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E:\Excel_practice_byme\"/>
    </mc:Choice>
  </mc:AlternateContent>
  <xr:revisionPtr revIDLastSave="0" documentId="13_ncr:1_{6BE1E983-5966-4546-8292-5871CABFF19E}" xr6:coauthVersionLast="47" xr6:coauthVersionMax="47" xr10:uidLastSave="{00000000-0000-0000-0000-000000000000}"/>
  <bookViews>
    <workbookView xWindow="-108" yWindow="-108" windowWidth="23256" windowHeight="12456" activeTab="4" xr2:uid="{198C8DDF-2D52-4B57-9DB3-3EC189F913A1}"/>
  </bookViews>
  <sheets>
    <sheet name="customers" sheetId="2" r:id="rId1"/>
    <sheet name="Analyzed_data" sheetId="7" r:id="rId2"/>
    <sheet name="pivot_tables" sheetId="12" r:id="rId3"/>
    <sheet name="customer_concentration" sheetId="13" r:id="rId4"/>
    <sheet name="D" sheetId="9" r:id="rId5"/>
    <sheet name="D2" sheetId="14" r:id="rId6"/>
  </sheets>
  <definedNames>
    <definedName name="_xlcn.WorksheetConnection_myntra_analysis.xlsxfact_orders1" hidden="1">fact_orders[]</definedName>
    <definedName name="_xlcn.WorksheetConnection_myntra_analysis.xlsxTable11" hidden="1">Table1</definedName>
    <definedName name="_xlcn.WorksheetConnection_myntra_analysis.xlsxTable21" hidden="1">Table2[]</definedName>
    <definedName name="_xlcn.WorksheetConnection_myntra_analysis.xlsxTable31" hidden="1">Table3</definedName>
    <definedName name="ExternalData_3" localSheetId="1" hidden="1">Analyzed_data!$A$1:$P$3501</definedName>
    <definedName name="Slicer_dim_customers.State">#N/A</definedName>
    <definedName name="Slicer_dim_products.Brand_Name">#N/A</definedName>
    <definedName name="Slicer_dim_products.Category">#N/A</definedName>
    <definedName name="Timeline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 cacheId="21" r:id="rId28"/>
    <pivotCache cacheId="22" r:id="rId29"/>
    <pivotCache cacheId="23" r:id="rId30"/>
    <pivotCache cacheId="24" r:id="rId31"/>
    <pivotCache cacheId="25" r:id="rId32"/>
    <pivotCache cacheId="26" r:id="rId33"/>
  </pivotCaches>
  <extLst>
    <ext xmlns:x14="http://schemas.microsoft.com/office/spreadsheetml/2009/9/main" uri="{876F7934-8845-4945-9796-88D515C7AA90}">
      <x14:pivotCaches>
        <pivotCache cacheId="27" r:id="rId34"/>
      </x14:pivotCaches>
    </ext>
    <ext xmlns:x14="http://schemas.microsoft.com/office/spreadsheetml/2009/9/main" uri="{BBE1A952-AA13-448e-AADC-164F8A28A991}">
      <x14:slicerCaches>
        <x14:slicerCache r:id="rId35"/>
        <x14:slicerCache r:id="rId36"/>
        <x14:slicerCache r:id="rId3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8" r:id="rId38"/>
      </x15:timelineCachePivotCaches>
    </ext>
    <ext xmlns:x15="http://schemas.microsoft.com/office/spreadsheetml/2010/11/main" uri="{D0CA8CA8-9F24-4464-BF8E-62219DCF47F9}">
      <x15:timelineCacheRefs>
        <x15:timelineCacheRef r:id="rId3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orders" connection="WorksheetConnection_myntra_analysis.xlsx!Table3"/>
          <x15:modelTable id="Table2" name="customers" connection="WorksheetConnection_myntra_analysis.xlsx!Table2"/>
          <x15:modelTable id="Table1" name="products" connection="WorksheetConnection_myntra_analysis.xlsx!Table1"/>
          <x15:modelTable id="fact_orders" name="analyzed_data" connection="WorksheetConnection_myntra_analysis.xlsx!fact_orders"/>
        </x15:modelTables>
        <x15:modelRelationships>
          <x15:modelRelationship fromTable="orders" fromColumn="Product ID" toTable="products" toColumn="Product ID"/>
          <x15:modelRelationship fromTable="orders" fromColumn="Customer ID" toTable="customers" toColumn="Customer ID"/>
          <x15:modelRelationship fromTable="orders" fromColumn="Order ID" toTable="analyzed_data" toColumn="Order ID"/>
        </x15:modelRelationships>
        <x15:extLst>
          <ext xmlns:x16="http://schemas.microsoft.com/office/spreadsheetml/2014/11/main" uri="{9835A34E-60A6-4A7C-AAB8-D5F71C897F49}">
            <x16:modelTimeGroupings>
              <x16:modelTimeGrouping tableName="analyzed_data" columnName="Date" columnId="Date">
                <x16:calculatedTimeColumn columnName="Date (Year)" columnId="Date (Year)" contentType="years" isSelected="1"/>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7" l="1"/>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Q902" i="7"/>
  <c r="Q903" i="7"/>
  <c r="Q904" i="7"/>
  <c r="Q905" i="7"/>
  <c r="Q906" i="7"/>
  <c r="Q907" i="7"/>
  <c r="Q908" i="7"/>
  <c r="Q909" i="7"/>
  <c r="Q910" i="7"/>
  <c r="Q911" i="7"/>
  <c r="Q912" i="7"/>
  <c r="Q913" i="7"/>
  <c r="Q914" i="7"/>
  <c r="Q915" i="7"/>
  <c r="Q916" i="7"/>
  <c r="Q917" i="7"/>
  <c r="Q918" i="7"/>
  <c r="Q919" i="7"/>
  <c r="Q920" i="7"/>
  <c r="Q921" i="7"/>
  <c r="Q922" i="7"/>
  <c r="Q923" i="7"/>
  <c r="Q924" i="7"/>
  <c r="Q925" i="7"/>
  <c r="Q926" i="7"/>
  <c r="Q927" i="7"/>
  <c r="Q928" i="7"/>
  <c r="Q929" i="7"/>
  <c r="Q930" i="7"/>
  <c r="Q931" i="7"/>
  <c r="Q932" i="7"/>
  <c r="Q933" i="7"/>
  <c r="Q934" i="7"/>
  <c r="Q935" i="7"/>
  <c r="Q936" i="7"/>
  <c r="Q937" i="7"/>
  <c r="Q938" i="7"/>
  <c r="Q939" i="7"/>
  <c r="Q940" i="7"/>
  <c r="Q941" i="7"/>
  <c r="Q942" i="7"/>
  <c r="Q943" i="7"/>
  <c r="Q944" i="7"/>
  <c r="Q945" i="7"/>
  <c r="Q946" i="7"/>
  <c r="Q947" i="7"/>
  <c r="Q948" i="7"/>
  <c r="Q949" i="7"/>
  <c r="Q950" i="7"/>
  <c r="Q951" i="7"/>
  <c r="Q952" i="7"/>
  <c r="Q953" i="7"/>
  <c r="Q954" i="7"/>
  <c r="Q955" i="7"/>
  <c r="Q956" i="7"/>
  <c r="Q957" i="7"/>
  <c r="Q958" i="7"/>
  <c r="Q959" i="7"/>
  <c r="Q960" i="7"/>
  <c r="Q961" i="7"/>
  <c r="Q962" i="7"/>
  <c r="Q963" i="7"/>
  <c r="Q964" i="7"/>
  <c r="Q965" i="7"/>
  <c r="Q966" i="7"/>
  <c r="Q967" i="7"/>
  <c r="Q968" i="7"/>
  <c r="Q969" i="7"/>
  <c r="Q970" i="7"/>
  <c r="Q971" i="7"/>
  <c r="Q972" i="7"/>
  <c r="Q973" i="7"/>
  <c r="Q974" i="7"/>
  <c r="Q975" i="7"/>
  <c r="Q976" i="7"/>
  <c r="Q977" i="7"/>
  <c r="Q978" i="7"/>
  <c r="Q979" i="7"/>
  <c r="Q980" i="7"/>
  <c r="Q981" i="7"/>
  <c r="Q982" i="7"/>
  <c r="Q983" i="7"/>
  <c r="Q984" i="7"/>
  <c r="Q985" i="7"/>
  <c r="Q986" i="7"/>
  <c r="Q987" i="7"/>
  <c r="Q988" i="7"/>
  <c r="Q989" i="7"/>
  <c r="Q990" i="7"/>
  <c r="Q991" i="7"/>
  <c r="Q992" i="7"/>
  <c r="Q993" i="7"/>
  <c r="Q994" i="7"/>
  <c r="Q995" i="7"/>
  <c r="Q996" i="7"/>
  <c r="Q997" i="7"/>
  <c r="Q998" i="7"/>
  <c r="Q999" i="7"/>
  <c r="Q1000" i="7"/>
  <c r="Q1001" i="7"/>
  <c r="Q1002" i="7"/>
  <c r="Q1003" i="7"/>
  <c r="Q1004" i="7"/>
  <c r="Q1005" i="7"/>
  <c r="Q1006" i="7"/>
  <c r="Q1007" i="7"/>
  <c r="Q1008" i="7"/>
  <c r="Q1009" i="7"/>
  <c r="Q1010" i="7"/>
  <c r="Q1011" i="7"/>
  <c r="Q1012" i="7"/>
  <c r="Q1013" i="7"/>
  <c r="Q1014" i="7"/>
  <c r="Q1015" i="7"/>
  <c r="Q1016" i="7"/>
  <c r="Q1017" i="7"/>
  <c r="Q1018" i="7"/>
  <c r="Q1019" i="7"/>
  <c r="Q1020" i="7"/>
  <c r="Q1021" i="7"/>
  <c r="Q1022" i="7"/>
  <c r="Q1023" i="7"/>
  <c r="Q1024" i="7"/>
  <c r="Q1025" i="7"/>
  <c r="Q1026" i="7"/>
  <c r="Q1027" i="7"/>
  <c r="Q1028" i="7"/>
  <c r="Q1029" i="7"/>
  <c r="Q1030" i="7"/>
  <c r="Q1031" i="7"/>
  <c r="Q1032" i="7"/>
  <c r="Q1033" i="7"/>
  <c r="Q1034" i="7"/>
  <c r="Q1035" i="7"/>
  <c r="Q1036" i="7"/>
  <c r="Q1037" i="7"/>
  <c r="Q1038" i="7"/>
  <c r="Q1039" i="7"/>
  <c r="Q1040" i="7"/>
  <c r="Q1041" i="7"/>
  <c r="Q1042" i="7"/>
  <c r="Q1043" i="7"/>
  <c r="Q1044" i="7"/>
  <c r="Q1045" i="7"/>
  <c r="Q1046" i="7"/>
  <c r="Q1047" i="7"/>
  <c r="Q1048" i="7"/>
  <c r="Q1049" i="7"/>
  <c r="Q1050" i="7"/>
  <c r="Q1051" i="7"/>
  <c r="Q1052" i="7"/>
  <c r="Q1053" i="7"/>
  <c r="Q1054" i="7"/>
  <c r="Q1055" i="7"/>
  <c r="Q1056" i="7"/>
  <c r="Q1057" i="7"/>
  <c r="Q1058" i="7"/>
  <c r="Q1059" i="7"/>
  <c r="Q1060" i="7"/>
  <c r="Q1061" i="7"/>
  <c r="Q1062" i="7"/>
  <c r="Q1063" i="7"/>
  <c r="Q1064" i="7"/>
  <c r="Q1065" i="7"/>
  <c r="Q1066" i="7"/>
  <c r="Q1067" i="7"/>
  <c r="Q1068" i="7"/>
  <c r="Q1069" i="7"/>
  <c r="Q1070" i="7"/>
  <c r="Q1071" i="7"/>
  <c r="Q1072" i="7"/>
  <c r="Q1073" i="7"/>
  <c r="Q1074" i="7"/>
  <c r="Q1075" i="7"/>
  <c r="Q1076" i="7"/>
  <c r="Q1077" i="7"/>
  <c r="Q1078" i="7"/>
  <c r="Q1079" i="7"/>
  <c r="Q1080" i="7"/>
  <c r="Q1081" i="7"/>
  <c r="Q1082" i="7"/>
  <c r="Q1083" i="7"/>
  <c r="Q1084" i="7"/>
  <c r="Q1085" i="7"/>
  <c r="Q1086" i="7"/>
  <c r="Q1087" i="7"/>
  <c r="Q1088" i="7"/>
  <c r="Q1089" i="7"/>
  <c r="Q1090" i="7"/>
  <c r="Q1091" i="7"/>
  <c r="Q1092" i="7"/>
  <c r="Q1093" i="7"/>
  <c r="Q1094" i="7"/>
  <c r="Q1095" i="7"/>
  <c r="Q1096" i="7"/>
  <c r="Q1097" i="7"/>
  <c r="Q1098" i="7"/>
  <c r="Q1099" i="7"/>
  <c r="Q1100" i="7"/>
  <c r="Q1101" i="7"/>
  <c r="Q1102" i="7"/>
  <c r="Q1103" i="7"/>
  <c r="Q1104" i="7"/>
  <c r="Q1105" i="7"/>
  <c r="Q1106" i="7"/>
  <c r="Q1107" i="7"/>
  <c r="Q1108" i="7"/>
  <c r="Q1109" i="7"/>
  <c r="Q1110" i="7"/>
  <c r="Q1111" i="7"/>
  <c r="Q1112" i="7"/>
  <c r="Q1113" i="7"/>
  <c r="Q1114" i="7"/>
  <c r="Q1115" i="7"/>
  <c r="Q1116" i="7"/>
  <c r="Q1117" i="7"/>
  <c r="Q1118" i="7"/>
  <c r="Q1119" i="7"/>
  <c r="Q1120" i="7"/>
  <c r="Q1121" i="7"/>
  <c r="Q1122" i="7"/>
  <c r="Q1123" i="7"/>
  <c r="Q1124" i="7"/>
  <c r="Q1125" i="7"/>
  <c r="Q1126" i="7"/>
  <c r="Q1127" i="7"/>
  <c r="Q1128" i="7"/>
  <c r="Q1129" i="7"/>
  <c r="Q1130" i="7"/>
  <c r="Q1131" i="7"/>
  <c r="Q1132" i="7"/>
  <c r="Q1133" i="7"/>
  <c r="Q1134" i="7"/>
  <c r="Q1135" i="7"/>
  <c r="Q1136" i="7"/>
  <c r="Q1137" i="7"/>
  <c r="Q1138" i="7"/>
  <c r="Q1139" i="7"/>
  <c r="Q1140" i="7"/>
  <c r="Q1141" i="7"/>
  <c r="Q1142" i="7"/>
  <c r="Q1143" i="7"/>
  <c r="Q1144" i="7"/>
  <c r="Q1145" i="7"/>
  <c r="Q1146" i="7"/>
  <c r="Q1147" i="7"/>
  <c r="Q1148" i="7"/>
  <c r="Q1149" i="7"/>
  <c r="Q1150" i="7"/>
  <c r="Q1151" i="7"/>
  <c r="Q1152" i="7"/>
  <c r="Q1153" i="7"/>
  <c r="Q1154" i="7"/>
  <c r="Q1155" i="7"/>
  <c r="Q1156" i="7"/>
  <c r="Q1157" i="7"/>
  <c r="Q1158" i="7"/>
  <c r="Q1159" i="7"/>
  <c r="Q1160" i="7"/>
  <c r="Q1161" i="7"/>
  <c r="Q1162" i="7"/>
  <c r="Q1163" i="7"/>
  <c r="Q1164" i="7"/>
  <c r="Q1165" i="7"/>
  <c r="Q1166" i="7"/>
  <c r="Q1167" i="7"/>
  <c r="Q1168" i="7"/>
  <c r="Q1169" i="7"/>
  <c r="Q1170" i="7"/>
  <c r="Q1171" i="7"/>
  <c r="Q1172" i="7"/>
  <c r="Q1173" i="7"/>
  <c r="Q1174" i="7"/>
  <c r="Q1175" i="7"/>
  <c r="Q1176" i="7"/>
  <c r="Q1177" i="7"/>
  <c r="Q1178" i="7"/>
  <c r="Q1179" i="7"/>
  <c r="Q1180" i="7"/>
  <c r="Q1181" i="7"/>
  <c r="Q1182" i="7"/>
  <c r="Q1183" i="7"/>
  <c r="Q1184" i="7"/>
  <c r="Q1185" i="7"/>
  <c r="Q1186" i="7"/>
  <c r="Q1187" i="7"/>
  <c r="Q1188" i="7"/>
  <c r="Q1189" i="7"/>
  <c r="Q1190" i="7"/>
  <c r="Q1191" i="7"/>
  <c r="Q1192" i="7"/>
  <c r="Q1193" i="7"/>
  <c r="Q1194" i="7"/>
  <c r="Q1195" i="7"/>
  <c r="Q1196" i="7"/>
  <c r="Q1197" i="7"/>
  <c r="Q1198" i="7"/>
  <c r="Q1199" i="7"/>
  <c r="Q1200" i="7"/>
  <c r="Q1201" i="7"/>
  <c r="Q1202" i="7"/>
  <c r="Q1203" i="7"/>
  <c r="Q1204" i="7"/>
  <c r="Q1205" i="7"/>
  <c r="Q1206" i="7"/>
  <c r="Q1207" i="7"/>
  <c r="Q1208" i="7"/>
  <c r="Q1209" i="7"/>
  <c r="Q1210" i="7"/>
  <c r="Q1211" i="7"/>
  <c r="Q1212" i="7"/>
  <c r="Q1213" i="7"/>
  <c r="Q1214" i="7"/>
  <c r="Q1215" i="7"/>
  <c r="Q1216" i="7"/>
  <c r="Q1217" i="7"/>
  <c r="Q1218" i="7"/>
  <c r="Q1219" i="7"/>
  <c r="Q1220" i="7"/>
  <c r="Q1221" i="7"/>
  <c r="Q1222" i="7"/>
  <c r="Q1223" i="7"/>
  <c r="Q1224" i="7"/>
  <c r="Q1225" i="7"/>
  <c r="Q1226" i="7"/>
  <c r="Q1227" i="7"/>
  <c r="Q1228" i="7"/>
  <c r="Q1229" i="7"/>
  <c r="Q1230" i="7"/>
  <c r="Q1231" i="7"/>
  <c r="Q1232" i="7"/>
  <c r="Q1233" i="7"/>
  <c r="Q1234" i="7"/>
  <c r="Q1235" i="7"/>
  <c r="Q1236" i="7"/>
  <c r="Q1237" i="7"/>
  <c r="Q1238" i="7"/>
  <c r="Q1239" i="7"/>
  <c r="Q1240" i="7"/>
  <c r="Q1241" i="7"/>
  <c r="Q1242" i="7"/>
  <c r="Q1243" i="7"/>
  <c r="Q1244" i="7"/>
  <c r="Q1245" i="7"/>
  <c r="Q1246" i="7"/>
  <c r="Q1247" i="7"/>
  <c r="Q1248" i="7"/>
  <c r="Q1249" i="7"/>
  <c r="Q1250" i="7"/>
  <c r="Q1251" i="7"/>
  <c r="Q1252" i="7"/>
  <c r="Q1253" i="7"/>
  <c r="Q1254" i="7"/>
  <c r="Q1255" i="7"/>
  <c r="Q1256" i="7"/>
  <c r="Q1257" i="7"/>
  <c r="Q1258" i="7"/>
  <c r="Q1259" i="7"/>
  <c r="Q1260" i="7"/>
  <c r="Q1261" i="7"/>
  <c r="Q1262" i="7"/>
  <c r="Q1263" i="7"/>
  <c r="Q1264" i="7"/>
  <c r="Q1265" i="7"/>
  <c r="Q1266" i="7"/>
  <c r="Q1267" i="7"/>
  <c r="Q1268" i="7"/>
  <c r="Q1269" i="7"/>
  <c r="Q1270" i="7"/>
  <c r="Q1271" i="7"/>
  <c r="Q1272" i="7"/>
  <c r="Q1273" i="7"/>
  <c r="Q1274" i="7"/>
  <c r="Q1275" i="7"/>
  <c r="Q1276" i="7"/>
  <c r="Q1277" i="7"/>
  <c r="Q1278" i="7"/>
  <c r="Q1279" i="7"/>
  <c r="Q1280" i="7"/>
  <c r="Q1281" i="7"/>
  <c r="Q1282" i="7"/>
  <c r="Q1283" i="7"/>
  <c r="Q1284" i="7"/>
  <c r="Q1285" i="7"/>
  <c r="Q1286" i="7"/>
  <c r="Q1287" i="7"/>
  <c r="Q1288" i="7"/>
  <c r="Q1289" i="7"/>
  <c r="Q1290" i="7"/>
  <c r="Q1291" i="7"/>
  <c r="Q1292" i="7"/>
  <c r="Q1293" i="7"/>
  <c r="Q1294" i="7"/>
  <c r="Q1295" i="7"/>
  <c r="Q1296" i="7"/>
  <c r="Q1297" i="7"/>
  <c r="Q1298" i="7"/>
  <c r="Q1299" i="7"/>
  <c r="Q1300" i="7"/>
  <c r="Q1301" i="7"/>
  <c r="Q1302" i="7"/>
  <c r="Q1303" i="7"/>
  <c r="Q1304" i="7"/>
  <c r="Q1305" i="7"/>
  <c r="Q1306" i="7"/>
  <c r="Q1307" i="7"/>
  <c r="Q1308" i="7"/>
  <c r="Q1309" i="7"/>
  <c r="Q1310" i="7"/>
  <c r="Q1311" i="7"/>
  <c r="Q1312" i="7"/>
  <c r="Q1313" i="7"/>
  <c r="Q1314" i="7"/>
  <c r="Q1315" i="7"/>
  <c r="Q1316" i="7"/>
  <c r="Q1317" i="7"/>
  <c r="Q1318" i="7"/>
  <c r="Q1319" i="7"/>
  <c r="Q1320" i="7"/>
  <c r="Q1321" i="7"/>
  <c r="Q1322" i="7"/>
  <c r="Q1323" i="7"/>
  <c r="Q1324" i="7"/>
  <c r="Q1325" i="7"/>
  <c r="Q1326" i="7"/>
  <c r="Q1327" i="7"/>
  <c r="Q1328" i="7"/>
  <c r="Q1329" i="7"/>
  <c r="Q1330" i="7"/>
  <c r="Q1331" i="7"/>
  <c r="Q1332" i="7"/>
  <c r="Q1333" i="7"/>
  <c r="Q1334" i="7"/>
  <c r="Q1335" i="7"/>
  <c r="Q1336" i="7"/>
  <c r="Q1337" i="7"/>
  <c r="Q1338" i="7"/>
  <c r="Q1339" i="7"/>
  <c r="Q1340" i="7"/>
  <c r="Q1341" i="7"/>
  <c r="Q1342" i="7"/>
  <c r="Q1343" i="7"/>
  <c r="Q1344" i="7"/>
  <c r="Q1345" i="7"/>
  <c r="Q1346" i="7"/>
  <c r="Q1347" i="7"/>
  <c r="Q1348" i="7"/>
  <c r="Q1349" i="7"/>
  <c r="Q1350" i="7"/>
  <c r="Q1351" i="7"/>
  <c r="Q1352" i="7"/>
  <c r="Q1353" i="7"/>
  <c r="Q1354" i="7"/>
  <c r="Q1355" i="7"/>
  <c r="Q1356" i="7"/>
  <c r="Q1357" i="7"/>
  <c r="Q1358" i="7"/>
  <c r="Q1359" i="7"/>
  <c r="Q1360" i="7"/>
  <c r="Q1361" i="7"/>
  <c r="Q1362" i="7"/>
  <c r="Q1363" i="7"/>
  <c r="Q1364" i="7"/>
  <c r="Q1365" i="7"/>
  <c r="Q1366" i="7"/>
  <c r="Q1367" i="7"/>
  <c r="Q1368" i="7"/>
  <c r="Q1369" i="7"/>
  <c r="Q1370" i="7"/>
  <c r="Q1371" i="7"/>
  <c r="Q1372" i="7"/>
  <c r="Q1373" i="7"/>
  <c r="Q1374" i="7"/>
  <c r="Q1375" i="7"/>
  <c r="Q1376" i="7"/>
  <c r="Q1377" i="7"/>
  <c r="Q1378" i="7"/>
  <c r="Q1379" i="7"/>
  <c r="Q1380" i="7"/>
  <c r="Q1381" i="7"/>
  <c r="Q1382" i="7"/>
  <c r="Q1383" i="7"/>
  <c r="Q1384" i="7"/>
  <c r="Q1385" i="7"/>
  <c r="Q1386" i="7"/>
  <c r="Q1387" i="7"/>
  <c r="Q1388" i="7"/>
  <c r="Q1389" i="7"/>
  <c r="Q1390" i="7"/>
  <c r="Q1391" i="7"/>
  <c r="Q1392" i="7"/>
  <c r="Q1393" i="7"/>
  <c r="Q1394" i="7"/>
  <c r="Q1395" i="7"/>
  <c r="Q1396" i="7"/>
  <c r="Q1397" i="7"/>
  <c r="Q1398" i="7"/>
  <c r="Q1399" i="7"/>
  <c r="Q1400" i="7"/>
  <c r="Q1401" i="7"/>
  <c r="Q1402" i="7"/>
  <c r="Q1403" i="7"/>
  <c r="Q1404" i="7"/>
  <c r="Q1405" i="7"/>
  <c r="Q1406" i="7"/>
  <c r="Q1407" i="7"/>
  <c r="Q1408" i="7"/>
  <c r="Q1409" i="7"/>
  <c r="Q1410" i="7"/>
  <c r="Q1411" i="7"/>
  <c r="Q1412" i="7"/>
  <c r="Q1413" i="7"/>
  <c r="Q1414" i="7"/>
  <c r="Q1415" i="7"/>
  <c r="Q1416" i="7"/>
  <c r="Q1417" i="7"/>
  <c r="Q1418" i="7"/>
  <c r="Q1419" i="7"/>
  <c r="Q1420" i="7"/>
  <c r="Q1421" i="7"/>
  <c r="Q1422" i="7"/>
  <c r="Q1423" i="7"/>
  <c r="Q1424" i="7"/>
  <c r="Q1425" i="7"/>
  <c r="Q1426" i="7"/>
  <c r="Q1427" i="7"/>
  <c r="Q1428" i="7"/>
  <c r="Q1429" i="7"/>
  <c r="Q1430" i="7"/>
  <c r="Q1431" i="7"/>
  <c r="Q1432" i="7"/>
  <c r="Q1433" i="7"/>
  <c r="Q1434" i="7"/>
  <c r="Q1435" i="7"/>
  <c r="Q1436" i="7"/>
  <c r="Q1437" i="7"/>
  <c r="Q1438" i="7"/>
  <c r="Q1439" i="7"/>
  <c r="Q1440" i="7"/>
  <c r="Q1441" i="7"/>
  <c r="Q1442" i="7"/>
  <c r="Q1443" i="7"/>
  <c r="Q1444" i="7"/>
  <c r="Q1445" i="7"/>
  <c r="Q1446" i="7"/>
  <c r="Q1447" i="7"/>
  <c r="Q1448" i="7"/>
  <c r="Q1449" i="7"/>
  <c r="Q1450" i="7"/>
  <c r="Q1451" i="7"/>
  <c r="Q1452" i="7"/>
  <c r="Q1453" i="7"/>
  <c r="Q1454" i="7"/>
  <c r="Q1455" i="7"/>
  <c r="Q1456" i="7"/>
  <c r="Q1457" i="7"/>
  <c r="Q1458" i="7"/>
  <c r="Q1459" i="7"/>
  <c r="Q1460" i="7"/>
  <c r="Q1461" i="7"/>
  <c r="Q1462" i="7"/>
  <c r="Q1463" i="7"/>
  <c r="Q1464" i="7"/>
  <c r="Q1465" i="7"/>
  <c r="Q1466" i="7"/>
  <c r="Q1467" i="7"/>
  <c r="Q1468" i="7"/>
  <c r="Q1469" i="7"/>
  <c r="Q1470" i="7"/>
  <c r="Q1471" i="7"/>
  <c r="Q1472" i="7"/>
  <c r="Q1473" i="7"/>
  <c r="Q1474" i="7"/>
  <c r="Q1475" i="7"/>
  <c r="Q1476" i="7"/>
  <c r="Q1477" i="7"/>
  <c r="Q1478" i="7"/>
  <c r="Q1479" i="7"/>
  <c r="Q1480" i="7"/>
  <c r="Q1481" i="7"/>
  <c r="Q1482" i="7"/>
  <c r="Q1483" i="7"/>
  <c r="Q1484" i="7"/>
  <c r="Q1485" i="7"/>
  <c r="Q1486" i="7"/>
  <c r="Q1487" i="7"/>
  <c r="Q1488" i="7"/>
  <c r="Q1489" i="7"/>
  <c r="Q1490" i="7"/>
  <c r="Q1491" i="7"/>
  <c r="Q1492" i="7"/>
  <c r="Q1493" i="7"/>
  <c r="Q1494" i="7"/>
  <c r="Q1495" i="7"/>
  <c r="Q1496" i="7"/>
  <c r="Q1497" i="7"/>
  <c r="Q1498" i="7"/>
  <c r="Q1499" i="7"/>
  <c r="Q1500" i="7"/>
  <c r="Q1501" i="7"/>
  <c r="Q1502" i="7"/>
  <c r="Q1503" i="7"/>
  <c r="Q1504" i="7"/>
  <c r="Q1505" i="7"/>
  <c r="Q1506" i="7"/>
  <c r="Q1507" i="7"/>
  <c r="Q1508" i="7"/>
  <c r="Q1509" i="7"/>
  <c r="Q1510" i="7"/>
  <c r="Q1511" i="7"/>
  <c r="Q1512" i="7"/>
  <c r="Q1513" i="7"/>
  <c r="Q1514" i="7"/>
  <c r="Q1515" i="7"/>
  <c r="Q1516" i="7"/>
  <c r="Q1517" i="7"/>
  <c r="Q1518" i="7"/>
  <c r="Q1519" i="7"/>
  <c r="Q1520" i="7"/>
  <c r="Q1521" i="7"/>
  <c r="Q1522" i="7"/>
  <c r="Q1523" i="7"/>
  <c r="Q1524" i="7"/>
  <c r="Q1525" i="7"/>
  <c r="Q1526" i="7"/>
  <c r="Q1527" i="7"/>
  <c r="Q1528" i="7"/>
  <c r="Q1529" i="7"/>
  <c r="Q1530" i="7"/>
  <c r="Q1531" i="7"/>
  <c r="Q1532" i="7"/>
  <c r="Q1533" i="7"/>
  <c r="Q1534" i="7"/>
  <c r="Q1535" i="7"/>
  <c r="Q1536" i="7"/>
  <c r="Q1537" i="7"/>
  <c r="Q1538" i="7"/>
  <c r="Q1539" i="7"/>
  <c r="Q1540" i="7"/>
  <c r="Q1541" i="7"/>
  <c r="Q1542" i="7"/>
  <c r="Q1543" i="7"/>
  <c r="Q1544" i="7"/>
  <c r="Q1545" i="7"/>
  <c r="Q1546" i="7"/>
  <c r="Q1547" i="7"/>
  <c r="Q1548" i="7"/>
  <c r="Q1549" i="7"/>
  <c r="Q1550" i="7"/>
  <c r="Q1551" i="7"/>
  <c r="Q1552" i="7"/>
  <c r="Q1553" i="7"/>
  <c r="Q1554" i="7"/>
  <c r="Q1555" i="7"/>
  <c r="Q1556" i="7"/>
  <c r="Q1557" i="7"/>
  <c r="Q1558" i="7"/>
  <c r="Q1559" i="7"/>
  <c r="Q1560" i="7"/>
  <c r="Q1561" i="7"/>
  <c r="Q1562" i="7"/>
  <c r="Q1563" i="7"/>
  <c r="Q1564" i="7"/>
  <c r="Q1565" i="7"/>
  <c r="Q1566" i="7"/>
  <c r="Q1567" i="7"/>
  <c r="Q1568" i="7"/>
  <c r="Q1569" i="7"/>
  <c r="Q1570" i="7"/>
  <c r="Q1571" i="7"/>
  <c r="Q1572" i="7"/>
  <c r="Q1573" i="7"/>
  <c r="Q1574" i="7"/>
  <c r="Q1575" i="7"/>
  <c r="Q1576" i="7"/>
  <c r="Q1577" i="7"/>
  <c r="Q1578" i="7"/>
  <c r="Q1579" i="7"/>
  <c r="Q1580" i="7"/>
  <c r="Q1581" i="7"/>
  <c r="Q1582" i="7"/>
  <c r="Q1583" i="7"/>
  <c r="Q1584" i="7"/>
  <c r="Q1585" i="7"/>
  <c r="Q1586" i="7"/>
  <c r="Q1587" i="7"/>
  <c r="Q1588" i="7"/>
  <c r="Q1589" i="7"/>
  <c r="Q1590" i="7"/>
  <c r="Q1591" i="7"/>
  <c r="Q1592" i="7"/>
  <c r="Q1593" i="7"/>
  <c r="Q1594" i="7"/>
  <c r="Q1595" i="7"/>
  <c r="Q1596" i="7"/>
  <c r="Q1597" i="7"/>
  <c r="Q1598" i="7"/>
  <c r="Q1599" i="7"/>
  <c r="Q1600" i="7"/>
  <c r="Q1601" i="7"/>
  <c r="Q1602" i="7"/>
  <c r="Q1603" i="7"/>
  <c r="Q1604" i="7"/>
  <c r="Q1605" i="7"/>
  <c r="Q1606" i="7"/>
  <c r="Q1607" i="7"/>
  <c r="Q1608" i="7"/>
  <c r="Q1609" i="7"/>
  <c r="Q1610" i="7"/>
  <c r="Q1611" i="7"/>
  <c r="Q1612" i="7"/>
  <c r="Q1613" i="7"/>
  <c r="Q1614" i="7"/>
  <c r="Q1615" i="7"/>
  <c r="Q1616" i="7"/>
  <c r="Q1617" i="7"/>
  <c r="Q1618" i="7"/>
  <c r="Q1619" i="7"/>
  <c r="Q1620" i="7"/>
  <c r="Q1621" i="7"/>
  <c r="Q1622" i="7"/>
  <c r="Q1623" i="7"/>
  <c r="Q1624" i="7"/>
  <c r="Q1625" i="7"/>
  <c r="Q1626" i="7"/>
  <c r="Q1627" i="7"/>
  <c r="Q1628" i="7"/>
  <c r="Q1629" i="7"/>
  <c r="Q1630" i="7"/>
  <c r="Q1631" i="7"/>
  <c r="Q1632" i="7"/>
  <c r="Q1633" i="7"/>
  <c r="Q1634" i="7"/>
  <c r="Q1635" i="7"/>
  <c r="Q1636" i="7"/>
  <c r="Q1637" i="7"/>
  <c r="Q1638" i="7"/>
  <c r="Q1639" i="7"/>
  <c r="Q1640" i="7"/>
  <c r="Q1641" i="7"/>
  <c r="Q1642" i="7"/>
  <c r="Q1643" i="7"/>
  <c r="Q1644" i="7"/>
  <c r="Q1645" i="7"/>
  <c r="Q1646" i="7"/>
  <c r="Q1647" i="7"/>
  <c r="Q1648" i="7"/>
  <c r="Q1649" i="7"/>
  <c r="Q1650" i="7"/>
  <c r="Q1651" i="7"/>
  <c r="Q1652" i="7"/>
  <c r="Q1653" i="7"/>
  <c r="Q1654" i="7"/>
  <c r="Q1655" i="7"/>
  <c r="Q1656" i="7"/>
  <c r="Q1657" i="7"/>
  <c r="Q1658" i="7"/>
  <c r="Q1659" i="7"/>
  <c r="Q1660" i="7"/>
  <c r="Q1661" i="7"/>
  <c r="Q1662" i="7"/>
  <c r="Q1663" i="7"/>
  <c r="Q1664" i="7"/>
  <c r="Q1665" i="7"/>
  <c r="Q1666" i="7"/>
  <c r="Q1667" i="7"/>
  <c r="Q1668" i="7"/>
  <c r="Q1669" i="7"/>
  <c r="Q1670" i="7"/>
  <c r="Q1671" i="7"/>
  <c r="Q1672" i="7"/>
  <c r="Q1673" i="7"/>
  <c r="Q1674" i="7"/>
  <c r="Q1675" i="7"/>
  <c r="Q1676" i="7"/>
  <c r="Q1677" i="7"/>
  <c r="Q1678" i="7"/>
  <c r="Q1679" i="7"/>
  <c r="Q1680" i="7"/>
  <c r="Q1681" i="7"/>
  <c r="Q1682" i="7"/>
  <c r="Q1683" i="7"/>
  <c r="Q1684" i="7"/>
  <c r="Q1685" i="7"/>
  <c r="Q1686" i="7"/>
  <c r="Q1687" i="7"/>
  <c r="Q1688" i="7"/>
  <c r="Q1689" i="7"/>
  <c r="Q1690" i="7"/>
  <c r="Q1691" i="7"/>
  <c r="Q1692" i="7"/>
  <c r="Q1693" i="7"/>
  <c r="Q1694" i="7"/>
  <c r="Q1695" i="7"/>
  <c r="Q1696" i="7"/>
  <c r="Q1697" i="7"/>
  <c r="Q1698" i="7"/>
  <c r="Q1699" i="7"/>
  <c r="Q1700" i="7"/>
  <c r="Q1701" i="7"/>
  <c r="Q1702" i="7"/>
  <c r="Q1703" i="7"/>
  <c r="Q1704" i="7"/>
  <c r="Q1705" i="7"/>
  <c r="Q1706" i="7"/>
  <c r="Q1707" i="7"/>
  <c r="Q1708" i="7"/>
  <c r="Q1709" i="7"/>
  <c r="Q1710" i="7"/>
  <c r="Q1711" i="7"/>
  <c r="Q1712" i="7"/>
  <c r="Q1713" i="7"/>
  <c r="Q1714" i="7"/>
  <c r="Q1715" i="7"/>
  <c r="Q1716" i="7"/>
  <c r="Q1717" i="7"/>
  <c r="Q1718" i="7"/>
  <c r="Q1719" i="7"/>
  <c r="Q1720" i="7"/>
  <c r="Q1721" i="7"/>
  <c r="Q1722" i="7"/>
  <c r="Q1723" i="7"/>
  <c r="Q1724" i="7"/>
  <c r="Q1725" i="7"/>
  <c r="Q1726" i="7"/>
  <c r="Q1727" i="7"/>
  <c r="Q1728" i="7"/>
  <c r="Q1729" i="7"/>
  <c r="Q1730" i="7"/>
  <c r="Q1731" i="7"/>
  <c r="Q1732" i="7"/>
  <c r="Q1733" i="7"/>
  <c r="Q1734" i="7"/>
  <c r="Q1735" i="7"/>
  <c r="Q1736" i="7"/>
  <c r="Q1737" i="7"/>
  <c r="Q1738" i="7"/>
  <c r="Q1739" i="7"/>
  <c r="Q1740" i="7"/>
  <c r="Q1741" i="7"/>
  <c r="Q1742" i="7"/>
  <c r="Q1743" i="7"/>
  <c r="Q1744" i="7"/>
  <c r="Q1745" i="7"/>
  <c r="Q1746" i="7"/>
  <c r="Q1747" i="7"/>
  <c r="Q1748" i="7"/>
  <c r="Q1749" i="7"/>
  <c r="Q1750" i="7"/>
  <c r="Q1751" i="7"/>
  <c r="Q1752" i="7"/>
  <c r="Q1753" i="7"/>
  <c r="Q1754" i="7"/>
  <c r="Q1755" i="7"/>
  <c r="Q1756" i="7"/>
  <c r="Q1757" i="7"/>
  <c r="Q1758" i="7"/>
  <c r="Q1759" i="7"/>
  <c r="Q1760" i="7"/>
  <c r="Q1761" i="7"/>
  <c r="Q1762" i="7"/>
  <c r="Q1763" i="7"/>
  <c r="Q1764" i="7"/>
  <c r="Q1765" i="7"/>
  <c r="Q1766" i="7"/>
  <c r="Q1767" i="7"/>
  <c r="Q1768" i="7"/>
  <c r="Q1769" i="7"/>
  <c r="Q1770" i="7"/>
  <c r="Q1771" i="7"/>
  <c r="Q1772" i="7"/>
  <c r="Q1773" i="7"/>
  <c r="Q1774" i="7"/>
  <c r="Q1775" i="7"/>
  <c r="Q1776" i="7"/>
  <c r="Q1777" i="7"/>
  <c r="Q1778" i="7"/>
  <c r="Q1779" i="7"/>
  <c r="Q1780" i="7"/>
  <c r="Q1781" i="7"/>
  <c r="Q1782" i="7"/>
  <c r="Q1783" i="7"/>
  <c r="Q1784" i="7"/>
  <c r="Q1785" i="7"/>
  <c r="Q1786" i="7"/>
  <c r="Q1787" i="7"/>
  <c r="Q1788" i="7"/>
  <c r="Q1789" i="7"/>
  <c r="Q1790" i="7"/>
  <c r="Q1791" i="7"/>
  <c r="Q1792" i="7"/>
  <c r="Q1793" i="7"/>
  <c r="Q1794" i="7"/>
  <c r="Q1795" i="7"/>
  <c r="Q1796" i="7"/>
  <c r="Q1797" i="7"/>
  <c r="Q1798" i="7"/>
  <c r="Q1799" i="7"/>
  <c r="Q1800" i="7"/>
  <c r="Q1801" i="7"/>
  <c r="Q1802" i="7"/>
  <c r="Q1803" i="7"/>
  <c r="Q1804" i="7"/>
  <c r="Q1805" i="7"/>
  <c r="Q1806" i="7"/>
  <c r="Q1807" i="7"/>
  <c r="Q1808" i="7"/>
  <c r="Q1809" i="7"/>
  <c r="Q1810" i="7"/>
  <c r="Q1811" i="7"/>
  <c r="Q1812" i="7"/>
  <c r="Q1813" i="7"/>
  <c r="Q1814" i="7"/>
  <c r="Q1815" i="7"/>
  <c r="Q1816" i="7"/>
  <c r="Q1817" i="7"/>
  <c r="Q1818" i="7"/>
  <c r="Q1819" i="7"/>
  <c r="Q1820" i="7"/>
  <c r="Q1821" i="7"/>
  <c r="Q1822" i="7"/>
  <c r="Q1823" i="7"/>
  <c r="Q1824" i="7"/>
  <c r="Q1825" i="7"/>
  <c r="Q1826" i="7"/>
  <c r="Q1827" i="7"/>
  <c r="Q1828" i="7"/>
  <c r="Q1829" i="7"/>
  <c r="Q1830" i="7"/>
  <c r="Q1831" i="7"/>
  <c r="Q1832" i="7"/>
  <c r="Q1833" i="7"/>
  <c r="Q1834" i="7"/>
  <c r="Q1835" i="7"/>
  <c r="Q1836" i="7"/>
  <c r="Q1837" i="7"/>
  <c r="Q1838" i="7"/>
  <c r="Q1839" i="7"/>
  <c r="Q1840" i="7"/>
  <c r="Q1841" i="7"/>
  <c r="Q1842" i="7"/>
  <c r="Q1843" i="7"/>
  <c r="Q1844" i="7"/>
  <c r="Q1845" i="7"/>
  <c r="Q1846" i="7"/>
  <c r="Q1847" i="7"/>
  <c r="Q1848" i="7"/>
  <c r="Q1849" i="7"/>
  <c r="Q1850" i="7"/>
  <c r="Q1851" i="7"/>
  <c r="Q1852" i="7"/>
  <c r="Q1853" i="7"/>
  <c r="Q1854" i="7"/>
  <c r="Q1855" i="7"/>
  <c r="Q1856" i="7"/>
  <c r="Q1857" i="7"/>
  <c r="Q1858" i="7"/>
  <c r="Q1859" i="7"/>
  <c r="Q1860" i="7"/>
  <c r="Q1861" i="7"/>
  <c r="Q1862" i="7"/>
  <c r="Q1863" i="7"/>
  <c r="Q1864" i="7"/>
  <c r="Q1865" i="7"/>
  <c r="Q1866" i="7"/>
  <c r="Q1867" i="7"/>
  <c r="Q1868" i="7"/>
  <c r="Q1869" i="7"/>
  <c r="Q1870" i="7"/>
  <c r="Q1871" i="7"/>
  <c r="Q1872" i="7"/>
  <c r="Q1873" i="7"/>
  <c r="Q1874" i="7"/>
  <c r="Q1875" i="7"/>
  <c r="Q1876" i="7"/>
  <c r="Q1877" i="7"/>
  <c r="Q1878" i="7"/>
  <c r="Q1879" i="7"/>
  <c r="Q1880" i="7"/>
  <c r="Q1881" i="7"/>
  <c r="Q1882" i="7"/>
  <c r="Q1883" i="7"/>
  <c r="Q1884" i="7"/>
  <c r="Q1885" i="7"/>
  <c r="Q1886" i="7"/>
  <c r="Q1887" i="7"/>
  <c r="Q1888" i="7"/>
  <c r="Q1889" i="7"/>
  <c r="Q1890" i="7"/>
  <c r="Q1891" i="7"/>
  <c r="Q1892" i="7"/>
  <c r="Q1893" i="7"/>
  <c r="Q1894" i="7"/>
  <c r="Q1895" i="7"/>
  <c r="Q1896" i="7"/>
  <c r="Q1897" i="7"/>
  <c r="Q1898" i="7"/>
  <c r="Q1899" i="7"/>
  <c r="Q1900" i="7"/>
  <c r="Q1901" i="7"/>
  <c r="Q1902" i="7"/>
  <c r="Q1903" i="7"/>
  <c r="Q1904" i="7"/>
  <c r="Q1905" i="7"/>
  <c r="Q1906" i="7"/>
  <c r="Q1907" i="7"/>
  <c r="Q1908" i="7"/>
  <c r="Q1909" i="7"/>
  <c r="Q1910" i="7"/>
  <c r="Q1911" i="7"/>
  <c r="Q1912" i="7"/>
  <c r="Q1913" i="7"/>
  <c r="Q1914" i="7"/>
  <c r="Q1915" i="7"/>
  <c r="Q1916" i="7"/>
  <c r="Q1917" i="7"/>
  <c r="Q1918" i="7"/>
  <c r="Q1919" i="7"/>
  <c r="Q1920" i="7"/>
  <c r="Q1921" i="7"/>
  <c r="Q1922" i="7"/>
  <c r="Q1923" i="7"/>
  <c r="Q1924" i="7"/>
  <c r="Q1925" i="7"/>
  <c r="Q1926" i="7"/>
  <c r="Q1927" i="7"/>
  <c r="Q1928" i="7"/>
  <c r="Q1929" i="7"/>
  <c r="Q1930" i="7"/>
  <c r="Q1931" i="7"/>
  <c r="Q1932" i="7"/>
  <c r="Q1933" i="7"/>
  <c r="Q1934" i="7"/>
  <c r="Q1935" i="7"/>
  <c r="Q1936" i="7"/>
  <c r="Q1937" i="7"/>
  <c r="Q1938" i="7"/>
  <c r="Q1939" i="7"/>
  <c r="Q1940" i="7"/>
  <c r="Q1941" i="7"/>
  <c r="Q1942" i="7"/>
  <c r="Q1943" i="7"/>
  <c r="Q1944" i="7"/>
  <c r="Q1945" i="7"/>
  <c r="Q1946" i="7"/>
  <c r="Q1947" i="7"/>
  <c r="Q1948" i="7"/>
  <c r="Q1949" i="7"/>
  <c r="Q1950" i="7"/>
  <c r="Q1951" i="7"/>
  <c r="Q1952" i="7"/>
  <c r="Q1953" i="7"/>
  <c r="Q1954" i="7"/>
  <c r="Q1955" i="7"/>
  <c r="Q1956" i="7"/>
  <c r="Q1957" i="7"/>
  <c r="Q1958" i="7"/>
  <c r="Q1959" i="7"/>
  <c r="Q1960" i="7"/>
  <c r="Q1961" i="7"/>
  <c r="Q1962" i="7"/>
  <c r="Q1963" i="7"/>
  <c r="Q1964" i="7"/>
  <c r="Q1965" i="7"/>
  <c r="Q1966" i="7"/>
  <c r="Q1967" i="7"/>
  <c r="Q1968" i="7"/>
  <c r="Q1969" i="7"/>
  <c r="Q1970" i="7"/>
  <c r="Q1971" i="7"/>
  <c r="Q1972" i="7"/>
  <c r="Q1973" i="7"/>
  <c r="Q1974" i="7"/>
  <c r="Q1975" i="7"/>
  <c r="Q1976" i="7"/>
  <c r="Q1977" i="7"/>
  <c r="Q1978" i="7"/>
  <c r="Q1979" i="7"/>
  <c r="Q1980" i="7"/>
  <c r="Q1981" i="7"/>
  <c r="Q1982" i="7"/>
  <c r="Q1983" i="7"/>
  <c r="Q1984" i="7"/>
  <c r="Q1985" i="7"/>
  <c r="Q1986" i="7"/>
  <c r="Q1987" i="7"/>
  <c r="Q1988" i="7"/>
  <c r="Q1989" i="7"/>
  <c r="Q1990" i="7"/>
  <c r="Q1991" i="7"/>
  <c r="Q1992" i="7"/>
  <c r="Q1993" i="7"/>
  <c r="Q1994" i="7"/>
  <c r="Q1995" i="7"/>
  <c r="Q1996" i="7"/>
  <c r="Q1997" i="7"/>
  <c r="Q1998" i="7"/>
  <c r="Q1999" i="7"/>
  <c r="Q2000" i="7"/>
  <c r="Q2001" i="7"/>
  <c r="Q2002" i="7"/>
  <c r="Q2003" i="7"/>
  <c r="Q2004" i="7"/>
  <c r="Q2005" i="7"/>
  <c r="Q2006" i="7"/>
  <c r="Q2007" i="7"/>
  <c r="Q2008" i="7"/>
  <c r="Q2009" i="7"/>
  <c r="Q2010" i="7"/>
  <c r="Q2011" i="7"/>
  <c r="Q2012" i="7"/>
  <c r="Q2013" i="7"/>
  <c r="Q2014" i="7"/>
  <c r="Q2015" i="7"/>
  <c r="Q2016" i="7"/>
  <c r="Q2017" i="7"/>
  <c r="Q2018" i="7"/>
  <c r="Q2019" i="7"/>
  <c r="Q2020" i="7"/>
  <c r="Q2021" i="7"/>
  <c r="Q2022" i="7"/>
  <c r="Q2023" i="7"/>
  <c r="Q2024" i="7"/>
  <c r="Q2025" i="7"/>
  <c r="Q2026" i="7"/>
  <c r="Q2027" i="7"/>
  <c r="Q2028" i="7"/>
  <c r="Q2029" i="7"/>
  <c r="Q2030" i="7"/>
  <c r="Q2031" i="7"/>
  <c r="Q2032" i="7"/>
  <c r="Q2033" i="7"/>
  <c r="Q2034" i="7"/>
  <c r="Q2035" i="7"/>
  <c r="Q2036" i="7"/>
  <c r="Q2037" i="7"/>
  <c r="Q2038" i="7"/>
  <c r="Q2039" i="7"/>
  <c r="Q2040" i="7"/>
  <c r="Q2041" i="7"/>
  <c r="Q2042" i="7"/>
  <c r="Q2043" i="7"/>
  <c r="Q2044" i="7"/>
  <c r="Q2045" i="7"/>
  <c r="Q2046" i="7"/>
  <c r="Q2047" i="7"/>
  <c r="Q2048" i="7"/>
  <c r="Q2049" i="7"/>
  <c r="Q2050" i="7"/>
  <c r="Q2051" i="7"/>
  <c r="Q2052" i="7"/>
  <c r="Q2053" i="7"/>
  <c r="Q2054" i="7"/>
  <c r="Q2055" i="7"/>
  <c r="Q2056" i="7"/>
  <c r="Q2057" i="7"/>
  <c r="Q2058" i="7"/>
  <c r="Q2059" i="7"/>
  <c r="Q2060" i="7"/>
  <c r="Q2061" i="7"/>
  <c r="Q2062" i="7"/>
  <c r="Q2063" i="7"/>
  <c r="Q2064" i="7"/>
  <c r="Q2065" i="7"/>
  <c r="Q2066" i="7"/>
  <c r="Q2067" i="7"/>
  <c r="Q2068" i="7"/>
  <c r="Q2069" i="7"/>
  <c r="Q2070" i="7"/>
  <c r="Q2071" i="7"/>
  <c r="Q2072" i="7"/>
  <c r="Q2073" i="7"/>
  <c r="Q2074" i="7"/>
  <c r="Q2075" i="7"/>
  <c r="Q2076" i="7"/>
  <c r="Q2077" i="7"/>
  <c r="Q2078" i="7"/>
  <c r="Q2079" i="7"/>
  <c r="Q2080" i="7"/>
  <c r="Q2081" i="7"/>
  <c r="Q2082" i="7"/>
  <c r="Q2083" i="7"/>
  <c r="Q2084" i="7"/>
  <c r="Q2085" i="7"/>
  <c r="Q2086" i="7"/>
  <c r="Q2087" i="7"/>
  <c r="Q2088" i="7"/>
  <c r="Q2089" i="7"/>
  <c r="Q2090" i="7"/>
  <c r="Q2091" i="7"/>
  <c r="Q2092" i="7"/>
  <c r="Q2093" i="7"/>
  <c r="Q2094" i="7"/>
  <c r="Q2095" i="7"/>
  <c r="Q2096" i="7"/>
  <c r="Q2097" i="7"/>
  <c r="Q2098" i="7"/>
  <c r="Q2099" i="7"/>
  <c r="Q2100" i="7"/>
  <c r="Q2101" i="7"/>
  <c r="Q2102" i="7"/>
  <c r="Q2103" i="7"/>
  <c r="Q2104" i="7"/>
  <c r="Q2105" i="7"/>
  <c r="Q2106" i="7"/>
  <c r="Q2107" i="7"/>
  <c r="Q2108" i="7"/>
  <c r="Q2109" i="7"/>
  <c r="Q2110" i="7"/>
  <c r="Q2111" i="7"/>
  <c r="Q2112" i="7"/>
  <c r="Q2113" i="7"/>
  <c r="Q2114" i="7"/>
  <c r="Q2115" i="7"/>
  <c r="Q2116" i="7"/>
  <c r="Q2117" i="7"/>
  <c r="Q2118" i="7"/>
  <c r="Q2119" i="7"/>
  <c r="Q2120" i="7"/>
  <c r="Q2121" i="7"/>
  <c r="Q2122" i="7"/>
  <c r="Q2123" i="7"/>
  <c r="Q2124" i="7"/>
  <c r="Q2125" i="7"/>
  <c r="Q2126" i="7"/>
  <c r="Q2127" i="7"/>
  <c r="Q2128" i="7"/>
  <c r="Q2129" i="7"/>
  <c r="Q2130" i="7"/>
  <c r="Q2131" i="7"/>
  <c r="Q2132" i="7"/>
  <c r="Q2133" i="7"/>
  <c r="Q2134" i="7"/>
  <c r="Q2135" i="7"/>
  <c r="Q2136" i="7"/>
  <c r="Q2137" i="7"/>
  <c r="Q2138" i="7"/>
  <c r="Q2139" i="7"/>
  <c r="Q2140" i="7"/>
  <c r="Q2141" i="7"/>
  <c r="Q2142" i="7"/>
  <c r="Q2143" i="7"/>
  <c r="Q2144" i="7"/>
  <c r="Q2145" i="7"/>
  <c r="Q2146" i="7"/>
  <c r="Q2147" i="7"/>
  <c r="Q2148" i="7"/>
  <c r="Q2149" i="7"/>
  <c r="Q2150" i="7"/>
  <c r="Q2151" i="7"/>
  <c r="Q2152" i="7"/>
  <c r="Q2153" i="7"/>
  <c r="Q2154" i="7"/>
  <c r="Q2155" i="7"/>
  <c r="Q2156" i="7"/>
  <c r="Q2157" i="7"/>
  <c r="Q2158" i="7"/>
  <c r="Q2159" i="7"/>
  <c r="Q2160" i="7"/>
  <c r="Q2161" i="7"/>
  <c r="Q2162" i="7"/>
  <c r="Q2163" i="7"/>
  <c r="Q2164" i="7"/>
  <c r="Q2165" i="7"/>
  <c r="Q2166" i="7"/>
  <c r="Q2167" i="7"/>
  <c r="Q2168" i="7"/>
  <c r="Q2169" i="7"/>
  <c r="Q2170" i="7"/>
  <c r="Q2171" i="7"/>
  <c r="Q2172" i="7"/>
  <c r="Q2173" i="7"/>
  <c r="Q2174" i="7"/>
  <c r="Q2175" i="7"/>
  <c r="Q2176" i="7"/>
  <c r="Q2177" i="7"/>
  <c r="Q2178" i="7"/>
  <c r="Q2179" i="7"/>
  <c r="Q2180" i="7"/>
  <c r="Q2181" i="7"/>
  <c r="Q2182" i="7"/>
  <c r="Q2183" i="7"/>
  <c r="Q2184" i="7"/>
  <c r="Q2185" i="7"/>
  <c r="Q2186" i="7"/>
  <c r="Q2187" i="7"/>
  <c r="Q2188" i="7"/>
  <c r="Q2189" i="7"/>
  <c r="Q2190" i="7"/>
  <c r="Q2191" i="7"/>
  <c r="Q2192" i="7"/>
  <c r="Q2193" i="7"/>
  <c r="Q2194" i="7"/>
  <c r="Q2195" i="7"/>
  <c r="Q2196" i="7"/>
  <c r="Q2197" i="7"/>
  <c r="Q2198" i="7"/>
  <c r="Q2199" i="7"/>
  <c r="Q2200" i="7"/>
  <c r="Q2201" i="7"/>
  <c r="Q2202" i="7"/>
  <c r="Q2203" i="7"/>
  <c r="Q2204" i="7"/>
  <c r="Q2205" i="7"/>
  <c r="Q2206" i="7"/>
  <c r="Q2207" i="7"/>
  <c r="Q2208" i="7"/>
  <c r="Q2209" i="7"/>
  <c r="Q2210" i="7"/>
  <c r="Q2211" i="7"/>
  <c r="Q2212" i="7"/>
  <c r="Q2213" i="7"/>
  <c r="Q2214" i="7"/>
  <c r="Q2215" i="7"/>
  <c r="Q2216" i="7"/>
  <c r="Q2217" i="7"/>
  <c r="Q2218" i="7"/>
  <c r="Q2219" i="7"/>
  <c r="Q2220" i="7"/>
  <c r="Q2221" i="7"/>
  <c r="Q2222" i="7"/>
  <c r="Q2223" i="7"/>
  <c r="Q2224" i="7"/>
  <c r="Q2225" i="7"/>
  <c r="Q2226" i="7"/>
  <c r="Q2227" i="7"/>
  <c r="Q2228" i="7"/>
  <c r="Q2229" i="7"/>
  <c r="Q2230" i="7"/>
  <c r="Q2231" i="7"/>
  <c r="Q2232" i="7"/>
  <c r="Q2233" i="7"/>
  <c r="Q2234" i="7"/>
  <c r="Q2235" i="7"/>
  <c r="Q2236" i="7"/>
  <c r="Q2237" i="7"/>
  <c r="Q2238" i="7"/>
  <c r="Q2239" i="7"/>
  <c r="Q2240" i="7"/>
  <c r="Q2241" i="7"/>
  <c r="Q2242" i="7"/>
  <c r="Q2243" i="7"/>
  <c r="Q2244" i="7"/>
  <c r="Q2245" i="7"/>
  <c r="Q2246" i="7"/>
  <c r="Q2247" i="7"/>
  <c r="Q2248" i="7"/>
  <c r="Q2249" i="7"/>
  <c r="Q2250" i="7"/>
  <c r="Q2251" i="7"/>
  <c r="Q2252" i="7"/>
  <c r="Q2253" i="7"/>
  <c r="Q2254" i="7"/>
  <c r="Q2255" i="7"/>
  <c r="Q2256" i="7"/>
  <c r="Q2257" i="7"/>
  <c r="Q2258" i="7"/>
  <c r="Q2259" i="7"/>
  <c r="Q2260" i="7"/>
  <c r="Q2261" i="7"/>
  <c r="Q2262" i="7"/>
  <c r="Q2263" i="7"/>
  <c r="Q2264" i="7"/>
  <c r="Q2265" i="7"/>
  <c r="Q2266" i="7"/>
  <c r="Q2267" i="7"/>
  <c r="Q2268" i="7"/>
  <c r="Q2269" i="7"/>
  <c r="Q2270" i="7"/>
  <c r="Q2271" i="7"/>
  <c r="Q2272" i="7"/>
  <c r="Q2273" i="7"/>
  <c r="Q2274" i="7"/>
  <c r="Q2275" i="7"/>
  <c r="Q2276" i="7"/>
  <c r="Q2277" i="7"/>
  <c r="Q2278" i="7"/>
  <c r="Q2279" i="7"/>
  <c r="Q2280" i="7"/>
  <c r="Q2281" i="7"/>
  <c r="Q2282" i="7"/>
  <c r="Q2283" i="7"/>
  <c r="Q2284" i="7"/>
  <c r="Q2285" i="7"/>
  <c r="Q2286" i="7"/>
  <c r="Q2287" i="7"/>
  <c r="Q2288" i="7"/>
  <c r="Q2289" i="7"/>
  <c r="Q2290" i="7"/>
  <c r="Q2291" i="7"/>
  <c r="Q2292" i="7"/>
  <c r="Q2293" i="7"/>
  <c r="Q2294" i="7"/>
  <c r="Q2295" i="7"/>
  <c r="Q2296" i="7"/>
  <c r="Q2297" i="7"/>
  <c r="Q2298" i="7"/>
  <c r="Q2299" i="7"/>
  <c r="Q2300" i="7"/>
  <c r="Q2301" i="7"/>
  <c r="Q2302" i="7"/>
  <c r="Q2303" i="7"/>
  <c r="Q2304" i="7"/>
  <c r="Q2305" i="7"/>
  <c r="Q2306" i="7"/>
  <c r="Q2307" i="7"/>
  <c r="Q2308" i="7"/>
  <c r="Q2309" i="7"/>
  <c r="Q2310" i="7"/>
  <c r="Q2311" i="7"/>
  <c r="Q2312" i="7"/>
  <c r="Q2313" i="7"/>
  <c r="Q2314" i="7"/>
  <c r="Q2315" i="7"/>
  <c r="Q2316" i="7"/>
  <c r="Q2317" i="7"/>
  <c r="Q2318" i="7"/>
  <c r="Q2319" i="7"/>
  <c r="Q2320" i="7"/>
  <c r="Q2321" i="7"/>
  <c r="Q2322" i="7"/>
  <c r="Q2323" i="7"/>
  <c r="Q2324" i="7"/>
  <c r="Q2325" i="7"/>
  <c r="Q2326" i="7"/>
  <c r="Q2327" i="7"/>
  <c r="Q2328" i="7"/>
  <c r="Q2329" i="7"/>
  <c r="Q2330" i="7"/>
  <c r="Q2331" i="7"/>
  <c r="Q2332" i="7"/>
  <c r="Q2333" i="7"/>
  <c r="Q2334" i="7"/>
  <c r="Q2335" i="7"/>
  <c r="Q2336" i="7"/>
  <c r="Q2337" i="7"/>
  <c r="Q2338" i="7"/>
  <c r="Q2339" i="7"/>
  <c r="Q2340" i="7"/>
  <c r="Q2341" i="7"/>
  <c r="Q2342" i="7"/>
  <c r="Q2343" i="7"/>
  <c r="Q2344" i="7"/>
  <c r="Q2345" i="7"/>
  <c r="Q2346" i="7"/>
  <c r="Q2347" i="7"/>
  <c r="Q2348" i="7"/>
  <c r="Q2349" i="7"/>
  <c r="Q2350" i="7"/>
  <c r="Q2351" i="7"/>
  <c r="Q2352" i="7"/>
  <c r="Q2353" i="7"/>
  <c r="Q2354" i="7"/>
  <c r="Q2355" i="7"/>
  <c r="Q2356" i="7"/>
  <c r="Q2357" i="7"/>
  <c r="Q2358" i="7"/>
  <c r="Q2359" i="7"/>
  <c r="Q2360" i="7"/>
  <c r="Q2361" i="7"/>
  <c r="Q2362" i="7"/>
  <c r="Q2363" i="7"/>
  <c r="Q2364" i="7"/>
  <c r="Q2365" i="7"/>
  <c r="Q2366" i="7"/>
  <c r="Q2367" i="7"/>
  <c r="Q2368" i="7"/>
  <c r="Q2369" i="7"/>
  <c r="Q2370" i="7"/>
  <c r="Q2371" i="7"/>
  <c r="Q2372" i="7"/>
  <c r="Q2373" i="7"/>
  <c r="Q2374" i="7"/>
  <c r="Q2375" i="7"/>
  <c r="Q2376" i="7"/>
  <c r="Q2377" i="7"/>
  <c r="Q2378" i="7"/>
  <c r="Q2379" i="7"/>
  <c r="Q2380" i="7"/>
  <c r="Q2381" i="7"/>
  <c r="Q2382" i="7"/>
  <c r="Q2383" i="7"/>
  <c r="Q2384" i="7"/>
  <c r="Q2385" i="7"/>
  <c r="Q2386" i="7"/>
  <c r="Q2387" i="7"/>
  <c r="Q2388" i="7"/>
  <c r="Q2389" i="7"/>
  <c r="Q2390" i="7"/>
  <c r="Q2391" i="7"/>
  <c r="Q2392" i="7"/>
  <c r="Q2393" i="7"/>
  <c r="Q2394" i="7"/>
  <c r="Q2395" i="7"/>
  <c r="Q2396" i="7"/>
  <c r="Q2397" i="7"/>
  <c r="Q2398" i="7"/>
  <c r="Q2399" i="7"/>
  <c r="Q2400" i="7"/>
  <c r="Q2401" i="7"/>
  <c r="Q2402" i="7"/>
  <c r="Q2403" i="7"/>
  <c r="Q2404" i="7"/>
  <c r="Q2405" i="7"/>
  <c r="Q2406" i="7"/>
  <c r="Q2407" i="7"/>
  <c r="Q2408" i="7"/>
  <c r="Q2409" i="7"/>
  <c r="Q2410" i="7"/>
  <c r="Q2411" i="7"/>
  <c r="Q2412" i="7"/>
  <c r="Q2413" i="7"/>
  <c r="Q2414" i="7"/>
  <c r="Q2415" i="7"/>
  <c r="Q2416" i="7"/>
  <c r="Q2417" i="7"/>
  <c r="Q2418" i="7"/>
  <c r="Q2419" i="7"/>
  <c r="Q2420" i="7"/>
  <c r="Q2421" i="7"/>
  <c r="Q2422" i="7"/>
  <c r="Q2423" i="7"/>
  <c r="Q2424" i="7"/>
  <c r="Q2425" i="7"/>
  <c r="Q2426" i="7"/>
  <c r="Q2427" i="7"/>
  <c r="Q2428" i="7"/>
  <c r="Q2429" i="7"/>
  <c r="Q2430" i="7"/>
  <c r="Q2431" i="7"/>
  <c r="Q2432" i="7"/>
  <c r="Q2433" i="7"/>
  <c r="Q2434" i="7"/>
  <c r="Q2435" i="7"/>
  <c r="Q2436" i="7"/>
  <c r="Q2437" i="7"/>
  <c r="Q2438" i="7"/>
  <c r="Q2439" i="7"/>
  <c r="Q2440" i="7"/>
  <c r="Q2441" i="7"/>
  <c r="Q2442" i="7"/>
  <c r="Q2443" i="7"/>
  <c r="Q2444" i="7"/>
  <c r="Q2445" i="7"/>
  <c r="Q2446" i="7"/>
  <c r="Q2447" i="7"/>
  <c r="Q2448" i="7"/>
  <c r="Q2449" i="7"/>
  <c r="Q2450" i="7"/>
  <c r="Q2451" i="7"/>
  <c r="Q2452" i="7"/>
  <c r="Q2453" i="7"/>
  <c r="Q2454" i="7"/>
  <c r="Q2455" i="7"/>
  <c r="Q2456" i="7"/>
  <c r="Q2457" i="7"/>
  <c r="Q2458" i="7"/>
  <c r="Q2459" i="7"/>
  <c r="Q2460" i="7"/>
  <c r="Q2461" i="7"/>
  <c r="Q2462" i="7"/>
  <c r="Q2463" i="7"/>
  <c r="Q2464" i="7"/>
  <c r="Q2465" i="7"/>
  <c r="Q2466" i="7"/>
  <c r="Q2467" i="7"/>
  <c r="Q2468" i="7"/>
  <c r="Q2469" i="7"/>
  <c r="Q2470" i="7"/>
  <c r="Q2471" i="7"/>
  <c r="Q2472" i="7"/>
  <c r="Q2473" i="7"/>
  <c r="Q2474" i="7"/>
  <c r="Q2475" i="7"/>
  <c r="Q2476" i="7"/>
  <c r="Q2477" i="7"/>
  <c r="Q2478" i="7"/>
  <c r="Q2479" i="7"/>
  <c r="Q2480" i="7"/>
  <c r="Q2481" i="7"/>
  <c r="Q2482" i="7"/>
  <c r="Q2483" i="7"/>
  <c r="Q2484" i="7"/>
  <c r="Q2485" i="7"/>
  <c r="Q2486" i="7"/>
  <c r="Q2487" i="7"/>
  <c r="Q2488" i="7"/>
  <c r="Q2489" i="7"/>
  <c r="Q2490" i="7"/>
  <c r="Q2491" i="7"/>
  <c r="Q2492" i="7"/>
  <c r="Q2493" i="7"/>
  <c r="Q2494" i="7"/>
  <c r="Q2495" i="7"/>
  <c r="Q2496" i="7"/>
  <c r="Q2497" i="7"/>
  <c r="Q2498" i="7"/>
  <c r="Q2499" i="7"/>
  <c r="Q2500" i="7"/>
  <c r="Q2501" i="7"/>
  <c r="Q2502" i="7"/>
  <c r="Q2503" i="7"/>
  <c r="Q2504" i="7"/>
  <c r="Q2505" i="7"/>
  <c r="Q2506" i="7"/>
  <c r="Q2507" i="7"/>
  <c r="Q2508" i="7"/>
  <c r="Q2509" i="7"/>
  <c r="Q2510" i="7"/>
  <c r="Q2511" i="7"/>
  <c r="Q2512" i="7"/>
  <c r="Q2513" i="7"/>
  <c r="Q2514" i="7"/>
  <c r="Q2515" i="7"/>
  <c r="Q2516" i="7"/>
  <c r="Q2517" i="7"/>
  <c r="Q2518" i="7"/>
  <c r="Q2519" i="7"/>
  <c r="Q2520" i="7"/>
  <c r="Q2521" i="7"/>
  <c r="Q2522" i="7"/>
  <c r="Q2523" i="7"/>
  <c r="Q2524" i="7"/>
  <c r="Q2525" i="7"/>
  <c r="Q2526" i="7"/>
  <c r="Q2527" i="7"/>
  <c r="Q2528" i="7"/>
  <c r="Q2529" i="7"/>
  <c r="Q2530" i="7"/>
  <c r="Q2531" i="7"/>
  <c r="Q2532" i="7"/>
  <c r="Q2533" i="7"/>
  <c r="Q2534" i="7"/>
  <c r="Q2535" i="7"/>
  <c r="Q2536" i="7"/>
  <c r="Q2537" i="7"/>
  <c r="Q2538" i="7"/>
  <c r="Q2539" i="7"/>
  <c r="Q2540" i="7"/>
  <c r="Q2541" i="7"/>
  <c r="Q2542" i="7"/>
  <c r="Q2543" i="7"/>
  <c r="Q2544" i="7"/>
  <c r="Q2545" i="7"/>
  <c r="Q2546" i="7"/>
  <c r="Q2547" i="7"/>
  <c r="Q2548" i="7"/>
  <c r="Q2549" i="7"/>
  <c r="Q2550" i="7"/>
  <c r="Q2551" i="7"/>
  <c r="Q2552" i="7"/>
  <c r="Q2553" i="7"/>
  <c r="Q2554" i="7"/>
  <c r="Q2555" i="7"/>
  <c r="Q2556" i="7"/>
  <c r="Q2557" i="7"/>
  <c r="Q2558" i="7"/>
  <c r="Q2559" i="7"/>
  <c r="Q2560" i="7"/>
  <c r="Q2561" i="7"/>
  <c r="Q2562" i="7"/>
  <c r="Q2563" i="7"/>
  <c r="Q2564" i="7"/>
  <c r="Q2565" i="7"/>
  <c r="Q2566" i="7"/>
  <c r="Q2567" i="7"/>
  <c r="Q2568" i="7"/>
  <c r="Q2569" i="7"/>
  <c r="Q2570" i="7"/>
  <c r="Q2571" i="7"/>
  <c r="Q2572" i="7"/>
  <c r="Q2573" i="7"/>
  <c r="Q2574" i="7"/>
  <c r="Q2575" i="7"/>
  <c r="Q2576" i="7"/>
  <c r="Q2577" i="7"/>
  <c r="Q2578" i="7"/>
  <c r="Q2579" i="7"/>
  <c r="Q2580" i="7"/>
  <c r="Q2581" i="7"/>
  <c r="Q2582" i="7"/>
  <c r="Q2583" i="7"/>
  <c r="Q2584" i="7"/>
  <c r="Q2585" i="7"/>
  <c r="Q2586" i="7"/>
  <c r="Q2587" i="7"/>
  <c r="Q2588" i="7"/>
  <c r="Q2589" i="7"/>
  <c r="Q2590" i="7"/>
  <c r="Q2591" i="7"/>
  <c r="Q2592" i="7"/>
  <c r="Q2593" i="7"/>
  <c r="Q2594" i="7"/>
  <c r="Q2595" i="7"/>
  <c r="Q2596" i="7"/>
  <c r="Q2597" i="7"/>
  <c r="Q2598" i="7"/>
  <c r="Q2599" i="7"/>
  <c r="Q2600" i="7"/>
  <c r="Q2601" i="7"/>
  <c r="Q2602" i="7"/>
  <c r="Q2603" i="7"/>
  <c r="Q2604" i="7"/>
  <c r="Q2605" i="7"/>
  <c r="Q2606" i="7"/>
  <c r="Q2607" i="7"/>
  <c r="Q2608" i="7"/>
  <c r="Q2609" i="7"/>
  <c r="Q2610" i="7"/>
  <c r="Q2611" i="7"/>
  <c r="Q2612" i="7"/>
  <c r="Q2613" i="7"/>
  <c r="Q2614" i="7"/>
  <c r="Q2615" i="7"/>
  <c r="Q2616" i="7"/>
  <c r="Q2617" i="7"/>
  <c r="Q2618" i="7"/>
  <c r="Q2619" i="7"/>
  <c r="Q2620" i="7"/>
  <c r="Q2621" i="7"/>
  <c r="Q2622" i="7"/>
  <c r="Q2623" i="7"/>
  <c r="Q2624" i="7"/>
  <c r="Q2625" i="7"/>
  <c r="Q2626" i="7"/>
  <c r="Q2627" i="7"/>
  <c r="Q2628" i="7"/>
  <c r="Q2629" i="7"/>
  <c r="Q2630" i="7"/>
  <c r="Q2631" i="7"/>
  <c r="Q2632" i="7"/>
  <c r="Q2633" i="7"/>
  <c r="Q2634" i="7"/>
  <c r="Q2635" i="7"/>
  <c r="Q2636" i="7"/>
  <c r="Q2637" i="7"/>
  <c r="Q2638" i="7"/>
  <c r="Q2639" i="7"/>
  <c r="Q2640" i="7"/>
  <c r="Q2641" i="7"/>
  <c r="Q2642" i="7"/>
  <c r="Q2643" i="7"/>
  <c r="Q2644" i="7"/>
  <c r="Q2645" i="7"/>
  <c r="Q2646" i="7"/>
  <c r="Q2647" i="7"/>
  <c r="Q2648" i="7"/>
  <c r="Q2649" i="7"/>
  <c r="Q2650" i="7"/>
  <c r="Q2651" i="7"/>
  <c r="Q2652" i="7"/>
  <c r="Q2653" i="7"/>
  <c r="Q2654" i="7"/>
  <c r="Q2655" i="7"/>
  <c r="Q2656" i="7"/>
  <c r="Q2657" i="7"/>
  <c r="Q2658" i="7"/>
  <c r="Q2659" i="7"/>
  <c r="Q2660" i="7"/>
  <c r="Q2661" i="7"/>
  <c r="Q2662" i="7"/>
  <c r="Q2663" i="7"/>
  <c r="Q2664" i="7"/>
  <c r="Q2665" i="7"/>
  <c r="Q2666" i="7"/>
  <c r="Q2667" i="7"/>
  <c r="Q2668" i="7"/>
  <c r="Q2669" i="7"/>
  <c r="Q2670" i="7"/>
  <c r="Q2671" i="7"/>
  <c r="Q2672" i="7"/>
  <c r="Q2673" i="7"/>
  <c r="Q2674" i="7"/>
  <c r="Q2675" i="7"/>
  <c r="Q2676" i="7"/>
  <c r="Q2677" i="7"/>
  <c r="Q2678" i="7"/>
  <c r="Q2679" i="7"/>
  <c r="Q2680" i="7"/>
  <c r="Q2681" i="7"/>
  <c r="Q2682" i="7"/>
  <c r="Q2683" i="7"/>
  <c r="Q2684" i="7"/>
  <c r="Q2685" i="7"/>
  <c r="Q2686" i="7"/>
  <c r="Q2687" i="7"/>
  <c r="Q2688" i="7"/>
  <c r="Q2689" i="7"/>
  <c r="Q2690" i="7"/>
  <c r="Q2691" i="7"/>
  <c r="Q2692" i="7"/>
  <c r="Q2693" i="7"/>
  <c r="Q2694" i="7"/>
  <c r="Q2695" i="7"/>
  <c r="Q2696" i="7"/>
  <c r="Q2697" i="7"/>
  <c r="Q2698" i="7"/>
  <c r="Q2699" i="7"/>
  <c r="Q2700" i="7"/>
  <c r="Q2701" i="7"/>
  <c r="Q2702" i="7"/>
  <c r="Q2703" i="7"/>
  <c r="Q2704" i="7"/>
  <c r="Q2705" i="7"/>
  <c r="Q2706" i="7"/>
  <c r="Q2707" i="7"/>
  <c r="Q2708" i="7"/>
  <c r="Q2709" i="7"/>
  <c r="Q2710" i="7"/>
  <c r="Q2711" i="7"/>
  <c r="Q2712" i="7"/>
  <c r="Q2713" i="7"/>
  <c r="Q2714" i="7"/>
  <c r="Q2715" i="7"/>
  <c r="Q2716" i="7"/>
  <c r="Q2717" i="7"/>
  <c r="Q2718" i="7"/>
  <c r="Q2719" i="7"/>
  <c r="Q2720" i="7"/>
  <c r="Q2721" i="7"/>
  <c r="Q2722" i="7"/>
  <c r="Q2723" i="7"/>
  <c r="Q2724" i="7"/>
  <c r="Q2725" i="7"/>
  <c r="Q2726" i="7"/>
  <c r="Q2727" i="7"/>
  <c r="Q2728" i="7"/>
  <c r="Q2729" i="7"/>
  <c r="Q2730" i="7"/>
  <c r="Q2731" i="7"/>
  <c r="Q2732" i="7"/>
  <c r="Q2733" i="7"/>
  <c r="Q2734" i="7"/>
  <c r="Q2735" i="7"/>
  <c r="Q2736" i="7"/>
  <c r="Q2737" i="7"/>
  <c r="Q2738" i="7"/>
  <c r="Q2739" i="7"/>
  <c r="Q2740" i="7"/>
  <c r="Q2741" i="7"/>
  <c r="Q2742" i="7"/>
  <c r="Q2743" i="7"/>
  <c r="Q2744" i="7"/>
  <c r="Q2745" i="7"/>
  <c r="Q2746" i="7"/>
  <c r="Q2747" i="7"/>
  <c r="Q2748" i="7"/>
  <c r="Q2749" i="7"/>
  <c r="Q2750" i="7"/>
  <c r="Q2751" i="7"/>
  <c r="Q2752" i="7"/>
  <c r="Q2753" i="7"/>
  <c r="Q2754" i="7"/>
  <c r="Q2755" i="7"/>
  <c r="Q2756" i="7"/>
  <c r="Q2757" i="7"/>
  <c r="Q2758" i="7"/>
  <c r="Q2759" i="7"/>
  <c r="Q2760" i="7"/>
  <c r="Q2761" i="7"/>
  <c r="Q2762" i="7"/>
  <c r="Q2763" i="7"/>
  <c r="Q2764" i="7"/>
  <c r="Q2765" i="7"/>
  <c r="Q2766" i="7"/>
  <c r="Q2767" i="7"/>
  <c r="Q2768" i="7"/>
  <c r="Q2769" i="7"/>
  <c r="Q2770" i="7"/>
  <c r="Q2771" i="7"/>
  <c r="Q2772" i="7"/>
  <c r="Q2773" i="7"/>
  <c r="Q2774" i="7"/>
  <c r="Q2775" i="7"/>
  <c r="Q2776" i="7"/>
  <c r="Q2777" i="7"/>
  <c r="Q2778" i="7"/>
  <c r="Q2779" i="7"/>
  <c r="Q2780" i="7"/>
  <c r="Q2781" i="7"/>
  <c r="Q2782" i="7"/>
  <c r="Q2783" i="7"/>
  <c r="Q2784" i="7"/>
  <c r="Q2785" i="7"/>
  <c r="Q2786" i="7"/>
  <c r="Q2787" i="7"/>
  <c r="Q2788" i="7"/>
  <c r="Q2789" i="7"/>
  <c r="Q2790" i="7"/>
  <c r="Q2791" i="7"/>
  <c r="Q2792" i="7"/>
  <c r="Q2793" i="7"/>
  <c r="Q2794" i="7"/>
  <c r="Q2795" i="7"/>
  <c r="Q2796" i="7"/>
  <c r="Q2797" i="7"/>
  <c r="Q2798" i="7"/>
  <c r="Q2799" i="7"/>
  <c r="Q2800" i="7"/>
  <c r="Q2801" i="7"/>
  <c r="Q2802" i="7"/>
  <c r="Q2803" i="7"/>
  <c r="Q2804" i="7"/>
  <c r="Q2805" i="7"/>
  <c r="Q2806" i="7"/>
  <c r="Q2807" i="7"/>
  <c r="Q2808" i="7"/>
  <c r="Q2809" i="7"/>
  <c r="Q2810" i="7"/>
  <c r="Q2811" i="7"/>
  <c r="Q2812" i="7"/>
  <c r="Q2813" i="7"/>
  <c r="Q2814" i="7"/>
  <c r="Q2815" i="7"/>
  <c r="Q2816" i="7"/>
  <c r="Q2817" i="7"/>
  <c r="Q2818" i="7"/>
  <c r="Q2819" i="7"/>
  <c r="Q2820" i="7"/>
  <c r="Q2821" i="7"/>
  <c r="Q2822" i="7"/>
  <c r="Q2823" i="7"/>
  <c r="Q2824" i="7"/>
  <c r="Q2825" i="7"/>
  <c r="Q2826" i="7"/>
  <c r="Q2827" i="7"/>
  <c r="Q2828" i="7"/>
  <c r="Q2829" i="7"/>
  <c r="Q2830" i="7"/>
  <c r="Q2831" i="7"/>
  <c r="Q2832" i="7"/>
  <c r="Q2833" i="7"/>
  <c r="Q2834" i="7"/>
  <c r="Q2835" i="7"/>
  <c r="Q2836" i="7"/>
  <c r="Q2837" i="7"/>
  <c r="Q2838" i="7"/>
  <c r="Q2839" i="7"/>
  <c r="Q2840" i="7"/>
  <c r="Q2841" i="7"/>
  <c r="Q2842" i="7"/>
  <c r="Q2843" i="7"/>
  <c r="Q2844" i="7"/>
  <c r="Q2845" i="7"/>
  <c r="Q2846" i="7"/>
  <c r="Q2847" i="7"/>
  <c r="Q2848" i="7"/>
  <c r="Q2849" i="7"/>
  <c r="Q2850" i="7"/>
  <c r="Q2851" i="7"/>
  <c r="Q2852" i="7"/>
  <c r="Q2853" i="7"/>
  <c r="Q2854" i="7"/>
  <c r="Q2855" i="7"/>
  <c r="Q2856" i="7"/>
  <c r="Q2857" i="7"/>
  <c r="Q2858" i="7"/>
  <c r="Q2859" i="7"/>
  <c r="Q2860" i="7"/>
  <c r="Q2861" i="7"/>
  <c r="Q2862" i="7"/>
  <c r="Q2863" i="7"/>
  <c r="Q2864" i="7"/>
  <c r="Q2865" i="7"/>
  <c r="Q2866" i="7"/>
  <c r="Q2867" i="7"/>
  <c r="Q2868" i="7"/>
  <c r="Q2869" i="7"/>
  <c r="Q2870" i="7"/>
  <c r="Q2871" i="7"/>
  <c r="Q2872" i="7"/>
  <c r="Q2873" i="7"/>
  <c r="Q2874" i="7"/>
  <c r="Q2875" i="7"/>
  <c r="Q2876" i="7"/>
  <c r="Q2877" i="7"/>
  <c r="Q2878" i="7"/>
  <c r="Q2879" i="7"/>
  <c r="Q2880" i="7"/>
  <c r="Q2881" i="7"/>
  <c r="Q2882" i="7"/>
  <c r="Q2883" i="7"/>
  <c r="Q2884" i="7"/>
  <c r="Q2885" i="7"/>
  <c r="Q2886" i="7"/>
  <c r="Q2887" i="7"/>
  <c r="Q2888" i="7"/>
  <c r="Q2889" i="7"/>
  <c r="Q2890" i="7"/>
  <c r="Q2891" i="7"/>
  <c r="Q2892" i="7"/>
  <c r="Q2893" i="7"/>
  <c r="Q2894" i="7"/>
  <c r="Q2895" i="7"/>
  <c r="Q2896" i="7"/>
  <c r="Q2897" i="7"/>
  <c r="Q2898" i="7"/>
  <c r="Q2899" i="7"/>
  <c r="Q2900" i="7"/>
  <c r="Q2901" i="7"/>
  <c r="Q2902" i="7"/>
  <c r="Q2903" i="7"/>
  <c r="Q2904" i="7"/>
  <c r="Q2905" i="7"/>
  <c r="Q2906" i="7"/>
  <c r="Q2907" i="7"/>
  <c r="Q2908" i="7"/>
  <c r="Q2909" i="7"/>
  <c r="Q2910" i="7"/>
  <c r="Q2911" i="7"/>
  <c r="Q2912" i="7"/>
  <c r="Q2913" i="7"/>
  <c r="Q2914" i="7"/>
  <c r="Q2915" i="7"/>
  <c r="Q2916" i="7"/>
  <c r="Q2917" i="7"/>
  <c r="Q2918" i="7"/>
  <c r="Q2919" i="7"/>
  <c r="Q2920" i="7"/>
  <c r="Q2921" i="7"/>
  <c r="Q2922" i="7"/>
  <c r="Q2923" i="7"/>
  <c r="Q2924" i="7"/>
  <c r="Q2925" i="7"/>
  <c r="Q2926" i="7"/>
  <c r="Q2927" i="7"/>
  <c r="Q2928" i="7"/>
  <c r="Q2929" i="7"/>
  <c r="Q2930" i="7"/>
  <c r="Q2931" i="7"/>
  <c r="Q2932" i="7"/>
  <c r="Q2933" i="7"/>
  <c r="Q2934" i="7"/>
  <c r="Q2935" i="7"/>
  <c r="Q2936" i="7"/>
  <c r="Q2937" i="7"/>
  <c r="Q2938" i="7"/>
  <c r="Q2939" i="7"/>
  <c r="Q2940" i="7"/>
  <c r="Q2941" i="7"/>
  <c r="Q2942" i="7"/>
  <c r="Q2943" i="7"/>
  <c r="Q2944" i="7"/>
  <c r="Q2945" i="7"/>
  <c r="Q2946" i="7"/>
  <c r="Q2947" i="7"/>
  <c r="Q2948" i="7"/>
  <c r="Q2949" i="7"/>
  <c r="Q2950" i="7"/>
  <c r="Q2951" i="7"/>
  <c r="Q2952" i="7"/>
  <c r="Q2953" i="7"/>
  <c r="Q2954" i="7"/>
  <c r="Q2955" i="7"/>
  <c r="Q2956" i="7"/>
  <c r="Q2957" i="7"/>
  <c r="Q2958" i="7"/>
  <c r="Q2959" i="7"/>
  <c r="Q2960" i="7"/>
  <c r="Q2961" i="7"/>
  <c r="Q2962" i="7"/>
  <c r="Q2963" i="7"/>
  <c r="Q2964" i="7"/>
  <c r="Q2965" i="7"/>
  <c r="Q2966" i="7"/>
  <c r="Q2967" i="7"/>
  <c r="Q2968" i="7"/>
  <c r="Q2969" i="7"/>
  <c r="Q2970" i="7"/>
  <c r="Q2971" i="7"/>
  <c r="Q2972" i="7"/>
  <c r="Q2973" i="7"/>
  <c r="Q2974" i="7"/>
  <c r="Q2975" i="7"/>
  <c r="Q2976" i="7"/>
  <c r="Q2977" i="7"/>
  <c r="Q2978" i="7"/>
  <c r="Q2979" i="7"/>
  <c r="Q2980" i="7"/>
  <c r="Q2981" i="7"/>
  <c r="Q2982" i="7"/>
  <c r="Q2983" i="7"/>
  <c r="Q2984" i="7"/>
  <c r="Q2985" i="7"/>
  <c r="Q2986" i="7"/>
  <c r="Q2987" i="7"/>
  <c r="Q2988" i="7"/>
  <c r="Q2989" i="7"/>
  <c r="Q2990" i="7"/>
  <c r="Q2991" i="7"/>
  <c r="Q2992" i="7"/>
  <c r="Q2993" i="7"/>
  <c r="Q2994" i="7"/>
  <c r="Q2995" i="7"/>
  <c r="Q2996" i="7"/>
  <c r="Q2997" i="7"/>
  <c r="Q2998" i="7"/>
  <c r="Q2999" i="7"/>
  <c r="Q3000" i="7"/>
  <c r="Q3001" i="7"/>
  <c r="Q3002" i="7"/>
  <c r="Q3003" i="7"/>
  <c r="Q3004" i="7"/>
  <c r="Q3005" i="7"/>
  <c r="Q3006" i="7"/>
  <c r="Q3007" i="7"/>
  <c r="Q3008" i="7"/>
  <c r="Q3009" i="7"/>
  <c r="Q3010" i="7"/>
  <c r="Q3011" i="7"/>
  <c r="Q3012" i="7"/>
  <c r="Q3013" i="7"/>
  <c r="Q3014" i="7"/>
  <c r="Q3015" i="7"/>
  <c r="Q3016" i="7"/>
  <c r="Q3017" i="7"/>
  <c r="Q3018" i="7"/>
  <c r="Q3019" i="7"/>
  <c r="Q3020" i="7"/>
  <c r="Q3021" i="7"/>
  <c r="Q3022" i="7"/>
  <c r="Q3023" i="7"/>
  <c r="Q3024" i="7"/>
  <c r="Q3025" i="7"/>
  <c r="Q3026" i="7"/>
  <c r="Q3027" i="7"/>
  <c r="Q3028" i="7"/>
  <c r="Q3029" i="7"/>
  <c r="Q3030" i="7"/>
  <c r="Q3031" i="7"/>
  <c r="Q3032" i="7"/>
  <c r="Q3033" i="7"/>
  <c r="Q3034" i="7"/>
  <c r="Q3035" i="7"/>
  <c r="Q3036" i="7"/>
  <c r="Q3037" i="7"/>
  <c r="Q3038" i="7"/>
  <c r="Q3039" i="7"/>
  <c r="Q3040" i="7"/>
  <c r="Q3041" i="7"/>
  <c r="Q3042" i="7"/>
  <c r="Q3043" i="7"/>
  <c r="Q3044" i="7"/>
  <c r="Q3045" i="7"/>
  <c r="Q3046" i="7"/>
  <c r="Q3047" i="7"/>
  <c r="Q3048" i="7"/>
  <c r="Q3049" i="7"/>
  <c r="Q3050" i="7"/>
  <c r="Q3051" i="7"/>
  <c r="Q3052" i="7"/>
  <c r="Q3053" i="7"/>
  <c r="Q3054" i="7"/>
  <c r="Q3055" i="7"/>
  <c r="Q3056" i="7"/>
  <c r="Q3057" i="7"/>
  <c r="Q3058" i="7"/>
  <c r="Q3059" i="7"/>
  <c r="Q3060" i="7"/>
  <c r="Q3061" i="7"/>
  <c r="Q3062" i="7"/>
  <c r="Q3063" i="7"/>
  <c r="Q3064" i="7"/>
  <c r="Q3065" i="7"/>
  <c r="Q3066" i="7"/>
  <c r="Q3067" i="7"/>
  <c r="Q3068" i="7"/>
  <c r="Q3069" i="7"/>
  <c r="Q3070" i="7"/>
  <c r="Q3071" i="7"/>
  <c r="Q3072" i="7"/>
  <c r="Q3073" i="7"/>
  <c r="Q3074" i="7"/>
  <c r="Q3075" i="7"/>
  <c r="Q3076" i="7"/>
  <c r="Q3077" i="7"/>
  <c r="Q3078" i="7"/>
  <c r="Q3079" i="7"/>
  <c r="Q3080" i="7"/>
  <c r="Q3081" i="7"/>
  <c r="Q3082" i="7"/>
  <c r="Q3083" i="7"/>
  <c r="Q3084" i="7"/>
  <c r="Q3085" i="7"/>
  <c r="Q3086" i="7"/>
  <c r="Q3087" i="7"/>
  <c r="Q3088" i="7"/>
  <c r="Q3089" i="7"/>
  <c r="Q3090" i="7"/>
  <c r="Q3091" i="7"/>
  <c r="Q3092" i="7"/>
  <c r="Q3093" i="7"/>
  <c r="Q3094" i="7"/>
  <c r="Q3095" i="7"/>
  <c r="Q3096" i="7"/>
  <c r="Q3097" i="7"/>
  <c r="Q3098" i="7"/>
  <c r="Q3099" i="7"/>
  <c r="Q3100" i="7"/>
  <c r="Q3101" i="7"/>
  <c r="Q3102" i="7"/>
  <c r="Q3103" i="7"/>
  <c r="Q3104" i="7"/>
  <c r="Q3105" i="7"/>
  <c r="Q3106" i="7"/>
  <c r="Q3107" i="7"/>
  <c r="Q3108" i="7"/>
  <c r="Q3109" i="7"/>
  <c r="Q3110" i="7"/>
  <c r="Q3111" i="7"/>
  <c r="Q3112" i="7"/>
  <c r="Q3113" i="7"/>
  <c r="Q3114" i="7"/>
  <c r="Q3115" i="7"/>
  <c r="Q3116" i="7"/>
  <c r="Q3117" i="7"/>
  <c r="Q3118" i="7"/>
  <c r="Q3119" i="7"/>
  <c r="Q3120" i="7"/>
  <c r="Q3121" i="7"/>
  <c r="Q3122" i="7"/>
  <c r="Q3123" i="7"/>
  <c r="Q3124" i="7"/>
  <c r="Q3125" i="7"/>
  <c r="Q3126" i="7"/>
  <c r="Q3127" i="7"/>
  <c r="Q3128" i="7"/>
  <c r="Q3129" i="7"/>
  <c r="Q3130" i="7"/>
  <c r="Q3131" i="7"/>
  <c r="Q3132" i="7"/>
  <c r="Q3133" i="7"/>
  <c r="Q3134" i="7"/>
  <c r="Q3135" i="7"/>
  <c r="Q3136" i="7"/>
  <c r="Q3137" i="7"/>
  <c r="Q3138" i="7"/>
  <c r="Q3139" i="7"/>
  <c r="Q3140" i="7"/>
  <c r="Q3141" i="7"/>
  <c r="Q3142" i="7"/>
  <c r="Q3143" i="7"/>
  <c r="Q3144" i="7"/>
  <c r="Q3145" i="7"/>
  <c r="Q3146" i="7"/>
  <c r="Q3147" i="7"/>
  <c r="Q3148" i="7"/>
  <c r="Q3149" i="7"/>
  <c r="Q3150" i="7"/>
  <c r="Q3151" i="7"/>
  <c r="Q3152" i="7"/>
  <c r="Q3153" i="7"/>
  <c r="Q3154" i="7"/>
  <c r="Q3155" i="7"/>
  <c r="Q3156" i="7"/>
  <c r="Q3157" i="7"/>
  <c r="Q3158" i="7"/>
  <c r="Q3159" i="7"/>
  <c r="Q3160" i="7"/>
  <c r="Q3161" i="7"/>
  <c r="Q3162" i="7"/>
  <c r="Q3163" i="7"/>
  <c r="Q3164" i="7"/>
  <c r="Q3165" i="7"/>
  <c r="Q3166" i="7"/>
  <c r="Q3167" i="7"/>
  <c r="Q3168" i="7"/>
  <c r="Q3169" i="7"/>
  <c r="Q3170" i="7"/>
  <c r="Q3171" i="7"/>
  <c r="Q3172" i="7"/>
  <c r="Q3173" i="7"/>
  <c r="Q3174" i="7"/>
  <c r="Q3175" i="7"/>
  <c r="Q3176" i="7"/>
  <c r="Q3177" i="7"/>
  <c r="Q3178" i="7"/>
  <c r="Q3179" i="7"/>
  <c r="Q3180" i="7"/>
  <c r="Q3181" i="7"/>
  <c r="Q3182" i="7"/>
  <c r="Q3183" i="7"/>
  <c r="Q3184" i="7"/>
  <c r="Q3185" i="7"/>
  <c r="Q3186" i="7"/>
  <c r="Q3187" i="7"/>
  <c r="Q3188" i="7"/>
  <c r="Q3189" i="7"/>
  <c r="Q3190" i="7"/>
  <c r="Q3191" i="7"/>
  <c r="Q3192" i="7"/>
  <c r="Q3193" i="7"/>
  <c r="Q3194" i="7"/>
  <c r="Q3195" i="7"/>
  <c r="Q3196" i="7"/>
  <c r="Q3197" i="7"/>
  <c r="Q3198" i="7"/>
  <c r="Q3199" i="7"/>
  <c r="Q3200" i="7"/>
  <c r="Q3201" i="7"/>
  <c r="Q3202" i="7"/>
  <c r="Q3203" i="7"/>
  <c r="Q3204" i="7"/>
  <c r="Q3205" i="7"/>
  <c r="Q3206" i="7"/>
  <c r="Q3207" i="7"/>
  <c r="Q3208" i="7"/>
  <c r="Q3209" i="7"/>
  <c r="Q3210" i="7"/>
  <c r="Q3211" i="7"/>
  <c r="Q3212" i="7"/>
  <c r="Q3213" i="7"/>
  <c r="Q3214" i="7"/>
  <c r="Q3215" i="7"/>
  <c r="Q3216" i="7"/>
  <c r="Q3217" i="7"/>
  <c r="Q3218" i="7"/>
  <c r="Q3219" i="7"/>
  <c r="Q3220" i="7"/>
  <c r="Q3221" i="7"/>
  <c r="Q3222" i="7"/>
  <c r="Q3223" i="7"/>
  <c r="Q3224" i="7"/>
  <c r="Q3225" i="7"/>
  <c r="Q3226" i="7"/>
  <c r="Q3227" i="7"/>
  <c r="Q3228" i="7"/>
  <c r="Q3229" i="7"/>
  <c r="Q3230" i="7"/>
  <c r="Q3231" i="7"/>
  <c r="Q3232" i="7"/>
  <c r="Q3233" i="7"/>
  <c r="Q3234" i="7"/>
  <c r="Q3235" i="7"/>
  <c r="Q3236" i="7"/>
  <c r="Q3237" i="7"/>
  <c r="Q3238" i="7"/>
  <c r="Q3239" i="7"/>
  <c r="Q3240" i="7"/>
  <c r="Q3241" i="7"/>
  <c r="Q3242" i="7"/>
  <c r="Q3243" i="7"/>
  <c r="Q3244" i="7"/>
  <c r="Q3245" i="7"/>
  <c r="Q3246" i="7"/>
  <c r="Q3247" i="7"/>
  <c r="Q3248" i="7"/>
  <c r="Q3249" i="7"/>
  <c r="Q3250" i="7"/>
  <c r="Q3251" i="7"/>
  <c r="Q3252" i="7"/>
  <c r="Q3253" i="7"/>
  <c r="Q3254" i="7"/>
  <c r="Q3255" i="7"/>
  <c r="Q3256" i="7"/>
  <c r="Q3257" i="7"/>
  <c r="Q3258" i="7"/>
  <c r="Q3259" i="7"/>
  <c r="Q3260" i="7"/>
  <c r="Q3261" i="7"/>
  <c r="Q3262" i="7"/>
  <c r="Q3263" i="7"/>
  <c r="Q3264" i="7"/>
  <c r="Q3265" i="7"/>
  <c r="Q3266" i="7"/>
  <c r="Q3267" i="7"/>
  <c r="Q3268" i="7"/>
  <c r="Q3269" i="7"/>
  <c r="Q3270" i="7"/>
  <c r="Q3271" i="7"/>
  <c r="Q3272" i="7"/>
  <c r="Q3273" i="7"/>
  <c r="Q3274" i="7"/>
  <c r="Q3275" i="7"/>
  <c r="Q3276" i="7"/>
  <c r="Q3277" i="7"/>
  <c r="Q3278" i="7"/>
  <c r="Q3279" i="7"/>
  <c r="Q3280" i="7"/>
  <c r="Q3281" i="7"/>
  <c r="Q3282" i="7"/>
  <c r="Q3283" i="7"/>
  <c r="Q3284" i="7"/>
  <c r="Q3285" i="7"/>
  <c r="Q3286" i="7"/>
  <c r="Q3287" i="7"/>
  <c r="Q3288" i="7"/>
  <c r="Q3289" i="7"/>
  <c r="Q3290" i="7"/>
  <c r="Q3291" i="7"/>
  <c r="Q3292" i="7"/>
  <c r="Q3293" i="7"/>
  <c r="Q3294" i="7"/>
  <c r="Q3295" i="7"/>
  <c r="Q3296" i="7"/>
  <c r="Q3297" i="7"/>
  <c r="Q3298" i="7"/>
  <c r="Q3299" i="7"/>
  <c r="Q3300" i="7"/>
  <c r="Q3301" i="7"/>
  <c r="Q3302" i="7"/>
  <c r="Q3303" i="7"/>
  <c r="Q3304" i="7"/>
  <c r="Q3305" i="7"/>
  <c r="Q3306" i="7"/>
  <c r="Q3307" i="7"/>
  <c r="Q3308" i="7"/>
  <c r="Q3309" i="7"/>
  <c r="Q3310" i="7"/>
  <c r="Q3311" i="7"/>
  <c r="Q3312" i="7"/>
  <c r="Q3313" i="7"/>
  <c r="Q3314" i="7"/>
  <c r="Q3315" i="7"/>
  <c r="Q3316" i="7"/>
  <c r="Q3317" i="7"/>
  <c r="Q3318" i="7"/>
  <c r="Q3319" i="7"/>
  <c r="Q3320" i="7"/>
  <c r="Q3321" i="7"/>
  <c r="Q3322" i="7"/>
  <c r="Q3323" i="7"/>
  <c r="Q3324" i="7"/>
  <c r="Q3325" i="7"/>
  <c r="Q3326" i="7"/>
  <c r="Q3327" i="7"/>
  <c r="Q3328" i="7"/>
  <c r="Q3329" i="7"/>
  <c r="Q3330" i="7"/>
  <c r="Q3331" i="7"/>
  <c r="Q3332" i="7"/>
  <c r="Q3333" i="7"/>
  <c r="Q3334" i="7"/>
  <c r="Q3335" i="7"/>
  <c r="Q3336" i="7"/>
  <c r="Q3337" i="7"/>
  <c r="Q3338" i="7"/>
  <c r="Q3339" i="7"/>
  <c r="Q3340" i="7"/>
  <c r="Q3341" i="7"/>
  <c r="Q3342" i="7"/>
  <c r="Q3343" i="7"/>
  <c r="Q3344" i="7"/>
  <c r="Q3345" i="7"/>
  <c r="Q3346" i="7"/>
  <c r="Q3347" i="7"/>
  <c r="Q3348" i="7"/>
  <c r="Q3349" i="7"/>
  <c r="Q3350" i="7"/>
  <c r="Q3351" i="7"/>
  <c r="Q3352" i="7"/>
  <c r="Q3353" i="7"/>
  <c r="Q3354" i="7"/>
  <c r="Q3355" i="7"/>
  <c r="Q3356" i="7"/>
  <c r="Q3357" i="7"/>
  <c r="Q3358" i="7"/>
  <c r="Q3359" i="7"/>
  <c r="Q3360" i="7"/>
  <c r="Q3361" i="7"/>
  <c r="Q3362" i="7"/>
  <c r="Q3363" i="7"/>
  <c r="Q3364" i="7"/>
  <c r="Q3365" i="7"/>
  <c r="Q3366" i="7"/>
  <c r="Q3367" i="7"/>
  <c r="Q3368" i="7"/>
  <c r="Q3369" i="7"/>
  <c r="Q3370" i="7"/>
  <c r="Q3371" i="7"/>
  <c r="Q3372" i="7"/>
  <c r="Q3373" i="7"/>
  <c r="Q3374" i="7"/>
  <c r="Q3375" i="7"/>
  <c r="Q3376" i="7"/>
  <c r="Q3377" i="7"/>
  <c r="Q3378" i="7"/>
  <c r="Q3379" i="7"/>
  <c r="Q3380" i="7"/>
  <c r="Q3381" i="7"/>
  <c r="Q3382" i="7"/>
  <c r="Q3383" i="7"/>
  <c r="Q3384" i="7"/>
  <c r="Q3385" i="7"/>
  <c r="Q3386" i="7"/>
  <c r="Q3387" i="7"/>
  <c r="Q3388" i="7"/>
  <c r="Q3389" i="7"/>
  <c r="Q3390" i="7"/>
  <c r="Q3391" i="7"/>
  <c r="Q3392" i="7"/>
  <c r="Q3393" i="7"/>
  <c r="Q3394" i="7"/>
  <c r="Q3395" i="7"/>
  <c r="Q3396" i="7"/>
  <c r="Q3397" i="7"/>
  <c r="Q3398" i="7"/>
  <c r="Q3399" i="7"/>
  <c r="Q3400" i="7"/>
  <c r="Q3401" i="7"/>
  <c r="Q3402" i="7"/>
  <c r="Q3403" i="7"/>
  <c r="Q3404" i="7"/>
  <c r="Q3405" i="7"/>
  <c r="Q3406" i="7"/>
  <c r="Q3407" i="7"/>
  <c r="Q3408" i="7"/>
  <c r="Q3409" i="7"/>
  <c r="Q3410" i="7"/>
  <c r="Q3411" i="7"/>
  <c r="Q3412" i="7"/>
  <c r="Q3413" i="7"/>
  <c r="Q3414" i="7"/>
  <c r="Q3415" i="7"/>
  <c r="Q3416" i="7"/>
  <c r="Q3417" i="7"/>
  <c r="Q3418" i="7"/>
  <c r="Q3419" i="7"/>
  <c r="Q3420" i="7"/>
  <c r="Q3421" i="7"/>
  <c r="Q3422" i="7"/>
  <c r="Q3423" i="7"/>
  <c r="Q3424" i="7"/>
  <c r="Q3425" i="7"/>
  <c r="Q3426" i="7"/>
  <c r="Q3427" i="7"/>
  <c r="Q3428" i="7"/>
  <c r="Q3429" i="7"/>
  <c r="Q3430" i="7"/>
  <c r="Q3431" i="7"/>
  <c r="Q3432" i="7"/>
  <c r="Q3433" i="7"/>
  <c r="Q3434" i="7"/>
  <c r="Q3435" i="7"/>
  <c r="Q3436" i="7"/>
  <c r="Q3437" i="7"/>
  <c r="Q3438" i="7"/>
  <c r="Q3439" i="7"/>
  <c r="Q3440" i="7"/>
  <c r="Q3441" i="7"/>
  <c r="Q3442" i="7"/>
  <c r="Q3443" i="7"/>
  <c r="Q3444" i="7"/>
  <c r="Q3445" i="7"/>
  <c r="Q3446" i="7"/>
  <c r="Q3447" i="7"/>
  <c r="Q3448" i="7"/>
  <c r="Q3449" i="7"/>
  <c r="Q3450" i="7"/>
  <c r="Q3451" i="7"/>
  <c r="Q3452" i="7"/>
  <c r="Q3453" i="7"/>
  <c r="Q3454" i="7"/>
  <c r="Q3455" i="7"/>
  <c r="Q3456" i="7"/>
  <c r="Q3457" i="7"/>
  <c r="Q3458" i="7"/>
  <c r="Q3459" i="7"/>
  <c r="Q3460" i="7"/>
  <c r="Q3461" i="7"/>
  <c r="Q3462" i="7"/>
  <c r="Q3463" i="7"/>
  <c r="Q3464" i="7"/>
  <c r="Q3465" i="7"/>
  <c r="Q3466" i="7"/>
  <c r="Q3467" i="7"/>
  <c r="Q3468" i="7"/>
  <c r="Q3469" i="7"/>
  <c r="Q3470" i="7"/>
  <c r="Q3471" i="7"/>
  <c r="Q3472" i="7"/>
  <c r="Q3473" i="7"/>
  <c r="Q3474" i="7"/>
  <c r="Q3475" i="7"/>
  <c r="Q3476" i="7"/>
  <c r="Q3477" i="7"/>
  <c r="Q3478" i="7"/>
  <c r="Q3479" i="7"/>
  <c r="Q3480" i="7"/>
  <c r="Q3481" i="7"/>
  <c r="Q3482" i="7"/>
  <c r="Q3483" i="7"/>
  <c r="Q3484" i="7"/>
  <c r="Q3485" i="7"/>
  <c r="Q3486" i="7"/>
  <c r="Q3487" i="7"/>
  <c r="Q3488" i="7"/>
  <c r="Q3489" i="7"/>
  <c r="Q3490" i="7"/>
  <c r="Q3491" i="7"/>
  <c r="Q3492" i="7"/>
  <c r="Q3493" i="7"/>
  <c r="Q3494" i="7"/>
  <c r="Q3495" i="7"/>
  <c r="Q3496" i="7"/>
  <c r="Q3497" i="7"/>
  <c r="Q3498" i="7"/>
  <c r="Q3499" i="7"/>
  <c r="Q3500" i="7"/>
  <c r="Q3501" i="7"/>
  <c r="R2" i="7"/>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R319" i="7"/>
  <c r="R320" i="7"/>
  <c r="R321" i="7"/>
  <c r="R322" i="7"/>
  <c r="R323" i="7"/>
  <c r="R324" i="7"/>
  <c r="R325" i="7"/>
  <c r="R326" i="7"/>
  <c r="R327" i="7"/>
  <c r="R328" i="7"/>
  <c r="R329" i="7"/>
  <c r="R330" i="7"/>
  <c r="R331" i="7"/>
  <c r="R332" i="7"/>
  <c r="R333" i="7"/>
  <c r="R334" i="7"/>
  <c r="R335" i="7"/>
  <c r="R336" i="7"/>
  <c r="R337" i="7"/>
  <c r="R338" i="7"/>
  <c r="R339" i="7"/>
  <c r="R340" i="7"/>
  <c r="R341" i="7"/>
  <c r="R342" i="7"/>
  <c r="R343" i="7"/>
  <c r="R344" i="7"/>
  <c r="R345" i="7"/>
  <c r="R346" i="7"/>
  <c r="R347" i="7"/>
  <c r="R348" i="7"/>
  <c r="R349" i="7"/>
  <c r="R350" i="7"/>
  <c r="R351" i="7"/>
  <c r="R352" i="7"/>
  <c r="R353" i="7"/>
  <c r="R354" i="7"/>
  <c r="R355" i="7"/>
  <c r="R356" i="7"/>
  <c r="R357" i="7"/>
  <c r="R358" i="7"/>
  <c r="R359" i="7"/>
  <c r="R360" i="7"/>
  <c r="R361" i="7"/>
  <c r="R362" i="7"/>
  <c r="R363" i="7"/>
  <c r="R364" i="7"/>
  <c r="R365" i="7"/>
  <c r="R366" i="7"/>
  <c r="R367" i="7"/>
  <c r="R368" i="7"/>
  <c r="R369" i="7"/>
  <c r="R370" i="7"/>
  <c r="R371" i="7"/>
  <c r="R372" i="7"/>
  <c r="R373" i="7"/>
  <c r="R374" i="7"/>
  <c r="R375" i="7"/>
  <c r="R376" i="7"/>
  <c r="R377" i="7"/>
  <c r="R378" i="7"/>
  <c r="R379" i="7"/>
  <c r="R380" i="7"/>
  <c r="R381" i="7"/>
  <c r="R382" i="7"/>
  <c r="R383" i="7"/>
  <c r="R384" i="7"/>
  <c r="R385" i="7"/>
  <c r="R386" i="7"/>
  <c r="R387" i="7"/>
  <c r="R388" i="7"/>
  <c r="R389" i="7"/>
  <c r="R390" i="7"/>
  <c r="R391" i="7"/>
  <c r="R392" i="7"/>
  <c r="R393" i="7"/>
  <c r="R394" i="7"/>
  <c r="R395" i="7"/>
  <c r="R396" i="7"/>
  <c r="R397" i="7"/>
  <c r="R398" i="7"/>
  <c r="R399" i="7"/>
  <c r="R400" i="7"/>
  <c r="R401" i="7"/>
  <c r="R402" i="7"/>
  <c r="R403" i="7"/>
  <c r="R404" i="7"/>
  <c r="R405" i="7"/>
  <c r="R406" i="7"/>
  <c r="R407" i="7"/>
  <c r="R408" i="7"/>
  <c r="R409" i="7"/>
  <c r="R410" i="7"/>
  <c r="R411" i="7"/>
  <c r="R412" i="7"/>
  <c r="R413" i="7"/>
  <c r="R414" i="7"/>
  <c r="R415" i="7"/>
  <c r="R416" i="7"/>
  <c r="R417" i="7"/>
  <c r="R418" i="7"/>
  <c r="R419" i="7"/>
  <c r="R420" i="7"/>
  <c r="R421" i="7"/>
  <c r="R422" i="7"/>
  <c r="R423" i="7"/>
  <c r="R424" i="7"/>
  <c r="R425" i="7"/>
  <c r="R426" i="7"/>
  <c r="R427" i="7"/>
  <c r="R428" i="7"/>
  <c r="R429" i="7"/>
  <c r="R430" i="7"/>
  <c r="R431" i="7"/>
  <c r="R432" i="7"/>
  <c r="R433" i="7"/>
  <c r="R434" i="7"/>
  <c r="R435" i="7"/>
  <c r="R436" i="7"/>
  <c r="R437" i="7"/>
  <c r="R438" i="7"/>
  <c r="R439" i="7"/>
  <c r="R440" i="7"/>
  <c r="R441" i="7"/>
  <c r="R442" i="7"/>
  <c r="R443" i="7"/>
  <c r="R444" i="7"/>
  <c r="R445" i="7"/>
  <c r="R446" i="7"/>
  <c r="R447" i="7"/>
  <c r="R448" i="7"/>
  <c r="R449" i="7"/>
  <c r="R450" i="7"/>
  <c r="R451" i="7"/>
  <c r="R452" i="7"/>
  <c r="R453" i="7"/>
  <c r="R454" i="7"/>
  <c r="R455" i="7"/>
  <c r="R456" i="7"/>
  <c r="R457" i="7"/>
  <c r="R458" i="7"/>
  <c r="R459" i="7"/>
  <c r="R460" i="7"/>
  <c r="R461" i="7"/>
  <c r="R462" i="7"/>
  <c r="R463" i="7"/>
  <c r="R464" i="7"/>
  <c r="R465" i="7"/>
  <c r="R466" i="7"/>
  <c r="R467" i="7"/>
  <c r="R468" i="7"/>
  <c r="R469" i="7"/>
  <c r="R470" i="7"/>
  <c r="R471" i="7"/>
  <c r="R472" i="7"/>
  <c r="R473" i="7"/>
  <c r="R474" i="7"/>
  <c r="R475" i="7"/>
  <c r="R476" i="7"/>
  <c r="R477" i="7"/>
  <c r="R478" i="7"/>
  <c r="R479" i="7"/>
  <c r="R480" i="7"/>
  <c r="R481" i="7"/>
  <c r="R482" i="7"/>
  <c r="R483" i="7"/>
  <c r="R484" i="7"/>
  <c r="R485" i="7"/>
  <c r="R486" i="7"/>
  <c r="R487" i="7"/>
  <c r="R488" i="7"/>
  <c r="R489" i="7"/>
  <c r="R490" i="7"/>
  <c r="R491" i="7"/>
  <c r="R492" i="7"/>
  <c r="R493" i="7"/>
  <c r="R494" i="7"/>
  <c r="R495" i="7"/>
  <c r="R496" i="7"/>
  <c r="R497" i="7"/>
  <c r="R498" i="7"/>
  <c r="R499" i="7"/>
  <c r="R500" i="7"/>
  <c r="R501" i="7"/>
  <c r="R502" i="7"/>
  <c r="R503" i="7"/>
  <c r="R504" i="7"/>
  <c r="R505" i="7"/>
  <c r="R506" i="7"/>
  <c r="R507" i="7"/>
  <c r="R508" i="7"/>
  <c r="R509" i="7"/>
  <c r="R510" i="7"/>
  <c r="R511" i="7"/>
  <c r="R512" i="7"/>
  <c r="R513" i="7"/>
  <c r="R514" i="7"/>
  <c r="R515" i="7"/>
  <c r="R516" i="7"/>
  <c r="R517" i="7"/>
  <c r="R518" i="7"/>
  <c r="R519" i="7"/>
  <c r="R520" i="7"/>
  <c r="R521" i="7"/>
  <c r="R522" i="7"/>
  <c r="R523" i="7"/>
  <c r="R524" i="7"/>
  <c r="R525" i="7"/>
  <c r="R526" i="7"/>
  <c r="R527" i="7"/>
  <c r="R528" i="7"/>
  <c r="R529" i="7"/>
  <c r="R530" i="7"/>
  <c r="R531" i="7"/>
  <c r="R532" i="7"/>
  <c r="R533" i="7"/>
  <c r="R534" i="7"/>
  <c r="R535" i="7"/>
  <c r="R536" i="7"/>
  <c r="R537" i="7"/>
  <c r="R538" i="7"/>
  <c r="R539" i="7"/>
  <c r="R540" i="7"/>
  <c r="R541" i="7"/>
  <c r="R542" i="7"/>
  <c r="R543" i="7"/>
  <c r="R544" i="7"/>
  <c r="R545" i="7"/>
  <c r="R546" i="7"/>
  <c r="R547" i="7"/>
  <c r="R548" i="7"/>
  <c r="R549" i="7"/>
  <c r="R550" i="7"/>
  <c r="R551" i="7"/>
  <c r="R552" i="7"/>
  <c r="R553" i="7"/>
  <c r="R554" i="7"/>
  <c r="R555" i="7"/>
  <c r="R556" i="7"/>
  <c r="R557" i="7"/>
  <c r="R558" i="7"/>
  <c r="R559" i="7"/>
  <c r="R560" i="7"/>
  <c r="R561" i="7"/>
  <c r="R562" i="7"/>
  <c r="R563" i="7"/>
  <c r="R564" i="7"/>
  <c r="R565" i="7"/>
  <c r="R566" i="7"/>
  <c r="R567" i="7"/>
  <c r="R568" i="7"/>
  <c r="R569" i="7"/>
  <c r="R570" i="7"/>
  <c r="R571" i="7"/>
  <c r="R572" i="7"/>
  <c r="R573" i="7"/>
  <c r="R574" i="7"/>
  <c r="R575" i="7"/>
  <c r="R576" i="7"/>
  <c r="R577" i="7"/>
  <c r="R578" i="7"/>
  <c r="R579" i="7"/>
  <c r="R580" i="7"/>
  <c r="R581" i="7"/>
  <c r="R582" i="7"/>
  <c r="R583" i="7"/>
  <c r="R584" i="7"/>
  <c r="R585" i="7"/>
  <c r="R586" i="7"/>
  <c r="R587" i="7"/>
  <c r="R588" i="7"/>
  <c r="R589" i="7"/>
  <c r="R590" i="7"/>
  <c r="R591" i="7"/>
  <c r="R592" i="7"/>
  <c r="R593" i="7"/>
  <c r="R594" i="7"/>
  <c r="R595" i="7"/>
  <c r="R596" i="7"/>
  <c r="R597" i="7"/>
  <c r="R598" i="7"/>
  <c r="R599" i="7"/>
  <c r="R600" i="7"/>
  <c r="R601" i="7"/>
  <c r="R602" i="7"/>
  <c r="R603" i="7"/>
  <c r="R604" i="7"/>
  <c r="R605" i="7"/>
  <c r="R606" i="7"/>
  <c r="R607" i="7"/>
  <c r="R608" i="7"/>
  <c r="R609" i="7"/>
  <c r="R610" i="7"/>
  <c r="R611" i="7"/>
  <c r="R612" i="7"/>
  <c r="R613" i="7"/>
  <c r="R614" i="7"/>
  <c r="R615" i="7"/>
  <c r="R616" i="7"/>
  <c r="R617" i="7"/>
  <c r="R618" i="7"/>
  <c r="R619" i="7"/>
  <c r="R620" i="7"/>
  <c r="R621" i="7"/>
  <c r="R622" i="7"/>
  <c r="R623" i="7"/>
  <c r="R624" i="7"/>
  <c r="R625" i="7"/>
  <c r="R626" i="7"/>
  <c r="R627" i="7"/>
  <c r="R628" i="7"/>
  <c r="R629" i="7"/>
  <c r="R630" i="7"/>
  <c r="R631" i="7"/>
  <c r="R632" i="7"/>
  <c r="R633" i="7"/>
  <c r="R634" i="7"/>
  <c r="R635" i="7"/>
  <c r="R636" i="7"/>
  <c r="R637" i="7"/>
  <c r="R638" i="7"/>
  <c r="R639" i="7"/>
  <c r="R640" i="7"/>
  <c r="R641" i="7"/>
  <c r="R642" i="7"/>
  <c r="R643" i="7"/>
  <c r="R644" i="7"/>
  <c r="R645" i="7"/>
  <c r="R646" i="7"/>
  <c r="R647" i="7"/>
  <c r="R648" i="7"/>
  <c r="R649" i="7"/>
  <c r="R650" i="7"/>
  <c r="R651" i="7"/>
  <c r="R652" i="7"/>
  <c r="R653" i="7"/>
  <c r="R654" i="7"/>
  <c r="R655" i="7"/>
  <c r="R656" i="7"/>
  <c r="R657" i="7"/>
  <c r="R658" i="7"/>
  <c r="R659" i="7"/>
  <c r="R660" i="7"/>
  <c r="R661" i="7"/>
  <c r="R662" i="7"/>
  <c r="R663" i="7"/>
  <c r="R664" i="7"/>
  <c r="R665" i="7"/>
  <c r="R666" i="7"/>
  <c r="R667" i="7"/>
  <c r="R668" i="7"/>
  <c r="R669" i="7"/>
  <c r="R670" i="7"/>
  <c r="R671" i="7"/>
  <c r="R672" i="7"/>
  <c r="R673" i="7"/>
  <c r="R674" i="7"/>
  <c r="R675" i="7"/>
  <c r="R676" i="7"/>
  <c r="R677" i="7"/>
  <c r="R678" i="7"/>
  <c r="R679" i="7"/>
  <c r="R680" i="7"/>
  <c r="R681" i="7"/>
  <c r="R682" i="7"/>
  <c r="R683" i="7"/>
  <c r="R684" i="7"/>
  <c r="R685" i="7"/>
  <c r="R686" i="7"/>
  <c r="R687" i="7"/>
  <c r="R688" i="7"/>
  <c r="R689" i="7"/>
  <c r="R690" i="7"/>
  <c r="R691" i="7"/>
  <c r="R692" i="7"/>
  <c r="R693" i="7"/>
  <c r="R694" i="7"/>
  <c r="R695" i="7"/>
  <c r="R696" i="7"/>
  <c r="R697" i="7"/>
  <c r="R698" i="7"/>
  <c r="R699" i="7"/>
  <c r="R700" i="7"/>
  <c r="R701" i="7"/>
  <c r="R702" i="7"/>
  <c r="R703" i="7"/>
  <c r="R704" i="7"/>
  <c r="R705" i="7"/>
  <c r="R706" i="7"/>
  <c r="R707" i="7"/>
  <c r="R708" i="7"/>
  <c r="R709" i="7"/>
  <c r="R710" i="7"/>
  <c r="R711" i="7"/>
  <c r="R712" i="7"/>
  <c r="R713" i="7"/>
  <c r="R714" i="7"/>
  <c r="R715" i="7"/>
  <c r="R716" i="7"/>
  <c r="R717" i="7"/>
  <c r="R718" i="7"/>
  <c r="R719" i="7"/>
  <c r="R720" i="7"/>
  <c r="R721" i="7"/>
  <c r="R722" i="7"/>
  <c r="R723" i="7"/>
  <c r="R724" i="7"/>
  <c r="R725" i="7"/>
  <c r="R726" i="7"/>
  <c r="R727" i="7"/>
  <c r="R728" i="7"/>
  <c r="R729" i="7"/>
  <c r="R730" i="7"/>
  <c r="R731" i="7"/>
  <c r="R732" i="7"/>
  <c r="R733" i="7"/>
  <c r="R734" i="7"/>
  <c r="R735" i="7"/>
  <c r="R736" i="7"/>
  <c r="R737" i="7"/>
  <c r="R738" i="7"/>
  <c r="R739" i="7"/>
  <c r="R740" i="7"/>
  <c r="R741" i="7"/>
  <c r="R742" i="7"/>
  <c r="R743" i="7"/>
  <c r="R744" i="7"/>
  <c r="R745" i="7"/>
  <c r="R746" i="7"/>
  <c r="R747" i="7"/>
  <c r="R748" i="7"/>
  <c r="R749" i="7"/>
  <c r="R750" i="7"/>
  <c r="R751" i="7"/>
  <c r="R752" i="7"/>
  <c r="R753" i="7"/>
  <c r="R754" i="7"/>
  <c r="R755" i="7"/>
  <c r="R756" i="7"/>
  <c r="R757" i="7"/>
  <c r="R758" i="7"/>
  <c r="R759" i="7"/>
  <c r="R760" i="7"/>
  <c r="R761" i="7"/>
  <c r="R762" i="7"/>
  <c r="R763" i="7"/>
  <c r="R764" i="7"/>
  <c r="R765" i="7"/>
  <c r="R766" i="7"/>
  <c r="R767" i="7"/>
  <c r="R768" i="7"/>
  <c r="R769" i="7"/>
  <c r="R770" i="7"/>
  <c r="R771" i="7"/>
  <c r="R772" i="7"/>
  <c r="R773" i="7"/>
  <c r="R774" i="7"/>
  <c r="R775" i="7"/>
  <c r="R776" i="7"/>
  <c r="R777" i="7"/>
  <c r="R778" i="7"/>
  <c r="R779" i="7"/>
  <c r="R780" i="7"/>
  <c r="R781" i="7"/>
  <c r="R782" i="7"/>
  <c r="R783" i="7"/>
  <c r="R784" i="7"/>
  <c r="R785" i="7"/>
  <c r="R786" i="7"/>
  <c r="R787" i="7"/>
  <c r="R788" i="7"/>
  <c r="R789" i="7"/>
  <c r="R790" i="7"/>
  <c r="R791" i="7"/>
  <c r="R792" i="7"/>
  <c r="R793" i="7"/>
  <c r="R794" i="7"/>
  <c r="R795" i="7"/>
  <c r="R796" i="7"/>
  <c r="R797" i="7"/>
  <c r="R798" i="7"/>
  <c r="R799" i="7"/>
  <c r="R800" i="7"/>
  <c r="R801" i="7"/>
  <c r="R802" i="7"/>
  <c r="R803" i="7"/>
  <c r="R804" i="7"/>
  <c r="R805" i="7"/>
  <c r="R806" i="7"/>
  <c r="R807" i="7"/>
  <c r="R808" i="7"/>
  <c r="R809" i="7"/>
  <c r="R810" i="7"/>
  <c r="R811" i="7"/>
  <c r="R812" i="7"/>
  <c r="R813" i="7"/>
  <c r="R814" i="7"/>
  <c r="R815" i="7"/>
  <c r="R816" i="7"/>
  <c r="R817" i="7"/>
  <c r="R818" i="7"/>
  <c r="R819" i="7"/>
  <c r="R820" i="7"/>
  <c r="R821" i="7"/>
  <c r="R822" i="7"/>
  <c r="R823" i="7"/>
  <c r="R824" i="7"/>
  <c r="R825" i="7"/>
  <c r="R826" i="7"/>
  <c r="R827" i="7"/>
  <c r="R828" i="7"/>
  <c r="R829" i="7"/>
  <c r="R830" i="7"/>
  <c r="R831" i="7"/>
  <c r="R832" i="7"/>
  <c r="R833" i="7"/>
  <c r="R834" i="7"/>
  <c r="R835" i="7"/>
  <c r="R836" i="7"/>
  <c r="R837" i="7"/>
  <c r="R838" i="7"/>
  <c r="R839" i="7"/>
  <c r="R840" i="7"/>
  <c r="R841" i="7"/>
  <c r="R842" i="7"/>
  <c r="R843" i="7"/>
  <c r="R844" i="7"/>
  <c r="R845" i="7"/>
  <c r="R846" i="7"/>
  <c r="R847" i="7"/>
  <c r="R848" i="7"/>
  <c r="R849" i="7"/>
  <c r="R850" i="7"/>
  <c r="R851" i="7"/>
  <c r="R852" i="7"/>
  <c r="R853" i="7"/>
  <c r="R854" i="7"/>
  <c r="R855" i="7"/>
  <c r="R856" i="7"/>
  <c r="R857" i="7"/>
  <c r="R858" i="7"/>
  <c r="R859" i="7"/>
  <c r="R860" i="7"/>
  <c r="R861" i="7"/>
  <c r="R862" i="7"/>
  <c r="R863" i="7"/>
  <c r="R864" i="7"/>
  <c r="R865" i="7"/>
  <c r="R866" i="7"/>
  <c r="R867" i="7"/>
  <c r="R868" i="7"/>
  <c r="R869" i="7"/>
  <c r="R870" i="7"/>
  <c r="R871" i="7"/>
  <c r="R872" i="7"/>
  <c r="R873" i="7"/>
  <c r="R874" i="7"/>
  <c r="R875" i="7"/>
  <c r="R876" i="7"/>
  <c r="R877" i="7"/>
  <c r="R878" i="7"/>
  <c r="R879" i="7"/>
  <c r="R880" i="7"/>
  <c r="R881" i="7"/>
  <c r="R882" i="7"/>
  <c r="R883" i="7"/>
  <c r="R884" i="7"/>
  <c r="R885" i="7"/>
  <c r="R886" i="7"/>
  <c r="R887" i="7"/>
  <c r="R888" i="7"/>
  <c r="R889" i="7"/>
  <c r="R890" i="7"/>
  <c r="R891" i="7"/>
  <c r="R892" i="7"/>
  <c r="R893" i="7"/>
  <c r="R894" i="7"/>
  <c r="R895" i="7"/>
  <c r="R896" i="7"/>
  <c r="R897" i="7"/>
  <c r="R898" i="7"/>
  <c r="R899" i="7"/>
  <c r="R900" i="7"/>
  <c r="R901" i="7"/>
  <c r="R902" i="7"/>
  <c r="R903" i="7"/>
  <c r="R904" i="7"/>
  <c r="R905" i="7"/>
  <c r="R906" i="7"/>
  <c r="R907" i="7"/>
  <c r="R908" i="7"/>
  <c r="R909" i="7"/>
  <c r="R910" i="7"/>
  <c r="R911" i="7"/>
  <c r="R912" i="7"/>
  <c r="R913" i="7"/>
  <c r="R914" i="7"/>
  <c r="R915" i="7"/>
  <c r="R916" i="7"/>
  <c r="R917" i="7"/>
  <c r="R918" i="7"/>
  <c r="R919" i="7"/>
  <c r="R920" i="7"/>
  <c r="R921" i="7"/>
  <c r="R922" i="7"/>
  <c r="R923" i="7"/>
  <c r="R924" i="7"/>
  <c r="R925" i="7"/>
  <c r="R926" i="7"/>
  <c r="R927" i="7"/>
  <c r="R928" i="7"/>
  <c r="R929" i="7"/>
  <c r="R930" i="7"/>
  <c r="R931" i="7"/>
  <c r="R932" i="7"/>
  <c r="R933" i="7"/>
  <c r="R934" i="7"/>
  <c r="R935" i="7"/>
  <c r="R936" i="7"/>
  <c r="R937" i="7"/>
  <c r="R938" i="7"/>
  <c r="R939" i="7"/>
  <c r="R940" i="7"/>
  <c r="R941" i="7"/>
  <c r="R942" i="7"/>
  <c r="R943" i="7"/>
  <c r="R944" i="7"/>
  <c r="R945" i="7"/>
  <c r="R946" i="7"/>
  <c r="R947" i="7"/>
  <c r="R948" i="7"/>
  <c r="R949" i="7"/>
  <c r="R950" i="7"/>
  <c r="R951" i="7"/>
  <c r="R952" i="7"/>
  <c r="R953" i="7"/>
  <c r="R954" i="7"/>
  <c r="R955" i="7"/>
  <c r="R956" i="7"/>
  <c r="R957" i="7"/>
  <c r="R958" i="7"/>
  <c r="R959" i="7"/>
  <c r="R960" i="7"/>
  <c r="R961" i="7"/>
  <c r="R962" i="7"/>
  <c r="R963" i="7"/>
  <c r="R964" i="7"/>
  <c r="R965" i="7"/>
  <c r="R966" i="7"/>
  <c r="R967" i="7"/>
  <c r="R968" i="7"/>
  <c r="R969" i="7"/>
  <c r="R970" i="7"/>
  <c r="R971" i="7"/>
  <c r="R972" i="7"/>
  <c r="R973" i="7"/>
  <c r="R974" i="7"/>
  <c r="R975" i="7"/>
  <c r="R976" i="7"/>
  <c r="R977" i="7"/>
  <c r="R978" i="7"/>
  <c r="R979" i="7"/>
  <c r="R980" i="7"/>
  <c r="R981" i="7"/>
  <c r="R982" i="7"/>
  <c r="R983" i="7"/>
  <c r="R984" i="7"/>
  <c r="R985" i="7"/>
  <c r="R986" i="7"/>
  <c r="R987" i="7"/>
  <c r="R988" i="7"/>
  <c r="R989" i="7"/>
  <c r="R990" i="7"/>
  <c r="R991" i="7"/>
  <c r="R992" i="7"/>
  <c r="R993" i="7"/>
  <c r="R994" i="7"/>
  <c r="R995" i="7"/>
  <c r="R996" i="7"/>
  <c r="R997" i="7"/>
  <c r="R998" i="7"/>
  <c r="R999" i="7"/>
  <c r="R1000" i="7"/>
  <c r="R1001" i="7"/>
  <c r="R1002" i="7"/>
  <c r="R1003" i="7"/>
  <c r="R1004" i="7"/>
  <c r="R1005" i="7"/>
  <c r="R1006" i="7"/>
  <c r="R1007" i="7"/>
  <c r="R1008" i="7"/>
  <c r="R1009" i="7"/>
  <c r="R1010" i="7"/>
  <c r="R1011" i="7"/>
  <c r="R1012" i="7"/>
  <c r="R1013" i="7"/>
  <c r="R1014" i="7"/>
  <c r="R1015" i="7"/>
  <c r="R1016" i="7"/>
  <c r="R1017" i="7"/>
  <c r="R1018" i="7"/>
  <c r="R1019" i="7"/>
  <c r="R1020" i="7"/>
  <c r="R1021" i="7"/>
  <c r="R1022" i="7"/>
  <c r="R1023" i="7"/>
  <c r="R1024" i="7"/>
  <c r="R1025" i="7"/>
  <c r="R1026" i="7"/>
  <c r="R1027" i="7"/>
  <c r="R1028" i="7"/>
  <c r="R1029" i="7"/>
  <c r="R1030" i="7"/>
  <c r="R1031" i="7"/>
  <c r="R1032" i="7"/>
  <c r="R1033" i="7"/>
  <c r="R1034" i="7"/>
  <c r="R1035" i="7"/>
  <c r="R1036" i="7"/>
  <c r="R1037" i="7"/>
  <c r="R1038" i="7"/>
  <c r="R1039" i="7"/>
  <c r="R1040" i="7"/>
  <c r="R1041" i="7"/>
  <c r="R1042" i="7"/>
  <c r="R1043" i="7"/>
  <c r="R1044" i="7"/>
  <c r="R1045" i="7"/>
  <c r="R1046" i="7"/>
  <c r="R1047" i="7"/>
  <c r="R1048" i="7"/>
  <c r="R1049" i="7"/>
  <c r="R1050" i="7"/>
  <c r="R1051" i="7"/>
  <c r="R1052" i="7"/>
  <c r="R1053" i="7"/>
  <c r="R1054" i="7"/>
  <c r="R1055" i="7"/>
  <c r="R1056" i="7"/>
  <c r="R1057" i="7"/>
  <c r="R1058" i="7"/>
  <c r="R1059" i="7"/>
  <c r="R1060" i="7"/>
  <c r="R1061" i="7"/>
  <c r="R1062" i="7"/>
  <c r="R1063" i="7"/>
  <c r="R1064" i="7"/>
  <c r="R1065" i="7"/>
  <c r="R1066" i="7"/>
  <c r="R1067" i="7"/>
  <c r="R1068" i="7"/>
  <c r="R1069" i="7"/>
  <c r="R1070" i="7"/>
  <c r="R1071" i="7"/>
  <c r="R1072" i="7"/>
  <c r="R1073" i="7"/>
  <c r="R1074" i="7"/>
  <c r="R1075" i="7"/>
  <c r="R1076" i="7"/>
  <c r="R1077" i="7"/>
  <c r="R1078" i="7"/>
  <c r="R1079" i="7"/>
  <c r="R1080" i="7"/>
  <c r="R1081" i="7"/>
  <c r="R1082" i="7"/>
  <c r="R1083" i="7"/>
  <c r="R1084" i="7"/>
  <c r="R1085" i="7"/>
  <c r="R1086" i="7"/>
  <c r="R1087" i="7"/>
  <c r="R1088" i="7"/>
  <c r="R1089" i="7"/>
  <c r="R1090" i="7"/>
  <c r="R1091" i="7"/>
  <c r="R1092" i="7"/>
  <c r="R1093" i="7"/>
  <c r="R1094" i="7"/>
  <c r="R1095" i="7"/>
  <c r="R1096" i="7"/>
  <c r="R1097" i="7"/>
  <c r="R1098" i="7"/>
  <c r="R1099" i="7"/>
  <c r="R1100" i="7"/>
  <c r="R1101" i="7"/>
  <c r="R1102" i="7"/>
  <c r="R1103" i="7"/>
  <c r="R1104" i="7"/>
  <c r="R1105" i="7"/>
  <c r="R1106" i="7"/>
  <c r="R1107" i="7"/>
  <c r="R1108" i="7"/>
  <c r="R1109" i="7"/>
  <c r="R1110" i="7"/>
  <c r="R1111" i="7"/>
  <c r="R1112" i="7"/>
  <c r="R1113" i="7"/>
  <c r="R1114" i="7"/>
  <c r="R1115" i="7"/>
  <c r="R1116" i="7"/>
  <c r="R1117" i="7"/>
  <c r="R1118" i="7"/>
  <c r="R1119" i="7"/>
  <c r="R1120" i="7"/>
  <c r="R1121" i="7"/>
  <c r="R1122" i="7"/>
  <c r="R1123" i="7"/>
  <c r="R1124" i="7"/>
  <c r="R1125" i="7"/>
  <c r="R1126" i="7"/>
  <c r="R1127" i="7"/>
  <c r="R1128" i="7"/>
  <c r="R1129" i="7"/>
  <c r="R1130" i="7"/>
  <c r="R1131" i="7"/>
  <c r="R1132" i="7"/>
  <c r="R1133" i="7"/>
  <c r="R1134" i="7"/>
  <c r="R1135" i="7"/>
  <c r="R1136" i="7"/>
  <c r="R1137" i="7"/>
  <c r="R1138" i="7"/>
  <c r="R1139" i="7"/>
  <c r="R1140" i="7"/>
  <c r="R1141" i="7"/>
  <c r="R1142" i="7"/>
  <c r="R1143" i="7"/>
  <c r="R1144" i="7"/>
  <c r="R1145" i="7"/>
  <c r="R1146" i="7"/>
  <c r="R1147" i="7"/>
  <c r="R1148" i="7"/>
  <c r="R1149" i="7"/>
  <c r="R1150" i="7"/>
  <c r="R1151" i="7"/>
  <c r="R1152" i="7"/>
  <c r="R1153" i="7"/>
  <c r="R1154" i="7"/>
  <c r="R1155" i="7"/>
  <c r="R1156" i="7"/>
  <c r="R1157" i="7"/>
  <c r="R1158" i="7"/>
  <c r="R1159" i="7"/>
  <c r="R1160" i="7"/>
  <c r="R1161" i="7"/>
  <c r="R1162" i="7"/>
  <c r="R1163" i="7"/>
  <c r="R1164" i="7"/>
  <c r="R1165" i="7"/>
  <c r="R1166" i="7"/>
  <c r="R1167" i="7"/>
  <c r="R1168" i="7"/>
  <c r="R1169" i="7"/>
  <c r="R1170" i="7"/>
  <c r="R1171" i="7"/>
  <c r="R1172" i="7"/>
  <c r="R1173" i="7"/>
  <c r="R1174" i="7"/>
  <c r="R1175" i="7"/>
  <c r="R1176" i="7"/>
  <c r="R1177" i="7"/>
  <c r="R1178" i="7"/>
  <c r="R1179" i="7"/>
  <c r="R1180" i="7"/>
  <c r="R1181" i="7"/>
  <c r="R1182" i="7"/>
  <c r="R1183" i="7"/>
  <c r="R1184" i="7"/>
  <c r="R1185" i="7"/>
  <c r="R1186" i="7"/>
  <c r="R1187" i="7"/>
  <c r="R1188" i="7"/>
  <c r="R1189" i="7"/>
  <c r="R1190" i="7"/>
  <c r="R1191" i="7"/>
  <c r="R1192" i="7"/>
  <c r="R1193" i="7"/>
  <c r="R1194" i="7"/>
  <c r="R1195" i="7"/>
  <c r="R1196" i="7"/>
  <c r="R1197" i="7"/>
  <c r="R1198" i="7"/>
  <c r="R1199" i="7"/>
  <c r="R1200" i="7"/>
  <c r="R1201" i="7"/>
  <c r="R1202" i="7"/>
  <c r="R1203" i="7"/>
  <c r="R1204" i="7"/>
  <c r="R1205" i="7"/>
  <c r="R1206" i="7"/>
  <c r="R1207" i="7"/>
  <c r="R1208" i="7"/>
  <c r="R1209" i="7"/>
  <c r="R1210" i="7"/>
  <c r="R1211" i="7"/>
  <c r="R1212" i="7"/>
  <c r="R1213" i="7"/>
  <c r="R1214" i="7"/>
  <c r="R1215" i="7"/>
  <c r="R1216" i="7"/>
  <c r="R1217" i="7"/>
  <c r="R1218" i="7"/>
  <c r="R1219" i="7"/>
  <c r="R1220" i="7"/>
  <c r="R1221" i="7"/>
  <c r="R1222" i="7"/>
  <c r="R1223" i="7"/>
  <c r="R1224" i="7"/>
  <c r="R1225" i="7"/>
  <c r="R1226" i="7"/>
  <c r="R1227" i="7"/>
  <c r="R1228" i="7"/>
  <c r="R1229" i="7"/>
  <c r="R1230" i="7"/>
  <c r="R1231" i="7"/>
  <c r="R1232" i="7"/>
  <c r="R1233" i="7"/>
  <c r="R1234" i="7"/>
  <c r="R1235" i="7"/>
  <c r="R1236" i="7"/>
  <c r="R1237" i="7"/>
  <c r="R1238" i="7"/>
  <c r="R1239" i="7"/>
  <c r="R1240" i="7"/>
  <c r="R1241" i="7"/>
  <c r="R1242" i="7"/>
  <c r="R1243" i="7"/>
  <c r="R1244" i="7"/>
  <c r="R1245" i="7"/>
  <c r="R1246" i="7"/>
  <c r="R1247" i="7"/>
  <c r="R1248" i="7"/>
  <c r="R1249" i="7"/>
  <c r="R1250" i="7"/>
  <c r="R1251" i="7"/>
  <c r="R1252" i="7"/>
  <c r="R1253" i="7"/>
  <c r="R1254" i="7"/>
  <c r="R1255" i="7"/>
  <c r="R1256" i="7"/>
  <c r="R1257" i="7"/>
  <c r="R1258" i="7"/>
  <c r="R1259" i="7"/>
  <c r="R1260" i="7"/>
  <c r="R1261" i="7"/>
  <c r="R1262" i="7"/>
  <c r="R1263" i="7"/>
  <c r="R1264" i="7"/>
  <c r="R1265" i="7"/>
  <c r="R1266" i="7"/>
  <c r="R1267" i="7"/>
  <c r="R1268" i="7"/>
  <c r="R1269" i="7"/>
  <c r="R1270" i="7"/>
  <c r="R1271" i="7"/>
  <c r="R1272" i="7"/>
  <c r="R1273" i="7"/>
  <c r="R1274" i="7"/>
  <c r="R1275" i="7"/>
  <c r="R1276" i="7"/>
  <c r="R1277" i="7"/>
  <c r="R1278" i="7"/>
  <c r="R1279" i="7"/>
  <c r="R1280" i="7"/>
  <c r="R1281" i="7"/>
  <c r="R1282" i="7"/>
  <c r="R1283" i="7"/>
  <c r="R1284" i="7"/>
  <c r="R1285" i="7"/>
  <c r="R1286" i="7"/>
  <c r="R1287" i="7"/>
  <c r="R1288" i="7"/>
  <c r="R1289" i="7"/>
  <c r="R1290" i="7"/>
  <c r="R1291" i="7"/>
  <c r="R1292" i="7"/>
  <c r="R1293" i="7"/>
  <c r="R1294" i="7"/>
  <c r="R1295" i="7"/>
  <c r="R1296" i="7"/>
  <c r="R1297" i="7"/>
  <c r="R1298" i="7"/>
  <c r="R1299" i="7"/>
  <c r="R1300" i="7"/>
  <c r="R1301" i="7"/>
  <c r="R1302" i="7"/>
  <c r="R1303" i="7"/>
  <c r="R1304" i="7"/>
  <c r="R1305" i="7"/>
  <c r="R1306" i="7"/>
  <c r="R1307" i="7"/>
  <c r="R1308" i="7"/>
  <c r="R1309" i="7"/>
  <c r="R1310" i="7"/>
  <c r="R1311" i="7"/>
  <c r="R1312" i="7"/>
  <c r="R1313" i="7"/>
  <c r="R1314" i="7"/>
  <c r="R1315" i="7"/>
  <c r="R1316" i="7"/>
  <c r="R1317" i="7"/>
  <c r="R1318" i="7"/>
  <c r="R1319" i="7"/>
  <c r="R1320" i="7"/>
  <c r="R1321" i="7"/>
  <c r="R1322" i="7"/>
  <c r="R1323" i="7"/>
  <c r="R1324" i="7"/>
  <c r="R1325" i="7"/>
  <c r="R1326" i="7"/>
  <c r="R1327" i="7"/>
  <c r="R1328" i="7"/>
  <c r="R1329" i="7"/>
  <c r="R1330" i="7"/>
  <c r="R1331" i="7"/>
  <c r="R1332" i="7"/>
  <c r="R1333" i="7"/>
  <c r="R1334" i="7"/>
  <c r="R1335" i="7"/>
  <c r="R1336" i="7"/>
  <c r="R1337" i="7"/>
  <c r="R1338" i="7"/>
  <c r="R1339" i="7"/>
  <c r="R1340" i="7"/>
  <c r="R1341" i="7"/>
  <c r="R1342" i="7"/>
  <c r="R1343" i="7"/>
  <c r="R1344" i="7"/>
  <c r="R1345" i="7"/>
  <c r="R1346" i="7"/>
  <c r="R1347" i="7"/>
  <c r="R1348" i="7"/>
  <c r="R1349" i="7"/>
  <c r="R1350" i="7"/>
  <c r="R1351" i="7"/>
  <c r="R1352" i="7"/>
  <c r="R1353" i="7"/>
  <c r="R1354" i="7"/>
  <c r="R1355" i="7"/>
  <c r="R1356" i="7"/>
  <c r="R1357" i="7"/>
  <c r="R1358" i="7"/>
  <c r="R1359" i="7"/>
  <c r="R1360" i="7"/>
  <c r="R1361" i="7"/>
  <c r="R1362" i="7"/>
  <c r="R1363" i="7"/>
  <c r="R1364" i="7"/>
  <c r="R1365" i="7"/>
  <c r="R1366" i="7"/>
  <c r="R1367" i="7"/>
  <c r="R1368" i="7"/>
  <c r="R1369" i="7"/>
  <c r="R1370" i="7"/>
  <c r="R1371" i="7"/>
  <c r="R1372" i="7"/>
  <c r="R1373" i="7"/>
  <c r="R1374" i="7"/>
  <c r="R1375" i="7"/>
  <c r="R1376" i="7"/>
  <c r="R1377" i="7"/>
  <c r="R1378" i="7"/>
  <c r="R1379" i="7"/>
  <c r="R1380" i="7"/>
  <c r="R1381" i="7"/>
  <c r="R1382" i="7"/>
  <c r="R1383" i="7"/>
  <c r="R1384" i="7"/>
  <c r="R1385" i="7"/>
  <c r="R1386" i="7"/>
  <c r="R1387" i="7"/>
  <c r="R1388" i="7"/>
  <c r="R1389" i="7"/>
  <c r="R1390" i="7"/>
  <c r="R1391" i="7"/>
  <c r="R1392" i="7"/>
  <c r="R1393" i="7"/>
  <c r="R1394" i="7"/>
  <c r="R1395" i="7"/>
  <c r="R1396" i="7"/>
  <c r="R1397" i="7"/>
  <c r="R1398" i="7"/>
  <c r="R1399" i="7"/>
  <c r="R1400" i="7"/>
  <c r="R1401" i="7"/>
  <c r="R1402" i="7"/>
  <c r="R1403" i="7"/>
  <c r="R1404" i="7"/>
  <c r="R1405" i="7"/>
  <c r="R1406" i="7"/>
  <c r="R1407" i="7"/>
  <c r="R1408" i="7"/>
  <c r="R1409" i="7"/>
  <c r="R1410" i="7"/>
  <c r="R1411" i="7"/>
  <c r="R1412" i="7"/>
  <c r="R1413" i="7"/>
  <c r="R1414" i="7"/>
  <c r="R1415" i="7"/>
  <c r="R1416" i="7"/>
  <c r="R1417" i="7"/>
  <c r="R1418" i="7"/>
  <c r="R1419" i="7"/>
  <c r="R1420" i="7"/>
  <c r="R1421" i="7"/>
  <c r="R1422" i="7"/>
  <c r="R1423" i="7"/>
  <c r="R1424" i="7"/>
  <c r="R1425" i="7"/>
  <c r="R1426" i="7"/>
  <c r="R1427" i="7"/>
  <c r="R1428" i="7"/>
  <c r="R1429" i="7"/>
  <c r="R1430" i="7"/>
  <c r="R1431" i="7"/>
  <c r="R1432" i="7"/>
  <c r="R1433" i="7"/>
  <c r="R1434" i="7"/>
  <c r="R1435" i="7"/>
  <c r="R1436" i="7"/>
  <c r="R1437" i="7"/>
  <c r="R1438" i="7"/>
  <c r="R1439" i="7"/>
  <c r="R1440" i="7"/>
  <c r="R1441" i="7"/>
  <c r="R1442" i="7"/>
  <c r="R1443" i="7"/>
  <c r="R1444" i="7"/>
  <c r="R1445" i="7"/>
  <c r="R1446" i="7"/>
  <c r="R1447" i="7"/>
  <c r="R1448" i="7"/>
  <c r="R1449" i="7"/>
  <c r="R1450" i="7"/>
  <c r="R1451" i="7"/>
  <c r="R1452" i="7"/>
  <c r="R1453" i="7"/>
  <c r="R1454" i="7"/>
  <c r="R1455" i="7"/>
  <c r="R1456" i="7"/>
  <c r="R1457" i="7"/>
  <c r="R1458" i="7"/>
  <c r="R1459" i="7"/>
  <c r="R1460" i="7"/>
  <c r="R1461" i="7"/>
  <c r="R1462" i="7"/>
  <c r="R1463" i="7"/>
  <c r="R1464" i="7"/>
  <c r="R1465" i="7"/>
  <c r="R1466" i="7"/>
  <c r="R1467" i="7"/>
  <c r="R1468" i="7"/>
  <c r="R1469" i="7"/>
  <c r="R1470" i="7"/>
  <c r="R1471" i="7"/>
  <c r="R1472" i="7"/>
  <c r="R1473" i="7"/>
  <c r="R1474" i="7"/>
  <c r="R1475" i="7"/>
  <c r="R1476" i="7"/>
  <c r="R1477" i="7"/>
  <c r="R1478" i="7"/>
  <c r="R1479" i="7"/>
  <c r="R1480" i="7"/>
  <c r="R1481" i="7"/>
  <c r="R1482" i="7"/>
  <c r="R1483" i="7"/>
  <c r="R1484" i="7"/>
  <c r="R1485" i="7"/>
  <c r="R1486" i="7"/>
  <c r="R1487" i="7"/>
  <c r="R1488" i="7"/>
  <c r="R1489" i="7"/>
  <c r="R1490" i="7"/>
  <c r="R1491" i="7"/>
  <c r="R1492" i="7"/>
  <c r="R1493" i="7"/>
  <c r="R1494" i="7"/>
  <c r="R1495" i="7"/>
  <c r="R1496" i="7"/>
  <c r="R1497" i="7"/>
  <c r="R1498" i="7"/>
  <c r="R1499" i="7"/>
  <c r="R1500" i="7"/>
  <c r="R1501" i="7"/>
  <c r="R1502" i="7"/>
  <c r="R1503" i="7"/>
  <c r="R1504" i="7"/>
  <c r="R1505" i="7"/>
  <c r="R1506" i="7"/>
  <c r="R1507" i="7"/>
  <c r="R1508" i="7"/>
  <c r="R1509" i="7"/>
  <c r="R1510" i="7"/>
  <c r="R1511" i="7"/>
  <c r="R1512" i="7"/>
  <c r="R1513" i="7"/>
  <c r="R1514" i="7"/>
  <c r="R1515" i="7"/>
  <c r="R1516" i="7"/>
  <c r="R1517" i="7"/>
  <c r="R1518" i="7"/>
  <c r="R1519" i="7"/>
  <c r="R1520" i="7"/>
  <c r="R1521" i="7"/>
  <c r="R1522" i="7"/>
  <c r="R1523" i="7"/>
  <c r="R1524" i="7"/>
  <c r="R1525" i="7"/>
  <c r="R1526" i="7"/>
  <c r="R1527" i="7"/>
  <c r="R1528" i="7"/>
  <c r="R1529" i="7"/>
  <c r="R1530" i="7"/>
  <c r="R1531" i="7"/>
  <c r="R1532" i="7"/>
  <c r="R1533" i="7"/>
  <c r="R1534" i="7"/>
  <c r="R1535" i="7"/>
  <c r="R1536" i="7"/>
  <c r="R1537" i="7"/>
  <c r="R1538" i="7"/>
  <c r="R1539" i="7"/>
  <c r="R1540" i="7"/>
  <c r="R1541" i="7"/>
  <c r="R1542" i="7"/>
  <c r="R1543" i="7"/>
  <c r="R1544" i="7"/>
  <c r="R1545" i="7"/>
  <c r="R1546" i="7"/>
  <c r="R1547" i="7"/>
  <c r="R1548" i="7"/>
  <c r="R1549" i="7"/>
  <c r="R1550" i="7"/>
  <c r="R1551" i="7"/>
  <c r="R1552" i="7"/>
  <c r="R1553" i="7"/>
  <c r="R1554" i="7"/>
  <c r="R1555" i="7"/>
  <c r="R1556" i="7"/>
  <c r="R1557" i="7"/>
  <c r="R1558" i="7"/>
  <c r="R1559" i="7"/>
  <c r="R1560" i="7"/>
  <c r="R1561" i="7"/>
  <c r="R1562" i="7"/>
  <c r="R1563" i="7"/>
  <c r="R1564" i="7"/>
  <c r="R1565" i="7"/>
  <c r="R1566" i="7"/>
  <c r="R1567" i="7"/>
  <c r="R1568" i="7"/>
  <c r="R1569" i="7"/>
  <c r="R1570" i="7"/>
  <c r="R1571" i="7"/>
  <c r="R1572" i="7"/>
  <c r="R1573" i="7"/>
  <c r="R1574" i="7"/>
  <c r="R1575" i="7"/>
  <c r="R1576" i="7"/>
  <c r="R1577" i="7"/>
  <c r="R1578" i="7"/>
  <c r="R1579" i="7"/>
  <c r="R1580" i="7"/>
  <c r="R1581" i="7"/>
  <c r="R1582" i="7"/>
  <c r="R1583" i="7"/>
  <c r="R1584" i="7"/>
  <c r="R1585" i="7"/>
  <c r="R1586" i="7"/>
  <c r="R1587" i="7"/>
  <c r="R1588" i="7"/>
  <c r="R1589" i="7"/>
  <c r="R1590" i="7"/>
  <c r="R1591" i="7"/>
  <c r="R1592" i="7"/>
  <c r="R1593" i="7"/>
  <c r="R1594" i="7"/>
  <c r="R1595" i="7"/>
  <c r="R1596" i="7"/>
  <c r="R1597" i="7"/>
  <c r="R1598" i="7"/>
  <c r="R1599" i="7"/>
  <c r="R1600" i="7"/>
  <c r="R1601" i="7"/>
  <c r="R1602" i="7"/>
  <c r="R1603" i="7"/>
  <c r="R1604" i="7"/>
  <c r="R1605" i="7"/>
  <c r="R1606" i="7"/>
  <c r="R1607" i="7"/>
  <c r="R1608" i="7"/>
  <c r="R1609" i="7"/>
  <c r="R1610" i="7"/>
  <c r="R1611" i="7"/>
  <c r="R1612" i="7"/>
  <c r="R1613" i="7"/>
  <c r="R1614" i="7"/>
  <c r="R1615" i="7"/>
  <c r="R1616" i="7"/>
  <c r="R1617" i="7"/>
  <c r="R1618" i="7"/>
  <c r="R1619" i="7"/>
  <c r="R1620" i="7"/>
  <c r="R1621" i="7"/>
  <c r="R1622" i="7"/>
  <c r="R1623" i="7"/>
  <c r="R1624" i="7"/>
  <c r="R1625" i="7"/>
  <c r="R1626" i="7"/>
  <c r="R1627" i="7"/>
  <c r="R1628" i="7"/>
  <c r="R1629" i="7"/>
  <c r="R1630" i="7"/>
  <c r="R1631" i="7"/>
  <c r="R1632" i="7"/>
  <c r="R1633" i="7"/>
  <c r="R1634" i="7"/>
  <c r="R1635" i="7"/>
  <c r="R1636" i="7"/>
  <c r="R1637" i="7"/>
  <c r="R1638" i="7"/>
  <c r="R1639" i="7"/>
  <c r="R1640" i="7"/>
  <c r="R1641" i="7"/>
  <c r="R1642" i="7"/>
  <c r="R1643" i="7"/>
  <c r="R1644" i="7"/>
  <c r="R1645" i="7"/>
  <c r="R1646" i="7"/>
  <c r="R1647" i="7"/>
  <c r="R1648" i="7"/>
  <c r="R1649" i="7"/>
  <c r="R1650" i="7"/>
  <c r="R1651" i="7"/>
  <c r="R1652" i="7"/>
  <c r="R1653" i="7"/>
  <c r="R1654" i="7"/>
  <c r="R1655" i="7"/>
  <c r="R1656" i="7"/>
  <c r="R1657" i="7"/>
  <c r="R1658" i="7"/>
  <c r="R1659" i="7"/>
  <c r="R1660" i="7"/>
  <c r="R1661" i="7"/>
  <c r="R1662" i="7"/>
  <c r="R1663" i="7"/>
  <c r="R1664" i="7"/>
  <c r="R1665" i="7"/>
  <c r="R1666" i="7"/>
  <c r="R1667" i="7"/>
  <c r="R1668" i="7"/>
  <c r="R1669" i="7"/>
  <c r="R1670" i="7"/>
  <c r="R1671" i="7"/>
  <c r="R1672" i="7"/>
  <c r="R1673" i="7"/>
  <c r="R1674" i="7"/>
  <c r="R1675" i="7"/>
  <c r="R1676" i="7"/>
  <c r="R1677" i="7"/>
  <c r="R1678" i="7"/>
  <c r="R1679" i="7"/>
  <c r="R1680" i="7"/>
  <c r="R1681" i="7"/>
  <c r="R1682" i="7"/>
  <c r="R1683" i="7"/>
  <c r="R1684" i="7"/>
  <c r="R1685" i="7"/>
  <c r="R1686" i="7"/>
  <c r="R1687" i="7"/>
  <c r="R1688" i="7"/>
  <c r="R1689" i="7"/>
  <c r="R1690" i="7"/>
  <c r="R1691" i="7"/>
  <c r="R1692" i="7"/>
  <c r="R1693" i="7"/>
  <c r="R1694" i="7"/>
  <c r="R1695" i="7"/>
  <c r="R1696" i="7"/>
  <c r="R1697" i="7"/>
  <c r="R1698" i="7"/>
  <c r="R1699" i="7"/>
  <c r="R1700" i="7"/>
  <c r="R1701" i="7"/>
  <c r="R1702" i="7"/>
  <c r="R1703" i="7"/>
  <c r="R1704" i="7"/>
  <c r="R1705" i="7"/>
  <c r="R1706" i="7"/>
  <c r="R1707" i="7"/>
  <c r="R1708" i="7"/>
  <c r="R1709" i="7"/>
  <c r="R1710" i="7"/>
  <c r="R1711" i="7"/>
  <c r="R1712" i="7"/>
  <c r="R1713" i="7"/>
  <c r="R1714" i="7"/>
  <c r="R1715" i="7"/>
  <c r="R1716" i="7"/>
  <c r="R1717" i="7"/>
  <c r="R1718" i="7"/>
  <c r="R1719" i="7"/>
  <c r="R1720" i="7"/>
  <c r="R1721" i="7"/>
  <c r="R1722" i="7"/>
  <c r="R1723" i="7"/>
  <c r="R1724" i="7"/>
  <c r="R1725" i="7"/>
  <c r="R1726" i="7"/>
  <c r="R1727" i="7"/>
  <c r="R1728" i="7"/>
  <c r="R1729" i="7"/>
  <c r="R1730" i="7"/>
  <c r="R1731" i="7"/>
  <c r="R1732" i="7"/>
  <c r="R1733" i="7"/>
  <c r="R1734" i="7"/>
  <c r="R1735" i="7"/>
  <c r="R1736" i="7"/>
  <c r="R1737" i="7"/>
  <c r="R1738" i="7"/>
  <c r="R1739" i="7"/>
  <c r="R1740" i="7"/>
  <c r="R1741" i="7"/>
  <c r="R1742" i="7"/>
  <c r="R1743" i="7"/>
  <c r="R1744" i="7"/>
  <c r="R1745" i="7"/>
  <c r="R1746" i="7"/>
  <c r="R1747" i="7"/>
  <c r="R1748" i="7"/>
  <c r="R1749" i="7"/>
  <c r="R1750" i="7"/>
  <c r="R1751" i="7"/>
  <c r="R1752" i="7"/>
  <c r="R1753" i="7"/>
  <c r="R1754" i="7"/>
  <c r="R1755" i="7"/>
  <c r="R1756" i="7"/>
  <c r="R1757" i="7"/>
  <c r="R1758" i="7"/>
  <c r="R1759" i="7"/>
  <c r="R1760" i="7"/>
  <c r="R1761" i="7"/>
  <c r="R1762" i="7"/>
  <c r="R1763" i="7"/>
  <c r="R1764" i="7"/>
  <c r="R1765" i="7"/>
  <c r="R1766" i="7"/>
  <c r="R1767" i="7"/>
  <c r="R1768" i="7"/>
  <c r="R1769" i="7"/>
  <c r="R1770" i="7"/>
  <c r="R1771" i="7"/>
  <c r="R1772" i="7"/>
  <c r="R1773" i="7"/>
  <c r="R1774" i="7"/>
  <c r="R1775" i="7"/>
  <c r="R1776" i="7"/>
  <c r="R1777" i="7"/>
  <c r="R1778" i="7"/>
  <c r="R1779" i="7"/>
  <c r="R1780" i="7"/>
  <c r="R1781" i="7"/>
  <c r="R1782" i="7"/>
  <c r="R1783" i="7"/>
  <c r="R1784" i="7"/>
  <c r="R1785" i="7"/>
  <c r="R1786" i="7"/>
  <c r="R1787" i="7"/>
  <c r="R1788" i="7"/>
  <c r="R1789" i="7"/>
  <c r="R1790" i="7"/>
  <c r="R1791" i="7"/>
  <c r="R1792" i="7"/>
  <c r="R1793" i="7"/>
  <c r="R1794" i="7"/>
  <c r="R1795" i="7"/>
  <c r="R1796" i="7"/>
  <c r="R1797" i="7"/>
  <c r="R1798" i="7"/>
  <c r="R1799" i="7"/>
  <c r="R1800" i="7"/>
  <c r="R1801" i="7"/>
  <c r="R1802" i="7"/>
  <c r="R1803" i="7"/>
  <c r="R1804" i="7"/>
  <c r="R1805" i="7"/>
  <c r="R1806" i="7"/>
  <c r="R1807" i="7"/>
  <c r="R1808" i="7"/>
  <c r="R1809" i="7"/>
  <c r="R1810" i="7"/>
  <c r="R1811" i="7"/>
  <c r="R1812" i="7"/>
  <c r="R1813" i="7"/>
  <c r="R1814" i="7"/>
  <c r="R1815" i="7"/>
  <c r="R1816" i="7"/>
  <c r="R1817" i="7"/>
  <c r="R1818" i="7"/>
  <c r="R1819" i="7"/>
  <c r="R1820" i="7"/>
  <c r="R1821" i="7"/>
  <c r="R1822" i="7"/>
  <c r="R1823" i="7"/>
  <c r="R1824" i="7"/>
  <c r="R1825" i="7"/>
  <c r="R1826" i="7"/>
  <c r="R1827" i="7"/>
  <c r="R1828" i="7"/>
  <c r="R1829" i="7"/>
  <c r="R1830" i="7"/>
  <c r="R1831" i="7"/>
  <c r="R1832" i="7"/>
  <c r="R1833" i="7"/>
  <c r="R1834" i="7"/>
  <c r="R1835" i="7"/>
  <c r="R1836" i="7"/>
  <c r="R1837" i="7"/>
  <c r="R1838" i="7"/>
  <c r="R1839" i="7"/>
  <c r="R1840" i="7"/>
  <c r="R1841" i="7"/>
  <c r="R1842" i="7"/>
  <c r="R1843" i="7"/>
  <c r="R1844" i="7"/>
  <c r="R1845" i="7"/>
  <c r="R1846" i="7"/>
  <c r="R1847" i="7"/>
  <c r="R1848" i="7"/>
  <c r="R1849" i="7"/>
  <c r="R1850" i="7"/>
  <c r="R1851" i="7"/>
  <c r="R1852" i="7"/>
  <c r="R1853" i="7"/>
  <c r="R1854" i="7"/>
  <c r="R1855" i="7"/>
  <c r="R1856" i="7"/>
  <c r="R1857" i="7"/>
  <c r="R1858" i="7"/>
  <c r="R1859" i="7"/>
  <c r="R1860" i="7"/>
  <c r="R1861" i="7"/>
  <c r="R1862" i="7"/>
  <c r="R1863" i="7"/>
  <c r="R1864" i="7"/>
  <c r="R1865" i="7"/>
  <c r="R1866" i="7"/>
  <c r="R1867" i="7"/>
  <c r="R1868" i="7"/>
  <c r="R1869" i="7"/>
  <c r="R1870" i="7"/>
  <c r="R1871" i="7"/>
  <c r="R1872" i="7"/>
  <c r="R1873" i="7"/>
  <c r="R1874" i="7"/>
  <c r="R1875" i="7"/>
  <c r="R1876" i="7"/>
  <c r="R1877" i="7"/>
  <c r="R1878" i="7"/>
  <c r="R1879" i="7"/>
  <c r="R1880" i="7"/>
  <c r="R1881" i="7"/>
  <c r="R1882" i="7"/>
  <c r="R1883" i="7"/>
  <c r="R1884" i="7"/>
  <c r="R1885" i="7"/>
  <c r="R1886" i="7"/>
  <c r="R1887" i="7"/>
  <c r="R1888" i="7"/>
  <c r="R1889" i="7"/>
  <c r="R1890" i="7"/>
  <c r="R1891" i="7"/>
  <c r="R1892" i="7"/>
  <c r="R1893" i="7"/>
  <c r="R1894" i="7"/>
  <c r="R1895" i="7"/>
  <c r="R1896" i="7"/>
  <c r="R1897" i="7"/>
  <c r="R1898" i="7"/>
  <c r="R1899" i="7"/>
  <c r="R1900" i="7"/>
  <c r="R1901" i="7"/>
  <c r="R1902" i="7"/>
  <c r="R1903" i="7"/>
  <c r="R1904" i="7"/>
  <c r="R1905" i="7"/>
  <c r="R1906" i="7"/>
  <c r="R1907" i="7"/>
  <c r="R1908" i="7"/>
  <c r="R1909" i="7"/>
  <c r="R1910" i="7"/>
  <c r="R1911" i="7"/>
  <c r="R1912" i="7"/>
  <c r="R1913" i="7"/>
  <c r="R1914" i="7"/>
  <c r="R1915" i="7"/>
  <c r="R1916" i="7"/>
  <c r="R1917" i="7"/>
  <c r="R1918" i="7"/>
  <c r="R1919" i="7"/>
  <c r="R1920" i="7"/>
  <c r="R1921" i="7"/>
  <c r="R1922" i="7"/>
  <c r="R1923" i="7"/>
  <c r="R1924" i="7"/>
  <c r="R1925" i="7"/>
  <c r="R1926" i="7"/>
  <c r="R1927" i="7"/>
  <c r="R1928" i="7"/>
  <c r="R1929" i="7"/>
  <c r="R1930" i="7"/>
  <c r="R1931" i="7"/>
  <c r="R1932" i="7"/>
  <c r="R1933" i="7"/>
  <c r="R1934" i="7"/>
  <c r="R1935" i="7"/>
  <c r="R1936" i="7"/>
  <c r="R1937" i="7"/>
  <c r="R1938" i="7"/>
  <c r="R1939" i="7"/>
  <c r="R1940" i="7"/>
  <c r="R1941" i="7"/>
  <c r="R1942" i="7"/>
  <c r="R1943" i="7"/>
  <c r="R1944" i="7"/>
  <c r="R1945" i="7"/>
  <c r="R1946" i="7"/>
  <c r="R1947" i="7"/>
  <c r="R1948" i="7"/>
  <c r="R1949" i="7"/>
  <c r="R1950" i="7"/>
  <c r="R1951" i="7"/>
  <c r="R1952" i="7"/>
  <c r="R1953" i="7"/>
  <c r="R1954" i="7"/>
  <c r="R1955" i="7"/>
  <c r="R1956" i="7"/>
  <c r="R1957" i="7"/>
  <c r="R1958" i="7"/>
  <c r="R1959" i="7"/>
  <c r="R1960" i="7"/>
  <c r="R1961" i="7"/>
  <c r="R1962" i="7"/>
  <c r="R1963" i="7"/>
  <c r="R1964" i="7"/>
  <c r="R1965" i="7"/>
  <c r="R1966" i="7"/>
  <c r="R1967" i="7"/>
  <c r="R1968" i="7"/>
  <c r="R1969" i="7"/>
  <c r="R1970" i="7"/>
  <c r="R1971" i="7"/>
  <c r="R1972" i="7"/>
  <c r="R1973" i="7"/>
  <c r="R1974" i="7"/>
  <c r="R1975" i="7"/>
  <c r="R1976" i="7"/>
  <c r="R1977" i="7"/>
  <c r="R1978" i="7"/>
  <c r="R1979" i="7"/>
  <c r="R1980" i="7"/>
  <c r="R1981" i="7"/>
  <c r="R1982" i="7"/>
  <c r="R1983" i="7"/>
  <c r="R1984" i="7"/>
  <c r="R1985" i="7"/>
  <c r="R1986" i="7"/>
  <c r="R1987" i="7"/>
  <c r="R1988" i="7"/>
  <c r="R1989" i="7"/>
  <c r="R1990" i="7"/>
  <c r="R1991" i="7"/>
  <c r="R1992" i="7"/>
  <c r="R1993" i="7"/>
  <c r="R1994" i="7"/>
  <c r="R1995" i="7"/>
  <c r="R1996" i="7"/>
  <c r="R1997" i="7"/>
  <c r="R1998" i="7"/>
  <c r="R1999" i="7"/>
  <c r="R2000" i="7"/>
  <c r="R2001" i="7"/>
  <c r="R2002" i="7"/>
  <c r="R2003" i="7"/>
  <c r="R2004" i="7"/>
  <c r="R2005" i="7"/>
  <c r="R2006" i="7"/>
  <c r="R2007" i="7"/>
  <c r="R2008" i="7"/>
  <c r="R2009" i="7"/>
  <c r="R2010" i="7"/>
  <c r="R2011" i="7"/>
  <c r="R2012" i="7"/>
  <c r="R2013" i="7"/>
  <c r="R2014" i="7"/>
  <c r="R2015" i="7"/>
  <c r="R2016" i="7"/>
  <c r="R2017" i="7"/>
  <c r="R2018" i="7"/>
  <c r="R2019" i="7"/>
  <c r="R2020" i="7"/>
  <c r="R2021" i="7"/>
  <c r="R2022" i="7"/>
  <c r="R2023" i="7"/>
  <c r="R2024" i="7"/>
  <c r="R2025" i="7"/>
  <c r="R2026" i="7"/>
  <c r="R2027" i="7"/>
  <c r="R2028" i="7"/>
  <c r="R2029" i="7"/>
  <c r="R2030" i="7"/>
  <c r="R2031" i="7"/>
  <c r="R2032" i="7"/>
  <c r="R2033" i="7"/>
  <c r="R2034" i="7"/>
  <c r="R2035" i="7"/>
  <c r="R2036" i="7"/>
  <c r="R2037" i="7"/>
  <c r="R2038" i="7"/>
  <c r="R2039" i="7"/>
  <c r="R2040" i="7"/>
  <c r="R2041" i="7"/>
  <c r="R2042" i="7"/>
  <c r="R2043" i="7"/>
  <c r="R2044" i="7"/>
  <c r="R2045" i="7"/>
  <c r="R2046" i="7"/>
  <c r="R2047" i="7"/>
  <c r="R2048" i="7"/>
  <c r="R2049" i="7"/>
  <c r="R2050" i="7"/>
  <c r="R2051" i="7"/>
  <c r="R2052" i="7"/>
  <c r="R2053" i="7"/>
  <c r="R2054" i="7"/>
  <c r="R2055" i="7"/>
  <c r="R2056" i="7"/>
  <c r="R2057" i="7"/>
  <c r="R2058" i="7"/>
  <c r="R2059" i="7"/>
  <c r="R2060" i="7"/>
  <c r="R2061" i="7"/>
  <c r="R2062" i="7"/>
  <c r="R2063" i="7"/>
  <c r="R2064" i="7"/>
  <c r="R2065" i="7"/>
  <c r="R2066" i="7"/>
  <c r="R2067" i="7"/>
  <c r="R2068" i="7"/>
  <c r="R2069" i="7"/>
  <c r="R2070" i="7"/>
  <c r="R2071" i="7"/>
  <c r="R2072" i="7"/>
  <c r="R2073" i="7"/>
  <c r="R2074" i="7"/>
  <c r="R2075" i="7"/>
  <c r="R2076" i="7"/>
  <c r="R2077" i="7"/>
  <c r="R2078" i="7"/>
  <c r="R2079" i="7"/>
  <c r="R2080" i="7"/>
  <c r="R2081" i="7"/>
  <c r="R2082" i="7"/>
  <c r="R2083" i="7"/>
  <c r="R2084" i="7"/>
  <c r="R2085" i="7"/>
  <c r="R2086" i="7"/>
  <c r="R2087" i="7"/>
  <c r="R2088" i="7"/>
  <c r="R2089" i="7"/>
  <c r="R2090" i="7"/>
  <c r="R2091" i="7"/>
  <c r="R2092" i="7"/>
  <c r="R2093" i="7"/>
  <c r="R2094" i="7"/>
  <c r="R2095" i="7"/>
  <c r="R2096" i="7"/>
  <c r="R2097" i="7"/>
  <c r="R2098" i="7"/>
  <c r="R2099" i="7"/>
  <c r="R2100" i="7"/>
  <c r="R2101" i="7"/>
  <c r="R2102" i="7"/>
  <c r="R2103" i="7"/>
  <c r="R2104" i="7"/>
  <c r="R2105" i="7"/>
  <c r="R2106" i="7"/>
  <c r="R2107" i="7"/>
  <c r="R2108" i="7"/>
  <c r="R2109" i="7"/>
  <c r="R2110" i="7"/>
  <c r="R2111" i="7"/>
  <c r="R2112" i="7"/>
  <c r="R2113" i="7"/>
  <c r="R2114" i="7"/>
  <c r="R2115" i="7"/>
  <c r="R2116" i="7"/>
  <c r="R2117" i="7"/>
  <c r="R2118" i="7"/>
  <c r="R2119" i="7"/>
  <c r="R2120" i="7"/>
  <c r="R2121" i="7"/>
  <c r="R2122" i="7"/>
  <c r="R2123" i="7"/>
  <c r="R2124" i="7"/>
  <c r="R2125" i="7"/>
  <c r="R2126" i="7"/>
  <c r="R2127" i="7"/>
  <c r="R2128" i="7"/>
  <c r="R2129" i="7"/>
  <c r="R2130" i="7"/>
  <c r="R2131" i="7"/>
  <c r="R2132" i="7"/>
  <c r="R2133" i="7"/>
  <c r="R2134" i="7"/>
  <c r="R2135" i="7"/>
  <c r="R2136" i="7"/>
  <c r="R2137" i="7"/>
  <c r="R2138" i="7"/>
  <c r="R2139" i="7"/>
  <c r="R2140" i="7"/>
  <c r="R2141" i="7"/>
  <c r="R2142" i="7"/>
  <c r="R2143" i="7"/>
  <c r="R2144" i="7"/>
  <c r="R2145" i="7"/>
  <c r="R2146" i="7"/>
  <c r="R2147" i="7"/>
  <c r="R2148" i="7"/>
  <c r="R2149" i="7"/>
  <c r="R2150" i="7"/>
  <c r="R2151" i="7"/>
  <c r="R2152" i="7"/>
  <c r="R2153" i="7"/>
  <c r="R2154" i="7"/>
  <c r="R2155" i="7"/>
  <c r="R2156" i="7"/>
  <c r="R2157" i="7"/>
  <c r="R2158" i="7"/>
  <c r="R2159" i="7"/>
  <c r="R2160" i="7"/>
  <c r="R2161" i="7"/>
  <c r="R2162" i="7"/>
  <c r="R2163" i="7"/>
  <c r="R2164" i="7"/>
  <c r="R2165" i="7"/>
  <c r="R2166" i="7"/>
  <c r="R2167" i="7"/>
  <c r="R2168" i="7"/>
  <c r="R2169" i="7"/>
  <c r="R2170" i="7"/>
  <c r="R2171" i="7"/>
  <c r="R2172" i="7"/>
  <c r="R2173" i="7"/>
  <c r="R2174" i="7"/>
  <c r="R2175" i="7"/>
  <c r="R2176" i="7"/>
  <c r="R2177" i="7"/>
  <c r="R2178" i="7"/>
  <c r="R2179" i="7"/>
  <c r="R2180" i="7"/>
  <c r="R2181" i="7"/>
  <c r="R2182" i="7"/>
  <c r="R2183" i="7"/>
  <c r="R2184" i="7"/>
  <c r="R2185" i="7"/>
  <c r="R2186" i="7"/>
  <c r="R2187" i="7"/>
  <c r="R2188" i="7"/>
  <c r="R2189" i="7"/>
  <c r="R2190" i="7"/>
  <c r="R2191" i="7"/>
  <c r="R2192" i="7"/>
  <c r="R2193" i="7"/>
  <c r="R2194" i="7"/>
  <c r="R2195" i="7"/>
  <c r="R2196" i="7"/>
  <c r="R2197" i="7"/>
  <c r="R2198" i="7"/>
  <c r="R2199" i="7"/>
  <c r="R2200" i="7"/>
  <c r="R2201" i="7"/>
  <c r="R2202" i="7"/>
  <c r="R2203" i="7"/>
  <c r="R2204" i="7"/>
  <c r="R2205" i="7"/>
  <c r="R2206" i="7"/>
  <c r="R2207" i="7"/>
  <c r="R2208" i="7"/>
  <c r="R2209" i="7"/>
  <c r="R2210" i="7"/>
  <c r="R2211" i="7"/>
  <c r="R2212" i="7"/>
  <c r="R2213" i="7"/>
  <c r="R2214" i="7"/>
  <c r="R2215" i="7"/>
  <c r="R2216" i="7"/>
  <c r="R2217" i="7"/>
  <c r="R2218" i="7"/>
  <c r="R2219" i="7"/>
  <c r="R2220" i="7"/>
  <c r="R2221" i="7"/>
  <c r="R2222" i="7"/>
  <c r="R2223" i="7"/>
  <c r="R2224" i="7"/>
  <c r="R2225" i="7"/>
  <c r="R2226" i="7"/>
  <c r="R2227" i="7"/>
  <c r="R2228" i="7"/>
  <c r="R2229" i="7"/>
  <c r="R2230" i="7"/>
  <c r="R2231" i="7"/>
  <c r="R2232" i="7"/>
  <c r="R2233" i="7"/>
  <c r="R2234" i="7"/>
  <c r="R2235" i="7"/>
  <c r="R2236" i="7"/>
  <c r="R2237" i="7"/>
  <c r="R2238" i="7"/>
  <c r="R2239" i="7"/>
  <c r="R2240" i="7"/>
  <c r="R2241" i="7"/>
  <c r="R2242" i="7"/>
  <c r="R2243" i="7"/>
  <c r="R2244" i="7"/>
  <c r="R2245" i="7"/>
  <c r="R2246" i="7"/>
  <c r="R2247" i="7"/>
  <c r="R2248" i="7"/>
  <c r="R2249" i="7"/>
  <c r="R2250" i="7"/>
  <c r="R2251" i="7"/>
  <c r="R2252" i="7"/>
  <c r="R2253" i="7"/>
  <c r="R2254" i="7"/>
  <c r="R2255" i="7"/>
  <c r="R2256" i="7"/>
  <c r="R2257" i="7"/>
  <c r="R2258" i="7"/>
  <c r="R2259" i="7"/>
  <c r="R2260" i="7"/>
  <c r="R2261" i="7"/>
  <c r="R2262" i="7"/>
  <c r="R2263" i="7"/>
  <c r="R2264" i="7"/>
  <c r="R2265" i="7"/>
  <c r="R2266" i="7"/>
  <c r="R2267" i="7"/>
  <c r="R2268" i="7"/>
  <c r="R2269" i="7"/>
  <c r="R2270" i="7"/>
  <c r="R2271" i="7"/>
  <c r="R2272" i="7"/>
  <c r="R2273" i="7"/>
  <c r="R2274" i="7"/>
  <c r="R2275" i="7"/>
  <c r="R2276" i="7"/>
  <c r="R2277" i="7"/>
  <c r="R2278" i="7"/>
  <c r="R2279" i="7"/>
  <c r="R2280" i="7"/>
  <c r="R2281" i="7"/>
  <c r="R2282" i="7"/>
  <c r="R2283" i="7"/>
  <c r="R2284" i="7"/>
  <c r="R2285" i="7"/>
  <c r="R2286" i="7"/>
  <c r="R2287" i="7"/>
  <c r="R2288" i="7"/>
  <c r="R2289" i="7"/>
  <c r="R2290" i="7"/>
  <c r="R2291" i="7"/>
  <c r="R2292" i="7"/>
  <c r="R2293" i="7"/>
  <c r="R2294" i="7"/>
  <c r="R2295" i="7"/>
  <c r="R2296" i="7"/>
  <c r="R2297" i="7"/>
  <c r="R2298" i="7"/>
  <c r="R2299" i="7"/>
  <c r="R2300" i="7"/>
  <c r="R2301" i="7"/>
  <c r="R2302" i="7"/>
  <c r="R2303" i="7"/>
  <c r="R2304" i="7"/>
  <c r="R2305" i="7"/>
  <c r="R2306" i="7"/>
  <c r="R2307" i="7"/>
  <c r="R2308" i="7"/>
  <c r="R2309" i="7"/>
  <c r="R2310" i="7"/>
  <c r="R2311" i="7"/>
  <c r="R2312" i="7"/>
  <c r="R2313" i="7"/>
  <c r="R2314" i="7"/>
  <c r="R2315" i="7"/>
  <c r="R2316" i="7"/>
  <c r="R2317" i="7"/>
  <c r="R2318" i="7"/>
  <c r="R2319" i="7"/>
  <c r="R2320" i="7"/>
  <c r="R2321" i="7"/>
  <c r="R2322" i="7"/>
  <c r="R2323" i="7"/>
  <c r="R2324" i="7"/>
  <c r="R2325" i="7"/>
  <c r="R2326" i="7"/>
  <c r="R2327" i="7"/>
  <c r="R2328" i="7"/>
  <c r="R2329" i="7"/>
  <c r="R2330" i="7"/>
  <c r="R2331" i="7"/>
  <c r="R2332" i="7"/>
  <c r="R2333" i="7"/>
  <c r="R2334" i="7"/>
  <c r="R2335" i="7"/>
  <c r="R2336" i="7"/>
  <c r="R2337" i="7"/>
  <c r="R2338" i="7"/>
  <c r="R2339" i="7"/>
  <c r="R2340" i="7"/>
  <c r="R2341" i="7"/>
  <c r="R2342" i="7"/>
  <c r="R2343" i="7"/>
  <c r="R2344" i="7"/>
  <c r="R2345" i="7"/>
  <c r="R2346" i="7"/>
  <c r="R2347" i="7"/>
  <c r="R2348" i="7"/>
  <c r="R2349" i="7"/>
  <c r="R2350" i="7"/>
  <c r="R2351" i="7"/>
  <c r="R2352" i="7"/>
  <c r="R2353" i="7"/>
  <c r="R2354" i="7"/>
  <c r="R2355" i="7"/>
  <c r="R2356" i="7"/>
  <c r="R2357" i="7"/>
  <c r="R2358" i="7"/>
  <c r="R2359" i="7"/>
  <c r="R2360" i="7"/>
  <c r="R2361" i="7"/>
  <c r="R2362" i="7"/>
  <c r="R2363" i="7"/>
  <c r="R2364" i="7"/>
  <c r="R2365" i="7"/>
  <c r="R2366" i="7"/>
  <c r="R2367" i="7"/>
  <c r="R2368" i="7"/>
  <c r="R2369" i="7"/>
  <c r="R2370" i="7"/>
  <c r="R2371" i="7"/>
  <c r="R2372" i="7"/>
  <c r="R2373" i="7"/>
  <c r="R2374" i="7"/>
  <c r="R2375" i="7"/>
  <c r="R2376" i="7"/>
  <c r="R2377" i="7"/>
  <c r="R2378" i="7"/>
  <c r="R2379" i="7"/>
  <c r="R2380" i="7"/>
  <c r="R2381" i="7"/>
  <c r="R2382" i="7"/>
  <c r="R2383" i="7"/>
  <c r="R2384" i="7"/>
  <c r="R2385" i="7"/>
  <c r="R2386" i="7"/>
  <c r="R2387" i="7"/>
  <c r="R2388" i="7"/>
  <c r="R2389" i="7"/>
  <c r="R2390" i="7"/>
  <c r="R2391" i="7"/>
  <c r="R2392" i="7"/>
  <c r="R2393" i="7"/>
  <c r="R2394" i="7"/>
  <c r="R2395" i="7"/>
  <c r="R2396" i="7"/>
  <c r="R2397" i="7"/>
  <c r="R2398" i="7"/>
  <c r="R2399" i="7"/>
  <c r="R2400" i="7"/>
  <c r="R2401" i="7"/>
  <c r="R2402" i="7"/>
  <c r="R2403" i="7"/>
  <c r="R2404" i="7"/>
  <c r="R2405" i="7"/>
  <c r="R2406" i="7"/>
  <c r="R2407" i="7"/>
  <c r="R2408" i="7"/>
  <c r="R2409" i="7"/>
  <c r="R2410" i="7"/>
  <c r="R2411" i="7"/>
  <c r="R2412" i="7"/>
  <c r="R2413" i="7"/>
  <c r="R2414" i="7"/>
  <c r="R2415" i="7"/>
  <c r="R2416" i="7"/>
  <c r="R2417" i="7"/>
  <c r="R2418" i="7"/>
  <c r="R2419" i="7"/>
  <c r="R2420" i="7"/>
  <c r="R2421" i="7"/>
  <c r="R2422" i="7"/>
  <c r="R2423" i="7"/>
  <c r="R2424" i="7"/>
  <c r="R2425" i="7"/>
  <c r="R2426" i="7"/>
  <c r="R2427" i="7"/>
  <c r="R2428" i="7"/>
  <c r="R2429" i="7"/>
  <c r="R2430" i="7"/>
  <c r="R2431" i="7"/>
  <c r="R2432" i="7"/>
  <c r="R2433" i="7"/>
  <c r="R2434" i="7"/>
  <c r="R2435" i="7"/>
  <c r="R2436" i="7"/>
  <c r="R2437" i="7"/>
  <c r="R2438" i="7"/>
  <c r="R2439" i="7"/>
  <c r="R2440" i="7"/>
  <c r="R2441" i="7"/>
  <c r="R2442" i="7"/>
  <c r="R2443" i="7"/>
  <c r="R2444" i="7"/>
  <c r="R2445" i="7"/>
  <c r="R2446" i="7"/>
  <c r="R2447" i="7"/>
  <c r="R2448" i="7"/>
  <c r="R2449" i="7"/>
  <c r="R2450" i="7"/>
  <c r="R2451" i="7"/>
  <c r="R2452" i="7"/>
  <c r="R2453" i="7"/>
  <c r="R2454" i="7"/>
  <c r="R2455" i="7"/>
  <c r="R2456" i="7"/>
  <c r="R2457" i="7"/>
  <c r="R2458" i="7"/>
  <c r="R2459" i="7"/>
  <c r="R2460" i="7"/>
  <c r="R2461" i="7"/>
  <c r="R2462" i="7"/>
  <c r="R2463" i="7"/>
  <c r="R2464" i="7"/>
  <c r="R2465" i="7"/>
  <c r="R2466" i="7"/>
  <c r="R2467" i="7"/>
  <c r="R2468" i="7"/>
  <c r="R2469" i="7"/>
  <c r="R2470" i="7"/>
  <c r="R2471" i="7"/>
  <c r="R2472" i="7"/>
  <c r="R2473" i="7"/>
  <c r="R2474" i="7"/>
  <c r="R2475" i="7"/>
  <c r="R2476" i="7"/>
  <c r="R2477" i="7"/>
  <c r="R2478" i="7"/>
  <c r="R2479" i="7"/>
  <c r="R2480" i="7"/>
  <c r="R2481" i="7"/>
  <c r="R2482" i="7"/>
  <c r="R2483" i="7"/>
  <c r="R2484" i="7"/>
  <c r="R2485" i="7"/>
  <c r="R2486" i="7"/>
  <c r="R2487" i="7"/>
  <c r="R2488" i="7"/>
  <c r="R2489" i="7"/>
  <c r="R2490" i="7"/>
  <c r="R2491" i="7"/>
  <c r="R2492" i="7"/>
  <c r="R2493" i="7"/>
  <c r="R2494" i="7"/>
  <c r="R2495" i="7"/>
  <c r="R2496" i="7"/>
  <c r="R2497" i="7"/>
  <c r="R2498" i="7"/>
  <c r="R2499" i="7"/>
  <c r="R2500" i="7"/>
  <c r="R2501" i="7"/>
  <c r="R2502" i="7"/>
  <c r="R2503" i="7"/>
  <c r="R2504" i="7"/>
  <c r="R2505" i="7"/>
  <c r="R2506" i="7"/>
  <c r="R2507" i="7"/>
  <c r="R2508" i="7"/>
  <c r="R2509" i="7"/>
  <c r="R2510" i="7"/>
  <c r="R2511" i="7"/>
  <c r="R2512" i="7"/>
  <c r="R2513" i="7"/>
  <c r="R2514" i="7"/>
  <c r="R2515" i="7"/>
  <c r="R2516" i="7"/>
  <c r="R2517" i="7"/>
  <c r="R2518" i="7"/>
  <c r="R2519" i="7"/>
  <c r="R2520" i="7"/>
  <c r="R2521" i="7"/>
  <c r="R2522" i="7"/>
  <c r="R2523" i="7"/>
  <c r="R2524" i="7"/>
  <c r="R2525" i="7"/>
  <c r="R2526" i="7"/>
  <c r="R2527" i="7"/>
  <c r="R2528" i="7"/>
  <c r="R2529" i="7"/>
  <c r="R2530" i="7"/>
  <c r="R2531" i="7"/>
  <c r="R2532" i="7"/>
  <c r="R2533" i="7"/>
  <c r="R2534" i="7"/>
  <c r="R2535" i="7"/>
  <c r="R2536" i="7"/>
  <c r="R2537" i="7"/>
  <c r="R2538" i="7"/>
  <c r="R2539" i="7"/>
  <c r="R2540" i="7"/>
  <c r="R2541" i="7"/>
  <c r="R2542" i="7"/>
  <c r="R2543" i="7"/>
  <c r="R2544" i="7"/>
  <c r="R2545" i="7"/>
  <c r="R2546" i="7"/>
  <c r="R2547" i="7"/>
  <c r="R2548" i="7"/>
  <c r="R2549" i="7"/>
  <c r="R2550" i="7"/>
  <c r="R2551" i="7"/>
  <c r="R2552" i="7"/>
  <c r="R2553" i="7"/>
  <c r="R2554" i="7"/>
  <c r="R2555" i="7"/>
  <c r="R2556" i="7"/>
  <c r="R2557" i="7"/>
  <c r="R2558" i="7"/>
  <c r="R2559" i="7"/>
  <c r="R2560" i="7"/>
  <c r="R2561" i="7"/>
  <c r="R2562" i="7"/>
  <c r="R2563" i="7"/>
  <c r="R2564" i="7"/>
  <c r="R2565" i="7"/>
  <c r="R2566" i="7"/>
  <c r="R2567" i="7"/>
  <c r="R2568" i="7"/>
  <c r="R2569" i="7"/>
  <c r="R2570" i="7"/>
  <c r="R2571" i="7"/>
  <c r="R2572" i="7"/>
  <c r="R2573" i="7"/>
  <c r="R2574" i="7"/>
  <c r="R2575" i="7"/>
  <c r="R2576" i="7"/>
  <c r="R2577" i="7"/>
  <c r="R2578" i="7"/>
  <c r="R2579" i="7"/>
  <c r="R2580" i="7"/>
  <c r="R2581" i="7"/>
  <c r="R2582" i="7"/>
  <c r="R2583" i="7"/>
  <c r="R2584" i="7"/>
  <c r="R2585" i="7"/>
  <c r="R2586" i="7"/>
  <c r="R2587" i="7"/>
  <c r="R2588" i="7"/>
  <c r="R2589" i="7"/>
  <c r="R2590" i="7"/>
  <c r="R2591" i="7"/>
  <c r="R2592" i="7"/>
  <c r="R2593" i="7"/>
  <c r="R2594" i="7"/>
  <c r="R2595" i="7"/>
  <c r="R2596" i="7"/>
  <c r="R2597" i="7"/>
  <c r="R2598" i="7"/>
  <c r="R2599" i="7"/>
  <c r="R2600" i="7"/>
  <c r="R2601" i="7"/>
  <c r="R2602" i="7"/>
  <c r="R2603" i="7"/>
  <c r="R2604" i="7"/>
  <c r="R2605" i="7"/>
  <c r="R2606" i="7"/>
  <c r="R2607" i="7"/>
  <c r="R2608" i="7"/>
  <c r="R2609" i="7"/>
  <c r="R2610" i="7"/>
  <c r="R2611" i="7"/>
  <c r="R2612" i="7"/>
  <c r="R2613" i="7"/>
  <c r="R2614" i="7"/>
  <c r="R2615" i="7"/>
  <c r="R2616" i="7"/>
  <c r="R2617" i="7"/>
  <c r="R2618" i="7"/>
  <c r="R2619" i="7"/>
  <c r="R2620" i="7"/>
  <c r="R2621" i="7"/>
  <c r="R2622" i="7"/>
  <c r="R2623" i="7"/>
  <c r="R2624" i="7"/>
  <c r="R2625" i="7"/>
  <c r="R2626" i="7"/>
  <c r="R2627" i="7"/>
  <c r="R2628" i="7"/>
  <c r="R2629" i="7"/>
  <c r="R2630" i="7"/>
  <c r="R2631" i="7"/>
  <c r="R2632" i="7"/>
  <c r="R2633" i="7"/>
  <c r="R2634" i="7"/>
  <c r="R2635" i="7"/>
  <c r="R2636" i="7"/>
  <c r="R2637" i="7"/>
  <c r="R2638" i="7"/>
  <c r="R2639" i="7"/>
  <c r="R2640" i="7"/>
  <c r="R2641" i="7"/>
  <c r="R2642" i="7"/>
  <c r="R2643" i="7"/>
  <c r="R2644" i="7"/>
  <c r="R2645" i="7"/>
  <c r="R2646" i="7"/>
  <c r="R2647" i="7"/>
  <c r="R2648" i="7"/>
  <c r="R2649" i="7"/>
  <c r="R2650" i="7"/>
  <c r="R2651" i="7"/>
  <c r="R2652" i="7"/>
  <c r="R2653" i="7"/>
  <c r="R2654" i="7"/>
  <c r="R2655" i="7"/>
  <c r="R2656" i="7"/>
  <c r="R2657" i="7"/>
  <c r="R2658" i="7"/>
  <c r="R2659" i="7"/>
  <c r="R2660" i="7"/>
  <c r="R2661" i="7"/>
  <c r="R2662" i="7"/>
  <c r="R2663" i="7"/>
  <c r="R2664" i="7"/>
  <c r="R2665" i="7"/>
  <c r="R2666" i="7"/>
  <c r="R2667" i="7"/>
  <c r="R2668" i="7"/>
  <c r="R2669" i="7"/>
  <c r="R2670" i="7"/>
  <c r="R2671" i="7"/>
  <c r="R2672" i="7"/>
  <c r="R2673" i="7"/>
  <c r="R2674" i="7"/>
  <c r="R2675" i="7"/>
  <c r="R2676" i="7"/>
  <c r="R2677" i="7"/>
  <c r="R2678" i="7"/>
  <c r="R2679" i="7"/>
  <c r="R2680" i="7"/>
  <c r="R2681" i="7"/>
  <c r="R2682" i="7"/>
  <c r="R2683" i="7"/>
  <c r="R2684" i="7"/>
  <c r="R2685" i="7"/>
  <c r="R2686" i="7"/>
  <c r="R2687" i="7"/>
  <c r="R2688" i="7"/>
  <c r="R2689" i="7"/>
  <c r="R2690" i="7"/>
  <c r="R2691" i="7"/>
  <c r="R2692" i="7"/>
  <c r="R2693" i="7"/>
  <c r="R2694" i="7"/>
  <c r="R2695" i="7"/>
  <c r="R2696" i="7"/>
  <c r="R2697" i="7"/>
  <c r="R2698" i="7"/>
  <c r="R2699" i="7"/>
  <c r="R2700" i="7"/>
  <c r="R2701" i="7"/>
  <c r="R2702" i="7"/>
  <c r="R2703" i="7"/>
  <c r="R2704" i="7"/>
  <c r="R2705" i="7"/>
  <c r="R2706" i="7"/>
  <c r="R2707" i="7"/>
  <c r="R2708" i="7"/>
  <c r="R2709" i="7"/>
  <c r="R2710" i="7"/>
  <c r="R2711" i="7"/>
  <c r="R2712" i="7"/>
  <c r="R2713" i="7"/>
  <c r="R2714" i="7"/>
  <c r="R2715" i="7"/>
  <c r="R2716" i="7"/>
  <c r="R2717" i="7"/>
  <c r="R2718" i="7"/>
  <c r="R2719" i="7"/>
  <c r="R2720" i="7"/>
  <c r="R2721" i="7"/>
  <c r="R2722" i="7"/>
  <c r="R2723" i="7"/>
  <c r="R2724" i="7"/>
  <c r="R2725" i="7"/>
  <c r="R2726" i="7"/>
  <c r="R2727" i="7"/>
  <c r="R2728" i="7"/>
  <c r="R2729" i="7"/>
  <c r="R2730" i="7"/>
  <c r="R2731" i="7"/>
  <c r="R2732" i="7"/>
  <c r="R2733" i="7"/>
  <c r="R2734" i="7"/>
  <c r="R2735" i="7"/>
  <c r="R2736" i="7"/>
  <c r="R2737" i="7"/>
  <c r="R2738" i="7"/>
  <c r="R2739" i="7"/>
  <c r="R2740" i="7"/>
  <c r="R2741" i="7"/>
  <c r="R2742" i="7"/>
  <c r="R2743" i="7"/>
  <c r="R2744" i="7"/>
  <c r="R2745" i="7"/>
  <c r="R2746" i="7"/>
  <c r="R2747" i="7"/>
  <c r="R2748" i="7"/>
  <c r="R2749" i="7"/>
  <c r="R2750" i="7"/>
  <c r="R2751" i="7"/>
  <c r="R2752" i="7"/>
  <c r="R2753" i="7"/>
  <c r="R2754" i="7"/>
  <c r="R2755" i="7"/>
  <c r="R2756" i="7"/>
  <c r="R2757" i="7"/>
  <c r="R2758" i="7"/>
  <c r="R2759" i="7"/>
  <c r="R2760" i="7"/>
  <c r="R2761" i="7"/>
  <c r="R2762" i="7"/>
  <c r="R2763" i="7"/>
  <c r="R2764" i="7"/>
  <c r="R2765" i="7"/>
  <c r="R2766" i="7"/>
  <c r="R2767" i="7"/>
  <c r="R2768" i="7"/>
  <c r="R2769" i="7"/>
  <c r="R2770" i="7"/>
  <c r="R2771" i="7"/>
  <c r="R2772" i="7"/>
  <c r="R2773" i="7"/>
  <c r="R2774" i="7"/>
  <c r="R2775" i="7"/>
  <c r="R2776" i="7"/>
  <c r="R2777" i="7"/>
  <c r="R2778" i="7"/>
  <c r="R2779" i="7"/>
  <c r="R2780" i="7"/>
  <c r="R2781" i="7"/>
  <c r="R2782" i="7"/>
  <c r="R2783" i="7"/>
  <c r="R2784" i="7"/>
  <c r="R2785" i="7"/>
  <c r="R2786" i="7"/>
  <c r="R2787" i="7"/>
  <c r="R2788" i="7"/>
  <c r="R2789" i="7"/>
  <c r="R2790" i="7"/>
  <c r="R2791" i="7"/>
  <c r="R2792" i="7"/>
  <c r="R2793" i="7"/>
  <c r="R2794" i="7"/>
  <c r="R2795" i="7"/>
  <c r="R2796" i="7"/>
  <c r="R2797" i="7"/>
  <c r="R2798" i="7"/>
  <c r="R2799" i="7"/>
  <c r="R2800" i="7"/>
  <c r="R2801" i="7"/>
  <c r="R2802" i="7"/>
  <c r="R2803" i="7"/>
  <c r="R2804" i="7"/>
  <c r="R2805" i="7"/>
  <c r="R2806" i="7"/>
  <c r="R2807" i="7"/>
  <c r="R2808" i="7"/>
  <c r="R2809" i="7"/>
  <c r="R2810" i="7"/>
  <c r="R2811" i="7"/>
  <c r="R2812" i="7"/>
  <c r="R2813" i="7"/>
  <c r="R2814" i="7"/>
  <c r="R2815" i="7"/>
  <c r="R2816" i="7"/>
  <c r="R2817" i="7"/>
  <c r="R2818" i="7"/>
  <c r="R2819" i="7"/>
  <c r="R2820" i="7"/>
  <c r="R2821" i="7"/>
  <c r="R2822" i="7"/>
  <c r="R2823" i="7"/>
  <c r="R2824" i="7"/>
  <c r="R2825" i="7"/>
  <c r="R2826" i="7"/>
  <c r="R2827" i="7"/>
  <c r="R2828" i="7"/>
  <c r="R2829" i="7"/>
  <c r="R2830" i="7"/>
  <c r="R2831" i="7"/>
  <c r="R2832" i="7"/>
  <c r="R2833" i="7"/>
  <c r="R2834" i="7"/>
  <c r="R2835" i="7"/>
  <c r="R2836" i="7"/>
  <c r="R2837" i="7"/>
  <c r="R2838" i="7"/>
  <c r="R2839" i="7"/>
  <c r="R2840" i="7"/>
  <c r="R2841" i="7"/>
  <c r="R2842" i="7"/>
  <c r="R2843" i="7"/>
  <c r="R2844" i="7"/>
  <c r="R2845" i="7"/>
  <c r="R2846" i="7"/>
  <c r="R2847" i="7"/>
  <c r="R2848" i="7"/>
  <c r="R2849" i="7"/>
  <c r="R2850" i="7"/>
  <c r="R2851" i="7"/>
  <c r="R2852" i="7"/>
  <c r="R2853" i="7"/>
  <c r="R2854" i="7"/>
  <c r="R2855" i="7"/>
  <c r="R2856" i="7"/>
  <c r="R2857" i="7"/>
  <c r="R2858" i="7"/>
  <c r="R2859" i="7"/>
  <c r="R2860" i="7"/>
  <c r="R2861" i="7"/>
  <c r="R2862" i="7"/>
  <c r="R2863" i="7"/>
  <c r="R2864" i="7"/>
  <c r="R2865" i="7"/>
  <c r="R2866" i="7"/>
  <c r="R2867" i="7"/>
  <c r="R2868" i="7"/>
  <c r="R2869" i="7"/>
  <c r="R2870" i="7"/>
  <c r="R2871" i="7"/>
  <c r="R2872" i="7"/>
  <c r="R2873" i="7"/>
  <c r="R2874" i="7"/>
  <c r="R2875" i="7"/>
  <c r="R2876" i="7"/>
  <c r="R2877" i="7"/>
  <c r="R2878" i="7"/>
  <c r="R2879" i="7"/>
  <c r="R2880" i="7"/>
  <c r="R2881" i="7"/>
  <c r="R2882" i="7"/>
  <c r="R2883" i="7"/>
  <c r="R2884" i="7"/>
  <c r="R2885" i="7"/>
  <c r="R2886" i="7"/>
  <c r="R2887" i="7"/>
  <c r="R2888" i="7"/>
  <c r="R2889" i="7"/>
  <c r="R2890" i="7"/>
  <c r="R2891" i="7"/>
  <c r="R2892" i="7"/>
  <c r="R2893" i="7"/>
  <c r="R2894" i="7"/>
  <c r="R2895" i="7"/>
  <c r="R2896" i="7"/>
  <c r="R2897" i="7"/>
  <c r="R2898" i="7"/>
  <c r="R2899" i="7"/>
  <c r="R2900" i="7"/>
  <c r="R2901" i="7"/>
  <c r="R2902" i="7"/>
  <c r="R2903" i="7"/>
  <c r="R2904" i="7"/>
  <c r="R2905" i="7"/>
  <c r="R2906" i="7"/>
  <c r="R2907" i="7"/>
  <c r="R2908" i="7"/>
  <c r="R2909" i="7"/>
  <c r="R2910" i="7"/>
  <c r="R2911" i="7"/>
  <c r="R2912" i="7"/>
  <c r="R2913" i="7"/>
  <c r="R2914" i="7"/>
  <c r="R2915" i="7"/>
  <c r="R2916" i="7"/>
  <c r="R2917" i="7"/>
  <c r="R2918" i="7"/>
  <c r="R2919" i="7"/>
  <c r="R2920" i="7"/>
  <c r="R2921" i="7"/>
  <c r="R2922" i="7"/>
  <c r="R2923" i="7"/>
  <c r="R2924" i="7"/>
  <c r="R2925" i="7"/>
  <c r="R2926" i="7"/>
  <c r="R2927" i="7"/>
  <c r="R2928" i="7"/>
  <c r="R2929" i="7"/>
  <c r="R2930" i="7"/>
  <c r="R2931" i="7"/>
  <c r="R2932" i="7"/>
  <c r="R2933" i="7"/>
  <c r="R2934" i="7"/>
  <c r="R2935" i="7"/>
  <c r="R2936" i="7"/>
  <c r="R2937" i="7"/>
  <c r="R2938" i="7"/>
  <c r="R2939" i="7"/>
  <c r="R2940" i="7"/>
  <c r="R2941" i="7"/>
  <c r="R2942" i="7"/>
  <c r="R2943" i="7"/>
  <c r="R2944" i="7"/>
  <c r="R2945" i="7"/>
  <c r="R2946" i="7"/>
  <c r="R2947" i="7"/>
  <c r="R2948" i="7"/>
  <c r="R2949" i="7"/>
  <c r="R2950" i="7"/>
  <c r="R2951" i="7"/>
  <c r="R2952" i="7"/>
  <c r="R2953" i="7"/>
  <c r="R2954" i="7"/>
  <c r="R2955" i="7"/>
  <c r="R2956" i="7"/>
  <c r="R2957" i="7"/>
  <c r="R2958" i="7"/>
  <c r="R2959" i="7"/>
  <c r="R2960" i="7"/>
  <c r="R2961" i="7"/>
  <c r="R2962" i="7"/>
  <c r="R2963" i="7"/>
  <c r="R2964" i="7"/>
  <c r="R2965" i="7"/>
  <c r="R2966" i="7"/>
  <c r="R2967" i="7"/>
  <c r="R2968" i="7"/>
  <c r="R2969" i="7"/>
  <c r="R2970" i="7"/>
  <c r="R2971" i="7"/>
  <c r="R2972" i="7"/>
  <c r="R2973" i="7"/>
  <c r="R2974" i="7"/>
  <c r="R2975" i="7"/>
  <c r="R2976" i="7"/>
  <c r="R2977" i="7"/>
  <c r="R2978" i="7"/>
  <c r="R2979" i="7"/>
  <c r="R2980" i="7"/>
  <c r="R2981" i="7"/>
  <c r="R2982" i="7"/>
  <c r="R2983" i="7"/>
  <c r="R2984" i="7"/>
  <c r="R2985" i="7"/>
  <c r="R2986" i="7"/>
  <c r="R2987" i="7"/>
  <c r="R2988" i="7"/>
  <c r="R2989" i="7"/>
  <c r="R2990" i="7"/>
  <c r="R2991" i="7"/>
  <c r="R2992" i="7"/>
  <c r="R2993" i="7"/>
  <c r="R2994" i="7"/>
  <c r="R2995" i="7"/>
  <c r="R2996" i="7"/>
  <c r="R2997" i="7"/>
  <c r="R2998" i="7"/>
  <c r="R2999" i="7"/>
  <c r="R3000" i="7"/>
  <c r="R3001" i="7"/>
  <c r="R3002" i="7"/>
  <c r="R3003" i="7"/>
  <c r="R3004" i="7"/>
  <c r="R3005" i="7"/>
  <c r="R3006" i="7"/>
  <c r="R3007" i="7"/>
  <c r="R3008" i="7"/>
  <c r="R3009" i="7"/>
  <c r="R3010" i="7"/>
  <c r="R3011" i="7"/>
  <c r="R3012" i="7"/>
  <c r="R3013" i="7"/>
  <c r="R3014" i="7"/>
  <c r="R3015" i="7"/>
  <c r="R3016" i="7"/>
  <c r="R3017" i="7"/>
  <c r="R3018" i="7"/>
  <c r="R3019" i="7"/>
  <c r="R3020" i="7"/>
  <c r="R3021" i="7"/>
  <c r="R3022" i="7"/>
  <c r="R3023" i="7"/>
  <c r="R3024" i="7"/>
  <c r="R3025" i="7"/>
  <c r="R3026" i="7"/>
  <c r="R3027" i="7"/>
  <c r="R3028" i="7"/>
  <c r="R3029" i="7"/>
  <c r="R3030" i="7"/>
  <c r="R3031" i="7"/>
  <c r="R3032" i="7"/>
  <c r="R3033" i="7"/>
  <c r="R3034" i="7"/>
  <c r="R3035" i="7"/>
  <c r="R3036" i="7"/>
  <c r="R3037" i="7"/>
  <c r="R3038" i="7"/>
  <c r="R3039" i="7"/>
  <c r="R3040" i="7"/>
  <c r="R3041" i="7"/>
  <c r="R3042" i="7"/>
  <c r="R3043" i="7"/>
  <c r="R3044" i="7"/>
  <c r="R3045" i="7"/>
  <c r="R3046" i="7"/>
  <c r="R3047" i="7"/>
  <c r="R3048" i="7"/>
  <c r="R3049" i="7"/>
  <c r="R3050" i="7"/>
  <c r="R3051" i="7"/>
  <c r="R3052" i="7"/>
  <c r="R3053" i="7"/>
  <c r="R3054" i="7"/>
  <c r="R3055" i="7"/>
  <c r="R3056" i="7"/>
  <c r="R3057" i="7"/>
  <c r="R3058" i="7"/>
  <c r="R3059" i="7"/>
  <c r="R3060" i="7"/>
  <c r="R3061" i="7"/>
  <c r="R3062" i="7"/>
  <c r="R3063" i="7"/>
  <c r="R3064" i="7"/>
  <c r="R3065" i="7"/>
  <c r="R3066" i="7"/>
  <c r="R3067" i="7"/>
  <c r="R3068" i="7"/>
  <c r="R3069" i="7"/>
  <c r="R3070" i="7"/>
  <c r="R3071" i="7"/>
  <c r="R3072" i="7"/>
  <c r="R3073" i="7"/>
  <c r="R3074" i="7"/>
  <c r="R3075" i="7"/>
  <c r="R3076" i="7"/>
  <c r="R3077" i="7"/>
  <c r="R3078" i="7"/>
  <c r="R3079" i="7"/>
  <c r="R3080" i="7"/>
  <c r="R3081" i="7"/>
  <c r="R3082" i="7"/>
  <c r="R3083" i="7"/>
  <c r="R3084" i="7"/>
  <c r="R3085" i="7"/>
  <c r="R3086" i="7"/>
  <c r="R3087" i="7"/>
  <c r="R3088" i="7"/>
  <c r="R3089" i="7"/>
  <c r="R3090" i="7"/>
  <c r="R3091" i="7"/>
  <c r="R3092" i="7"/>
  <c r="R3093" i="7"/>
  <c r="R3094" i="7"/>
  <c r="R3095" i="7"/>
  <c r="R3096" i="7"/>
  <c r="R3097" i="7"/>
  <c r="R3098" i="7"/>
  <c r="R3099" i="7"/>
  <c r="R3100" i="7"/>
  <c r="R3101" i="7"/>
  <c r="R3102" i="7"/>
  <c r="R3103" i="7"/>
  <c r="R3104" i="7"/>
  <c r="R3105" i="7"/>
  <c r="R3106" i="7"/>
  <c r="R3107" i="7"/>
  <c r="R3108" i="7"/>
  <c r="R3109" i="7"/>
  <c r="R3110" i="7"/>
  <c r="R3111" i="7"/>
  <c r="R3112" i="7"/>
  <c r="R3113" i="7"/>
  <c r="R3114" i="7"/>
  <c r="R3115" i="7"/>
  <c r="R3116" i="7"/>
  <c r="R3117" i="7"/>
  <c r="R3118" i="7"/>
  <c r="R3119" i="7"/>
  <c r="R3120" i="7"/>
  <c r="R3121" i="7"/>
  <c r="R3122" i="7"/>
  <c r="R3123" i="7"/>
  <c r="R3124" i="7"/>
  <c r="R3125" i="7"/>
  <c r="R3126" i="7"/>
  <c r="R3127" i="7"/>
  <c r="R3128" i="7"/>
  <c r="R3129" i="7"/>
  <c r="R3130" i="7"/>
  <c r="R3131" i="7"/>
  <c r="R3132" i="7"/>
  <c r="R3133" i="7"/>
  <c r="R3134" i="7"/>
  <c r="R3135" i="7"/>
  <c r="R3136" i="7"/>
  <c r="R3137" i="7"/>
  <c r="R3138" i="7"/>
  <c r="R3139" i="7"/>
  <c r="R3140" i="7"/>
  <c r="R3141" i="7"/>
  <c r="R3142" i="7"/>
  <c r="R3143" i="7"/>
  <c r="R3144" i="7"/>
  <c r="R3145" i="7"/>
  <c r="R3146" i="7"/>
  <c r="R3147" i="7"/>
  <c r="R3148" i="7"/>
  <c r="R3149" i="7"/>
  <c r="R3150" i="7"/>
  <c r="R3151" i="7"/>
  <c r="R3152" i="7"/>
  <c r="R3153" i="7"/>
  <c r="R3154" i="7"/>
  <c r="R3155" i="7"/>
  <c r="R3156" i="7"/>
  <c r="R3157" i="7"/>
  <c r="R3158" i="7"/>
  <c r="R3159" i="7"/>
  <c r="R3160" i="7"/>
  <c r="R3161" i="7"/>
  <c r="R3162" i="7"/>
  <c r="R3163" i="7"/>
  <c r="R3164" i="7"/>
  <c r="R3165" i="7"/>
  <c r="R3166" i="7"/>
  <c r="R3167" i="7"/>
  <c r="R3168" i="7"/>
  <c r="R3169" i="7"/>
  <c r="R3170" i="7"/>
  <c r="R3171" i="7"/>
  <c r="R3172" i="7"/>
  <c r="R3173" i="7"/>
  <c r="R3174" i="7"/>
  <c r="R3175" i="7"/>
  <c r="R3176" i="7"/>
  <c r="R3177" i="7"/>
  <c r="R3178" i="7"/>
  <c r="R3179" i="7"/>
  <c r="R3180" i="7"/>
  <c r="R3181" i="7"/>
  <c r="R3182" i="7"/>
  <c r="R3183" i="7"/>
  <c r="R3184" i="7"/>
  <c r="R3185" i="7"/>
  <c r="R3186" i="7"/>
  <c r="R3187" i="7"/>
  <c r="R3188" i="7"/>
  <c r="R3189" i="7"/>
  <c r="R3190" i="7"/>
  <c r="R3191" i="7"/>
  <c r="R3192" i="7"/>
  <c r="R3193" i="7"/>
  <c r="R3194" i="7"/>
  <c r="R3195" i="7"/>
  <c r="R3196" i="7"/>
  <c r="R3197" i="7"/>
  <c r="R3198" i="7"/>
  <c r="R3199" i="7"/>
  <c r="R3200" i="7"/>
  <c r="R3201" i="7"/>
  <c r="R3202" i="7"/>
  <c r="R3203" i="7"/>
  <c r="R3204" i="7"/>
  <c r="R3205" i="7"/>
  <c r="R3206" i="7"/>
  <c r="R3207" i="7"/>
  <c r="R3208" i="7"/>
  <c r="R3209" i="7"/>
  <c r="R3210" i="7"/>
  <c r="R3211" i="7"/>
  <c r="R3212" i="7"/>
  <c r="R3213" i="7"/>
  <c r="R3214" i="7"/>
  <c r="R3215" i="7"/>
  <c r="R3216" i="7"/>
  <c r="R3217" i="7"/>
  <c r="R3218" i="7"/>
  <c r="R3219" i="7"/>
  <c r="R3220" i="7"/>
  <c r="R3221" i="7"/>
  <c r="R3222" i="7"/>
  <c r="R3223" i="7"/>
  <c r="R3224" i="7"/>
  <c r="R3225" i="7"/>
  <c r="R3226" i="7"/>
  <c r="R3227" i="7"/>
  <c r="R3228" i="7"/>
  <c r="R3229" i="7"/>
  <c r="R3230" i="7"/>
  <c r="R3231" i="7"/>
  <c r="R3232" i="7"/>
  <c r="R3233" i="7"/>
  <c r="R3234" i="7"/>
  <c r="R3235" i="7"/>
  <c r="R3236" i="7"/>
  <c r="R3237" i="7"/>
  <c r="R3238" i="7"/>
  <c r="R3239" i="7"/>
  <c r="R3240" i="7"/>
  <c r="R3241" i="7"/>
  <c r="R3242" i="7"/>
  <c r="R3243" i="7"/>
  <c r="R3244" i="7"/>
  <c r="R3245" i="7"/>
  <c r="R3246" i="7"/>
  <c r="R3247" i="7"/>
  <c r="R3248" i="7"/>
  <c r="R3249" i="7"/>
  <c r="R3250" i="7"/>
  <c r="R3251" i="7"/>
  <c r="R3252" i="7"/>
  <c r="R3253" i="7"/>
  <c r="R3254" i="7"/>
  <c r="R3255" i="7"/>
  <c r="R3256" i="7"/>
  <c r="R3257" i="7"/>
  <c r="R3258" i="7"/>
  <c r="R3259" i="7"/>
  <c r="R3260" i="7"/>
  <c r="R3261" i="7"/>
  <c r="R3262" i="7"/>
  <c r="R3263" i="7"/>
  <c r="R3264" i="7"/>
  <c r="R3265" i="7"/>
  <c r="R3266" i="7"/>
  <c r="R3267" i="7"/>
  <c r="R3268" i="7"/>
  <c r="R3269" i="7"/>
  <c r="R3270" i="7"/>
  <c r="R3271" i="7"/>
  <c r="R3272" i="7"/>
  <c r="R3273" i="7"/>
  <c r="R3274" i="7"/>
  <c r="R3275" i="7"/>
  <c r="R3276" i="7"/>
  <c r="R3277" i="7"/>
  <c r="R3278" i="7"/>
  <c r="R3279" i="7"/>
  <c r="R3280" i="7"/>
  <c r="R3281" i="7"/>
  <c r="R3282" i="7"/>
  <c r="R3283" i="7"/>
  <c r="R3284" i="7"/>
  <c r="R3285" i="7"/>
  <c r="R3286" i="7"/>
  <c r="R3287" i="7"/>
  <c r="R3288" i="7"/>
  <c r="R3289" i="7"/>
  <c r="R3290" i="7"/>
  <c r="R3291" i="7"/>
  <c r="R3292" i="7"/>
  <c r="R3293" i="7"/>
  <c r="R3294" i="7"/>
  <c r="R3295" i="7"/>
  <c r="R3296" i="7"/>
  <c r="R3297" i="7"/>
  <c r="R3298" i="7"/>
  <c r="R3299" i="7"/>
  <c r="R3300" i="7"/>
  <c r="R3301" i="7"/>
  <c r="R3302" i="7"/>
  <c r="R3303" i="7"/>
  <c r="R3304" i="7"/>
  <c r="R3305" i="7"/>
  <c r="R3306" i="7"/>
  <c r="R3307" i="7"/>
  <c r="R3308" i="7"/>
  <c r="R3309" i="7"/>
  <c r="R3310" i="7"/>
  <c r="R3311" i="7"/>
  <c r="R3312" i="7"/>
  <c r="R3313" i="7"/>
  <c r="R3314" i="7"/>
  <c r="R3315" i="7"/>
  <c r="R3316" i="7"/>
  <c r="R3317" i="7"/>
  <c r="R3318" i="7"/>
  <c r="R3319" i="7"/>
  <c r="R3320" i="7"/>
  <c r="R3321" i="7"/>
  <c r="R3322" i="7"/>
  <c r="R3323" i="7"/>
  <c r="R3324" i="7"/>
  <c r="R3325" i="7"/>
  <c r="R3326" i="7"/>
  <c r="R3327" i="7"/>
  <c r="R3328" i="7"/>
  <c r="R3329" i="7"/>
  <c r="R3330" i="7"/>
  <c r="R3331" i="7"/>
  <c r="R3332" i="7"/>
  <c r="R3333" i="7"/>
  <c r="R3334" i="7"/>
  <c r="R3335" i="7"/>
  <c r="R3336" i="7"/>
  <c r="R3337" i="7"/>
  <c r="R3338" i="7"/>
  <c r="R3339" i="7"/>
  <c r="R3340" i="7"/>
  <c r="R3341" i="7"/>
  <c r="R3342" i="7"/>
  <c r="R3343" i="7"/>
  <c r="R3344" i="7"/>
  <c r="R3345" i="7"/>
  <c r="R3346" i="7"/>
  <c r="R3347" i="7"/>
  <c r="R3348" i="7"/>
  <c r="R3349" i="7"/>
  <c r="R3350" i="7"/>
  <c r="R3351" i="7"/>
  <c r="R3352" i="7"/>
  <c r="R3353" i="7"/>
  <c r="R3354" i="7"/>
  <c r="R3355" i="7"/>
  <c r="R3356" i="7"/>
  <c r="R3357" i="7"/>
  <c r="R3358" i="7"/>
  <c r="R3359" i="7"/>
  <c r="R3360" i="7"/>
  <c r="R3361" i="7"/>
  <c r="R3362" i="7"/>
  <c r="R3363" i="7"/>
  <c r="R3364" i="7"/>
  <c r="R3365" i="7"/>
  <c r="R3366" i="7"/>
  <c r="R3367" i="7"/>
  <c r="R3368" i="7"/>
  <c r="R3369" i="7"/>
  <c r="R3370" i="7"/>
  <c r="R3371" i="7"/>
  <c r="R3372" i="7"/>
  <c r="R3373" i="7"/>
  <c r="R3374" i="7"/>
  <c r="R3375" i="7"/>
  <c r="R3376" i="7"/>
  <c r="R3377" i="7"/>
  <c r="R3378" i="7"/>
  <c r="R3379" i="7"/>
  <c r="R3380" i="7"/>
  <c r="R3381" i="7"/>
  <c r="R3382" i="7"/>
  <c r="R3383" i="7"/>
  <c r="R3384" i="7"/>
  <c r="R3385" i="7"/>
  <c r="R3386" i="7"/>
  <c r="R3387" i="7"/>
  <c r="R3388" i="7"/>
  <c r="R3389" i="7"/>
  <c r="R3390" i="7"/>
  <c r="R3391" i="7"/>
  <c r="R3392" i="7"/>
  <c r="R3393" i="7"/>
  <c r="R3394" i="7"/>
  <c r="R3395" i="7"/>
  <c r="R3396" i="7"/>
  <c r="R3397" i="7"/>
  <c r="R3398" i="7"/>
  <c r="R3399" i="7"/>
  <c r="R3400" i="7"/>
  <c r="R3401" i="7"/>
  <c r="R3402" i="7"/>
  <c r="R3403" i="7"/>
  <c r="R3404" i="7"/>
  <c r="R3405" i="7"/>
  <c r="R3406" i="7"/>
  <c r="R3407" i="7"/>
  <c r="R3408" i="7"/>
  <c r="R3409" i="7"/>
  <c r="R3410" i="7"/>
  <c r="R3411" i="7"/>
  <c r="R3412" i="7"/>
  <c r="R3413" i="7"/>
  <c r="R3414" i="7"/>
  <c r="R3415" i="7"/>
  <c r="R3416" i="7"/>
  <c r="R3417" i="7"/>
  <c r="R3418" i="7"/>
  <c r="R3419" i="7"/>
  <c r="R3420" i="7"/>
  <c r="R3421" i="7"/>
  <c r="R3422" i="7"/>
  <c r="R3423" i="7"/>
  <c r="R3424" i="7"/>
  <c r="R3425" i="7"/>
  <c r="R3426" i="7"/>
  <c r="R3427" i="7"/>
  <c r="R3428" i="7"/>
  <c r="R3429" i="7"/>
  <c r="R3430" i="7"/>
  <c r="R3431" i="7"/>
  <c r="R3432" i="7"/>
  <c r="R3433" i="7"/>
  <c r="R3434" i="7"/>
  <c r="R3435" i="7"/>
  <c r="R3436" i="7"/>
  <c r="R3437" i="7"/>
  <c r="R3438" i="7"/>
  <c r="R3439" i="7"/>
  <c r="R3440" i="7"/>
  <c r="R3441" i="7"/>
  <c r="R3442" i="7"/>
  <c r="R3443" i="7"/>
  <c r="R3444" i="7"/>
  <c r="R3445" i="7"/>
  <c r="R3446" i="7"/>
  <c r="R3447" i="7"/>
  <c r="R3448" i="7"/>
  <c r="R3449" i="7"/>
  <c r="R3450" i="7"/>
  <c r="R3451" i="7"/>
  <c r="R3452" i="7"/>
  <c r="R3453" i="7"/>
  <c r="R3454" i="7"/>
  <c r="R3455" i="7"/>
  <c r="R3456" i="7"/>
  <c r="R3457" i="7"/>
  <c r="R3458" i="7"/>
  <c r="R3459" i="7"/>
  <c r="R3460" i="7"/>
  <c r="R3461" i="7"/>
  <c r="R3462" i="7"/>
  <c r="R3463" i="7"/>
  <c r="R3464" i="7"/>
  <c r="R3465" i="7"/>
  <c r="R3466" i="7"/>
  <c r="R3467" i="7"/>
  <c r="R3468" i="7"/>
  <c r="R3469" i="7"/>
  <c r="R3470" i="7"/>
  <c r="R3471" i="7"/>
  <c r="R3472" i="7"/>
  <c r="R3473" i="7"/>
  <c r="R3474" i="7"/>
  <c r="R3475" i="7"/>
  <c r="R3476" i="7"/>
  <c r="R3477" i="7"/>
  <c r="R3478" i="7"/>
  <c r="R3479" i="7"/>
  <c r="R3480" i="7"/>
  <c r="R3481" i="7"/>
  <c r="R3482" i="7"/>
  <c r="R3483" i="7"/>
  <c r="R3484" i="7"/>
  <c r="R3485" i="7"/>
  <c r="R3486" i="7"/>
  <c r="R3487" i="7"/>
  <c r="R3488" i="7"/>
  <c r="R3489" i="7"/>
  <c r="R3490" i="7"/>
  <c r="R3491" i="7"/>
  <c r="R3492" i="7"/>
  <c r="R3493" i="7"/>
  <c r="R3494" i="7"/>
  <c r="R3495" i="7"/>
  <c r="R3496" i="7"/>
  <c r="R3497" i="7"/>
  <c r="R3498" i="7"/>
  <c r="R3499" i="7"/>
  <c r="R3500" i="7"/>
  <c r="R3501" i="7"/>
  <c r="S2" i="7"/>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S702" i="7"/>
  <c r="S703" i="7"/>
  <c r="S704" i="7"/>
  <c r="S705" i="7"/>
  <c r="S706" i="7"/>
  <c r="S707" i="7"/>
  <c r="S708" i="7"/>
  <c r="S709" i="7"/>
  <c r="S710" i="7"/>
  <c r="S711" i="7"/>
  <c r="S712" i="7"/>
  <c r="S713" i="7"/>
  <c r="S714" i="7"/>
  <c r="S715" i="7"/>
  <c r="S716" i="7"/>
  <c r="S717" i="7"/>
  <c r="S718" i="7"/>
  <c r="S719" i="7"/>
  <c r="S720" i="7"/>
  <c r="S721" i="7"/>
  <c r="S722" i="7"/>
  <c r="S723" i="7"/>
  <c r="S724" i="7"/>
  <c r="S725" i="7"/>
  <c r="S726" i="7"/>
  <c r="S727" i="7"/>
  <c r="S728" i="7"/>
  <c r="S729" i="7"/>
  <c r="S730" i="7"/>
  <c r="S731" i="7"/>
  <c r="S732" i="7"/>
  <c r="S733" i="7"/>
  <c r="S734" i="7"/>
  <c r="S735" i="7"/>
  <c r="S736" i="7"/>
  <c r="S737" i="7"/>
  <c r="S738" i="7"/>
  <c r="S739" i="7"/>
  <c r="S740" i="7"/>
  <c r="S741" i="7"/>
  <c r="S742" i="7"/>
  <c r="S743" i="7"/>
  <c r="S744" i="7"/>
  <c r="S745" i="7"/>
  <c r="S746" i="7"/>
  <c r="S747" i="7"/>
  <c r="S748" i="7"/>
  <c r="S749" i="7"/>
  <c r="S750" i="7"/>
  <c r="S751" i="7"/>
  <c r="S752" i="7"/>
  <c r="S753" i="7"/>
  <c r="S754" i="7"/>
  <c r="S755" i="7"/>
  <c r="S756" i="7"/>
  <c r="S757" i="7"/>
  <c r="S758" i="7"/>
  <c r="S759" i="7"/>
  <c r="S760" i="7"/>
  <c r="S761" i="7"/>
  <c r="S762" i="7"/>
  <c r="S763" i="7"/>
  <c r="S764" i="7"/>
  <c r="S765" i="7"/>
  <c r="S766" i="7"/>
  <c r="S767" i="7"/>
  <c r="S768" i="7"/>
  <c r="S769" i="7"/>
  <c r="S770" i="7"/>
  <c r="S771" i="7"/>
  <c r="S772" i="7"/>
  <c r="S773" i="7"/>
  <c r="S774" i="7"/>
  <c r="S775" i="7"/>
  <c r="S776" i="7"/>
  <c r="S777" i="7"/>
  <c r="S778" i="7"/>
  <c r="S779" i="7"/>
  <c r="S780" i="7"/>
  <c r="S781" i="7"/>
  <c r="S782" i="7"/>
  <c r="S783" i="7"/>
  <c r="S784" i="7"/>
  <c r="S785" i="7"/>
  <c r="S786" i="7"/>
  <c r="S787" i="7"/>
  <c r="S788" i="7"/>
  <c r="S789" i="7"/>
  <c r="S790" i="7"/>
  <c r="S791" i="7"/>
  <c r="S792" i="7"/>
  <c r="S793" i="7"/>
  <c r="S794" i="7"/>
  <c r="S795" i="7"/>
  <c r="S796" i="7"/>
  <c r="S797" i="7"/>
  <c r="S798" i="7"/>
  <c r="S799" i="7"/>
  <c r="S800" i="7"/>
  <c r="S801" i="7"/>
  <c r="S802" i="7"/>
  <c r="S803" i="7"/>
  <c r="S804" i="7"/>
  <c r="S805" i="7"/>
  <c r="S806" i="7"/>
  <c r="S807" i="7"/>
  <c r="S808" i="7"/>
  <c r="S809" i="7"/>
  <c r="S810" i="7"/>
  <c r="S811" i="7"/>
  <c r="S812" i="7"/>
  <c r="S813" i="7"/>
  <c r="S814" i="7"/>
  <c r="S815" i="7"/>
  <c r="S816" i="7"/>
  <c r="S817" i="7"/>
  <c r="S818" i="7"/>
  <c r="S819" i="7"/>
  <c r="S820" i="7"/>
  <c r="S821" i="7"/>
  <c r="S822" i="7"/>
  <c r="S823" i="7"/>
  <c r="S824" i="7"/>
  <c r="S825" i="7"/>
  <c r="S826" i="7"/>
  <c r="S827" i="7"/>
  <c r="S828" i="7"/>
  <c r="S829" i="7"/>
  <c r="S830" i="7"/>
  <c r="S831" i="7"/>
  <c r="S832" i="7"/>
  <c r="S833" i="7"/>
  <c r="S834" i="7"/>
  <c r="S835" i="7"/>
  <c r="S836" i="7"/>
  <c r="S837" i="7"/>
  <c r="S838" i="7"/>
  <c r="S839" i="7"/>
  <c r="S840" i="7"/>
  <c r="S841" i="7"/>
  <c r="S842" i="7"/>
  <c r="S843" i="7"/>
  <c r="S844" i="7"/>
  <c r="S845" i="7"/>
  <c r="S846" i="7"/>
  <c r="S847" i="7"/>
  <c r="S848" i="7"/>
  <c r="S849" i="7"/>
  <c r="S850" i="7"/>
  <c r="S851" i="7"/>
  <c r="S852" i="7"/>
  <c r="S853" i="7"/>
  <c r="S854" i="7"/>
  <c r="S855" i="7"/>
  <c r="S856" i="7"/>
  <c r="S857" i="7"/>
  <c r="S858" i="7"/>
  <c r="S859" i="7"/>
  <c r="S860" i="7"/>
  <c r="S861" i="7"/>
  <c r="S862" i="7"/>
  <c r="S863" i="7"/>
  <c r="S864" i="7"/>
  <c r="S865" i="7"/>
  <c r="S866" i="7"/>
  <c r="S867" i="7"/>
  <c r="S868" i="7"/>
  <c r="S869" i="7"/>
  <c r="S870" i="7"/>
  <c r="S871" i="7"/>
  <c r="S872" i="7"/>
  <c r="S873" i="7"/>
  <c r="S874" i="7"/>
  <c r="S875" i="7"/>
  <c r="S876" i="7"/>
  <c r="S877" i="7"/>
  <c r="S878" i="7"/>
  <c r="S879" i="7"/>
  <c r="S880" i="7"/>
  <c r="S881" i="7"/>
  <c r="S882" i="7"/>
  <c r="S883" i="7"/>
  <c r="S884" i="7"/>
  <c r="S885" i="7"/>
  <c r="S886" i="7"/>
  <c r="S887" i="7"/>
  <c r="S888" i="7"/>
  <c r="S889" i="7"/>
  <c r="S890" i="7"/>
  <c r="S891" i="7"/>
  <c r="S892" i="7"/>
  <c r="S893" i="7"/>
  <c r="S894" i="7"/>
  <c r="S895" i="7"/>
  <c r="S896" i="7"/>
  <c r="S897" i="7"/>
  <c r="S898" i="7"/>
  <c r="S899" i="7"/>
  <c r="S900" i="7"/>
  <c r="S901" i="7"/>
  <c r="S902" i="7"/>
  <c r="S903" i="7"/>
  <c r="S904" i="7"/>
  <c r="S905" i="7"/>
  <c r="S906" i="7"/>
  <c r="S907" i="7"/>
  <c r="S908" i="7"/>
  <c r="S909" i="7"/>
  <c r="S910" i="7"/>
  <c r="S911" i="7"/>
  <c r="S912" i="7"/>
  <c r="S913" i="7"/>
  <c r="S914" i="7"/>
  <c r="S915" i="7"/>
  <c r="S916" i="7"/>
  <c r="S917" i="7"/>
  <c r="S918" i="7"/>
  <c r="S919" i="7"/>
  <c r="S920" i="7"/>
  <c r="S921" i="7"/>
  <c r="S922" i="7"/>
  <c r="S923" i="7"/>
  <c r="S924" i="7"/>
  <c r="S925" i="7"/>
  <c r="S926" i="7"/>
  <c r="S927" i="7"/>
  <c r="S928" i="7"/>
  <c r="S929" i="7"/>
  <c r="S930" i="7"/>
  <c r="S931" i="7"/>
  <c r="S932" i="7"/>
  <c r="S933" i="7"/>
  <c r="S934" i="7"/>
  <c r="S935" i="7"/>
  <c r="S936" i="7"/>
  <c r="S937" i="7"/>
  <c r="S938" i="7"/>
  <c r="S939" i="7"/>
  <c r="S940" i="7"/>
  <c r="S941" i="7"/>
  <c r="S942" i="7"/>
  <c r="S943" i="7"/>
  <c r="S944" i="7"/>
  <c r="S945" i="7"/>
  <c r="S946" i="7"/>
  <c r="S947" i="7"/>
  <c r="S948" i="7"/>
  <c r="S949" i="7"/>
  <c r="S950" i="7"/>
  <c r="S951" i="7"/>
  <c r="S952" i="7"/>
  <c r="S953" i="7"/>
  <c r="S954" i="7"/>
  <c r="S955" i="7"/>
  <c r="S956" i="7"/>
  <c r="S957" i="7"/>
  <c r="S958" i="7"/>
  <c r="S959" i="7"/>
  <c r="S960" i="7"/>
  <c r="S961" i="7"/>
  <c r="S962" i="7"/>
  <c r="S963" i="7"/>
  <c r="S964" i="7"/>
  <c r="S965" i="7"/>
  <c r="S966" i="7"/>
  <c r="S967" i="7"/>
  <c r="S968" i="7"/>
  <c r="S969" i="7"/>
  <c r="S970" i="7"/>
  <c r="S971" i="7"/>
  <c r="S972" i="7"/>
  <c r="S973" i="7"/>
  <c r="S974" i="7"/>
  <c r="S975" i="7"/>
  <c r="S976" i="7"/>
  <c r="S977" i="7"/>
  <c r="S978" i="7"/>
  <c r="S979" i="7"/>
  <c r="S980" i="7"/>
  <c r="S981" i="7"/>
  <c r="S982" i="7"/>
  <c r="S983" i="7"/>
  <c r="S984" i="7"/>
  <c r="S985" i="7"/>
  <c r="S986" i="7"/>
  <c r="S987" i="7"/>
  <c r="S988" i="7"/>
  <c r="S989" i="7"/>
  <c r="S990" i="7"/>
  <c r="S991" i="7"/>
  <c r="S992" i="7"/>
  <c r="S993" i="7"/>
  <c r="S994" i="7"/>
  <c r="S995" i="7"/>
  <c r="S996" i="7"/>
  <c r="S997" i="7"/>
  <c r="S998" i="7"/>
  <c r="S999" i="7"/>
  <c r="S1000" i="7"/>
  <c r="S1001" i="7"/>
  <c r="S1002" i="7"/>
  <c r="S1003" i="7"/>
  <c r="S1004" i="7"/>
  <c r="S1005" i="7"/>
  <c r="S1006" i="7"/>
  <c r="S1007" i="7"/>
  <c r="S1008" i="7"/>
  <c r="S1009" i="7"/>
  <c r="S1010" i="7"/>
  <c r="S1011" i="7"/>
  <c r="S1012" i="7"/>
  <c r="S1013" i="7"/>
  <c r="S1014" i="7"/>
  <c r="S1015" i="7"/>
  <c r="S1016" i="7"/>
  <c r="S1017" i="7"/>
  <c r="S1018" i="7"/>
  <c r="S1019" i="7"/>
  <c r="S1020" i="7"/>
  <c r="S1021" i="7"/>
  <c r="S1022" i="7"/>
  <c r="S1023" i="7"/>
  <c r="S1024" i="7"/>
  <c r="S1025" i="7"/>
  <c r="S1026" i="7"/>
  <c r="S1027" i="7"/>
  <c r="S1028" i="7"/>
  <c r="S1029" i="7"/>
  <c r="S1030" i="7"/>
  <c r="S1031" i="7"/>
  <c r="S1032" i="7"/>
  <c r="S1033" i="7"/>
  <c r="S1034" i="7"/>
  <c r="S1035" i="7"/>
  <c r="S1036" i="7"/>
  <c r="S1037" i="7"/>
  <c r="S1038" i="7"/>
  <c r="S1039" i="7"/>
  <c r="S1040" i="7"/>
  <c r="S1041" i="7"/>
  <c r="S1042" i="7"/>
  <c r="S1043" i="7"/>
  <c r="S1044" i="7"/>
  <c r="S1045" i="7"/>
  <c r="S1046" i="7"/>
  <c r="S1047" i="7"/>
  <c r="S1048" i="7"/>
  <c r="S1049" i="7"/>
  <c r="S1050" i="7"/>
  <c r="S1051" i="7"/>
  <c r="S1052" i="7"/>
  <c r="S1053" i="7"/>
  <c r="S1054" i="7"/>
  <c r="S1055" i="7"/>
  <c r="S1056" i="7"/>
  <c r="S1057" i="7"/>
  <c r="S1058" i="7"/>
  <c r="S1059" i="7"/>
  <c r="S1060" i="7"/>
  <c r="S1061" i="7"/>
  <c r="S1062" i="7"/>
  <c r="S1063" i="7"/>
  <c r="S1064" i="7"/>
  <c r="S1065" i="7"/>
  <c r="S1066" i="7"/>
  <c r="S1067" i="7"/>
  <c r="S1068" i="7"/>
  <c r="S1069" i="7"/>
  <c r="S1070" i="7"/>
  <c r="S1071" i="7"/>
  <c r="S1072" i="7"/>
  <c r="S1073" i="7"/>
  <c r="S1074" i="7"/>
  <c r="S1075" i="7"/>
  <c r="S1076" i="7"/>
  <c r="S1077" i="7"/>
  <c r="S1078" i="7"/>
  <c r="S1079" i="7"/>
  <c r="S1080" i="7"/>
  <c r="S1081" i="7"/>
  <c r="S1082" i="7"/>
  <c r="S1083" i="7"/>
  <c r="S1084" i="7"/>
  <c r="S1085" i="7"/>
  <c r="S1086" i="7"/>
  <c r="S1087" i="7"/>
  <c r="S1088" i="7"/>
  <c r="S1089" i="7"/>
  <c r="S1090" i="7"/>
  <c r="S1091" i="7"/>
  <c r="S1092" i="7"/>
  <c r="S1093" i="7"/>
  <c r="S1094" i="7"/>
  <c r="S1095" i="7"/>
  <c r="S1096" i="7"/>
  <c r="S1097" i="7"/>
  <c r="S1098" i="7"/>
  <c r="S1099" i="7"/>
  <c r="S1100" i="7"/>
  <c r="S1101" i="7"/>
  <c r="S1102" i="7"/>
  <c r="S1103" i="7"/>
  <c r="S1104" i="7"/>
  <c r="S1105" i="7"/>
  <c r="S1106" i="7"/>
  <c r="S1107" i="7"/>
  <c r="S1108" i="7"/>
  <c r="S1109" i="7"/>
  <c r="S1110" i="7"/>
  <c r="S1111" i="7"/>
  <c r="S1112" i="7"/>
  <c r="S1113" i="7"/>
  <c r="S1114" i="7"/>
  <c r="S1115" i="7"/>
  <c r="S1116" i="7"/>
  <c r="S1117" i="7"/>
  <c r="S1118" i="7"/>
  <c r="S1119" i="7"/>
  <c r="S1120" i="7"/>
  <c r="S1121" i="7"/>
  <c r="S1122" i="7"/>
  <c r="S1123" i="7"/>
  <c r="S1124" i="7"/>
  <c r="S1125" i="7"/>
  <c r="S1126" i="7"/>
  <c r="S1127" i="7"/>
  <c r="S1128" i="7"/>
  <c r="S1129" i="7"/>
  <c r="S1130" i="7"/>
  <c r="S1131" i="7"/>
  <c r="S1132" i="7"/>
  <c r="S1133" i="7"/>
  <c r="S1134" i="7"/>
  <c r="S1135" i="7"/>
  <c r="S1136" i="7"/>
  <c r="S1137" i="7"/>
  <c r="S1138" i="7"/>
  <c r="S1139" i="7"/>
  <c r="S1140" i="7"/>
  <c r="S1141" i="7"/>
  <c r="S1142" i="7"/>
  <c r="S1143" i="7"/>
  <c r="S1144" i="7"/>
  <c r="S1145" i="7"/>
  <c r="S1146" i="7"/>
  <c r="S1147" i="7"/>
  <c r="S1148" i="7"/>
  <c r="S1149" i="7"/>
  <c r="S1150" i="7"/>
  <c r="S1151" i="7"/>
  <c r="S1152" i="7"/>
  <c r="S1153" i="7"/>
  <c r="S1154" i="7"/>
  <c r="S1155" i="7"/>
  <c r="S1156" i="7"/>
  <c r="S1157" i="7"/>
  <c r="S1158" i="7"/>
  <c r="S1159" i="7"/>
  <c r="S1160" i="7"/>
  <c r="S1161" i="7"/>
  <c r="S1162" i="7"/>
  <c r="S1163" i="7"/>
  <c r="S1164" i="7"/>
  <c r="S1165" i="7"/>
  <c r="S1166" i="7"/>
  <c r="S1167" i="7"/>
  <c r="S1168" i="7"/>
  <c r="S1169" i="7"/>
  <c r="S1170" i="7"/>
  <c r="S1171" i="7"/>
  <c r="S1172" i="7"/>
  <c r="S1173" i="7"/>
  <c r="S1174" i="7"/>
  <c r="S1175" i="7"/>
  <c r="S1176" i="7"/>
  <c r="S1177" i="7"/>
  <c r="S1178" i="7"/>
  <c r="S1179" i="7"/>
  <c r="S1180" i="7"/>
  <c r="S1181" i="7"/>
  <c r="S1182" i="7"/>
  <c r="S1183" i="7"/>
  <c r="S1184" i="7"/>
  <c r="S1185" i="7"/>
  <c r="S1186" i="7"/>
  <c r="S1187" i="7"/>
  <c r="S1188" i="7"/>
  <c r="S1189" i="7"/>
  <c r="S1190" i="7"/>
  <c r="S1191" i="7"/>
  <c r="S1192" i="7"/>
  <c r="S1193" i="7"/>
  <c r="S1194" i="7"/>
  <c r="S1195" i="7"/>
  <c r="S1196" i="7"/>
  <c r="S1197" i="7"/>
  <c r="S1198" i="7"/>
  <c r="S1199" i="7"/>
  <c r="S1200" i="7"/>
  <c r="S1201" i="7"/>
  <c r="S1202" i="7"/>
  <c r="S1203" i="7"/>
  <c r="S1204" i="7"/>
  <c r="S1205" i="7"/>
  <c r="S1206" i="7"/>
  <c r="S1207" i="7"/>
  <c r="S1208" i="7"/>
  <c r="S1209" i="7"/>
  <c r="S1210" i="7"/>
  <c r="S1211" i="7"/>
  <c r="S1212" i="7"/>
  <c r="S1213" i="7"/>
  <c r="S1214" i="7"/>
  <c r="S1215" i="7"/>
  <c r="S1216" i="7"/>
  <c r="S1217" i="7"/>
  <c r="S1218" i="7"/>
  <c r="S1219" i="7"/>
  <c r="S1220" i="7"/>
  <c r="S1221" i="7"/>
  <c r="S1222" i="7"/>
  <c r="S1223" i="7"/>
  <c r="S1224" i="7"/>
  <c r="S1225" i="7"/>
  <c r="S1226" i="7"/>
  <c r="S1227" i="7"/>
  <c r="S1228" i="7"/>
  <c r="S1229" i="7"/>
  <c r="S1230" i="7"/>
  <c r="S1231" i="7"/>
  <c r="S1232" i="7"/>
  <c r="S1233" i="7"/>
  <c r="S1234" i="7"/>
  <c r="S1235" i="7"/>
  <c r="S1236" i="7"/>
  <c r="S1237" i="7"/>
  <c r="S1238" i="7"/>
  <c r="S1239" i="7"/>
  <c r="S1240" i="7"/>
  <c r="S1241" i="7"/>
  <c r="S1242" i="7"/>
  <c r="S1243" i="7"/>
  <c r="S1244" i="7"/>
  <c r="S1245" i="7"/>
  <c r="S1246" i="7"/>
  <c r="S1247" i="7"/>
  <c r="S1248" i="7"/>
  <c r="S1249" i="7"/>
  <c r="S1250" i="7"/>
  <c r="S1251" i="7"/>
  <c r="S1252" i="7"/>
  <c r="S1253" i="7"/>
  <c r="S1254" i="7"/>
  <c r="S1255" i="7"/>
  <c r="S1256" i="7"/>
  <c r="S1257" i="7"/>
  <c r="S1258" i="7"/>
  <c r="S1259" i="7"/>
  <c r="S1260" i="7"/>
  <c r="S1261" i="7"/>
  <c r="S1262" i="7"/>
  <c r="S1263" i="7"/>
  <c r="S1264" i="7"/>
  <c r="S1265" i="7"/>
  <c r="S1266" i="7"/>
  <c r="S1267" i="7"/>
  <c r="S1268" i="7"/>
  <c r="S1269" i="7"/>
  <c r="S1270" i="7"/>
  <c r="S1271" i="7"/>
  <c r="S1272" i="7"/>
  <c r="S1273" i="7"/>
  <c r="S1274" i="7"/>
  <c r="S1275" i="7"/>
  <c r="S1276" i="7"/>
  <c r="S1277" i="7"/>
  <c r="S1278" i="7"/>
  <c r="S1279" i="7"/>
  <c r="S1280" i="7"/>
  <c r="S1281" i="7"/>
  <c r="S1282" i="7"/>
  <c r="S1283" i="7"/>
  <c r="S1284" i="7"/>
  <c r="S1285" i="7"/>
  <c r="S1286" i="7"/>
  <c r="S1287" i="7"/>
  <c r="S1288" i="7"/>
  <c r="S1289" i="7"/>
  <c r="S1290" i="7"/>
  <c r="S1291" i="7"/>
  <c r="S1292" i="7"/>
  <c r="S1293" i="7"/>
  <c r="S1294" i="7"/>
  <c r="S1295" i="7"/>
  <c r="S1296" i="7"/>
  <c r="S1297" i="7"/>
  <c r="S1298" i="7"/>
  <c r="S1299" i="7"/>
  <c r="S1300" i="7"/>
  <c r="S1301" i="7"/>
  <c r="S1302" i="7"/>
  <c r="S1303" i="7"/>
  <c r="S1304" i="7"/>
  <c r="S1305" i="7"/>
  <c r="S1306" i="7"/>
  <c r="S1307" i="7"/>
  <c r="S1308" i="7"/>
  <c r="S1309" i="7"/>
  <c r="S1310" i="7"/>
  <c r="S1311" i="7"/>
  <c r="S1312" i="7"/>
  <c r="S1313" i="7"/>
  <c r="S1314" i="7"/>
  <c r="S1315" i="7"/>
  <c r="S1316" i="7"/>
  <c r="S1317" i="7"/>
  <c r="S1318" i="7"/>
  <c r="S1319" i="7"/>
  <c r="S1320" i="7"/>
  <c r="S1321" i="7"/>
  <c r="S1322" i="7"/>
  <c r="S1323" i="7"/>
  <c r="S1324" i="7"/>
  <c r="S1325" i="7"/>
  <c r="S1326" i="7"/>
  <c r="S1327" i="7"/>
  <c r="S1328" i="7"/>
  <c r="S1329" i="7"/>
  <c r="S1330" i="7"/>
  <c r="S1331" i="7"/>
  <c r="S1332" i="7"/>
  <c r="S1333" i="7"/>
  <c r="S1334" i="7"/>
  <c r="S1335" i="7"/>
  <c r="S1336" i="7"/>
  <c r="S1337" i="7"/>
  <c r="S1338" i="7"/>
  <c r="S1339" i="7"/>
  <c r="S1340" i="7"/>
  <c r="S1341" i="7"/>
  <c r="S1342" i="7"/>
  <c r="S1343" i="7"/>
  <c r="S1344" i="7"/>
  <c r="S1345" i="7"/>
  <c r="S1346" i="7"/>
  <c r="S1347" i="7"/>
  <c r="S1348" i="7"/>
  <c r="S1349" i="7"/>
  <c r="S1350" i="7"/>
  <c r="S1351" i="7"/>
  <c r="S1352" i="7"/>
  <c r="S1353" i="7"/>
  <c r="S1354" i="7"/>
  <c r="S1355" i="7"/>
  <c r="S1356" i="7"/>
  <c r="S1357" i="7"/>
  <c r="S1358" i="7"/>
  <c r="S1359" i="7"/>
  <c r="S1360" i="7"/>
  <c r="S1361" i="7"/>
  <c r="S1362" i="7"/>
  <c r="S1363" i="7"/>
  <c r="S1364" i="7"/>
  <c r="S1365" i="7"/>
  <c r="S1366" i="7"/>
  <c r="S1367" i="7"/>
  <c r="S1368" i="7"/>
  <c r="S1369" i="7"/>
  <c r="S1370" i="7"/>
  <c r="S1371" i="7"/>
  <c r="S1372" i="7"/>
  <c r="S1373" i="7"/>
  <c r="S1374" i="7"/>
  <c r="S1375" i="7"/>
  <c r="S1376" i="7"/>
  <c r="S1377" i="7"/>
  <c r="S1378" i="7"/>
  <c r="S1379" i="7"/>
  <c r="S1380" i="7"/>
  <c r="S1381" i="7"/>
  <c r="S1382" i="7"/>
  <c r="S1383" i="7"/>
  <c r="S1384" i="7"/>
  <c r="S1385" i="7"/>
  <c r="S1386" i="7"/>
  <c r="S1387" i="7"/>
  <c r="S1388" i="7"/>
  <c r="S1389" i="7"/>
  <c r="S1390" i="7"/>
  <c r="S1391" i="7"/>
  <c r="S1392" i="7"/>
  <c r="S1393" i="7"/>
  <c r="S1394" i="7"/>
  <c r="S1395" i="7"/>
  <c r="S1396" i="7"/>
  <c r="S1397" i="7"/>
  <c r="S1398" i="7"/>
  <c r="S1399" i="7"/>
  <c r="S1400" i="7"/>
  <c r="S1401" i="7"/>
  <c r="S1402" i="7"/>
  <c r="S1403" i="7"/>
  <c r="S1404" i="7"/>
  <c r="S1405" i="7"/>
  <c r="S1406" i="7"/>
  <c r="S1407" i="7"/>
  <c r="S1408" i="7"/>
  <c r="S1409" i="7"/>
  <c r="S1410" i="7"/>
  <c r="S1411" i="7"/>
  <c r="S1412" i="7"/>
  <c r="S1413" i="7"/>
  <c r="S1414" i="7"/>
  <c r="S1415" i="7"/>
  <c r="S1416" i="7"/>
  <c r="S1417" i="7"/>
  <c r="S1418" i="7"/>
  <c r="S1419" i="7"/>
  <c r="S1420" i="7"/>
  <c r="S1421" i="7"/>
  <c r="S1422" i="7"/>
  <c r="S1423" i="7"/>
  <c r="S1424" i="7"/>
  <c r="S1425" i="7"/>
  <c r="S1426" i="7"/>
  <c r="S1427" i="7"/>
  <c r="S1428" i="7"/>
  <c r="S1429" i="7"/>
  <c r="S1430" i="7"/>
  <c r="S1431" i="7"/>
  <c r="S1432" i="7"/>
  <c r="S1433" i="7"/>
  <c r="S1434" i="7"/>
  <c r="S1435" i="7"/>
  <c r="S1436" i="7"/>
  <c r="S1437" i="7"/>
  <c r="S1438" i="7"/>
  <c r="S1439" i="7"/>
  <c r="S1440" i="7"/>
  <c r="S1441" i="7"/>
  <c r="S1442" i="7"/>
  <c r="S1443" i="7"/>
  <c r="S1444" i="7"/>
  <c r="S1445" i="7"/>
  <c r="S1446" i="7"/>
  <c r="S1447" i="7"/>
  <c r="S1448" i="7"/>
  <c r="S1449" i="7"/>
  <c r="S1450" i="7"/>
  <c r="S1451" i="7"/>
  <c r="S1452" i="7"/>
  <c r="S1453" i="7"/>
  <c r="S1454" i="7"/>
  <c r="S1455" i="7"/>
  <c r="S1456" i="7"/>
  <c r="S1457" i="7"/>
  <c r="S1458" i="7"/>
  <c r="S1459" i="7"/>
  <c r="S1460" i="7"/>
  <c r="S1461" i="7"/>
  <c r="S1462" i="7"/>
  <c r="S1463" i="7"/>
  <c r="S1464" i="7"/>
  <c r="S1465" i="7"/>
  <c r="S1466" i="7"/>
  <c r="S1467" i="7"/>
  <c r="S1468" i="7"/>
  <c r="S1469" i="7"/>
  <c r="S1470" i="7"/>
  <c r="S1471" i="7"/>
  <c r="S1472" i="7"/>
  <c r="S1473" i="7"/>
  <c r="S1474" i="7"/>
  <c r="S1475" i="7"/>
  <c r="S1476" i="7"/>
  <c r="S1477" i="7"/>
  <c r="S1478" i="7"/>
  <c r="S1479" i="7"/>
  <c r="S1480" i="7"/>
  <c r="S1481" i="7"/>
  <c r="S1482" i="7"/>
  <c r="S1483" i="7"/>
  <c r="S1484" i="7"/>
  <c r="S1485" i="7"/>
  <c r="S1486" i="7"/>
  <c r="S1487" i="7"/>
  <c r="S1488" i="7"/>
  <c r="S1489" i="7"/>
  <c r="S1490" i="7"/>
  <c r="S1491" i="7"/>
  <c r="S1492" i="7"/>
  <c r="S1493" i="7"/>
  <c r="S1494" i="7"/>
  <c r="S1495" i="7"/>
  <c r="S1496" i="7"/>
  <c r="S1497" i="7"/>
  <c r="S1498" i="7"/>
  <c r="S1499" i="7"/>
  <c r="S1500" i="7"/>
  <c r="S1501" i="7"/>
  <c r="S1502" i="7"/>
  <c r="S1503" i="7"/>
  <c r="S1504" i="7"/>
  <c r="S1505" i="7"/>
  <c r="S1506" i="7"/>
  <c r="S1507" i="7"/>
  <c r="S1508" i="7"/>
  <c r="S1509" i="7"/>
  <c r="S1510" i="7"/>
  <c r="S1511" i="7"/>
  <c r="S1512" i="7"/>
  <c r="S1513" i="7"/>
  <c r="S1514" i="7"/>
  <c r="S1515" i="7"/>
  <c r="S1516" i="7"/>
  <c r="S1517" i="7"/>
  <c r="S1518" i="7"/>
  <c r="S1519" i="7"/>
  <c r="S1520" i="7"/>
  <c r="S1521" i="7"/>
  <c r="S1522" i="7"/>
  <c r="S1523" i="7"/>
  <c r="S1524" i="7"/>
  <c r="S1525" i="7"/>
  <c r="S1526" i="7"/>
  <c r="S1527" i="7"/>
  <c r="S1528" i="7"/>
  <c r="S1529" i="7"/>
  <c r="S1530" i="7"/>
  <c r="S1531" i="7"/>
  <c r="S1532" i="7"/>
  <c r="S1533" i="7"/>
  <c r="S1534" i="7"/>
  <c r="S1535" i="7"/>
  <c r="S1536" i="7"/>
  <c r="S1537" i="7"/>
  <c r="S1538" i="7"/>
  <c r="S1539" i="7"/>
  <c r="S1540" i="7"/>
  <c r="S1541" i="7"/>
  <c r="S1542" i="7"/>
  <c r="S1543" i="7"/>
  <c r="S1544" i="7"/>
  <c r="S1545" i="7"/>
  <c r="S1546" i="7"/>
  <c r="S1547" i="7"/>
  <c r="S1548" i="7"/>
  <c r="S1549" i="7"/>
  <c r="S1550" i="7"/>
  <c r="S1551" i="7"/>
  <c r="S1552" i="7"/>
  <c r="S1553" i="7"/>
  <c r="S1554" i="7"/>
  <c r="S1555" i="7"/>
  <c r="S1556" i="7"/>
  <c r="S1557" i="7"/>
  <c r="S1558" i="7"/>
  <c r="S1559" i="7"/>
  <c r="S1560" i="7"/>
  <c r="S1561" i="7"/>
  <c r="S1562" i="7"/>
  <c r="S1563" i="7"/>
  <c r="S1564" i="7"/>
  <c r="S1565" i="7"/>
  <c r="S1566" i="7"/>
  <c r="S1567" i="7"/>
  <c r="S1568" i="7"/>
  <c r="S1569" i="7"/>
  <c r="S1570" i="7"/>
  <c r="S1571" i="7"/>
  <c r="S1572" i="7"/>
  <c r="S1573" i="7"/>
  <c r="S1574" i="7"/>
  <c r="S1575" i="7"/>
  <c r="S1576" i="7"/>
  <c r="S1577" i="7"/>
  <c r="S1578" i="7"/>
  <c r="S1579" i="7"/>
  <c r="S1580" i="7"/>
  <c r="S1581" i="7"/>
  <c r="S1582" i="7"/>
  <c r="S1583" i="7"/>
  <c r="S1584" i="7"/>
  <c r="S1585" i="7"/>
  <c r="S1586" i="7"/>
  <c r="S1587" i="7"/>
  <c r="S1588" i="7"/>
  <c r="S1589" i="7"/>
  <c r="S1590" i="7"/>
  <c r="S1591" i="7"/>
  <c r="S1592" i="7"/>
  <c r="S1593" i="7"/>
  <c r="S1594" i="7"/>
  <c r="S1595" i="7"/>
  <c r="S1596" i="7"/>
  <c r="S1597" i="7"/>
  <c r="S1598" i="7"/>
  <c r="S1599" i="7"/>
  <c r="S1600" i="7"/>
  <c r="S1601" i="7"/>
  <c r="S1602" i="7"/>
  <c r="S1603" i="7"/>
  <c r="S1604" i="7"/>
  <c r="S1605" i="7"/>
  <c r="S1606" i="7"/>
  <c r="S1607" i="7"/>
  <c r="S1608" i="7"/>
  <c r="S1609" i="7"/>
  <c r="S1610" i="7"/>
  <c r="S1611" i="7"/>
  <c r="S1612" i="7"/>
  <c r="S1613" i="7"/>
  <c r="S1614" i="7"/>
  <c r="S1615" i="7"/>
  <c r="S1616" i="7"/>
  <c r="S1617" i="7"/>
  <c r="S1618" i="7"/>
  <c r="S1619" i="7"/>
  <c r="S1620" i="7"/>
  <c r="S1621" i="7"/>
  <c r="S1622" i="7"/>
  <c r="S1623" i="7"/>
  <c r="S1624" i="7"/>
  <c r="S1625" i="7"/>
  <c r="S1626" i="7"/>
  <c r="S1627" i="7"/>
  <c r="S1628" i="7"/>
  <c r="S1629" i="7"/>
  <c r="S1630" i="7"/>
  <c r="S1631" i="7"/>
  <c r="S1632" i="7"/>
  <c r="S1633" i="7"/>
  <c r="S1634" i="7"/>
  <c r="S1635" i="7"/>
  <c r="S1636" i="7"/>
  <c r="S1637" i="7"/>
  <c r="S1638" i="7"/>
  <c r="S1639" i="7"/>
  <c r="S1640" i="7"/>
  <c r="S1641" i="7"/>
  <c r="S1642" i="7"/>
  <c r="S1643" i="7"/>
  <c r="S1644" i="7"/>
  <c r="S1645" i="7"/>
  <c r="S1646" i="7"/>
  <c r="S1647" i="7"/>
  <c r="S1648" i="7"/>
  <c r="S1649" i="7"/>
  <c r="S1650" i="7"/>
  <c r="S1651" i="7"/>
  <c r="S1652" i="7"/>
  <c r="S1653" i="7"/>
  <c r="S1654" i="7"/>
  <c r="S1655" i="7"/>
  <c r="S1656" i="7"/>
  <c r="S1657" i="7"/>
  <c r="S1658" i="7"/>
  <c r="S1659" i="7"/>
  <c r="S1660" i="7"/>
  <c r="S1661" i="7"/>
  <c r="S1662" i="7"/>
  <c r="S1663" i="7"/>
  <c r="S1664" i="7"/>
  <c r="S1665" i="7"/>
  <c r="S1666" i="7"/>
  <c r="S1667" i="7"/>
  <c r="S1668" i="7"/>
  <c r="S1669" i="7"/>
  <c r="S1670" i="7"/>
  <c r="S1671" i="7"/>
  <c r="S1672" i="7"/>
  <c r="S1673" i="7"/>
  <c r="S1674" i="7"/>
  <c r="S1675" i="7"/>
  <c r="S1676" i="7"/>
  <c r="S1677" i="7"/>
  <c r="S1678" i="7"/>
  <c r="S1679" i="7"/>
  <c r="S1680" i="7"/>
  <c r="S1681" i="7"/>
  <c r="S1682" i="7"/>
  <c r="S1683" i="7"/>
  <c r="S1684" i="7"/>
  <c r="S1685" i="7"/>
  <c r="S1686" i="7"/>
  <c r="S1687" i="7"/>
  <c r="S1688" i="7"/>
  <c r="S1689" i="7"/>
  <c r="S1690" i="7"/>
  <c r="S1691" i="7"/>
  <c r="S1692" i="7"/>
  <c r="S1693" i="7"/>
  <c r="S1694" i="7"/>
  <c r="S1695" i="7"/>
  <c r="S1696" i="7"/>
  <c r="S1697" i="7"/>
  <c r="S1698" i="7"/>
  <c r="S1699" i="7"/>
  <c r="S1700" i="7"/>
  <c r="S1701" i="7"/>
  <c r="S1702" i="7"/>
  <c r="S1703" i="7"/>
  <c r="S1704" i="7"/>
  <c r="S1705" i="7"/>
  <c r="S1706" i="7"/>
  <c r="S1707" i="7"/>
  <c r="S1708" i="7"/>
  <c r="S1709" i="7"/>
  <c r="S1710" i="7"/>
  <c r="S1711" i="7"/>
  <c r="S1712" i="7"/>
  <c r="S1713" i="7"/>
  <c r="S1714" i="7"/>
  <c r="S1715" i="7"/>
  <c r="S1716" i="7"/>
  <c r="S1717" i="7"/>
  <c r="S1718" i="7"/>
  <c r="S1719" i="7"/>
  <c r="S1720" i="7"/>
  <c r="S1721" i="7"/>
  <c r="S1722" i="7"/>
  <c r="S1723" i="7"/>
  <c r="S1724" i="7"/>
  <c r="S1725" i="7"/>
  <c r="S1726" i="7"/>
  <c r="S1727" i="7"/>
  <c r="S1728" i="7"/>
  <c r="S1729" i="7"/>
  <c r="S1730" i="7"/>
  <c r="S1731" i="7"/>
  <c r="S1732" i="7"/>
  <c r="S1733" i="7"/>
  <c r="S1734" i="7"/>
  <c r="S1735" i="7"/>
  <c r="S1736" i="7"/>
  <c r="S1737" i="7"/>
  <c r="S1738" i="7"/>
  <c r="S1739" i="7"/>
  <c r="S1740" i="7"/>
  <c r="S1741" i="7"/>
  <c r="S1742" i="7"/>
  <c r="S1743" i="7"/>
  <c r="S1744" i="7"/>
  <c r="S1745" i="7"/>
  <c r="S1746" i="7"/>
  <c r="S1747" i="7"/>
  <c r="S1748" i="7"/>
  <c r="S1749" i="7"/>
  <c r="S1750" i="7"/>
  <c r="S1751" i="7"/>
  <c r="S1752" i="7"/>
  <c r="S1753" i="7"/>
  <c r="S1754" i="7"/>
  <c r="S1755" i="7"/>
  <c r="S1756" i="7"/>
  <c r="S1757" i="7"/>
  <c r="S1758" i="7"/>
  <c r="S1759" i="7"/>
  <c r="S1760" i="7"/>
  <c r="S1761" i="7"/>
  <c r="S1762" i="7"/>
  <c r="S1763" i="7"/>
  <c r="S1764" i="7"/>
  <c r="S1765" i="7"/>
  <c r="S1766" i="7"/>
  <c r="S1767" i="7"/>
  <c r="S1768" i="7"/>
  <c r="S1769" i="7"/>
  <c r="S1770" i="7"/>
  <c r="S1771" i="7"/>
  <c r="S1772" i="7"/>
  <c r="S1773" i="7"/>
  <c r="S1774" i="7"/>
  <c r="S1775" i="7"/>
  <c r="S1776" i="7"/>
  <c r="S1777" i="7"/>
  <c r="S1778" i="7"/>
  <c r="S1779" i="7"/>
  <c r="S1780" i="7"/>
  <c r="S1781" i="7"/>
  <c r="S1782" i="7"/>
  <c r="S1783" i="7"/>
  <c r="S1784" i="7"/>
  <c r="S1785" i="7"/>
  <c r="S1786" i="7"/>
  <c r="S1787" i="7"/>
  <c r="S1788" i="7"/>
  <c r="S1789" i="7"/>
  <c r="S1790" i="7"/>
  <c r="S1791" i="7"/>
  <c r="S1792" i="7"/>
  <c r="S1793" i="7"/>
  <c r="S1794" i="7"/>
  <c r="S1795" i="7"/>
  <c r="S1796" i="7"/>
  <c r="S1797" i="7"/>
  <c r="S1798" i="7"/>
  <c r="S1799" i="7"/>
  <c r="S1800" i="7"/>
  <c r="S1801" i="7"/>
  <c r="S1802" i="7"/>
  <c r="S1803" i="7"/>
  <c r="S1804" i="7"/>
  <c r="S1805" i="7"/>
  <c r="S1806" i="7"/>
  <c r="S1807" i="7"/>
  <c r="S1808" i="7"/>
  <c r="S1809" i="7"/>
  <c r="S1810" i="7"/>
  <c r="S1811" i="7"/>
  <c r="S1812" i="7"/>
  <c r="S1813" i="7"/>
  <c r="S1814" i="7"/>
  <c r="S1815" i="7"/>
  <c r="S1816" i="7"/>
  <c r="S1817" i="7"/>
  <c r="S1818" i="7"/>
  <c r="S1819" i="7"/>
  <c r="S1820" i="7"/>
  <c r="S1821" i="7"/>
  <c r="S1822" i="7"/>
  <c r="S1823" i="7"/>
  <c r="S1824" i="7"/>
  <c r="S1825" i="7"/>
  <c r="S1826" i="7"/>
  <c r="S1827" i="7"/>
  <c r="S1828" i="7"/>
  <c r="S1829" i="7"/>
  <c r="S1830" i="7"/>
  <c r="S1831" i="7"/>
  <c r="S1832" i="7"/>
  <c r="S1833" i="7"/>
  <c r="S1834" i="7"/>
  <c r="S1835" i="7"/>
  <c r="S1836" i="7"/>
  <c r="S1837" i="7"/>
  <c r="S1838" i="7"/>
  <c r="S1839" i="7"/>
  <c r="S1840" i="7"/>
  <c r="S1841" i="7"/>
  <c r="S1842" i="7"/>
  <c r="S1843" i="7"/>
  <c r="S1844" i="7"/>
  <c r="S1845" i="7"/>
  <c r="S1846" i="7"/>
  <c r="S1847" i="7"/>
  <c r="S1848" i="7"/>
  <c r="S1849" i="7"/>
  <c r="S1850" i="7"/>
  <c r="S1851" i="7"/>
  <c r="S1852" i="7"/>
  <c r="S1853" i="7"/>
  <c r="S1854" i="7"/>
  <c r="S1855" i="7"/>
  <c r="S1856" i="7"/>
  <c r="S1857" i="7"/>
  <c r="S1858" i="7"/>
  <c r="S1859" i="7"/>
  <c r="S1860" i="7"/>
  <c r="S1861" i="7"/>
  <c r="S1862" i="7"/>
  <c r="S1863" i="7"/>
  <c r="S1864" i="7"/>
  <c r="S1865" i="7"/>
  <c r="S1866" i="7"/>
  <c r="S1867" i="7"/>
  <c r="S1868" i="7"/>
  <c r="S1869" i="7"/>
  <c r="S1870" i="7"/>
  <c r="S1871" i="7"/>
  <c r="S1872" i="7"/>
  <c r="S1873" i="7"/>
  <c r="S1874" i="7"/>
  <c r="S1875" i="7"/>
  <c r="S1876" i="7"/>
  <c r="S1877" i="7"/>
  <c r="S1878" i="7"/>
  <c r="S1879" i="7"/>
  <c r="S1880" i="7"/>
  <c r="S1881" i="7"/>
  <c r="S1882" i="7"/>
  <c r="S1883" i="7"/>
  <c r="S1884" i="7"/>
  <c r="S1885" i="7"/>
  <c r="S1886" i="7"/>
  <c r="S1887" i="7"/>
  <c r="S1888" i="7"/>
  <c r="S1889" i="7"/>
  <c r="S1890" i="7"/>
  <c r="S1891" i="7"/>
  <c r="S1892" i="7"/>
  <c r="S1893" i="7"/>
  <c r="S1894" i="7"/>
  <c r="S1895" i="7"/>
  <c r="S1896" i="7"/>
  <c r="S1897" i="7"/>
  <c r="S1898" i="7"/>
  <c r="S1899" i="7"/>
  <c r="S1900" i="7"/>
  <c r="S1901" i="7"/>
  <c r="S1902" i="7"/>
  <c r="S1903" i="7"/>
  <c r="S1904" i="7"/>
  <c r="S1905" i="7"/>
  <c r="S1906" i="7"/>
  <c r="S1907" i="7"/>
  <c r="S1908" i="7"/>
  <c r="S1909" i="7"/>
  <c r="S1910" i="7"/>
  <c r="S1911" i="7"/>
  <c r="S1912" i="7"/>
  <c r="S1913" i="7"/>
  <c r="S1914" i="7"/>
  <c r="S1915" i="7"/>
  <c r="S1916" i="7"/>
  <c r="S1917" i="7"/>
  <c r="S1918" i="7"/>
  <c r="S1919" i="7"/>
  <c r="S1920" i="7"/>
  <c r="S1921" i="7"/>
  <c r="S1922" i="7"/>
  <c r="S1923" i="7"/>
  <c r="S1924" i="7"/>
  <c r="S1925" i="7"/>
  <c r="S1926" i="7"/>
  <c r="S1927" i="7"/>
  <c r="S1928" i="7"/>
  <c r="S1929" i="7"/>
  <c r="S1930" i="7"/>
  <c r="S1931" i="7"/>
  <c r="S1932" i="7"/>
  <c r="S1933" i="7"/>
  <c r="S1934" i="7"/>
  <c r="S1935" i="7"/>
  <c r="S1936" i="7"/>
  <c r="S1937" i="7"/>
  <c r="S1938" i="7"/>
  <c r="S1939" i="7"/>
  <c r="S1940" i="7"/>
  <c r="S1941" i="7"/>
  <c r="S1942" i="7"/>
  <c r="S1943" i="7"/>
  <c r="S1944" i="7"/>
  <c r="S1945" i="7"/>
  <c r="S1946" i="7"/>
  <c r="S1947" i="7"/>
  <c r="S1948" i="7"/>
  <c r="S1949" i="7"/>
  <c r="S1950" i="7"/>
  <c r="S1951" i="7"/>
  <c r="S1952" i="7"/>
  <c r="S1953" i="7"/>
  <c r="S1954" i="7"/>
  <c r="S1955" i="7"/>
  <c r="S1956" i="7"/>
  <c r="S1957" i="7"/>
  <c r="S1958" i="7"/>
  <c r="S1959" i="7"/>
  <c r="S1960" i="7"/>
  <c r="S1961" i="7"/>
  <c r="S1962" i="7"/>
  <c r="S1963" i="7"/>
  <c r="S1964" i="7"/>
  <c r="S1965" i="7"/>
  <c r="S1966" i="7"/>
  <c r="S1967" i="7"/>
  <c r="S1968" i="7"/>
  <c r="S1969" i="7"/>
  <c r="S1970" i="7"/>
  <c r="S1971" i="7"/>
  <c r="S1972" i="7"/>
  <c r="S1973" i="7"/>
  <c r="S1974" i="7"/>
  <c r="S1975" i="7"/>
  <c r="S1976" i="7"/>
  <c r="S1977" i="7"/>
  <c r="S1978" i="7"/>
  <c r="S1979" i="7"/>
  <c r="S1980" i="7"/>
  <c r="S1981" i="7"/>
  <c r="S1982" i="7"/>
  <c r="S1983" i="7"/>
  <c r="S1984" i="7"/>
  <c r="S1985" i="7"/>
  <c r="S1986" i="7"/>
  <c r="S1987" i="7"/>
  <c r="S1988" i="7"/>
  <c r="S1989" i="7"/>
  <c r="S1990" i="7"/>
  <c r="S1991" i="7"/>
  <c r="S1992" i="7"/>
  <c r="S1993" i="7"/>
  <c r="S1994" i="7"/>
  <c r="S1995" i="7"/>
  <c r="S1996" i="7"/>
  <c r="S1997" i="7"/>
  <c r="S1998" i="7"/>
  <c r="S1999" i="7"/>
  <c r="S2000" i="7"/>
  <c r="S2001" i="7"/>
  <c r="S2002" i="7"/>
  <c r="S2003" i="7"/>
  <c r="S2004" i="7"/>
  <c r="S2005" i="7"/>
  <c r="S2006" i="7"/>
  <c r="S2007" i="7"/>
  <c r="S2008" i="7"/>
  <c r="S2009" i="7"/>
  <c r="S2010" i="7"/>
  <c r="S2011" i="7"/>
  <c r="S2012" i="7"/>
  <c r="S2013" i="7"/>
  <c r="S2014" i="7"/>
  <c r="S2015" i="7"/>
  <c r="S2016" i="7"/>
  <c r="S2017" i="7"/>
  <c r="S2018" i="7"/>
  <c r="S2019" i="7"/>
  <c r="S2020" i="7"/>
  <c r="S2021" i="7"/>
  <c r="S2022" i="7"/>
  <c r="S2023" i="7"/>
  <c r="S2024" i="7"/>
  <c r="S2025" i="7"/>
  <c r="S2026" i="7"/>
  <c r="S2027" i="7"/>
  <c r="S2028" i="7"/>
  <c r="S2029" i="7"/>
  <c r="S2030" i="7"/>
  <c r="S2031" i="7"/>
  <c r="S2032" i="7"/>
  <c r="S2033" i="7"/>
  <c r="S2034" i="7"/>
  <c r="S2035" i="7"/>
  <c r="S2036" i="7"/>
  <c r="S2037" i="7"/>
  <c r="S2038" i="7"/>
  <c r="S2039" i="7"/>
  <c r="S2040" i="7"/>
  <c r="S2041" i="7"/>
  <c r="S2042" i="7"/>
  <c r="S2043" i="7"/>
  <c r="S2044" i="7"/>
  <c r="S2045" i="7"/>
  <c r="S2046" i="7"/>
  <c r="S2047" i="7"/>
  <c r="S2048" i="7"/>
  <c r="S2049" i="7"/>
  <c r="S2050" i="7"/>
  <c r="S2051" i="7"/>
  <c r="S2052" i="7"/>
  <c r="S2053" i="7"/>
  <c r="S2054" i="7"/>
  <c r="S2055" i="7"/>
  <c r="S2056" i="7"/>
  <c r="S2057" i="7"/>
  <c r="S2058" i="7"/>
  <c r="S2059" i="7"/>
  <c r="S2060" i="7"/>
  <c r="S2061" i="7"/>
  <c r="S2062" i="7"/>
  <c r="S2063" i="7"/>
  <c r="S2064" i="7"/>
  <c r="S2065" i="7"/>
  <c r="S2066" i="7"/>
  <c r="S2067" i="7"/>
  <c r="S2068" i="7"/>
  <c r="S2069" i="7"/>
  <c r="S2070" i="7"/>
  <c r="S2071" i="7"/>
  <c r="S2072" i="7"/>
  <c r="S2073" i="7"/>
  <c r="S2074" i="7"/>
  <c r="S2075" i="7"/>
  <c r="S2076" i="7"/>
  <c r="S2077" i="7"/>
  <c r="S2078" i="7"/>
  <c r="S2079" i="7"/>
  <c r="S2080" i="7"/>
  <c r="S2081" i="7"/>
  <c r="S2082" i="7"/>
  <c r="S2083" i="7"/>
  <c r="S2084" i="7"/>
  <c r="S2085" i="7"/>
  <c r="S2086" i="7"/>
  <c r="S2087" i="7"/>
  <c r="S2088" i="7"/>
  <c r="S2089" i="7"/>
  <c r="S2090" i="7"/>
  <c r="S2091" i="7"/>
  <c r="S2092" i="7"/>
  <c r="S2093" i="7"/>
  <c r="S2094" i="7"/>
  <c r="S2095" i="7"/>
  <c r="S2096" i="7"/>
  <c r="S2097" i="7"/>
  <c r="S2098" i="7"/>
  <c r="S2099" i="7"/>
  <c r="S2100" i="7"/>
  <c r="S2101" i="7"/>
  <c r="S2102" i="7"/>
  <c r="S2103" i="7"/>
  <c r="S2104" i="7"/>
  <c r="S2105" i="7"/>
  <c r="S2106" i="7"/>
  <c r="S2107" i="7"/>
  <c r="S2108" i="7"/>
  <c r="S2109" i="7"/>
  <c r="S2110" i="7"/>
  <c r="S2111" i="7"/>
  <c r="S2112" i="7"/>
  <c r="S2113" i="7"/>
  <c r="S2114" i="7"/>
  <c r="S2115" i="7"/>
  <c r="S2116" i="7"/>
  <c r="S2117" i="7"/>
  <c r="S2118" i="7"/>
  <c r="S2119" i="7"/>
  <c r="S2120" i="7"/>
  <c r="S2121" i="7"/>
  <c r="S2122" i="7"/>
  <c r="S2123" i="7"/>
  <c r="S2124" i="7"/>
  <c r="S2125" i="7"/>
  <c r="S2126" i="7"/>
  <c r="S2127" i="7"/>
  <c r="S2128" i="7"/>
  <c r="S2129" i="7"/>
  <c r="S2130" i="7"/>
  <c r="S2131" i="7"/>
  <c r="S2132" i="7"/>
  <c r="S2133" i="7"/>
  <c r="S2134" i="7"/>
  <c r="S2135" i="7"/>
  <c r="S2136" i="7"/>
  <c r="S2137" i="7"/>
  <c r="S2138" i="7"/>
  <c r="S2139" i="7"/>
  <c r="S2140" i="7"/>
  <c r="S2141" i="7"/>
  <c r="S2142" i="7"/>
  <c r="S2143" i="7"/>
  <c r="S2144" i="7"/>
  <c r="S2145" i="7"/>
  <c r="S2146" i="7"/>
  <c r="S2147" i="7"/>
  <c r="S2148" i="7"/>
  <c r="S2149" i="7"/>
  <c r="S2150" i="7"/>
  <c r="S2151" i="7"/>
  <c r="S2152" i="7"/>
  <c r="S2153" i="7"/>
  <c r="S2154" i="7"/>
  <c r="S2155" i="7"/>
  <c r="S2156" i="7"/>
  <c r="S2157" i="7"/>
  <c r="S2158" i="7"/>
  <c r="S2159" i="7"/>
  <c r="S2160" i="7"/>
  <c r="S2161" i="7"/>
  <c r="S2162" i="7"/>
  <c r="S2163" i="7"/>
  <c r="S2164" i="7"/>
  <c r="S2165" i="7"/>
  <c r="S2166" i="7"/>
  <c r="S2167" i="7"/>
  <c r="S2168" i="7"/>
  <c r="S2169" i="7"/>
  <c r="S2170" i="7"/>
  <c r="S2171" i="7"/>
  <c r="S2172" i="7"/>
  <c r="S2173" i="7"/>
  <c r="S2174" i="7"/>
  <c r="S2175" i="7"/>
  <c r="S2176" i="7"/>
  <c r="S2177" i="7"/>
  <c r="S2178" i="7"/>
  <c r="S2179" i="7"/>
  <c r="S2180" i="7"/>
  <c r="S2181" i="7"/>
  <c r="S2182" i="7"/>
  <c r="S2183" i="7"/>
  <c r="S2184" i="7"/>
  <c r="S2185" i="7"/>
  <c r="S2186" i="7"/>
  <c r="S2187" i="7"/>
  <c r="S2188" i="7"/>
  <c r="S2189" i="7"/>
  <c r="S2190" i="7"/>
  <c r="S2191" i="7"/>
  <c r="S2192" i="7"/>
  <c r="S2193" i="7"/>
  <c r="S2194" i="7"/>
  <c r="S2195" i="7"/>
  <c r="S2196" i="7"/>
  <c r="S2197" i="7"/>
  <c r="S2198" i="7"/>
  <c r="S2199" i="7"/>
  <c r="S2200" i="7"/>
  <c r="S2201" i="7"/>
  <c r="S2202" i="7"/>
  <c r="S2203" i="7"/>
  <c r="S2204" i="7"/>
  <c r="S2205" i="7"/>
  <c r="S2206" i="7"/>
  <c r="S2207" i="7"/>
  <c r="S2208" i="7"/>
  <c r="S2209" i="7"/>
  <c r="S2210" i="7"/>
  <c r="S2211" i="7"/>
  <c r="S2212" i="7"/>
  <c r="S2213" i="7"/>
  <c r="S2214" i="7"/>
  <c r="S2215" i="7"/>
  <c r="S2216" i="7"/>
  <c r="S2217" i="7"/>
  <c r="S2218" i="7"/>
  <c r="S2219" i="7"/>
  <c r="S2220" i="7"/>
  <c r="S2221" i="7"/>
  <c r="S2222" i="7"/>
  <c r="S2223" i="7"/>
  <c r="S2224" i="7"/>
  <c r="S2225" i="7"/>
  <c r="S2226" i="7"/>
  <c r="S2227" i="7"/>
  <c r="S2228" i="7"/>
  <c r="S2229" i="7"/>
  <c r="S2230" i="7"/>
  <c r="S2231" i="7"/>
  <c r="S2232" i="7"/>
  <c r="S2233" i="7"/>
  <c r="S2234" i="7"/>
  <c r="S2235" i="7"/>
  <c r="S2236" i="7"/>
  <c r="S2237" i="7"/>
  <c r="S2238" i="7"/>
  <c r="S2239" i="7"/>
  <c r="S2240" i="7"/>
  <c r="S2241" i="7"/>
  <c r="S2242" i="7"/>
  <c r="S2243" i="7"/>
  <c r="S2244" i="7"/>
  <c r="S2245" i="7"/>
  <c r="S2246" i="7"/>
  <c r="S2247" i="7"/>
  <c r="S2248" i="7"/>
  <c r="S2249" i="7"/>
  <c r="S2250" i="7"/>
  <c r="S2251" i="7"/>
  <c r="S2252" i="7"/>
  <c r="S2253" i="7"/>
  <c r="S2254" i="7"/>
  <c r="S2255" i="7"/>
  <c r="S2256" i="7"/>
  <c r="S2257" i="7"/>
  <c r="S2258" i="7"/>
  <c r="S2259" i="7"/>
  <c r="S2260" i="7"/>
  <c r="S2261" i="7"/>
  <c r="S2262" i="7"/>
  <c r="S2263" i="7"/>
  <c r="S2264" i="7"/>
  <c r="S2265" i="7"/>
  <c r="S2266" i="7"/>
  <c r="S2267" i="7"/>
  <c r="S2268" i="7"/>
  <c r="S2269" i="7"/>
  <c r="S2270" i="7"/>
  <c r="S2271" i="7"/>
  <c r="S2272" i="7"/>
  <c r="S2273" i="7"/>
  <c r="S2274" i="7"/>
  <c r="S2275" i="7"/>
  <c r="S2276" i="7"/>
  <c r="S2277" i="7"/>
  <c r="S2278" i="7"/>
  <c r="S2279" i="7"/>
  <c r="S2280" i="7"/>
  <c r="S2281" i="7"/>
  <c r="S2282" i="7"/>
  <c r="S2283" i="7"/>
  <c r="S2284" i="7"/>
  <c r="S2285" i="7"/>
  <c r="S2286" i="7"/>
  <c r="S2287" i="7"/>
  <c r="S2288" i="7"/>
  <c r="S2289" i="7"/>
  <c r="S2290" i="7"/>
  <c r="S2291" i="7"/>
  <c r="S2292" i="7"/>
  <c r="S2293" i="7"/>
  <c r="S2294" i="7"/>
  <c r="S2295" i="7"/>
  <c r="S2296" i="7"/>
  <c r="S2297" i="7"/>
  <c r="S2298" i="7"/>
  <c r="S2299" i="7"/>
  <c r="S2300" i="7"/>
  <c r="S2301" i="7"/>
  <c r="S2302" i="7"/>
  <c r="S2303" i="7"/>
  <c r="S2304" i="7"/>
  <c r="S2305" i="7"/>
  <c r="S2306" i="7"/>
  <c r="S2307" i="7"/>
  <c r="S2308" i="7"/>
  <c r="S2309" i="7"/>
  <c r="S2310" i="7"/>
  <c r="S2311" i="7"/>
  <c r="S2312" i="7"/>
  <c r="S2313" i="7"/>
  <c r="S2314" i="7"/>
  <c r="S2315" i="7"/>
  <c r="S2316" i="7"/>
  <c r="S2317" i="7"/>
  <c r="S2318" i="7"/>
  <c r="S2319" i="7"/>
  <c r="S2320" i="7"/>
  <c r="S2321" i="7"/>
  <c r="S2322" i="7"/>
  <c r="S2323" i="7"/>
  <c r="S2324" i="7"/>
  <c r="S2325" i="7"/>
  <c r="S2326" i="7"/>
  <c r="S2327" i="7"/>
  <c r="S2328" i="7"/>
  <c r="S2329" i="7"/>
  <c r="S2330" i="7"/>
  <c r="S2331" i="7"/>
  <c r="S2332" i="7"/>
  <c r="S2333" i="7"/>
  <c r="S2334" i="7"/>
  <c r="S2335" i="7"/>
  <c r="S2336" i="7"/>
  <c r="S2337" i="7"/>
  <c r="S2338" i="7"/>
  <c r="S2339" i="7"/>
  <c r="S2340" i="7"/>
  <c r="S2341" i="7"/>
  <c r="S2342" i="7"/>
  <c r="S2343" i="7"/>
  <c r="S2344" i="7"/>
  <c r="S2345" i="7"/>
  <c r="S2346" i="7"/>
  <c r="S2347" i="7"/>
  <c r="S2348" i="7"/>
  <c r="S2349" i="7"/>
  <c r="S2350" i="7"/>
  <c r="S2351" i="7"/>
  <c r="S2352" i="7"/>
  <c r="S2353" i="7"/>
  <c r="S2354" i="7"/>
  <c r="S2355" i="7"/>
  <c r="S2356" i="7"/>
  <c r="S2357" i="7"/>
  <c r="S2358" i="7"/>
  <c r="S2359" i="7"/>
  <c r="S2360" i="7"/>
  <c r="S2361" i="7"/>
  <c r="S2362" i="7"/>
  <c r="S2363" i="7"/>
  <c r="S2364" i="7"/>
  <c r="S2365" i="7"/>
  <c r="S2366" i="7"/>
  <c r="S2367" i="7"/>
  <c r="S2368" i="7"/>
  <c r="S2369" i="7"/>
  <c r="S2370" i="7"/>
  <c r="S2371" i="7"/>
  <c r="S2372" i="7"/>
  <c r="S2373" i="7"/>
  <c r="S2374" i="7"/>
  <c r="S2375" i="7"/>
  <c r="S2376" i="7"/>
  <c r="S2377" i="7"/>
  <c r="S2378" i="7"/>
  <c r="S2379" i="7"/>
  <c r="S2380" i="7"/>
  <c r="S2381" i="7"/>
  <c r="S2382" i="7"/>
  <c r="S2383" i="7"/>
  <c r="S2384" i="7"/>
  <c r="S2385" i="7"/>
  <c r="S2386" i="7"/>
  <c r="S2387" i="7"/>
  <c r="S2388" i="7"/>
  <c r="S2389" i="7"/>
  <c r="S2390" i="7"/>
  <c r="S2391" i="7"/>
  <c r="S2392" i="7"/>
  <c r="S2393" i="7"/>
  <c r="S2394" i="7"/>
  <c r="S2395" i="7"/>
  <c r="S2396" i="7"/>
  <c r="S2397" i="7"/>
  <c r="S2398" i="7"/>
  <c r="S2399" i="7"/>
  <c r="S2400" i="7"/>
  <c r="S2401" i="7"/>
  <c r="S2402" i="7"/>
  <c r="S2403" i="7"/>
  <c r="S2404" i="7"/>
  <c r="S2405" i="7"/>
  <c r="S2406" i="7"/>
  <c r="S2407" i="7"/>
  <c r="S2408" i="7"/>
  <c r="S2409" i="7"/>
  <c r="S2410" i="7"/>
  <c r="S2411" i="7"/>
  <c r="S2412" i="7"/>
  <c r="S2413" i="7"/>
  <c r="S2414" i="7"/>
  <c r="S2415" i="7"/>
  <c r="S2416" i="7"/>
  <c r="S2417" i="7"/>
  <c r="S2418" i="7"/>
  <c r="S2419" i="7"/>
  <c r="S2420" i="7"/>
  <c r="S2421" i="7"/>
  <c r="S2422" i="7"/>
  <c r="S2423" i="7"/>
  <c r="S2424" i="7"/>
  <c r="S2425" i="7"/>
  <c r="S2426" i="7"/>
  <c r="S2427" i="7"/>
  <c r="S2428" i="7"/>
  <c r="S2429" i="7"/>
  <c r="S2430" i="7"/>
  <c r="S2431" i="7"/>
  <c r="S2432" i="7"/>
  <c r="S2433" i="7"/>
  <c r="S2434" i="7"/>
  <c r="S2435" i="7"/>
  <c r="S2436" i="7"/>
  <c r="S2437" i="7"/>
  <c r="S2438" i="7"/>
  <c r="S2439" i="7"/>
  <c r="S2440" i="7"/>
  <c r="S2441" i="7"/>
  <c r="S2442" i="7"/>
  <c r="S2443" i="7"/>
  <c r="S2444" i="7"/>
  <c r="S2445" i="7"/>
  <c r="S2446" i="7"/>
  <c r="S2447" i="7"/>
  <c r="S2448" i="7"/>
  <c r="S2449" i="7"/>
  <c r="S2450" i="7"/>
  <c r="S2451" i="7"/>
  <c r="S2452" i="7"/>
  <c r="S2453" i="7"/>
  <c r="S2454" i="7"/>
  <c r="S2455" i="7"/>
  <c r="S2456" i="7"/>
  <c r="S2457" i="7"/>
  <c r="S2458" i="7"/>
  <c r="S2459" i="7"/>
  <c r="S2460" i="7"/>
  <c r="S2461" i="7"/>
  <c r="S2462" i="7"/>
  <c r="S2463" i="7"/>
  <c r="S2464" i="7"/>
  <c r="S2465" i="7"/>
  <c r="S2466" i="7"/>
  <c r="S2467" i="7"/>
  <c r="S2468" i="7"/>
  <c r="S2469" i="7"/>
  <c r="S2470" i="7"/>
  <c r="S2471" i="7"/>
  <c r="S2472" i="7"/>
  <c r="S2473" i="7"/>
  <c r="S2474" i="7"/>
  <c r="S2475" i="7"/>
  <c r="S2476" i="7"/>
  <c r="S2477" i="7"/>
  <c r="S2478" i="7"/>
  <c r="S2479" i="7"/>
  <c r="S2480" i="7"/>
  <c r="S2481" i="7"/>
  <c r="S2482" i="7"/>
  <c r="S2483" i="7"/>
  <c r="S2484" i="7"/>
  <c r="S2485" i="7"/>
  <c r="S2486" i="7"/>
  <c r="S2487" i="7"/>
  <c r="S2488" i="7"/>
  <c r="S2489" i="7"/>
  <c r="S2490" i="7"/>
  <c r="S2491" i="7"/>
  <c r="S2492" i="7"/>
  <c r="S2493" i="7"/>
  <c r="S2494" i="7"/>
  <c r="S2495" i="7"/>
  <c r="S2496" i="7"/>
  <c r="S2497" i="7"/>
  <c r="S2498" i="7"/>
  <c r="S2499" i="7"/>
  <c r="S2500" i="7"/>
  <c r="S2501" i="7"/>
  <c r="S2502" i="7"/>
  <c r="S2503" i="7"/>
  <c r="S2504" i="7"/>
  <c r="S2505" i="7"/>
  <c r="S2506" i="7"/>
  <c r="S2507" i="7"/>
  <c r="S2508" i="7"/>
  <c r="S2509" i="7"/>
  <c r="S2510" i="7"/>
  <c r="S2511" i="7"/>
  <c r="S2512" i="7"/>
  <c r="S2513" i="7"/>
  <c r="S2514" i="7"/>
  <c r="S2515" i="7"/>
  <c r="S2516" i="7"/>
  <c r="S2517" i="7"/>
  <c r="S2518" i="7"/>
  <c r="S2519" i="7"/>
  <c r="S2520" i="7"/>
  <c r="S2521" i="7"/>
  <c r="S2522" i="7"/>
  <c r="S2523" i="7"/>
  <c r="S2524" i="7"/>
  <c r="S2525" i="7"/>
  <c r="S2526" i="7"/>
  <c r="S2527" i="7"/>
  <c r="S2528" i="7"/>
  <c r="S2529" i="7"/>
  <c r="S2530" i="7"/>
  <c r="S2531" i="7"/>
  <c r="S2532" i="7"/>
  <c r="S2533" i="7"/>
  <c r="S2534" i="7"/>
  <c r="S2535" i="7"/>
  <c r="S2536" i="7"/>
  <c r="S2537" i="7"/>
  <c r="S2538" i="7"/>
  <c r="S2539" i="7"/>
  <c r="S2540" i="7"/>
  <c r="S2541" i="7"/>
  <c r="S2542" i="7"/>
  <c r="S2543" i="7"/>
  <c r="S2544" i="7"/>
  <c r="S2545" i="7"/>
  <c r="S2546" i="7"/>
  <c r="S2547" i="7"/>
  <c r="S2548" i="7"/>
  <c r="S2549" i="7"/>
  <c r="S2550" i="7"/>
  <c r="S2551" i="7"/>
  <c r="S2552" i="7"/>
  <c r="S2553" i="7"/>
  <c r="S2554" i="7"/>
  <c r="S2555" i="7"/>
  <c r="S2556" i="7"/>
  <c r="S2557" i="7"/>
  <c r="S2558" i="7"/>
  <c r="S2559" i="7"/>
  <c r="S2560" i="7"/>
  <c r="S2561" i="7"/>
  <c r="S2562" i="7"/>
  <c r="S2563" i="7"/>
  <c r="S2564" i="7"/>
  <c r="S2565" i="7"/>
  <c r="S2566" i="7"/>
  <c r="S2567" i="7"/>
  <c r="S2568" i="7"/>
  <c r="S2569" i="7"/>
  <c r="S2570" i="7"/>
  <c r="S2571" i="7"/>
  <c r="S2572" i="7"/>
  <c r="S2573" i="7"/>
  <c r="S2574" i="7"/>
  <c r="S2575" i="7"/>
  <c r="S2576" i="7"/>
  <c r="S2577" i="7"/>
  <c r="S2578" i="7"/>
  <c r="S2579" i="7"/>
  <c r="S2580" i="7"/>
  <c r="S2581" i="7"/>
  <c r="S2582" i="7"/>
  <c r="S2583" i="7"/>
  <c r="S2584" i="7"/>
  <c r="S2585" i="7"/>
  <c r="S2586" i="7"/>
  <c r="S2587" i="7"/>
  <c r="S2588" i="7"/>
  <c r="S2589" i="7"/>
  <c r="S2590" i="7"/>
  <c r="S2591" i="7"/>
  <c r="S2592" i="7"/>
  <c r="S2593" i="7"/>
  <c r="S2594" i="7"/>
  <c r="S2595" i="7"/>
  <c r="S2596" i="7"/>
  <c r="S2597" i="7"/>
  <c r="S2598" i="7"/>
  <c r="S2599" i="7"/>
  <c r="S2600" i="7"/>
  <c r="S2601" i="7"/>
  <c r="S2602" i="7"/>
  <c r="S2603" i="7"/>
  <c r="S2604" i="7"/>
  <c r="S2605" i="7"/>
  <c r="S2606" i="7"/>
  <c r="S2607" i="7"/>
  <c r="S2608" i="7"/>
  <c r="S2609" i="7"/>
  <c r="S2610" i="7"/>
  <c r="S2611" i="7"/>
  <c r="S2612" i="7"/>
  <c r="S2613" i="7"/>
  <c r="S2614" i="7"/>
  <c r="S2615" i="7"/>
  <c r="S2616" i="7"/>
  <c r="S2617" i="7"/>
  <c r="S2618" i="7"/>
  <c r="S2619" i="7"/>
  <c r="S2620" i="7"/>
  <c r="S2621" i="7"/>
  <c r="S2622" i="7"/>
  <c r="S2623" i="7"/>
  <c r="S2624" i="7"/>
  <c r="S2625" i="7"/>
  <c r="S2626" i="7"/>
  <c r="S2627" i="7"/>
  <c r="S2628" i="7"/>
  <c r="S2629" i="7"/>
  <c r="S2630" i="7"/>
  <c r="S2631" i="7"/>
  <c r="S2632" i="7"/>
  <c r="S2633" i="7"/>
  <c r="S2634" i="7"/>
  <c r="S2635" i="7"/>
  <c r="S2636" i="7"/>
  <c r="S2637" i="7"/>
  <c r="S2638" i="7"/>
  <c r="S2639" i="7"/>
  <c r="S2640" i="7"/>
  <c r="S2641" i="7"/>
  <c r="S2642" i="7"/>
  <c r="S2643" i="7"/>
  <c r="S2644" i="7"/>
  <c r="S2645" i="7"/>
  <c r="S2646" i="7"/>
  <c r="S2647" i="7"/>
  <c r="S2648" i="7"/>
  <c r="S2649" i="7"/>
  <c r="S2650" i="7"/>
  <c r="S2651" i="7"/>
  <c r="S2652" i="7"/>
  <c r="S2653" i="7"/>
  <c r="S2654" i="7"/>
  <c r="S2655" i="7"/>
  <c r="S2656" i="7"/>
  <c r="S2657" i="7"/>
  <c r="S2658" i="7"/>
  <c r="S2659" i="7"/>
  <c r="S2660" i="7"/>
  <c r="S2661" i="7"/>
  <c r="S2662" i="7"/>
  <c r="S2663" i="7"/>
  <c r="S2664" i="7"/>
  <c r="S2665" i="7"/>
  <c r="S2666" i="7"/>
  <c r="S2667" i="7"/>
  <c r="S2668" i="7"/>
  <c r="S2669" i="7"/>
  <c r="S2670" i="7"/>
  <c r="S2671" i="7"/>
  <c r="S2672" i="7"/>
  <c r="S2673" i="7"/>
  <c r="S2674" i="7"/>
  <c r="S2675" i="7"/>
  <c r="S2676" i="7"/>
  <c r="S2677" i="7"/>
  <c r="S2678" i="7"/>
  <c r="S2679" i="7"/>
  <c r="S2680" i="7"/>
  <c r="S2681" i="7"/>
  <c r="S2682" i="7"/>
  <c r="S2683" i="7"/>
  <c r="S2684" i="7"/>
  <c r="S2685" i="7"/>
  <c r="S2686" i="7"/>
  <c r="S2687" i="7"/>
  <c r="S2688" i="7"/>
  <c r="S2689" i="7"/>
  <c r="S2690" i="7"/>
  <c r="S2691" i="7"/>
  <c r="S2692" i="7"/>
  <c r="S2693" i="7"/>
  <c r="S2694" i="7"/>
  <c r="S2695" i="7"/>
  <c r="S2696" i="7"/>
  <c r="S2697" i="7"/>
  <c r="S2698" i="7"/>
  <c r="S2699" i="7"/>
  <c r="S2700" i="7"/>
  <c r="S2701" i="7"/>
  <c r="S2702" i="7"/>
  <c r="S2703" i="7"/>
  <c r="S2704" i="7"/>
  <c r="S2705" i="7"/>
  <c r="S2706" i="7"/>
  <c r="S2707" i="7"/>
  <c r="S2708" i="7"/>
  <c r="S2709" i="7"/>
  <c r="S2710" i="7"/>
  <c r="S2711" i="7"/>
  <c r="S2712" i="7"/>
  <c r="S2713" i="7"/>
  <c r="S2714" i="7"/>
  <c r="S2715" i="7"/>
  <c r="S2716" i="7"/>
  <c r="S2717" i="7"/>
  <c r="S2718" i="7"/>
  <c r="S2719" i="7"/>
  <c r="S2720" i="7"/>
  <c r="S2721" i="7"/>
  <c r="S2722" i="7"/>
  <c r="S2723" i="7"/>
  <c r="S2724" i="7"/>
  <c r="S2725" i="7"/>
  <c r="S2726" i="7"/>
  <c r="S2727" i="7"/>
  <c r="S2728" i="7"/>
  <c r="S2729" i="7"/>
  <c r="S2730" i="7"/>
  <c r="S2731" i="7"/>
  <c r="S2732" i="7"/>
  <c r="S2733" i="7"/>
  <c r="S2734" i="7"/>
  <c r="S2735" i="7"/>
  <c r="S2736" i="7"/>
  <c r="S2737" i="7"/>
  <c r="S2738" i="7"/>
  <c r="S2739" i="7"/>
  <c r="S2740" i="7"/>
  <c r="S2741" i="7"/>
  <c r="S2742" i="7"/>
  <c r="S2743" i="7"/>
  <c r="S2744" i="7"/>
  <c r="S2745" i="7"/>
  <c r="S2746" i="7"/>
  <c r="S2747" i="7"/>
  <c r="S2748" i="7"/>
  <c r="S2749" i="7"/>
  <c r="S2750" i="7"/>
  <c r="S2751" i="7"/>
  <c r="S2752" i="7"/>
  <c r="S2753" i="7"/>
  <c r="S2754" i="7"/>
  <c r="S2755" i="7"/>
  <c r="S2756" i="7"/>
  <c r="S2757" i="7"/>
  <c r="S2758" i="7"/>
  <c r="S2759" i="7"/>
  <c r="S2760" i="7"/>
  <c r="S2761" i="7"/>
  <c r="S2762" i="7"/>
  <c r="S2763" i="7"/>
  <c r="S2764" i="7"/>
  <c r="S2765" i="7"/>
  <c r="S2766" i="7"/>
  <c r="S2767" i="7"/>
  <c r="S2768" i="7"/>
  <c r="S2769" i="7"/>
  <c r="S2770" i="7"/>
  <c r="S2771" i="7"/>
  <c r="S2772" i="7"/>
  <c r="S2773" i="7"/>
  <c r="S2774" i="7"/>
  <c r="S2775" i="7"/>
  <c r="S2776" i="7"/>
  <c r="S2777" i="7"/>
  <c r="S2778" i="7"/>
  <c r="S2779" i="7"/>
  <c r="S2780" i="7"/>
  <c r="S2781" i="7"/>
  <c r="S2782" i="7"/>
  <c r="S2783" i="7"/>
  <c r="S2784" i="7"/>
  <c r="S2785" i="7"/>
  <c r="S2786" i="7"/>
  <c r="S2787" i="7"/>
  <c r="S2788" i="7"/>
  <c r="S2789" i="7"/>
  <c r="S2790" i="7"/>
  <c r="S2791" i="7"/>
  <c r="S2792" i="7"/>
  <c r="S2793" i="7"/>
  <c r="S2794" i="7"/>
  <c r="S2795" i="7"/>
  <c r="S2796" i="7"/>
  <c r="S2797" i="7"/>
  <c r="S2798" i="7"/>
  <c r="S2799" i="7"/>
  <c r="S2800" i="7"/>
  <c r="S2801" i="7"/>
  <c r="S2802" i="7"/>
  <c r="S2803" i="7"/>
  <c r="S2804" i="7"/>
  <c r="S2805" i="7"/>
  <c r="S2806" i="7"/>
  <c r="S2807" i="7"/>
  <c r="S2808" i="7"/>
  <c r="S2809" i="7"/>
  <c r="S2810" i="7"/>
  <c r="S2811" i="7"/>
  <c r="S2812" i="7"/>
  <c r="S2813" i="7"/>
  <c r="S2814" i="7"/>
  <c r="S2815" i="7"/>
  <c r="S2816" i="7"/>
  <c r="S2817" i="7"/>
  <c r="S2818" i="7"/>
  <c r="S2819" i="7"/>
  <c r="S2820" i="7"/>
  <c r="S2821" i="7"/>
  <c r="S2822" i="7"/>
  <c r="S2823" i="7"/>
  <c r="S2824" i="7"/>
  <c r="S2825" i="7"/>
  <c r="S2826" i="7"/>
  <c r="S2827" i="7"/>
  <c r="S2828" i="7"/>
  <c r="S2829" i="7"/>
  <c r="S2830" i="7"/>
  <c r="S2831" i="7"/>
  <c r="S2832" i="7"/>
  <c r="S2833" i="7"/>
  <c r="S2834" i="7"/>
  <c r="S2835" i="7"/>
  <c r="S2836" i="7"/>
  <c r="S2837" i="7"/>
  <c r="S2838" i="7"/>
  <c r="S2839" i="7"/>
  <c r="S2840" i="7"/>
  <c r="S2841" i="7"/>
  <c r="S2842" i="7"/>
  <c r="S2843" i="7"/>
  <c r="S2844" i="7"/>
  <c r="S2845" i="7"/>
  <c r="S2846" i="7"/>
  <c r="S2847" i="7"/>
  <c r="S2848" i="7"/>
  <c r="S2849" i="7"/>
  <c r="S2850" i="7"/>
  <c r="S2851" i="7"/>
  <c r="S2852" i="7"/>
  <c r="S2853" i="7"/>
  <c r="S2854" i="7"/>
  <c r="S2855" i="7"/>
  <c r="S2856" i="7"/>
  <c r="S2857" i="7"/>
  <c r="S2858" i="7"/>
  <c r="S2859" i="7"/>
  <c r="S2860" i="7"/>
  <c r="S2861" i="7"/>
  <c r="S2862" i="7"/>
  <c r="S2863" i="7"/>
  <c r="S2864" i="7"/>
  <c r="S2865" i="7"/>
  <c r="S2866" i="7"/>
  <c r="S2867" i="7"/>
  <c r="S2868" i="7"/>
  <c r="S2869" i="7"/>
  <c r="S2870" i="7"/>
  <c r="S2871" i="7"/>
  <c r="S2872" i="7"/>
  <c r="S2873" i="7"/>
  <c r="S2874" i="7"/>
  <c r="S2875" i="7"/>
  <c r="S2876" i="7"/>
  <c r="S2877" i="7"/>
  <c r="S2878" i="7"/>
  <c r="S2879" i="7"/>
  <c r="S2880" i="7"/>
  <c r="S2881" i="7"/>
  <c r="S2882" i="7"/>
  <c r="S2883" i="7"/>
  <c r="S2884" i="7"/>
  <c r="S2885" i="7"/>
  <c r="S2886" i="7"/>
  <c r="S2887" i="7"/>
  <c r="S2888" i="7"/>
  <c r="S2889" i="7"/>
  <c r="S2890" i="7"/>
  <c r="S2891" i="7"/>
  <c r="S2892" i="7"/>
  <c r="S2893" i="7"/>
  <c r="S2894" i="7"/>
  <c r="S2895" i="7"/>
  <c r="S2896" i="7"/>
  <c r="S2897" i="7"/>
  <c r="S2898" i="7"/>
  <c r="S2899" i="7"/>
  <c r="S2900" i="7"/>
  <c r="S2901" i="7"/>
  <c r="S2902" i="7"/>
  <c r="S2903" i="7"/>
  <c r="S2904" i="7"/>
  <c r="S2905" i="7"/>
  <c r="S2906" i="7"/>
  <c r="S2907" i="7"/>
  <c r="S2908" i="7"/>
  <c r="S2909" i="7"/>
  <c r="S2910" i="7"/>
  <c r="S2911" i="7"/>
  <c r="S2912" i="7"/>
  <c r="S2913" i="7"/>
  <c r="S2914" i="7"/>
  <c r="S2915" i="7"/>
  <c r="S2916" i="7"/>
  <c r="S2917" i="7"/>
  <c r="S2918" i="7"/>
  <c r="S2919" i="7"/>
  <c r="S2920" i="7"/>
  <c r="S2921" i="7"/>
  <c r="S2922" i="7"/>
  <c r="S2923" i="7"/>
  <c r="S2924" i="7"/>
  <c r="S2925" i="7"/>
  <c r="S2926" i="7"/>
  <c r="S2927" i="7"/>
  <c r="S2928" i="7"/>
  <c r="S2929" i="7"/>
  <c r="S2930" i="7"/>
  <c r="S2931" i="7"/>
  <c r="S2932" i="7"/>
  <c r="S2933" i="7"/>
  <c r="S2934" i="7"/>
  <c r="S2935" i="7"/>
  <c r="S2936" i="7"/>
  <c r="S2937" i="7"/>
  <c r="S2938" i="7"/>
  <c r="S2939" i="7"/>
  <c r="S2940" i="7"/>
  <c r="S2941" i="7"/>
  <c r="S2942" i="7"/>
  <c r="S2943" i="7"/>
  <c r="S2944" i="7"/>
  <c r="S2945" i="7"/>
  <c r="S2946" i="7"/>
  <c r="S2947" i="7"/>
  <c r="S2948" i="7"/>
  <c r="S2949" i="7"/>
  <c r="S2950" i="7"/>
  <c r="S2951" i="7"/>
  <c r="S2952" i="7"/>
  <c r="S2953" i="7"/>
  <c r="S2954" i="7"/>
  <c r="S2955" i="7"/>
  <c r="S2956" i="7"/>
  <c r="S2957" i="7"/>
  <c r="S2958" i="7"/>
  <c r="S2959" i="7"/>
  <c r="S2960" i="7"/>
  <c r="S2961" i="7"/>
  <c r="S2962" i="7"/>
  <c r="S2963" i="7"/>
  <c r="S2964" i="7"/>
  <c r="S2965" i="7"/>
  <c r="S2966" i="7"/>
  <c r="S2967" i="7"/>
  <c r="S2968" i="7"/>
  <c r="S2969" i="7"/>
  <c r="S2970" i="7"/>
  <c r="S2971" i="7"/>
  <c r="S2972" i="7"/>
  <c r="S2973" i="7"/>
  <c r="S2974" i="7"/>
  <c r="S2975" i="7"/>
  <c r="S2976" i="7"/>
  <c r="S2977" i="7"/>
  <c r="S2978" i="7"/>
  <c r="S2979" i="7"/>
  <c r="S2980" i="7"/>
  <c r="S2981" i="7"/>
  <c r="S2982" i="7"/>
  <c r="S2983" i="7"/>
  <c r="S2984" i="7"/>
  <c r="S2985" i="7"/>
  <c r="S2986" i="7"/>
  <c r="S2987" i="7"/>
  <c r="S2988" i="7"/>
  <c r="S2989" i="7"/>
  <c r="S2990" i="7"/>
  <c r="S2991" i="7"/>
  <c r="S2992" i="7"/>
  <c r="S2993" i="7"/>
  <c r="S2994" i="7"/>
  <c r="S2995" i="7"/>
  <c r="S2996" i="7"/>
  <c r="S2997" i="7"/>
  <c r="S2998" i="7"/>
  <c r="S2999" i="7"/>
  <c r="S3000" i="7"/>
  <c r="S3001" i="7"/>
  <c r="S3002" i="7"/>
  <c r="S3003" i="7"/>
  <c r="S3004" i="7"/>
  <c r="S3005" i="7"/>
  <c r="S3006" i="7"/>
  <c r="S3007" i="7"/>
  <c r="S3008" i="7"/>
  <c r="S3009" i="7"/>
  <c r="S3010" i="7"/>
  <c r="S3011" i="7"/>
  <c r="S3012" i="7"/>
  <c r="S3013" i="7"/>
  <c r="S3014" i="7"/>
  <c r="S3015" i="7"/>
  <c r="S3016" i="7"/>
  <c r="S3017" i="7"/>
  <c r="S3018" i="7"/>
  <c r="S3019" i="7"/>
  <c r="S3020" i="7"/>
  <c r="S3021" i="7"/>
  <c r="S3022" i="7"/>
  <c r="S3023" i="7"/>
  <c r="S3024" i="7"/>
  <c r="S3025" i="7"/>
  <c r="S3026" i="7"/>
  <c r="S3027" i="7"/>
  <c r="S3028" i="7"/>
  <c r="S3029" i="7"/>
  <c r="S3030" i="7"/>
  <c r="S3031" i="7"/>
  <c r="S3032" i="7"/>
  <c r="S3033" i="7"/>
  <c r="S3034" i="7"/>
  <c r="S3035" i="7"/>
  <c r="S3036" i="7"/>
  <c r="S3037" i="7"/>
  <c r="S3038" i="7"/>
  <c r="S3039" i="7"/>
  <c r="S3040" i="7"/>
  <c r="S3041" i="7"/>
  <c r="S3042" i="7"/>
  <c r="S3043" i="7"/>
  <c r="S3044" i="7"/>
  <c r="S3045" i="7"/>
  <c r="S3046" i="7"/>
  <c r="S3047" i="7"/>
  <c r="S3048" i="7"/>
  <c r="S3049" i="7"/>
  <c r="S3050" i="7"/>
  <c r="S3051" i="7"/>
  <c r="S3052" i="7"/>
  <c r="S3053" i="7"/>
  <c r="S3054" i="7"/>
  <c r="S3055" i="7"/>
  <c r="S3056" i="7"/>
  <c r="S3057" i="7"/>
  <c r="S3058" i="7"/>
  <c r="S3059" i="7"/>
  <c r="S3060" i="7"/>
  <c r="S3061" i="7"/>
  <c r="S3062" i="7"/>
  <c r="S3063" i="7"/>
  <c r="S3064" i="7"/>
  <c r="S3065" i="7"/>
  <c r="S3066" i="7"/>
  <c r="S3067" i="7"/>
  <c r="S3068" i="7"/>
  <c r="S3069" i="7"/>
  <c r="S3070" i="7"/>
  <c r="S3071" i="7"/>
  <c r="S3072" i="7"/>
  <c r="S3073" i="7"/>
  <c r="S3074" i="7"/>
  <c r="S3075" i="7"/>
  <c r="S3076" i="7"/>
  <c r="S3077" i="7"/>
  <c r="S3078" i="7"/>
  <c r="S3079" i="7"/>
  <c r="S3080" i="7"/>
  <c r="S3081" i="7"/>
  <c r="S3082" i="7"/>
  <c r="S3083" i="7"/>
  <c r="S3084" i="7"/>
  <c r="S3085" i="7"/>
  <c r="S3086" i="7"/>
  <c r="S3087" i="7"/>
  <c r="S3088" i="7"/>
  <c r="S3089" i="7"/>
  <c r="S3090" i="7"/>
  <c r="S3091" i="7"/>
  <c r="S3092" i="7"/>
  <c r="S3093" i="7"/>
  <c r="S3094" i="7"/>
  <c r="S3095" i="7"/>
  <c r="S3096" i="7"/>
  <c r="S3097" i="7"/>
  <c r="S3098" i="7"/>
  <c r="S3099" i="7"/>
  <c r="S3100" i="7"/>
  <c r="S3101" i="7"/>
  <c r="S3102" i="7"/>
  <c r="S3103" i="7"/>
  <c r="S3104" i="7"/>
  <c r="S3105" i="7"/>
  <c r="S3106" i="7"/>
  <c r="S3107" i="7"/>
  <c r="S3108" i="7"/>
  <c r="S3109" i="7"/>
  <c r="S3110" i="7"/>
  <c r="S3111" i="7"/>
  <c r="S3112" i="7"/>
  <c r="S3113" i="7"/>
  <c r="S3114" i="7"/>
  <c r="S3115" i="7"/>
  <c r="S3116" i="7"/>
  <c r="S3117" i="7"/>
  <c r="S3118" i="7"/>
  <c r="S3119" i="7"/>
  <c r="S3120" i="7"/>
  <c r="S3121" i="7"/>
  <c r="S3122" i="7"/>
  <c r="S3123" i="7"/>
  <c r="S3124" i="7"/>
  <c r="S3125" i="7"/>
  <c r="S3126" i="7"/>
  <c r="S3127" i="7"/>
  <c r="S3128" i="7"/>
  <c r="S3129" i="7"/>
  <c r="S3130" i="7"/>
  <c r="S3131" i="7"/>
  <c r="S3132" i="7"/>
  <c r="S3133" i="7"/>
  <c r="S3134" i="7"/>
  <c r="S3135" i="7"/>
  <c r="S3136" i="7"/>
  <c r="S3137" i="7"/>
  <c r="S3138" i="7"/>
  <c r="S3139" i="7"/>
  <c r="S3140" i="7"/>
  <c r="S3141" i="7"/>
  <c r="S3142" i="7"/>
  <c r="S3143" i="7"/>
  <c r="S3144" i="7"/>
  <c r="S3145" i="7"/>
  <c r="S3146" i="7"/>
  <c r="S3147" i="7"/>
  <c r="S3148" i="7"/>
  <c r="S3149" i="7"/>
  <c r="S3150" i="7"/>
  <c r="S3151" i="7"/>
  <c r="S3152" i="7"/>
  <c r="S3153" i="7"/>
  <c r="S3154" i="7"/>
  <c r="S3155" i="7"/>
  <c r="S3156" i="7"/>
  <c r="S3157" i="7"/>
  <c r="S3158" i="7"/>
  <c r="S3159" i="7"/>
  <c r="S3160" i="7"/>
  <c r="S3161" i="7"/>
  <c r="S3162" i="7"/>
  <c r="S3163" i="7"/>
  <c r="S3164" i="7"/>
  <c r="S3165" i="7"/>
  <c r="S3166" i="7"/>
  <c r="S3167" i="7"/>
  <c r="S3168" i="7"/>
  <c r="S3169" i="7"/>
  <c r="S3170" i="7"/>
  <c r="S3171" i="7"/>
  <c r="S3172" i="7"/>
  <c r="S3173" i="7"/>
  <c r="S3174" i="7"/>
  <c r="S3175" i="7"/>
  <c r="S3176" i="7"/>
  <c r="S3177" i="7"/>
  <c r="S3178" i="7"/>
  <c r="S3179" i="7"/>
  <c r="S3180" i="7"/>
  <c r="S3181" i="7"/>
  <c r="S3182" i="7"/>
  <c r="S3183" i="7"/>
  <c r="S3184" i="7"/>
  <c r="S3185" i="7"/>
  <c r="S3186" i="7"/>
  <c r="S3187" i="7"/>
  <c r="S3188" i="7"/>
  <c r="S3189" i="7"/>
  <c r="S3190" i="7"/>
  <c r="S3191" i="7"/>
  <c r="S3192" i="7"/>
  <c r="S3193" i="7"/>
  <c r="S3194" i="7"/>
  <c r="S3195" i="7"/>
  <c r="S3196" i="7"/>
  <c r="S3197" i="7"/>
  <c r="S3198" i="7"/>
  <c r="S3199" i="7"/>
  <c r="S3200" i="7"/>
  <c r="S3201" i="7"/>
  <c r="S3202" i="7"/>
  <c r="S3203" i="7"/>
  <c r="S3204" i="7"/>
  <c r="S3205" i="7"/>
  <c r="S3206" i="7"/>
  <c r="S3207" i="7"/>
  <c r="S3208" i="7"/>
  <c r="S3209" i="7"/>
  <c r="S3210" i="7"/>
  <c r="S3211" i="7"/>
  <c r="S3212" i="7"/>
  <c r="S3213" i="7"/>
  <c r="S3214" i="7"/>
  <c r="S3215" i="7"/>
  <c r="S3216" i="7"/>
  <c r="S3217" i="7"/>
  <c r="S3218" i="7"/>
  <c r="S3219" i="7"/>
  <c r="S3220" i="7"/>
  <c r="S3221" i="7"/>
  <c r="S3222" i="7"/>
  <c r="S3223" i="7"/>
  <c r="S3224" i="7"/>
  <c r="S3225" i="7"/>
  <c r="S3226" i="7"/>
  <c r="S3227" i="7"/>
  <c r="S3228" i="7"/>
  <c r="S3229" i="7"/>
  <c r="S3230" i="7"/>
  <c r="S3231" i="7"/>
  <c r="S3232" i="7"/>
  <c r="S3233" i="7"/>
  <c r="S3234" i="7"/>
  <c r="S3235" i="7"/>
  <c r="S3236" i="7"/>
  <c r="S3237" i="7"/>
  <c r="S3238" i="7"/>
  <c r="S3239" i="7"/>
  <c r="S3240" i="7"/>
  <c r="S3241" i="7"/>
  <c r="S3242" i="7"/>
  <c r="S3243" i="7"/>
  <c r="S3244" i="7"/>
  <c r="S3245" i="7"/>
  <c r="S3246" i="7"/>
  <c r="S3247" i="7"/>
  <c r="S3248" i="7"/>
  <c r="S3249" i="7"/>
  <c r="S3250" i="7"/>
  <c r="S3251" i="7"/>
  <c r="S3252" i="7"/>
  <c r="S3253" i="7"/>
  <c r="S3254" i="7"/>
  <c r="S3255" i="7"/>
  <c r="S3256" i="7"/>
  <c r="S3257" i="7"/>
  <c r="S3258" i="7"/>
  <c r="S3259" i="7"/>
  <c r="S3260" i="7"/>
  <c r="S3261" i="7"/>
  <c r="S3262" i="7"/>
  <c r="S3263" i="7"/>
  <c r="S3264" i="7"/>
  <c r="S3265" i="7"/>
  <c r="S3266" i="7"/>
  <c r="S3267" i="7"/>
  <c r="S3268" i="7"/>
  <c r="S3269" i="7"/>
  <c r="S3270" i="7"/>
  <c r="S3271" i="7"/>
  <c r="S3272" i="7"/>
  <c r="S3273" i="7"/>
  <c r="S3274" i="7"/>
  <c r="S3275" i="7"/>
  <c r="S3276" i="7"/>
  <c r="S3277" i="7"/>
  <c r="S3278" i="7"/>
  <c r="S3279" i="7"/>
  <c r="S3280" i="7"/>
  <c r="S3281" i="7"/>
  <c r="S3282" i="7"/>
  <c r="S3283" i="7"/>
  <c r="S3284" i="7"/>
  <c r="S3285" i="7"/>
  <c r="S3286" i="7"/>
  <c r="S3287" i="7"/>
  <c r="S3288" i="7"/>
  <c r="S3289" i="7"/>
  <c r="S3290" i="7"/>
  <c r="S3291" i="7"/>
  <c r="S3292" i="7"/>
  <c r="S3293" i="7"/>
  <c r="S3294" i="7"/>
  <c r="S3295" i="7"/>
  <c r="S3296" i="7"/>
  <c r="S3297" i="7"/>
  <c r="S3298" i="7"/>
  <c r="S3299" i="7"/>
  <c r="S3300" i="7"/>
  <c r="S3301" i="7"/>
  <c r="S3302" i="7"/>
  <c r="S3303" i="7"/>
  <c r="S3304" i="7"/>
  <c r="S3305" i="7"/>
  <c r="S3306" i="7"/>
  <c r="S3307" i="7"/>
  <c r="S3308" i="7"/>
  <c r="S3309" i="7"/>
  <c r="S3310" i="7"/>
  <c r="S3311" i="7"/>
  <c r="S3312" i="7"/>
  <c r="S3313" i="7"/>
  <c r="S3314" i="7"/>
  <c r="S3315" i="7"/>
  <c r="S3316" i="7"/>
  <c r="S3317" i="7"/>
  <c r="S3318" i="7"/>
  <c r="S3319" i="7"/>
  <c r="S3320" i="7"/>
  <c r="S3321" i="7"/>
  <c r="S3322" i="7"/>
  <c r="S3323" i="7"/>
  <c r="S3324" i="7"/>
  <c r="S3325" i="7"/>
  <c r="S3326" i="7"/>
  <c r="S3327" i="7"/>
  <c r="S3328" i="7"/>
  <c r="S3329" i="7"/>
  <c r="S3330" i="7"/>
  <c r="S3331" i="7"/>
  <c r="S3332" i="7"/>
  <c r="S3333" i="7"/>
  <c r="S3334" i="7"/>
  <c r="S3335" i="7"/>
  <c r="S3336" i="7"/>
  <c r="S3337" i="7"/>
  <c r="S3338" i="7"/>
  <c r="S3339" i="7"/>
  <c r="S3340" i="7"/>
  <c r="S3341" i="7"/>
  <c r="S3342" i="7"/>
  <c r="S3343" i="7"/>
  <c r="S3344" i="7"/>
  <c r="S3345" i="7"/>
  <c r="S3346" i="7"/>
  <c r="S3347" i="7"/>
  <c r="S3348" i="7"/>
  <c r="S3349" i="7"/>
  <c r="S3350" i="7"/>
  <c r="S3351" i="7"/>
  <c r="S3352" i="7"/>
  <c r="S3353" i="7"/>
  <c r="S3354" i="7"/>
  <c r="S3355" i="7"/>
  <c r="S3356" i="7"/>
  <c r="S3357" i="7"/>
  <c r="S3358" i="7"/>
  <c r="S3359" i="7"/>
  <c r="S3360" i="7"/>
  <c r="S3361" i="7"/>
  <c r="S3362" i="7"/>
  <c r="S3363" i="7"/>
  <c r="S3364" i="7"/>
  <c r="S3365" i="7"/>
  <c r="S3366" i="7"/>
  <c r="S3367" i="7"/>
  <c r="S3368" i="7"/>
  <c r="S3369" i="7"/>
  <c r="S3370" i="7"/>
  <c r="S3371" i="7"/>
  <c r="S3372" i="7"/>
  <c r="S3373" i="7"/>
  <c r="S3374" i="7"/>
  <c r="S3375" i="7"/>
  <c r="S3376" i="7"/>
  <c r="S3377" i="7"/>
  <c r="S3378" i="7"/>
  <c r="S3379" i="7"/>
  <c r="S3380" i="7"/>
  <c r="S3381" i="7"/>
  <c r="S3382" i="7"/>
  <c r="S3383" i="7"/>
  <c r="S3384" i="7"/>
  <c r="S3385" i="7"/>
  <c r="S3386" i="7"/>
  <c r="S3387" i="7"/>
  <c r="S3388" i="7"/>
  <c r="S3389" i="7"/>
  <c r="S3390" i="7"/>
  <c r="S3391" i="7"/>
  <c r="S3392" i="7"/>
  <c r="S3393" i="7"/>
  <c r="S3394" i="7"/>
  <c r="S3395" i="7"/>
  <c r="S3396" i="7"/>
  <c r="S3397" i="7"/>
  <c r="S3398" i="7"/>
  <c r="S3399" i="7"/>
  <c r="S3400" i="7"/>
  <c r="S3401" i="7"/>
  <c r="S3402" i="7"/>
  <c r="S3403" i="7"/>
  <c r="S3404" i="7"/>
  <c r="S3405" i="7"/>
  <c r="S3406" i="7"/>
  <c r="S3407" i="7"/>
  <c r="S3408" i="7"/>
  <c r="S3409" i="7"/>
  <c r="S3410" i="7"/>
  <c r="S3411" i="7"/>
  <c r="S3412" i="7"/>
  <c r="S3413" i="7"/>
  <c r="S3414" i="7"/>
  <c r="S3415" i="7"/>
  <c r="S3416" i="7"/>
  <c r="S3417" i="7"/>
  <c r="S3418" i="7"/>
  <c r="S3419" i="7"/>
  <c r="S3420" i="7"/>
  <c r="S3421" i="7"/>
  <c r="S3422" i="7"/>
  <c r="S3423" i="7"/>
  <c r="S3424" i="7"/>
  <c r="S3425" i="7"/>
  <c r="S3426" i="7"/>
  <c r="S3427" i="7"/>
  <c r="S3428" i="7"/>
  <c r="S3429" i="7"/>
  <c r="S3430" i="7"/>
  <c r="S3431" i="7"/>
  <c r="S3432" i="7"/>
  <c r="S3433" i="7"/>
  <c r="S3434" i="7"/>
  <c r="S3435" i="7"/>
  <c r="S3436" i="7"/>
  <c r="S3437" i="7"/>
  <c r="S3438" i="7"/>
  <c r="S3439" i="7"/>
  <c r="S3440" i="7"/>
  <c r="S3441" i="7"/>
  <c r="S3442" i="7"/>
  <c r="S3443" i="7"/>
  <c r="S3444" i="7"/>
  <c r="S3445" i="7"/>
  <c r="S3446" i="7"/>
  <c r="S3447" i="7"/>
  <c r="S3448" i="7"/>
  <c r="S3449" i="7"/>
  <c r="S3450" i="7"/>
  <c r="S3451" i="7"/>
  <c r="S3452" i="7"/>
  <c r="S3453" i="7"/>
  <c r="S3454" i="7"/>
  <c r="S3455" i="7"/>
  <c r="S3456" i="7"/>
  <c r="S3457" i="7"/>
  <c r="S3458" i="7"/>
  <c r="S3459" i="7"/>
  <c r="S3460" i="7"/>
  <c r="S3461" i="7"/>
  <c r="S3462" i="7"/>
  <c r="S3463" i="7"/>
  <c r="S3464" i="7"/>
  <c r="S3465" i="7"/>
  <c r="S3466" i="7"/>
  <c r="S3467" i="7"/>
  <c r="S3468" i="7"/>
  <c r="S3469" i="7"/>
  <c r="S3470" i="7"/>
  <c r="S3471" i="7"/>
  <c r="S3472" i="7"/>
  <c r="S3473" i="7"/>
  <c r="S3474" i="7"/>
  <c r="S3475" i="7"/>
  <c r="S3476" i="7"/>
  <c r="S3477" i="7"/>
  <c r="S3478" i="7"/>
  <c r="S3479" i="7"/>
  <c r="S3480" i="7"/>
  <c r="S3481" i="7"/>
  <c r="S3482" i="7"/>
  <c r="S3483" i="7"/>
  <c r="S3484" i="7"/>
  <c r="S3485" i="7"/>
  <c r="S3486" i="7"/>
  <c r="S3487" i="7"/>
  <c r="S3488" i="7"/>
  <c r="S3489" i="7"/>
  <c r="S3490" i="7"/>
  <c r="S3491" i="7"/>
  <c r="S3492" i="7"/>
  <c r="S3493" i="7"/>
  <c r="S3494" i="7"/>
  <c r="S3495" i="7"/>
  <c r="S3496" i="7"/>
  <c r="S3497" i="7"/>
  <c r="S3498" i="7"/>
  <c r="S3499" i="7"/>
  <c r="S3500" i="7"/>
  <c r="S3501" i="7"/>
  <c r="T2" i="7"/>
  <c r="T3" i="7"/>
  <c r="T4" i="7"/>
  <c r="T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58" i="7"/>
  <c r="T59" i="7"/>
  <c r="T60" i="7"/>
  <c r="T61" i="7"/>
  <c r="T62" i="7"/>
  <c r="T63" i="7"/>
  <c r="T64" i="7"/>
  <c r="T65" i="7"/>
  <c r="T66" i="7"/>
  <c r="T67" i="7"/>
  <c r="T68" i="7"/>
  <c r="T69" i="7"/>
  <c r="T70" i="7"/>
  <c r="T71" i="7"/>
  <c r="T72" i="7"/>
  <c r="T73" i="7"/>
  <c r="T74" i="7"/>
  <c r="T75" i="7"/>
  <c r="T76" i="7"/>
  <c r="T77" i="7"/>
  <c r="T78" i="7"/>
  <c r="T79" i="7"/>
  <c r="T80" i="7"/>
  <c r="T81" i="7"/>
  <c r="T82" i="7"/>
  <c r="T83" i="7"/>
  <c r="T84" i="7"/>
  <c r="T85" i="7"/>
  <c r="T86" i="7"/>
  <c r="T87" i="7"/>
  <c r="T88" i="7"/>
  <c r="T89" i="7"/>
  <c r="T90" i="7"/>
  <c r="T91" i="7"/>
  <c r="T92" i="7"/>
  <c r="T93" i="7"/>
  <c r="T94" i="7"/>
  <c r="T95" i="7"/>
  <c r="T96" i="7"/>
  <c r="T97" i="7"/>
  <c r="T98" i="7"/>
  <c r="T99" i="7"/>
  <c r="T100" i="7"/>
  <c r="T101" i="7"/>
  <c r="T102" i="7"/>
  <c r="T103" i="7"/>
  <c r="T104" i="7"/>
  <c r="T105" i="7"/>
  <c r="T106" i="7"/>
  <c r="T107" i="7"/>
  <c r="T108" i="7"/>
  <c r="T109" i="7"/>
  <c r="T110" i="7"/>
  <c r="T111" i="7"/>
  <c r="T112" i="7"/>
  <c r="T113" i="7"/>
  <c r="T114" i="7"/>
  <c r="T115" i="7"/>
  <c r="T116" i="7"/>
  <c r="T117" i="7"/>
  <c r="T118" i="7"/>
  <c r="T119" i="7"/>
  <c r="T120" i="7"/>
  <c r="T121" i="7"/>
  <c r="T122" i="7"/>
  <c r="T123" i="7"/>
  <c r="T124" i="7"/>
  <c r="T125" i="7"/>
  <c r="T126" i="7"/>
  <c r="T127" i="7"/>
  <c r="T128" i="7"/>
  <c r="T129" i="7"/>
  <c r="T130" i="7"/>
  <c r="T131" i="7"/>
  <c r="T132" i="7"/>
  <c r="T133" i="7"/>
  <c r="T134" i="7"/>
  <c r="T135" i="7"/>
  <c r="T136" i="7"/>
  <c r="T137" i="7"/>
  <c r="T138" i="7"/>
  <c r="T139" i="7"/>
  <c r="T140" i="7"/>
  <c r="T141" i="7"/>
  <c r="T142" i="7"/>
  <c r="T143" i="7"/>
  <c r="T144" i="7"/>
  <c r="T145" i="7"/>
  <c r="T146" i="7"/>
  <c r="T147" i="7"/>
  <c r="T148" i="7"/>
  <c r="T149" i="7"/>
  <c r="T150" i="7"/>
  <c r="T151" i="7"/>
  <c r="T152" i="7"/>
  <c r="T153" i="7"/>
  <c r="T154" i="7"/>
  <c r="T155" i="7"/>
  <c r="T156" i="7"/>
  <c r="T157" i="7"/>
  <c r="T158" i="7"/>
  <c r="T159" i="7"/>
  <c r="T160" i="7"/>
  <c r="T161" i="7"/>
  <c r="T162" i="7"/>
  <c r="T163" i="7"/>
  <c r="T164" i="7"/>
  <c r="T165" i="7"/>
  <c r="T166" i="7"/>
  <c r="T167" i="7"/>
  <c r="T168" i="7"/>
  <c r="T169" i="7"/>
  <c r="T170" i="7"/>
  <c r="T171" i="7"/>
  <c r="T172" i="7"/>
  <c r="T173" i="7"/>
  <c r="T174" i="7"/>
  <c r="T175" i="7"/>
  <c r="T176" i="7"/>
  <c r="T177" i="7"/>
  <c r="T178" i="7"/>
  <c r="T179" i="7"/>
  <c r="T180" i="7"/>
  <c r="T181" i="7"/>
  <c r="T182" i="7"/>
  <c r="T183" i="7"/>
  <c r="T184" i="7"/>
  <c r="T185" i="7"/>
  <c r="T186" i="7"/>
  <c r="T187" i="7"/>
  <c r="T188" i="7"/>
  <c r="T189" i="7"/>
  <c r="T190" i="7"/>
  <c r="T191" i="7"/>
  <c r="T192" i="7"/>
  <c r="T193" i="7"/>
  <c r="T194" i="7"/>
  <c r="T195" i="7"/>
  <c r="T196" i="7"/>
  <c r="T197" i="7"/>
  <c r="T198" i="7"/>
  <c r="T199" i="7"/>
  <c r="T200" i="7"/>
  <c r="T201" i="7"/>
  <c r="T202" i="7"/>
  <c r="T203" i="7"/>
  <c r="T204" i="7"/>
  <c r="T205" i="7"/>
  <c r="T206" i="7"/>
  <c r="T207" i="7"/>
  <c r="T208" i="7"/>
  <c r="T209" i="7"/>
  <c r="T210" i="7"/>
  <c r="T211" i="7"/>
  <c r="T212" i="7"/>
  <c r="T213" i="7"/>
  <c r="T214" i="7"/>
  <c r="T215" i="7"/>
  <c r="T216" i="7"/>
  <c r="T217" i="7"/>
  <c r="T218" i="7"/>
  <c r="T219" i="7"/>
  <c r="T220" i="7"/>
  <c r="T221" i="7"/>
  <c r="T222" i="7"/>
  <c r="T223" i="7"/>
  <c r="T224" i="7"/>
  <c r="T225" i="7"/>
  <c r="T226" i="7"/>
  <c r="T227" i="7"/>
  <c r="T228" i="7"/>
  <c r="T229" i="7"/>
  <c r="T230" i="7"/>
  <c r="T231" i="7"/>
  <c r="T232" i="7"/>
  <c r="T233" i="7"/>
  <c r="T234" i="7"/>
  <c r="T235" i="7"/>
  <c r="T236" i="7"/>
  <c r="T237" i="7"/>
  <c r="T238" i="7"/>
  <c r="T239" i="7"/>
  <c r="T240" i="7"/>
  <c r="T241" i="7"/>
  <c r="T242" i="7"/>
  <c r="T243" i="7"/>
  <c r="T244" i="7"/>
  <c r="T245" i="7"/>
  <c r="T246" i="7"/>
  <c r="T247" i="7"/>
  <c r="T248" i="7"/>
  <c r="T249" i="7"/>
  <c r="T250" i="7"/>
  <c r="T251" i="7"/>
  <c r="T252" i="7"/>
  <c r="T253" i="7"/>
  <c r="T254" i="7"/>
  <c r="T255" i="7"/>
  <c r="T256" i="7"/>
  <c r="T257" i="7"/>
  <c r="T258" i="7"/>
  <c r="T259" i="7"/>
  <c r="T260" i="7"/>
  <c r="T261" i="7"/>
  <c r="T262" i="7"/>
  <c r="T263" i="7"/>
  <c r="T264" i="7"/>
  <c r="T265" i="7"/>
  <c r="T266" i="7"/>
  <c r="T267" i="7"/>
  <c r="T268" i="7"/>
  <c r="T269" i="7"/>
  <c r="T270" i="7"/>
  <c r="T271" i="7"/>
  <c r="T272" i="7"/>
  <c r="T273" i="7"/>
  <c r="T274" i="7"/>
  <c r="T275" i="7"/>
  <c r="T276" i="7"/>
  <c r="T277" i="7"/>
  <c r="T278" i="7"/>
  <c r="T279" i="7"/>
  <c r="T280" i="7"/>
  <c r="T281" i="7"/>
  <c r="T282" i="7"/>
  <c r="T283" i="7"/>
  <c r="T284" i="7"/>
  <c r="T285" i="7"/>
  <c r="T286" i="7"/>
  <c r="T287" i="7"/>
  <c r="T288" i="7"/>
  <c r="T289" i="7"/>
  <c r="T290" i="7"/>
  <c r="T291" i="7"/>
  <c r="T292" i="7"/>
  <c r="T293" i="7"/>
  <c r="T294" i="7"/>
  <c r="T295" i="7"/>
  <c r="T296" i="7"/>
  <c r="T297" i="7"/>
  <c r="T298" i="7"/>
  <c r="T299" i="7"/>
  <c r="T300" i="7"/>
  <c r="T301" i="7"/>
  <c r="T302" i="7"/>
  <c r="T303" i="7"/>
  <c r="T304" i="7"/>
  <c r="T305" i="7"/>
  <c r="T306" i="7"/>
  <c r="T307" i="7"/>
  <c r="T308" i="7"/>
  <c r="T309" i="7"/>
  <c r="T310" i="7"/>
  <c r="T311" i="7"/>
  <c r="T312" i="7"/>
  <c r="T313" i="7"/>
  <c r="T314" i="7"/>
  <c r="T315" i="7"/>
  <c r="T316" i="7"/>
  <c r="T317" i="7"/>
  <c r="T318" i="7"/>
  <c r="T319" i="7"/>
  <c r="T320" i="7"/>
  <c r="T321" i="7"/>
  <c r="T322" i="7"/>
  <c r="T323" i="7"/>
  <c r="T324" i="7"/>
  <c r="T325" i="7"/>
  <c r="T326" i="7"/>
  <c r="T327" i="7"/>
  <c r="T328" i="7"/>
  <c r="T329" i="7"/>
  <c r="T330" i="7"/>
  <c r="T331" i="7"/>
  <c r="T332" i="7"/>
  <c r="T333" i="7"/>
  <c r="T334" i="7"/>
  <c r="T335" i="7"/>
  <c r="T336" i="7"/>
  <c r="T337" i="7"/>
  <c r="T338" i="7"/>
  <c r="T339" i="7"/>
  <c r="T340" i="7"/>
  <c r="T341" i="7"/>
  <c r="T342" i="7"/>
  <c r="T343" i="7"/>
  <c r="T344" i="7"/>
  <c r="T345" i="7"/>
  <c r="T346" i="7"/>
  <c r="T347" i="7"/>
  <c r="T348" i="7"/>
  <c r="T349" i="7"/>
  <c r="T350" i="7"/>
  <c r="T351" i="7"/>
  <c r="T352" i="7"/>
  <c r="T353" i="7"/>
  <c r="T354" i="7"/>
  <c r="T355" i="7"/>
  <c r="T356" i="7"/>
  <c r="T357" i="7"/>
  <c r="T358" i="7"/>
  <c r="T359" i="7"/>
  <c r="T360" i="7"/>
  <c r="T361" i="7"/>
  <c r="T362" i="7"/>
  <c r="T363" i="7"/>
  <c r="T364" i="7"/>
  <c r="T365" i="7"/>
  <c r="T366" i="7"/>
  <c r="T367" i="7"/>
  <c r="T368" i="7"/>
  <c r="T369" i="7"/>
  <c r="T370" i="7"/>
  <c r="T371" i="7"/>
  <c r="T372" i="7"/>
  <c r="T373" i="7"/>
  <c r="T374" i="7"/>
  <c r="T375" i="7"/>
  <c r="T376" i="7"/>
  <c r="T377" i="7"/>
  <c r="T378" i="7"/>
  <c r="T379" i="7"/>
  <c r="T380" i="7"/>
  <c r="T381" i="7"/>
  <c r="T382" i="7"/>
  <c r="T383" i="7"/>
  <c r="T384" i="7"/>
  <c r="T385" i="7"/>
  <c r="T386" i="7"/>
  <c r="T387" i="7"/>
  <c r="T388" i="7"/>
  <c r="T389" i="7"/>
  <c r="T390" i="7"/>
  <c r="T391" i="7"/>
  <c r="T392" i="7"/>
  <c r="T393" i="7"/>
  <c r="T394" i="7"/>
  <c r="T395" i="7"/>
  <c r="T396" i="7"/>
  <c r="T397" i="7"/>
  <c r="T398" i="7"/>
  <c r="T399" i="7"/>
  <c r="T400" i="7"/>
  <c r="T401" i="7"/>
  <c r="T402" i="7"/>
  <c r="T403" i="7"/>
  <c r="T404" i="7"/>
  <c r="T405" i="7"/>
  <c r="T406" i="7"/>
  <c r="T407" i="7"/>
  <c r="T408" i="7"/>
  <c r="T409" i="7"/>
  <c r="T410" i="7"/>
  <c r="T411" i="7"/>
  <c r="T412" i="7"/>
  <c r="T413" i="7"/>
  <c r="T414" i="7"/>
  <c r="T415" i="7"/>
  <c r="T416" i="7"/>
  <c r="T417" i="7"/>
  <c r="T418" i="7"/>
  <c r="T419" i="7"/>
  <c r="T420" i="7"/>
  <c r="T421" i="7"/>
  <c r="T422" i="7"/>
  <c r="T423" i="7"/>
  <c r="T424" i="7"/>
  <c r="T425" i="7"/>
  <c r="T426" i="7"/>
  <c r="T427" i="7"/>
  <c r="T428" i="7"/>
  <c r="T429" i="7"/>
  <c r="T430" i="7"/>
  <c r="T431" i="7"/>
  <c r="T432" i="7"/>
  <c r="T433" i="7"/>
  <c r="T434" i="7"/>
  <c r="T435" i="7"/>
  <c r="T436" i="7"/>
  <c r="T437" i="7"/>
  <c r="T438" i="7"/>
  <c r="T439" i="7"/>
  <c r="T440" i="7"/>
  <c r="T441" i="7"/>
  <c r="T442" i="7"/>
  <c r="T443" i="7"/>
  <c r="T444" i="7"/>
  <c r="T445" i="7"/>
  <c r="T446" i="7"/>
  <c r="T447" i="7"/>
  <c r="T448" i="7"/>
  <c r="T449" i="7"/>
  <c r="T450" i="7"/>
  <c r="T451" i="7"/>
  <c r="T452" i="7"/>
  <c r="T453" i="7"/>
  <c r="T454" i="7"/>
  <c r="T455" i="7"/>
  <c r="T456" i="7"/>
  <c r="T457" i="7"/>
  <c r="T458" i="7"/>
  <c r="T459" i="7"/>
  <c r="T460" i="7"/>
  <c r="T461" i="7"/>
  <c r="T462" i="7"/>
  <c r="T463" i="7"/>
  <c r="T464" i="7"/>
  <c r="T465" i="7"/>
  <c r="T466" i="7"/>
  <c r="T467" i="7"/>
  <c r="T468" i="7"/>
  <c r="T469" i="7"/>
  <c r="T470" i="7"/>
  <c r="T471" i="7"/>
  <c r="T472" i="7"/>
  <c r="T473" i="7"/>
  <c r="T474" i="7"/>
  <c r="T475" i="7"/>
  <c r="T476" i="7"/>
  <c r="T477" i="7"/>
  <c r="T478" i="7"/>
  <c r="T479" i="7"/>
  <c r="T480" i="7"/>
  <c r="T481" i="7"/>
  <c r="T482" i="7"/>
  <c r="T483" i="7"/>
  <c r="T484" i="7"/>
  <c r="T485" i="7"/>
  <c r="T486" i="7"/>
  <c r="T487" i="7"/>
  <c r="T488" i="7"/>
  <c r="T489" i="7"/>
  <c r="T490" i="7"/>
  <c r="T491" i="7"/>
  <c r="T492" i="7"/>
  <c r="T493" i="7"/>
  <c r="T494" i="7"/>
  <c r="T495" i="7"/>
  <c r="T496" i="7"/>
  <c r="T497" i="7"/>
  <c r="T498" i="7"/>
  <c r="T499" i="7"/>
  <c r="T500" i="7"/>
  <c r="T501" i="7"/>
  <c r="T502" i="7"/>
  <c r="T503" i="7"/>
  <c r="T504" i="7"/>
  <c r="T505" i="7"/>
  <c r="T506" i="7"/>
  <c r="T507" i="7"/>
  <c r="T508" i="7"/>
  <c r="T509" i="7"/>
  <c r="T510" i="7"/>
  <c r="T511" i="7"/>
  <c r="T512" i="7"/>
  <c r="T513" i="7"/>
  <c r="T514" i="7"/>
  <c r="T515" i="7"/>
  <c r="T516" i="7"/>
  <c r="T517" i="7"/>
  <c r="T518" i="7"/>
  <c r="T519" i="7"/>
  <c r="T520" i="7"/>
  <c r="T521" i="7"/>
  <c r="T522" i="7"/>
  <c r="T523" i="7"/>
  <c r="T524" i="7"/>
  <c r="T525" i="7"/>
  <c r="T526" i="7"/>
  <c r="T527" i="7"/>
  <c r="T528" i="7"/>
  <c r="T529" i="7"/>
  <c r="T530" i="7"/>
  <c r="T531" i="7"/>
  <c r="T532" i="7"/>
  <c r="T533" i="7"/>
  <c r="T534" i="7"/>
  <c r="T535" i="7"/>
  <c r="T536" i="7"/>
  <c r="T537" i="7"/>
  <c r="T538" i="7"/>
  <c r="T539" i="7"/>
  <c r="T540" i="7"/>
  <c r="T541" i="7"/>
  <c r="T542" i="7"/>
  <c r="T543" i="7"/>
  <c r="T544" i="7"/>
  <c r="T545" i="7"/>
  <c r="T546" i="7"/>
  <c r="T547" i="7"/>
  <c r="T548" i="7"/>
  <c r="T549" i="7"/>
  <c r="T550" i="7"/>
  <c r="T551" i="7"/>
  <c r="T552" i="7"/>
  <c r="T553" i="7"/>
  <c r="T554" i="7"/>
  <c r="T555" i="7"/>
  <c r="T556" i="7"/>
  <c r="T557" i="7"/>
  <c r="T558" i="7"/>
  <c r="T559" i="7"/>
  <c r="T560" i="7"/>
  <c r="T561" i="7"/>
  <c r="T562" i="7"/>
  <c r="T563" i="7"/>
  <c r="T564" i="7"/>
  <c r="T565" i="7"/>
  <c r="T566" i="7"/>
  <c r="T567" i="7"/>
  <c r="T568" i="7"/>
  <c r="T569" i="7"/>
  <c r="T570" i="7"/>
  <c r="T571" i="7"/>
  <c r="T572" i="7"/>
  <c r="T573" i="7"/>
  <c r="T574" i="7"/>
  <c r="T575" i="7"/>
  <c r="T576" i="7"/>
  <c r="T577" i="7"/>
  <c r="T578" i="7"/>
  <c r="T579" i="7"/>
  <c r="T580" i="7"/>
  <c r="T581" i="7"/>
  <c r="T582" i="7"/>
  <c r="T583" i="7"/>
  <c r="T584" i="7"/>
  <c r="T585" i="7"/>
  <c r="T586" i="7"/>
  <c r="T587" i="7"/>
  <c r="T588" i="7"/>
  <c r="T589" i="7"/>
  <c r="T590" i="7"/>
  <c r="T591" i="7"/>
  <c r="T592" i="7"/>
  <c r="T593" i="7"/>
  <c r="T594" i="7"/>
  <c r="T595" i="7"/>
  <c r="T596" i="7"/>
  <c r="T597" i="7"/>
  <c r="T598" i="7"/>
  <c r="T599" i="7"/>
  <c r="T600" i="7"/>
  <c r="T601" i="7"/>
  <c r="T602" i="7"/>
  <c r="T603" i="7"/>
  <c r="T604" i="7"/>
  <c r="T605" i="7"/>
  <c r="T606" i="7"/>
  <c r="T607" i="7"/>
  <c r="T608" i="7"/>
  <c r="T609" i="7"/>
  <c r="T610" i="7"/>
  <c r="T611" i="7"/>
  <c r="T612" i="7"/>
  <c r="T613" i="7"/>
  <c r="T614" i="7"/>
  <c r="T615" i="7"/>
  <c r="T616" i="7"/>
  <c r="T617" i="7"/>
  <c r="T618" i="7"/>
  <c r="T619" i="7"/>
  <c r="T620" i="7"/>
  <c r="T621" i="7"/>
  <c r="T622" i="7"/>
  <c r="T623" i="7"/>
  <c r="T624" i="7"/>
  <c r="T625" i="7"/>
  <c r="T626" i="7"/>
  <c r="T627" i="7"/>
  <c r="T628" i="7"/>
  <c r="T629" i="7"/>
  <c r="T630" i="7"/>
  <c r="T631" i="7"/>
  <c r="T632" i="7"/>
  <c r="T633" i="7"/>
  <c r="T634" i="7"/>
  <c r="T635" i="7"/>
  <c r="T636" i="7"/>
  <c r="T637" i="7"/>
  <c r="T638" i="7"/>
  <c r="T639" i="7"/>
  <c r="T640" i="7"/>
  <c r="T641" i="7"/>
  <c r="T642" i="7"/>
  <c r="T643" i="7"/>
  <c r="T644" i="7"/>
  <c r="T645" i="7"/>
  <c r="T646" i="7"/>
  <c r="T647" i="7"/>
  <c r="T648" i="7"/>
  <c r="T649" i="7"/>
  <c r="T650" i="7"/>
  <c r="T651" i="7"/>
  <c r="T652" i="7"/>
  <c r="T653" i="7"/>
  <c r="T654" i="7"/>
  <c r="T655" i="7"/>
  <c r="T656" i="7"/>
  <c r="T657" i="7"/>
  <c r="T658" i="7"/>
  <c r="T659" i="7"/>
  <c r="T660" i="7"/>
  <c r="T661" i="7"/>
  <c r="T662" i="7"/>
  <c r="T663" i="7"/>
  <c r="T664" i="7"/>
  <c r="T665" i="7"/>
  <c r="T666" i="7"/>
  <c r="T667" i="7"/>
  <c r="T668" i="7"/>
  <c r="T669" i="7"/>
  <c r="T670" i="7"/>
  <c r="T671" i="7"/>
  <c r="T672" i="7"/>
  <c r="T673" i="7"/>
  <c r="T674" i="7"/>
  <c r="T675" i="7"/>
  <c r="T676" i="7"/>
  <c r="T677" i="7"/>
  <c r="T678" i="7"/>
  <c r="T679" i="7"/>
  <c r="T680" i="7"/>
  <c r="T681" i="7"/>
  <c r="T682" i="7"/>
  <c r="T683" i="7"/>
  <c r="T684" i="7"/>
  <c r="T685" i="7"/>
  <c r="T686" i="7"/>
  <c r="T687" i="7"/>
  <c r="T688" i="7"/>
  <c r="T689" i="7"/>
  <c r="T690" i="7"/>
  <c r="T691" i="7"/>
  <c r="T692" i="7"/>
  <c r="T693" i="7"/>
  <c r="T694" i="7"/>
  <c r="T695" i="7"/>
  <c r="T696" i="7"/>
  <c r="T697" i="7"/>
  <c r="T698" i="7"/>
  <c r="T699" i="7"/>
  <c r="T700" i="7"/>
  <c r="T701" i="7"/>
  <c r="T702" i="7"/>
  <c r="T703" i="7"/>
  <c r="T704" i="7"/>
  <c r="T705" i="7"/>
  <c r="T706" i="7"/>
  <c r="T707" i="7"/>
  <c r="T708" i="7"/>
  <c r="T709" i="7"/>
  <c r="T710" i="7"/>
  <c r="T711" i="7"/>
  <c r="T712" i="7"/>
  <c r="T713" i="7"/>
  <c r="T714" i="7"/>
  <c r="T715" i="7"/>
  <c r="T716" i="7"/>
  <c r="T717" i="7"/>
  <c r="T718" i="7"/>
  <c r="T719" i="7"/>
  <c r="T720" i="7"/>
  <c r="T721" i="7"/>
  <c r="T722" i="7"/>
  <c r="T723" i="7"/>
  <c r="T724" i="7"/>
  <c r="T725" i="7"/>
  <c r="T726" i="7"/>
  <c r="T727" i="7"/>
  <c r="T728" i="7"/>
  <c r="T729" i="7"/>
  <c r="T730" i="7"/>
  <c r="T731" i="7"/>
  <c r="T732" i="7"/>
  <c r="T733" i="7"/>
  <c r="T734" i="7"/>
  <c r="T735" i="7"/>
  <c r="T736" i="7"/>
  <c r="T737" i="7"/>
  <c r="T738" i="7"/>
  <c r="T739" i="7"/>
  <c r="T740" i="7"/>
  <c r="T741" i="7"/>
  <c r="T742" i="7"/>
  <c r="T743" i="7"/>
  <c r="T744" i="7"/>
  <c r="T745" i="7"/>
  <c r="T746" i="7"/>
  <c r="T747" i="7"/>
  <c r="T748" i="7"/>
  <c r="T749" i="7"/>
  <c r="T750" i="7"/>
  <c r="T751" i="7"/>
  <c r="T752" i="7"/>
  <c r="T753" i="7"/>
  <c r="T754" i="7"/>
  <c r="T755" i="7"/>
  <c r="T756" i="7"/>
  <c r="T757" i="7"/>
  <c r="T758" i="7"/>
  <c r="T759" i="7"/>
  <c r="T760" i="7"/>
  <c r="T761" i="7"/>
  <c r="T762" i="7"/>
  <c r="T763" i="7"/>
  <c r="T764" i="7"/>
  <c r="T765" i="7"/>
  <c r="T766" i="7"/>
  <c r="T767" i="7"/>
  <c r="T768" i="7"/>
  <c r="T769" i="7"/>
  <c r="T770" i="7"/>
  <c r="T771" i="7"/>
  <c r="T772" i="7"/>
  <c r="T773" i="7"/>
  <c r="T774" i="7"/>
  <c r="T775" i="7"/>
  <c r="T776" i="7"/>
  <c r="T777" i="7"/>
  <c r="T778" i="7"/>
  <c r="T779" i="7"/>
  <c r="T780" i="7"/>
  <c r="T781" i="7"/>
  <c r="T782" i="7"/>
  <c r="T783" i="7"/>
  <c r="T784" i="7"/>
  <c r="T785" i="7"/>
  <c r="T786" i="7"/>
  <c r="T787" i="7"/>
  <c r="T788" i="7"/>
  <c r="T789" i="7"/>
  <c r="T790" i="7"/>
  <c r="T791" i="7"/>
  <c r="T792" i="7"/>
  <c r="T793" i="7"/>
  <c r="T794" i="7"/>
  <c r="T795" i="7"/>
  <c r="T796" i="7"/>
  <c r="T797" i="7"/>
  <c r="T798" i="7"/>
  <c r="T799" i="7"/>
  <c r="T800" i="7"/>
  <c r="T801" i="7"/>
  <c r="T802" i="7"/>
  <c r="T803" i="7"/>
  <c r="T804" i="7"/>
  <c r="T805" i="7"/>
  <c r="T806" i="7"/>
  <c r="T807" i="7"/>
  <c r="T808" i="7"/>
  <c r="T809" i="7"/>
  <c r="T810" i="7"/>
  <c r="T811" i="7"/>
  <c r="T812" i="7"/>
  <c r="T813" i="7"/>
  <c r="T814" i="7"/>
  <c r="T815" i="7"/>
  <c r="T816" i="7"/>
  <c r="T817" i="7"/>
  <c r="T818" i="7"/>
  <c r="T819" i="7"/>
  <c r="T820" i="7"/>
  <c r="T821" i="7"/>
  <c r="T822" i="7"/>
  <c r="T823" i="7"/>
  <c r="T824" i="7"/>
  <c r="T825" i="7"/>
  <c r="T826" i="7"/>
  <c r="T827" i="7"/>
  <c r="T828" i="7"/>
  <c r="T829" i="7"/>
  <c r="T830" i="7"/>
  <c r="T831" i="7"/>
  <c r="T832" i="7"/>
  <c r="T833" i="7"/>
  <c r="T834" i="7"/>
  <c r="T835" i="7"/>
  <c r="T836" i="7"/>
  <c r="T837" i="7"/>
  <c r="T838" i="7"/>
  <c r="T839" i="7"/>
  <c r="T840" i="7"/>
  <c r="T841" i="7"/>
  <c r="T842" i="7"/>
  <c r="T843" i="7"/>
  <c r="T844" i="7"/>
  <c r="T845" i="7"/>
  <c r="T846" i="7"/>
  <c r="T847" i="7"/>
  <c r="T848" i="7"/>
  <c r="T849" i="7"/>
  <c r="T850" i="7"/>
  <c r="T851" i="7"/>
  <c r="T852" i="7"/>
  <c r="T853" i="7"/>
  <c r="T854" i="7"/>
  <c r="T855" i="7"/>
  <c r="T856" i="7"/>
  <c r="T857" i="7"/>
  <c r="T858" i="7"/>
  <c r="T859" i="7"/>
  <c r="T860" i="7"/>
  <c r="T861" i="7"/>
  <c r="T862" i="7"/>
  <c r="T863" i="7"/>
  <c r="T864" i="7"/>
  <c r="T865" i="7"/>
  <c r="T866" i="7"/>
  <c r="T867" i="7"/>
  <c r="T868" i="7"/>
  <c r="T869" i="7"/>
  <c r="T870" i="7"/>
  <c r="T871" i="7"/>
  <c r="T872" i="7"/>
  <c r="T873" i="7"/>
  <c r="T874" i="7"/>
  <c r="T875" i="7"/>
  <c r="T876" i="7"/>
  <c r="T877" i="7"/>
  <c r="T878" i="7"/>
  <c r="T879" i="7"/>
  <c r="T880" i="7"/>
  <c r="T881" i="7"/>
  <c r="T882" i="7"/>
  <c r="T883" i="7"/>
  <c r="T884" i="7"/>
  <c r="T885" i="7"/>
  <c r="T886" i="7"/>
  <c r="T887" i="7"/>
  <c r="T888" i="7"/>
  <c r="T889" i="7"/>
  <c r="T890" i="7"/>
  <c r="T891" i="7"/>
  <c r="T892" i="7"/>
  <c r="T893" i="7"/>
  <c r="T894" i="7"/>
  <c r="T895" i="7"/>
  <c r="T896" i="7"/>
  <c r="T897" i="7"/>
  <c r="T898" i="7"/>
  <c r="T899" i="7"/>
  <c r="T900" i="7"/>
  <c r="T901" i="7"/>
  <c r="T902" i="7"/>
  <c r="T903" i="7"/>
  <c r="T904" i="7"/>
  <c r="T905" i="7"/>
  <c r="T906" i="7"/>
  <c r="T907" i="7"/>
  <c r="T908" i="7"/>
  <c r="T909" i="7"/>
  <c r="T910" i="7"/>
  <c r="T911" i="7"/>
  <c r="T912" i="7"/>
  <c r="T913" i="7"/>
  <c r="T914" i="7"/>
  <c r="T915" i="7"/>
  <c r="T916" i="7"/>
  <c r="T917" i="7"/>
  <c r="T918" i="7"/>
  <c r="T919" i="7"/>
  <c r="T920" i="7"/>
  <c r="T921" i="7"/>
  <c r="T922" i="7"/>
  <c r="T923" i="7"/>
  <c r="T924" i="7"/>
  <c r="T925" i="7"/>
  <c r="T926" i="7"/>
  <c r="T927" i="7"/>
  <c r="T928" i="7"/>
  <c r="T929" i="7"/>
  <c r="T930" i="7"/>
  <c r="T931" i="7"/>
  <c r="T932" i="7"/>
  <c r="T933" i="7"/>
  <c r="T934" i="7"/>
  <c r="T935" i="7"/>
  <c r="T936" i="7"/>
  <c r="T937" i="7"/>
  <c r="T938" i="7"/>
  <c r="T939" i="7"/>
  <c r="T940" i="7"/>
  <c r="T941" i="7"/>
  <c r="T942" i="7"/>
  <c r="T943" i="7"/>
  <c r="T944" i="7"/>
  <c r="T945" i="7"/>
  <c r="T946" i="7"/>
  <c r="T947" i="7"/>
  <c r="T948" i="7"/>
  <c r="T949" i="7"/>
  <c r="T950" i="7"/>
  <c r="T951" i="7"/>
  <c r="T952" i="7"/>
  <c r="T953" i="7"/>
  <c r="T954" i="7"/>
  <c r="T955" i="7"/>
  <c r="T956" i="7"/>
  <c r="T957" i="7"/>
  <c r="T958" i="7"/>
  <c r="T959" i="7"/>
  <c r="T960" i="7"/>
  <c r="T961" i="7"/>
  <c r="T962" i="7"/>
  <c r="T963" i="7"/>
  <c r="T964" i="7"/>
  <c r="T965" i="7"/>
  <c r="T966" i="7"/>
  <c r="T967" i="7"/>
  <c r="T968" i="7"/>
  <c r="T969" i="7"/>
  <c r="T970" i="7"/>
  <c r="T971" i="7"/>
  <c r="T972" i="7"/>
  <c r="T973" i="7"/>
  <c r="T974" i="7"/>
  <c r="T975" i="7"/>
  <c r="T976" i="7"/>
  <c r="T977" i="7"/>
  <c r="T978" i="7"/>
  <c r="T979" i="7"/>
  <c r="T980" i="7"/>
  <c r="T981" i="7"/>
  <c r="T982" i="7"/>
  <c r="T983" i="7"/>
  <c r="T984" i="7"/>
  <c r="T985" i="7"/>
  <c r="T986" i="7"/>
  <c r="T987" i="7"/>
  <c r="T988" i="7"/>
  <c r="T989" i="7"/>
  <c r="T990" i="7"/>
  <c r="T991" i="7"/>
  <c r="T992" i="7"/>
  <c r="T993" i="7"/>
  <c r="T994" i="7"/>
  <c r="T995" i="7"/>
  <c r="T996" i="7"/>
  <c r="T997" i="7"/>
  <c r="T998" i="7"/>
  <c r="T999" i="7"/>
  <c r="T1000" i="7"/>
  <c r="T1001" i="7"/>
  <c r="T1002" i="7"/>
  <c r="T1003" i="7"/>
  <c r="T1004" i="7"/>
  <c r="T1005" i="7"/>
  <c r="T1006" i="7"/>
  <c r="T1007" i="7"/>
  <c r="T1008" i="7"/>
  <c r="T1009" i="7"/>
  <c r="T1010" i="7"/>
  <c r="T1011" i="7"/>
  <c r="T1012" i="7"/>
  <c r="T1013" i="7"/>
  <c r="T1014" i="7"/>
  <c r="T1015" i="7"/>
  <c r="T1016" i="7"/>
  <c r="T1017" i="7"/>
  <c r="T1018" i="7"/>
  <c r="T1019" i="7"/>
  <c r="T1020" i="7"/>
  <c r="T1021" i="7"/>
  <c r="T1022" i="7"/>
  <c r="T1023" i="7"/>
  <c r="T1024" i="7"/>
  <c r="T1025" i="7"/>
  <c r="T1026" i="7"/>
  <c r="T1027" i="7"/>
  <c r="T1028" i="7"/>
  <c r="T1029" i="7"/>
  <c r="T1030" i="7"/>
  <c r="T1031" i="7"/>
  <c r="T1032" i="7"/>
  <c r="T1033" i="7"/>
  <c r="T1034" i="7"/>
  <c r="T1035" i="7"/>
  <c r="T1036" i="7"/>
  <c r="T1037" i="7"/>
  <c r="T1038" i="7"/>
  <c r="T1039" i="7"/>
  <c r="T1040" i="7"/>
  <c r="T1041" i="7"/>
  <c r="T1042" i="7"/>
  <c r="T1043" i="7"/>
  <c r="T1044" i="7"/>
  <c r="T1045" i="7"/>
  <c r="T1046" i="7"/>
  <c r="T1047" i="7"/>
  <c r="T1048" i="7"/>
  <c r="T1049" i="7"/>
  <c r="T1050" i="7"/>
  <c r="T1051" i="7"/>
  <c r="T1052" i="7"/>
  <c r="T1053" i="7"/>
  <c r="T1054" i="7"/>
  <c r="T1055" i="7"/>
  <c r="T1056" i="7"/>
  <c r="T1057" i="7"/>
  <c r="T1058" i="7"/>
  <c r="T1059" i="7"/>
  <c r="T1060" i="7"/>
  <c r="T1061" i="7"/>
  <c r="T1062" i="7"/>
  <c r="T1063" i="7"/>
  <c r="T1064" i="7"/>
  <c r="T1065" i="7"/>
  <c r="T1066" i="7"/>
  <c r="T1067" i="7"/>
  <c r="T1068" i="7"/>
  <c r="T1069" i="7"/>
  <c r="T1070" i="7"/>
  <c r="T1071" i="7"/>
  <c r="T1072" i="7"/>
  <c r="T1073" i="7"/>
  <c r="T1074" i="7"/>
  <c r="T1075" i="7"/>
  <c r="T1076" i="7"/>
  <c r="T1077" i="7"/>
  <c r="T1078" i="7"/>
  <c r="T1079" i="7"/>
  <c r="T1080" i="7"/>
  <c r="T1081" i="7"/>
  <c r="T1082" i="7"/>
  <c r="T1083" i="7"/>
  <c r="T1084" i="7"/>
  <c r="T1085" i="7"/>
  <c r="T1086" i="7"/>
  <c r="T1087" i="7"/>
  <c r="T1088" i="7"/>
  <c r="T1089" i="7"/>
  <c r="T1090" i="7"/>
  <c r="T1091" i="7"/>
  <c r="T1092" i="7"/>
  <c r="T1093" i="7"/>
  <c r="T1094" i="7"/>
  <c r="T1095" i="7"/>
  <c r="T1096" i="7"/>
  <c r="T1097" i="7"/>
  <c r="T1098" i="7"/>
  <c r="T1099" i="7"/>
  <c r="T1100" i="7"/>
  <c r="T1101" i="7"/>
  <c r="T1102" i="7"/>
  <c r="T1103" i="7"/>
  <c r="T1104" i="7"/>
  <c r="T1105" i="7"/>
  <c r="T1106" i="7"/>
  <c r="T1107" i="7"/>
  <c r="T1108" i="7"/>
  <c r="T1109" i="7"/>
  <c r="T1110" i="7"/>
  <c r="T1111" i="7"/>
  <c r="T1112" i="7"/>
  <c r="T1113" i="7"/>
  <c r="T1114" i="7"/>
  <c r="T1115" i="7"/>
  <c r="T1116" i="7"/>
  <c r="T1117" i="7"/>
  <c r="T1118" i="7"/>
  <c r="T1119" i="7"/>
  <c r="T1120" i="7"/>
  <c r="T1121" i="7"/>
  <c r="T1122" i="7"/>
  <c r="T1123" i="7"/>
  <c r="T1124" i="7"/>
  <c r="T1125" i="7"/>
  <c r="T1126" i="7"/>
  <c r="T1127" i="7"/>
  <c r="T1128" i="7"/>
  <c r="T1129" i="7"/>
  <c r="T1130" i="7"/>
  <c r="T1131" i="7"/>
  <c r="T1132" i="7"/>
  <c r="T1133" i="7"/>
  <c r="T1134" i="7"/>
  <c r="T1135" i="7"/>
  <c r="T1136" i="7"/>
  <c r="T1137" i="7"/>
  <c r="T1138" i="7"/>
  <c r="T1139" i="7"/>
  <c r="T1140" i="7"/>
  <c r="T1141" i="7"/>
  <c r="T1142" i="7"/>
  <c r="T1143" i="7"/>
  <c r="T1144" i="7"/>
  <c r="T1145" i="7"/>
  <c r="T1146" i="7"/>
  <c r="T1147" i="7"/>
  <c r="T1148" i="7"/>
  <c r="T1149" i="7"/>
  <c r="T1150" i="7"/>
  <c r="T1151" i="7"/>
  <c r="T1152" i="7"/>
  <c r="T1153" i="7"/>
  <c r="T1154" i="7"/>
  <c r="T1155" i="7"/>
  <c r="T1156" i="7"/>
  <c r="T1157" i="7"/>
  <c r="T1158" i="7"/>
  <c r="T1159" i="7"/>
  <c r="T1160" i="7"/>
  <c r="T1161" i="7"/>
  <c r="T1162" i="7"/>
  <c r="T1163" i="7"/>
  <c r="T1164" i="7"/>
  <c r="T1165" i="7"/>
  <c r="T1166" i="7"/>
  <c r="T1167" i="7"/>
  <c r="T1168" i="7"/>
  <c r="T1169" i="7"/>
  <c r="T1170" i="7"/>
  <c r="T1171" i="7"/>
  <c r="T1172" i="7"/>
  <c r="T1173" i="7"/>
  <c r="T1174" i="7"/>
  <c r="T1175" i="7"/>
  <c r="T1176" i="7"/>
  <c r="T1177" i="7"/>
  <c r="T1178" i="7"/>
  <c r="T1179" i="7"/>
  <c r="T1180" i="7"/>
  <c r="T1181" i="7"/>
  <c r="T1182" i="7"/>
  <c r="T1183" i="7"/>
  <c r="T1184" i="7"/>
  <c r="T1185" i="7"/>
  <c r="T1186" i="7"/>
  <c r="T1187" i="7"/>
  <c r="T1188" i="7"/>
  <c r="T1189" i="7"/>
  <c r="T1190" i="7"/>
  <c r="T1191" i="7"/>
  <c r="T1192" i="7"/>
  <c r="T1193" i="7"/>
  <c r="T1194" i="7"/>
  <c r="T1195" i="7"/>
  <c r="T1196" i="7"/>
  <c r="T1197" i="7"/>
  <c r="T1198" i="7"/>
  <c r="T1199" i="7"/>
  <c r="T1200" i="7"/>
  <c r="T1201" i="7"/>
  <c r="T1202" i="7"/>
  <c r="T1203" i="7"/>
  <c r="T1204" i="7"/>
  <c r="T1205" i="7"/>
  <c r="T1206" i="7"/>
  <c r="T1207" i="7"/>
  <c r="T1208" i="7"/>
  <c r="T1209" i="7"/>
  <c r="T1210" i="7"/>
  <c r="T1211" i="7"/>
  <c r="T1212" i="7"/>
  <c r="T1213" i="7"/>
  <c r="T1214" i="7"/>
  <c r="T1215" i="7"/>
  <c r="T1216" i="7"/>
  <c r="T1217" i="7"/>
  <c r="T1218" i="7"/>
  <c r="T1219" i="7"/>
  <c r="T1220" i="7"/>
  <c r="T1221" i="7"/>
  <c r="T1222" i="7"/>
  <c r="T1223" i="7"/>
  <c r="T1224" i="7"/>
  <c r="T1225" i="7"/>
  <c r="T1226" i="7"/>
  <c r="T1227" i="7"/>
  <c r="T1228" i="7"/>
  <c r="T1229" i="7"/>
  <c r="T1230" i="7"/>
  <c r="T1231" i="7"/>
  <c r="T1232" i="7"/>
  <c r="T1233" i="7"/>
  <c r="T1234" i="7"/>
  <c r="T1235" i="7"/>
  <c r="T1236" i="7"/>
  <c r="T1237" i="7"/>
  <c r="T1238" i="7"/>
  <c r="T1239" i="7"/>
  <c r="T1240" i="7"/>
  <c r="T1241" i="7"/>
  <c r="T1242" i="7"/>
  <c r="T1243" i="7"/>
  <c r="T1244" i="7"/>
  <c r="T1245" i="7"/>
  <c r="T1246" i="7"/>
  <c r="T1247" i="7"/>
  <c r="T1248" i="7"/>
  <c r="T1249" i="7"/>
  <c r="T1250" i="7"/>
  <c r="T1251" i="7"/>
  <c r="T1252" i="7"/>
  <c r="T1253" i="7"/>
  <c r="T1254" i="7"/>
  <c r="T1255" i="7"/>
  <c r="T1256" i="7"/>
  <c r="T1257" i="7"/>
  <c r="T1258" i="7"/>
  <c r="T1259" i="7"/>
  <c r="T1260" i="7"/>
  <c r="T1261" i="7"/>
  <c r="T1262" i="7"/>
  <c r="T1263" i="7"/>
  <c r="T1264" i="7"/>
  <c r="T1265" i="7"/>
  <c r="T1266" i="7"/>
  <c r="T1267" i="7"/>
  <c r="T1268" i="7"/>
  <c r="T1269" i="7"/>
  <c r="T1270" i="7"/>
  <c r="T1271" i="7"/>
  <c r="T1272" i="7"/>
  <c r="T1273" i="7"/>
  <c r="T1274" i="7"/>
  <c r="T1275" i="7"/>
  <c r="T1276" i="7"/>
  <c r="T1277" i="7"/>
  <c r="T1278" i="7"/>
  <c r="T1279" i="7"/>
  <c r="T1280" i="7"/>
  <c r="T1281" i="7"/>
  <c r="T1282" i="7"/>
  <c r="T1283" i="7"/>
  <c r="T1284" i="7"/>
  <c r="T1285" i="7"/>
  <c r="T1286" i="7"/>
  <c r="T1287" i="7"/>
  <c r="T1288" i="7"/>
  <c r="T1289" i="7"/>
  <c r="T1290" i="7"/>
  <c r="T1291" i="7"/>
  <c r="T1292" i="7"/>
  <c r="T1293" i="7"/>
  <c r="T1294" i="7"/>
  <c r="T1295" i="7"/>
  <c r="T1296" i="7"/>
  <c r="T1297" i="7"/>
  <c r="T1298" i="7"/>
  <c r="T1299" i="7"/>
  <c r="T1300" i="7"/>
  <c r="T1301" i="7"/>
  <c r="T1302" i="7"/>
  <c r="T1303" i="7"/>
  <c r="T1304" i="7"/>
  <c r="T1305" i="7"/>
  <c r="T1306" i="7"/>
  <c r="T1307" i="7"/>
  <c r="T1308" i="7"/>
  <c r="T1309" i="7"/>
  <c r="T1310" i="7"/>
  <c r="T1311" i="7"/>
  <c r="T1312" i="7"/>
  <c r="T1313" i="7"/>
  <c r="T1314" i="7"/>
  <c r="T1315" i="7"/>
  <c r="T1316" i="7"/>
  <c r="T1317" i="7"/>
  <c r="T1318" i="7"/>
  <c r="T1319" i="7"/>
  <c r="T1320" i="7"/>
  <c r="T1321" i="7"/>
  <c r="T1322" i="7"/>
  <c r="T1323" i="7"/>
  <c r="T1324" i="7"/>
  <c r="T1325" i="7"/>
  <c r="T1326" i="7"/>
  <c r="T1327" i="7"/>
  <c r="T1328" i="7"/>
  <c r="T1329" i="7"/>
  <c r="T1330" i="7"/>
  <c r="T1331" i="7"/>
  <c r="T1332" i="7"/>
  <c r="T1333" i="7"/>
  <c r="T1334" i="7"/>
  <c r="T1335" i="7"/>
  <c r="T1336" i="7"/>
  <c r="T1337" i="7"/>
  <c r="T1338" i="7"/>
  <c r="T1339" i="7"/>
  <c r="T1340" i="7"/>
  <c r="T1341" i="7"/>
  <c r="T1342" i="7"/>
  <c r="T1343" i="7"/>
  <c r="T1344" i="7"/>
  <c r="T1345" i="7"/>
  <c r="T1346" i="7"/>
  <c r="T1347" i="7"/>
  <c r="T1348" i="7"/>
  <c r="T1349" i="7"/>
  <c r="T1350" i="7"/>
  <c r="T1351" i="7"/>
  <c r="T1352" i="7"/>
  <c r="T1353" i="7"/>
  <c r="T1354" i="7"/>
  <c r="T1355" i="7"/>
  <c r="T1356" i="7"/>
  <c r="T1357" i="7"/>
  <c r="T1358" i="7"/>
  <c r="T1359" i="7"/>
  <c r="T1360" i="7"/>
  <c r="T1361" i="7"/>
  <c r="T1362" i="7"/>
  <c r="T1363" i="7"/>
  <c r="T1364" i="7"/>
  <c r="T1365" i="7"/>
  <c r="T1366" i="7"/>
  <c r="T1367" i="7"/>
  <c r="T1368" i="7"/>
  <c r="T1369" i="7"/>
  <c r="T1370" i="7"/>
  <c r="T1371" i="7"/>
  <c r="T1372" i="7"/>
  <c r="T1373" i="7"/>
  <c r="T1374" i="7"/>
  <c r="T1375" i="7"/>
  <c r="T1376" i="7"/>
  <c r="T1377" i="7"/>
  <c r="T1378" i="7"/>
  <c r="T1379" i="7"/>
  <c r="T1380" i="7"/>
  <c r="T1381" i="7"/>
  <c r="T1382" i="7"/>
  <c r="T1383" i="7"/>
  <c r="T1384" i="7"/>
  <c r="T1385" i="7"/>
  <c r="T1386" i="7"/>
  <c r="T1387" i="7"/>
  <c r="T1388" i="7"/>
  <c r="T1389" i="7"/>
  <c r="T1390" i="7"/>
  <c r="T1391" i="7"/>
  <c r="T1392" i="7"/>
  <c r="T1393" i="7"/>
  <c r="T1394" i="7"/>
  <c r="T1395" i="7"/>
  <c r="T1396" i="7"/>
  <c r="T1397" i="7"/>
  <c r="T1398" i="7"/>
  <c r="T1399" i="7"/>
  <c r="T1400" i="7"/>
  <c r="T1401" i="7"/>
  <c r="T1402" i="7"/>
  <c r="T1403" i="7"/>
  <c r="T1404" i="7"/>
  <c r="T1405" i="7"/>
  <c r="T1406" i="7"/>
  <c r="T1407" i="7"/>
  <c r="T1408" i="7"/>
  <c r="T1409" i="7"/>
  <c r="T1410" i="7"/>
  <c r="T1411" i="7"/>
  <c r="T1412" i="7"/>
  <c r="T1413" i="7"/>
  <c r="T1414" i="7"/>
  <c r="T1415" i="7"/>
  <c r="T1416" i="7"/>
  <c r="T1417" i="7"/>
  <c r="T1418" i="7"/>
  <c r="T1419" i="7"/>
  <c r="T1420" i="7"/>
  <c r="T1421" i="7"/>
  <c r="T1422" i="7"/>
  <c r="T1423" i="7"/>
  <c r="T1424" i="7"/>
  <c r="T1425" i="7"/>
  <c r="T1426" i="7"/>
  <c r="T1427" i="7"/>
  <c r="T1428" i="7"/>
  <c r="T1429" i="7"/>
  <c r="T1430" i="7"/>
  <c r="T1431" i="7"/>
  <c r="T1432" i="7"/>
  <c r="T1433" i="7"/>
  <c r="T1434" i="7"/>
  <c r="T1435" i="7"/>
  <c r="T1436" i="7"/>
  <c r="T1437" i="7"/>
  <c r="T1438" i="7"/>
  <c r="T1439" i="7"/>
  <c r="T1440" i="7"/>
  <c r="T1441" i="7"/>
  <c r="T1442" i="7"/>
  <c r="T1443" i="7"/>
  <c r="T1444" i="7"/>
  <c r="T1445" i="7"/>
  <c r="T1446" i="7"/>
  <c r="T1447" i="7"/>
  <c r="T1448" i="7"/>
  <c r="T1449" i="7"/>
  <c r="T1450" i="7"/>
  <c r="T1451" i="7"/>
  <c r="T1452" i="7"/>
  <c r="T1453" i="7"/>
  <c r="T1454" i="7"/>
  <c r="T1455" i="7"/>
  <c r="T1456" i="7"/>
  <c r="T1457" i="7"/>
  <c r="T1458" i="7"/>
  <c r="T1459" i="7"/>
  <c r="T1460" i="7"/>
  <c r="T1461" i="7"/>
  <c r="T1462" i="7"/>
  <c r="T1463" i="7"/>
  <c r="T1464" i="7"/>
  <c r="T1465" i="7"/>
  <c r="T1466" i="7"/>
  <c r="T1467" i="7"/>
  <c r="T1468" i="7"/>
  <c r="T1469" i="7"/>
  <c r="T1470" i="7"/>
  <c r="T1471" i="7"/>
  <c r="T1472" i="7"/>
  <c r="T1473" i="7"/>
  <c r="T1474" i="7"/>
  <c r="T1475" i="7"/>
  <c r="T1476" i="7"/>
  <c r="T1477" i="7"/>
  <c r="T1478" i="7"/>
  <c r="T1479" i="7"/>
  <c r="T1480" i="7"/>
  <c r="T1481" i="7"/>
  <c r="T1482" i="7"/>
  <c r="T1483" i="7"/>
  <c r="T1484" i="7"/>
  <c r="T1485" i="7"/>
  <c r="T1486" i="7"/>
  <c r="T1487" i="7"/>
  <c r="T1488" i="7"/>
  <c r="T1489" i="7"/>
  <c r="T1490" i="7"/>
  <c r="T1491" i="7"/>
  <c r="T1492" i="7"/>
  <c r="T1493" i="7"/>
  <c r="T1494" i="7"/>
  <c r="T1495" i="7"/>
  <c r="T1496" i="7"/>
  <c r="T1497" i="7"/>
  <c r="T1498" i="7"/>
  <c r="T1499" i="7"/>
  <c r="T1500" i="7"/>
  <c r="T1501" i="7"/>
  <c r="T1502" i="7"/>
  <c r="T1503" i="7"/>
  <c r="T1504" i="7"/>
  <c r="T1505" i="7"/>
  <c r="T1506" i="7"/>
  <c r="T1507" i="7"/>
  <c r="T1508" i="7"/>
  <c r="T1509" i="7"/>
  <c r="T1510" i="7"/>
  <c r="T1511" i="7"/>
  <c r="T1512" i="7"/>
  <c r="T1513" i="7"/>
  <c r="T1514" i="7"/>
  <c r="T1515" i="7"/>
  <c r="T1516" i="7"/>
  <c r="T1517" i="7"/>
  <c r="T1518" i="7"/>
  <c r="T1519" i="7"/>
  <c r="T1520" i="7"/>
  <c r="T1521" i="7"/>
  <c r="T1522" i="7"/>
  <c r="T1523" i="7"/>
  <c r="T1524" i="7"/>
  <c r="T1525" i="7"/>
  <c r="T1526" i="7"/>
  <c r="T1527" i="7"/>
  <c r="T1528" i="7"/>
  <c r="T1529" i="7"/>
  <c r="T1530" i="7"/>
  <c r="T1531" i="7"/>
  <c r="T1532" i="7"/>
  <c r="T1533" i="7"/>
  <c r="T1534" i="7"/>
  <c r="T1535" i="7"/>
  <c r="T1536" i="7"/>
  <c r="T1537" i="7"/>
  <c r="T1538" i="7"/>
  <c r="T1539" i="7"/>
  <c r="T1540" i="7"/>
  <c r="T1541" i="7"/>
  <c r="T1542" i="7"/>
  <c r="T1543" i="7"/>
  <c r="T1544" i="7"/>
  <c r="T1545" i="7"/>
  <c r="T1546" i="7"/>
  <c r="T1547" i="7"/>
  <c r="T1548" i="7"/>
  <c r="T1549" i="7"/>
  <c r="T1550" i="7"/>
  <c r="T1551" i="7"/>
  <c r="T1552" i="7"/>
  <c r="T1553" i="7"/>
  <c r="T1554" i="7"/>
  <c r="T1555" i="7"/>
  <c r="T1556" i="7"/>
  <c r="T1557" i="7"/>
  <c r="T1558" i="7"/>
  <c r="T1559" i="7"/>
  <c r="T1560" i="7"/>
  <c r="T1561" i="7"/>
  <c r="T1562" i="7"/>
  <c r="T1563" i="7"/>
  <c r="T1564" i="7"/>
  <c r="T1565" i="7"/>
  <c r="T1566" i="7"/>
  <c r="T1567" i="7"/>
  <c r="T1568" i="7"/>
  <c r="T1569" i="7"/>
  <c r="T1570" i="7"/>
  <c r="T1571" i="7"/>
  <c r="T1572" i="7"/>
  <c r="T1573" i="7"/>
  <c r="T1574" i="7"/>
  <c r="T1575" i="7"/>
  <c r="T1576" i="7"/>
  <c r="T1577" i="7"/>
  <c r="T1578" i="7"/>
  <c r="T1579" i="7"/>
  <c r="T1580" i="7"/>
  <c r="T1581" i="7"/>
  <c r="T1582" i="7"/>
  <c r="T1583" i="7"/>
  <c r="T1584" i="7"/>
  <c r="T1585" i="7"/>
  <c r="T1586" i="7"/>
  <c r="T1587" i="7"/>
  <c r="T1588" i="7"/>
  <c r="T1589" i="7"/>
  <c r="T1590" i="7"/>
  <c r="T1591" i="7"/>
  <c r="T1592" i="7"/>
  <c r="T1593" i="7"/>
  <c r="T1594" i="7"/>
  <c r="T1595" i="7"/>
  <c r="T1596" i="7"/>
  <c r="T1597" i="7"/>
  <c r="T1598" i="7"/>
  <c r="T1599" i="7"/>
  <c r="T1600" i="7"/>
  <c r="T1601" i="7"/>
  <c r="T1602" i="7"/>
  <c r="T1603" i="7"/>
  <c r="T1604" i="7"/>
  <c r="T1605" i="7"/>
  <c r="T1606" i="7"/>
  <c r="T1607" i="7"/>
  <c r="T1608" i="7"/>
  <c r="T1609" i="7"/>
  <c r="T1610" i="7"/>
  <c r="T1611" i="7"/>
  <c r="T1612" i="7"/>
  <c r="T1613" i="7"/>
  <c r="T1614" i="7"/>
  <c r="T1615" i="7"/>
  <c r="T1616" i="7"/>
  <c r="T1617" i="7"/>
  <c r="T1618" i="7"/>
  <c r="T1619" i="7"/>
  <c r="T1620" i="7"/>
  <c r="T1621" i="7"/>
  <c r="T1622" i="7"/>
  <c r="T1623" i="7"/>
  <c r="T1624" i="7"/>
  <c r="T1625" i="7"/>
  <c r="T1626" i="7"/>
  <c r="T1627" i="7"/>
  <c r="T1628" i="7"/>
  <c r="T1629" i="7"/>
  <c r="T1630" i="7"/>
  <c r="T1631" i="7"/>
  <c r="T1632" i="7"/>
  <c r="T1633" i="7"/>
  <c r="T1634" i="7"/>
  <c r="T1635" i="7"/>
  <c r="T1636" i="7"/>
  <c r="T1637" i="7"/>
  <c r="T1638" i="7"/>
  <c r="T1639" i="7"/>
  <c r="T1640" i="7"/>
  <c r="T1641" i="7"/>
  <c r="T1642" i="7"/>
  <c r="T1643" i="7"/>
  <c r="T1644" i="7"/>
  <c r="T1645" i="7"/>
  <c r="T1646" i="7"/>
  <c r="T1647" i="7"/>
  <c r="T1648" i="7"/>
  <c r="T1649" i="7"/>
  <c r="T1650" i="7"/>
  <c r="T1651" i="7"/>
  <c r="T1652" i="7"/>
  <c r="T1653" i="7"/>
  <c r="T1654" i="7"/>
  <c r="T1655" i="7"/>
  <c r="T1656" i="7"/>
  <c r="T1657" i="7"/>
  <c r="T1658" i="7"/>
  <c r="T1659" i="7"/>
  <c r="T1660" i="7"/>
  <c r="T1661" i="7"/>
  <c r="T1662" i="7"/>
  <c r="T1663" i="7"/>
  <c r="T1664" i="7"/>
  <c r="T1665" i="7"/>
  <c r="T1666" i="7"/>
  <c r="T1667" i="7"/>
  <c r="T1668" i="7"/>
  <c r="T1669" i="7"/>
  <c r="T1670" i="7"/>
  <c r="T1671" i="7"/>
  <c r="T1672" i="7"/>
  <c r="T1673" i="7"/>
  <c r="T1674" i="7"/>
  <c r="T1675" i="7"/>
  <c r="T1676" i="7"/>
  <c r="T1677" i="7"/>
  <c r="T1678" i="7"/>
  <c r="T1679" i="7"/>
  <c r="T1680" i="7"/>
  <c r="T1681" i="7"/>
  <c r="T1682" i="7"/>
  <c r="T1683" i="7"/>
  <c r="T1684" i="7"/>
  <c r="T1685" i="7"/>
  <c r="T1686" i="7"/>
  <c r="T1687" i="7"/>
  <c r="T1688" i="7"/>
  <c r="T1689" i="7"/>
  <c r="T1690" i="7"/>
  <c r="T1691" i="7"/>
  <c r="T1692" i="7"/>
  <c r="T1693" i="7"/>
  <c r="T1694" i="7"/>
  <c r="T1695" i="7"/>
  <c r="T1696" i="7"/>
  <c r="T1697" i="7"/>
  <c r="T1698" i="7"/>
  <c r="T1699" i="7"/>
  <c r="T1700" i="7"/>
  <c r="T1701" i="7"/>
  <c r="T1702" i="7"/>
  <c r="T1703" i="7"/>
  <c r="T1704" i="7"/>
  <c r="T1705" i="7"/>
  <c r="T1706" i="7"/>
  <c r="T1707" i="7"/>
  <c r="T1708" i="7"/>
  <c r="T1709" i="7"/>
  <c r="T1710" i="7"/>
  <c r="T1711" i="7"/>
  <c r="T1712" i="7"/>
  <c r="T1713" i="7"/>
  <c r="T1714" i="7"/>
  <c r="T1715" i="7"/>
  <c r="T1716" i="7"/>
  <c r="T1717" i="7"/>
  <c r="T1718" i="7"/>
  <c r="T1719" i="7"/>
  <c r="T1720" i="7"/>
  <c r="T1721" i="7"/>
  <c r="T1722" i="7"/>
  <c r="T1723" i="7"/>
  <c r="T1724" i="7"/>
  <c r="T1725" i="7"/>
  <c r="T1726" i="7"/>
  <c r="T1727" i="7"/>
  <c r="T1728" i="7"/>
  <c r="T1729" i="7"/>
  <c r="T1730" i="7"/>
  <c r="T1731" i="7"/>
  <c r="T1732" i="7"/>
  <c r="T1733" i="7"/>
  <c r="T1734" i="7"/>
  <c r="T1735" i="7"/>
  <c r="T1736" i="7"/>
  <c r="T1737" i="7"/>
  <c r="T1738" i="7"/>
  <c r="T1739" i="7"/>
  <c r="T1740" i="7"/>
  <c r="T1741" i="7"/>
  <c r="T1742" i="7"/>
  <c r="T1743" i="7"/>
  <c r="T1744" i="7"/>
  <c r="T1745" i="7"/>
  <c r="T1746" i="7"/>
  <c r="T1747" i="7"/>
  <c r="T1748" i="7"/>
  <c r="T1749" i="7"/>
  <c r="T1750" i="7"/>
  <c r="T1751" i="7"/>
  <c r="T1752" i="7"/>
  <c r="T1753" i="7"/>
  <c r="T1754" i="7"/>
  <c r="T1755" i="7"/>
  <c r="T1756" i="7"/>
  <c r="T1757" i="7"/>
  <c r="T1758" i="7"/>
  <c r="T1759" i="7"/>
  <c r="T1760" i="7"/>
  <c r="T1761" i="7"/>
  <c r="T1762" i="7"/>
  <c r="T1763" i="7"/>
  <c r="T1764" i="7"/>
  <c r="T1765" i="7"/>
  <c r="T1766" i="7"/>
  <c r="T1767" i="7"/>
  <c r="T1768" i="7"/>
  <c r="T1769" i="7"/>
  <c r="T1770" i="7"/>
  <c r="T1771" i="7"/>
  <c r="T1772" i="7"/>
  <c r="T1773" i="7"/>
  <c r="T1774" i="7"/>
  <c r="T1775" i="7"/>
  <c r="T1776" i="7"/>
  <c r="T1777" i="7"/>
  <c r="T1778" i="7"/>
  <c r="T1779" i="7"/>
  <c r="T1780" i="7"/>
  <c r="T1781" i="7"/>
  <c r="T1782" i="7"/>
  <c r="T1783" i="7"/>
  <c r="T1784" i="7"/>
  <c r="T1785" i="7"/>
  <c r="T1786" i="7"/>
  <c r="T1787" i="7"/>
  <c r="T1788" i="7"/>
  <c r="T1789" i="7"/>
  <c r="T1790" i="7"/>
  <c r="T1791" i="7"/>
  <c r="T1792" i="7"/>
  <c r="T1793" i="7"/>
  <c r="T1794" i="7"/>
  <c r="T1795" i="7"/>
  <c r="T1796" i="7"/>
  <c r="T1797" i="7"/>
  <c r="T1798" i="7"/>
  <c r="T1799" i="7"/>
  <c r="T1800" i="7"/>
  <c r="T1801" i="7"/>
  <c r="T1802" i="7"/>
  <c r="T1803" i="7"/>
  <c r="T1804" i="7"/>
  <c r="T1805" i="7"/>
  <c r="T1806" i="7"/>
  <c r="T1807" i="7"/>
  <c r="T1808" i="7"/>
  <c r="T1809" i="7"/>
  <c r="T1810" i="7"/>
  <c r="T1811" i="7"/>
  <c r="T1812" i="7"/>
  <c r="T1813" i="7"/>
  <c r="T1814" i="7"/>
  <c r="T1815" i="7"/>
  <c r="T1816" i="7"/>
  <c r="T1817" i="7"/>
  <c r="T1818" i="7"/>
  <c r="T1819" i="7"/>
  <c r="T1820" i="7"/>
  <c r="T1821" i="7"/>
  <c r="T1822" i="7"/>
  <c r="T1823" i="7"/>
  <c r="T1824" i="7"/>
  <c r="T1825" i="7"/>
  <c r="T1826" i="7"/>
  <c r="T1827" i="7"/>
  <c r="T1828" i="7"/>
  <c r="T1829" i="7"/>
  <c r="T1830" i="7"/>
  <c r="T1831" i="7"/>
  <c r="T1832" i="7"/>
  <c r="T1833" i="7"/>
  <c r="T1834" i="7"/>
  <c r="T1835" i="7"/>
  <c r="T1836" i="7"/>
  <c r="T1837" i="7"/>
  <c r="T1838" i="7"/>
  <c r="T1839" i="7"/>
  <c r="T1840" i="7"/>
  <c r="T1841" i="7"/>
  <c r="T1842" i="7"/>
  <c r="T1843" i="7"/>
  <c r="T1844" i="7"/>
  <c r="T1845" i="7"/>
  <c r="T1846" i="7"/>
  <c r="T1847" i="7"/>
  <c r="T1848" i="7"/>
  <c r="T1849" i="7"/>
  <c r="T1850" i="7"/>
  <c r="T1851" i="7"/>
  <c r="T1852" i="7"/>
  <c r="T1853" i="7"/>
  <c r="T1854" i="7"/>
  <c r="T1855" i="7"/>
  <c r="T1856" i="7"/>
  <c r="T1857" i="7"/>
  <c r="T1858" i="7"/>
  <c r="T1859" i="7"/>
  <c r="T1860" i="7"/>
  <c r="T1861" i="7"/>
  <c r="T1862" i="7"/>
  <c r="T1863" i="7"/>
  <c r="T1864" i="7"/>
  <c r="T1865" i="7"/>
  <c r="T1866" i="7"/>
  <c r="T1867" i="7"/>
  <c r="T1868" i="7"/>
  <c r="T1869" i="7"/>
  <c r="T1870" i="7"/>
  <c r="T1871" i="7"/>
  <c r="T1872" i="7"/>
  <c r="T1873" i="7"/>
  <c r="T1874" i="7"/>
  <c r="T1875" i="7"/>
  <c r="T1876" i="7"/>
  <c r="T1877" i="7"/>
  <c r="T1878" i="7"/>
  <c r="T1879" i="7"/>
  <c r="T1880" i="7"/>
  <c r="T1881" i="7"/>
  <c r="T1882" i="7"/>
  <c r="T1883" i="7"/>
  <c r="T1884" i="7"/>
  <c r="T1885" i="7"/>
  <c r="T1886" i="7"/>
  <c r="T1887" i="7"/>
  <c r="T1888" i="7"/>
  <c r="T1889" i="7"/>
  <c r="T1890" i="7"/>
  <c r="T1891" i="7"/>
  <c r="T1892" i="7"/>
  <c r="T1893" i="7"/>
  <c r="T1894" i="7"/>
  <c r="T1895" i="7"/>
  <c r="T1896" i="7"/>
  <c r="T1897" i="7"/>
  <c r="T1898" i="7"/>
  <c r="T1899" i="7"/>
  <c r="T1900" i="7"/>
  <c r="T1901" i="7"/>
  <c r="T1902" i="7"/>
  <c r="T1903" i="7"/>
  <c r="T1904" i="7"/>
  <c r="T1905" i="7"/>
  <c r="T1906" i="7"/>
  <c r="T1907" i="7"/>
  <c r="T1908" i="7"/>
  <c r="T1909" i="7"/>
  <c r="T1910" i="7"/>
  <c r="T1911" i="7"/>
  <c r="T1912" i="7"/>
  <c r="T1913" i="7"/>
  <c r="T1914" i="7"/>
  <c r="T1915" i="7"/>
  <c r="T1916" i="7"/>
  <c r="T1917" i="7"/>
  <c r="T1918" i="7"/>
  <c r="T1919" i="7"/>
  <c r="T1920" i="7"/>
  <c r="T1921" i="7"/>
  <c r="T1922" i="7"/>
  <c r="T1923" i="7"/>
  <c r="T1924" i="7"/>
  <c r="T1925" i="7"/>
  <c r="T1926" i="7"/>
  <c r="T1927" i="7"/>
  <c r="T1928" i="7"/>
  <c r="T1929" i="7"/>
  <c r="T1930" i="7"/>
  <c r="T1931" i="7"/>
  <c r="T1932" i="7"/>
  <c r="T1933" i="7"/>
  <c r="T1934" i="7"/>
  <c r="T1935" i="7"/>
  <c r="T1936" i="7"/>
  <c r="T1937" i="7"/>
  <c r="T1938" i="7"/>
  <c r="T1939" i="7"/>
  <c r="T1940" i="7"/>
  <c r="T1941" i="7"/>
  <c r="T1942" i="7"/>
  <c r="T1943" i="7"/>
  <c r="T1944" i="7"/>
  <c r="T1945" i="7"/>
  <c r="T1946" i="7"/>
  <c r="T1947" i="7"/>
  <c r="T1948" i="7"/>
  <c r="T1949" i="7"/>
  <c r="T1950" i="7"/>
  <c r="T1951" i="7"/>
  <c r="T1952" i="7"/>
  <c r="T1953" i="7"/>
  <c r="T1954" i="7"/>
  <c r="T1955" i="7"/>
  <c r="T1956" i="7"/>
  <c r="T1957" i="7"/>
  <c r="T1958" i="7"/>
  <c r="T1959" i="7"/>
  <c r="T1960" i="7"/>
  <c r="T1961" i="7"/>
  <c r="T1962" i="7"/>
  <c r="T1963" i="7"/>
  <c r="T1964" i="7"/>
  <c r="T1965" i="7"/>
  <c r="T1966" i="7"/>
  <c r="T1967" i="7"/>
  <c r="T1968" i="7"/>
  <c r="T1969" i="7"/>
  <c r="T1970" i="7"/>
  <c r="T1971" i="7"/>
  <c r="T1972" i="7"/>
  <c r="T1973" i="7"/>
  <c r="T1974" i="7"/>
  <c r="T1975" i="7"/>
  <c r="T1976" i="7"/>
  <c r="T1977" i="7"/>
  <c r="T1978" i="7"/>
  <c r="T1979" i="7"/>
  <c r="T1980" i="7"/>
  <c r="T1981" i="7"/>
  <c r="T1982" i="7"/>
  <c r="T1983" i="7"/>
  <c r="T1984" i="7"/>
  <c r="T1985" i="7"/>
  <c r="T1986" i="7"/>
  <c r="T1987" i="7"/>
  <c r="T1988" i="7"/>
  <c r="T1989" i="7"/>
  <c r="T1990" i="7"/>
  <c r="T1991" i="7"/>
  <c r="T1992" i="7"/>
  <c r="T1993" i="7"/>
  <c r="T1994" i="7"/>
  <c r="T1995" i="7"/>
  <c r="T1996" i="7"/>
  <c r="T1997" i="7"/>
  <c r="T1998" i="7"/>
  <c r="T1999" i="7"/>
  <c r="T2000" i="7"/>
  <c r="T2001" i="7"/>
  <c r="T2002" i="7"/>
  <c r="T2003" i="7"/>
  <c r="T2004" i="7"/>
  <c r="T2005" i="7"/>
  <c r="T2006" i="7"/>
  <c r="T2007" i="7"/>
  <c r="T2008" i="7"/>
  <c r="T2009" i="7"/>
  <c r="T2010" i="7"/>
  <c r="T2011" i="7"/>
  <c r="T2012" i="7"/>
  <c r="T2013" i="7"/>
  <c r="T2014" i="7"/>
  <c r="T2015" i="7"/>
  <c r="T2016" i="7"/>
  <c r="T2017" i="7"/>
  <c r="T2018" i="7"/>
  <c r="T2019" i="7"/>
  <c r="T2020" i="7"/>
  <c r="T2021" i="7"/>
  <c r="T2022" i="7"/>
  <c r="T2023" i="7"/>
  <c r="T2024" i="7"/>
  <c r="T2025" i="7"/>
  <c r="T2026" i="7"/>
  <c r="T2027" i="7"/>
  <c r="T2028" i="7"/>
  <c r="T2029" i="7"/>
  <c r="T2030" i="7"/>
  <c r="T2031" i="7"/>
  <c r="T2032" i="7"/>
  <c r="T2033" i="7"/>
  <c r="T2034" i="7"/>
  <c r="T2035" i="7"/>
  <c r="T2036" i="7"/>
  <c r="T2037" i="7"/>
  <c r="T2038" i="7"/>
  <c r="T2039" i="7"/>
  <c r="T2040" i="7"/>
  <c r="T2041" i="7"/>
  <c r="T2042" i="7"/>
  <c r="T2043" i="7"/>
  <c r="T2044" i="7"/>
  <c r="T2045" i="7"/>
  <c r="T2046" i="7"/>
  <c r="T2047" i="7"/>
  <c r="T2048" i="7"/>
  <c r="T2049" i="7"/>
  <c r="T2050" i="7"/>
  <c r="T2051" i="7"/>
  <c r="T2052" i="7"/>
  <c r="T2053" i="7"/>
  <c r="T2054" i="7"/>
  <c r="T2055" i="7"/>
  <c r="T2056" i="7"/>
  <c r="T2057" i="7"/>
  <c r="T2058" i="7"/>
  <c r="T2059" i="7"/>
  <c r="T2060" i="7"/>
  <c r="T2061" i="7"/>
  <c r="T2062" i="7"/>
  <c r="T2063" i="7"/>
  <c r="T2064" i="7"/>
  <c r="T2065" i="7"/>
  <c r="T2066" i="7"/>
  <c r="T2067" i="7"/>
  <c r="T2068" i="7"/>
  <c r="T2069" i="7"/>
  <c r="T2070" i="7"/>
  <c r="T2071" i="7"/>
  <c r="T2072" i="7"/>
  <c r="T2073" i="7"/>
  <c r="T2074" i="7"/>
  <c r="T2075" i="7"/>
  <c r="T2076" i="7"/>
  <c r="T2077" i="7"/>
  <c r="T2078" i="7"/>
  <c r="T2079" i="7"/>
  <c r="T2080" i="7"/>
  <c r="T2081" i="7"/>
  <c r="T2082" i="7"/>
  <c r="T2083" i="7"/>
  <c r="T2084" i="7"/>
  <c r="T2085" i="7"/>
  <c r="T2086" i="7"/>
  <c r="T2087" i="7"/>
  <c r="T2088" i="7"/>
  <c r="T2089" i="7"/>
  <c r="T2090" i="7"/>
  <c r="T2091" i="7"/>
  <c r="T2092" i="7"/>
  <c r="T2093" i="7"/>
  <c r="T2094" i="7"/>
  <c r="T2095" i="7"/>
  <c r="T2096" i="7"/>
  <c r="T2097" i="7"/>
  <c r="T2098" i="7"/>
  <c r="T2099" i="7"/>
  <c r="T2100" i="7"/>
  <c r="T2101" i="7"/>
  <c r="T2102" i="7"/>
  <c r="T2103" i="7"/>
  <c r="T2104" i="7"/>
  <c r="T2105" i="7"/>
  <c r="T2106" i="7"/>
  <c r="T2107" i="7"/>
  <c r="T2108" i="7"/>
  <c r="T2109" i="7"/>
  <c r="T2110" i="7"/>
  <c r="T2111" i="7"/>
  <c r="T2112" i="7"/>
  <c r="T2113" i="7"/>
  <c r="T2114" i="7"/>
  <c r="T2115" i="7"/>
  <c r="T2116" i="7"/>
  <c r="T2117" i="7"/>
  <c r="T2118" i="7"/>
  <c r="T2119" i="7"/>
  <c r="T2120" i="7"/>
  <c r="T2121" i="7"/>
  <c r="T2122" i="7"/>
  <c r="T2123" i="7"/>
  <c r="T2124" i="7"/>
  <c r="T2125" i="7"/>
  <c r="T2126" i="7"/>
  <c r="T2127" i="7"/>
  <c r="T2128" i="7"/>
  <c r="T2129" i="7"/>
  <c r="T2130" i="7"/>
  <c r="T2131" i="7"/>
  <c r="T2132" i="7"/>
  <c r="T2133" i="7"/>
  <c r="T2134" i="7"/>
  <c r="T2135" i="7"/>
  <c r="T2136" i="7"/>
  <c r="T2137" i="7"/>
  <c r="T2138" i="7"/>
  <c r="T2139" i="7"/>
  <c r="T2140" i="7"/>
  <c r="T2141" i="7"/>
  <c r="T2142" i="7"/>
  <c r="T2143" i="7"/>
  <c r="T2144" i="7"/>
  <c r="T2145" i="7"/>
  <c r="T2146" i="7"/>
  <c r="T2147" i="7"/>
  <c r="T2148" i="7"/>
  <c r="T2149" i="7"/>
  <c r="T2150" i="7"/>
  <c r="T2151" i="7"/>
  <c r="T2152" i="7"/>
  <c r="T2153" i="7"/>
  <c r="T2154" i="7"/>
  <c r="T2155" i="7"/>
  <c r="T2156" i="7"/>
  <c r="T2157" i="7"/>
  <c r="T2158" i="7"/>
  <c r="T2159" i="7"/>
  <c r="T2160" i="7"/>
  <c r="T2161" i="7"/>
  <c r="T2162" i="7"/>
  <c r="T2163" i="7"/>
  <c r="T2164" i="7"/>
  <c r="T2165" i="7"/>
  <c r="T2166" i="7"/>
  <c r="T2167" i="7"/>
  <c r="T2168" i="7"/>
  <c r="T2169" i="7"/>
  <c r="T2170" i="7"/>
  <c r="T2171" i="7"/>
  <c r="T2172" i="7"/>
  <c r="T2173" i="7"/>
  <c r="T2174" i="7"/>
  <c r="T2175" i="7"/>
  <c r="T2176" i="7"/>
  <c r="T2177" i="7"/>
  <c r="T2178" i="7"/>
  <c r="T2179" i="7"/>
  <c r="T2180" i="7"/>
  <c r="T2181" i="7"/>
  <c r="T2182" i="7"/>
  <c r="T2183" i="7"/>
  <c r="T2184" i="7"/>
  <c r="T2185" i="7"/>
  <c r="T2186" i="7"/>
  <c r="T2187" i="7"/>
  <c r="T2188" i="7"/>
  <c r="T2189" i="7"/>
  <c r="T2190" i="7"/>
  <c r="T2191" i="7"/>
  <c r="T2192" i="7"/>
  <c r="T2193" i="7"/>
  <c r="T2194" i="7"/>
  <c r="T2195" i="7"/>
  <c r="T2196" i="7"/>
  <c r="T2197" i="7"/>
  <c r="T2198" i="7"/>
  <c r="T2199" i="7"/>
  <c r="T2200" i="7"/>
  <c r="T2201" i="7"/>
  <c r="T2202" i="7"/>
  <c r="T2203" i="7"/>
  <c r="T2204" i="7"/>
  <c r="T2205" i="7"/>
  <c r="T2206" i="7"/>
  <c r="T2207" i="7"/>
  <c r="T2208" i="7"/>
  <c r="T2209" i="7"/>
  <c r="T2210" i="7"/>
  <c r="T2211" i="7"/>
  <c r="T2212" i="7"/>
  <c r="T2213" i="7"/>
  <c r="T2214" i="7"/>
  <c r="T2215" i="7"/>
  <c r="T2216" i="7"/>
  <c r="T2217" i="7"/>
  <c r="T2218" i="7"/>
  <c r="T2219" i="7"/>
  <c r="T2220" i="7"/>
  <c r="T2221" i="7"/>
  <c r="T2222" i="7"/>
  <c r="T2223" i="7"/>
  <c r="T2224" i="7"/>
  <c r="T2225" i="7"/>
  <c r="T2226" i="7"/>
  <c r="T2227" i="7"/>
  <c r="T2228" i="7"/>
  <c r="T2229" i="7"/>
  <c r="T2230" i="7"/>
  <c r="T2231" i="7"/>
  <c r="T2232" i="7"/>
  <c r="T2233" i="7"/>
  <c r="T2234" i="7"/>
  <c r="T2235" i="7"/>
  <c r="T2236" i="7"/>
  <c r="T2237" i="7"/>
  <c r="T2238" i="7"/>
  <c r="T2239" i="7"/>
  <c r="T2240" i="7"/>
  <c r="T2241" i="7"/>
  <c r="T2242" i="7"/>
  <c r="T2243" i="7"/>
  <c r="T2244" i="7"/>
  <c r="T2245" i="7"/>
  <c r="T2246" i="7"/>
  <c r="T2247" i="7"/>
  <c r="T2248" i="7"/>
  <c r="T2249" i="7"/>
  <c r="T2250" i="7"/>
  <c r="T2251" i="7"/>
  <c r="T2252" i="7"/>
  <c r="T2253" i="7"/>
  <c r="T2254" i="7"/>
  <c r="T2255" i="7"/>
  <c r="T2256" i="7"/>
  <c r="T2257" i="7"/>
  <c r="T2258" i="7"/>
  <c r="T2259" i="7"/>
  <c r="T2260" i="7"/>
  <c r="T2261" i="7"/>
  <c r="T2262" i="7"/>
  <c r="T2263" i="7"/>
  <c r="T2264" i="7"/>
  <c r="T2265" i="7"/>
  <c r="T2266" i="7"/>
  <c r="T2267" i="7"/>
  <c r="T2268" i="7"/>
  <c r="T2269" i="7"/>
  <c r="T2270" i="7"/>
  <c r="T2271" i="7"/>
  <c r="T2272" i="7"/>
  <c r="T2273" i="7"/>
  <c r="T2274" i="7"/>
  <c r="T2275" i="7"/>
  <c r="T2276" i="7"/>
  <c r="T2277" i="7"/>
  <c r="T2278" i="7"/>
  <c r="T2279" i="7"/>
  <c r="T2280" i="7"/>
  <c r="T2281" i="7"/>
  <c r="T2282" i="7"/>
  <c r="T2283" i="7"/>
  <c r="T2284" i="7"/>
  <c r="T2285" i="7"/>
  <c r="T2286" i="7"/>
  <c r="T2287" i="7"/>
  <c r="T2288" i="7"/>
  <c r="T2289" i="7"/>
  <c r="T2290" i="7"/>
  <c r="T2291" i="7"/>
  <c r="T2292" i="7"/>
  <c r="T2293" i="7"/>
  <c r="T2294" i="7"/>
  <c r="T2295" i="7"/>
  <c r="T2296" i="7"/>
  <c r="T2297" i="7"/>
  <c r="T2298" i="7"/>
  <c r="T2299" i="7"/>
  <c r="T2300" i="7"/>
  <c r="T2301" i="7"/>
  <c r="T2302" i="7"/>
  <c r="T2303" i="7"/>
  <c r="T2304" i="7"/>
  <c r="T2305" i="7"/>
  <c r="T2306" i="7"/>
  <c r="T2307" i="7"/>
  <c r="T2308" i="7"/>
  <c r="T2309" i="7"/>
  <c r="T2310" i="7"/>
  <c r="T2311" i="7"/>
  <c r="T2312" i="7"/>
  <c r="T2313" i="7"/>
  <c r="T2314" i="7"/>
  <c r="T2315" i="7"/>
  <c r="T2316" i="7"/>
  <c r="T2317" i="7"/>
  <c r="T2318" i="7"/>
  <c r="T2319" i="7"/>
  <c r="T2320" i="7"/>
  <c r="T2321" i="7"/>
  <c r="T2322" i="7"/>
  <c r="T2323" i="7"/>
  <c r="T2324" i="7"/>
  <c r="T2325" i="7"/>
  <c r="T2326" i="7"/>
  <c r="T2327" i="7"/>
  <c r="T2328" i="7"/>
  <c r="T2329" i="7"/>
  <c r="T2330" i="7"/>
  <c r="T2331" i="7"/>
  <c r="T2332" i="7"/>
  <c r="T2333" i="7"/>
  <c r="T2334" i="7"/>
  <c r="T2335" i="7"/>
  <c r="T2336" i="7"/>
  <c r="T2337" i="7"/>
  <c r="T2338" i="7"/>
  <c r="T2339" i="7"/>
  <c r="T2340" i="7"/>
  <c r="T2341" i="7"/>
  <c r="T2342" i="7"/>
  <c r="T2343" i="7"/>
  <c r="T2344" i="7"/>
  <c r="T2345" i="7"/>
  <c r="T2346" i="7"/>
  <c r="T2347" i="7"/>
  <c r="T2348" i="7"/>
  <c r="T2349" i="7"/>
  <c r="T2350" i="7"/>
  <c r="T2351" i="7"/>
  <c r="T2352" i="7"/>
  <c r="T2353" i="7"/>
  <c r="T2354" i="7"/>
  <c r="T2355" i="7"/>
  <c r="T2356" i="7"/>
  <c r="T2357" i="7"/>
  <c r="T2358" i="7"/>
  <c r="T2359" i="7"/>
  <c r="T2360" i="7"/>
  <c r="T2361" i="7"/>
  <c r="T2362" i="7"/>
  <c r="T2363" i="7"/>
  <c r="T2364" i="7"/>
  <c r="T2365" i="7"/>
  <c r="T2366" i="7"/>
  <c r="T2367" i="7"/>
  <c r="T2368" i="7"/>
  <c r="T2369" i="7"/>
  <c r="T2370" i="7"/>
  <c r="T2371" i="7"/>
  <c r="T2372" i="7"/>
  <c r="T2373" i="7"/>
  <c r="T2374" i="7"/>
  <c r="T2375" i="7"/>
  <c r="T2376" i="7"/>
  <c r="T2377" i="7"/>
  <c r="T2378" i="7"/>
  <c r="T2379" i="7"/>
  <c r="T2380" i="7"/>
  <c r="T2381" i="7"/>
  <c r="T2382" i="7"/>
  <c r="T2383" i="7"/>
  <c r="T2384" i="7"/>
  <c r="T2385" i="7"/>
  <c r="T2386" i="7"/>
  <c r="T2387" i="7"/>
  <c r="T2388" i="7"/>
  <c r="T2389" i="7"/>
  <c r="T2390" i="7"/>
  <c r="T2391" i="7"/>
  <c r="T2392" i="7"/>
  <c r="T2393" i="7"/>
  <c r="T2394" i="7"/>
  <c r="T2395" i="7"/>
  <c r="T2396" i="7"/>
  <c r="T2397" i="7"/>
  <c r="T2398" i="7"/>
  <c r="T2399" i="7"/>
  <c r="T2400" i="7"/>
  <c r="T2401" i="7"/>
  <c r="T2402" i="7"/>
  <c r="T2403" i="7"/>
  <c r="T2404" i="7"/>
  <c r="T2405" i="7"/>
  <c r="T2406" i="7"/>
  <c r="T2407" i="7"/>
  <c r="T2408" i="7"/>
  <c r="T2409" i="7"/>
  <c r="T2410" i="7"/>
  <c r="T2411" i="7"/>
  <c r="T2412" i="7"/>
  <c r="T2413" i="7"/>
  <c r="T2414" i="7"/>
  <c r="T2415" i="7"/>
  <c r="T2416" i="7"/>
  <c r="T2417" i="7"/>
  <c r="T2418" i="7"/>
  <c r="T2419" i="7"/>
  <c r="T2420" i="7"/>
  <c r="T2421" i="7"/>
  <c r="T2422" i="7"/>
  <c r="T2423" i="7"/>
  <c r="T2424" i="7"/>
  <c r="T2425" i="7"/>
  <c r="T2426" i="7"/>
  <c r="T2427" i="7"/>
  <c r="T2428" i="7"/>
  <c r="T2429" i="7"/>
  <c r="T2430" i="7"/>
  <c r="T2431" i="7"/>
  <c r="T2432" i="7"/>
  <c r="T2433" i="7"/>
  <c r="T2434" i="7"/>
  <c r="T2435" i="7"/>
  <c r="T2436" i="7"/>
  <c r="T2437" i="7"/>
  <c r="T2438" i="7"/>
  <c r="T2439" i="7"/>
  <c r="T2440" i="7"/>
  <c r="T2441" i="7"/>
  <c r="T2442" i="7"/>
  <c r="T2443" i="7"/>
  <c r="T2444" i="7"/>
  <c r="T2445" i="7"/>
  <c r="T2446" i="7"/>
  <c r="T2447" i="7"/>
  <c r="T2448" i="7"/>
  <c r="T2449" i="7"/>
  <c r="T2450" i="7"/>
  <c r="T2451" i="7"/>
  <c r="T2452" i="7"/>
  <c r="T2453" i="7"/>
  <c r="T2454" i="7"/>
  <c r="T2455" i="7"/>
  <c r="T2456" i="7"/>
  <c r="T2457" i="7"/>
  <c r="T2458" i="7"/>
  <c r="T2459" i="7"/>
  <c r="T2460" i="7"/>
  <c r="T2461" i="7"/>
  <c r="T2462" i="7"/>
  <c r="T2463" i="7"/>
  <c r="T2464" i="7"/>
  <c r="T2465" i="7"/>
  <c r="T2466" i="7"/>
  <c r="T2467" i="7"/>
  <c r="T2468" i="7"/>
  <c r="T2469" i="7"/>
  <c r="T2470" i="7"/>
  <c r="T2471" i="7"/>
  <c r="T2472" i="7"/>
  <c r="T2473" i="7"/>
  <c r="T2474" i="7"/>
  <c r="T2475" i="7"/>
  <c r="T2476" i="7"/>
  <c r="T2477" i="7"/>
  <c r="T2478" i="7"/>
  <c r="T2479" i="7"/>
  <c r="T2480" i="7"/>
  <c r="T2481" i="7"/>
  <c r="T2482" i="7"/>
  <c r="T2483" i="7"/>
  <c r="T2484" i="7"/>
  <c r="T2485" i="7"/>
  <c r="T2486" i="7"/>
  <c r="T2487" i="7"/>
  <c r="T2488" i="7"/>
  <c r="T2489" i="7"/>
  <c r="T2490" i="7"/>
  <c r="T2491" i="7"/>
  <c r="T2492" i="7"/>
  <c r="T2493" i="7"/>
  <c r="T2494" i="7"/>
  <c r="T2495" i="7"/>
  <c r="T2496" i="7"/>
  <c r="T2497" i="7"/>
  <c r="T2498" i="7"/>
  <c r="T2499" i="7"/>
  <c r="T2500" i="7"/>
  <c r="T2501" i="7"/>
  <c r="T2502" i="7"/>
  <c r="T2503" i="7"/>
  <c r="T2504" i="7"/>
  <c r="T2505" i="7"/>
  <c r="T2506" i="7"/>
  <c r="T2507" i="7"/>
  <c r="T2508" i="7"/>
  <c r="T2509" i="7"/>
  <c r="T2510" i="7"/>
  <c r="T2511" i="7"/>
  <c r="T2512" i="7"/>
  <c r="T2513" i="7"/>
  <c r="T2514" i="7"/>
  <c r="T2515" i="7"/>
  <c r="T2516" i="7"/>
  <c r="T2517" i="7"/>
  <c r="T2518" i="7"/>
  <c r="T2519" i="7"/>
  <c r="T2520" i="7"/>
  <c r="T2521" i="7"/>
  <c r="T2522" i="7"/>
  <c r="T2523" i="7"/>
  <c r="T2524" i="7"/>
  <c r="T2525" i="7"/>
  <c r="T2526" i="7"/>
  <c r="T2527" i="7"/>
  <c r="T2528" i="7"/>
  <c r="T2529" i="7"/>
  <c r="T2530" i="7"/>
  <c r="T2531" i="7"/>
  <c r="T2532" i="7"/>
  <c r="T2533" i="7"/>
  <c r="T2534" i="7"/>
  <c r="T2535" i="7"/>
  <c r="T2536" i="7"/>
  <c r="T2537" i="7"/>
  <c r="T2538" i="7"/>
  <c r="T2539" i="7"/>
  <c r="T2540" i="7"/>
  <c r="T2541" i="7"/>
  <c r="T2542" i="7"/>
  <c r="T2543" i="7"/>
  <c r="T2544" i="7"/>
  <c r="T2545" i="7"/>
  <c r="T2546" i="7"/>
  <c r="T2547" i="7"/>
  <c r="T2548" i="7"/>
  <c r="T2549" i="7"/>
  <c r="T2550" i="7"/>
  <c r="T2551" i="7"/>
  <c r="T2552" i="7"/>
  <c r="T2553" i="7"/>
  <c r="T2554" i="7"/>
  <c r="T2555" i="7"/>
  <c r="T2556" i="7"/>
  <c r="T2557" i="7"/>
  <c r="T2558" i="7"/>
  <c r="T2559" i="7"/>
  <c r="T2560" i="7"/>
  <c r="T2561" i="7"/>
  <c r="T2562" i="7"/>
  <c r="T2563" i="7"/>
  <c r="T2564" i="7"/>
  <c r="T2565" i="7"/>
  <c r="T2566" i="7"/>
  <c r="T2567" i="7"/>
  <c r="T2568" i="7"/>
  <c r="T2569" i="7"/>
  <c r="T2570" i="7"/>
  <c r="T2571" i="7"/>
  <c r="T2572" i="7"/>
  <c r="T2573" i="7"/>
  <c r="T2574" i="7"/>
  <c r="T2575" i="7"/>
  <c r="T2576" i="7"/>
  <c r="T2577" i="7"/>
  <c r="T2578" i="7"/>
  <c r="T2579" i="7"/>
  <c r="T2580" i="7"/>
  <c r="T2581" i="7"/>
  <c r="T2582" i="7"/>
  <c r="T2583" i="7"/>
  <c r="T2584" i="7"/>
  <c r="T2585" i="7"/>
  <c r="T2586" i="7"/>
  <c r="T2587" i="7"/>
  <c r="T2588" i="7"/>
  <c r="T2589" i="7"/>
  <c r="T2590" i="7"/>
  <c r="T2591" i="7"/>
  <c r="T2592" i="7"/>
  <c r="T2593" i="7"/>
  <c r="T2594" i="7"/>
  <c r="T2595" i="7"/>
  <c r="T2596" i="7"/>
  <c r="T2597" i="7"/>
  <c r="T2598" i="7"/>
  <c r="T2599" i="7"/>
  <c r="T2600" i="7"/>
  <c r="T2601" i="7"/>
  <c r="T2602" i="7"/>
  <c r="T2603" i="7"/>
  <c r="T2604" i="7"/>
  <c r="T2605" i="7"/>
  <c r="T2606" i="7"/>
  <c r="T2607" i="7"/>
  <c r="T2608" i="7"/>
  <c r="T2609" i="7"/>
  <c r="T2610" i="7"/>
  <c r="T2611" i="7"/>
  <c r="T2612" i="7"/>
  <c r="T2613" i="7"/>
  <c r="T2614" i="7"/>
  <c r="T2615" i="7"/>
  <c r="T2616" i="7"/>
  <c r="T2617" i="7"/>
  <c r="T2618" i="7"/>
  <c r="T2619" i="7"/>
  <c r="T2620" i="7"/>
  <c r="T2621" i="7"/>
  <c r="T2622" i="7"/>
  <c r="T2623" i="7"/>
  <c r="T2624" i="7"/>
  <c r="T2625" i="7"/>
  <c r="T2626" i="7"/>
  <c r="T2627" i="7"/>
  <c r="T2628" i="7"/>
  <c r="T2629" i="7"/>
  <c r="T2630" i="7"/>
  <c r="T2631" i="7"/>
  <c r="T2632" i="7"/>
  <c r="T2633" i="7"/>
  <c r="T2634" i="7"/>
  <c r="T2635" i="7"/>
  <c r="T2636" i="7"/>
  <c r="T2637" i="7"/>
  <c r="T2638" i="7"/>
  <c r="T2639" i="7"/>
  <c r="T2640" i="7"/>
  <c r="T2641" i="7"/>
  <c r="T2642" i="7"/>
  <c r="T2643" i="7"/>
  <c r="T2644" i="7"/>
  <c r="T2645" i="7"/>
  <c r="T2646" i="7"/>
  <c r="T2647" i="7"/>
  <c r="T2648" i="7"/>
  <c r="T2649" i="7"/>
  <c r="T2650" i="7"/>
  <c r="T2651" i="7"/>
  <c r="T2652" i="7"/>
  <c r="T2653" i="7"/>
  <c r="T2654" i="7"/>
  <c r="T2655" i="7"/>
  <c r="T2656" i="7"/>
  <c r="T2657" i="7"/>
  <c r="T2658" i="7"/>
  <c r="T2659" i="7"/>
  <c r="T2660" i="7"/>
  <c r="T2661" i="7"/>
  <c r="T2662" i="7"/>
  <c r="T2663" i="7"/>
  <c r="T2664" i="7"/>
  <c r="T2665" i="7"/>
  <c r="T2666" i="7"/>
  <c r="T2667" i="7"/>
  <c r="T2668" i="7"/>
  <c r="T2669" i="7"/>
  <c r="T2670" i="7"/>
  <c r="T2671" i="7"/>
  <c r="T2672" i="7"/>
  <c r="T2673" i="7"/>
  <c r="T2674" i="7"/>
  <c r="T2675" i="7"/>
  <c r="T2676" i="7"/>
  <c r="T2677" i="7"/>
  <c r="T2678" i="7"/>
  <c r="T2679" i="7"/>
  <c r="T2680" i="7"/>
  <c r="T2681" i="7"/>
  <c r="T2682" i="7"/>
  <c r="T2683" i="7"/>
  <c r="T2684" i="7"/>
  <c r="T2685" i="7"/>
  <c r="T2686" i="7"/>
  <c r="T2687" i="7"/>
  <c r="T2688" i="7"/>
  <c r="T2689" i="7"/>
  <c r="T2690" i="7"/>
  <c r="T2691" i="7"/>
  <c r="T2692" i="7"/>
  <c r="T2693" i="7"/>
  <c r="T2694" i="7"/>
  <c r="T2695" i="7"/>
  <c r="T2696" i="7"/>
  <c r="T2697" i="7"/>
  <c r="T2698" i="7"/>
  <c r="T2699" i="7"/>
  <c r="T2700" i="7"/>
  <c r="T2701" i="7"/>
  <c r="T2702" i="7"/>
  <c r="T2703" i="7"/>
  <c r="T2704" i="7"/>
  <c r="T2705" i="7"/>
  <c r="T2706" i="7"/>
  <c r="T2707" i="7"/>
  <c r="T2708" i="7"/>
  <c r="T2709" i="7"/>
  <c r="T2710" i="7"/>
  <c r="T2711" i="7"/>
  <c r="T2712" i="7"/>
  <c r="T2713" i="7"/>
  <c r="T2714" i="7"/>
  <c r="T2715" i="7"/>
  <c r="T2716" i="7"/>
  <c r="T2717" i="7"/>
  <c r="T2718" i="7"/>
  <c r="T2719" i="7"/>
  <c r="T2720" i="7"/>
  <c r="T2721" i="7"/>
  <c r="T2722" i="7"/>
  <c r="T2723" i="7"/>
  <c r="T2724" i="7"/>
  <c r="T2725" i="7"/>
  <c r="T2726" i="7"/>
  <c r="T2727" i="7"/>
  <c r="T2728" i="7"/>
  <c r="T2729" i="7"/>
  <c r="T2730" i="7"/>
  <c r="T2731" i="7"/>
  <c r="T2732" i="7"/>
  <c r="T2733" i="7"/>
  <c r="T2734" i="7"/>
  <c r="T2735" i="7"/>
  <c r="T2736" i="7"/>
  <c r="T2737" i="7"/>
  <c r="T2738" i="7"/>
  <c r="T2739" i="7"/>
  <c r="T2740" i="7"/>
  <c r="T2741" i="7"/>
  <c r="T2742" i="7"/>
  <c r="T2743" i="7"/>
  <c r="T2744" i="7"/>
  <c r="T2745" i="7"/>
  <c r="T2746" i="7"/>
  <c r="T2747" i="7"/>
  <c r="T2748" i="7"/>
  <c r="T2749" i="7"/>
  <c r="T2750" i="7"/>
  <c r="T2751" i="7"/>
  <c r="T2752" i="7"/>
  <c r="T2753" i="7"/>
  <c r="T2754" i="7"/>
  <c r="T2755" i="7"/>
  <c r="T2756" i="7"/>
  <c r="T2757" i="7"/>
  <c r="T2758" i="7"/>
  <c r="T2759" i="7"/>
  <c r="T2760" i="7"/>
  <c r="T2761" i="7"/>
  <c r="T2762" i="7"/>
  <c r="T2763" i="7"/>
  <c r="T2764" i="7"/>
  <c r="T2765" i="7"/>
  <c r="T2766" i="7"/>
  <c r="T2767" i="7"/>
  <c r="T2768" i="7"/>
  <c r="T2769" i="7"/>
  <c r="T2770" i="7"/>
  <c r="T2771" i="7"/>
  <c r="T2772" i="7"/>
  <c r="T2773" i="7"/>
  <c r="T2774" i="7"/>
  <c r="T2775" i="7"/>
  <c r="T2776" i="7"/>
  <c r="T2777" i="7"/>
  <c r="T2778" i="7"/>
  <c r="T2779" i="7"/>
  <c r="T2780" i="7"/>
  <c r="T2781" i="7"/>
  <c r="T2782" i="7"/>
  <c r="T2783" i="7"/>
  <c r="T2784" i="7"/>
  <c r="T2785" i="7"/>
  <c r="T2786" i="7"/>
  <c r="T2787" i="7"/>
  <c r="T2788" i="7"/>
  <c r="T2789" i="7"/>
  <c r="T2790" i="7"/>
  <c r="T2791" i="7"/>
  <c r="T2792" i="7"/>
  <c r="T2793" i="7"/>
  <c r="T2794" i="7"/>
  <c r="T2795" i="7"/>
  <c r="T2796" i="7"/>
  <c r="T2797" i="7"/>
  <c r="T2798" i="7"/>
  <c r="T2799" i="7"/>
  <c r="T2800" i="7"/>
  <c r="T2801" i="7"/>
  <c r="T2802" i="7"/>
  <c r="T2803" i="7"/>
  <c r="T2804" i="7"/>
  <c r="T2805" i="7"/>
  <c r="T2806" i="7"/>
  <c r="T2807" i="7"/>
  <c r="T2808" i="7"/>
  <c r="T2809" i="7"/>
  <c r="T2810" i="7"/>
  <c r="T2811" i="7"/>
  <c r="T2812" i="7"/>
  <c r="T2813" i="7"/>
  <c r="T2814" i="7"/>
  <c r="T2815" i="7"/>
  <c r="T2816" i="7"/>
  <c r="T2817" i="7"/>
  <c r="T2818" i="7"/>
  <c r="T2819" i="7"/>
  <c r="T2820" i="7"/>
  <c r="T2821" i="7"/>
  <c r="T2822" i="7"/>
  <c r="T2823" i="7"/>
  <c r="T2824" i="7"/>
  <c r="T2825" i="7"/>
  <c r="T2826" i="7"/>
  <c r="T2827" i="7"/>
  <c r="T2828" i="7"/>
  <c r="T2829" i="7"/>
  <c r="T2830" i="7"/>
  <c r="T2831" i="7"/>
  <c r="T2832" i="7"/>
  <c r="T2833" i="7"/>
  <c r="T2834" i="7"/>
  <c r="T2835" i="7"/>
  <c r="T2836" i="7"/>
  <c r="T2837" i="7"/>
  <c r="T2838" i="7"/>
  <c r="T2839" i="7"/>
  <c r="T2840" i="7"/>
  <c r="T2841" i="7"/>
  <c r="T2842" i="7"/>
  <c r="T2843" i="7"/>
  <c r="T2844" i="7"/>
  <c r="T2845" i="7"/>
  <c r="T2846" i="7"/>
  <c r="T2847" i="7"/>
  <c r="T2848" i="7"/>
  <c r="T2849" i="7"/>
  <c r="T2850" i="7"/>
  <c r="T2851" i="7"/>
  <c r="T2852" i="7"/>
  <c r="T2853" i="7"/>
  <c r="T2854" i="7"/>
  <c r="T2855" i="7"/>
  <c r="T2856" i="7"/>
  <c r="T2857" i="7"/>
  <c r="T2858" i="7"/>
  <c r="T2859" i="7"/>
  <c r="T2860" i="7"/>
  <c r="T2861" i="7"/>
  <c r="T2862" i="7"/>
  <c r="T2863" i="7"/>
  <c r="T2864" i="7"/>
  <c r="T2865" i="7"/>
  <c r="T2866" i="7"/>
  <c r="T2867" i="7"/>
  <c r="T2868" i="7"/>
  <c r="T2869" i="7"/>
  <c r="T2870" i="7"/>
  <c r="T2871" i="7"/>
  <c r="T2872" i="7"/>
  <c r="T2873" i="7"/>
  <c r="T2874" i="7"/>
  <c r="T2875" i="7"/>
  <c r="T2876" i="7"/>
  <c r="T2877" i="7"/>
  <c r="T2878" i="7"/>
  <c r="T2879" i="7"/>
  <c r="T2880" i="7"/>
  <c r="T2881" i="7"/>
  <c r="T2882" i="7"/>
  <c r="T2883" i="7"/>
  <c r="T2884" i="7"/>
  <c r="T2885" i="7"/>
  <c r="T2886" i="7"/>
  <c r="T2887" i="7"/>
  <c r="T2888" i="7"/>
  <c r="T2889" i="7"/>
  <c r="T2890" i="7"/>
  <c r="T2891" i="7"/>
  <c r="T2892" i="7"/>
  <c r="T2893" i="7"/>
  <c r="T2894" i="7"/>
  <c r="T2895" i="7"/>
  <c r="T2896" i="7"/>
  <c r="T2897" i="7"/>
  <c r="T2898" i="7"/>
  <c r="T2899" i="7"/>
  <c r="T2900" i="7"/>
  <c r="T2901" i="7"/>
  <c r="T2902" i="7"/>
  <c r="T2903" i="7"/>
  <c r="T2904" i="7"/>
  <c r="T2905" i="7"/>
  <c r="T2906" i="7"/>
  <c r="T2907" i="7"/>
  <c r="T2908" i="7"/>
  <c r="T2909" i="7"/>
  <c r="T2910" i="7"/>
  <c r="T2911" i="7"/>
  <c r="T2912" i="7"/>
  <c r="T2913" i="7"/>
  <c r="T2914" i="7"/>
  <c r="T2915" i="7"/>
  <c r="T2916" i="7"/>
  <c r="T2917" i="7"/>
  <c r="T2918" i="7"/>
  <c r="T2919" i="7"/>
  <c r="T2920" i="7"/>
  <c r="T2921" i="7"/>
  <c r="T2922" i="7"/>
  <c r="T2923" i="7"/>
  <c r="T2924" i="7"/>
  <c r="T2925" i="7"/>
  <c r="T2926" i="7"/>
  <c r="T2927" i="7"/>
  <c r="T2928" i="7"/>
  <c r="T2929" i="7"/>
  <c r="T2930" i="7"/>
  <c r="T2931" i="7"/>
  <c r="T2932" i="7"/>
  <c r="T2933" i="7"/>
  <c r="T2934" i="7"/>
  <c r="T2935" i="7"/>
  <c r="T2936" i="7"/>
  <c r="T2937" i="7"/>
  <c r="T2938" i="7"/>
  <c r="T2939" i="7"/>
  <c r="T2940" i="7"/>
  <c r="T2941" i="7"/>
  <c r="T2942" i="7"/>
  <c r="T2943" i="7"/>
  <c r="T2944" i="7"/>
  <c r="T2945" i="7"/>
  <c r="T2946" i="7"/>
  <c r="T2947" i="7"/>
  <c r="T2948" i="7"/>
  <c r="T2949" i="7"/>
  <c r="T2950" i="7"/>
  <c r="T2951" i="7"/>
  <c r="T2952" i="7"/>
  <c r="T2953" i="7"/>
  <c r="T2954" i="7"/>
  <c r="T2955" i="7"/>
  <c r="T2956" i="7"/>
  <c r="T2957" i="7"/>
  <c r="T2958" i="7"/>
  <c r="T2959" i="7"/>
  <c r="T2960" i="7"/>
  <c r="T2961" i="7"/>
  <c r="T2962" i="7"/>
  <c r="T2963" i="7"/>
  <c r="T2964" i="7"/>
  <c r="T2965" i="7"/>
  <c r="T2966" i="7"/>
  <c r="T2967" i="7"/>
  <c r="T2968" i="7"/>
  <c r="T2969" i="7"/>
  <c r="T2970" i="7"/>
  <c r="T2971" i="7"/>
  <c r="T2972" i="7"/>
  <c r="T2973" i="7"/>
  <c r="T2974" i="7"/>
  <c r="T2975" i="7"/>
  <c r="T2976" i="7"/>
  <c r="T2977" i="7"/>
  <c r="T2978" i="7"/>
  <c r="T2979" i="7"/>
  <c r="T2980" i="7"/>
  <c r="T2981" i="7"/>
  <c r="T2982" i="7"/>
  <c r="T2983" i="7"/>
  <c r="T2984" i="7"/>
  <c r="T2985" i="7"/>
  <c r="T2986" i="7"/>
  <c r="T2987" i="7"/>
  <c r="T2988" i="7"/>
  <c r="T2989" i="7"/>
  <c r="T2990" i="7"/>
  <c r="T2991" i="7"/>
  <c r="T2992" i="7"/>
  <c r="T2993" i="7"/>
  <c r="T2994" i="7"/>
  <c r="T2995" i="7"/>
  <c r="T2996" i="7"/>
  <c r="T2997" i="7"/>
  <c r="T2998" i="7"/>
  <c r="T2999" i="7"/>
  <c r="T3000" i="7"/>
  <c r="T3001" i="7"/>
  <c r="T3002" i="7"/>
  <c r="T3003" i="7"/>
  <c r="T3004" i="7"/>
  <c r="T3005" i="7"/>
  <c r="T3006" i="7"/>
  <c r="T3007" i="7"/>
  <c r="T3008" i="7"/>
  <c r="T3009" i="7"/>
  <c r="T3010" i="7"/>
  <c r="T3011" i="7"/>
  <c r="T3012" i="7"/>
  <c r="T3013" i="7"/>
  <c r="T3014" i="7"/>
  <c r="T3015" i="7"/>
  <c r="T3016" i="7"/>
  <c r="T3017" i="7"/>
  <c r="T3018" i="7"/>
  <c r="T3019" i="7"/>
  <c r="T3020" i="7"/>
  <c r="T3021" i="7"/>
  <c r="T3022" i="7"/>
  <c r="T3023" i="7"/>
  <c r="T3024" i="7"/>
  <c r="T3025" i="7"/>
  <c r="T3026" i="7"/>
  <c r="T3027" i="7"/>
  <c r="T3028" i="7"/>
  <c r="T3029" i="7"/>
  <c r="T3030" i="7"/>
  <c r="T3031" i="7"/>
  <c r="T3032" i="7"/>
  <c r="T3033" i="7"/>
  <c r="T3034" i="7"/>
  <c r="T3035" i="7"/>
  <c r="T3036" i="7"/>
  <c r="T3037" i="7"/>
  <c r="T3038" i="7"/>
  <c r="T3039" i="7"/>
  <c r="T3040" i="7"/>
  <c r="T3041" i="7"/>
  <c r="T3042" i="7"/>
  <c r="T3043" i="7"/>
  <c r="T3044" i="7"/>
  <c r="T3045" i="7"/>
  <c r="T3046" i="7"/>
  <c r="T3047" i="7"/>
  <c r="T3048" i="7"/>
  <c r="T3049" i="7"/>
  <c r="T3050" i="7"/>
  <c r="T3051" i="7"/>
  <c r="T3052" i="7"/>
  <c r="T3053" i="7"/>
  <c r="T3054" i="7"/>
  <c r="T3055" i="7"/>
  <c r="T3056" i="7"/>
  <c r="T3057" i="7"/>
  <c r="T3058" i="7"/>
  <c r="T3059" i="7"/>
  <c r="T3060" i="7"/>
  <c r="T3061" i="7"/>
  <c r="T3062" i="7"/>
  <c r="T3063" i="7"/>
  <c r="T3064" i="7"/>
  <c r="T3065" i="7"/>
  <c r="T3066" i="7"/>
  <c r="T3067" i="7"/>
  <c r="T3068" i="7"/>
  <c r="T3069" i="7"/>
  <c r="T3070" i="7"/>
  <c r="T3071" i="7"/>
  <c r="T3072" i="7"/>
  <c r="T3073" i="7"/>
  <c r="T3074" i="7"/>
  <c r="T3075" i="7"/>
  <c r="T3076" i="7"/>
  <c r="T3077" i="7"/>
  <c r="T3078" i="7"/>
  <c r="T3079" i="7"/>
  <c r="T3080" i="7"/>
  <c r="T3081" i="7"/>
  <c r="T3082" i="7"/>
  <c r="T3083" i="7"/>
  <c r="T3084" i="7"/>
  <c r="T3085" i="7"/>
  <c r="T3086" i="7"/>
  <c r="T3087" i="7"/>
  <c r="T3088" i="7"/>
  <c r="T3089" i="7"/>
  <c r="T3090" i="7"/>
  <c r="T3091" i="7"/>
  <c r="T3092" i="7"/>
  <c r="T3093" i="7"/>
  <c r="T3094" i="7"/>
  <c r="T3095" i="7"/>
  <c r="T3096" i="7"/>
  <c r="T3097" i="7"/>
  <c r="T3098" i="7"/>
  <c r="T3099" i="7"/>
  <c r="T3100" i="7"/>
  <c r="T3101" i="7"/>
  <c r="T3102" i="7"/>
  <c r="T3103" i="7"/>
  <c r="T3104" i="7"/>
  <c r="T3105" i="7"/>
  <c r="T3106" i="7"/>
  <c r="T3107" i="7"/>
  <c r="T3108" i="7"/>
  <c r="T3109" i="7"/>
  <c r="T3110" i="7"/>
  <c r="T3111" i="7"/>
  <c r="T3112" i="7"/>
  <c r="T3113" i="7"/>
  <c r="T3114" i="7"/>
  <c r="T3115" i="7"/>
  <c r="T3116" i="7"/>
  <c r="T3117" i="7"/>
  <c r="T3118" i="7"/>
  <c r="T3119" i="7"/>
  <c r="T3120" i="7"/>
  <c r="T3121" i="7"/>
  <c r="T3122" i="7"/>
  <c r="T3123" i="7"/>
  <c r="T3124" i="7"/>
  <c r="T3125" i="7"/>
  <c r="T3126" i="7"/>
  <c r="T3127" i="7"/>
  <c r="T3128" i="7"/>
  <c r="T3129" i="7"/>
  <c r="T3130" i="7"/>
  <c r="T3131" i="7"/>
  <c r="T3132" i="7"/>
  <c r="T3133" i="7"/>
  <c r="T3134" i="7"/>
  <c r="T3135" i="7"/>
  <c r="T3136" i="7"/>
  <c r="T3137" i="7"/>
  <c r="T3138" i="7"/>
  <c r="T3139" i="7"/>
  <c r="T3140" i="7"/>
  <c r="T3141" i="7"/>
  <c r="T3142" i="7"/>
  <c r="T3143" i="7"/>
  <c r="T3144" i="7"/>
  <c r="T3145" i="7"/>
  <c r="T3146" i="7"/>
  <c r="T3147" i="7"/>
  <c r="T3148" i="7"/>
  <c r="T3149" i="7"/>
  <c r="T3150" i="7"/>
  <c r="T3151" i="7"/>
  <c r="T3152" i="7"/>
  <c r="T3153" i="7"/>
  <c r="T3154" i="7"/>
  <c r="T3155" i="7"/>
  <c r="T3156" i="7"/>
  <c r="T3157" i="7"/>
  <c r="T3158" i="7"/>
  <c r="T3159" i="7"/>
  <c r="T3160" i="7"/>
  <c r="T3161" i="7"/>
  <c r="T3162" i="7"/>
  <c r="T3163" i="7"/>
  <c r="T3164" i="7"/>
  <c r="T3165" i="7"/>
  <c r="T3166" i="7"/>
  <c r="T3167" i="7"/>
  <c r="T3168" i="7"/>
  <c r="T3169" i="7"/>
  <c r="T3170" i="7"/>
  <c r="T3171" i="7"/>
  <c r="T3172" i="7"/>
  <c r="T3173" i="7"/>
  <c r="T3174" i="7"/>
  <c r="T3175" i="7"/>
  <c r="T3176" i="7"/>
  <c r="T3177" i="7"/>
  <c r="T3178" i="7"/>
  <c r="T3179" i="7"/>
  <c r="T3180" i="7"/>
  <c r="T3181" i="7"/>
  <c r="T3182" i="7"/>
  <c r="T3183" i="7"/>
  <c r="T3184" i="7"/>
  <c r="T3185" i="7"/>
  <c r="T3186" i="7"/>
  <c r="T3187" i="7"/>
  <c r="T3188" i="7"/>
  <c r="T3189" i="7"/>
  <c r="T3190" i="7"/>
  <c r="T3191" i="7"/>
  <c r="T3192" i="7"/>
  <c r="T3193" i="7"/>
  <c r="T3194" i="7"/>
  <c r="T3195" i="7"/>
  <c r="T3196" i="7"/>
  <c r="T3197" i="7"/>
  <c r="T3198" i="7"/>
  <c r="T3199" i="7"/>
  <c r="T3200" i="7"/>
  <c r="T3201" i="7"/>
  <c r="T3202" i="7"/>
  <c r="T3203" i="7"/>
  <c r="T3204" i="7"/>
  <c r="T3205" i="7"/>
  <c r="T3206" i="7"/>
  <c r="T3207" i="7"/>
  <c r="T3208" i="7"/>
  <c r="T3209" i="7"/>
  <c r="T3210" i="7"/>
  <c r="T3211" i="7"/>
  <c r="T3212" i="7"/>
  <c r="T3213" i="7"/>
  <c r="T3214" i="7"/>
  <c r="T3215" i="7"/>
  <c r="T3216" i="7"/>
  <c r="T3217" i="7"/>
  <c r="T3218" i="7"/>
  <c r="T3219" i="7"/>
  <c r="T3220" i="7"/>
  <c r="T3221" i="7"/>
  <c r="T3222" i="7"/>
  <c r="T3223" i="7"/>
  <c r="T3224" i="7"/>
  <c r="T3225" i="7"/>
  <c r="T3226" i="7"/>
  <c r="T3227" i="7"/>
  <c r="T3228" i="7"/>
  <c r="T3229" i="7"/>
  <c r="T3230" i="7"/>
  <c r="T3231" i="7"/>
  <c r="T3232" i="7"/>
  <c r="T3233" i="7"/>
  <c r="T3234" i="7"/>
  <c r="T3235" i="7"/>
  <c r="T3236" i="7"/>
  <c r="T3237" i="7"/>
  <c r="T3238" i="7"/>
  <c r="T3239" i="7"/>
  <c r="T3240" i="7"/>
  <c r="T3241" i="7"/>
  <c r="T3242" i="7"/>
  <c r="T3243" i="7"/>
  <c r="T3244" i="7"/>
  <c r="T3245" i="7"/>
  <c r="T3246" i="7"/>
  <c r="T3247" i="7"/>
  <c r="T3248" i="7"/>
  <c r="T3249" i="7"/>
  <c r="T3250" i="7"/>
  <c r="T3251" i="7"/>
  <c r="T3252" i="7"/>
  <c r="T3253" i="7"/>
  <c r="T3254" i="7"/>
  <c r="T3255" i="7"/>
  <c r="T3256" i="7"/>
  <c r="T3257" i="7"/>
  <c r="T3258" i="7"/>
  <c r="T3259" i="7"/>
  <c r="T3260" i="7"/>
  <c r="T3261" i="7"/>
  <c r="T3262" i="7"/>
  <c r="T3263" i="7"/>
  <c r="T3264" i="7"/>
  <c r="T3265" i="7"/>
  <c r="T3266" i="7"/>
  <c r="T3267" i="7"/>
  <c r="T3268" i="7"/>
  <c r="T3269" i="7"/>
  <c r="T3270" i="7"/>
  <c r="T3271" i="7"/>
  <c r="T3272" i="7"/>
  <c r="T3273" i="7"/>
  <c r="T3274" i="7"/>
  <c r="T3275" i="7"/>
  <c r="T3276" i="7"/>
  <c r="T3277" i="7"/>
  <c r="T3278" i="7"/>
  <c r="T3279" i="7"/>
  <c r="T3280" i="7"/>
  <c r="T3281" i="7"/>
  <c r="T3282" i="7"/>
  <c r="T3283" i="7"/>
  <c r="T3284" i="7"/>
  <c r="T3285" i="7"/>
  <c r="T3286" i="7"/>
  <c r="T3287" i="7"/>
  <c r="T3288" i="7"/>
  <c r="T3289" i="7"/>
  <c r="T3290" i="7"/>
  <c r="T3291" i="7"/>
  <c r="T3292" i="7"/>
  <c r="T3293" i="7"/>
  <c r="T3294" i="7"/>
  <c r="T3295" i="7"/>
  <c r="T3296" i="7"/>
  <c r="T3297" i="7"/>
  <c r="T3298" i="7"/>
  <c r="T3299" i="7"/>
  <c r="T3300" i="7"/>
  <c r="T3301" i="7"/>
  <c r="T3302" i="7"/>
  <c r="T3303" i="7"/>
  <c r="T3304" i="7"/>
  <c r="T3305" i="7"/>
  <c r="T3306" i="7"/>
  <c r="T3307" i="7"/>
  <c r="T3308" i="7"/>
  <c r="T3309" i="7"/>
  <c r="T3310" i="7"/>
  <c r="T3311" i="7"/>
  <c r="T3312" i="7"/>
  <c r="T3313" i="7"/>
  <c r="T3314" i="7"/>
  <c r="T3315" i="7"/>
  <c r="T3316" i="7"/>
  <c r="T3317" i="7"/>
  <c r="T3318" i="7"/>
  <c r="T3319" i="7"/>
  <c r="T3320" i="7"/>
  <c r="T3321" i="7"/>
  <c r="T3322" i="7"/>
  <c r="T3323" i="7"/>
  <c r="T3324" i="7"/>
  <c r="T3325" i="7"/>
  <c r="T3326" i="7"/>
  <c r="T3327" i="7"/>
  <c r="T3328" i="7"/>
  <c r="T3329" i="7"/>
  <c r="T3330" i="7"/>
  <c r="T3331" i="7"/>
  <c r="T3332" i="7"/>
  <c r="T3333" i="7"/>
  <c r="T3334" i="7"/>
  <c r="T3335" i="7"/>
  <c r="T3336" i="7"/>
  <c r="T3337" i="7"/>
  <c r="T3338" i="7"/>
  <c r="T3339" i="7"/>
  <c r="T3340" i="7"/>
  <c r="T3341" i="7"/>
  <c r="T3342" i="7"/>
  <c r="T3343" i="7"/>
  <c r="T3344" i="7"/>
  <c r="T3345" i="7"/>
  <c r="T3346" i="7"/>
  <c r="T3347" i="7"/>
  <c r="T3348" i="7"/>
  <c r="T3349" i="7"/>
  <c r="T3350" i="7"/>
  <c r="T3351" i="7"/>
  <c r="T3352" i="7"/>
  <c r="T3353" i="7"/>
  <c r="T3354" i="7"/>
  <c r="T3355" i="7"/>
  <c r="T3356" i="7"/>
  <c r="T3357" i="7"/>
  <c r="T3358" i="7"/>
  <c r="T3359" i="7"/>
  <c r="T3360" i="7"/>
  <c r="T3361" i="7"/>
  <c r="T3362" i="7"/>
  <c r="T3363" i="7"/>
  <c r="T3364" i="7"/>
  <c r="T3365" i="7"/>
  <c r="T3366" i="7"/>
  <c r="T3367" i="7"/>
  <c r="T3368" i="7"/>
  <c r="T3369" i="7"/>
  <c r="T3370" i="7"/>
  <c r="T3371" i="7"/>
  <c r="T3372" i="7"/>
  <c r="T3373" i="7"/>
  <c r="T3374" i="7"/>
  <c r="T3375" i="7"/>
  <c r="T3376" i="7"/>
  <c r="T3377" i="7"/>
  <c r="T3378" i="7"/>
  <c r="T3379" i="7"/>
  <c r="T3380" i="7"/>
  <c r="T3381" i="7"/>
  <c r="T3382" i="7"/>
  <c r="T3383" i="7"/>
  <c r="T3384" i="7"/>
  <c r="T3385" i="7"/>
  <c r="T3386" i="7"/>
  <c r="T3387" i="7"/>
  <c r="T3388" i="7"/>
  <c r="T3389" i="7"/>
  <c r="T3390" i="7"/>
  <c r="T3391" i="7"/>
  <c r="T3392" i="7"/>
  <c r="T3393" i="7"/>
  <c r="T3394" i="7"/>
  <c r="T3395" i="7"/>
  <c r="T3396" i="7"/>
  <c r="T3397" i="7"/>
  <c r="T3398" i="7"/>
  <c r="T3399" i="7"/>
  <c r="T3400" i="7"/>
  <c r="T3401" i="7"/>
  <c r="T3402" i="7"/>
  <c r="T3403" i="7"/>
  <c r="T3404" i="7"/>
  <c r="T3405" i="7"/>
  <c r="T3406" i="7"/>
  <c r="T3407" i="7"/>
  <c r="T3408" i="7"/>
  <c r="T3409" i="7"/>
  <c r="T3410" i="7"/>
  <c r="T3411" i="7"/>
  <c r="T3412" i="7"/>
  <c r="T3413" i="7"/>
  <c r="T3414" i="7"/>
  <c r="T3415" i="7"/>
  <c r="T3416" i="7"/>
  <c r="T3417" i="7"/>
  <c r="T3418" i="7"/>
  <c r="T3419" i="7"/>
  <c r="T3420" i="7"/>
  <c r="T3421" i="7"/>
  <c r="T3422" i="7"/>
  <c r="T3423" i="7"/>
  <c r="T3424" i="7"/>
  <c r="T3425" i="7"/>
  <c r="T3426" i="7"/>
  <c r="T3427" i="7"/>
  <c r="T3428" i="7"/>
  <c r="T3429" i="7"/>
  <c r="T3430" i="7"/>
  <c r="T3431" i="7"/>
  <c r="T3432" i="7"/>
  <c r="T3433" i="7"/>
  <c r="T3434" i="7"/>
  <c r="T3435" i="7"/>
  <c r="T3436" i="7"/>
  <c r="T3437" i="7"/>
  <c r="T3438" i="7"/>
  <c r="T3439" i="7"/>
  <c r="T3440" i="7"/>
  <c r="T3441" i="7"/>
  <c r="T3442" i="7"/>
  <c r="T3443" i="7"/>
  <c r="T3444" i="7"/>
  <c r="T3445" i="7"/>
  <c r="T3446" i="7"/>
  <c r="T3447" i="7"/>
  <c r="T3448" i="7"/>
  <c r="T3449" i="7"/>
  <c r="T3450" i="7"/>
  <c r="T3451" i="7"/>
  <c r="T3452" i="7"/>
  <c r="T3453" i="7"/>
  <c r="T3454" i="7"/>
  <c r="T3455" i="7"/>
  <c r="T3456" i="7"/>
  <c r="T3457" i="7"/>
  <c r="T3458" i="7"/>
  <c r="T3459" i="7"/>
  <c r="T3460" i="7"/>
  <c r="T3461" i="7"/>
  <c r="T3462" i="7"/>
  <c r="T3463" i="7"/>
  <c r="T3464" i="7"/>
  <c r="T3465" i="7"/>
  <c r="T3466" i="7"/>
  <c r="T3467" i="7"/>
  <c r="T3468" i="7"/>
  <c r="T3469" i="7"/>
  <c r="T3470" i="7"/>
  <c r="T3471" i="7"/>
  <c r="T3472" i="7"/>
  <c r="T3473" i="7"/>
  <c r="T3474" i="7"/>
  <c r="T3475" i="7"/>
  <c r="T3476" i="7"/>
  <c r="T3477" i="7"/>
  <c r="T3478" i="7"/>
  <c r="T3479" i="7"/>
  <c r="T3480" i="7"/>
  <c r="T3481" i="7"/>
  <c r="T3482" i="7"/>
  <c r="T3483" i="7"/>
  <c r="T3484" i="7"/>
  <c r="T3485" i="7"/>
  <c r="T3486" i="7"/>
  <c r="T3487" i="7"/>
  <c r="T3488" i="7"/>
  <c r="T3489" i="7"/>
  <c r="T3490" i="7"/>
  <c r="T3491" i="7"/>
  <c r="T3492" i="7"/>
  <c r="T3493" i="7"/>
  <c r="T3494" i="7"/>
  <c r="T3495" i="7"/>
  <c r="T3496" i="7"/>
  <c r="T3497" i="7"/>
  <c r="T3498" i="7"/>
  <c r="T3499" i="7"/>
  <c r="T3500" i="7"/>
  <c r="T3501" i="7"/>
  <c r="U2" i="7"/>
  <c r="U3" i="7"/>
  <c r="U4" i="7"/>
  <c r="U5" i="7"/>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U506" i="7"/>
  <c r="U507" i="7"/>
  <c r="U508" i="7"/>
  <c r="U509" i="7"/>
  <c r="U510" i="7"/>
  <c r="U511" i="7"/>
  <c r="U512" i="7"/>
  <c r="U513" i="7"/>
  <c r="U514" i="7"/>
  <c r="U515" i="7"/>
  <c r="U516" i="7"/>
  <c r="U517" i="7"/>
  <c r="U518" i="7"/>
  <c r="U519" i="7"/>
  <c r="U520" i="7"/>
  <c r="U521" i="7"/>
  <c r="U522" i="7"/>
  <c r="U523" i="7"/>
  <c r="U524" i="7"/>
  <c r="U525" i="7"/>
  <c r="U526" i="7"/>
  <c r="U527" i="7"/>
  <c r="U528" i="7"/>
  <c r="U529" i="7"/>
  <c r="U530" i="7"/>
  <c r="U531" i="7"/>
  <c r="U532" i="7"/>
  <c r="U533" i="7"/>
  <c r="U534" i="7"/>
  <c r="U535" i="7"/>
  <c r="U536" i="7"/>
  <c r="U537" i="7"/>
  <c r="U538" i="7"/>
  <c r="U539" i="7"/>
  <c r="U540" i="7"/>
  <c r="U541" i="7"/>
  <c r="U542" i="7"/>
  <c r="U543" i="7"/>
  <c r="U544" i="7"/>
  <c r="U545" i="7"/>
  <c r="U546" i="7"/>
  <c r="U547" i="7"/>
  <c r="U548" i="7"/>
  <c r="U549" i="7"/>
  <c r="U550" i="7"/>
  <c r="U551" i="7"/>
  <c r="U552" i="7"/>
  <c r="U553" i="7"/>
  <c r="U554" i="7"/>
  <c r="U555" i="7"/>
  <c r="U556" i="7"/>
  <c r="U557" i="7"/>
  <c r="U558" i="7"/>
  <c r="U559" i="7"/>
  <c r="U560" i="7"/>
  <c r="U561" i="7"/>
  <c r="U562" i="7"/>
  <c r="U563" i="7"/>
  <c r="U564" i="7"/>
  <c r="U565" i="7"/>
  <c r="U566" i="7"/>
  <c r="U567" i="7"/>
  <c r="U568" i="7"/>
  <c r="U569" i="7"/>
  <c r="U570" i="7"/>
  <c r="U571" i="7"/>
  <c r="U572" i="7"/>
  <c r="U573" i="7"/>
  <c r="U574" i="7"/>
  <c r="U575" i="7"/>
  <c r="U576" i="7"/>
  <c r="U577" i="7"/>
  <c r="U578" i="7"/>
  <c r="U579" i="7"/>
  <c r="U580" i="7"/>
  <c r="U581" i="7"/>
  <c r="U582" i="7"/>
  <c r="U583" i="7"/>
  <c r="U584" i="7"/>
  <c r="U585" i="7"/>
  <c r="U586" i="7"/>
  <c r="U587" i="7"/>
  <c r="U588" i="7"/>
  <c r="U589" i="7"/>
  <c r="U590" i="7"/>
  <c r="U591" i="7"/>
  <c r="U592" i="7"/>
  <c r="U593" i="7"/>
  <c r="U594" i="7"/>
  <c r="U595" i="7"/>
  <c r="U596" i="7"/>
  <c r="U597" i="7"/>
  <c r="U598" i="7"/>
  <c r="U599" i="7"/>
  <c r="U600" i="7"/>
  <c r="U601" i="7"/>
  <c r="U602" i="7"/>
  <c r="U603" i="7"/>
  <c r="U604" i="7"/>
  <c r="U605" i="7"/>
  <c r="U606" i="7"/>
  <c r="U607" i="7"/>
  <c r="U608" i="7"/>
  <c r="U609" i="7"/>
  <c r="U610" i="7"/>
  <c r="U611" i="7"/>
  <c r="U612" i="7"/>
  <c r="U613" i="7"/>
  <c r="U614" i="7"/>
  <c r="U615" i="7"/>
  <c r="U616" i="7"/>
  <c r="U617" i="7"/>
  <c r="U618" i="7"/>
  <c r="U619" i="7"/>
  <c r="U620" i="7"/>
  <c r="U621" i="7"/>
  <c r="U622" i="7"/>
  <c r="U623" i="7"/>
  <c r="U624" i="7"/>
  <c r="U625" i="7"/>
  <c r="U626" i="7"/>
  <c r="U627" i="7"/>
  <c r="U628" i="7"/>
  <c r="U629" i="7"/>
  <c r="U630" i="7"/>
  <c r="U631" i="7"/>
  <c r="U632" i="7"/>
  <c r="U633" i="7"/>
  <c r="U634" i="7"/>
  <c r="U635" i="7"/>
  <c r="U636" i="7"/>
  <c r="U637" i="7"/>
  <c r="U638" i="7"/>
  <c r="U639" i="7"/>
  <c r="U640" i="7"/>
  <c r="U641" i="7"/>
  <c r="U642" i="7"/>
  <c r="U643" i="7"/>
  <c r="U644" i="7"/>
  <c r="U645" i="7"/>
  <c r="U646" i="7"/>
  <c r="U647" i="7"/>
  <c r="U648" i="7"/>
  <c r="U649" i="7"/>
  <c r="U650" i="7"/>
  <c r="U651" i="7"/>
  <c r="U652" i="7"/>
  <c r="U653" i="7"/>
  <c r="U654" i="7"/>
  <c r="U655" i="7"/>
  <c r="U656" i="7"/>
  <c r="U657" i="7"/>
  <c r="U658" i="7"/>
  <c r="U659" i="7"/>
  <c r="U660" i="7"/>
  <c r="U661" i="7"/>
  <c r="U662" i="7"/>
  <c r="U663" i="7"/>
  <c r="U664" i="7"/>
  <c r="U665" i="7"/>
  <c r="U666" i="7"/>
  <c r="U667" i="7"/>
  <c r="U668" i="7"/>
  <c r="U669" i="7"/>
  <c r="U670" i="7"/>
  <c r="U671" i="7"/>
  <c r="U672" i="7"/>
  <c r="U673" i="7"/>
  <c r="U674" i="7"/>
  <c r="U675" i="7"/>
  <c r="U676" i="7"/>
  <c r="U677" i="7"/>
  <c r="U678" i="7"/>
  <c r="U679" i="7"/>
  <c r="U680" i="7"/>
  <c r="U681" i="7"/>
  <c r="U682" i="7"/>
  <c r="U683" i="7"/>
  <c r="U684" i="7"/>
  <c r="U685" i="7"/>
  <c r="U686" i="7"/>
  <c r="U687" i="7"/>
  <c r="U688" i="7"/>
  <c r="U689" i="7"/>
  <c r="U690" i="7"/>
  <c r="U691" i="7"/>
  <c r="U692" i="7"/>
  <c r="U693" i="7"/>
  <c r="U694" i="7"/>
  <c r="U695" i="7"/>
  <c r="U696" i="7"/>
  <c r="U697" i="7"/>
  <c r="U698" i="7"/>
  <c r="U699" i="7"/>
  <c r="U700" i="7"/>
  <c r="U701" i="7"/>
  <c r="U702" i="7"/>
  <c r="U703" i="7"/>
  <c r="U704" i="7"/>
  <c r="U705" i="7"/>
  <c r="U706" i="7"/>
  <c r="U707" i="7"/>
  <c r="U708" i="7"/>
  <c r="U709" i="7"/>
  <c r="U710" i="7"/>
  <c r="U711" i="7"/>
  <c r="U712" i="7"/>
  <c r="U713" i="7"/>
  <c r="U714" i="7"/>
  <c r="U715" i="7"/>
  <c r="U716" i="7"/>
  <c r="U717" i="7"/>
  <c r="U718" i="7"/>
  <c r="U719" i="7"/>
  <c r="U720" i="7"/>
  <c r="U721" i="7"/>
  <c r="U722" i="7"/>
  <c r="U723" i="7"/>
  <c r="U724" i="7"/>
  <c r="U725" i="7"/>
  <c r="U726" i="7"/>
  <c r="U727" i="7"/>
  <c r="U728" i="7"/>
  <c r="U729" i="7"/>
  <c r="U730" i="7"/>
  <c r="U731" i="7"/>
  <c r="U732" i="7"/>
  <c r="U733" i="7"/>
  <c r="U734" i="7"/>
  <c r="U735" i="7"/>
  <c r="U736" i="7"/>
  <c r="U737" i="7"/>
  <c r="U738" i="7"/>
  <c r="U739" i="7"/>
  <c r="U740" i="7"/>
  <c r="U741" i="7"/>
  <c r="U742" i="7"/>
  <c r="U743" i="7"/>
  <c r="U744" i="7"/>
  <c r="U745" i="7"/>
  <c r="U746" i="7"/>
  <c r="U747" i="7"/>
  <c r="U748" i="7"/>
  <c r="U749" i="7"/>
  <c r="U750" i="7"/>
  <c r="U751" i="7"/>
  <c r="U752" i="7"/>
  <c r="U753" i="7"/>
  <c r="U754" i="7"/>
  <c r="U755" i="7"/>
  <c r="U756" i="7"/>
  <c r="U757" i="7"/>
  <c r="U758" i="7"/>
  <c r="U759" i="7"/>
  <c r="U760" i="7"/>
  <c r="U761" i="7"/>
  <c r="U762" i="7"/>
  <c r="U763" i="7"/>
  <c r="U764" i="7"/>
  <c r="U765" i="7"/>
  <c r="U766" i="7"/>
  <c r="U767" i="7"/>
  <c r="U768" i="7"/>
  <c r="U769" i="7"/>
  <c r="U770" i="7"/>
  <c r="U771" i="7"/>
  <c r="U772" i="7"/>
  <c r="U773" i="7"/>
  <c r="U774" i="7"/>
  <c r="U775" i="7"/>
  <c r="U776" i="7"/>
  <c r="U777" i="7"/>
  <c r="U778" i="7"/>
  <c r="U779" i="7"/>
  <c r="U780" i="7"/>
  <c r="U781" i="7"/>
  <c r="U782" i="7"/>
  <c r="U783" i="7"/>
  <c r="U784" i="7"/>
  <c r="U785" i="7"/>
  <c r="U786" i="7"/>
  <c r="U787" i="7"/>
  <c r="U788" i="7"/>
  <c r="U789" i="7"/>
  <c r="U790" i="7"/>
  <c r="U791" i="7"/>
  <c r="U792" i="7"/>
  <c r="U793" i="7"/>
  <c r="U794" i="7"/>
  <c r="U795" i="7"/>
  <c r="U796" i="7"/>
  <c r="U797" i="7"/>
  <c r="U798" i="7"/>
  <c r="U799" i="7"/>
  <c r="U800" i="7"/>
  <c r="U801" i="7"/>
  <c r="U802" i="7"/>
  <c r="U803" i="7"/>
  <c r="U804" i="7"/>
  <c r="U805" i="7"/>
  <c r="U806" i="7"/>
  <c r="U807" i="7"/>
  <c r="U808" i="7"/>
  <c r="U809" i="7"/>
  <c r="U810" i="7"/>
  <c r="U811" i="7"/>
  <c r="U812" i="7"/>
  <c r="U813" i="7"/>
  <c r="U814" i="7"/>
  <c r="U815" i="7"/>
  <c r="U816" i="7"/>
  <c r="U817" i="7"/>
  <c r="U818" i="7"/>
  <c r="U819" i="7"/>
  <c r="U820" i="7"/>
  <c r="U821" i="7"/>
  <c r="U822" i="7"/>
  <c r="U823" i="7"/>
  <c r="U824" i="7"/>
  <c r="U825" i="7"/>
  <c r="U826" i="7"/>
  <c r="U827" i="7"/>
  <c r="U828" i="7"/>
  <c r="U829" i="7"/>
  <c r="U830" i="7"/>
  <c r="U831" i="7"/>
  <c r="U832" i="7"/>
  <c r="U833" i="7"/>
  <c r="U834" i="7"/>
  <c r="U835" i="7"/>
  <c r="U836" i="7"/>
  <c r="U837" i="7"/>
  <c r="U838" i="7"/>
  <c r="U839" i="7"/>
  <c r="U840" i="7"/>
  <c r="U841" i="7"/>
  <c r="U842" i="7"/>
  <c r="U843" i="7"/>
  <c r="U844" i="7"/>
  <c r="U845" i="7"/>
  <c r="U846" i="7"/>
  <c r="U847" i="7"/>
  <c r="U848" i="7"/>
  <c r="U849" i="7"/>
  <c r="U850" i="7"/>
  <c r="U851" i="7"/>
  <c r="U852" i="7"/>
  <c r="U853" i="7"/>
  <c r="U854" i="7"/>
  <c r="U855" i="7"/>
  <c r="U856" i="7"/>
  <c r="U857" i="7"/>
  <c r="U858" i="7"/>
  <c r="U859" i="7"/>
  <c r="U860" i="7"/>
  <c r="U861" i="7"/>
  <c r="U862" i="7"/>
  <c r="U863" i="7"/>
  <c r="U864" i="7"/>
  <c r="U865" i="7"/>
  <c r="U866" i="7"/>
  <c r="U867" i="7"/>
  <c r="U868" i="7"/>
  <c r="U869" i="7"/>
  <c r="U870" i="7"/>
  <c r="U871" i="7"/>
  <c r="U872" i="7"/>
  <c r="U873" i="7"/>
  <c r="U874" i="7"/>
  <c r="U875" i="7"/>
  <c r="U876" i="7"/>
  <c r="U877" i="7"/>
  <c r="U878" i="7"/>
  <c r="U879" i="7"/>
  <c r="U880" i="7"/>
  <c r="U881" i="7"/>
  <c r="U882" i="7"/>
  <c r="U883" i="7"/>
  <c r="U884" i="7"/>
  <c r="U885" i="7"/>
  <c r="U886" i="7"/>
  <c r="U887" i="7"/>
  <c r="U888" i="7"/>
  <c r="U889" i="7"/>
  <c r="U890" i="7"/>
  <c r="U891" i="7"/>
  <c r="U892" i="7"/>
  <c r="U893" i="7"/>
  <c r="U894" i="7"/>
  <c r="U895" i="7"/>
  <c r="U896" i="7"/>
  <c r="U897" i="7"/>
  <c r="U898" i="7"/>
  <c r="U899" i="7"/>
  <c r="U900" i="7"/>
  <c r="U901" i="7"/>
  <c r="U902" i="7"/>
  <c r="U903" i="7"/>
  <c r="U904" i="7"/>
  <c r="U905" i="7"/>
  <c r="U906" i="7"/>
  <c r="U907" i="7"/>
  <c r="U908" i="7"/>
  <c r="U909" i="7"/>
  <c r="U910" i="7"/>
  <c r="U911" i="7"/>
  <c r="U912" i="7"/>
  <c r="U913" i="7"/>
  <c r="U914" i="7"/>
  <c r="U915" i="7"/>
  <c r="U916" i="7"/>
  <c r="U917" i="7"/>
  <c r="U918" i="7"/>
  <c r="U919" i="7"/>
  <c r="U920" i="7"/>
  <c r="U921" i="7"/>
  <c r="U922" i="7"/>
  <c r="U923" i="7"/>
  <c r="U924" i="7"/>
  <c r="U925" i="7"/>
  <c r="U926" i="7"/>
  <c r="U927" i="7"/>
  <c r="U928" i="7"/>
  <c r="U929" i="7"/>
  <c r="U930" i="7"/>
  <c r="U931" i="7"/>
  <c r="U932" i="7"/>
  <c r="U933" i="7"/>
  <c r="U934" i="7"/>
  <c r="U935" i="7"/>
  <c r="U936" i="7"/>
  <c r="U937" i="7"/>
  <c r="U938" i="7"/>
  <c r="U939" i="7"/>
  <c r="U940" i="7"/>
  <c r="U941" i="7"/>
  <c r="U942" i="7"/>
  <c r="U943" i="7"/>
  <c r="U944" i="7"/>
  <c r="U945" i="7"/>
  <c r="U946" i="7"/>
  <c r="U947" i="7"/>
  <c r="U948" i="7"/>
  <c r="U949" i="7"/>
  <c r="U950" i="7"/>
  <c r="U951" i="7"/>
  <c r="U952" i="7"/>
  <c r="U953" i="7"/>
  <c r="U954" i="7"/>
  <c r="U955" i="7"/>
  <c r="U956" i="7"/>
  <c r="U957" i="7"/>
  <c r="U958" i="7"/>
  <c r="U959" i="7"/>
  <c r="U960" i="7"/>
  <c r="U961" i="7"/>
  <c r="U962" i="7"/>
  <c r="U963" i="7"/>
  <c r="U964" i="7"/>
  <c r="U965" i="7"/>
  <c r="U966" i="7"/>
  <c r="U967" i="7"/>
  <c r="U968" i="7"/>
  <c r="U969" i="7"/>
  <c r="U970" i="7"/>
  <c r="U971" i="7"/>
  <c r="U972" i="7"/>
  <c r="U973" i="7"/>
  <c r="U974" i="7"/>
  <c r="U975" i="7"/>
  <c r="U976" i="7"/>
  <c r="U977" i="7"/>
  <c r="U978" i="7"/>
  <c r="U979" i="7"/>
  <c r="U980" i="7"/>
  <c r="U981" i="7"/>
  <c r="U982" i="7"/>
  <c r="U983" i="7"/>
  <c r="U984" i="7"/>
  <c r="U985" i="7"/>
  <c r="U986" i="7"/>
  <c r="U987" i="7"/>
  <c r="U988" i="7"/>
  <c r="U989" i="7"/>
  <c r="U990" i="7"/>
  <c r="U991" i="7"/>
  <c r="U992" i="7"/>
  <c r="U993" i="7"/>
  <c r="U994" i="7"/>
  <c r="U995" i="7"/>
  <c r="U996" i="7"/>
  <c r="U997" i="7"/>
  <c r="U998" i="7"/>
  <c r="U999" i="7"/>
  <c r="U1000" i="7"/>
  <c r="U1001" i="7"/>
  <c r="U1002" i="7"/>
  <c r="U1003" i="7"/>
  <c r="U1004" i="7"/>
  <c r="U1005" i="7"/>
  <c r="U1006" i="7"/>
  <c r="U1007" i="7"/>
  <c r="U1008" i="7"/>
  <c r="U1009" i="7"/>
  <c r="U1010" i="7"/>
  <c r="U1011" i="7"/>
  <c r="U1012" i="7"/>
  <c r="U1013" i="7"/>
  <c r="U1014" i="7"/>
  <c r="U1015" i="7"/>
  <c r="U1016" i="7"/>
  <c r="U1017" i="7"/>
  <c r="U1018" i="7"/>
  <c r="U1019" i="7"/>
  <c r="U1020" i="7"/>
  <c r="U1021" i="7"/>
  <c r="U1022" i="7"/>
  <c r="U1023" i="7"/>
  <c r="U1024" i="7"/>
  <c r="U1025" i="7"/>
  <c r="U1026" i="7"/>
  <c r="U1027" i="7"/>
  <c r="U1028" i="7"/>
  <c r="U1029" i="7"/>
  <c r="U1030" i="7"/>
  <c r="U1031" i="7"/>
  <c r="U1032" i="7"/>
  <c r="U1033" i="7"/>
  <c r="U1034" i="7"/>
  <c r="U1035" i="7"/>
  <c r="U1036" i="7"/>
  <c r="U1037" i="7"/>
  <c r="U1038" i="7"/>
  <c r="U1039" i="7"/>
  <c r="U1040" i="7"/>
  <c r="U1041" i="7"/>
  <c r="U1042" i="7"/>
  <c r="U1043" i="7"/>
  <c r="U1044" i="7"/>
  <c r="U1045" i="7"/>
  <c r="U1046" i="7"/>
  <c r="U1047" i="7"/>
  <c r="U1048" i="7"/>
  <c r="U1049" i="7"/>
  <c r="U1050" i="7"/>
  <c r="U1051" i="7"/>
  <c r="U1052" i="7"/>
  <c r="U1053" i="7"/>
  <c r="U1054" i="7"/>
  <c r="U1055" i="7"/>
  <c r="U1056" i="7"/>
  <c r="U1057" i="7"/>
  <c r="U1058" i="7"/>
  <c r="U1059" i="7"/>
  <c r="U1060" i="7"/>
  <c r="U1061" i="7"/>
  <c r="U1062" i="7"/>
  <c r="U1063" i="7"/>
  <c r="U1064" i="7"/>
  <c r="U1065" i="7"/>
  <c r="U1066" i="7"/>
  <c r="U1067" i="7"/>
  <c r="U1068" i="7"/>
  <c r="U1069" i="7"/>
  <c r="U1070" i="7"/>
  <c r="U1071" i="7"/>
  <c r="U1072" i="7"/>
  <c r="U1073" i="7"/>
  <c r="U1074" i="7"/>
  <c r="U1075" i="7"/>
  <c r="U1076" i="7"/>
  <c r="U1077" i="7"/>
  <c r="U1078" i="7"/>
  <c r="U1079" i="7"/>
  <c r="U1080" i="7"/>
  <c r="U1081" i="7"/>
  <c r="U1082" i="7"/>
  <c r="U1083" i="7"/>
  <c r="U1084" i="7"/>
  <c r="U1085" i="7"/>
  <c r="U1086" i="7"/>
  <c r="U1087" i="7"/>
  <c r="U1088" i="7"/>
  <c r="U1089" i="7"/>
  <c r="U1090" i="7"/>
  <c r="U1091" i="7"/>
  <c r="U1092" i="7"/>
  <c r="U1093" i="7"/>
  <c r="U1094" i="7"/>
  <c r="U1095" i="7"/>
  <c r="U1096" i="7"/>
  <c r="U1097" i="7"/>
  <c r="U1098" i="7"/>
  <c r="U1099" i="7"/>
  <c r="U1100" i="7"/>
  <c r="U1101" i="7"/>
  <c r="U1102" i="7"/>
  <c r="U1103" i="7"/>
  <c r="U1104" i="7"/>
  <c r="U1105" i="7"/>
  <c r="U1106" i="7"/>
  <c r="U1107" i="7"/>
  <c r="U1108" i="7"/>
  <c r="U1109" i="7"/>
  <c r="U1110" i="7"/>
  <c r="U1111" i="7"/>
  <c r="U1112" i="7"/>
  <c r="U1113" i="7"/>
  <c r="U1114" i="7"/>
  <c r="U1115" i="7"/>
  <c r="U1116" i="7"/>
  <c r="U1117" i="7"/>
  <c r="U1118" i="7"/>
  <c r="U1119" i="7"/>
  <c r="U1120" i="7"/>
  <c r="U1121" i="7"/>
  <c r="U1122" i="7"/>
  <c r="U1123" i="7"/>
  <c r="U1124" i="7"/>
  <c r="U1125" i="7"/>
  <c r="U1126" i="7"/>
  <c r="U1127" i="7"/>
  <c r="U1128" i="7"/>
  <c r="U1129" i="7"/>
  <c r="U1130" i="7"/>
  <c r="U1131" i="7"/>
  <c r="U1132" i="7"/>
  <c r="U1133" i="7"/>
  <c r="U1134" i="7"/>
  <c r="U1135" i="7"/>
  <c r="U1136" i="7"/>
  <c r="U1137" i="7"/>
  <c r="U1138" i="7"/>
  <c r="U1139" i="7"/>
  <c r="U1140" i="7"/>
  <c r="U1141" i="7"/>
  <c r="U1142" i="7"/>
  <c r="U1143" i="7"/>
  <c r="U1144" i="7"/>
  <c r="U1145" i="7"/>
  <c r="U1146" i="7"/>
  <c r="U1147" i="7"/>
  <c r="U1148" i="7"/>
  <c r="U1149" i="7"/>
  <c r="U1150" i="7"/>
  <c r="U1151" i="7"/>
  <c r="U1152" i="7"/>
  <c r="U1153" i="7"/>
  <c r="U1154" i="7"/>
  <c r="U1155" i="7"/>
  <c r="U1156" i="7"/>
  <c r="U1157" i="7"/>
  <c r="U1158" i="7"/>
  <c r="U1159" i="7"/>
  <c r="U1160" i="7"/>
  <c r="U1161" i="7"/>
  <c r="U1162" i="7"/>
  <c r="U1163" i="7"/>
  <c r="U1164" i="7"/>
  <c r="U1165" i="7"/>
  <c r="U1166" i="7"/>
  <c r="U1167" i="7"/>
  <c r="U1168" i="7"/>
  <c r="U1169" i="7"/>
  <c r="U1170" i="7"/>
  <c r="U1171" i="7"/>
  <c r="U1172" i="7"/>
  <c r="U1173" i="7"/>
  <c r="U1174" i="7"/>
  <c r="U1175" i="7"/>
  <c r="U1176" i="7"/>
  <c r="U1177" i="7"/>
  <c r="U1178" i="7"/>
  <c r="U1179" i="7"/>
  <c r="U1180" i="7"/>
  <c r="U1181" i="7"/>
  <c r="U1182" i="7"/>
  <c r="U1183" i="7"/>
  <c r="U1184" i="7"/>
  <c r="U1185" i="7"/>
  <c r="U1186" i="7"/>
  <c r="U1187" i="7"/>
  <c r="U1188" i="7"/>
  <c r="U1189" i="7"/>
  <c r="U1190" i="7"/>
  <c r="U1191" i="7"/>
  <c r="U1192" i="7"/>
  <c r="U1193" i="7"/>
  <c r="U1194" i="7"/>
  <c r="U1195" i="7"/>
  <c r="U1196" i="7"/>
  <c r="U1197" i="7"/>
  <c r="U1198" i="7"/>
  <c r="U1199" i="7"/>
  <c r="U1200" i="7"/>
  <c r="U1201" i="7"/>
  <c r="U1202" i="7"/>
  <c r="U1203" i="7"/>
  <c r="U1204" i="7"/>
  <c r="U1205" i="7"/>
  <c r="U1206" i="7"/>
  <c r="U1207" i="7"/>
  <c r="U1208" i="7"/>
  <c r="U1209" i="7"/>
  <c r="U1210" i="7"/>
  <c r="U1211" i="7"/>
  <c r="U1212" i="7"/>
  <c r="U1213" i="7"/>
  <c r="U1214" i="7"/>
  <c r="U1215" i="7"/>
  <c r="U1216" i="7"/>
  <c r="U1217" i="7"/>
  <c r="U1218" i="7"/>
  <c r="U1219" i="7"/>
  <c r="U1220" i="7"/>
  <c r="U1221" i="7"/>
  <c r="U1222" i="7"/>
  <c r="U1223" i="7"/>
  <c r="U1224" i="7"/>
  <c r="U1225" i="7"/>
  <c r="U1226" i="7"/>
  <c r="U1227" i="7"/>
  <c r="U1228" i="7"/>
  <c r="U1229" i="7"/>
  <c r="U1230" i="7"/>
  <c r="U1231" i="7"/>
  <c r="U1232" i="7"/>
  <c r="U1233" i="7"/>
  <c r="U1234" i="7"/>
  <c r="U1235" i="7"/>
  <c r="U1236" i="7"/>
  <c r="U1237" i="7"/>
  <c r="U1238" i="7"/>
  <c r="U1239" i="7"/>
  <c r="U1240" i="7"/>
  <c r="U1241" i="7"/>
  <c r="U1242" i="7"/>
  <c r="U1243" i="7"/>
  <c r="U1244" i="7"/>
  <c r="U1245" i="7"/>
  <c r="U1246" i="7"/>
  <c r="U1247" i="7"/>
  <c r="U1248" i="7"/>
  <c r="U1249" i="7"/>
  <c r="U1250" i="7"/>
  <c r="U1251" i="7"/>
  <c r="U1252" i="7"/>
  <c r="U1253" i="7"/>
  <c r="U1254" i="7"/>
  <c r="U1255" i="7"/>
  <c r="U1256" i="7"/>
  <c r="U1257" i="7"/>
  <c r="U1258" i="7"/>
  <c r="U1259" i="7"/>
  <c r="U1260" i="7"/>
  <c r="U1261" i="7"/>
  <c r="U1262" i="7"/>
  <c r="U1263" i="7"/>
  <c r="U1264" i="7"/>
  <c r="U1265" i="7"/>
  <c r="U1266" i="7"/>
  <c r="U1267" i="7"/>
  <c r="U1268" i="7"/>
  <c r="U1269" i="7"/>
  <c r="U1270" i="7"/>
  <c r="U1271" i="7"/>
  <c r="U1272" i="7"/>
  <c r="U1273" i="7"/>
  <c r="U1274" i="7"/>
  <c r="U1275" i="7"/>
  <c r="U1276" i="7"/>
  <c r="U1277" i="7"/>
  <c r="U1278" i="7"/>
  <c r="U1279" i="7"/>
  <c r="U1280" i="7"/>
  <c r="U1281" i="7"/>
  <c r="U1282" i="7"/>
  <c r="U1283" i="7"/>
  <c r="U1284" i="7"/>
  <c r="U1285" i="7"/>
  <c r="U1286" i="7"/>
  <c r="U1287" i="7"/>
  <c r="U1288" i="7"/>
  <c r="U1289" i="7"/>
  <c r="U1290" i="7"/>
  <c r="U1291" i="7"/>
  <c r="U1292" i="7"/>
  <c r="U1293" i="7"/>
  <c r="U1294" i="7"/>
  <c r="U1295" i="7"/>
  <c r="U1296" i="7"/>
  <c r="U1297" i="7"/>
  <c r="U1298" i="7"/>
  <c r="U1299" i="7"/>
  <c r="U1300" i="7"/>
  <c r="U1301" i="7"/>
  <c r="U1302" i="7"/>
  <c r="U1303" i="7"/>
  <c r="U1304" i="7"/>
  <c r="U1305" i="7"/>
  <c r="U1306" i="7"/>
  <c r="U1307" i="7"/>
  <c r="U1308" i="7"/>
  <c r="U1309" i="7"/>
  <c r="U1310" i="7"/>
  <c r="U1311" i="7"/>
  <c r="U1312" i="7"/>
  <c r="U1313" i="7"/>
  <c r="U1314" i="7"/>
  <c r="U1315" i="7"/>
  <c r="U1316" i="7"/>
  <c r="U1317" i="7"/>
  <c r="U1318" i="7"/>
  <c r="U1319" i="7"/>
  <c r="U1320" i="7"/>
  <c r="U1321" i="7"/>
  <c r="U1322" i="7"/>
  <c r="U1323" i="7"/>
  <c r="U1324" i="7"/>
  <c r="U1325" i="7"/>
  <c r="U1326" i="7"/>
  <c r="U1327" i="7"/>
  <c r="U1328" i="7"/>
  <c r="U1329" i="7"/>
  <c r="U1330" i="7"/>
  <c r="U1331" i="7"/>
  <c r="U1332" i="7"/>
  <c r="U1333" i="7"/>
  <c r="U1334" i="7"/>
  <c r="U1335" i="7"/>
  <c r="U1336" i="7"/>
  <c r="U1337" i="7"/>
  <c r="U1338" i="7"/>
  <c r="U1339" i="7"/>
  <c r="U1340" i="7"/>
  <c r="U1341" i="7"/>
  <c r="U1342" i="7"/>
  <c r="U1343" i="7"/>
  <c r="U1344" i="7"/>
  <c r="U1345" i="7"/>
  <c r="U1346" i="7"/>
  <c r="U1347" i="7"/>
  <c r="U1348" i="7"/>
  <c r="U1349" i="7"/>
  <c r="U1350" i="7"/>
  <c r="U1351" i="7"/>
  <c r="U1352" i="7"/>
  <c r="U1353" i="7"/>
  <c r="U1354" i="7"/>
  <c r="U1355" i="7"/>
  <c r="U1356" i="7"/>
  <c r="U1357" i="7"/>
  <c r="U1358" i="7"/>
  <c r="U1359" i="7"/>
  <c r="U1360" i="7"/>
  <c r="U1361" i="7"/>
  <c r="U1362" i="7"/>
  <c r="U1363" i="7"/>
  <c r="U1364" i="7"/>
  <c r="U1365" i="7"/>
  <c r="U1366" i="7"/>
  <c r="U1367" i="7"/>
  <c r="U1368" i="7"/>
  <c r="U1369" i="7"/>
  <c r="U1370" i="7"/>
  <c r="U1371" i="7"/>
  <c r="U1372" i="7"/>
  <c r="U1373" i="7"/>
  <c r="U1374" i="7"/>
  <c r="U1375" i="7"/>
  <c r="U1376" i="7"/>
  <c r="U1377" i="7"/>
  <c r="U1378" i="7"/>
  <c r="U1379" i="7"/>
  <c r="U1380" i="7"/>
  <c r="U1381" i="7"/>
  <c r="U1382" i="7"/>
  <c r="U1383" i="7"/>
  <c r="U1384" i="7"/>
  <c r="U1385" i="7"/>
  <c r="U1386" i="7"/>
  <c r="U1387" i="7"/>
  <c r="U1388" i="7"/>
  <c r="U1389" i="7"/>
  <c r="U1390" i="7"/>
  <c r="U1391" i="7"/>
  <c r="U1392" i="7"/>
  <c r="U1393" i="7"/>
  <c r="U1394" i="7"/>
  <c r="U1395" i="7"/>
  <c r="U1396" i="7"/>
  <c r="U1397" i="7"/>
  <c r="U1398" i="7"/>
  <c r="U1399" i="7"/>
  <c r="U1400" i="7"/>
  <c r="U1401" i="7"/>
  <c r="U1402" i="7"/>
  <c r="U1403" i="7"/>
  <c r="U1404" i="7"/>
  <c r="U1405" i="7"/>
  <c r="U1406" i="7"/>
  <c r="U1407" i="7"/>
  <c r="U1408" i="7"/>
  <c r="U1409" i="7"/>
  <c r="U1410" i="7"/>
  <c r="U1411" i="7"/>
  <c r="U1412" i="7"/>
  <c r="U1413" i="7"/>
  <c r="U1414" i="7"/>
  <c r="U1415" i="7"/>
  <c r="U1416" i="7"/>
  <c r="U1417" i="7"/>
  <c r="U1418" i="7"/>
  <c r="U1419" i="7"/>
  <c r="U1420" i="7"/>
  <c r="U1421" i="7"/>
  <c r="U1422" i="7"/>
  <c r="U1423" i="7"/>
  <c r="U1424" i="7"/>
  <c r="U1425" i="7"/>
  <c r="U1426" i="7"/>
  <c r="U1427" i="7"/>
  <c r="U1428" i="7"/>
  <c r="U1429" i="7"/>
  <c r="U1430" i="7"/>
  <c r="U1431" i="7"/>
  <c r="U1432" i="7"/>
  <c r="U1433" i="7"/>
  <c r="U1434" i="7"/>
  <c r="U1435" i="7"/>
  <c r="U1436" i="7"/>
  <c r="U1437" i="7"/>
  <c r="U1438" i="7"/>
  <c r="U1439" i="7"/>
  <c r="U1440" i="7"/>
  <c r="U1441" i="7"/>
  <c r="U1442" i="7"/>
  <c r="U1443" i="7"/>
  <c r="U1444" i="7"/>
  <c r="U1445" i="7"/>
  <c r="U1446" i="7"/>
  <c r="U1447" i="7"/>
  <c r="U1448" i="7"/>
  <c r="U1449" i="7"/>
  <c r="U1450" i="7"/>
  <c r="U1451" i="7"/>
  <c r="U1452" i="7"/>
  <c r="U1453" i="7"/>
  <c r="U1454" i="7"/>
  <c r="U1455" i="7"/>
  <c r="U1456" i="7"/>
  <c r="U1457" i="7"/>
  <c r="U1458" i="7"/>
  <c r="U1459" i="7"/>
  <c r="U1460" i="7"/>
  <c r="U1461" i="7"/>
  <c r="U1462" i="7"/>
  <c r="U1463" i="7"/>
  <c r="U1464" i="7"/>
  <c r="U1465" i="7"/>
  <c r="U1466" i="7"/>
  <c r="U1467" i="7"/>
  <c r="U1468" i="7"/>
  <c r="U1469" i="7"/>
  <c r="U1470" i="7"/>
  <c r="U1471" i="7"/>
  <c r="U1472" i="7"/>
  <c r="U1473" i="7"/>
  <c r="U1474" i="7"/>
  <c r="U1475" i="7"/>
  <c r="U1476" i="7"/>
  <c r="U1477" i="7"/>
  <c r="U1478" i="7"/>
  <c r="U1479" i="7"/>
  <c r="U1480" i="7"/>
  <c r="U1481" i="7"/>
  <c r="U1482" i="7"/>
  <c r="U1483" i="7"/>
  <c r="U1484" i="7"/>
  <c r="U1485" i="7"/>
  <c r="U1486" i="7"/>
  <c r="U1487" i="7"/>
  <c r="U1488" i="7"/>
  <c r="U1489" i="7"/>
  <c r="U1490" i="7"/>
  <c r="U1491" i="7"/>
  <c r="U1492" i="7"/>
  <c r="U1493" i="7"/>
  <c r="U1494" i="7"/>
  <c r="U1495" i="7"/>
  <c r="U1496" i="7"/>
  <c r="U1497" i="7"/>
  <c r="U1498" i="7"/>
  <c r="U1499" i="7"/>
  <c r="U1500" i="7"/>
  <c r="U1501" i="7"/>
  <c r="U1502" i="7"/>
  <c r="U1503" i="7"/>
  <c r="U1504" i="7"/>
  <c r="U1505" i="7"/>
  <c r="U1506" i="7"/>
  <c r="U1507" i="7"/>
  <c r="U1508" i="7"/>
  <c r="U1509" i="7"/>
  <c r="U1510" i="7"/>
  <c r="U1511" i="7"/>
  <c r="U1512" i="7"/>
  <c r="U1513" i="7"/>
  <c r="U1514" i="7"/>
  <c r="U1515" i="7"/>
  <c r="U1516" i="7"/>
  <c r="U1517" i="7"/>
  <c r="U1518" i="7"/>
  <c r="U1519" i="7"/>
  <c r="U1520" i="7"/>
  <c r="U1521" i="7"/>
  <c r="U1522" i="7"/>
  <c r="U1523" i="7"/>
  <c r="U1524" i="7"/>
  <c r="U1525" i="7"/>
  <c r="U1526" i="7"/>
  <c r="U1527" i="7"/>
  <c r="U1528" i="7"/>
  <c r="U1529" i="7"/>
  <c r="U1530" i="7"/>
  <c r="U1531" i="7"/>
  <c r="U1532" i="7"/>
  <c r="U1533" i="7"/>
  <c r="U1534" i="7"/>
  <c r="U1535" i="7"/>
  <c r="U1536" i="7"/>
  <c r="U1537" i="7"/>
  <c r="U1538" i="7"/>
  <c r="U1539" i="7"/>
  <c r="U1540" i="7"/>
  <c r="U1541" i="7"/>
  <c r="U1542" i="7"/>
  <c r="U1543" i="7"/>
  <c r="U1544" i="7"/>
  <c r="U1545" i="7"/>
  <c r="U1546" i="7"/>
  <c r="U1547" i="7"/>
  <c r="U1548" i="7"/>
  <c r="U1549" i="7"/>
  <c r="U1550" i="7"/>
  <c r="U1551" i="7"/>
  <c r="U1552" i="7"/>
  <c r="U1553" i="7"/>
  <c r="U1554" i="7"/>
  <c r="U1555" i="7"/>
  <c r="U1556" i="7"/>
  <c r="U1557" i="7"/>
  <c r="U1558" i="7"/>
  <c r="U1559" i="7"/>
  <c r="U1560" i="7"/>
  <c r="U1561" i="7"/>
  <c r="U1562" i="7"/>
  <c r="U1563" i="7"/>
  <c r="U1564" i="7"/>
  <c r="U1565" i="7"/>
  <c r="U1566" i="7"/>
  <c r="U1567" i="7"/>
  <c r="U1568" i="7"/>
  <c r="U1569" i="7"/>
  <c r="U1570" i="7"/>
  <c r="U1571" i="7"/>
  <c r="U1572" i="7"/>
  <c r="U1573" i="7"/>
  <c r="U1574" i="7"/>
  <c r="U1575" i="7"/>
  <c r="U1576" i="7"/>
  <c r="U1577" i="7"/>
  <c r="U1578" i="7"/>
  <c r="U1579" i="7"/>
  <c r="U1580" i="7"/>
  <c r="U1581" i="7"/>
  <c r="U1582" i="7"/>
  <c r="U1583" i="7"/>
  <c r="U1584" i="7"/>
  <c r="U1585" i="7"/>
  <c r="U1586" i="7"/>
  <c r="U1587" i="7"/>
  <c r="U1588" i="7"/>
  <c r="U1589" i="7"/>
  <c r="U1590" i="7"/>
  <c r="U1591" i="7"/>
  <c r="U1592" i="7"/>
  <c r="U1593" i="7"/>
  <c r="U1594" i="7"/>
  <c r="U1595" i="7"/>
  <c r="U1596" i="7"/>
  <c r="U1597" i="7"/>
  <c r="U1598" i="7"/>
  <c r="U1599" i="7"/>
  <c r="U1600" i="7"/>
  <c r="U1601" i="7"/>
  <c r="U1602" i="7"/>
  <c r="U1603" i="7"/>
  <c r="U1604" i="7"/>
  <c r="U1605" i="7"/>
  <c r="U1606" i="7"/>
  <c r="U1607" i="7"/>
  <c r="U1608" i="7"/>
  <c r="U1609" i="7"/>
  <c r="U1610" i="7"/>
  <c r="U1611" i="7"/>
  <c r="U1612" i="7"/>
  <c r="U1613" i="7"/>
  <c r="U1614" i="7"/>
  <c r="U1615" i="7"/>
  <c r="U1616" i="7"/>
  <c r="U1617" i="7"/>
  <c r="U1618" i="7"/>
  <c r="U1619" i="7"/>
  <c r="U1620" i="7"/>
  <c r="U1621" i="7"/>
  <c r="U1622" i="7"/>
  <c r="U1623" i="7"/>
  <c r="U1624" i="7"/>
  <c r="U1625" i="7"/>
  <c r="U1626" i="7"/>
  <c r="U1627" i="7"/>
  <c r="U1628" i="7"/>
  <c r="U1629" i="7"/>
  <c r="U1630" i="7"/>
  <c r="U1631" i="7"/>
  <c r="U1632" i="7"/>
  <c r="U1633" i="7"/>
  <c r="U1634" i="7"/>
  <c r="U1635" i="7"/>
  <c r="U1636" i="7"/>
  <c r="U1637" i="7"/>
  <c r="U1638" i="7"/>
  <c r="U1639" i="7"/>
  <c r="U1640" i="7"/>
  <c r="U1641" i="7"/>
  <c r="U1642" i="7"/>
  <c r="U1643" i="7"/>
  <c r="U1644" i="7"/>
  <c r="U1645" i="7"/>
  <c r="U1646" i="7"/>
  <c r="U1647" i="7"/>
  <c r="U1648" i="7"/>
  <c r="U1649" i="7"/>
  <c r="U1650" i="7"/>
  <c r="U1651" i="7"/>
  <c r="U1652" i="7"/>
  <c r="U1653" i="7"/>
  <c r="U1654" i="7"/>
  <c r="U1655" i="7"/>
  <c r="U1656" i="7"/>
  <c r="U1657" i="7"/>
  <c r="U1658" i="7"/>
  <c r="U1659" i="7"/>
  <c r="U1660" i="7"/>
  <c r="U1661" i="7"/>
  <c r="U1662" i="7"/>
  <c r="U1663" i="7"/>
  <c r="U1664" i="7"/>
  <c r="U1665" i="7"/>
  <c r="U1666" i="7"/>
  <c r="U1667" i="7"/>
  <c r="U1668" i="7"/>
  <c r="U1669" i="7"/>
  <c r="U1670" i="7"/>
  <c r="U1671" i="7"/>
  <c r="U1672" i="7"/>
  <c r="U1673" i="7"/>
  <c r="U1674" i="7"/>
  <c r="U1675" i="7"/>
  <c r="U1676" i="7"/>
  <c r="U1677" i="7"/>
  <c r="U1678" i="7"/>
  <c r="U1679" i="7"/>
  <c r="U1680" i="7"/>
  <c r="U1681" i="7"/>
  <c r="U1682" i="7"/>
  <c r="U1683" i="7"/>
  <c r="U1684" i="7"/>
  <c r="U1685" i="7"/>
  <c r="U1686" i="7"/>
  <c r="U1687" i="7"/>
  <c r="U1688" i="7"/>
  <c r="U1689" i="7"/>
  <c r="U1690" i="7"/>
  <c r="U1691" i="7"/>
  <c r="U1692" i="7"/>
  <c r="U1693" i="7"/>
  <c r="U1694" i="7"/>
  <c r="U1695" i="7"/>
  <c r="U1696" i="7"/>
  <c r="U1697" i="7"/>
  <c r="U1698" i="7"/>
  <c r="U1699" i="7"/>
  <c r="U1700" i="7"/>
  <c r="U1701" i="7"/>
  <c r="U1702" i="7"/>
  <c r="U1703" i="7"/>
  <c r="U1704" i="7"/>
  <c r="U1705" i="7"/>
  <c r="U1706" i="7"/>
  <c r="U1707" i="7"/>
  <c r="U1708" i="7"/>
  <c r="U1709" i="7"/>
  <c r="U1710" i="7"/>
  <c r="U1711" i="7"/>
  <c r="U1712" i="7"/>
  <c r="U1713" i="7"/>
  <c r="U1714" i="7"/>
  <c r="U1715" i="7"/>
  <c r="U1716" i="7"/>
  <c r="U1717" i="7"/>
  <c r="U1718" i="7"/>
  <c r="U1719" i="7"/>
  <c r="U1720" i="7"/>
  <c r="U1721" i="7"/>
  <c r="U1722" i="7"/>
  <c r="U1723" i="7"/>
  <c r="U1724" i="7"/>
  <c r="U1725" i="7"/>
  <c r="U1726" i="7"/>
  <c r="U1727" i="7"/>
  <c r="U1728" i="7"/>
  <c r="U1729" i="7"/>
  <c r="U1730" i="7"/>
  <c r="U1731" i="7"/>
  <c r="U1732" i="7"/>
  <c r="U1733" i="7"/>
  <c r="U1734" i="7"/>
  <c r="U1735" i="7"/>
  <c r="U1736" i="7"/>
  <c r="U1737" i="7"/>
  <c r="U1738" i="7"/>
  <c r="U1739" i="7"/>
  <c r="U1740" i="7"/>
  <c r="U1741" i="7"/>
  <c r="U1742" i="7"/>
  <c r="U1743" i="7"/>
  <c r="U1744" i="7"/>
  <c r="U1745" i="7"/>
  <c r="U1746" i="7"/>
  <c r="U1747" i="7"/>
  <c r="U1748" i="7"/>
  <c r="U1749" i="7"/>
  <c r="U1750" i="7"/>
  <c r="U1751" i="7"/>
  <c r="U1752" i="7"/>
  <c r="U1753" i="7"/>
  <c r="U1754" i="7"/>
  <c r="U1755" i="7"/>
  <c r="U1756" i="7"/>
  <c r="U1757" i="7"/>
  <c r="U1758" i="7"/>
  <c r="U1759" i="7"/>
  <c r="U1760" i="7"/>
  <c r="U1761" i="7"/>
  <c r="U1762" i="7"/>
  <c r="U1763" i="7"/>
  <c r="U1764" i="7"/>
  <c r="U1765" i="7"/>
  <c r="U1766" i="7"/>
  <c r="U1767" i="7"/>
  <c r="U1768" i="7"/>
  <c r="U1769" i="7"/>
  <c r="U1770" i="7"/>
  <c r="U1771" i="7"/>
  <c r="U1772" i="7"/>
  <c r="U1773" i="7"/>
  <c r="U1774" i="7"/>
  <c r="U1775" i="7"/>
  <c r="U1776" i="7"/>
  <c r="U1777" i="7"/>
  <c r="U1778" i="7"/>
  <c r="U1779" i="7"/>
  <c r="U1780" i="7"/>
  <c r="U1781" i="7"/>
  <c r="U1782" i="7"/>
  <c r="U1783" i="7"/>
  <c r="U1784" i="7"/>
  <c r="U1785" i="7"/>
  <c r="U1786" i="7"/>
  <c r="U1787" i="7"/>
  <c r="U1788" i="7"/>
  <c r="U1789" i="7"/>
  <c r="U1790" i="7"/>
  <c r="U1791" i="7"/>
  <c r="U1792" i="7"/>
  <c r="U1793" i="7"/>
  <c r="U1794" i="7"/>
  <c r="U1795" i="7"/>
  <c r="U1796" i="7"/>
  <c r="U1797" i="7"/>
  <c r="U1798" i="7"/>
  <c r="U1799" i="7"/>
  <c r="U1800" i="7"/>
  <c r="U1801" i="7"/>
  <c r="U1802" i="7"/>
  <c r="U1803" i="7"/>
  <c r="U1804" i="7"/>
  <c r="U1805" i="7"/>
  <c r="U1806" i="7"/>
  <c r="U1807" i="7"/>
  <c r="U1808" i="7"/>
  <c r="U1809" i="7"/>
  <c r="U1810" i="7"/>
  <c r="U1811" i="7"/>
  <c r="U1812" i="7"/>
  <c r="U1813" i="7"/>
  <c r="U1814" i="7"/>
  <c r="U1815" i="7"/>
  <c r="U1816" i="7"/>
  <c r="U1817" i="7"/>
  <c r="U1818" i="7"/>
  <c r="U1819" i="7"/>
  <c r="U1820" i="7"/>
  <c r="U1821" i="7"/>
  <c r="U1822" i="7"/>
  <c r="U1823" i="7"/>
  <c r="U1824" i="7"/>
  <c r="U1825" i="7"/>
  <c r="U1826" i="7"/>
  <c r="U1827" i="7"/>
  <c r="U1828" i="7"/>
  <c r="U1829" i="7"/>
  <c r="U1830" i="7"/>
  <c r="U1831" i="7"/>
  <c r="U1832" i="7"/>
  <c r="U1833" i="7"/>
  <c r="U1834" i="7"/>
  <c r="U1835" i="7"/>
  <c r="U1836" i="7"/>
  <c r="U1837" i="7"/>
  <c r="U1838" i="7"/>
  <c r="U1839" i="7"/>
  <c r="U1840" i="7"/>
  <c r="U1841" i="7"/>
  <c r="U1842" i="7"/>
  <c r="U1843" i="7"/>
  <c r="U1844" i="7"/>
  <c r="U1845" i="7"/>
  <c r="U1846" i="7"/>
  <c r="U1847" i="7"/>
  <c r="U1848" i="7"/>
  <c r="U1849" i="7"/>
  <c r="U1850" i="7"/>
  <c r="U1851" i="7"/>
  <c r="U1852" i="7"/>
  <c r="U1853" i="7"/>
  <c r="U1854" i="7"/>
  <c r="U1855" i="7"/>
  <c r="U1856" i="7"/>
  <c r="U1857" i="7"/>
  <c r="U1858" i="7"/>
  <c r="U1859" i="7"/>
  <c r="U1860" i="7"/>
  <c r="U1861" i="7"/>
  <c r="U1862" i="7"/>
  <c r="U1863" i="7"/>
  <c r="U1864" i="7"/>
  <c r="U1865" i="7"/>
  <c r="U1866" i="7"/>
  <c r="U1867" i="7"/>
  <c r="U1868" i="7"/>
  <c r="U1869" i="7"/>
  <c r="U1870" i="7"/>
  <c r="U1871" i="7"/>
  <c r="U1872" i="7"/>
  <c r="U1873" i="7"/>
  <c r="U1874" i="7"/>
  <c r="U1875" i="7"/>
  <c r="U1876" i="7"/>
  <c r="U1877" i="7"/>
  <c r="U1878" i="7"/>
  <c r="U1879" i="7"/>
  <c r="U1880" i="7"/>
  <c r="U1881" i="7"/>
  <c r="U1882" i="7"/>
  <c r="U1883" i="7"/>
  <c r="U1884" i="7"/>
  <c r="U1885" i="7"/>
  <c r="U1886" i="7"/>
  <c r="U1887" i="7"/>
  <c r="U1888" i="7"/>
  <c r="U1889" i="7"/>
  <c r="U1890" i="7"/>
  <c r="U1891" i="7"/>
  <c r="U1892" i="7"/>
  <c r="U1893" i="7"/>
  <c r="U1894" i="7"/>
  <c r="U1895" i="7"/>
  <c r="U1896" i="7"/>
  <c r="U1897" i="7"/>
  <c r="U1898" i="7"/>
  <c r="U1899" i="7"/>
  <c r="U1900" i="7"/>
  <c r="U1901" i="7"/>
  <c r="U1902" i="7"/>
  <c r="U1903" i="7"/>
  <c r="U1904" i="7"/>
  <c r="U1905" i="7"/>
  <c r="U1906" i="7"/>
  <c r="U1907" i="7"/>
  <c r="U1908" i="7"/>
  <c r="U1909" i="7"/>
  <c r="U1910" i="7"/>
  <c r="U1911" i="7"/>
  <c r="U1912" i="7"/>
  <c r="U1913" i="7"/>
  <c r="U1914" i="7"/>
  <c r="U1915" i="7"/>
  <c r="U1916" i="7"/>
  <c r="U1917" i="7"/>
  <c r="U1918" i="7"/>
  <c r="U1919" i="7"/>
  <c r="U1920" i="7"/>
  <c r="U1921" i="7"/>
  <c r="U1922" i="7"/>
  <c r="U1923" i="7"/>
  <c r="U1924" i="7"/>
  <c r="U1925" i="7"/>
  <c r="U1926" i="7"/>
  <c r="U1927" i="7"/>
  <c r="U1928" i="7"/>
  <c r="U1929" i="7"/>
  <c r="U1930" i="7"/>
  <c r="U1931" i="7"/>
  <c r="U1932" i="7"/>
  <c r="U1933" i="7"/>
  <c r="U1934" i="7"/>
  <c r="U1935" i="7"/>
  <c r="U1936" i="7"/>
  <c r="U1937" i="7"/>
  <c r="U1938" i="7"/>
  <c r="U1939" i="7"/>
  <c r="U1940" i="7"/>
  <c r="U1941" i="7"/>
  <c r="U1942" i="7"/>
  <c r="U1943" i="7"/>
  <c r="U1944" i="7"/>
  <c r="U1945" i="7"/>
  <c r="U1946" i="7"/>
  <c r="U1947" i="7"/>
  <c r="U1948" i="7"/>
  <c r="U1949" i="7"/>
  <c r="U1950" i="7"/>
  <c r="U1951" i="7"/>
  <c r="U1952" i="7"/>
  <c r="U1953" i="7"/>
  <c r="U1954" i="7"/>
  <c r="U1955" i="7"/>
  <c r="U1956" i="7"/>
  <c r="U1957" i="7"/>
  <c r="U1958" i="7"/>
  <c r="U1959" i="7"/>
  <c r="U1960" i="7"/>
  <c r="U1961" i="7"/>
  <c r="U1962" i="7"/>
  <c r="U1963" i="7"/>
  <c r="U1964" i="7"/>
  <c r="U1965" i="7"/>
  <c r="U1966" i="7"/>
  <c r="U1967" i="7"/>
  <c r="U1968" i="7"/>
  <c r="U1969" i="7"/>
  <c r="U1970" i="7"/>
  <c r="U1971" i="7"/>
  <c r="U1972" i="7"/>
  <c r="U1973" i="7"/>
  <c r="U1974" i="7"/>
  <c r="U1975" i="7"/>
  <c r="U1976" i="7"/>
  <c r="U1977" i="7"/>
  <c r="U1978" i="7"/>
  <c r="U1979" i="7"/>
  <c r="U1980" i="7"/>
  <c r="U1981" i="7"/>
  <c r="U1982" i="7"/>
  <c r="U1983" i="7"/>
  <c r="U1984" i="7"/>
  <c r="U1985" i="7"/>
  <c r="U1986" i="7"/>
  <c r="U1987" i="7"/>
  <c r="U1988" i="7"/>
  <c r="U1989" i="7"/>
  <c r="U1990" i="7"/>
  <c r="U1991" i="7"/>
  <c r="U1992" i="7"/>
  <c r="U1993" i="7"/>
  <c r="U1994" i="7"/>
  <c r="U1995" i="7"/>
  <c r="U1996" i="7"/>
  <c r="U1997" i="7"/>
  <c r="U1998" i="7"/>
  <c r="U1999" i="7"/>
  <c r="U2000" i="7"/>
  <c r="U2001" i="7"/>
  <c r="U2002" i="7"/>
  <c r="U2003" i="7"/>
  <c r="U2004" i="7"/>
  <c r="U2005" i="7"/>
  <c r="U2006" i="7"/>
  <c r="U2007" i="7"/>
  <c r="U2008" i="7"/>
  <c r="U2009" i="7"/>
  <c r="U2010" i="7"/>
  <c r="U2011" i="7"/>
  <c r="U2012" i="7"/>
  <c r="U2013" i="7"/>
  <c r="U2014" i="7"/>
  <c r="U2015" i="7"/>
  <c r="U2016" i="7"/>
  <c r="U2017" i="7"/>
  <c r="U2018" i="7"/>
  <c r="U2019" i="7"/>
  <c r="U2020" i="7"/>
  <c r="U2021" i="7"/>
  <c r="U2022" i="7"/>
  <c r="U2023" i="7"/>
  <c r="U2024" i="7"/>
  <c r="U2025" i="7"/>
  <c r="U2026" i="7"/>
  <c r="U2027" i="7"/>
  <c r="U2028" i="7"/>
  <c r="U2029" i="7"/>
  <c r="U2030" i="7"/>
  <c r="U2031" i="7"/>
  <c r="U2032" i="7"/>
  <c r="U2033" i="7"/>
  <c r="U2034" i="7"/>
  <c r="U2035" i="7"/>
  <c r="U2036" i="7"/>
  <c r="U2037" i="7"/>
  <c r="U2038" i="7"/>
  <c r="U2039" i="7"/>
  <c r="U2040" i="7"/>
  <c r="U2041" i="7"/>
  <c r="U2042" i="7"/>
  <c r="U2043" i="7"/>
  <c r="U2044" i="7"/>
  <c r="U2045" i="7"/>
  <c r="U2046" i="7"/>
  <c r="U2047" i="7"/>
  <c r="U2048" i="7"/>
  <c r="U2049" i="7"/>
  <c r="U2050" i="7"/>
  <c r="U2051" i="7"/>
  <c r="U2052" i="7"/>
  <c r="U2053" i="7"/>
  <c r="U2054" i="7"/>
  <c r="U2055" i="7"/>
  <c r="U2056" i="7"/>
  <c r="U2057" i="7"/>
  <c r="U2058" i="7"/>
  <c r="U2059" i="7"/>
  <c r="U2060" i="7"/>
  <c r="U2061" i="7"/>
  <c r="U2062" i="7"/>
  <c r="U2063" i="7"/>
  <c r="U2064" i="7"/>
  <c r="U2065" i="7"/>
  <c r="U2066" i="7"/>
  <c r="U2067" i="7"/>
  <c r="U2068" i="7"/>
  <c r="U2069" i="7"/>
  <c r="U2070" i="7"/>
  <c r="U2071" i="7"/>
  <c r="U2072" i="7"/>
  <c r="U2073" i="7"/>
  <c r="U2074" i="7"/>
  <c r="U2075" i="7"/>
  <c r="U2076" i="7"/>
  <c r="U2077" i="7"/>
  <c r="U2078" i="7"/>
  <c r="U2079" i="7"/>
  <c r="U2080" i="7"/>
  <c r="U2081" i="7"/>
  <c r="U2082" i="7"/>
  <c r="U2083" i="7"/>
  <c r="U2084" i="7"/>
  <c r="U2085" i="7"/>
  <c r="U2086" i="7"/>
  <c r="U2087" i="7"/>
  <c r="U2088" i="7"/>
  <c r="U2089" i="7"/>
  <c r="U2090" i="7"/>
  <c r="U2091" i="7"/>
  <c r="U2092" i="7"/>
  <c r="U2093" i="7"/>
  <c r="U2094" i="7"/>
  <c r="U2095" i="7"/>
  <c r="U2096" i="7"/>
  <c r="U2097" i="7"/>
  <c r="U2098" i="7"/>
  <c r="U2099" i="7"/>
  <c r="U2100" i="7"/>
  <c r="U2101" i="7"/>
  <c r="U2102" i="7"/>
  <c r="U2103" i="7"/>
  <c r="U2104" i="7"/>
  <c r="U2105" i="7"/>
  <c r="U2106" i="7"/>
  <c r="U2107" i="7"/>
  <c r="U2108" i="7"/>
  <c r="U2109" i="7"/>
  <c r="U2110" i="7"/>
  <c r="U2111" i="7"/>
  <c r="U2112" i="7"/>
  <c r="U2113" i="7"/>
  <c r="U2114" i="7"/>
  <c r="U2115" i="7"/>
  <c r="U2116" i="7"/>
  <c r="U2117" i="7"/>
  <c r="U2118" i="7"/>
  <c r="U2119" i="7"/>
  <c r="U2120" i="7"/>
  <c r="U2121" i="7"/>
  <c r="U2122" i="7"/>
  <c r="U2123" i="7"/>
  <c r="U2124" i="7"/>
  <c r="U2125" i="7"/>
  <c r="U2126" i="7"/>
  <c r="U2127" i="7"/>
  <c r="U2128" i="7"/>
  <c r="U2129" i="7"/>
  <c r="U2130" i="7"/>
  <c r="U2131" i="7"/>
  <c r="U2132" i="7"/>
  <c r="U2133" i="7"/>
  <c r="U2134" i="7"/>
  <c r="U2135" i="7"/>
  <c r="U2136" i="7"/>
  <c r="U2137" i="7"/>
  <c r="U2138" i="7"/>
  <c r="U2139" i="7"/>
  <c r="U2140" i="7"/>
  <c r="U2141" i="7"/>
  <c r="U2142" i="7"/>
  <c r="U2143" i="7"/>
  <c r="U2144" i="7"/>
  <c r="U2145" i="7"/>
  <c r="U2146" i="7"/>
  <c r="U2147" i="7"/>
  <c r="U2148" i="7"/>
  <c r="U2149" i="7"/>
  <c r="U2150" i="7"/>
  <c r="U2151" i="7"/>
  <c r="U2152" i="7"/>
  <c r="U2153" i="7"/>
  <c r="U2154" i="7"/>
  <c r="U2155" i="7"/>
  <c r="U2156" i="7"/>
  <c r="U2157" i="7"/>
  <c r="U2158" i="7"/>
  <c r="U2159" i="7"/>
  <c r="U2160" i="7"/>
  <c r="U2161" i="7"/>
  <c r="U2162" i="7"/>
  <c r="U2163" i="7"/>
  <c r="U2164" i="7"/>
  <c r="U2165" i="7"/>
  <c r="U2166" i="7"/>
  <c r="U2167" i="7"/>
  <c r="U2168" i="7"/>
  <c r="U2169" i="7"/>
  <c r="U2170" i="7"/>
  <c r="U2171" i="7"/>
  <c r="U2172" i="7"/>
  <c r="U2173" i="7"/>
  <c r="U2174" i="7"/>
  <c r="U2175" i="7"/>
  <c r="U2176" i="7"/>
  <c r="U2177" i="7"/>
  <c r="U2178" i="7"/>
  <c r="U2179" i="7"/>
  <c r="U2180" i="7"/>
  <c r="U2181" i="7"/>
  <c r="U2182" i="7"/>
  <c r="U2183" i="7"/>
  <c r="U2184" i="7"/>
  <c r="U2185" i="7"/>
  <c r="U2186" i="7"/>
  <c r="U2187" i="7"/>
  <c r="U2188" i="7"/>
  <c r="U2189" i="7"/>
  <c r="U2190" i="7"/>
  <c r="U2191" i="7"/>
  <c r="U2192" i="7"/>
  <c r="U2193" i="7"/>
  <c r="U2194" i="7"/>
  <c r="U2195" i="7"/>
  <c r="U2196" i="7"/>
  <c r="U2197" i="7"/>
  <c r="U2198" i="7"/>
  <c r="U2199" i="7"/>
  <c r="U2200" i="7"/>
  <c r="U2201" i="7"/>
  <c r="U2202" i="7"/>
  <c r="U2203" i="7"/>
  <c r="U2204" i="7"/>
  <c r="U2205" i="7"/>
  <c r="U2206" i="7"/>
  <c r="U2207" i="7"/>
  <c r="U2208" i="7"/>
  <c r="U2209" i="7"/>
  <c r="U2210" i="7"/>
  <c r="U2211" i="7"/>
  <c r="U2212" i="7"/>
  <c r="U2213" i="7"/>
  <c r="U2214" i="7"/>
  <c r="U2215" i="7"/>
  <c r="U2216" i="7"/>
  <c r="U2217" i="7"/>
  <c r="U2218" i="7"/>
  <c r="U2219" i="7"/>
  <c r="U2220" i="7"/>
  <c r="U2221" i="7"/>
  <c r="U2222" i="7"/>
  <c r="U2223" i="7"/>
  <c r="U2224" i="7"/>
  <c r="U2225" i="7"/>
  <c r="U2226" i="7"/>
  <c r="U2227" i="7"/>
  <c r="U2228" i="7"/>
  <c r="U2229" i="7"/>
  <c r="U2230" i="7"/>
  <c r="U2231" i="7"/>
  <c r="U2232" i="7"/>
  <c r="U2233" i="7"/>
  <c r="U2234" i="7"/>
  <c r="U2235" i="7"/>
  <c r="U2236" i="7"/>
  <c r="U2237" i="7"/>
  <c r="U2238" i="7"/>
  <c r="U2239" i="7"/>
  <c r="U2240" i="7"/>
  <c r="U2241" i="7"/>
  <c r="U2242" i="7"/>
  <c r="U2243" i="7"/>
  <c r="U2244" i="7"/>
  <c r="U2245" i="7"/>
  <c r="U2246" i="7"/>
  <c r="U2247" i="7"/>
  <c r="U2248" i="7"/>
  <c r="U2249" i="7"/>
  <c r="U2250" i="7"/>
  <c r="U2251" i="7"/>
  <c r="U2252" i="7"/>
  <c r="U2253" i="7"/>
  <c r="U2254" i="7"/>
  <c r="U2255" i="7"/>
  <c r="U2256" i="7"/>
  <c r="U2257" i="7"/>
  <c r="U2258" i="7"/>
  <c r="U2259" i="7"/>
  <c r="U2260" i="7"/>
  <c r="U2261" i="7"/>
  <c r="U2262" i="7"/>
  <c r="U2263" i="7"/>
  <c r="U2264" i="7"/>
  <c r="U2265" i="7"/>
  <c r="U2266" i="7"/>
  <c r="U2267" i="7"/>
  <c r="U2268" i="7"/>
  <c r="U2269" i="7"/>
  <c r="U2270" i="7"/>
  <c r="U2271" i="7"/>
  <c r="U2272" i="7"/>
  <c r="U2273" i="7"/>
  <c r="U2274" i="7"/>
  <c r="U2275" i="7"/>
  <c r="U2276" i="7"/>
  <c r="U2277" i="7"/>
  <c r="U2278" i="7"/>
  <c r="U2279" i="7"/>
  <c r="U2280" i="7"/>
  <c r="U2281" i="7"/>
  <c r="U2282" i="7"/>
  <c r="U2283" i="7"/>
  <c r="U2284" i="7"/>
  <c r="U2285" i="7"/>
  <c r="U2286" i="7"/>
  <c r="U2287" i="7"/>
  <c r="U2288" i="7"/>
  <c r="U2289" i="7"/>
  <c r="U2290" i="7"/>
  <c r="U2291" i="7"/>
  <c r="U2292" i="7"/>
  <c r="U2293" i="7"/>
  <c r="U2294" i="7"/>
  <c r="U2295" i="7"/>
  <c r="U2296" i="7"/>
  <c r="U2297" i="7"/>
  <c r="U2298" i="7"/>
  <c r="U2299" i="7"/>
  <c r="U2300" i="7"/>
  <c r="U2301" i="7"/>
  <c r="U2302" i="7"/>
  <c r="U2303" i="7"/>
  <c r="U2304" i="7"/>
  <c r="U2305" i="7"/>
  <c r="U2306" i="7"/>
  <c r="U2307" i="7"/>
  <c r="U2308" i="7"/>
  <c r="U2309" i="7"/>
  <c r="U2310" i="7"/>
  <c r="U2311" i="7"/>
  <c r="U2312" i="7"/>
  <c r="U2313" i="7"/>
  <c r="U2314" i="7"/>
  <c r="U2315" i="7"/>
  <c r="U2316" i="7"/>
  <c r="U2317" i="7"/>
  <c r="U2318" i="7"/>
  <c r="U2319" i="7"/>
  <c r="U2320" i="7"/>
  <c r="U2321" i="7"/>
  <c r="U2322" i="7"/>
  <c r="U2323" i="7"/>
  <c r="U2324" i="7"/>
  <c r="U2325" i="7"/>
  <c r="U2326" i="7"/>
  <c r="U2327" i="7"/>
  <c r="U2328" i="7"/>
  <c r="U2329" i="7"/>
  <c r="U2330" i="7"/>
  <c r="U2331" i="7"/>
  <c r="U2332" i="7"/>
  <c r="U2333" i="7"/>
  <c r="U2334" i="7"/>
  <c r="U2335" i="7"/>
  <c r="U2336" i="7"/>
  <c r="U2337" i="7"/>
  <c r="U2338" i="7"/>
  <c r="U2339" i="7"/>
  <c r="U2340" i="7"/>
  <c r="U2341" i="7"/>
  <c r="U2342" i="7"/>
  <c r="U2343" i="7"/>
  <c r="U2344" i="7"/>
  <c r="U2345" i="7"/>
  <c r="U2346" i="7"/>
  <c r="U2347" i="7"/>
  <c r="U2348" i="7"/>
  <c r="U2349" i="7"/>
  <c r="U2350" i="7"/>
  <c r="U2351" i="7"/>
  <c r="U2352" i="7"/>
  <c r="U2353" i="7"/>
  <c r="U2354" i="7"/>
  <c r="U2355" i="7"/>
  <c r="U2356" i="7"/>
  <c r="U2357" i="7"/>
  <c r="U2358" i="7"/>
  <c r="U2359" i="7"/>
  <c r="U2360" i="7"/>
  <c r="U2361" i="7"/>
  <c r="U2362" i="7"/>
  <c r="U2363" i="7"/>
  <c r="U2364" i="7"/>
  <c r="U2365" i="7"/>
  <c r="U2366" i="7"/>
  <c r="U2367" i="7"/>
  <c r="U2368" i="7"/>
  <c r="U2369" i="7"/>
  <c r="U2370" i="7"/>
  <c r="U2371" i="7"/>
  <c r="U2372" i="7"/>
  <c r="U2373" i="7"/>
  <c r="U2374" i="7"/>
  <c r="U2375" i="7"/>
  <c r="U2376" i="7"/>
  <c r="U2377" i="7"/>
  <c r="U2378" i="7"/>
  <c r="U2379" i="7"/>
  <c r="U2380" i="7"/>
  <c r="U2381" i="7"/>
  <c r="U2382" i="7"/>
  <c r="U2383" i="7"/>
  <c r="U2384" i="7"/>
  <c r="U2385" i="7"/>
  <c r="U2386" i="7"/>
  <c r="U2387" i="7"/>
  <c r="U2388" i="7"/>
  <c r="U2389" i="7"/>
  <c r="U2390" i="7"/>
  <c r="U2391" i="7"/>
  <c r="U2392" i="7"/>
  <c r="U2393" i="7"/>
  <c r="U2394" i="7"/>
  <c r="U2395" i="7"/>
  <c r="U2396" i="7"/>
  <c r="U2397" i="7"/>
  <c r="U2398" i="7"/>
  <c r="U2399" i="7"/>
  <c r="U2400" i="7"/>
  <c r="U2401" i="7"/>
  <c r="U2402" i="7"/>
  <c r="U2403" i="7"/>
  <c r="U2404" i="7"/>
  <c r="U2405" i="7"/>
  <c r="U2406" i="7"/>
  <c r="U2407" i="7"/>
  <c r="U2408" i="7"/>
  <c r="U2409" i="7"/>
  <c r="U2410" i="7"/>
  <c r="U2411" i="7"/>
  <c r="U2412" i="7"/>
  <c r="U2413" i="7"/>
  <c r="U2414" i="7"/>
  <c r="U2415" i="7"/>
  <c r="U2416" i="7"/>
  <c r="U2417" i="7"/>
  <c r="U2418" i="7"/>
  <c r="U2419" i="7"/>
  <c r="U2420" i="7"/>
  <c r="U2421" i="7"/>
  <c r="U2422" i="7"/>
  <c r="U2423" i="7"/>
  <c r="U2424" i="7"/>
  <c r="U2425" i="7"/>
  <c r="U2426" i="7"/>
  <c r="U2427" i="7"/>
  <c r="U2428" i="7"/>
  <c r="U2429" i="7"/>
  <c r="U2430" i="7"/>
  <c r="U2431" i="7"/>
  <c r="U2432" i="7"/>
  <c r="U2433" i="7"/>
  <c r="U2434" i="7"/>
  <c r="U2435" i="7"/>
  <c r="U2436" i="7"/>
  <c r="U2437" i="7"/>
  <c r="U2438" i="7"/>
  <c r="U2439" i="7"/>
  <c r="U2440" i="7"/>
  <c r="U2441" i="7"/>
  <c r="U2442" i="7"/>
  <c r="U2443" i="7"/>
  <c r="U2444" i="7"/>
  <c r="U2445" i="7"/>
  <c r="U2446" i="7"/>
  <c r="U2447" i="7"/>
  <c r="U2448" i="7"/>
  <c r="U2449" i="7"/>
  <c r="U2450" i="7"/>
  <c r="U2451" i="7"/>
  <c r="U2452" i="7"/>
  <c r="U2453" i="7"/>
  <c r="U2454" i="7"/>
  <c r="U2455" i="7"/>
  <c r="U2456" i="7"/>
  <c r="U2457" i="7"/>
  <c r="U2458" i="7"/>
  <c r="U2459" i="7"/>
  <c r="U2460" i="7"/>
  <c r="U2461" i="7"/>
  <c r="U2462" i="7"/>
  <c r="U2463" i="7"/>
  <c r="U2464" i="7"/>
  <c r="U2465" i="7"/>
  <c r="U2466" i="7"/>
  <c r="U2467" i="7"/>
  <c r="U2468" i="7"/>
  <c r="U2469" i="7"/>
  <c r="U2470" i="7"/>
  <c r="U2471" i="7"/>
  <c r="U2472" i="7"/>
  <c r="U2473" i="7"/>
  <c r="U2474" i="7"/>
  <c r="U2475" i="7"/>
  <c r="U2476" i="7"/>
  <c r="U2477" i="7"/>
  <c r="U2478" i="7"/>
  <c r="U2479" i="7"/>
  <c r="U2480" i="7"/>
  <c r="U2481" i="7"/>
  <c r="U2482" i="7"/>
  <c r="U2483" i="7"/>
  <c r="U2484" i="7"/>
  <c r="U2485" i="7"/>
  <c r="U2486" i="7"/>
  <c r="U2487" i="7"/>
  <c r="U2488" i="7"/>
  <c r="U2489" i="7"/>
  <c r="U2490" i="7"/>
  <c r="U2491" i="7"/>
  <c r="U2492" i="7"/>
  <c r="U2493" i="7"/>
  <c r="U2494" i="7"/>
  <c r="U2495" i="7"/>
  <c r="U2496" i="7"/>
  <c r="U2497" i="7"/>
  <c r="U2498" i="7"/>
  <c r="U2499" i="7"/>
  <c r="U2500" i="7"/>
  <c r="U2501" i="7"/>
  <c r="U2502" i="7"/>
  <c r="U2503" i="7"/>
  <c r="U2504" i="7"/>
  <c r="U2505" i="7"/>
  <c r="U2506" i="7"/>
  <c r="U2507" i="7"/>
  <c r="U2508" i="7"/>
  <c r="U2509" i="7"/>
  <c r="U2510" i="7"/>
  <c r="U2511" i="7"/>
  <c r="U2512" i="7"/>
  <c r="U2513" i="7"/>
  <c r="U2514" i="7"/>
  <c r="U2515" i="7"/>
  <c r="U2516" i="7"/>
  <c r="U2517" i="7"/>
  <c r="U2518" i="7"/>
  <c r="U2519" i="7"/>
  <c r="U2520" i="7"/>
  <c r="U2521" i="7"/>
  <c r="U2522" i="7"/>
  <c r="U2523" i="7"/>
  <c r="U2524" i="7"/>
  <c r="U2525" i="7"/>
  <c r="U2526" i="7"/>
  <c r="U2527" i="7"/>
  <c r="U2528" i="7"/>
  <c r="U2529" i="7"/>
  <c r="U2530" i="7"/>
  <c r="U2531" i="7"/>
  <c r="U2532" i="7"/>
  <c r="U2533" i="7"/>
  <c r="U2534" i="7"/>
  <c r="U2535" i="7"/>
  <c r="U2536" i="7"/>
  <c r="U2537" i="7"/>
  <c r="U2538" i="7"/>
  <c r="U2539" i="7"/>
  <c r="U2540" i="7"/>
  <c r="U2541" i="7"/>
  <c r="U2542" i="7"/>
  <c r="U2543" i="7"/>
  <c r="U2544" i="7"/>
  <c r="U2545" i="7"/>
  <c r="U2546" i="7"/>
  <c r="U2547" i="7"/>
  <c r="U2548" i="7"/>
  <c r="U2549" i="7"/>
  <c r="U2550" i="7"/>
  <c r="U2551" i="7"/>
  <c r="U2552" i="7"/>
  <c r="U2553" i="7"/>
  <c r="U2554" i="7"/>
  <c r="U2555" i="7"/>
  <c r="U2556" i="7"/>
  <c r="U2557" i="7"/>
  <c r="U2558" i="7"/>
  <c r="U2559" i="7"/>
  <c r="U2560" i="7"/>
  <c r="U2561" i="7"/>
  <c r="U2562" i="7"/>
  <c r="U2563" i="7"/>
  <c r="U2564" i="7"/>
  <c r="U2565" i="7"/>
  <c r="U2566" i="7"/>
  <c r="U2567" i="7"/>
  <c r="U2568" i="7"/>
  <c r="U2569" i="7"/>
  <c r="U2570" i="7"/>
  <c r="U2571" i="7"/>
  <c r="U2572" i="7"/>
  <c r="U2573" i="7"/>
  <c r="U2574" i="7"/>
  <c r="U2575" i="7"/>
  <c r="U2576" i="7"/>
  <c r="U2577" i="7"/>
  <c r="U2578" i="7"/>
  <c r="U2579" i="7"/>
  <c r="U2580" i="7"/>
  <c r="U2581" i="7"/>
  <c r="U2582" i="7"/>
  <c r="U2583" i="7"/>
  <c r="U2584" i="7"/>
  <c r="U2585" i="7"/>
  <c r="U2586" i="7"/>
  <c r="U2587" i="7"/>
  <c r="U2588" i="7"/>
  <c r="U2589" i="7"/>
  <c r="U2590" i="7"/>
  <c r="U2591" i="7"/>
  <c r="U2592" i="7"/>
  <c r="U2593" i="7"/>
  <c r="U2594" i="7"/>
  <c r="U2595" i="7"/>
  <c r="U2596" i="7"/>
  <c r="U2597" i="7"/>
  <c r="U2598" i="7"/>
  <c r="U2599" i="7"/>
  <c r="U2600" i="7"/>
  <c r="U2601" i="7"/>
  <c r="U2602" i="7"/>
  <c r="U2603" i="7"/>
  <c r="U2604" i="7"/>
  <c r="U2605" i="7"/>
  <c r="U2606" i="7"/>
  <c r="U2607" i="7"/>
  <c r="U2608" i="7"/>
  <c r="U2609" i="7"/>
  <c r="U2610" i="7"/>
  <c r="U2611" i="7"/>
  <c r="U2612" i="7"/>
  <c r="U2613" i="7"/>
  <c r="U2614" i="7"/>
  <c r="U2615" i="7"/>
  <c r="U2616" i="7"/>
  <c r="U2617" i="7"/>
  <c r="U2618" i="7"/>
  <c r="U2619" i="7"/>
  <c r="U2620" i="7"/>
  <c r="U2621" i="7"/>
  <c r="U2622" i="7"/>
  <c r="U2623" i="7"/>
  <c r="U2624" i="7"/>
  <c r="U2625" i="7"/>
  <c r="U2626" i="7"/>
  <c r="U2627" i="7"/>
  <c r="U2628" i="7"/>
  <c r="U2629" i="7"/>
  <c r="U2630" i="7"/>
  <c r="U2631" i="7"/>
  <c r="U2632" i="7"/>
  <c r="U2633" i="7"/>
  <c r="U2634" i="7"/>
  <c r="U2635" i="7"/>
  <c r="U2636" i="7"/>
  <c r="U2637" i="7"/>
  <c r="U2638" i="7"/>
  <c r="U2639" i="7"/>
  <c r="U2640" i="7"/>
  <c r="U2641" i="7"/>
  <c r="U2642" i="7"/>
  <c r="U2643" i="7"/>
  <c r="U2644" i="7"/>
  <c r="U2645" i="7"/>
  <c r="U2646" i="7"/>
  <c r="U2647" i="7"/>
  <c r="U2648" i="7"/>
  <c r="U2649" i="7"/>
  <c r="U2650" i="7"/>
  <c r="U2651" i="7"/>
  <c r="U2652" i="7"/>
  <c r="U2653" i="7"/>
  <c r="U2654" i="7"/>
  <c r="U2655" i="7"/>
  <c r="U2656" i="7"/>
  <c r="U2657" i="7"/>
  <c r="U2658" i="7"/>
  <c r="U2659" i="7"/>
  <c r="U2660" i="7"/>
  <c r="U2661" i="7"/>
  <c r="U2662" i="7"/>
  <c r="U2663" i="7"/>
  <c r="U2664" i="7"/>
  <c r="U2665" i="7"/>
  <c r="U2666" i="7"/>
  <c r="U2667" i="7"/>
  <c r="U2668" i="7"/>
  <c r="U2669" i="7"/>
  <c r="U2670" i="7"/>
  <c r="U2671" i="7"/>
  <c r="U2672" i="7"/>
  <c r="U2673" i="7"/>
  <c r="U2674" i="7"/>
  <c r="U2675" i="7"/>
  <c r="U2676" i="7"/>
  <c r="U2677" i="7"/>
  <c r="U2678" i="7"/>
  <c r="U2679" i="7"/>
  <c r="U2680" i="7"/>
  <c r="U2681" i="7"/>
  <c r="U2682" i="7"/>
  <c r="U2683" i="7"/>
  <c r="U2684" i="7"/>
  <c r="U2685" i="7"/>
  <c r="U2686" i="7"/>
  <c r="U2687" i="7"/>
  <c r="U2688" i="7"/>
  <c r="U2689" i="7"/>
  <c r="U2690" i="7"/>
  <c r="U2691" i="7"/>
  <c r="U2692" i="7"/>
  <c r="U2693" i="7"/>
  <c r="U2694" i="7"/>
  <c r="U2695" i="7"/>
  <c r="U2696" i="7"/>
  <c r="U2697" i="7"/>
  <c r="U2698" i="7"/>
  <c r="U2699" i="7"/>
  <c r="U2700" i="7"/>
  <c r="U2701" i="7"/>
  <c r="U2702" i="7"/>
  <c r="U2703" i="7"/>
  <c r="U2704" i="7"/>
  <c r="U2705" i="7"/>
  <c r="U2706" i="7"/>
  <c r="U2707" i="7"/>
  <c r="U2708" i="7"/>
  <c r="U2709" i="7"/>
  <c r="U2710" i="7"/>
  <c r="U2711" i="7"/>
  <c r="U2712" i="7"/>
  <c r="U2713" i="7"/>
  <c r="U2714" i="7"/>
  <c r="U2715" i="7"/>
  <c r="U2716" i="7"/>
  <c r="U2717" i="7"/>
  <c r="U2718" i="7"/>
  <c r="U2719" i="7"/>
  <c r="U2720" i="7"/>
  <c r="U2721" i="7"/>
  <c r="U2722" i="7"/>
  <c r="U2723" i="7"/>
  <c r="U2724" i="7"/>
  <c r="U2725" i="7"/>
  <c r="U2726" i="7"/>
  <c r="U2727" i="7"/>
  <c r="U2728" i="7"/>
  <c r="U2729" i="7"/>
  <c r="U2730" i="7"/>
  <c r="U2731" i="7"/>
  <c r="U2732" i="7"/>
  <c r="U2733" i="7"/>
  <c r="U2734" i="7"/>
  <c r="U2735" i="7"/>
  <c r="U2736" i="7"/>
  <c r="U2737" i="7"/>
  <c r="U2738" i="7"/>
  <c r="U2739" i="7"/>
  <c r="U2740" i="7"/>
  <c r="U2741" i="7"/>
  <c r="U2742" i="7"/>
  <c r="U2743" i="7"/>
  <c r="U2744" i="7"/>
  <c r="U2745" i="7"/>
  <c r="U2746" i="7"/>
  <c r="U2747" i="7"/>
  <c r="U2748" i="7"/>
  <c r="U2749" i="7"/>
  <c r="U2750" i="7"/>
  <c r="U2751" i="7"/>
  <c r="U2752" i="7"/>
  <c r="U2753" i="7"/>
  <c r="U2754" i="7"/>
  <c r="U2755" i="7"/>
  <c r="U2756" i="7"/>
  <c r="U2757" i="7"/>
  <c r="U2758" i="7"/>
  <c r="U2759" i="7"/>
  <c r="U2760" i="7"/>
  <c r="U2761" i="7"/>
  <c r="U2762" i="7"/>
  <c r="U2763" i="7"/>
  <c r="U2764" i="7"/>
  <c r="U2765" i="7"/>
  <c r="U2766" i="7"/>
  <c r="U2767" i="7"/>
  <c r="U2768" i="7"/>
  <c r="U2769" i="7"/>
  <c r="U2770" i="7"/>
  <c r="U2771" i="7"/>
  <c r="U2772" i="7"/>
  <c r="U2773" i="7"/>
  <c r="U2774" i="7"/>
  <c r="U2775" i="7"/>
  <c r="U2776" i="7"/>
  <c r="U2777" i="7"/>
  <c r="U2778" i="7"/>
  <c r="U2779" i="7"/>
  <c r="U2780" i="7"/>
  <c r="U2781" i="7"/>
  <c r="U2782" i="7"/>
  <c r="U2783" i="7"/>
  <c r="U2784" i="7"/>
  <c r="U2785" i="7"/>
  <c r="U2786" i="7"/>
  <c r="U2787" i="7"/>
  <c r="U2788" i="7"/>
  <c r="U2789" i="7"/>
  <c r="U2790" i="7"/>
  <c r="U2791" i="7"/>
  <c r="U2792" i="7"/>
  <c r="U2793" i="7"/>
  <c r="U2794" i="7"/>
  <c r="U2795" i="7"/>
  <c r="U2796" i="7"/>
  <c r="U2797" i="7"/>
  <c r="U2798" i="7"/>
  <c r="U2799" i="7"/>
  <c r="U2800" i="7"/>
  <c r="U2801" i="7"/>
  <c r="U2802" i="7"/>
  <c r="U2803" i="7"/>
  <c r="U2804" i="7"/>
  <c r="U2805" i="7"/>
  <c r="U2806" i="7"/>
  <c r="U2807" i="7"/>
  <c r="U2808" i="7"/>
  <c r="U2809" i="7"/>
  <c r="U2810" i="7"/>
  <c r="U2811" i="7"/>
  <c r="U2812" i="7"/>
  <c r="U2813" i="7"/>
  <c r="U2814" i="7"/>
  <c r="U2815" i="7"/>
  <c r="U2816" i="7"/>
  <c r="U2817" i="7"/>
  <c r="U2818" i="7"/>
  <c r="U2819" i="7"/>
  <c r="U2820" i="7"/>
  <c r="U2821" i="7"/>
  <c r="U2822" i="7"/>
  <c r="U2823" i="7"/>
  <c r="U2824" i="7"/>
  <c r="U2825" i="7"/>
  <c r="U2826" i="7"/>
  <c r="U2827" i="7"/>
  <c r="U2828" i="7"/>
  <c r="U2829" i="7"/>
  <c r="U2830" i="7"/>
  <c r="U2831" i="7"/>
  <c r="U2832" i="7"/>
  <c r="U2833" i="7"/>
  <c r="U2834" i="7"/>
  <c r="U2835" i="7"/>
  <c r="U2836" i="7"/>
  <c r="U2837" i="7"/>
  <c r="U2838" i="7"/>
  <c r="U2839" i="7"/>
  <c r="U2840" i="7"/>
  <c r="U2841" i="7"/>
  <c r="U2842" i="7"/>
  <c r="U2843" i="7"/>
  <c r="U2844" i="7"/>
  <c r="U2845" i="7"/>
  <c r="U2846" i="7"/>
  <c r="U2847" i="7"/>
  <c r="U2848" i="7"/>
  <c r="U2849" i="7"/>
  <c r="U2850" i="7"/>
  <c r="U2851" i="7"/>
  <c r="U2852" i="7"/>
  <c r="U2853" i="7"/>
  <c r="U2854" i="7"/>
  <c r="U2855" i="7"/>
  <c r="U2856" i="7"/>
  <c r="U2857" i="7"/>
  <c r="U2858" i="7"/>
  <c r="U2859" i="7"/>
  <c r="U2860" i="7"/>
  <c r="U2861" i="7"/>
  <c r="U2862" i="7"/>
  <c r="U2863" i="7"/>
  <c r="U2864" i="7"/>
  <c r="U2865" i="7"/>
  <c r="U2866" i="7"/>
  <c r="U2867" i="7"/>
  <c r="U2868" i="7"/>
  <c r="U2869" i="7"/>
  <c r="U2870" i="7"/>
  <c r="U2871" i="7"/>
  <c r="U2872" i="7"/>
  <c r="U2873" i="7"/>
  <c r="U2874" i="7"/>
  <c r="U2875" i="7"/>
  <c r="U2876" i="7"/>
  <c r="U2877" i="7"/>
  <c r="U2878" i="7"/>
  <c r="U2879" i="7"/>
  <c r="U2880" i="7"/>
  <c r="U2881" i="7"/>
  <c r="U2882" i="7"/>
  <c r="U2883" i="7"/>
  <c r="U2884" i="7"/>
  <c r="U2885" i="7"/>
  <c r="U2886" i="7"/>
  <c r="U2887" i="7"/>
  <c r="U2888" i="7"/>
  <c r="U2889" i="7"/>
  <c r="U2890" i="7"/>
  <c r="U2891" i="7"/>
  <c r="U2892" i="7"/>
  <c r="U2893" i="7"/>
  <c r="U2894" i="7"/>
  <c r="U2895" i="7"/>
  <c r="U2896" i="7"/>
  <c r="U2897" i="7"/>
  <c r="U2898" i="7"/>
  <c r="U2899" i="7"/>
  <c r="U2900" i="7"/>
  <c r="U2901" i="7"/>
  <c r="U2902" i="7"/>
  <c r="U2903" i="7"/>
  <c r="U2904" i="7"/>
  <c r="U2905" i="7"/>
  <c r="U2906" i="7"/>
  <c r="U2907" i="7"/>
  <c r="U2908" i="7"/>
  <c r="U2909" i="7"/>
  <c r="U2910" i="7"/>
  <c r="U2911" i="7"/>
  <c r="U2912" i="7"/>
  <c r="U2913" i="7"/>
  <c r="U2914" i="7"/>
  <c r="U2915" i="7"/>
  <c r="U2916" i="7"/>
  <c r="U2917" i="7"/>
  <c r="U2918" i="7"/>
  <c r="U2919" i="7"/>
  <c r="U2920" i="7"/>
  <c r="U2921" i="7"/>
  <c r="U2922" i="7"/>
  <c r="U2923" i="7"/>
  <c r="U2924" i="7"/>
  <c r="U2925" i="7"/>
  <c r="U2926" i="7"/>
  <c r="U2927" i="7"/>
  <c r="U2928" i="7"/>
  <c r="U2929" i="7"/>
  <c r="U2930" i="7"/>
  <c r="U2931" i="7"/>
  <c r="U2932" i="7"/>
  <c r="U2933" i="7"/>
  <c r="U2934" i="7"/>
  <c r="U2935" i="7"/>
  <c r="U2936" i="7"/>
  <c r="U2937" i="7"/>
  <c r="U2938" i="7"/>
  <c r="U2939" i="7"/>
  <c r="U2940" i="7"/>
  <c r="U2941" i="7"/>
  <c r="U2942" i="7"/>
  <c r="U2943" i="7"/>
  <c r="U2944" i="7"/>
  <c r="U2945" i="7"/>
  <c r="U2946" i="7"/>
  <c r="U2947" i="7"/>
  <c r="U2948" i="7"/>
  <c r="U2949" i="7"/>
  <c r="U2950" i="7"/>
  <c r="U2951" i="7"/>
  <c r="U2952" i="7"/>
  <c r="U2953" i="7"/>
  <c r="U2954" i="7"/>
  <c r="U2955" i="7"/>
  <c r="U2956" i="7"/>
  <c r="U2957" i="7"/>
  <c r="U2958" i="7"/>
  <c r="U2959" i="7"/>
  <c r="U2960" i="7"/>
  <c r="U2961" i="7"/>
  <c r="U2962" i="7"/>
  <c r="U2963" i="7"/>
  <c r="U2964" i="7"/>
  <c r="U2965" i="7"/>
  <c r="U2966" i="7"/>
  <c r="U2967" i="7"/>
  <c r="U2968" i="7"/>
  <c r="U2969" i="7"/>
  <c r="U2970" i="7"/>
  <c r="U2971" i="7"/>
  <c r="U2972" i="7"/>
  <c r="U2973" i="7"/>
  <c r="U2974" i="7"/>
  <c r="U2975" i="7"/>
  <c r="U2976" i="7"/>
  <c r="U2977" i="7"/>
  <c r="U2978" i="7"/>
  <c r="U2979" i="7"/>
  <c r="U2980" i="7"/>
  <c r="U2981" i="7"/>
  <c r="U2982" i="7"/>
  <c r="U2983" i="7"/>
  <c r="U2984" i="7"/>
  <c r="U2985" i="7"/>
  <c r="U2986" i="7"/>
  <c r="U2987" i="7"/>
  <c r="U2988" i="7"/>
  <c r="U2989" i="7"/>
  <c r="U2990" i="7"/>
  <c r="U2991" i="7"/>
  <c r="U2992" i="7"/>
  <c r="U2993" i="7"/>
  <c r="U2994" i="7"/>
  <c r="U2995" i="7"/>
  <c r="U2996" i="7"/>
  <c r="U2997" i="7"/>
  <c r="U2998" i="7"/>
  <c r="U2999" i="7"/>
  <c r="U3000" i="7"/>
  <c r="U3001" i="7"/>
  <c r="U3002" i="7"/>
  <c r="U3003" i="7"/>
  <c r="U3004" i="7"/>
  <c r="U3005" i="7"/>
  <c r="U3006" i="7"/>
  <c r="U3007" i="7"/>
  <c r="U3008" i="7"/>
  <c r="U3009" i="7"/>
  <c r="U3010" i="7"/>
  <c r="U3011" i="7"/>
  <c r="U3012" i="7"/>
  <c r="U3013" i="7"/>
  <c r="U3014" i="7"/>
  <c r="U3015" i="7"/>
  <c r="U3016" i="7"/>
  <c r="U3017" i="7"/>
  <c r="U3018" i="7"/>
  <c r="U3019" i="7"/>
  <c r="U3020" i="7"/>
  <c r="U3021" i="7"/>
  <c r="U3022" i="7"/>
  <c r="U3023" i="7"/>
  <c r="U3024" i="7"/>
  <c r="U3025" i="7"/>
  <c r="U3026" i="7"/>
  <c r="U3027" i="7"/>
  <c r="U3028" i="7"/>
  <c r="U3029" i="7"/>
  <c r="U3030" i="7"/>
  <c r="U3031" i="7"/>
  <c r="U3032" i="7"/>
  <c r="U3033" i="7"/>
  <c r="U3034" i="7"/>
  <c r="U3035" i="7"/>
  <c r="U3036" i="7"/>
  <c r="U3037" i="7"/>
  <c r="U3038" i="7"/>
  <c r="U3039" i="7"/>
  <c r="U3040" i="7"/>
  <c r="U3041" i="7"/>
  <c r="U3042" i="7"/>
  <c r="U3043" i="7"/>
  <c r="U3044" i="7"/>
  <c r="U3045" i="7"/>
  <c r="U3046" i="7"/>
  <c r="U3047" i="7"/>
  <c r="U3048" i="7"/>
  <c r="U3049" i="7"/>
  <c r="U3050" i="7"/>
  <c r="U3051" i="7"/>
  <c r="U3052" i="7"/>
  <c r="U3053" i="7"/>
  <c r="U3054" i="7"/>
  <c r="U3055" i="7"/>
  <c r="U3056" i="7"/>
  <c r="U3057" i="7"/>
  <c r="U3058" i="7"/>
  <c r="U3059" i="7"/>
  <c r="U3060" i="7"/>
  <c r="U3061" i="7"/>
  <c r="U3062" i="7"/>
  <c r="U3063" i="7"/>
  <c r="U3064" i="7"/>
  <c r="U3065" i="7"/>
  <c r="U3066" i="7"/>
  <c r="U3067" i="7"/>
  <c r="U3068" i="7"/>
  <c r="U3069" i="7"/>
  <c r="U3070" i="7"/>
  <c r="U3071" i="7"/>
  <c r="U3072" i="7"/>
  <c r="U3073" i="7"/>
  <c r="U3074" i="7"/>
  <c r="U3075" i="7"/>
  <c r="U3076" i="7"/>
  <c r="U3077" i="7"/>
  <c r="U3078" i="7"/>
  <c r="U3079" i="7"/>
  <c r="U3080" i="7"/>
  <c r="U3081" i="7"/>
  <c r="U3082" i="7"/>
  <c r="U3083" i="7"/>
  <c r="U3084" i="7"/>
  <c r="U3085" i="7"/>
  <c r="U3086" i="7"/>
  <c r="U3087" i="7"/>
  <c r="U3088" i="7"/>
  <c r="U3089" i="7"/>
  <c r="U3090" i="7"/>
  <c r="U3091" i="7"/>
  <c r="U3092" i="7"/>
  <c r="U3093" i="7"/>
  <c r="U3094" i="7"/>
  <c r="U3095" i="7"/>
  <c r="U3096" i="7"/>
  <c r="U3097" i="7"/>
  <c r="U3098" i="7"/>
  <c r="U3099" i="7"/>
  <c r="U3100" i="7"/>
  <c r="U3101" i="7"/>
  <c r="U3102" i="7"/>
  <c r="U3103" i="7"/>
  <c r="U3104" i="7"/>
  <c r="U3105" i="7"/>
  <c r="U3106" i="7"/>
  <c r="U3107" i="7"/>
  <c r="U3108" i="7"/>
  <c r="U3109" i="7"/>
  <c r="U3110" i="7"/>
  <c r="U3111" i="7"/>
  <c r="U3112" i="7"/>
  <c r="U3113" i="7"/>
  <c r="U3114" i="7"/>
  <c r="U3115" i="7"/>
  <c r="U3116" i="7"/>
  <c r="U3117" i="7"/>
  <c r="U3118" i="7"/>
  <c r="U3119" i="7"/>
  <c r="U3120" i="7"/>
  <c r="U3121" i="7"/>
  <c r="U3122" i="7"/>
  <c r="U3123" i="7"/>
  <c r="U3124" i="7"/>
  <c r="U3125" i="7"/>
  <c r="U3126" i="7"/>
  <c r="U3127" i="7"/>
  <c r="U3128" i="7"/>
  <c r="U3129" i="7"/>
  <c r="U3130" i="7"/>
  <c r="U3131" i="7"/>
  <c r="U3132" i="7"/>
  <c r="U3133" i="7"/>
  <c r="U3134" i="7"/>
  <c r="U3135" i="7"/>
  <c r="U3136" i="7"/>
  <c r="U3137" i="7"/>
  <c r="U3138" i="7"/>
  <c r="U3139" i="7"/>
  <c r="U3140" i="7"/>
  <c r="U3141" i="7"/>
  <c r="U3142" i="7"/>
  <c r="U3143" i="7"/>
  <c r="U3144" i="7"/>
  <c r="U3145" i="7"/>
  <c r="U3146" i="7"/>
  <c r="U3147" i="7"/>
  <c r="U3148" i="7"/>
  <c r="U3149" i="7"/>
  <c r="U3150" i="7"/>
  <c r="U3151" i="7"/>
  <c r="U3152" i="7"/>
  <c r="U3153" i="7"/>
  <c r="U3154" i="7"/>
  <c r="U3155" i="7"/>
  <c r="U3156" i="7"/>
  <c r="U3157" i="7"/>
  <c r="U3158" i="7"/>
  <c r="U3159" i="7"/>
  <c r="U3160" i="7"/>
  <c r="U3161" i="7"/>
  <c r="U3162" i="7"/>
  <c r="U3163" i="7"/>
  <c r="U3164" i="7"/>
  <c r="U3165" i="7"/>
  <c r="U3166" i="7"/>
  <c r="U3167" i="7"/>
  <c r="U3168" i="7"/>
  <c r="U3169" i="7"/>
  <c r="U3170" i="7"/>
  <c r="U3171" i="7"/>
  <c r="U3172" i="7"/>
  <c r="U3173" i="7"/>
  <c r="U3174" i="7"/>
  <c r="U3175" i="7"/>
  <c r="U3176" i="7"/>
  <c r="U3177" i="7"/>
  <c r="U3178" i="7"/>
  <c r="U3179" i="7"/>
  <c r="U3180" i="7"/>
  <c r="U3181" i="7"/>
  <c r="U3182" i="7"/>
  <c r="U3183" i="7"/>
  <c r="U3184" i="7"/>
  <c r="U3185" i="7"/>
  <c r="U3186" i="7"/>
  <c r="U3187" i="7"/>
  <c r="U3188" i="7"/>
  <c r="U3189" i="7"/>
  <c r="U3190" i="7"/>
  <c r="U3191" i="7"/>
  <c r="U3192" i="7"/>
  <c r="U3193" i="7"/>
  <c r="U3194" i="7"/>
  <c r="U3195" i="7"/>
  <c r="U3196" i="7"/>
  <c r="U3197" i="7"/>
  <c r="U3198" i="7"/>
  <c r="U3199" i="7"/>
  <c r="U3200" i="7"/>
  <c r="U3201" i="7"/>
  <c r="U3202" i="7"/>
  <c r="U3203" i="7"/>
  <c r="U3204" i="7"/>
  <c r="U3205" i="7"/>
  <c r="U3206" i="7"/>
  <c r="U3207" i="7"/>
  <c r="U3208" i="7"/>
  <c r="U3209" i="7"/>
  <c r="U3210" i="7"/>
  <c r="U3211" i="7"/>
  <c r="U3212" i="7"/>
  <c r="U3213" i="7"/>
  <c r="U3214" i="7"/>
  <c r="U3215" i="7"/>
  <c r="U3216" i="7"/>
  <c r="U3217" i="7"/>
  <c r="U3218" i="7"/>
  <c r="U3219" i="7"/>
  <c r="U3220" i="7"/>
  <c r="U3221" i="7"/>
  <c r="U3222" i="7"/>
  <c r="U3223" i="7"/>
  <c r="U3224" i="7"/>
  <c r="U3225" i="7"/>
  <c r="U3226" i="7"/>
  <c r="U3227" i="7"/>
  <c r="U3228" i="7"/>
  <c r="U3229" i="7"/>
  <c r="U3230" i="7"/>
  <c r="U3231" i="7"/>
  <c r="U3232" i="7"/>
  <c r="U3233" i="7"/>
  <c r="U3234" i="7"/>
  <c r="U3235" i="7"/>
  <c r="U3236" i="7"/>
  <c r="U3237" i="7"/>
  <c r="U3238" i="7"/>
  <c r="U3239" i="7"/>
  <c r="U3240" i="7"/>
  <c r="U3241" i="7"/>
  <c r="U3242" i="7"/>
  <c r="U3243" i="7"/>
  <c r="U3244" i="7"/>
  <c r="U3245" i="7"/>
  <c r="U3246" i="7"/>
  <c r="U3247" i="7"/>
  <c r="U3248" i="7"/>
  <c r="U3249" i="7"/>
  <c r="U3250" i="7"/>
  <c r="U3251" i="7"/>
  <c r="U3252" i="7"/>
  <c r="U3253" i="7"/>
  <c r="U3254" i="7"/>
  <c r="U3255" i="7"/>
  <c r="U3256" i="7"/>
  <c r="U3257" i="7"/>
  <c r="U3258" i="7"/>
  <c r="U3259" i="7"/>
  <c r="U3260" i="7"/>
  <c r="U3261" i="7"/>
  <c r="U3262" i="7"/>
  <c r="U3263" i="7"/>
  <c r="U3264" i="7"/>
  <c r="U3265" i="7"/>
  <c r="U3266" i="7"/>
  <c r="U3267" i="7"/>
  <c r="U3268" i="7"/>
  <c r="U3269" i="7"/>
  <c r="U3270" i="7"/>
  <c r="U3271" i="7"/>
  <c r="U3272" i="7"/>
  <c r="U3273" i="7"/>
  <c r="U3274" i="7"/>
  <c r="U3275" i="7"/>
  <c r="U3276" i="7"/>
  <c r="U3277" i="7"/>
  <c r="U3278" i="7"/>
  <c r="U3279" i="7"/>
  <c r="U3280" i="7"/>
  <c r="U3281" i="7"/>
  <c r="U3282" i="7"/>
  <c r="U3283" i="7"/>
  <c r="U3284" i="7"/>
  <c r="U3285" i="7"/>
  <c r="U3286" i="7"/>
  <c r="U3287" i="7"/>
  <c r="U3288" i="7"/>
  <c r="U3289" i="7"/>
  <c r="U3290" i="7"/>
  <c r="U3291" i="7"/>
  <c r="U3292" i="7"/>
  <c r="U3293" i="7"/>
  <c r="U3294" i="7"/>
  <c r="U3295" i="7"/>
  <c r="U3296" i="7"/>
  <c r="U3297" i="7"/>
  <c r="U3298" i="7"/>
  <c r="U3299" i="7"/>
  <c r="U3300" i="7"/>
  <c r="U3301" i="7"/>
  <c r="U3302" i="7"/>
  <c r="U3303" i="7"/>
  <c r="U3304" i="7"/>
  <c r="U3305" i="7"/>
  <c r="U3306" i="7"/>
  <c r="U3307" i="7"/>
  <c r="U3308" i="7"/>
  <c r="U3309" i="7"/>
  <c r="U3310" i="7"/>
  <c r="U3311" i="7"/>
  <c r="U3312" i="7"/>
  <c r="U3313" i="7"/>
  <c r="U3314" i="7"/>
  <c r="U3315" i="7"/>
  <c r="U3316" i="7"/>
  <c r="U3317" i="7"/>
  <c r="U3318" i="7"/>
  <c r="U3319" i="7"/>
  <c r="U3320" i="7"/>
  <c r="U3321" i="7"/>
  <c r="U3322" i="7"/>
  <c r="U3323" i="7"/>
  <c r="U3324" i="7"/>
  <c r="U3325" i="7"/>
  <c r="U3326" i="7"/>
  <c r="U3327" i="7"/>
  <c r="U3328" i="7"/>
  <c r="U3329" i="7"/>
  <c r="U3330" i="7"/>
  <c r="U3331" i="7"/>
  <c r="U3332" i="7"/>
  <c r="U3333" i="7"/>
  <c r="U3334" i="7"/>
  <c r="U3335" i="7"/>
  <c r="U3336" i="7"/>
  <c r="U3337" i="7"/>
  <c r="U3338" i="7"/>
  <c r="U3339" i="7"/>
  <c r="U3340" i="7"/>
  <c r="U3341" i="7"/>
  <c r="U3342" i="7"/>
  <c r="U3343" i="7"/>
  <c r="U3344" i="7"/>
  <c r="U3345" i="7"/>
  <c r="U3346" i="7"/>
  <c r="U3347" i="7"/>
  <c r="U3348" i="7"/>
  <c r="U3349" i="7"/>
  <c r="U3350" i="7"/>
  <c r="U3351" i="7"/>
  <c r="U3352" i="7"/>
  <c r="U3353" i="7"/>
  <c r="U3354" i="7"/>
  <c r="U3355" i="7"/>
  <c r="U3356" i="7"/>
  <c r="U3357" i="7"/>
  <c r="U3358" i="7"/>
  <c r="U3359" i="7"/>
  <c r="U3360" i="7"/>
  <c r="U3361" i="7"/>
  <c r="U3362" i="7"/>
  <c r="U3363" i="7"/>
  <c r="U3364" i="7"/>
  <c r="U3365" i="7"/>
  <c r="U3366" i="7"/>
  <c r="U3367" i="7"/>
  <c r="U3368" i="7"/>
  <c r="U3369" i="7"/>
  <c r="U3370" i="7"/>
  <c r="U3371" i="7"/>
  <c r="U3372" i="7"/>
  <c r="U3373" i="7"/>
  <c r="U3374" i="7"/>
  <c r="U3375" i="7"/>
  <c r="U3376" i="7"/>
  <c r="U3377" i="7"/>
  <c r="U3378" i="7"/>
  <c r="U3379" i="7"/>
  <c r="U3380" i="7"/>
  <c r="U3381" i="7"/>
  <c r="U3382" i="7"/>
  <c r="U3383" i="7"/>
  <c r="U3384" i="7"/>
  <c r="U3385" i="7"/>
  <c r="U3386" i="7"/>
  <c r="U3387" i="7"/>
  <c r="U3388" i="7"/>
  <c r="U3389" i="7"/>
  <c r="U3390" i="7"/>
  <c r="U3391" i="7"/>
  <c r="U3392" i="7"/>
  <c r="U3393" i="7"/>
  <c r="U3394" i="7"/>
  <c r="U3395" i="7"/>
  <c r="U3396" i="7"/>
  <c r="U3397" i="7"/>
  <c r="U3398" i="7"/>
  <c r="U3399" i="7"/>
  <c r="U3400" i="7"/>
  <c r="U3401" i="7"/>
  <c r="U3402" i="7"/>
  <c r="U3403" i="7"/>
  <c r="U3404" i="7"/>
  <c r="U3405" i="7"/>
  <c r="U3406" i="7"/>
  <c r="U3407" i="7"/>
  <c r="U3408" i="7"/>
  <c r="U3409" i="7"/>
  <c r="U3410" i="7"/>
  <c r="U3411" i="7"/>
  <c r="U3412" i="7"/>
  <c r="U3413" i="7"/>
  <c r="U3414" i="7"/>
  <c r="U3415" i="7"/>
  <c r="U3416" i="7"/>
  <c r="U3417" i="7"/>
  <c r="U3418" i="7"/>
  <c r="U3419" i="7"/>
  <c r="U3420" i="7"/>
  <c r="U3421" i="7"/>
  <c r="U3422" i="7"/>
  <c r="U3423" i="7"/>
  <c r="U3424" i="7"/>
  <c r="U3425" i="7"/>
  <c r="U3426" i="7"/>
  <c r="U3427" i="7"/>
  <c r="U3428" i="7"/>
  <c r="U3429" i="7"/>
  <c r="U3430" i="7"/>
  <c r="U3431" i="7"/>
  <c r="U3432" i="7"/>
  <c r="U3433" i="7"/>
  <c r="U3434" i="7"/>
  <c r="U3435" i="7"/>
  <c r="U3436" i="7"/>
  <c r="U3437" i="7"/>
  <c r="U3438" i="7"/>
  <c r="U3439" i="7"/>
  <c r="U3440" i="7"/>
  <c r="U3441" i="7"/>
  <c r="U3442" i="7"/>
  <c r="U3443" i="7"/>
  <c r="U3444" i="7"/>
  <c r="U3445" i="7"/>
  <c r="U3446" i="7"/>
  <c r="U3447" i="7"/>
  <c r="U3448" i="7"/>
  <c r="U3449" i="7"/>
  <c r="U3450" i="7"/>
  <c r="U3451" i="7"/>
  <c r="U3452" i="7"/>
  <c r="U3453" i="7"/>
  <c r="U3454" i="7"/>
  <c r="U3455" i="7"/>
  <c r="U3456" i="7"/>
  <c r="U3457" i="7"/>
  <c r="U3458" i="7"/>
  <c r="U3459" i="7"/>
  <c r="U3460" i="7"/>
  <c r="U3461" i="7"/>
  <c r="U3462" i="7"/>
  <c r="U3463" i="7"/>
  <c r="U3464" i="7"/>
  <c r="U3465" i="7"/>
  <c r="U3466" i="7"/>
  <c r="U3467" i="7"/>
  <c r="U3468" i="7"/>
  <c r="U3469" i="7"/>
  <c r="U3470" i="7"/>
  <c r="U3471" i="7"/>
  <c r="U3472" i="7"/>
  <c r="U3473" i="7"/>
  <c r="U3474" i="7"/>
  <c r="U3475" i="7"/>
  <c r="U3476" i="7"/>
  <c r="U3477" i="7"/>
  <c r="U3478" i="7"/>
  <c r="U3479" i="7"/>
  <c r="U3480" i="7"/>
  <c r="U3481" i="7"/>
  <c r="U3482" i="7"/>
  <c r="U3483" i="7"/>
  <c r="U3484" i="7"/>
  <c r="U3485" i="7"/>
  <c r="U3486" i="7"/>
  <c r="U3487" i="7"/>
  <c r="U3488" i="7"/>
  <c r="U3489" i="7"/>
  <c r="U3490" i="7"/>
  <c r="U3491" i="7"/>
  <c r="U3492" i="7"/>
  <c r="U3493" i="7"/>
  <c r="U3494" i="7"/>
  <c r="U3495" i="7"/>
  <c r="U3496" i="7"/>
  <c r="U3497" i="7"/>
  <c r="U3498" i="7"/>
  <c r="U3499" i="7"/>
  <c r="U3500" i="7"/>
  <c r="U3501" i="7"/>
  <c r="V2" i="7"/>
  <c r="V3" i="7"/>
  <c r="V4" i="7"/>
  <c r="V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0" i="7"/>
  <c r="V71" i="7"/>
  <c r="V72" i="7"/>
  <c r="V73" i="7"/>
  <c r="V74" i="7"/>
  <c r="V75" i="7"/>
  <c r="V76" i="7"/>
  <c r="V77" i="7"/>
  <c r="V78" i="7"/>
  <c r="V79" i="7"/>
  <c r="V80" i="7"/>
  <c r="V81" i="7"/>
  <c r="V82" i="7"/>
  <c r="V83" i="7"/>
  <c r="V84" i="7"/>
  <c r="V85" i="7"/>
  <c r="V86" i="7"/>
  <c r="V87" i="7"/>
  <c r="V88" i="7"/>
  <c r="V89" i="7"/>
  <c r="V90" i="7"/>
  <c r="V91" i="7"/>
  <c r="V92" i="7"/>
  <c r="V93" i="7"/>
  <c r="V94" i="7"/>
  <c r="V95" i="7"/>
  <c r="V96" i="7"/>
  <c r="V97" i="7"/>
  <c r="V98" i="7"/>
  <c r="V99" i="7"/>
  <c r="V100" i="7"/>
  <c r="V101" i="7"/>
  <c r="V102" i="7"/>
  <c r="V103" i="7"/>
  <c r="V104" i="7"/>
  <c r="V105" i="7"/>
  <c r="V106" i="7"/>
  <c r="V107" i="7"/>
  <c r="V108" i="7"/>
  <c r="V109" i="7"/>
  <c r="V110" i="7"/>
  <c r="V111" i="7"/>
  <c r="V112" i="7"/>
  <c r="V113" i="7"/>
  <c r="V114" i="7"/>
  <c r="V115" i="7"/>
  <c r="V116" i="7"/>
  <c r="V117" i="7"/>
  <c r="V118" i="7"/>
  <c r="V119" i="7"/>
  <c r="V120" i="7"/>
  <c r="V121" i="7"/>
  <c r="V122" i="7"/>
  <c r="V123" i="7"/>
  <c r="V124" i="7"/>
  <c r="V125" i="7"/>
  <c r="V126" i="7"/>
  <c r="V127" i="7"/>
  <c r="V128" i="7"/>
  <c r="V129" i="7"/>
  <c r="V130" i="7"/>
  <c r="V131" i="7"/>
  <c r="V132" i="7"/>
  <c r="V133" i="7"/>
  <c r="V134" i="7"/>
  <c r="V135" i="7"/>
  <c r="V136" i="7"/>
  <c r="V137" i="7"/>
  <c r="V138" i="7"/>
  <c r="V139" i="7"/>
  <c r="V140" i="7"/>
  <c r="V141" i="7"/>
  <c r="V142" i="7"/>
  <c r="V143" i="7"/>
  <c r="V144" i="7"/>
  <c r="V145" i="7"/>
  <c r="V146" i="7"/>
  <c r="V147" i="7"/>
  <c r="V148" i="7"/>
  <c r="V149" i="7"/>
  <c r="V150" i="7"/>
  <c r="V151" i="7"/>
  <c r="V152" i="7"/>
  <c r="V153" i="7"/>
  <c r="V154" i="7"/>
  <c r="V155" i="7"/>
  <c r="V156" i="7"/>
  <c r="V157" i="7"/>
  <c r="V158" i="7"/>
  <c r="V159" i="7"/>
  <c r="V160" i="7"/>
  <c r="V161" i="7"/>
  <c r="V162" i="7"/>
  <c r="V163" i="7"/>
  <c r="V164" i="7"/>
  <c r="V165" i="7"/>
  <c r="V166" i="7"/>
  <c r="V167" i="7"/>
  <c r="V168" i="7"/>
  <c r="V169" i="7"/>
  <c r="V170" i="7"/>
  <c r="V171" i="7"/>
  <c r="V172" i="7"/>
  <c r="V173" i="7"/>
  <c r="V174" i="7"/>
  <c r="V175" i="7"/>
  <c r="V176" i="7"/>
  <c r="V177" i="7"/>
  <c r="V178" i="7"/>
  <c r="V179" i="7"/>
  <c r="V180" i="7"/>
  <c r="V181" i="7"/>
  <c r="V182" i="7"/>
  <c r="V183" i="7"/>
  <c r="V184" i="7"/>
  <c r="V185" i="7"/>
  <c r="V186" i="7"/>
  <c r="V187" i="7"/>
  <c r="V188" i="7"/>
  <c r="V189" i="7"/>
  <c r="V190" i="7"/>
  <c r="V191" i="7"/>
  <c r="V192" i="7"/>
  <c r="V193" i="7"/>
  <c r="V194" i="7"/>
  <c r="V195" i="7"/>
  <c r="V196" i="7"/>
  <c r="V197" i="7"/>
  <c r="V198" i="7"/>
  <c r="V199" i="7"/>
  <c r="V200" i="7"/>
  <c r="V201" i="7"/>
  <c r="V202" i="7"/>
  <c r="V203" i="7"/>
  <c r="V204" i="7"/>
  <c r="V205" i="7"/>
  <c r="V206" i="7"/>
  <c r="V207" i="7"/>
  <c r="V208" i="7"/>
  <c r="V209" i="7"/>
  <c r="V210" i="7"/>
  <c r="V211" i="7"/>
  <c r="V212" i="7"/>
  <c r="V213" i="7"/>
  <c r="V214" i="7"/>
  <c r="V215" i="7"/>
  <c r="V216" i="7"/>
  <c r="V217" i="7"/>
  <c r="V218" i="7"/>
  <c r="V219" i="7"/>
  <c r="V220" i="7"/>
  <c r="V221" i="7"/>
  <c r="V222" i="7"/>
  <c r="V223" i="7"/>
  <c r="V224" i="7"/>
  <c r="V225" i="7"/>
  <c r="V226" i="7"/>
  <c r="V227" i="7"/>
  <c r="V228" i="7"/>
  <c r="V229" i="7"/>
  <c r="V230" i="7"/>
  <c r="V231" i="7"/>
  <c r="V232" i="7"/>
  <c r="V233" i="7"/>
  <c r="V234" i="7"/>
  <c r="V235" i="7"/>
  <c r="V236" i="7"/>
  <c r="V237" i="7"/>
  <c r="V238" i="7"/>
  <c r="V239" i="7"/>
  <c r="V240" i="7"/>
  <c r="V241" i="7"/>
  <c r="V242" i="7"/>
  <c r="V243" i="7"/>
  <c r="V244" i="7"/>
  <c r="V245" i="7"/>
  <c r="V246" i="7"/>
  <c r="V247" i="7"/>
  <c r="V248" i="7"/>
  <c r="V249" i="7"/>
  <c r="V250" i="7"/>
  <c r="V251" i="7"/>
  <c r="V252" i="7"/>
  <c r="V253" i="7"/>
  <c r="V254" i="7"/>
  <c r="V255" i="7"/>
  <c r="V256" i="7"/>
  <c r="V257" i="7"/>
  <c r="V258" i="7"/>
  <c r="V259" i="7"/>
  <c r="V260" i="7"/>
  <c r="V261" i="7"/>
  <c r="V262" i="7"/>
  <c r="V263" i="7"/>
  <c r="V264" i="7"/>
  <c r="V265" i="7"/>
  <c r="V266" i="7"/>
  <c r="V267" i="7"/>
  <c r="V268" i="7"/>
  <c r="V269" i="7"/>
  <c r="V270" i="7"/>
  <c r="V271" i="7"/>
  <c r="V272" i="7"/>
  <c r="V273" i="7"/>
  <c r="V274" i="7"/>
  <c r="V275" i="7"/>
  <c r="V276" i="7"/>
  <c r="V277" i="7"/>
  <c r="V278" i="7"/>
  <c r="V279" i="7"/>
  <c r="V280" i="7"/>
  <c r="V281" i="7"/>
  <c r="V282" i="7"/>
  <c r="V283" i="7"/>
  <c r="V284" i="7"/>
  <c r="V285" i="7"/>
  <c r="V286" i="7"/>
  <c r="V287" i="7"/>
  <c r="V288" i="7"/>
  <c r="V289" i="7"/>
  <c r="V290" i="7"/>
  <c r="V291" i="7"/>
  <c r="V292" i="7"/>
  <c r="V293" i="7"/>
  <c r="V294" i="7"/>
  <c r="V295" i="7"/>
  <c r="V296" i="7"/>
  <c r="V297" i="7"/>
  <c r="V298" i="7"/>
  <c r="V299" i="7"/>
  <c r="V300" i="7"/>
  <c r="V301" i="7"/>
  <c r="V302" i="7"/>
  <c r="V303" i="7"/>
  <c r="V304" i="7"/>
  <c r="V305" i="7"/>
  <c r="V306" i="7"/>
  <c r="V307" i="7"/>
  <c r="V308" i="7"/>
  <c r="V309" i="7"/>
  <c r="V310" i="7"/>
  <c r="V311" i="7"/>
  <c r="V312" i="7"/>
  <c r="V313" i="7"/>
  <c r="V314" i="7"/>
  <c r="V315" i="7"/>
  <c r="V316" i="7"/>
  <c r="V317" i="7"/>
  <c r="V318" i="7"/>
  <c r="V319" i="7"/>
  <c r="V320" i="7"/>
  <c r="V321" i="7"/>
  <c r="V322" i="7"/>
  <c r="V323" i="7"/>
  <c r="V324" i="7"/>
  <c r="V325" i="7"/>
  <c r="V326" i="7"/>
  <c r="V327" i="7"/>
  <c r="V328" i="7"/>
  <c r="V329" i="7"/>
  <c r="V330" i="7"/>
  <c r="V331" i="7"/>
  <c r="V332" i="7"/>
  <c r="V333" i="7"/>
  <c r="V334" i="7"/>
  <c r="V335" i="7"/>
  <c r="V336" i="7"/>
  <c r="V337" i="7"/>
  <c r="V338" i="7"/>
  <c r="V339" i="7"/>
  <c r="V340" i="7"/>
  <c r="V341" i="7"/>
  <c r="V342" i="7"/>
  <c r="V343" i="7"/>
  <c r="V344" i="7"/>
  <c r="V345" i="7"/>
  <c r="V346" i="7"/>
  <c r="V347" i="7"/>
  <c r="V348" i="7"/>
  <c r="V349" i="7"/>
  <c r="V350" i="7"/>
  <c r="V351" i="7"/>
  <c r="V352" i="7"/>
  <c r="V353" i="7"/>
  <c r="V354" i="7"/>
  <c r="V355" i="7"/>
  <c r="V356" i="7"/>
  <c r="V357" i="7"/>
  <c r="V358" i="7"/>
  <c r="V359" i="7"/>
  <c r="V360" i="7"/>
  <c r="V361" i="7"/>
  <c r="V362" i="7"/>
  <c r="V363" i="7"/>
  <c r="V364" i="7"/>
  <c r="V365" i="7"/>
  <c r="V366" i="7"/>
  <c r="V367" i="7"/>
  <c r="V368" i="7"/>
  <c r="V369" i="7"/>
  <c r="V370" i="7"/>
  <c r="V371" i="7"/>
  <c r="V372" i="7"/>
  <c r="V373" i="7"/>
  <c r="V374" i="7"/>
  <c r="V375" i="7"/>
  <c r="V376" i="7"/>
  <c r="V377" i="7"/>
  <c r="V378" i="7"/>
  <c r="V379" i="7"/>
  <c r="V380" i="7"/>
  <c r="V381" i="7"/>
  <c r="V382" i="7"/>
  <c r="V383" i="7"/>
  <c r="V384" i="7"/>
  <c r="V385" i="7"/>
  <c r="V386" i="7"/>
  <c r="V387" i="7"/>
  <c r="V388" i="7"/>
  <c r="V389" i="7"/>
  <c r="V390" i="7"/>
  <c r="V391" i="7"/>
  <c r="V392" i="7"/>
  <c r="V393" i="7"/>
  <c r="V394" i="7"/>
  <c r="V395" i="7"/>
  <c r="V396" i="7"/>
  <c r="V397" i="7"/>
  <c r="V398" i="7"/>
  <c r="V399" i="7"/>
  <c r="V400" i="7"/>
  <c r="V401" i="7"/>
  <c r="V402" i="7"/>
  <c r="V403" i="7"/>
  <c r="V404" i="7"/>
  <c r="V405" i="7"/>
  <c r="V406" i="7"/>
  <c r="V407" i="7"/>
  <c r="V408" i="7"/>
  <c r="V409" i="7"/>
  <c r="V410" i="7"/>
  <c r="V411" i="7"/>
  <c r="V412" i="7"/>
  <c r="V413" i="7"/>
  <c r="V414" i="7"/>
  <c r="V415" i="7"/>
  <c r="V416" i="7"/>
  <c r="V417" i="7"/>
  <c r="V418" i="7"/>
  <c r="V419" i="7"/>
  <c r="V420" i="7"/>
  <c r="V421" i="7"/>
  <c r="V422" i="7"/>
  <c r="V423" i="7"/>
  <c r="V424" i="7"/>
  <c r="V425" i="7"/>
  <c r="V426" i="7"/>
  <c r="V427" i="7"/>
  <c r="V428" i="7"/>
  <c r="V429" i="7"/>
  <c r="V430" i="7"/>
  <c r="V431" i="7"/>
  <c r="V432" i="7"/>
  <c r="V433" i="7"/>
  <c r="V434" i="7"/>
  <c r="V435" i="7"/>
  <c r="V436" i="7"/>
  <c r="V437" i="7"/>
  <c r="V438" i="7"/>
  <c r="V439" i="7"/>
  <c r="V440" i="7"/>
  <c r="V441" i="7"/>
  <c r="V442" i="7"/>
  <c r="V443" i="7"/>
  <c r="V444" i="7"/>
  <c r="V445" i="7"/>
  <c r="V446" i="7"/>
  <c r="V447" i="7"/>
  <c r="V448" i="7"/>
  <c r="V449" i="7"/>
  <c r="V450" i="7"/>
  <c r="V451" i="7"/>
  <c r="V452" i="7"/>
  <c r="V453" i="7"/>
  <c r="V454" i="7"/>
  <c r="V455" i="7"/>
  <c r="V456" i="7"/>
  <c r="V457" i="7"/>
  <c r="V458" i="7"/>
  <c r="V459" i="7"/>
  <c r="V460" i="7"/>
  <c r="V461" i="7"/>
  <c r="V462" i="7"/>
  <c r="V463" i="7"/>
  <c r="V464" i="7"/>
  <c r="V465" i="7"/>
  <c r="V466" i="7"/>
  <c r="V467" i="7"/>
  <c r="V468" i="7"/>
  <c r="V469" i="7"/>
  <c r="V470" i="7"/>
  <c r="V471" i="7"/>
  <c r="V472" i="7"/>
  <c r="V473" i="7"/>
  <c r="V474" i="7"/>
  <c r="V475" i="7"/>
  <c r="V476" i="7"/>
  <c r="V477" i="7"/>
  <c r="V478" i="7"/>
  <c r="V479" i="7"/>
  <c r="V480" i="7"/>
  <c r="V481" i="7"/>
  <c r="V482" i="7"/>
  <c r="V483" i="7"/>
  <c r="V484" i="7"/>
  <c r="V485" i="7"/>
  <c r="V486" i="7"/>
  <c r="V487" i="7"/>
  <c r="V488" i="7"/>
  <c r="V489" i="7"/>
  <c r="V490" i="7"/>
  <c r="V491" i="7"/>
  <c r="V492" i="7"/>
  <c r="V493" i="7"/>
  <c r="V494" i="7"/>
  <c r="V495" i="7"/>
  <c r="V496" i="7"/>
  <c r="V497" i="7"/>
  <c r="V498" i="7"/>
  <c r="V499" i="7"/>
  <c r="V500" i="7"/>
  <c r="V501" i="7"/>
  <c r="V502" i="7"/>
  <c r="V503" i="7"/>
  <c r="V504" i="7"/>
  <c r="V505" i="7"/>
  <c r="V506" i="7"/>
  <c r="V507" i="7"/>
  <c r="V508" i="7"/>
  <c r="V509" i="7"/>
  <c r="V510" i="7"/>
  <c r="V511" i="7"/>
  <c r="V512" i="7"/>
  <c r="V513" i="7"/>
  <c r="V514" i="7"/>
  <c r="V515" i="7"/>
  <c r="V516" i="7"/>
  <c r="V517" i="7"/>
  <c r="V518" i="7"/>
  <c r="V519" i="7"/>
  <c r="V520" i="7"/>
  <c r="V521" i="7"/>
  <c r="V522" i="7"/>
  <c r="V523" i="7"/>
  <c r="V524" i="7"/>
  <c r="V525" i="7"/>
  <c r="V526" i="7"/>
  <c r="V527" i="7"/>
  <c r="V528" i="7"/>
  <c r="V529" i="7"/>
  <c r="V530" i="7"/>
  <c r="V531" i="7"/>
  <c r="V532" i="7"/>
  <c r="V533" i="7"/>
  <c r="V534" i="7"/>
  <c r="V535" i="7"/>
  <c r="V536" i="7"/>
  <c r="V537" i="7"/>
  <c r="V538" i="7"/>
  <c r="V539" i="7"/>
  <c r="V540" i="7"/>
  <c r="V541" i="7"/>
  <c r="V542" i="7"/>
  <c r="V543" i="7"/>
  <c r="V544" i="7"/>
  <c r="V545" i="7"/>
  <c r="V546" i="7"/>
  <c r="V547" i="7"/>
  <c r="V548" i="7"/>
  <c r="V549" i="7"/>
  <c r="V550" i="7"/>
  <c r="V551" i="7"/>
  <c r="V552" i="7"/>
  <c r="V553" i="7"/>
  <c r="V554" i="7"/>
  <c r="V555" i="7"/>
  <c r="V556" i="7"/>
  <c r="V557" i="7"/>
  <c r="V558" i="7"/>
  <c r="V559" i="7"/>
  <c r="V560" i="7"/>
  <c r="V561" i="7"/>
  <c r="V562" i="7"/>
  <c r="V563" i="7"/>
  <c r="V564" i="7"/>
  <c r="V565" i="7"/>
  <c r="V566" i="7"/>
  <c r="V567" i="7"/>
  <c r="V568" i="7"/>
  <c r="V569" i="7"/>
  <c r="V570" i="7"/>
  <c r="V571" i="7"/>
  <c r="V572" i="7"/>
  <c r="V573" i="7"/>
  <c r="V574" i="7"/>
  <c r="V575" i="7"/>
  <c r="V576" i="7"/>
  <c r="V577" i="7"/>
  <c r="V578" i="7"/>
  <c r="V579" i="7"/>
  <c r="V580" i="7"/>
  <c r="V581" i="7"/>
  <c r="V582" i="7"/>
  <c r="V583" i="7"/>
  <c r="V584" i="7"/>
  <c r="V585" i="7"/>
  <c r="V586" i="7"/>
  <c r="V587" i="7"/>
  <c r="V588" i="7"/>
  <c r="V589" i="7"/>
  <c r="V590" i="7"/>
  <c r="V591" i="7"/>
  <c r="V592" i="7"/>
  <c r="V593" i="7"/>
  <c r="V594" i="7"/>
  <c r="V595" i="7"/>
  <c r="V596" i="7"/>
  <c r="V597" i="7"/>
  <c r="V598" i="7"/>
  <c r="V599" i="7"/>
  <c r="V600" i="7"/>
  <c r="V601" i="7"/>
  <c r="V602" i="7"/>
  <c r="V603" i="7"/>
  <c r="V604" i="7"/>
  <c r="V605" i="7"/>
  <c r="V606" i="7"/>
  <c r="V607" i="7"/>
  <c r="V608" i="7"/>
  <c r="V609" i="7"/>
  <c r="V610" i="7"/>
  <c r="V611" i="7"/>
  <c r="V612" i="7"/>
  <c r="V613" i="7"/>
  <c r="V614" i="7"/>
  <c r="V615" i="7"/>
  <c r="V616" i="7"/>
  <c r="V617" i="7"/>
  <c r="V618" i="7"/>
  <c r="V619" i="7"/>
  <c r="V620" i="7"/>
  <c r="V621" i="7"/>
  <c r="V622" i="7"/>
  <c r="V623" i="7"/>
  <c r="V624" i="7"/>
  <c r="V625" i="7"/>
  <c r="V626" i="7"/>
  <c r="V627" i="7"/>
  <c r="V628" i="7"/>
  <c r="V629" i="7"/>
  <c r="V630" i="7"/>
  <c r="V631" i="7"/>
  <c r="V632" i="7"/>
  <c r="V633" i="7"/>
  <c r="V634" i="7"/>
  <c r="V635" i="7"/>
  <c r="V636" i="7"/>
  <c r="V637" i="7"/>
  <c r="V638" i="7"/>
  <c r="V639" i="7"/>
  <c r="V640" i="7"/>
  <c r="V641" i="7"/>
  <c r="V642" i="7"/>
  <c r="V643" i="7"/>
  <c r="V644" i="7"/>
  <c r="V645" i="7"/>
  <c r="V646" i="7"/>
  <c r="V647" i="7"/>
  <c r="V648" i="7"/>
  <c r="V649" i="7"/>
  <c r="V650" i="7"/>
  <c r="V651" i="7"/>
  <c r="V652" i="7"/>
  <c r="V653" i="7"/>
  <c r="V654" i="7"/>
  <c r="V655" i="7"/>
  <c r="V656" i="7"/>
  <c r="V657" i="7"/>
  <c r="V658" i="7"/>
  <c r="V659" i="7"/>
  <c r="V660" i="7"/>
  <c r="V661" i="7"/>
  <c r="V662" i="7"/>
  <c r="V663" i="7"/>
  <c r="V664" i="7"/>
  <c r="V665" i="7"/>
  <c r="V666" i="7"/>
  <c r="V667" i="7"/>
  <c r="V668" i="7"/>
  <c r="V669" i="7"/>
  <c r="V670" i="7"/>
  <c r="V671" i="7"/>
  <c r="V672" i="7"/>
  <c r="V673" i="7"/>
  <c r="V674" i="7"/>
  <c r="V675" i="7"/>
  <c r="V676" i="7"/>
  <c r="V677" i="7"/>
  <c r="V678" i="7"/>
  <c r="V679" i="7"/>
  <c r="V680" i="7"/>
  <c r="V681" i="7"/>
  <c r="V682" i="7"/>
  <c r="V683" i="7"/>
  <c r="V684" i="7"/>
  <c r="V685" i="7"/>
  <c r="V686" i="7"/>
  <c r="V687" i="7"/>
  <c r="V688" i="7"/>
  <c r="V689" i="7"/>
  <c r="V690" i="7"/>
  <c r="V691" i="7"/>
  <c r="V692" i="7"/>
  <c r="V693" i="7"/>
  <c r="V694" i="7"/>
  <c r="V695" i="7"/>
  <c r="V696" i="7"/>
  <c r="V697" i="7"/>
  <c r="V698" i="7"/>
  <c r="V699" i="7"/>
  <c r="V700" i="7"/>
  <c r="V701" i="7"/>
  <c r="V702" i="7"/>
  <c r="V703" i="7"/>
  <c r="V704" i="7"/>
  <c r="V705" i="7"/>
  <c r="V706" i="7"/>
  <c r="V707" i="7"/>
  <c r="V708" i="7"/>
  <c r="V709" i="7"/>
  <c r="V710" i="7"/>
  <c r="V711" i="7"/>
  <c r="V712" i="7"/>
  <c r="V713" i="7"/>
  <c r="V714" i="7"/>
  <c r="V715" i="7"/>
  <c r="V716" i="7"/>
  <c r="V717" i="7"/>
  <c r="V718" i="7"/>
  <c r="V719" i="7"/>
  <c r="V720" i="7"/>
  <c r="V721" i="7"/>
  <c r="V722" i="7"/>
  <c r="V723" i="7"/>
  <c r="V724" i="7"/>
  <c r="V725" i="7"/>
  <c r="V726" i="7"/>
  <c r="V727" i="7"/>
  <c r="V728" i="7"/>
  <c r="V729" i="7"/>
  <c r="V730" i="7"/>
  <c r="V731" i="7"/>
  <c r="V732" i="7"/>
  <c r="V733" i="7"/>
  <c r="V734" i="7"/>
  <c r="V735" i="7"/>
  <c r="V736" i="7"/>
  <c r="V737" i="7"/>
  <c r="V738" i="7"/>
  <c r="V739" i="7"/>
  <c r="V740" i="7"/>
  <c r="V741" i="7"/>
  <c r="V742" i="7"/>
  <c r="V743" i="7"/>
  <c r="V744" i="7"/>
  <c r="V745" i="7"/>
  <c r="V746" i="7"/>
  <c r="V747" i="7"/>
  <c r="V748" i="7"/>
  <c r="V749" i="7"/>
  <c r="V750" i="7"/>
  <c r="V751" i="7"/>
  <c r="V752" i="7"/>
  <c r="V753" i="7"/>
  <c r="V754" i="7"/>
  <c r="V755" i="7"/>
  <c r="V756" i="7"/>
  <c r="V757" i="7"/>
  <c r="V758" i="7"/>
  <c r="V759" i="7"/>
  <c r="V760" i="7"/>
  <c r="V761" i="7"/>
  <c r="V762" i="7"/>
  <c r="V763" i="7"/>
  <c r="V764" i="7"/>
  <c r="V765" i="7"/>
  <c r="V766" i="7"/>
  <c r="V767" i="7"/>
  <c r="V768" i="7"/>
  <c r="V769" i="7"/>
  <c r="V770" i="7"/>
  <c r="V771" i="7"/>
  <c r="V772" i="7"/>
  <c r="V773" i="7"/>
  <c r="V774" i="7"/>
  <c r="V775" i="7"/>
  <c r="V776" i="7"/>
  <c r="V777" i="7"/>
  <c r="V778" i="7"/>
  <c r="V779" i="7"/>
  <c r="V780" i="7"/>
  <c r="V781" i="7"/>
  <c r="V782" i="7"/>
  <c r="V783" i="7"/>
  <c r="V784" i="7"/>
  <c r="V785" i="7"/>
  <c r="V786" i="7"/>
  <c r="V787" i="7"/>
  <c r="V788" i="7"/>
  <c r="V789" i="7"/>
  <c r="V790" i="7"/>
  <c r="V791" i="7"/>
  <c r="V792" i="7"/>
  <c r="V793" i="7"/>
  <c r="V794" i="7"/>
  <c r="V795" i="7"/>
  <c r="V796" i="7"/>
  <c r="V797" i="7"/>
  <c r="V798" i="7"/>
  <c r="V799" i="7"/>
  <c r="V800" i="7"/>
  <c r="V801" i="7"/>
  <c r="V802" i="7"/>
  <c r="V803" i="7"/>
  <c r="V804" i="7"/>
  <c r="V805" i="7"/>
  <c r="V806" i="7"/>
  <c r="V807" i="7"/>
  <c r="V808" i="7"/>
  <c r="V809" i="7"/>
  <c r="V810" i="7"/>
  <c r="V811" i="7"/>
  <c r="V812" i="7"/>
  <c r="V813" i="7"/>
  <c r="V814" i="7"/>
  <c r="V815" i="7"/>
  <c r="V816" i="7"/>
  <c r="V817" i="7"/>
  <c r="V818" i="7"/>
  <c r="V819" i="7"/>
  <c r="V820" i="7"/>
  <c r="V821" i="7"/>
  <c r="V822" i="7"/>
  <c r="V823" i="7"/>
  <c r="V824" i="7"/>
  <c r="V825" i="7"/>
  <c r="V826" i="7"/>
  <c r="V827" i="7"/>
  <c r="V828" i="7"/>
  <c r="V829" i="7"/>
  <c r="V830" i="7"/>
  <c r="V831" i="7"/>
  <c r="V832" i="7"/>
  <c r="V833" i="7"/>
  <c r="V834" i="7"/>
  <c r="V835" i="7"/>
  <c r="V836" i="7"/>
  <c r="V837" i="7"/>
  <c r="V838" i="7"/>
  <c r="V839" i="7"/>
  <c r="V840" i="7"/>
  <c r="V841" i="7"/>
  <c r="V842" i="7"/>
  <c r="V843" i="7"/>
  <c r="V844" i="7"/>
  <c r="V845" i="7"/>
  <c r="V846" i="7"/>
  <c r="V847" i="7"/>
  <c r="V848" i="7"/>
  <c r="V849" i="7"/>
  <c r="V850" i="7"/>
  <c r="V851" i="7"/>
  <c r="V852" i="7"/>
  <c r="V853" i="7"/>
  <c r="V854" i="7"/>
  <c r="V855" i="7"/>
  <c r="V856" i="7"/>
  <c r="V857" i="7"/>
  <c r="V858" i="7"/>
  <c r="V859" i="7"/>
  <c r="V860" i="7"/>
  <c r="V861" i="7"/>
  <c r="V862" i="7"/>
  <c r="V863" i="7"/>
  <c r="V864" i="7"/>
  <c r="V865" i="7"/>
  <c r="V866" i="7"/>
  <c r="V867" i="7"/>
  <c r="V868" i="7"/>
  <c r="V869" i="7"/>
  <c r="V870" i="7"/>
  <c r="V871" i="7"/>
  <c r="V872" i="7"/>
  <c r="V873" i="7"/>
  <c r="V874" i="7"/>
  <c r="V875" i="7"/>
  <c r="V876" i="7"/>
  <c r="V877" i="7"/>
  <c r="V878" i="7"/>
  <c r="V879" i="7"/>
  <c r="V880" i="7"/>
  <c r="V881" i="7"/>
  <c r="V882" i="7"/>
  <c r="V883" i="7"/>
  <c r="V884" i="7"/>
  <c r="V885" i="7"/>
  <c r="V886" i="7"/>
  <c r="V887" i="7"/>
  <c r="V888" i="7"/>
  <c r="V889" i="7"/>
  <c r="V890" i="7"/>
  <c r="V891" i="7"/>
  <c r="V892" i="7"/>
  <c r="V893" i="7"/>
  <c r="V894" i="7"/>
  <c r="V895" i="7"/>
  <c r="V896" i="7"/>
  <c r="V897" i="7"/>
  <c r="V898" i="7"/>
  <c r="V899" i="7"/>
  <c r="V900" i="7"/>
  <c r="V901" i="7"/>
  <c r="V902" i="7"/>
  <c r="V903" i="7"/>
  <c r="V904" i="7"/>
  <c r="V905" i="7"/>
  <c r="V906" i="7"/>
  <c r="V907" i="7"/>
  <c r="V908" i="7"/>
  <c r="V909" i="7"/>
  <c r="V910" i="7"/>
  <c r="V911" i="7"/>
  <c r="V912" i="7"/>
  <c r="V913" i="7"/>
  <c r="V914" i="7"/>
  <c r="V915" i="7"/>
  <c r="V916" i="7"/>
  <c r="V917" i="7"/>
  <c r="V918" i="7"/>
  <c r="V919" i="7"/>
  <c r="V920" i="7"/>
  <c r="V921" i="7"/>
  <c r="V922" i="7"/>
  <c r="V923" i="7"/>
  <c r="V924" i="7"/>
  <c r="V925" i="7"/>
  <c r="V926" i="7"/>
  <c r="V927" i="7"/>
  <c r="V928" i="7"/>
  <c r="V929" i="7"/>
  <c r="V930" i="7"/>
  <c r="V931" i="7"/>
  <c r="V932" i="7"/>
  <c r="V933" i="7"/>
  <c r="V934" i="7"/>
  <c r="V935" i="7"/>
  <c r="V936" i="7"/>
  <c r="V937" i="7"/>
  <c r="V938" i="7"/>
  <c r="V939" i="7"/>
  <c r="V940" i="7"/>
  <c r="V941" i="7"/>
  <c r="V942" i="7"/>
  <c r="V943" i="7"/>
  <c r="V944" i="7"/>
  <c r="V945" i="7"/>
  <c r="V946" i="7"/>
  <c r="V947" i="7"/>
  <c r="V948" i="7"/>
  <c r="V949" i="7"/>
  <c r="V950" i="7"/>
  <c r="V951" i="7"/>
  <c r="V952" i="7"/>
  <c r="V953" i="7"/>
  <c r="V954" i="7"/>
  <c r="V955" i="7"/>
  <c r="V956" i="7"/>
  <c r="V957" i="7"/>
  <c r="V958" i="7"/>
  <c r="V959" i="7"/>
  <c r="V960" i="7"/>
  <c r="V961" i="7"/>
  <c r="V962" i="7"/>
  <c r="V963" i="7"/>
  <c r="V964" i="7"/>
  <c r="V965" i="7"/>
  <c r="V966" i="7"/>
  <c r="V967" i="7"/>
  <c r="V968" i="7"/>
  <c r="V969" i="7"/>
  <c r="V970" i="7"/>
  <c r="V971" i="7"/>
  <c r="V972" i="7"/>
  <c r="V973" i="7"/>
  <c r="V974" i="7"/>
  <c r="V975" i="7"/>
  <c r="V976" i="7"/>
  <c r="V977" i="7"/>
  <c r="V978" i="7"/>
  <c r="V979" i="7"/>
  <c r="V980" i="7"/>
  <c r="V981" i="7"/>
  <c r="V982" i="7"/>
  <c r="V983" i="7"/>
  <c r="V984" i="7"/>
  <c r="V985" i="7"/>
  <c r="V986" i="7"/>
  <c r="V987" i="7"/>
  <c r="V988" i="7"/>
  <c r="V989" i="7"/>
  <c r="V990" i="7"/>
  <c r="V991" i="7"/>
  <c r="V992" i="7"/>
  <c r="V993" i="7"/>
  <c r="V994" i="7"/>
  <c r="V995" i="7"/>
  <c r="V996" i="7"/>
  <c r="V997" i="7"/>
  <c r="V998" i="7"/>
  <c r="V999" i="7"/>
  <c r="V1000" i="7"/>
  <c r="V1001" i="7"/>
  <c r="V1002" i="7"/>
  <c r="V1003" i="7"/>
  <c r="V1004" i="7"/>
  <c r="V1005" i="7"/>
  <c r="V1006" i="7"/>
  <c r="V1007" i="7"/>
  <c r="V1008" i="7"/>
  <c r="V1009" i="7"/>
  <c r="V1010" i="7"/>
  <c r="V1011" i="7"/>
  <c r="V1012" i="7"/>
  <c r="V1013" i="7"/>
  <c r="V1014" i="7"/>
  <c r="V1015" i="7"/>
  <c r="V1016" i="7"/>
  <c r="V1017" i="7"/>
  <c r="V1018" i="7"/>
  <c r="V1019" i="7"/>
  <c r="V1020" i="7"/>
  <c r="V1021" i="7"/>
  <c r="V1022" i="7"/>
  <c r="V1023" i="7"/>
  <c r="V1024" i="7"/>
  <c r="V1025" i="7"/>
  <c r="V1026" i="7"/>
  <c r="V1027" i="7"/>
  <c r="V1028" i="7"/>
  <c r="V1029" i="7"/>
  <c r="V1030" i="7"/>
  <c r="V1031" i="7"/>
  <c r="V1032" i="7"/>
  <c r="V1033" i="7"/>
  <c r="V1034" i="7"/>
  <c r="V1035" i="7"/>
  <c r="V1036" i="7"/>
  <c r="V1037" i="7"/>
  <c r="V1038" i="7"/>
  <c r="V1039" i="7"/>
  <c r="V1040" i="7"/>
  <c r="V1041" i="7"/>
  <c r="V1042" i="7"/>
  <c r="V1043" i="7"/>
  <c r="V1044" i="7"/>
  <c r="V1045" i="7"/>
  <c r="V1046" i="7"/>
  <c r="V1047" i="7"/>
  <c r="V1048" i="7"/>
  <c r="V1049" i="7"/>
  <c r="V1050" i="7"/>
  <c r="V1051" i="7"/>
  <c r="V1052" i="7"/>
  <c r="V1053" i="7"/>
  <c r="V1054" i="7"/>
  <c r="V1055" i="7"/>
  <c r="V1056" i="7"/>
  <c r="V1057" i="7"/>
  <c r="V1058" i="7"/>
  <c r="V1059" i="7"/>
  <c r="V1060" i="7"/>
  <c r="V1061" i="7"/>
  <c r="V1062" i="7"/>
  <c r="V1063" i="7"/>
  <c r="V1064" i="7"/>
  <c r="V1065" i="7"/>
  <c r="V1066" i="7"/>
  <c r="V1067" i="7"/>
  <c r="V1068" i="7"/>
  <c r="V1069" i="7"/>
  <c r="V1070" i="7"/>
  <c r="V1071" i="7"/>
  <c r="V1072" i="7"/>
  <c r="V1073" i="7"/>
  <c r="V1074" i="7"/>
  <c r="V1075" i="7"/>
  <c r="V1076" i="7"/>
  <c r="V1077" i="7"/>
  <c r="V1078" i="7"/>
  <c r="V1079" i="7"/>
  <c r="V1080" i="7"/>
  <c r="V1081" i="7"/>
  <c r="V1082" i="7"/>
  <c r="V1083" i="7"/>
  <c r="V1084" i="7"/>
  <c r="V1085" i="7"/>
  <c r="V1086" i="7"/>
  <c r="V1087" i="7"/>
  <c r="V1088" i="7"/>
  <c r="V1089" i="7"/>
  <c r="V1090" i="7"/>
  <c r="V1091" i="7"/>
  <c r="V1092" i="7"/>
  <c r="V1093" i="7"/>
  <c r="V1094" i="7"/>
  <c r="V1095" i="7"/>
  <c r="V1096" i="7"/>
  <c r="V1097" i="7"/>
  <c r="V1098" i="7"/>
  <c r="V1099" i="7"/>
  <c r="V1100" i="7"/>
  <c r="V1101" i="7"/>
  <c r="V1102" i="7"/>
  <c r="V1103" i="7"/>
  <c r="V1104" i="7"/>
  <c r="V1105" i="7"/>
  <c r="V1106" i="7"/>
  <c r="V1107" i="7"/>
  <c r="V1108" i="7"/>
  <c r="V1109" i="7"/>
  <c r="V1110" i="7"/>
  <c r="V1111" i="7"/>
  <c r="V1112" i="7"/>
  <c r="V1113" i="7"/>
  <c r="V1114" i="7"/>
  <c r="V1115" i="7"/>
  <c r="V1116" i="7"/>
  <c r="V1117" i="7"/>
  <c r="V1118" i="7"/>
  <c r="V1119" i="7"/>
  <c r="V1120" i="7"/>
  <c r="V1121" i="7"/>
  <c r="V1122" i="7"/>
  <c r="V1123" i="7"/>
  <c r="V1124" i="7"/>
  <c r="V1125" i="7"/>
  <c r="V1126" i="7"/>
  <c r="V1127" i="7"/>
  <c r="V1128" i="7"/>
  <c r="V1129" i="7"/>
  <c r="V1130" i="7"/>
  <c r="V1131" i="7"/>
  <c r="V1132" i="7"/>
  <c r="V1133" i="7"/>
  <c r="V1134" i="7"/>
  <c r="V1135" i="7"/>
  <c r="V1136" i="7"/>
  <c r="V1137" i="7"/>
  <c r="V1138" i="7"/>
  <c r="V1139" i="7"/>
  <c r="V1140" i="7"/>
  <c r="V1141" i="7"/>
  <c r="V1142" i="7"/>
  <c r="V1143" i="7"/>
  <c r="V1144" i="7"/>
  <c r="V1145" i="7"/>
  <c r="V1146" i="7"/>
  <c r="V1147" i="7"/>
  <c r="V1148" i="7"/>
  <c r="V1149" i="7"/>
  <c r="V1150" i="7"/>
  <c r="V1151" i="7"/>
  <c r="V1152" i="7"/>
  <c r="V1153" i="7"/>
  <c r="V1154" i="7"/>
  <c r="V1155" i="7"/>
  <c r="V1156" i="7"/>
  <c r="V1157" i="7"/>
  <c r="V1158" i="7"/>
  <c r="V1159" i="7"/>
  <c r="V1160" i="7"/>
  <c r="V1161" i="7"/>
  <c r="V1162" i="7"/>
  <c r="V1163" i="7"/>
  <c r="V1164" i="7"/>
  <c r="V1165" i="7"/>
  <c r="V1166" i="7"/>
  <c r="V1167" i="7"/>
  <c r="V1168" i="7"/>
  <c r="V1169" i="7"/>
  <c r="V1170" i="7"/>
  <c r="V1171" i="7"/>
  <c r="V1172" i="7"/>
  <c r="V1173" i="7"/>
  <c r="V1174" i="7"/>
  <c r="V1175" i="7"/>
  <c r="V1176" i="7"/>
  <c r="V1177" i="7"/>
  <c r="V1178" i="7"/>
  <c r="V1179" i="7"/>
  <c r="V1180" i="7"/>
  <c r="V1181" i="7"/>
  <c r="V1182" i="7"/>
  <c r="V1183" i="7"/>
  <c r="V1184" i="7"/>
  <c r="V1185" i="7"/>
  <c r="V1186" i="7"/>
  <c r="V1187" i="7"/>
  <c r="V1188" i="7"/>
  <c r="V1189" i="7"/>
  <c r="V1190" i="7"/>
  <c r="V1191" i="7"/>
  <c r="V1192" i="7"/>
  <c r="V1193" i="7"/>
  <c r="V1194" i="7"/>
  <c r="V1195" i="7"/>
  <c r="V1196" i="7"/>
  <c r="V1197" i="7"/>
  <c r="V1198" i="7"/>
  <c r="V1199" i="7"/>
  <c r="V1200" i="7"/>
  <c r="V1201" i="7"/>
  <c r="V1202" i="7"/>
  <c r="V1203" i="7"/>
  <c r="V1204" i="7"/>
  <c r="V1205" i="7"/>
  <c r="V1206" i="7"/>
  <c r="V1207" i="7"/>
  <c r="V1208" i="7"/>
  <c r="V1209" i="7"/>
  <c r="V1210" i="7"/>
  <c r="V1211" i="7"/>
  <c r="V1212" i="7"/>
  <c r="V1213" i="7"/>
  <c r="V1214" i="7"/>
  <c r="V1215" i="7"/>
  <c r="V1216" i="7"/>
  <c r="V1217" i="7"/>
  <c r="V1218" i="7"/>
  <c r="V1219" i="7"/>
  <c r="V1220" i="7"/>
  <c r="V1221" i="7"/>
  <c r="V1222" i="7"/>
  <c r="V1223" i="7"/>
  <c r="V1224" i="7"/>
  <c r="V1225" i="7"/>
  <c r="V1226" i="7"/>
  <c r="V1227" i="7"/>
  <c r="V1228" i="7"/>
  <c r="V1229" i="7"/>
  <c r="V1230" i="7"/>
  <c r="V1231" i="7"/>
  <c r="V1232" i="7"/>
  <c r="V1233" i="7"/>
  <c r="V1234" i="7"/>
  <c r="V1235" i="7"/>
  <c r="V1236" i="7"/>
  <c r="V1237" i="7"/>
  <c r="V1238" i="7"/>
  <c r="V1239" i="7"/>
  <c r="V1240" i="7"/>
  <c r="V1241" i="7"/>
  <c r="V1242" i="7"/>
  <c r="V1243" i="7"/>
  <c r="V1244" i="7"/>
  <c r="V1245" i="7"/>
  <c r="V1246" i="7"/>
  <c r="V1247" i="7"/>
  <c r="V1248" i="7"/>
  <c r="V1249" i="7"/>
  <c r="V1250" i="7"/>
  <c r="V1251" i="7"/>
  <c r="V1252" i="7"/>
  <c r="V1253" i="7"/>
  <c r="V1254" i="7"/>
  <c r="V1255" i="7"/>
  <c r="V1256" i="7"/>
  <c r="V1257" i="7"/>
  <c r="V1258" i="7"/>
  <c r="V1259" i="7"/>
  <c r="V1260" i="7"/>
  <c r="V1261" i="7"/>
  <c r="V1262" i="7"/>
  <c r="V1263" i="7"/>
  <c r="V1264" i="7"/>
  <c r="V1265" i="7"/>
  <c r="V1266" i="7"/>
  <c r="V1267" i="7"/>
  <c r="V1268" i="7"/>
  <c r="V1269" i="7"/>
  <c r="V1270" i="7"/>
  <c r="V1271" i="7"/>
  <c r="V1272" i="7"/>
  <c r="V1273" i="7"/>
  <c r="V1274" i="7"/>
  <c r="V1275" i="7"/>
  <c r="V1276" i="7"/>
  <c r="V1277" i="7"/>
  <c r="V1278" i="7"/>
  <c r="V1279" i="7"/>
  <c r="V1280" i="7"/>
  <c r="V1281" i="7"/>
  <c r="V1282" i="7"/>
  <c r="V1283" i="7"/>
  <c r="V1284" i="7"/>
  <c r="V1285" i="7"/>
  <c r="V1286" i="7"/>
  <c r="V1287" i="7"/>
  <c r="V1288" i="7"/>
  <c r="V1289" i="7"/>
  <c r="V1290" i="7"/>
  <c r="V1291" i="7"/>
  <c r="V1292" i="7"/>
  <c r="V1293" i="7"/>
  <c r="V1294" i="7"/>
  <c r="V1295" i="7"/>
  <c r="V1296" i="7"/>
  <c r="V1297" i="7"/>
  <c r="V1298" i="7"/>
  <c r="V1299" i="7"/>
  <c r="V1300" i="7"/>
  <c r="V1301" i="7"/>
  <c r="V1302" i="7"/>
  <c r="V1303" i="7"/>
  <c r="V1304" i="7"/>
  <c r="V1305" i="7"/>
  <c r="V1306" i="7"/>
  <c r="V1307" i="7"/>
  <c r="V1308" i="7"/>
  <c r="V1309" i="7"/>
  <c r="V1310" i="7"/>
  <c r="V1311" i="7"/>
  <c r="V1312" i="7"/>
  <c r="V1313" i="7"/>
  <c r="V1314" i="7"/>
  <c r="V1315" i="7"/>
  <c r="V1316" i="7"/>
  <c r="V1317" i="7"/>
  <c r="V1318" i="7"/>
  <c r="V1319" i="7"/>
  <c r="V1320" i="7"/>
  <c r="V1321" i="7"/>
  <c r="V1322" i="7"/>
  <c r="V1323" i="7"/>
  <c r="V1324" i="7"/>
  <c r="V1325" i="7"/>
  <c r="V1326" i="7"/>
  <c r="V1327" i="7"/>
  <c r="V1328" i="7"/>
  <c r="V1329" i="7"/>
  <c r="V1330" i="7"/>
  <c r="V1331" i="7"/>
  <c r="V1332" i="7"/>
  <c r="V1333" i="7"/>
  <c r="V1334" i="7"/>
  <c r="V1335" i="7"/>
  <c r="V1336" i="7"/>
  <c r="V1337" i="7"/>
  <c r="V1338" i="7"/>
  <c r="V1339" i="7"/>
  <c r="V1340" i="7"/>
  <c r="V1341" i="7"/>
  <c r="V1342" i="7"/>
  <c r="V1343" i="7"/>
  <c r="V1344" i="7"/>
  <c r="V1345" i="7"/>
  <c r="V1346" i="7"/>
  <c r="V1347" i="7"/>
  <c r="V1348" i="7"/>
  <c r="V1349" i="7"/>
  <c r="V1350" i="7"/>
  <c r="V1351" i="7"/>
  <c r="V1352" i="7"/>
  <c r="V1353" i="7"/>
  <c r="V1354" i="7"/>
  <c r="V1355" i="7"/>
  <c r="V1356" i="7"/>
  <c r="V1357" i="7"/>
  <c r="V1358" i="7"/>
  <c r="V1359" i="7"/>
  <c r="V1360" i="7"/>
  <c r="V1361" i="7"/>
  <c r="V1362" i="7"/>
  <c r="V1363" i="7"/>
  <c r="V1364" i="7"/>
  <c r="V1365" i="7"/>
  <c r="V1366" i="7"/>
  <c r="V1367" i="7"/>
  <c r="V1368" i="7"/>
  <c r="V1369" i="7"/>
  <c r="V1370" i="7"/>
  <c r="V1371" i="7"/>
  <c r="V1372" i="7"/>
  <c r="V1373" i="7"/>
  <c r="V1374" i="7"/>
  <c r="V1375" i="7"/>
  <c r="V1376" i="7"/>
  <c r="V1377" i="7"/>
  <c r="V1378" i="7"/>
  <c r="V1379" i="7"/>
  <c r="V1380" i="7"/>
  <c r="V1381" i="7"/>
  <c r="V1382" i="7"/>
  <c r="V1383" i="7"/>
  <c r="V1384" i="7"/>
  <c r="V1385" i="7"/>
  <c r="V1386" i="7"/>
  <c r="V1387" i="7"/>
  <c r="V1388" i="7"/>
  <c r="V1389" i="7"/>
  <c r="V1390" i="7"/>
  <c r="V1391" i="7"/>
  <c r="V1392" i="7"/>
  <c r="V1393" i="7"/>
  <c r="V1394" i="7"/>
  <c r="V1395" i="7"/>
  <c r="V1396" i="7"/>
  <c r="V1397" i="7"/>
  <c r="V1398" i="7"/>
  <c r="V1399" i="7"/>
  <c r="V1400" i="7"/>
  <c r="V1401" i="7"/>
  <c r="V1402" i="7"/>
  <c r="V1403" i="7"/>
  <c r="V1404" i="7"/>
  <c r="V1405" i="7"/>
  <c r="V1406" i="7"/>
  <c r="V1407" i="7"/>
  <c r="V1408" i="7"/>
  <c r="V1409" i="7"/>
  <c r="V1410" i="7"/>
  <c r="V1411" i="7"/>
  <c r="V1412" i="7"/>
  <c r="V1413" i="7"/>
  <c r="V1414" i="7"/>
  <c r="V1415" i="7"/>
  <c r="V1416" i="7"/>
  <c r="V1417" i="7"/>
  <c r="V1418" i="7"/>
  <c r="V1419" i="7"/>
  <c r="V1420" i="7"/>
  <c r="V1421" i="7"/>
  <c r="V1422" i="7"/>
  <c r="V1423" i="7"/>
  <c r="V1424" i="7"/>
  <c r="V1425" i="7"/>
  <c r="V1426" i="7"/>
  <c r="V1427" i="7"/>
  <c r="V1428" i="7"/>
  <c r="V1429" i="7"/>
  <c r="V1430" i="7"/>
  <c r="V1431" i="7"/>
  <c r="V1432" i="7"/>
  <c r="V1433" i="7"/>
  <c r="V1434" i="7"/>
  <c r="V1435" i="7"/>
  <c r="V1436" i="7"/>
  <c r="V1437" i="7"/>
  <c r="V1438" i="7"/>
  <c r="V1439" i="7"/>
  <c r="V1440" i="7"/>
  <c r="V1441" i="7"/>
  <c r="V1442" i="7"/>
  <c r="V1443" i="7"/>
  <c r="V1444" i="7"/>
  <c r="V1445" i="7"/>
  <c r="V1446" i="7"/>
  <c r="V1447" i="7"/>
  <c r="V1448" i="7"/>
  <c r="V1449" i="7"/>
  <c r="V1450" i="7"/>
  <c r="V1451" i="7"/>
  <c r="V1452" i="7"/>
  <c r="V1453" i="7"/>
  <c r="V1454" i="7"/>
  <c r="V1455" i="7"/>
  <c r="V1456" i="7"/>
  <c r="V1457" i="7"/>
  <c r="V1458" i="7"/>
  <c r="V1459" i="7"/>
  <c r="V1460" i="7"/>
  <c r="V1461" i="7"/>
  <c r="V1462" i="7"/>
  <c r="V1463" i="7"/>
  <c r="V1464" i="7"/>
  <c r="V1465" i="7"/>
  <c r="V1466" i="7"/>
  <c r="V1467" i="7"/>
  <c r="V1468" i="7"/>
  <c r="V1469" i="7"/>
  <c r="V1470" i="7"/>
  <c r="V1471" i="7"/>
  <c r="V1472" i="7"/>
  <c r="V1473" i="7"/>
  <c r="V1474" i="7"/>
  <c r="V1475" i="7"/>
  <c r="V1476" i="7"/>
  <c r="V1477" i="7"/>
  <c r="V1478" i="7"/>
  <c r="V1479" i="7"/>
  <c r="V1480" i="7"/>
  <c r="V1481" i="7"/>
  <c r="V1482" i="7"/>
  <c r="V1483" i="7"/>
  <c r="V1484" i="7"/>
  <c r="V1485" i="7"/>
  <c r="V1486" i="7"/>
  <c r="V1487" i="7"/>
  <c r="V1488" i="7"/>
  <c r="V1489" i="7"/>
  <c r="V1490" i="7"/>
  <c r="V1491" i="7"/>
  <c r="V1492" i="7"/>
  <c r="V1493" i="7"/>
  <c r="V1494" i="7"/>
  <c r="V1495" i="7"/>
  <c r="V1496" i="7"/>
  <c r="V1497" i="7"/>
  <c r="V1498" i="7"/>
  <c r="V1499" i="7"/>
  <c r="V1500" i="7"/>
  <c r="V1501" i="7"/>
  <c r="V1502" i="7"/>
  <c r="V1503" i="7"/>
  <c r="V1504" i="7"/>
  <c r="V1505" i="7"/>
  <c r="V1506" i="7"/>
  <c r="V1507" i="7"/>
  <c r="V1508" i="7"/>
  <c r="V1509" i="7"/>
  <c r="V1510" i="7"/>
  <c r="V1511" i="7"/>
  <c r="V1512" i="7"/>
  <c r="V1513" i="7"/>
  <c r="V1514" i="7"/>
  <c r="V1515" i="7"/>
  <c r="V1516" i="7"/>
  <c r="V1517" i="7"/>
  <c r="V1518" i="7"/>
  <c r="V1519" i="7"/>
  <c r="V1520" i="7"/>
  <c r="V1521" i="7"/>
  <c r="V1522" i="7"/>
  <c r="V1523" i="7"/>
  <c r="V1524" i="7"/>
  <c r="V1525" i="7"/>
  <c r="V1526" i="7"/>
  <c r="V1527" i="7"/>
  <c r="V1528" i="7"/>
  <c r="V1529" i="7"/>
  <c r="V1530" i="7"/>
  <c r="V1531" i="7"/>
  <c r="V1532" i="7"/>
  <c r="V1533" i="7"/>
  <c r="V1534" i="7"/>
  <c r="V1535" i="7"/>
  <c r="V1536" i="7"/>
  <c r="V1537" i="7"/>
  <c r="V1538" i="7"/>
  <c r="V1539" i="7"/>
  <c r="V1540" i="7"/>
  <c r="V1541" i="7"/>
  <c r="V1542" i="7"/>
  <c r="V1543" i="7"/>
  <c r="V1544" i="7"/>
  <c r="V1545" i="7"/>
  <c r="V1546" i="7"/>
  <c r="V1547" i="7"/>
  <c r="V1548" i="7"/>
  <c r="V1549" i="7"/>
  <c r="V1550" i="7"/>
  <c r="V1551" i="7"/>
  <c r="V1552" i="7"/>
  <c r="V1553" i="7"/>
  <c r="V1554" i="7"/>
  <c r="V1555" i="7"/>
  <c r="V1556" i="7"/>
  <c r="V1557" i="7"/>
  <c r="V1558" i="7"/>
  <c r="V1559" i="7"/>
  <c r="V1560" i="7"/>
  <c r="V1561" i="7"/>
  <c r="V1562" i="7"/>
  <c r="V1563" i="7"/>
  <c r="V1564" i="7"/>
  <c r="V1565" i="7"/>
  <c r="V1566" i="7"/>
  <c r="V1567" i="7"/>
  <c r="V1568" i="7"/>
  <c r="V1569" i="7"/>
  <c r="V1570" i="7"/>
  <c r="V1571" i="7"/>
  <c r="V1572" i="7"/>
  <c r="V1573" i="7"/>
  <c r="V1574" i="7"/>
  <c r="V1575" i="7"/>
  <c r="V1576" i="7"/>
  <c r="V1577" i="7"/>
  <c r="V1578" i="7"/>
  <c r="V1579" i="7"/>
  <c r="V1580" i="7"/>
  <c r="V1581" i="7"/>
  <c r="V1582" i="7"/>
  <c r="V1583" i="7"/>
  <c r="V1584" i="7"/>
  <c r="V1585" i="7"/>
  <c r="V1586" i="7"/>
  <c r="V1587" i="7"/>
  <c r="V1588" i="7"/>
  <c r="V1589" i="7"/>
  <c r="V1590" i="7"/>
  <c r="V1591" i="7"/>
  <c r="V1592" i="7"/>
  <c r="V1593" i="7"/>
  <c r="V1594" i="7"/>
  <c r="V1595" i="7"/>
  <c r="V1596" i="7"/>
  <c r="V1597" i="7"/>
  <c r="V1598" i="7"/>
  <c r="V1599" i="7"/>
  <c r="V1600" i="7"/>
  <c r="V1601" i="7"/>
  <c r="V1602" i="7"/>
  <c r="V1603" i="7"/>
  <c r="V1604" i="7"/>
  <c r="V1605" i="7"/>
  <c r="V1606" i="7"/>
  <c r="V1607" i="7"/>
  <c r="V1608" i="7"/>
  <c r="V1609" i="7"/>
  <c r="V1610" i="7"/>
  <c r="V1611" i="7"/>
  <c r="V1612" i="7"/>
  <c r="V1613" i="7"/>
  <c r="V1614" i="7"/>
  <c r="V1615" i="7"/>
  <c r="V1616" i="7"/>
  <c r="V1617" i="7"/>
  <c r="V1618" i="7"/>
  <c r="V1619" i="7"/>
  <c r="V1620" i="7"/>
  <c r="V1621" i="7"/>
  <c r="V1622" i="7"/>
  <c r="V1623" i="7"/>
  <c r="V1624" i="7"/>
  <c r="V1625" i="7"/>
  <c r="V1626" i="7"/>
  <c r="V1627" i="7"/>
  <c r="V1628" i="7"/>
  <c r="V1629" i="7"/>
  <c r="V1630" i="7"/>
  <c r="V1631" i="7"/>
  <c r="V1632" i="7"/>
  <c r="V1633" i="7"/>
  <c r="V1634" i="7"/>
  <c r="V1635" i="7"/>
  <c r="V1636" i="7"/>
  <c r="V1637" i="7"/>
  <c r="V1638" i="7"/>
  <c r="V1639" i="7"/>
  <c r="V1640" i="7"/>
  <c r="V1641" i="7"/>
  <c r="V1642" i="7"/>
  <c r="V1643" i="7"/>
  <c r="V1644" i="7"/>
  <c r="V1645" i="7"/>
  <c r="V1646" i="7"/>
  <c r="V1647" i="7"/>
  <c r="V1648" i="7"/>
  <c r="V1649" i="7"/>
  <c r="V1650" i="7"/>
  <c r="V1651" i="7"/>
  <c r="V1652" i="7"/>
  <c r="V1653" i="7"/>
  <c r="V1654" i="7"/>
  <c r="V1655" i="7"/>
  <c r="V1656" i="7"/>
  <c r="V1657" i="7"/>
  <c r="V1658" i="7"/>
  <c r="V1659" i="7"/>
  <c r="V1660" i="7"/>
  <c r="V1661" i="7"/>
  <c r="V1662" i="7"/>
  <c r="V1663" i="7"/>
  <c r="V1664" i="7"/>
  <c r="V1665" i="7"/>
  <c r="V1666" i="7"/>
  <c r="V1667" i="7"/>
  <c r="V1668" i="7"/>
  <c r="V1669" i="7"/>
  <c r="V1670" i="7"/>
  <c r="V1671" i="7"/>
  <c r="V1672" i="7"/>
  <c r="V1673" i="7"/>
  <c r="V1674" i="7"/>
  <c r="V1675" i="7"/>
  <c r="V1676" i="7"/>
  <c r="V1677" i="7"/>
  <c r="V1678" i="7"/>
  <c r="V1679" i="7"/>
  <c r="V1680" i="7"/>
  <c r="V1681" i="7"/>
  <c r="V1682" i="7"/>
  <c r="V1683" i="7"/>
  <c r="V1684" i="7"/>
  <c r="V1685" i="7"/>
  <c r="V1686" i="7"/>
  <c r="V1687" i="7"/>
  <c r="V1688" i="7"/>
  <c r="V1689" i="7"/>
  <c r="V1690" i="7"/>
  <c r="V1691" i="7"/>
  <c r="V1692" i="7"/>
  <c r="V1693" i="7"/>
  <c r="V1694" i="7"/>
  <c r="V1695" i="7"/>
  <c r="V1696" i="7"/>
  <c r="V1697" i="7"/>
  <c r="V1698" i="7"/>
  <c r="V1699" i="7"/>
  <c r="V1700" i="7"/>
  <c r="V1701" i="7"/>
  <c r="V1702" i="7"/>
  <c r="V1703" i="7"/>
  <c r="V1704" i="7"/>
  <c r="V1705" i="7"/>
  <c r="V1706" i="7"/>
  <c r="V1707" i="7"/>
  <c r="V1708" i="7"/>
  <c r="V1709" i="7"/>
  <c r="V1710" i="7"/>
  <c r="V1711" i="7"/>
  <c r="V1712" i="7"/>
  <c r="V1713" i="7"/>
  <c r="V1714" i="7"/>
  <c r="V1715" i="7"/>
  <c r="V1716" i="7"/>
  <c r="V1717" i="7"/>
  <c r="V1718" i="7"/>
  <c r="V1719" i="7"/>
  <c r="V1720" i="7"/>
  <c r="V1721" i="7"/>
  <c r="V1722" i="7"/>
  <c r="V1723" i="7"/>
  <c r="V1724" i="7"/>
  <c r="V1725" i="7"/>
  <c r="V1726" i="7"/>
  <c r="V1727" i="7"/>
  <c r="V1728" i="7"/>
  <c r="V1729" i="7"/>
  <c r="V1730" i="7"/>
  <c r="V1731" i="7"/>
  <c r="V1732" i="7"/>
  <c r="V1733" i="7"/>
  <c r="V1734" i="7"/>
  <c r="V1735" i="7"/>
  <c r="V1736" i="7"/>
  <c r="V1737" i="7"/>
  <c r="V1738" i="7"/>
  <c r="V1739" i="7"/>
  <c r="V1740" i="7"/>
  <c r="V1741" i="7"/>
  <c r="V1742" i="7"/>
  <c r="V1743" i="7"/>
  <c r="V1744" i="7"/>
  <c r="V1745" i="7"/>
  <c r="V1746" i="7"/>
  <c r="V1747" i="7"/>
  <c r="V1748" i="7"/>
  <c r="V1749" i="7"/>
  <c r="V1750" i="7"/>
  <c r="V1751" i="7"/>
  <c r="V1752" i="7"/>
  <c r="V1753" i="7"/>
  <c r="V1754" i="7"/>
  <c r="V1755" i="7"/>
  <c r="V1756" i="7"/>
  <c r="V1757" i="7"/>
  <c r="V1758" i="7"/>
  <c r="V1759" i="7"/>
  <c r="V1760" i="7"/>
  <c r="V1761" i="7"/>
  <c r="V1762" i="7"/>
  <c r="V1763" i="7"/>
  <c r="V1764" i="7"/>
  <c r="V1765" i="7"/>
  <c r="V1766" i="7"/>
  <c r="V1767" i="7"/>
  <c r="V1768" i="7"/>
  <c r="V1769" i="7"/>
  <c r="V1770" i="7"/>
  <c r="V1771" i="7"/>
  <c r="V1772" i="7"/>
  <c r="V1773" i="7"/>
  <c r="V1774" i="7"/>
  <c r="V1775" i="7"/>
  <c r="V1776" i="7"/>
  <c r="V1777" i="7"/>
  <c r="V1778" i="7"/>
  <c r="V1779" i="7"/>
  <c r="V1780" i="7"/>
  <c r="V1781" i="7"/>
  <c r="V1782" i="7"/>
  <c r="V1783" i="7"/>
  <c r="V1784" i="7"/>
  <c r="V1785" i="7"/>
  <c r="V1786" i="7"/>
  <c r="V1787" i="7"/>
  <c r="V1788" i="7"/>
  <c r="V1789" i="7"/>
  <c r="V1790" i="7"/>
  <c r="V1791" i="7"/>
  <c r="V1792" i="7"/>
  <c r="V1793" i="7"/>
  <c r="V1794" i="7"/>
  <c r="V1795" i="7"/>
  <c r="V1796" i="7"/>
  <c r="V1797" i="7"/>
  <c r="V1798" i="7"/>
  <c r="V1799" i="7"/>
  <c r="V1800" i="7"/>
  <c r="V1801" i="7"/>
  <c r="V1802" i="7"/>
  <c r="V1803" i="7"/>
  <c r="V1804" i="7"/>
  <c r="V1805" i="7"/>
  <c r="V1806" i="7"/>
  <c r="V1807" i="7"/>
  <c r="V1808" i="7"/>
  <c r="V1809" i="7"/>
  <c r="V1810" i="7"/>
  <c r="V1811" i="7"/>
  <c r="V1812" i="7"/>
  <c r="V1813" i="7"/>
  <c r="V1814" i="7"/>
  <c r="V1815" i="7"/>
  <c r="V1816" i="7"/>
  <c r="V1817" i="7"/>
  <c r="V1818" i="7"/>
  <c r="V1819" i="7"/>
  <c r="V1820" i="7"/>
  <c r="V1821" i="7"/>
  <c r="V1822" i="7"/>
  <c r="V1823" i="7"/>
  <c r="V1824" i="7"/>
  <c r="V1825" i="7"/>
  <c r="V1826" i="7"/>
  <c r="V1827" i="7"/>
  <c r="V1828" i="7"/>
  <c r="V1829" i="7"/>
  <c r="V1830" i="7"/>
  <c r="V1831" i="7"/>
  <c r="V1832" i="7"/>
  <c r="V1833" i="7"/>
  <c r="V1834" i="7"/>
  <c r="V1835" i="7"/>
  <c r="V1836" i="7"/>
  <c r="V1837" i="7"/>
  <c r="V1838" i="7"/>
  <c r="V1839" i="7"/>
  <c r="V1840" i="7"/>
  <c r="V1841" i="7"/>
  <c r="V1842" i="7"/>
  <c r="V1843" i="7"/>
  <c r="V1844" i="7"/>
  <c r="V1845" i="7"/>
  <c r="V1846" i="7"/>
  <c r="V1847" i="7"/>
  <c r="V1848" i="7"/>
  <c r="V1849" i="7"/>
  <c r="V1850" i="7"/>
  <c r="V1851" i="7"/>
  <c r="V1852" i="7"/>
  <c r="V1853" i="7"/>
  <c r="V1854" i="7"/>
  <c r="V1855" i="7"/>
  <c r="V1856" i="7"/>
  <c r="V1857" i="7"/>
  <c r="V1858" i="7"/>
  <c r="V1859" i="7"/>
  <c r="V1860" i="7"/>
  <c r="V1861" i="7"/>
  <c r="V1862" i="7"/>
  <c r="V1863" i="7"/>
  <c r="V1864" i="7"/>
  <c r="V1865" i="7"/>
  <c r="V1866" i="7"/>
  <c r="V1867" i="7"/>
  <c r="V1868" i="7"/>
  <c r="V1869" i="7"/>
  <c r="V1870" i="7"/>
  <c r="V1871" i="7"/>
  <c r="V1872" i="7"/>
  <c r="V1873" i="7"/>
  <c r="V1874" i="7"/>
  <c r="V1875" i="7"/>
  <c r="V1876" i="7"/>
  <c r="V1877" i="7"/>
  <c r="V1878" i="7"/>
  <c r="V1879" i="7"/>
  <c r="V1880" i="7"/>
  <c r="V1881" i="7"/>
  <c r="V1882" i="7"/>
  <c r="V1883" i="7"/>
  <c r="V1884" i="7"/>
  <c r="V1885" i="7"/>
  <c r="V1886" i="7"/>
  <c r="V1887" i="7"/>
  <c r="V1888" i="7"/>
  <c r="V1889" i="7"/>
  <c r="V1890" i="7"/>
  <c r="V1891" i="7"/>
  <c r="V1892" i="7"/>
  <c r="V1893" i="7"/>
  <c r="V1894" i="7"/>
  <c r="V1895" i="7"/>
  <c r="V1896" i="7"/>
  <c r="V1897" i="7"/>
  <c r="V1898" i="7"/>
  <c r="V1899" i="7"/>
  <c r="V1900" i="7"/>
  <c r="V1901" i="7"/>
  <c r="V1902" i="7"/>
  <c r="V1903" i="7"/>
  <c r="V1904" i="7"/>
  <c r="V1905" i="7"/>
  <c r="V1906" i="7"/>
  <c r="V1907" i="7"/>
  <c r="V1908" i="7"/>
  <c r="V1909" i="7"/>
  <c r="V1910" i="7"/>
  <c r="V1911" i="7"/>
  <c r="V1912" i="7"/>
  <c r="V1913" i="7"/>
  <c r="V1914" i="7"/>
  <c r="V1915" i="7"/>
  <c r="V1916" i="7"/>
  <c r="V1917" i="7"/>
  <c r="V1918" i="7"/>
  <c r="V1919" i="7"/>
  <c r="V1920" i="7"/>
  <c r="V1921" i="7"/>
  <c r="V1922" i="7"/>
  <c r="V1923" i="7"/>
  <c r="V1924" i="7"/>
  <c r="V1925" i="7"/>
  <c r="V1926" i="7"/>
  <c r="V1927" i="7"/>
  <c r="V1928" i="7"/>
  <c r="V1929" i="7"/>
  <c r="V1930" i="7"/>
  <c r="V1931" i="7"/>
  <c r="V1932" i="7"/>
  <c r="V1933" i="7"/>
  <c r="V1934" i="7"/>
  <c r="V1935" i="7"/>
  <c r="V1936" i="7"/>
  <c r="V1937" i="7"/>
  <c r="V1938" i="7"/>
  <c r="V1939" i="7"/>
  <c r="V1940" i="7"/>
  <c r="V1941" i="7"/>
  <c r="V1942" i="7"/>
  <c r="V1943" i="7"/>
  <c r="V1944" i="7"/>
  <c r="V1945" i="7"/>
  <c r="V1946" i="7"/>
  <c r="V1947" i="7"/>
  <c r="V1948" i="7"/>
  <c r="V1949" i="7"/>
  <c r="V1950" i="7"/>
  <c r="V1951" i="7"/>
  <c r="V1952" i="7"/>
  <c r="V1953" i="7"/>
  <c r="V1954" i="7"/>
  <c r="V1955" i="7"/>
  <c r="V1956" i="7"/>
  <c r="V1957" i="7"/>
  <c r="V1958" i="7"/>
  <c r="V1959" i="7"/>
  <c r="V1960" i="7"/>
  <c r="V1961" i="7"/>
  <c r="V1962" i="7"/>
  <c r="V1963" i="7"/>
  <c r="V1964" i="7"/>
  <c r="V1965" i="7"/>
  <c r="V1966" i="7"/>
  <c r="V1967" i="7"/>
  <c r="V1968" i="7"/>
  <c r="V1969" i="7"/>
  <c r="V1970" i="7"/>
  <c r="V1971" i="7"/>
  <c r="V1972" i="7"/>
  <c r="V1973" i="7"/>
  <c r="V1974" i="7"/>
  <c r="V1975" i="7"/>
  <c r="V1976" i="7"/>
  <c r="V1977" i="7"/>
  <c r="V1978" i="7"/>
  <c r="V1979" i="7"/>
  <c r="V1980" i="7"/>
  <c r="V1981" i="7"/>
  <c r="V1982" i="7"/>
  <c r="V1983" i="7"/>
  <c r="V1984" i="7"/>
  <c r="V1985" i="7"/>
  <c r="V1986" i="7"/>
  <c r="V1987" i="7"/>
  <c r="V1988" i="7"/>
  <c r="V1989" i="7"/>
  <c r="V1990" i="7"/>
  <c r="V1991" i="7"/>
  <c r="V1992" i="7"/>
  <c r="V1993" i="7"/>
  <c r="V1994" i="7"/>
  <c r="V1995" i="7"/>
  <c r="V1996" i="7"/>
  <c r="V1997" i="7"/>
  <c r="V1998" i="7"/>
  <c r="V1999" i="7"/>
  <c r="V2000" i="7"/>
  <c r="V2001" i="7"/>
  <c r="V2002" i="7"/>
  <c r="V2003" i="7"/>
  <c r="V2004" i="7"/>
  <c r="V2005" i="7"/>
  <c r="V2006" i="7"/>
  <c r="V2007" i="7"/>
  <c r="V2008" i="7"/>
  <c r="V2009" i="7"/>
  <c r="V2010" i="7"/>
  <c r="V2011" i="7"/>
  <c r="V2012" i="7"/>
  <c r="V2013" i="7"/>
  <c r="V2014" i="7"/>
  <c r="V2015" i="7"/>
  <c r="V2016" i="7"/>
  <c r="V2017" i="7"/>
  <c r="V2018" i="7"/>
  <c r="V2019" i="7"/>
  <c r="V2020" i="7"/>
  <c r="V2021" i="7"/>
  <c r="V2022" i="7"/>
  <c r="V2023" i="7"/>
  <c r="V2024" i="7"/>
  <c r="V2025" i="7"/>
  <c r="V2026" i="7"/>
  <c r="V2027" i="7"/>
  <c r="V2028" i="7"/>
  <c r="V2029" i="7"/>
  <c r="V2030" i="7"/>
  <c r="V2031" i="7"/>
  <c r="V2032" i="7"/>
  <c r="V2033" i="7"/>
  <c r="V2034" i="7"/>
  <c r="V2035" i="7"/>
  <c r="V2036" i="7"/>
  <c r="V2037" i="7"/>
  <c r="V2038" i="7"/>
  <c r="V2039" i="7"/>
  <c r="V2040" i="7"/>
  <c r="V2041" i="7"/>
  <c r="V2042" i="7"/>
  <c r="V2043" i="7"/>
  <c r="V2044" i="7"/>
  <c r="V2045" i="7"/>
  <c r="V2046" i="7"/>
  <c r="V2047" i="7"/>
  <c r="V2048" i="7"/>
  <c r="V2049" i="7"/>
  <c r="V2050" i="7"/>
  <c r="V2051" i="7"/>
  <c r="V2052" i="7"/>
  <c r="V2053" i="7"/>
  <c r="V2054" i="7"/>
  <c r="V2055" i="7"/>
  <c r="V2056" i="7"/>
  <c r="V2057" i="7"/>
  <c r="V2058" i="7"/>
  <c r="V2059" i="7"/>
  <c r="V2060" i="7"/>
  <c r="V2061" i="7"/>
  <c r="V2062" i="7"/>
  <c r="V2063" i="7"/>
  <c r="V2064" i="7"/>
  <c r="V2065" i="7"/>
  <c r="V2066" i="7"/>
  <c r="V2067" i="7"/>
  <c r="V2068" i="7"/>
  <c r="V2069" i="7"/>
  <c r="V2070" i="7"/>
  <c r="V2071" i="7"/>
  <c r="V2072" i="7"/>
  <c r="V2073" i="7"/>
  <c r="V2074" i="7"/>
  <c r="V2075" i="7"/>
  <c r="V2076" i="7"/>
  <c r="V2077" i="7"/>
  <c r="V2078" i="7"/>
  <c r="V2079" i="7"/>
  <c r="V2080" i="7"/>
  <c r="V2081" i="7"/>
  <c r="V2082" i="7"/>
  <c r="V2083" i="7"/>
  <c r="V2084" i="7"/>
  <c r="V2085" i="7"/>
  <c r="V2086" i="7"/>
  <c r="V2087" i="7"/>
  <c r="V2088" i="7"/>
  <c r="V2089" i="7"/>
  <c r="V2090" i="7"/>
  <c r="V2091" i="7"/>
  <c r="V2092" i="7"/>
  <c r="V2093" i="7"/>
  <c r="V2094" i="7"/>
  <c r="V2095" i="7"/>
  <c r="V2096" i="7"/>
  <c r="V2097" i="7"/>
  <c r="V2098" i="7"/>
  <c r="V2099" i="7"/>
  <c r="V2100" i="7"/>
  <c r="V2101" i="7"/>
  <c r="V2102" i="7"/>
  <c r="V2103" i="7"/>
  <c r="V2104" i="7"/>
  <c r="V2105" i="7"/>
  <c r="V2106" i="7"/>
  <c r="V2107" i="7"/>
  <c r="V2108" i="7"/>
  <c r="V2109" i="7"/>
  <c r="V2110" i="7"/>
  <c r="V2111" i="7"/>
  <c r="V2112" i="7"/>
  <c r="V2113" i="7"/>
  <c r="V2114" i="7"/>
  <c r="V2115" i="7"/>
  <c r="V2116" i="7"/>
  <c r="V2117" i="7"/>
  <c r="V2118" i="7"/>
  <c r="V2119" i="7"/>
  <c r="V2120" i="7"/>
  <c r="V2121" i="7"/>
  <c r="V2122" i="7"/>
  <c r="V2123" i="7"/>
  <c r="V2124" i="7"/>
  <c r="V2125" i="7"/>
  <c r="V2126" i="7"/>
  <c r="V2127" i="7"/>
  <c r="V2128" i="7"/>
  <c r="V2129" i="7"/>
  <c r="V2130" i="7"/>
  <c r="V2131" i="7"/>
  <c r="V2132" i="7"/>
  <c r="V2133" i="7"/>
  <c r="V2134" i="7"/>
  <c r="V2135" i="7"/>
  <c r="V2136" i="7"/>
  <c r="V2137" i="7"/>
  <c r="V2138" i="7"/>
  <c r="V2139" i="7"/>
  <c r="V2140" i="7"/>
  <c r="V2141" i="7"/>
  <c r="V2142" i="7"/>
  <c r="V2143" i="7"/>
  <c r="V2144" i="7"/>
  <c r="V2145" i="7"/>
  <c r="V2146" i="7"/>
  <c r="V2147" i="7"/>
  <c r="V2148" i="7"/>
  <c r="V2149" i="7"/>
  <c r="V2150" i="7"/>
  <c r="V2151" i="7"/>
  <c r="V2152" i="7"/>
  <c r="V2153" i="7"/>
  <c r="V2154" i="7"/>
  <c r="V2155" i="7"/>
  <c r="V2156" i="7"/>
  <c r="V2157" i="7"/>
  <c r="V2158" i="7"/>
  <c r="V2159" i="7"/>
  <c r="V2160" i="7"/>
  <c r="V2161" i="7"/>
  <c r="V2162" i="7"/>
  <c r="V2163" i="7"/>
  <c r="V2164" i="7"/>
  <c r="V2165" i="7"/>
  <c r="V2166" i="7"/>
  <c r="V2167" i="7"/>
  <c r="V2168" i="7"/>
  <c r="V2169" i="7"/>
  <c r="V2170" i="7"/>
  <c r="V2171" i="7"/>
  <c r="V2172" i="7"/>
  <c r="V2173" i="7"/>
  <c r="V2174" i="7"/>
  <c r="V2175" i="7"/>
  <c r="V2176" i="7"/>
  <c r="V2177" i="7"/>
  <c r="V2178" i="7"/>
  <c r="V2179" i="7"/>
  <c r="V2180" i="7"/>
  <c r="V2181" i="7"/>
  <c r="V2182" i="7"/>
  <c r="V2183" i="7"/>
  <c r="V2184" i="7"/>
  <c r="V2185" i="7"/>
  <c r="V2186" i="7"/>
  <c r="V2187" i="7"/>
  <c r="V2188" i="7"/>
  <c r="V2189" i="7"/>
  <c r="V2190" i="7"/>
  <c r="V2191" i="7"/>
  <c r="V2192" i="7"/>
  <c r="V2193" i="7"/>
  <c r="V2194" i="7"/>
  <c r="V2195" i="7"/>
  <c r="V2196" i="7"/>
  <c r="V2197" i="7"/>
  <c r="V2198" i="7"/>
  <c r="V2199" i="7"/>
  <c r="V2200" i="7"/>
  <c r="V2201" i="7"/>
  <c r="V2202" i="7"/>
  <c r="V2203" i="7"/>
  <c r="V2204" i="7"/>
  <c r="V2205" i="7"/>
  <c r="V2206" i="7"/>
  <c r="V2207" i="7"/>
  <c r="V2208" i="7"/>
  <c r="V2209" i="7"/>
  <c r="V2210" i="7"/>
  <c r="V2211" i="7"/>
  <c r="V2212" i="7"/>
  <c r="V2213" i="7"/>
  <c r="V2214" i="7"/>
  <c r="V2215" i="7"/>
  <c r="V2216" i="7"/>
  <c r="V2217" i="7"/>
  <c r="V2218" i="7"/>
  <c r="V2219" i="7"/>
  <c r="V2220" i="7"/>
  <c r="V2221" i="7"/>
  <c r="V2222" i="7"/>
  <c r="V2223" i="7"/>
  <c r="V2224" i="7"/>
  <c r="V2225" i="7"/>
  <c r="V2226" i="7"/>
  <c r="V2227" i="7"/>
  <c r="V2228" i="7"/>
  <c r="V2229" i="7"/>
  <c r="V2230" i="7"/>
  <c r="V2231" i="7"/>
  <c r="V2232" i="7"/>
  <c r="V2233" i="7"/>
  <c r="V2234" i="7"/>
  <c r="V2235" i="7"/>
  <c r="V2236" i="7"/>
  <c r="V2237" i="7"/>
  <c r="V2238" i="7"/>
  <c r="V2239" i="7"/>
  <c r="V2240" i="7"/>
  <c r="V2241" i="7"/>
  <c r="V2242" i="7"/>
  <c r="V2243" i="7"/>
  <c r="V2244" i="7"/>
  <c r="V2245" i="7"/>
  <c r="V2246" i="7"/>
  <c r="V2247" i="7"/>
  <c r="V2248" i="7"/>
  <c r="V2249" i="7"/>
  <c r="V2250" i="7"/>
  <c r="V2251" i="7"/>
  <c r="V2252" i="7"/>
  <c r="V2253" i="7"/>
  <c r="V2254" i="7"/>
  <c r="V2255" i="7"/>
  <c r="V2256" i="7"/>
  <c r="V2257" i="7"/>
  <c r="V2258" i="7"/>
  <c r="V2259" i="7"/>
  <c r="V2260" i="7"/>
  <c r="V2261" i="7"/>
  <c r="V2262" i="7"/>
  <c r="V2263" i="7"/>
  <c r="V2264" i="7"/>
  <c r="V2265" i="7"/>
  <c r="V2266" i="7"/>
  <c r="V2267" i="7"/>
  <c r="V2268" i="7"/>
  <c r="V2269" i="7"/>
  <c r="V2270" i="7"/>
  <c r="V2271" i="7"/>
  <c r="V2272" i="7"/>
  <c r="V2273" i="7"/>
  <c r="V2274" i="7"/>
  <c r="V2275" i="7"/>
  <c r="V2276" i="7"/>
  <c r="V2277" i="7"/>
  <c r="V2278" i="7"/>
  <c r="V2279" i="7"/>
  <c r="V2280" i="7"/>
  <c r="V2281" i="7"/>
  <c r="V2282" i="7"/>
  <c r="V2283" i="7"/>
  <c r="V2284" i="7"/>
  <c r="V2285" i="7"/>
  <c r="V2286" i="7"/>
  <c r="V2287" i="7"/>
  <c r="V2288" i="7"/>
  <c r="V2289" i="7"/>
  <c r="V2290" i="7"/>
  <c r="V2291" i="7"/>
  <c r="V2292" i="7"/>
  <c r="V2293" i="7"/>
  <c r="V2294" i="7"/>
  <c r="V2295" i="7"/>
  <c r="V2296" i="7"/>
  <c r="V2297" i="7"/>
  <c r="V2298" i="7"/>
  <c r="V2299" i="7"/>
  <c r="V2300" i="7"/>
  <c r="V2301" i="7"/>
  <c r="V2302" i="7"/>
  <c r="V2303" i="7"/>
  <c r="V2304" i="7"/>
  <c r="V2305" i="7"/>
  <c r="V2306" i="7"/>
  <c r="V2307" i="7"/>
  <c r="V2308" i="7"/>
  <c r="V2309" i="7"/>
  <c r="V2310" i="7"/>
  <c r="V2311" i="7"/>
  <c r="V2312" i="7"/>
  <c r="V2313" i="7"/>
  <c r="V2314" i="7"/>
  <c r="V2315" i="7"/>
  <c r="V2316" i="7"/>
  <c r="V2317" i="7"/>
  <c r="V2318" i="7"/>
  <c r="V2319" i="7"/>
  <c r="V2320" i="7"/>
  <c r="V2321" i="7"/>
  <c r="V2322" i="7"/>
  <c r="V2323" i="7"/>
  <c r="V2324" i="7"/>
  <c r="V2325" i="7"/>
  <c r="V2326" i="7"/>
  <c r="V2327" i="7"/>
  <c r="V2328" i="7"/>
  <c r="V2329" i="7"/>
  <c r="V2330" i="7"/>
  <c r="V2331" i="7"/>
  <c r="V2332" i="7"/>
  <c r="V2333" i="7"/>
  <c r="V2334" i="7"/>
  <c r="V2335" i="7"/>
  <c r="V2336" i="7"/>
  <c r="V2337" i="7"/>
  <c r="V2338" i="7"/>
  <c r="V2339" i="7"/>
  <c r="V2340" i="7"/>
  <c r="V2341" i="7"/>
  <c r="V2342" i="7"/>
  <c r="V2343" i="7"/>
  <c r="V2344" i="7"/>
  <c r="V2345" i="7"/>
  <c r="V2346" i="7"/>
  <c r="V2347" i="7"/>
  <c r="V2348" i="7"/>
  <c r="V2349" i="7"/>
  <c r="V2350" i="7"/>
  <c r="V2351" i="7"/>
  <c r="V2352" i="7"/>
  <c r="V2353" i="7"/>
  <c r="V2354" i="7"/>
  <c r="V2355" i="7"/>
  <c r="V2356" i="7"/>
  <c r="V2357" i="7"/>
  <c r="V2358" i="7"/>
  <c r="V2359" i="7"/>
  <c r="V2360" i="7"/>
  <c r="V2361" i="7"/>
  <c r="V2362" i="7"/>
  <c r="V2363" i="7"/>
  <c r="V2364" i="7"/>
  <c r="V2365" i="7"/>
  <c r="V2366" i="7"/>
  <c r="V2367" i="7"/>
  <c r="V2368" i="7"/>
  <c r="V2369" i="7"/>
  <c r="V2370" i="7"/>
  <c r="V2371" i="7"/>
  <c r="V2372" i="7"/>
  <c r="V2373" i="7"/>
  <c r="V2374" i="7"/>
  <c r="V2375" i="7"/>
  <c r="V2376" i="7"/>
  <c r="V2377" i="7"/>
  <c r="V2378" i="7"/>
  <c r="V2379" i="7"/>
  <c r="V2380" i="7"/>
  <c r="V2381" i="7"/>
  <c r="V2382" i="7"/>
  <c r="V2383" i="7"/>
  <c r="V2384" i="7"/>
  <c r="V2385" i="7"/>
  <c r="V2386" i="7"/>
  <c r="V2387" i="7"/>
  <c r="V2388" i="7"/>
  <c r="V2389" i="7"/>
  <c r="V2390" i="7"/>
  <c r="V2391" i="7"/>
  <c r="V2392" i="7"/>
  <c r="V2393" i="7"/>
  <c r="V2394" i="7"/>
  <c r="V2395" i="7"/>
  <c r="V2396" i="7"/>
  <c r="V2397" i="7"/>
  <c r="V2398" i="7"/>
  <c r="V2399" i="7"/>
  <c r="V2400" i="7"/>
  <c r="V2401" i="7"/>
  <c r="V2402" i="7"/>
  <c r="V2403" i="7"/>
  <c r="V2404" i="7"/>
  <c r="V2405" i="7"/>
  <c r="V2406" i="7"/>
  <c r="V2407" i="7"/>
  <c r="V2408" i="7"/>
  <c r="V2409" i="7"/>
  <c r="V2410" i="7"/>
  <c r="V2411" i="7"/>
  <c r="V2412" i="7"/>
  <c r="V2413" i="7"/>
  <c r="V2414" i="7"/>
  <c r="V2415" i="7"/>
  <c r="V2416" i="7"/>
  <c r="V2417" i="7"/>
  <c r="V2418" i="7"/>
  <c r="V2419" i="7"/>
  <c r="V2420" i="7"/>
  <c r="V2421" i="7"/>
  <c r="V2422" i="7"/>
  <c r="V2423" i="7"/>
  <c r="V2424" i="7"/>
  <c r="V2425" i="7"/>
  <c r="V2426" i="7"/>
  <c r="V2427" i="7"/>
  <c r="V2428" i="7"/>
  <c r="V2429" i="7"/>
  <c r="V2430" i="7"/>
  <c r="V2431" i="7"/>
  <c r="V2432" i="7"/>
  <c r="V2433" i="7"/>
  <c r="V2434" i="7"/>
  <c r="V2435" i="7"/>
  <c r="V2436" i="7"/>
  <c r="V2437" i="7"/>
  <c r="V2438" i="7"/>
  <c r="V2439" i="7"/>
  <c r="V2440" i="7"/>
  <c r="V2441" i="7"/>
  <c r="V2442" i="7"/>
  <c r="V2443" i="7"/>
  <c r="V2444" i="7"/>
  <c r="V2445" i="7"/>
  <c r="V2446" i="7"/>
  <c r="V2447" i="7"/>
  <c r="V2448" i="7"/>
  <c r="V2449" i="7"/>
  <c r="V2450" i="7"/>
  <c r="V2451" i="7"/>
  <c r="V2452" i="7"/>
  <c r="V2453" i="7"/>
  <c r="V2454" i="7"/>
  <c r="V2455" i="7"/>
  <c r="V2456" i="7"/>
  <c r="V2457" i="7"/>
  <c r="V2458" i="7"/>
  <c r="V2459" i="7"/>
  <c r="V2460" i="7"/>
  <c r="V2461" i="7"/>
  <c r="V2462" i="7"/>
  <c r="V2463" i="7"/>
  <c r="V2464" i="7"/>
  <c r="V2465" i="7"/>
  <c r="V2466" i="7"/>
  <c r="V2467" i="7"/>
  <c r="V2468" i="7"/>
  <c r="V2469" i="7"/>
  <c r="V2470" i="7"/>
  <c r="V2471" i="7"/>
  <c r="V2472" i="7"/>
  <c r="V2473" i="7"/>
  <c r="V2474" i="7"/>
  <c r="V2475" i="7"/>
  <c r="V2476" i="7"/>
  <c r="V2477" i="7"/>
  <c r="V2478" i="7"/>
  <c r="V2479" i="7"/>
  <c r="V2480" i="7"/>
  <c r="V2481" i="7"/>
  <c r="V2482" i="7"/>
  <c r="V2483" i="7"/>
  <c r="V2484" i="7"/>
  <c r="V2485" i="7"/>
  <c r="V2486" i="7"/>
  <c r="V2487" i="7"/>
  <c r="V2488" i="7"/>
  <c r="V2489" i="7"/>
  <c r="V2490" i="7"/>
  <c r="V2491" i="7"/>
  <c r="V2492" i="7"/>
  <c r="V2493" i="7"/>
  <c r="V2494" i="7"/>
  <c r="V2495" i="7"/>
  <c r="V2496" i="7"/>
  <c r="V2497" i="7"/>
  <c r="V2498" i="7"/>
  <c r="V2499" i="7"/>
  <c r="V2500" i="7"/>
  <c r="V2501" i="7"/>
  <c r="V2502" i="7"/>
  <c r="V2503" i="7"/>
  <c r="V2504" i="7"/>
  <c r="V2505" i="7"/>
  <c r="V2506" i="7"/>
  <c r="V2507" i="7"/>
  <c r="V2508" i="7"/>
  <c r="V2509" i="7"/>
  <c r="V2510" i="7"/>
  <c r="V2511" i="7"/>
  <c r="V2512" i="7"/>
  <c r="V2513" i="7"/>
  <c r="V2514" i="7"/>
  <c r="V2515" i="7"/>
  <c r="V2516" i="7"/>
  <c r="V2517" i="7"/>
  <c r="V2518" i="7"/>
  <c r="V2519" i="7"/>
  <c r="V2520" i="7"/>
  <c r="V2521" i="7"/>
  <c r="V2522" i="7"/>
  <c r="V2523" i="7"/>
  <c r="V2524" i="7"/>
  <c r="V2525" i="7"/>
  <c r="V2526" i="7"/>
  <c r="V2527" i="7"/>
  <c r="V2528" i="7"/>
  <c r="V2529" i="7"/>
  <c r="V2530" i="7"/>
  <c r="V2531" i="7"/>
  <c r="V2532" i="7"/>
  <c r="V2533" i="7"/>
  <c r="V2534" i="7"/>
  <c r="V2535" i="7"/>
  <c r="V2536" i="7"/>
  <c r="V2537" i="7"/>
  <c r="V2538" i="7"/>
  <c r="V2539" i="7"/>
  <c r="V2540" i="7"/>
  <c r="V2541" i="7"/>
  <c r="V2542" i="7"/>
  <c r="V2543" i="7"/>
  <c r="V2544" i="7"/>
  <c r="V2545" i="7"/>
  <c r="V2546" i="7"/>
  <c r="V2547" i="7"/>
  <c r="V2548" i="7"/>
  <c r="V2549" i="7"/>
  <c r="V2550" i="7"/>
  <c r="V2551" i="7"/>
  <c r="V2552" i="7"/>
  <c r="V2553" i="7"/>
  <c r="V2554" i="7"/>
  <c r="V2555" i="7"/>
  <c r="V2556" i="7"/>
  <c r="V2557" i="7"/>
  <c r="V2558" i="7"/>
  <c r="V2559" i="7"/>
  <c r="V2560" i="7"/>
  <c r="V2561" i="7"/>
  <c r="V2562" i="7"/>
  <c r="V2563" i="7"/>
  <c r="V2564" i="7"/>
  <c r="V2565" i="7"/>
  <c r="V2566" i="7"/>
  <c r="V2567" i="7"/>
  <c r="V2568" i="7"/>
  <c r="V2569" i="7"/>
  <c r="V2570" i="7"/>
  <c r="V2571" i="7"/>
  <c r="V2572" i="7"/>
  <c r="V2573" i="7"/>
  <c r="V2574" i="7"/>
  <c r="V2575" i="7"/>
  <c r="V2576" i="7"/>
  <c r="V2577" i="7"/>
  <c r="V2578" i="7"/>
  <c r="V2579" i="7"/>
  <c r="V2580" i="7"/>
  <c r="V2581" i="7"/>
  <c r="V2582" i="7"/>
  <c r="V2583" i="7"/>
  <c r="V2584" i="7"/>
  <c r="V2585" i="7"/>
  <c r="V2586" i="7"/>
  <c r="V2587" i="7"/>
  <c r="V2588" i="7"/>
  <c r="V2589" i="7"/>
  <c r="V2590" i="7"/>
  <c r="V2591" i="7"/>
  <c r="V2592" i="7"/>
  <c r="V2593" i="7"/>
  <c r="V2594" i="7"/>
  <c r="V2595" i="7"/>
  <c r="V2596" i="7"/>
  <c r="V2597" i="7"/>
  <c r="V2598" i="7"/>
  <c r="V2599" i="7"/>
  <c r="V2600" i="7"/>
  <c r="V2601" i="7"/>
  <c r="V2602" i="7"/>
  <c r="V2603" i="7"/>
  <c r="V2604" i="7"/>
  <c r="V2605" i="7"/>
  <c r="V2606" i="7"/>
  <c r="V2607" i="7"/>
  <c r="V2608" i="7"/>
  <c r="V2609" i="7"/>
  <c r="V2610" i="7"/>
  <c r="V2611" i="7"/>
  <c r="V2612" i="7"/>
  <c r="V2613" i="7"/>
  <c r="V2614" i="7"/>
  <c r="V2615" i="7"/>
  <c r="V2616" i="7"/>
  <c r="V2617" i="7"/>
  <c r="V2618" i="7"/>
  <c r="V2619" i="7"/>
  <c r="V2620" i="7"/>
  <c r="V2621" i="7"/>
  <c r="V2622" i="7"/>
  <c r="V2623" i="7"/>
  <c r="V2624" i="7"/>
  <c r="V2625" i="7"/>
  <c r="V2626" i="7"/>
  <c r="V2627" i="7"/>
  <c r="V2628" i="7"/>
  <c r="V2629" i="7"/>
  <c r="V2630" i="7"/>
  <c r="V2631" i="7"/>
  <c r="V2632" i="7"/>
  <c r="V2633" i="7"/>
  <c r="V2634" i="7"/>
  <c r="V2635" i="7"/>
  <c r="V2636" i="7"/>
  <c r="V2637" i="7"/>
  <c r="V2638" i="7"/>
  <c r="V2639" i="7"/>
  <c r="V2640" i="7"/>
  <c r="V2641" i="7"/>
  <c r="V2642" i="7"/>
  <c r="V2643" i="7"/>
  <c r="V2644" i="7"/>
  <c r="V2645" i="7"/>
  <c r="V2646" i="7"/>
  <c r="V2647" i="7"/>
  <c r="V2648" i="7"/>
  <c r="V2649" i="7"/>
  <c r="V2650" i="7"/>
  <c r="V2651" i="7"/>
  <c r="V2652" i="7"/>
  <c r="V2653" i="7"/>
  <c r="V2654" i="7"/>
  <c r="V2655" i="7"/>
  <c r="V2656" i="7"/>
  <c r="V2657" i="7"/>
  <c r="V2658" i="7"/>
  <c r="V2659" i="7"/>
  <c r="V2660" i="7"/>
  <c r="V2661" i="7"/>
  <c r="V2662" i="7"/>
  <c r="V2663" i="7"/>
  <c r="V2664" i="7"/>
  <c r="V2665" i="7"/>
  <c r="V2666" i="7"/>
  <c r="V2667" i="7"/>
  <c r="V2668" i="7"/>
  <c r="V2669" i="7"/>
  <c r="V2670" i="7"/>
  <c r="V2671" i="7"/>
  <c r="V2672" i="7"/>
  <c r="V2673" i="7"/>
  <c r="V2674" i="7"/>
  <c r="V2675" i="7"/>
  <c r="V2676" i="7"/>
  <c r="V2677" i="7"/>
  <c r="V2678" i="7"/>
  <c r="V2679" i="7"/>
  <c r="V2680" i="7"/>
  <c r="V2681" i="7"/>
  <c r="V2682" i="7"/>
  <c r="V2683" i="7"/>
  <c r="V2684" i="7"/>
  <c r="V2685" i="7"/>
  <c r="V2686" i="7"/>
  <c r="V2687" i="7"/>
  <c r="V2688" i="7"/>
  <c r="V2689" i="7"/>
  <c r="V2690" i="7"/>
  <c r="V2691" i="7"/>
  <c r="V2692" i="7"/>
  <c r="V2693" i="7"/>
  <c r="V2694" i="7"/>
  <c r="V2695" i="7"/>
  <c r="V2696" i="7"/>
  <c r="V2697" i="7"/>
  <c r="V2698" i="7"/>
  <c r="V2699" i="7"/>
  <c r="V2700" i="7"/>
  <c r="V2701" i="7"/>
  <c r="V2702" i="7"/>
  <c r="V2703" i="7"/>
  <c r="V2704" i="7"/>
  <c r="V2705" i="7"/>
  <c r="V2706" i="7"/>
  <c r="V2707" i="7"/>
  <c r="V2708" i="7"/>
  <c r="V2709" i="7"/>
  <c r="V2710" i="7"/>
  <c r="V2711" i="7"/>
  <c r="V2712" i="7"/>
  <c r="V2713" i="7"/>
  <c r="V2714" i="7"/>
  <c r="V2715" i="7"/>
  <c r="V2716" i="7"/>
  <c r="V2717" i="7"/>
  <c r="V2718" i="7"/>
  <c r="V2719" i="7"/>
  <c r="V2720" i="7"/>
  <c r="V2721" i="7"/>
  <c r="V2722" i="7"/>
  <c r="V2723" i="7"/>
  <c r="V2724" i="7"/>
  <c r="V2725" i="7"/>
  <c r="V2726" i="7"/>
  <c r="V2727" i="7"/>
  <c r="V2728" i="7"/>
  <c r="V2729" i="7"/>
  <c r="V2730" i="7"/>
  <c r="V2731" i="7"/>
  <c r="V2732" i="7"/>
  <c r="V2733" i="7"/>
  <c r="V2734" i="7"/>
  <c r="V2735" i="7"/>
  <c r="V2736" i="7"/>
  <c r="V2737" i="7"/>
  <c r="V2738" i="7"/>
  <c r="V2739" i="7"/>
  <c r="V2740" i="7"/>
  <c r="V2741" i="7"/>
  <c r="V2742" i="7"/>
  <c r="V2743" i="7"/>
  <c r="V2744" i="7"/>
  <c r="V2745" i="7"/>
  <c r="V2746" i="7"/>
  <c r="V2747" i="7"/>
  <c r="V2748" i="7"/>
  <c r="V2749" i="7"/>
  <c r="V2750" i="7"/>
  <c r="V2751" i="7"/>
  <c r="V2752" i="7"/>
  <c r="V2753" i="7"/>
  <c r="V2754" i="7"/>
  <c r="V2755" i="7"/>
  <c r="V2756" i="7"/>
  <c r="V2757" i="7"/>
  <c r="V2758" i="7"/>
  <c r="V2759" i="7"/>
  <c r="V2760" i="7"/>
  <c r="V2761" i="7"/>
  <c r="V2762" i="7"/>
  <c r="V2763" i="7"/>
  <c r="V2764" i="7"/>
  <c r="V2765" i="7"/>
  <c r="V2766" i="7"/>
  <c r="V2767" i="7"/>
  <c r="V2768" i="7"/>
  <c r="V2769" i="7"/>
  <c r="V2770" i="7"/>
  <c r="V2771" i="7"/>
  <c r="V2772" i="7"/>
  <c r="V2773" i="7"/>
  <c r="V2774" i="7"/>
  <c r="V2775" i="7"/>
  <c r="V2776" i="7"/>
  <c r="V2777" i="7"/>
  <c r="V2778" i="7"/>
  <c r="V2779" i="7"/>
  <c r="V2780" i="7"/>
  <c r="V2781" i="7"/>
  <c r="V2782" i="7"/>
  <c r="V2783" i="7"/>
  <c r="V2784" i="7"/>
  <c r="V2785" i="7"/>
  <c r="V2786" i="7"/>
  <c r="V2787" i="7"/>
  <c r="V2788" i="7"/>
  <c r="V2789" i="7"/>
  <c r="V2790" i="7"/>
  <c r="V2791" i="7"/>
  <c r="V2792" i="7"/>
  <c r="V2793" i="7"/>
  <c r="V2794" i="7"/>
  <c r="V2795" i="7"/>
  <c r="V2796" i="7"/>
  <c r="V2797" i="7"/>
  <c r="V2798" i="7"/>
  <c r="V2799" i="7"/>
  <c r="V2800" i="7"/>
  <c r="V2801" i="7"/>
  <c r="V2802" i="7"/>
  <c r="V2803" i="7"/>
  <c r="V2804" i="7"/>
  <c r="V2805" i="7"/>
  <c r="V2806" i="7"/>
  <c r="V2807" i="7"/>
  <c r="V2808" i="7"/>
  <c r="V2809" i="7"/>
  <c r="V2810" i="7"/>
  <c r="V2811" i="7"/>
  <c r="V2812" i="7"/>
  <c r="V2813" i="7"/>
  <c r="V2814" i="7"/>
  <c r="V2815" i="7"/>
  <c r="V2816" i="7"/>
  <c r="V2817" i="7"/>
  <c r="V2818" i="7"/>
  <c r="V2819" i="7"/>
  <c r="V2820" i="7"/>
  <c r="V2821" i="7"/>
  <c r="V2822" i="7"/>
  <c r="V2823" i="7"/>
  <c r="V2824" i="7"/>
  <c r="V2825" i="7"/>
  <c r="V2826" i="7"/>
  <c r="V2827" i="7"/>
  <c r="V2828" i="7"/>
  <c r="V2829" i="7"/>
  <c r="V2830" i="7"/>
  <c r="V2831" i="7"/>
  <c r="V2832" i="7"/>
  <c r="V2833" i="7"/>
  <c r="V2834" i="7"/>
  <c r="V2835" i="7"/>
  <c r="V2836" i="7"/>
  <c r="V2837" i="7"/>
  <c r="V2838" i="7"/>
  <c r="V2839" i="7"/>
  <c r="V2840" i="7"/>
  <c r="V2841" i="7"/>
  <c r="V2842" i="7"/>
  <c r="V2843" i="7"/>
  <c r="V2844" i="7"/>
  <c r="V2845" i="7"/>
  <c r="V2846" i="7"/>
  <c r="V2847" i="7"/>
  <c r="V2848" i="7"/>
  <c r="V2849" i="7"/>
  <c r="V2850" i="7"/>
  <c r="V2851" i="7"/>
  <c r="V2852" i="7"/>
  <c r="V2853" i="7"/>
  <c r="V2854" i="7"/>
  <c r="V2855" i="7"/>
  <c r="V2856" i="7"/>
  <c r="V2857" i="7"/>
  <c r="V2858" i="7"/>
  <c r="V2859" i="7"/>
  <c r="V2860" i="7"/>
  <c r="V2861" i="7"/>
  <c r="V2862" i="7"/>
  <c r="V2863" i="7"/>
  <c r="V2864" i="7"/>
  <c r="V2865" i="7"/>
  <c r="V2866" i="7"/>
  <c r="V2867" i="7"/>
  <c r="V2868" i="7"/>
  <c r="V2869" i="7"/>
  <c r="V2870" i="7"/>
  <c r="V2871" i="7"/>
  <c r="V2872" i="7"/>
  <c r="V2873" i="7"/>
  <c r="V2874" i="7"/>
  <c r="V2875" i="7"/>
  <c r="V2876" i="7"/>
  <c r="V2877" i="7"/>
  <c r="V2878" i="7"/>
  <c r="V2879" i="7"/>
  <c r="V2880" i="7"/>
  <c r="V2881" i="7"/>
  <c r="V2882" i="7"/>
  <c r="V2883" i="7"/>
  <c r="V2884" i="7"/>
  <c r="V2885" i="7"/>
  <c r="V2886" i="7"/>
  <c r="V2887" i="7"/>
  <c r="V2888" i="7"/>
  <c r="V2889" i="7"/>
  <c r="V2890" i="7"/>
  <c r="V2891" i="7"/>
  <c r="V2892" i="7"/>
  <c r="V2893" i="7"/>
  <c r="V2894" i="7"/>
  <c r="V2895" i="7"/>
  <c r="V2896" i="7"/>
  <c r="V2897" i="7"/>
  <c r="V2898" i="7"/>
  <c r="V2899" i="7"/>
  <c r="V2900" i="7"/>
  <c r="V2901" i="7"/>
  <c r="V2902" i="7"/>
  <c r="V2903" i="7"/>
  <c r="V2904" i="7"/>
  <c r="V2905" i="7"/>
  <c r="V2906" i="7"/>
  <c r="V2907" i="7"/>
  <c r="V2908" i="7"/>
  <c r="V2909" i="7"/>
  <c r="V2910" i="7"/>
  <c r="V2911" i="7"/>
  <c r="V2912" i="7"/>
  <c r="V2913" i="7"/>
  <c r="V2914" i="7"/>
  <c r="V2915" i="7"/>
  <c r="V2916" i="7"/>
  <c r="V2917" i="7"/>
  <c r="V2918" i="7"/>
  <c r="V2919" i="7"/>
  <c r="V2920" i="7"/>
  <c r="V2921" i="7"/>
  <c r="V2922" i="7"/>
  <c r="V2923" i="7"/>
  <c r="V2924" i="7"/>
  <c r="V2925" i="7"/>
  <c r="V2926" i="7"/>
  <c r="V2927" i="7"/>
  <c r="V2928" i="7"/>
  <c r="V2929" i="7"/>
  <c r="V2930" i="7"/>
  <c r="V2931" i="7"/>
  <c r="V2932" i="7"/>
  <c r="V2933" i="7"/>
  <c r="V2934" i="7"/>
  <c r="V2935" i="7"/>
  <c r="V2936" i="7"/>
  <c r="V2937" i="7"/>
  <c r="V2938" i="7"/>
  <c r="V2939" i="7"/>
  <c r="V2940" i="7"/>
  <c r="V2941" i="7"/>
  <c r="V2942" i="7"/>
  <c r="V2943" i="7"/>
  <c r="V2944" i="7"/>
  <c r="V2945" i="7"/>
  <c r="V2946" i="7"/>
  <c r="V2947" i="7"/>
  <c r="V2948" i="7"/>
  <c r="V2949" i="7"/>
  <c r="V2950" i="7"/>
  <c r="V2951" i="7"/>
  <c r="V2952" i="7"/>
  <c r="V2953" i="7"/>
  <c r="V2954" i="7"/>
  <c r="V2955" i="7"/>
  <c r="V2956" i="7"/>
  <c r="V2957" i="7"/>
  <c r="V2958" i="7"/>
  <c r="V2959" i="7"/>
  <c r="V2960" i="7"/>
  <c r="V2961" i="7"/>
  <c r="V2962" i="7"/>
  <c r="V2963" i="7"/>
  <c r="V2964" i="7"/>
  <c r="V2965" i="7"/>
  <c r="V2966" i="7"/>
  <c r="V2967" i="7"/>
  <c r="V2968" i="7"/>
  <c r="V2969" i="7"/>
  <c r="V2970" i="7"/>
  <c r="V2971" i="7"/>
  <c r="V2972" i="7"/>
  <c r="V2973" i="7"/>
  <c r="V2974" i="7"/>
  <c r="V2975" i="7"/>
  <c r="V2976" i="7"/>
  <c r="V2977" i="7"/>
  <c r="V2978" i="7"/>
  <c r="V2979" i="7"/>
  <c r="V2980" i="7"/>
  <c r="V2981" i="7"/>
  <c r="V2982" i="7"/>
  <c r="V2983" i="7"/>
  <c r="V2984" i="7"/>
  <c r="V2985" i="7"/>
  <c r="V2986" i="7"/>
  <c r="V2987" i="7"/>
  <c r="V2988" i="7"/>
  <c r="V2989" i="7"/>
  <c r="V2990" i="7"/>
  <c r="V2991" i="7"/>
  <c r="V2992" i="7"/>
  <c r="V2993" i="7"/>
  <c r="V2994" i="7"/>
  <c r="V2995" i="7"/>
  <c r="V2996" i="7"/>
  <c r="V2997" i="7"/>
  <c r="V2998" i="7"/>
  <c r="V2999" i="7"/>
  <c r="V3000" i="7"/>
  <c r="V3001" i="7"/>
  <c r="V3002" i="7"/>
  <c r="V3003" i="7"/>
  <c r="V3004" i="7"/>
  <c r="V3005" i="7"/>
  <c r="V3006" i="7"/>
  <c r="V3007" i="7"/>
  <c r="V3008" i="7"/>
  <c r="V3009" i="7"/>
  <c r="V3010" i="7"/>
  <c r="V3011" i="7"/>
  <c r="V3012" i="7"/>
  <c r="V3013" i="7"/>
  <c r="V3014" i="7"/>
  <c r="V3015" i="7"/>
  <c r="V3016" i="7"/>
  <c r="V3017" i="7"/>
  <c r="V3018" i="7"/>
  <c r="V3019" i="7"/>
  <c r="V3020" i="7"/>
  <c r="V3021" i="7"/>
  <c r="V3022" i="7"/>
  <c r="V3023" i="7"/>
  <c r="V3024" i="7"/>
  <c r="V3025" i="7"/>
  <c r="V3026" i="7"/>
  <c r="V3027" i="7"/>
  <c r="V3028" i="7"/>
  <c r="V3029" i="7"/>
  <c r="V3030" i="7"/>
  <c r="V3031" i="7"/>
  <c r="V3032" i="7"/>
  <c r="V3033" i="7"/>
  <c r="V3034" i="7"/>
  <c r="V3035" i="7"/>
  <c r="V3036" i="7"/>
  <c r="V3037" i="7"/>
  <c r="V3038" i="7"/>
  <c r="V3039" i="7"/>
  <c r="V3040" i="7"/>
  <c r="V3041" i="7"/>
  <c r="V3042" i="7"/>
  <c r="V3043" i="7"/>
  <c r="V3044" i="7"/>
  <c r="V3045" i="7"/>
  <c r="V3046" i="7"/>
  <c r="V3047" i="7"/>
  <c r="V3048" i="7"/>
  <c r="V3049" i="7"/>
  <c r="V3050" i="7"/>
  <c r="V3051" i="7"/>
  <c r="V3052" i="7"/>
  <c r="V3053" i="7"/>
  <c r="V3054" i="7"/>
  <c r="V3055" i="7"/>
  <c r="V3056" i="7"/>
  <c r="V3057" i="7"/>
  <c r="V3058" i="7"/>
  <c r="V3059" i="7"/>
  <c r="V3060" i="7"/>
  <c r="V3061" i="7"/>
  <c r="V3062" i="7"/>
  <c r="V3063" i="7"/>
  <c r="V3064" i="7"/>
  <c r="V3065" i="7"/>
  <c r="V3066" i="7"/>
  <c r="V3067" i="7"/>
  <c r="V3068" i="7"/>
  <c r="V3069" i="7"/>
  <c r="V3070" i="7"/>
  <c r="V3071" i="7"/>
  <c r="V3072" i="7"/>
  <c r="V3073" i="7"/>
  <c r="V3074" i="7"/>
  <c r="V3075" i="7"/>
  <c r="V3076" i="7"/>
  <c r="V3077" i="7"/>
  <c r="V3078" i="7"/>
  <c r="V3079" i="7"/>
  <c r="V3080" i="7"/>
  <c r="V3081" i="7"/>
  <c r="V3082" i="7"/>
  <c r="V3083" i="7"/>
  <c r="V3084" i="7"/>
  <c r="V3085" i="7"/>
  <c r="V3086" i="7"/>
  <c r="V3087" i="7"/>
  <c r="V3088" i="7"/>
  <c r="V3089" i="7"/>
  <c r="V3090" i="7"/>
  <c r="V3091" i="7"/>
  <c r="V3092" i="7"/>
  <c r="V3093" i="7"/>
  <c r="V3094" i="7"/>
  <c r="V3095" i="7"/>
  <c r="V3096" i="7"/>
  <c r="V3097" i="7"/>
  <c r="V3098" i="7"/>
  <c r="V3099" i="7"/>
  <c r="V3100" i="7"/>
  <c r="V3101" i="7"/>
  <c r="V3102" i="7"/>
  <c r="V3103" i="7"/>
  <c r="V3104" i="7"/>
  <c r="V3105" i="7"/>
  <c r="V3106" i="7"/>
  <c r="V3107" i="7"/>
  <c r="V3108" i="7"/>
  <c r="V3109" i="7"/>
  <c r="V3110" i="7"/>
  <c r="V3111" i="7"/>
  <c r="V3112" i="7"/>
  <c r="V3113" i="7"/>
  <c r="V3114" i="7"/>
  <c r="V3115" i="7"/>
  <c r="V3116" i="7"/>
  <c r="V3117" i="7"/>
  <c r="V3118" i="7"/>
  <c r="V3119" i="7"/>
  <c r="V3120" i="7"/>
  <c r="V3121" i="7"/>
  <c r="V3122" i="7"/>
  <c r="V3123" i="7"/>
  <c r="V3124" i="7"/>
  <c r="V3125" i="7"/>
  <c r="V3126" i="7"/>
  <c r="V3127" i="7"/>
  <c r="V3128" i="7"/>
  <c r="V3129" i="7"/>
  <c r="V3130" i="7"/>
  <c r="V3131" i="7"/>
  <c r="V3132" i="7"/>
  <c r="V3133" i="7"/>
  <c r="V3134" i="7"/>
  <c r="V3135" i="7"/>
  <c r="V3136" i="7"/>
  <c r="V3137" i="7"/>
  <c r="V3138" i="7"/>
  <c r="V3139" i="7"/>
  <c r="V3140" i="7"/>
  <c r="V3141" i="7"/>
  <c r="V3142" i="7"/>
  <c r="V3143" i="7"/>
  <c r="V3144" i="7"/>
  <c r="V3145" i="7"/>
  <c r="V3146" i="7"/>
  <c r="V3147" i="7"/>
  <c r="V3148" i="7"/>
  <c r="V3149" i="7"/>
  <c r="V3150" i="7"/>
  <c r="V3151" i="7"/>
  <c r="V3152" i="7"/>
  <c r="V3153" i="7"/>
  <c r="V3154" i="7"/>
  <c r="V3155" i="7"/>
  <c r="V3156" i="7"/>
  <c r="V3157" i="7"/>
  <c r="V3158" i="7"/>
  <c r="V3159" i="7"/>
  <c r="V3160" i="7"/>
  <c r="V3161" i="7"/>
  <c r="V3162" i="7"/>
  <c r="V3163" i="7"/>
  <c r="V3164" i="7"/>
  <c r="V3165" i="7"/>
  <c r="V3166" i="7"/>
  <c r="V3167" i="7"/>
  <c r="V3168" i="7"/>
  <c r="V3169" i="7"/>
  <c r="V3170" i="7"/>
  <c r="V3171" i="7"/>
  <c r="V3172" i="7"/>
  <c r="V3173" i="7"/>
  <c r="V3174" i="7"/>
  <c r="V3175" i="7"/>
  <c r="V3176" i="7"/>
  <c r="V3177" i="7"/>
  <c r="V3178" i="7"/>
  <c r="V3179" i="7"/>
  <c r="V3180" i="7"/>
  <c r="V3181" i="7"/>
  <c r="V3182" i="7"/>
  <c r="V3183" i="7"/>
  <c r="V3184" i="7"/>
  <c r="V3185" i="7"/>
  <c r="V3186" i="7"/>
  <c r="V3187" i="7"/>
  <c r="V3188" i="7"/>
  <c r="V3189" i="7"/>
  <c r="V3190" i="7"/>
  <c r="V3191" i="7"/>
  <c r="V3192" i="7"/>
  <c r="V3193" i="7"/>
  <c r="V3194" i="7"/>
  <c r="V3195" i="7"/>
  <c r="V3196" i="7"/>
  <c r="V3197" i="7"/>
  <c r="V3198" i="7"/>
  <c r="V3199" i="7"/>
  <c r="V3200" i="7"/>
  <c r="V3201" i="7"/>
  <c r="V3202" i="7"/>
  <c r="V3203" i="7"/>
  <c r="V3204" i="7"/>
  <c r="V3205" i="7"/>
  <c r="V3206" i="7"/>
  <c r="V3207" i="7"/>
  <c r="V3208" i="7"/>
  <c r="V3209" i="7"/>
  <c r="V3210" i="7"/>
  <c r="V3211" i="7"/>
  <c r="V3212" i="7"/>
  <c r="V3213" i="7"/>
  <c r="V3214" i="7"/>
  <c r="V3215" i="7"/>
  <c r="V3216" i="7"/>
  <c r="V3217" i="7"/>
  <c r="V3218" i="7"/>
  <c r="V3219" i="7"/>
  <c r="V3220" i="7"/>
  <c r="V3221" i="7"/>
  <c r="V3222" i="7"/>
  <c r="V3223" i="7"/>
  <c r="V3224" i="7"/>
  <c r="V3225" i="7"/>
  <c r="V3226" i="7"/>
  <c r="V3227" i="7"/>
  <c r="V3228" i="7"/>
  <c r="V3229" i="7"/>
  <c r="V3230" i="7"/>
  <c r="V3231" i="7"/>
  <c r="V3232" i="7"/>
  <c r="V3233" i="7"/>
  <c r="V3234" i="7"/>
  <c r="V3235" i="7"/>
  <c r="V3236" i="7"/>
  <c r="V3237" i="7"/>
  <c r="V3238" i="7"/>
  <c r="V3239" i="7"/>
  <c r="V3240" i="7"/>
  <c r="V3241" i="7"/>
  <c r="V3242" i="7"/>
  <c r="V3243" i="7"/>
  <c r="V3244" i="7"/>
  <c r="V3245" i="7"/>
  <c r="V3246" i="7"/>
  <c r="V3247" i="7"/>
  <c r="V3248" i="7"/>
  <c r="V3249" i="7"/>
  <c r="V3250" i="7"/>
  <c r="V3251" i="7"/>
  <c r="V3252" i="7"/>
  <c r="V3253" i="7"/>
  <c r="V3254" i="7"/>
  <c r="V3255" i="7"/>
  <c r="V3256" i="7"/>
  <c r="V3257" i="7"/>
  <c r="V3258" i="7"/>
  <c r="V3259" i="7"/>
  <c r="V3260" i="7"/>
  <c r="V3261" i="7"/>
  <c r="V3262" i="7"/>
  <c r="V3263" i="7"/>
  <c r="V3264" i="7"/>
  <c r="V3265" i="7"/>
  <c r="V3266" i="7"/>
  <c r="V3267" i="7"/>
  <c r="V3268" i="7"/>
  <c r="V3269" i="7"/>
  <c r="V3270" i="7"/>
  <c r="V3271" i="7"/>
  <c r="V3272" i="7"/>
  <c r="V3273" i="7"/>
  <c r="V3274" i="7"/>
  <c r="V3275" i="7"/>
  <c r="V3276" i="7"/>
  <c r="V3277" i="7"/>
  <c r="V3278" i="7"/>
  <c r="V3279" i="7"/>
  <c r="V3280" i="7"/>
  <c r="V3281" i="7"/>
  <c r="V3282" i="7"/>
  <c r="V3283" i="7"/>
  <c r="V3284" i="7"/>
  <c r="V3285" i="7"/>
  <c r="V3286" i="7"/>
  <c r="V3287" i="7"/>
  <c r="V3288" i="7"/>
  <c r="V3289" i="7"/>
  <c r="V3290" i="7"/>
  <c r="V3291" i="7"/>
  <c r="V3292" i="7"/>
  <c r="V3293" i="7"/>
  <c r="V3294" i="7"/>
  <c r="V3295" i="7"/>
  <c r="V3296" i="7"/>
  <c r="V3297" i="7"/>
  <c r="V3298" i="7"/>
  <c r="V3299" i="7"/>
  <c r="V3300" i="7"/>
  <c r="V3301" i="7"/>
  <c r="V3302" i="7"/>
  <c r="V3303" i="7"/>
  <c r="V3304" i="7"/>
  <c r="V3305" i="7"/>
  <c r="V3306" i="7"/>
  <c r="V3307" i="7"/>
  <c r="V3308" i="7"/>
  <c r="V3309" i="7"/>
  <c r="V3310" i="7"/>
  <c r="V3311" i="7"/>
  <c r="V3312" i="7"/>
  <c r="V3313" i="7"/>
  <c r="V3314" i="7"/>
  <c r="V3315" i="7"/>
  <c r="V3316" i="7"/>
  <c r="V3317" i="7"/>
  <c r="V3318" i="7"/>
  <c r="V3319" i="7"/>
  <c r="V3320" i="7"/>
  <c r="V3321" i="7"/>
  <c r="V3322" i="7"/>
  <c r="V3323" i="7"/>
  <c r="V3324" i="7"/>
  <c r="V3325" i="7"/>
  <c r="V3326" i="7"/>
  <c r="V3327" i="7"/>
  <c r="V3328" i="7"/>
  <c r="V3329" i="7"/>
  <c r="V3330" i="7"/>
  <c r="V3331" i="7"/>
  <c r="V3332" i="7"/>
  <c r="V3333" i="7"/>
  <c r="V3334" i="7"/>
  <c r="V3335" i="7"/>
  <c r="V3336" i="7"/>
  <c r="V3337" i="7"/>
  <c r="V3338" i="7"/>
  <c r="V3339" i="7"/>
  <c r="V3340" i="7"/>
  <c r="V3341" i="7"/>
  <c r="V3342" i="7"/>
  <c r="V3343" i="7"/>
  <c r="V3344" i="7"/>
  <c r="V3345" i="7"/>
  <c r="V3346" i="7"/>
  <c r="V3347" i="7"/>
  <c r="V3348" i="7"/>
  <c r="V3349" i="7"/>
  <c r="V3350" i="7"/>
  <c r="V3351" i="7"/>
  <c r="V3352" i="7"/>
  <c r="V3353" i="7"/>
  <c r="V3354" i="7"/>
  <c r="V3355" i="7"/>
  <c r="V3356" i="7"/>
  <c r="V3357" i="7"/>
  <c r="V3358" i="7"/>
  <c r="V3359" i="7"/>
  <c r="V3360" i="7"/>
  <c r="V3361" i="7"/>
  <c r="V3362" i="7"/>
  <c r="V3363" i="7"/>
  <c r="V3364" i="7"/>
  <c r="V3365" i="7"/>
  <c r="V3366" i="7"/>
  <c r="V3367" i="7"/>
  <c r="V3368" i="7"/>
  <c r="V3369" i="7"/>
  <c r="V3370" i="7"/>
  <c r="V3371" i="7"/>
  <c r="V3372" i="7"/>
  <c r="V3373" i="7"/>
  <c r="V3374" i="7"/>
  <c r="V3375" i="7"/>
  <c r="V3376" i="7"/>
  <c r="V3377" i="7"/>
  <c r="V3378" i="7"/>
  <c r="V3379" i="7"/>
  <c r="V3380" i="7"/>
  <c r="V3381" i="7"/>
  <c r="V3382" i="7"/>
  <c r="V3383" i="7"/>
  <c r="V3384" i="7"/>
  <c r="V3385" i="7"/>
  <c r="V3386" i="7"/>
  <c r="V3387" i="7"/>
  <c r="V3388" i="7"/>
  <c r="V3389" i="7"/>
  <c r="V3390" i="7"/>
  <c r="V3391" i="7"/>
  <c r="V3392" i="7"/>
  <c r="V3393" i="7"/>
  <c r="V3394" i="7"/>
  <c r="V3395" i="7"/>
  <c r="V3396" i="7"/>
  <c r="V3397" i="7"/>
  <c r="V3398" i="7"/>
  <c r="V3399" i="7"/>
  <c r="V3400" i="7"/>
  <c r="V3401" i="7"/>
  <c r="V3402" i="7"/>
  <c r="V3403" i="7"/>
  <c r="V3404" i="7"/>
  <c r="V3405" i="7"/>
  <c r="V3406" i="7"/>
  <c r="V3407" i="7"/>
  <c r="V3408" i="7"/>
  <c r="V3409" i="7"/>
  <c r="V3410" i="7"/>
  <c r="V3411" i="7"/>
  <c r="V3412" i="7"/>
  <c r="V3413" i="7"/>
  <c r="V3414" i="7"/>
  <c r="V3415" i="7"/>
  <c r="V3416" i="7"/>
  <c r="V3417" i="7"/>
  <c r="V3418" i="7"/>
  <c r="V3419" i="7"/>
  <c r="V3420" i="7"/>
  <c r="V3421" i="7"/>
  <c r="V3422" i="7"/>
  <c r="V3423" i="7"/>
  <c r="V3424" i="7"/>
  <c r="V3425" i="7"/>
  <c r="V3426" i="7"/>
  <c r="V3427" i="7"/>
  <c r="V3428" i="7"/>
  <c r="V3429" i="7"/>
  <c r="V3430" i="7"/>
  <c r="V3431" i="7"/>
  <c r="V3432" i="7"/>
  <c r="V3433" i="7"/>
  <c r="V3434" i="7"/>
  <c r="V3435" i="7"/>
  <c r="V3436" i="7"/>
  <c r="V3437" i="7"/>
  <c r="V3438" i="7"/>
  <c r="V3439" i="7"/>
  <c r="V3440" i="7"/>
  <c r="V3441" i="7"/>
  <c r="V3442" i="7"/>
  <c r="V3443" i="7"/>
  <c r="V3444" i="7"/>
  <c r="V3445" i="7"/>
  <c r="V3446" i="7"/>
  <c r="V3447" i="7"/>
  <c r="V3448" i="7"/>
  <c r="V3449" i="7"/>
  <c r="V3450" i="7"/>
  <c r="V3451" i="7"/>
  <c r="V3452" i="7"/>
  <c r="V3453" i="7"/>
  <c r="V3454" i="7"/>
  <c r="V3455" i="7"/>
  <c r="V3456" i="7"/>
  <c r="V3457" i="7"/>
  <c r="V3458" i="7"/>
  <c r="V3459" i="7"/>
  <c r="V3460" i="7"/>
  <c r="V3461" i="7"/>
  <c r="V3462" i="7"/>
  <c r="V3463" i="7"/>
  <c r="V3464" i="7"/>
  <c r="V3465" i="7"/>
  <c r="V3466" i="7"/>
  <c r="V3467" i="7"/>
  <c r="V3468" i="7"/>
  <c r="V3469" i="7"/>
  <c r="V3470" i="7"/>
  <c r="V3471" i="7"/>
  <c r="V3472" i="7"/>
  <c r="V3473" i="7"/>
  <c r="V3474" i="7"/>
  <c r="V3475" i="7"/>
  <c r="V3476" i="7"/>
  <c r="V3477" i="7"/>
  <c r="V3478" i="7"/>
  <c r="V3479" i="7"/>
  <c r="V3480" i="7"/>
  <c r="V3481" i="7"/>
  <c r="V3482" i="7"/>
  <c r="V3483" i="7"/>
  <c r="V3484" i="7"/>
  <c r="V3485" i="7"/>
  <c r="V3486" i="7"/>
  <c r="V3487" i="7"/>
  <c r="V3488" i="7"/>
  <c r="V3489" i="7"/>
  <c r="V3490" i="7"/>
  <c r="V3491" i="7"/>
  <c r="V3492" i="7"/>
  <c r="V3493" i="7"/>
  <c r="V3494" i="7"/>
  <c r="V3495" i="7"/>
  <c r="V3496" i="7"/>
  <c r="V3497" i="7"/>
  <c r="V3498" i="7"/>
  <c r="V3499" i="7"/>
  <c r="V3500" i="7"/>
  <c r="V3501" i="7"/>
  <c r="W2" i="7" a="1"/>
  <c r="W2" i="7" s="1"/>
  <c r="W3" i="7" a="1"/>
  <c r="W3" i="7" s="1"/>
  <c r="W4" i="7" a="1"/>
  <c r="W4" i="7" s="1"/>
  <c r="W5" i="7" a="1"/>
  <c r="W5" i="7" s="1"/>
  <c r="W6" i="7" a="1"/>
  <c r="W6" i="7" s="1"/>
  <c r="W7" i="7" a="1"/>
  <c r="W7" i="7" s="1"/>
  <c r="W8" i="7" a="1"/>
  <c r="W8" i="7" s="1"/>
  <c r="W9" i="7" a="1"/>
  <c r="W9" i="7" s="1"/>
  <c r="W10" i="7" a="1"/>
  <c r="W10" i="7" s="1"/>
  <c r="W11" i="7" a="1"/>
  <c r="W11" i="7" s="1"/>
  <c r="W12" i="7" a="1"/>
  <c r="W12" i="7" s="1"/>
  <c r="W13" i="7" a="1"/>
  <c r="W13" i="7" s="1"/>
  <c r="W14" i="7" a="1"/>
  <c r="W14" i="7" s="1"/>
  <c r="W15" i="7" a="1"/>
  <c r="W15" i="7" s="1"/>
  <c r="W16" i="7" a="1"/>
  <c r="W16" i="7" s="1"/>
  <c r="W17" i="7" a="1"/>
  <c r="W17" i="7" s="1"/>
  <c r="W18" i="7" a="1"/>
  <c r="W18" i="7" s="1"/>
  <c r="W19" i="7" a="1"/>
  <c r="W19" i="7" s="1"/>
  <c r="W20" i="7" a="1"/>
  <c r="W20" i="7" s="1"/>
  <c r="W21" i="7" a="1"/>
  <c r="W21" i="7" s="1"/>
  <c r="W22" i="7" a="1"/>
  <c r="W22" i="7" s="1"/>
  <c r="W23" i="7" a="1"/>
  <c r="W23" i="7" s="1"/>
  <c r="W24" i="7" a="1"/>
  <c r="W24" i="7" s="1"/>
  <c r="W25" i="7" a="1"/>
  <c r="W25" i="7" s="1"/>
  <c r="W26" i="7" a="1"/>
  <c r="W26" i="7" s="1"/>
  <c r="W27" i="7" a="1"/>
  <c r="W27" i="7" s="1"/>
  <c r="W28" i="7" a="1"/>
  <c r="W28" i="7" s="1"/>
  <c r="W29" i="7" a="1"/>
  <c r="W29" i="7" s="1"/>
  <c r="W30" i="7" a="1"/>
  <c r="W30" i="7" s="1"/>
  <c r="W31" i="7" a="1"/>
  <c r="W31" i="7" s="1"/>
  <c r="W32" i="7" a="1"/>
  <c r="W32" i="7" s="1"/>
  <c r="W33" i="7" a="1"/>
  <c r="W33" i="7" s="1"/>
  <c r="W34" i="7" a="1"/>
  <c r="W34" i="7" s="1"/>
  <c r="W35" i="7" a="1"/>
  <c r="W35" i="7" s="1"/>
  <c r="W36" i="7" a="1"/>
  <c r="W36" i="7" s="1"/>
  <c r="W37" i="7" a="1"/>
  <c r="W37" i="7" s="1"/>
  <c r="W38" i="7" a="1"/>
  <c r="W38" i="7" s="1"/>
  <c r="W39" i="7" a="1"/>
  <c r="W39" i="7" s="1"/>
  <c r="W40" i="7" a="1"/>
  <c r="W40" i="7" s="1"/>
  <c r="W41" i="7" a="1"/>
  <c r="W41" i="7" s="1"/>
  <c r="W42" i="7" a="1"/>
  <c r="W42" i="7" s="1"/>
  <c r="W43" i="7" a="1"/>
  <c r="W43" i="7" s="1"/>
  <c r="W44" i="7" a="1"/>
  <c r="W44" i="7" s="1"/>
  <c r="W45" i="7" a="1"/>
  <c r="W45" i="7" s="1"/>
  <c r="W46" i="7" a="1"/>
  <c r="W46" i="7" s="1"/>
  <c r="W47" i="7" a="1"/>
  <c r="W47" i="7" s="1"/>
  <c r="W48" i="7" a="1"/>
  <c r="W48" i="7" s="1"/>
  <c r="W49" i="7" a="1"/>
  <c r="W49" i="7" s="1"/>
  <c r="W50" i="7" a="1"/>
  <c r="W50" i="7" s="1"/>
  <c r="W51" i="7" a="1"/>
  <c r="W51" i="7" s="1"/>
  <c r="W52" i="7" a="1"/>
  <c r="W52" i="7" s="1"/>
  <c r="W53" i="7" a="1"/>
  <c r="W53" i="7" s="1"/>
  <c r="W54" i="7" a="1"/>
  <c r="W54" i="7" s="1"/>
  <c r="W55" i="7" a="1"/>
  <c r="W55" i="7" s="1"/>
  <c r="W56" i="7" a="1"/>
  <c r="W56" i="7" s="1"/>
  <c r="W57" i="7" a="1"/>
  <c r="W57" i="7" s="1"/>
  <c r="W58" i="7" a="1"/>
  <c r="W58" i="7" s="1"/>
  <c r="W59" i="7" a="1"/>
  <c r="W59" i="7" s="1"/>
  <c r="W60" i="7" a="1"/>
  <c r="W60" i="7" s="1"/>
  <c r="W61" i="7" a="1"/>
  <c r="W61" i="7" s="1"/>
  <c r="W62" i="7" a="1"/>
  <c r="W62" i="7" s="1"/>
  <c r="W63" i="7" a="1"/>
  <c r="W63" i="7" s="1"/>
  <c r="W64" i="7" a="1"/>
  <c r="W64" i="7" s="1"/>
  <c r="W65" i="7" a="1"/>
  <c r="W65" i="7" s="1"/>
  <c r="W66" i="7" a="1"/>
  <c r="W66" i="7" s="1"/>
  <c r="W67" i="7" a="1"/>
  <c r="W67" i="7" s="1"/>
  <c r="W68" i="7" a="1"/>
  <c r="W68" i="7" s="1"/>
  <c r="W69" i="7" a="1"/>
  <c r="W69" i="7" s="1"/>
  <c r="W70" i="7" a="1"/>
  <c r="W70" i="7" s="1"/>
  <c r="W71" i="7" a="1"/>
  <c r="W71" i="7" s="1"/>
  <c r="W72" i="7" a="1"/>
  <c r="W72" i="7" s="1"/>
  <c r="W73" i="7" a="1"/>
  <c r="W73" i="7" s="1"/>
  <c r="W74" i="7" a="1"/>
  <c r="W74" i="7" s="1"/>
  <c r="W75" i="7" a="1"/>
  <c r="W75" i="7" s="1"/>
  <c r="W76" i="7" a="1"/>
  <c r="W76" i="7" s="1"/>
  <c r="W77" i="7" a="1"/>
  <c r="W77" i="7" s="1"/>
  <c r="W78" i="7" a="1"/>
  <c r="W78" i="7" s="1"/>
  <c r="W79" i="7" a="1"/>
  <c r="W79" i="7" s="1"/>
  <c r="W80" i="7" a="1"/>
  <c r="W80" i="7" s="1"/>
  <c r="W81" i="7" a="1"/>
  <c r="W81" i="7" s="1"/>
  <c r="W82" i="7" a="1"/>
  <c r="W82" i="7" s="1"/>
  <c r="W83" i="7" a="1"/>
  <c r="W83" i="7" s="1"/>
  <c r="W84" i="7" a="1"/>
  <c r="W84" i="7" s="1"/>
  <c r="W85" i="7" a="1"/>
  <c r="W85" i="7" s="1"/>
  <c r="W86" i="7" a="1"/>
  <c r="W86" i="7" s="1"/>
  <c r="W87" i="7" a="1"/>
  <c r="W87" i="7" s="1"/>
  <c r="W88" i="7" a="1"/>
  <c r="W88" i="7" s="1"/>
  <c r="W89" i="7" a="1"/>
  <c r="W89" i="7" s="1"/>
  <c r="W90" i="7" a="1"/>
  <c r="W90" i="7" s="1"/>
  <c r="W91" i="7" a="1"/>
  <c r="W91" i="7" s="1"/>
  <c r="W92" i="7" a="1"/>
  <c r="W92" i="7" s="1"/>
  <c r="W93" i="7" a="1"/>
  <c r="W93" i="7" s="1"/>
  <c r="W94" i="7" a="1"/>
  <c r="W94" i="7" s="1"/>
  <c r="W95" i="7" a="1"/>
  <c r="W95" i="7" s="1"/>
  <c r="W96" i="7" a="1"/>
  <c r="W96" i="7" s="1"/>
  <c r="W97" i="7" a="1"/>
  <c r="W97" i="7" s="1"/>
  <c r="W98" i="7" a="1"/>
  <c r="W98" i="7" s="1"/>
  <c r="W99" i="7" a="1"/>
  <c r="W99" i="7" s="1"/>
  <c r="W100" i="7" a="1"/>
  <c r="W100" i="7" s="1"/>
  <c r="W101" i="7" a="1"/>
  <c r="W101" i="7" s="1"/>
  <c r="W102" i="7" a="1"/>
  <c r="W102" i="7" s="1"/>
  <c r="W103" i="7" a="1"/>
  <c r="W103" i="7" s="1"/>
  <c r="W104" i="7" a="1"/>
  <c r="W104" i="7" s="1"/>
  <c r="W105" i="7" a="1"/>
  <c r="W105" i="7" s="1"/>
  <c r="W106" i="7" a="1"/>
  <c r="W106" i="7" s="1"/>
  <c r="W107" i="7" a="1"/>
  <c r="W107" i="7" s="1"/>
  <c r="W108" i="7" a="1"/>
  <c r="W108" i="7" s="1"/>
  <c r="W109" i="7" a="1"/>
  <c r="W109" i="7" s="1"/>
  <c r="W110" i="7" a="1"/>
  <c r="W110" i="7" s="1"/>
  <c r="W111" i="7" a="1"/>
  <c r="W111" i="7" s="1"/>
  <c r="W112" i="7" a="1"/>
  <c r="W112" i="7" s="1"/>
  <c r="W113" i="7" a="1"/>
  <c r="W113" i="7" s="1"/>
  <c r="W114" i="7" a="1"/>
  <c r="W114" i="7" s="1"/>
  <c r="W115" i="7" a="1"/>
  <c r="W115" i="7" s="1"/>
  <c r="W116" i="7" a="1"/>
  <c r="W116" i="7" s="1"/>
  <c r="W117" i="7" a="1"/>
  <c r="W117" i="7" s="1"/>
  <c r="W118" i="7" a="1"/>
  <c r="W118" i="7" s="1"/>
  <c r="W119" i="7" a="1"/>
  <c r="W119" i="7" s="1"/>
  <c r="W120" i="7" a="1"/>
  <c r="W120" i="7" s="1"/>
  <c r="W121" i="7" a="1"/>
  <c r="W121" i="7" s="1"/>
  <c r="W122" i="7" a="1"/>
  <c r="W122" i="7" s="1"/>
  <c r="W123" i="7" a="1"/>
  <c r="W123" i="7" s="1"/>
  <c r="W124" i="7" a="1"/>
  <c r="W124" i="7" s="1"/>
  <c r="W125" i="7" a="1"/>
  <c r="W125" i="7" s="1"/>
  <c r="W126" i="7" a="1"/>
  <c r="W126" i="7" s="1"/>
  <c r="W127" i="7" a="1"/>
  <c r="W127" i="7" s="1"/>
  <c r="W128" i="7" a="1"/>
  <c r="W128" i="7" s="1"/>
  <c r="W129" i="7" a="1"/>
  <c r="W129" i="7" s="1"/>
  <c r="W130" i="7" a="1"/>
  <c r="W130" i="7" s="1"/>
  <c r="W131" i="7" a="1"/>
  <c r="W131" i="7" s="1"/>
  <c r="W132" i="7" a="1"/>
  <c r="W132" i="7" s="1"/>
  <c r="W133" i="7" a="1"/>
  <c r="W133" i="7" s="1"/>
  <c r="W134" i="7" a="1"/>
  <c r="W134" i="7" s="1"/>
  <c r="W135" i="7" a="1"/>
  <c r="W135" i="7" s="1"/>
  <c r="W136" i="7" a="1"/>
  <c r="W136" i="7" s="1"/>
  <c r="W137" i="7" a="1"/>
  <c r="W137" i="7" s="1"/>
  <c r="W138" i="7" a="1"/>
  <c r="W138" i="7" s="1"/>
  <c r="W139" i="7" a="1"/>
  <c r="W139" i="7" s="1"/>
  <c r="W140" i="7" a="1"/>
  <c r="W140" i="7" s="1"/>
  <c r="W141" i="7" a="1"/>
  <c r="W141" i="7" s="1"/>
  <c r="W142" i="7" a="1"/>
  <c r="W142" i="7" s="1"/>
  <c r="W143" i="7" a="1"/>
  <c r="W143" i="7" s="1"/>
  <c r="W144" i="7" a="1"/>
  <c r="W144" i="7" s="1"/>
  <c r="W145" i="7" a="1"/>
  <c r="W145" i="7" s="1"/>
  <c r="W146" i="7" a="1"/>
  <c r="W146" i="7" s="1"/>
  <c r="W147" i="7" a="1"/>
  <c r="W147" i="7" s="1"/>
  <c r="W148" i="7" a="1"/>
  <c r="W148" i="7" s="1"/>
  <c r="W149" i="7" a="1"/>
  <c r="W149" i="7" s="1"/>
  <c r="W150" i="7" a="1"/>
  <c r="W150" i="7" s="1"/>
  <c r="W151" i="7" a="1"/>
  <c r="W151" i="7" s="1"/>
  <c r="W152" i="7" a="1"/>
  <c r="W152" i="7" s="1"/>
  <c r="W153" i="7" a="1"/>
  <c r="W153" i="7" s="1"/>
  <c r="W154" i="7" a="1"/>
  <c r="W154" i="7" s="1"/>
  <c r="W155" i="7" a="1"/>
  <c r="W155" i="7" s="1"/>
  <c r="W156" i="7" a="1"/>
  <c r="W156" i="7" s="1"/>
  <c r="W157" i="7" a="1"/>
  <c r="W157" i="7" s="1"/>
  <c r="W158" i="7" a="1"/>
  <c r="W158" i="7" s="1"/>
  <c r="W159" i="7" a="1"/>
  <c r="W159" i="7" s="1"/>
  <c r="W160" i="7" a="1"/>
  <c r="W160" i="7" s="1"/>
  <c r="W161" i="7" a="1"/>
  <c r="W161" i="7" s="1"/>
  <c r="W162" i="7" a="1"/>
  <c r="W162" i="7" s="1"/>
  <c r="W163" i="7" a="1"/>
  <c r="W163" i="7" s="1"/>
  <c r="W164" i="7" a="1"/>
  <c r="W164" i="7" s="1"/>
  <c r="W165" i="7" a="1"/>
  <c r="W165" i="7" s="1"/>
  <c r="W166" i="7" a="1"/>
  <c r="W166" i="7" s="1"/>
  <c r="W167" i="7" a="1"/>
  <c r="W167" i="7" s="1"/>
  <c r="W168" i="7" a="1"/>
  <c r="W168" i="7" s="1"/>
  <c r="W169" i="7" a="1"/>
  <c r="W169" i="7" s="1"/>
  <c r="W170" i="7" a="1"/>
  <c r="W170" i="7" s="1"/>
  <c r="W171" i="7" a="1"/>
  <c r="W171" i="7" s="1"/>
  <c r="W172" i="7" a="1"/>
  <c r="W172" i="7" s="1"/>
  <c r="W173" i="7" a="1"/>
  <c r="W173" i="7" s="1"/>
  <c r="W174" i="7" a="1"/>
  <c r="W174" i="7" s="1"/>
  <c r="W175" i="7" a="1"/>
  <c r="W175" i="7" s="1"/>
  <c r="W176" i="7" a="1"/>
  <c r="W176" i="7" s="1"/>
  <c r="W177" i="7" a="1"/>
  <c r="W177" i="7" s="1"/>
  <c r="W178" i="7" a="1"/>
  <c r="W178" i="7" s="1"/>
  <c r="W179" i="7" a="1"/>
  <c r="W179" i="7" s="1"/>
  <c r="W180" i="7" a="1"/>
  <c r="W180" i="7" s="1"/>
  <c r="W181" i="7" a="1"/>
  <c r="W181" i="7" s="1"/>
  <c r="W182" i="7" a="1"/>
  <c r="W182" i="7" s="1"/>
  <c r="W183" i="7" a="1"/>
  <c r="W183" i="7" s="1"/>
  <c r="W184" i="7" a="1"/>
  <c r="W184" i="7" s="1"/>
  <c r="W185" i="7" a="1"/>
  <c r="W185" i="7" s="1"/>
  <c r="W186" i="7" a="1"/>
  <c r="W186" i="7" s="1"/>
  <c r="W187" i="7" a="1"/>
  <c r="W187" i="7" s="1"/>
  <c r="W188" i="7" a="1"/>
  <c r="W188" i="7" s="1"/>
  <c r="W189" i="7" a="1"/>
  <c r="W189" i="7" s="1"/>
  <c r="W190" i="7" a="1"/>
  <c r="W190" i="7" s="1"/>
  <c r="W191" i="7" a="1"/>
  <c r="W191" i="7" s="1"/>
  <c r="W192" i="7" a="1"/>
  <c r="W192" i="7" s="1"/>
  <c r="W193" i="7" a="1"/>
  <c r="W193" i="7" s="1"/>
  <c r="W194" i="7" a="1"/>
  <c r="W194" i="7" s="1"/>
  <c r="W195" i="7" a="1"/>
  <c r="W195" i="7" s="1"/>
  <c r="W196" i="7" a="1"/>
  <c r="W196" i="7" s="1"/>
  <c r="W197" i="7" a="1"/>
  <c r="W197" i="7" s="1"/>
  <c r="W198" i="7" a="1"/>
  <c r="W198" i="7" s="1"/>
  <c r="W199" i="7" a="1"/>
  <c r="W199" i="7" s="1"/>
  <c r="W200" i="7" a="1"/>
  <c r="W200" i="7" s="1"/>
  <c r="W201" i="7" a="1"/>
  <c r="W201" i="7" s="1"/>
  <c r="W202" i="7" a="1"/>
  <c r="W202" i="7" s="1"/>
  <c r="W203" i="7" a="1"/>
  <c r="W203" i="7" s="1"/>
  <c r="W204" i="7" a="1"/>
  <c r="W204" i="7" s="1"/>
  <c r="W205" i="7" a="1"/>
  <c r="W205" i="7" s="1"/>
  <c r="W206" i="7" a="1"/>
  <c r="W206" i="7" s="1"/>
  <c r="W207" i="7" a="1"/>
  <c r="W207" i="7" s="1"/>
  <c r="W208" i="7" a="1"/>
  <c r="W208" i="7" s="1"/>
  <c r="W209" i="7" a="1"/>
  <c r="W209" i="7" s="1"/>
  <c r="W210" i="7" a="1"/>
  <c r="W210" i="7" s="1"/>
  <c r="W211" i="7" a="1"/>
  <c r="W211" i="7" s="1"/>
  <c r="W212" i="7" a="1"/>
  <c r="W212" i="7" s="1"/>
  <c r="W213" i="7" a="1"/>
  <c r="W213" i="7" s="1"/>
  <c r="W214" i="7" a="1"/>
  <c r="W214" i="7" s="1"/>
  <c r="W215" i="7" a="1"/>
  <c r="W215" i="7" s="1"/>
  <c r="W216" i="7" a="1"/>
  <c r="W216" i="7" s="1"/>
  <c r="W217" i="7" a="1"/>
  <c r="W217" i="7" s="1"/>
  <c r="W218" i="7" a="1"/>
  <c r="W218" i="7" s="1"/>
  <c r="W219" i="7" a="1"/>
  <c r="W219" i="7" s="1"/>
  <c r="W220" i="7" a="1"/>
  <c r="W220" i="7" s="1"/>
  <c r="W221" i="7" a="1"/>
  <c r="W221" i="7" s="1"/>
  <c r="W222" i="7" a="1"/>
  <c r="W222" i="7" s="1"/>
  <c r="W223" i="7" a="1"/>
  <c r="W223" i="7" s="1"/>
  <c r="W224" i="7" a="1"/>
  <c r="W224" i="7" s="1"/>
  <c r="W225" i="7" a="1"/>
  <c r="W225" i="7" s="1"/>
  <c r="W226" i="7" a="1"/>
  <c r="W226" i="7" s="1"/>
  <c r="W227" i="7" a="1"/>
  <c r="W227" i="7" s="1"/>
  <c r="W228" i="7" a="1"/>
  <c r="W228" i="7" s="1"/>
  <c r="W229" i="7" a="1"/>
  <c r="W229" i="7" s="1"/>
  <c r="W230" i="7" a="1"/>
  <c r="W230" i="7" s="1"/>
  <c r="W231" i="7" a="1"/>
  <c r="W231" i="7" s="1"/>
  <c r="W232" i="7" a="1"/>
  <c r="W232" i="7" s="1"/>
  <c r="W233" i="7" a="1"/>
  <c r="W233" i="7" s="1"/>
  <c r="W234" i="7" a="1"/>
  <c r="W234" i="7" s="1"/>
  <c r="W235" i="7" a="1"/>
  <c r="W235" i="7" s="1"/>
  <c r="W236" i="7" a="1"/>
  <c r="W236" i="7" s="1"/>
  <c r="W237" i="7" a="1"/>
  <c r="W237" i="7" s="1"/>
  <c r="W238" i="7" a="1"/>
  <c r="W238" i="7" s="1"/>
  <c r="W239" i="7" a="1"/>
  <c r="W239" i="7" s="1"/>
  <c r="W240" i="7" a="1"/>
  <c r="W240" i="7" s="1"/>
  <c r="W241" i="7" a="1"/>
  <c r="W241" i="7" s="1"/>
  <c r="W242" i="7" a="1"/>
  <c r="W242" i="7" s="1"/>
  <c r="W243" i="7" a="1"/>
  <c r="W243" i="7" s="1"/>
  <c r="W244" i="7" a="1"/>
  <c r="W244" i="7" s="1"/>
  <c r="W245" i="7" a="1"/>
  <c r="W245" i="7" s="1"/>
  <c r="W246" i="7" a="1"/>
  <c r="W246" i="7" s="1"/>
  <c r="W247" i="7" a="1"/>
  <c r="W247" i="7" s="1"/>
  <c r="W248" i="7" a="1"/>
  <c r="W248" i="7" s="1"/>
  <c r="W249" i="7" a="1"/>
  <c r="W249" i="7" s="1"/>
  <c r="W250" i="7" a="1"/>
  <c r="W250" i="7" s="1"/>
  <c r="W251" i="7" a="1"/>
  <c r="W251" i="7" s="1"/>
  <c r="W252" i="7" a="1"/>
  <c r="W252" i="7" s="1"/>
  <c r="W253" i="7" a="1"/>
  <c r="W253" i="7" s="1"/>
  <c r="W254" i="7" a="1"/>
  <c r="W254" i="7" s="1"/>
  <c r="W255" i="7" a="1"/>
  <c r="W255" i="7" s="1"/>
  <c r="W256" i="7" a="1"/>
  <c r="W256" i="7" s="1"/>
  <c r="W257" i="7" a="1"/>
  <c r="W257" i="7" s="1"/>
  <c r="W258" i="7" a="1"/>
  <c r="W258" i="7" s="1"/>
  <c r="W259" i="7" a="1"/>
  <c r="W259" i="7" s="1"/>
  <c r="W260" i="7" a="1"/>
  <c r="W260" i="7" s="1"/>
  <c r="W261" i="7" a="1"/>
  <c r="W261" i="7" s="1"/>
  <c r="W262" i="7" a="1"/>
  <c r="W262" i="7" s="1"/>
  <c r="W263" i="7" a="1"/>
  <c r="W263" i="7" s="1"/>
  <c r="W264" i="7" a="1"/>
  <c r="W264" i="7" s="1"/>
  <c r="W265" i="7" a="1"/>
  <c r="W265" i="7" s="1"/>
  <c r="W266" i="7" a="1"/>
  <c r="W266" i="7" s="1"/>
  <c r="W267" i="7" a="1"/>
  <c r="W267" i="7" s="1"/>
  <c r="W268" i="7" a="1"/>
  <c r="W268" i="7" s="1"/>
  <c r="W269" i="7" a="1"/>
  <c r="W269" i="7" s="1"/>
  <c r="W270" i="7" a="1"/>
  <c r="W270" i="7" s="1"/>
  <c r="W271" i="7" a="1"/>
  <c r="W271" i="7" s="1"/>
  <c r="W272" i="7" a="1"/>
  <c r="W272" i="7" s="1"/>
  <c r="W273" i="7" a="1"/>
  <c r="W273" i="7" s="1"/>
  <c r="W274" i="7" a="1"/>
  <c r="W274" i="7" s="1"/>
  <c r="W275" i="7" a="1"/>
  <c r="W275" i="7" s="1"/>
  <c r="W276" i="7" a="1"/>
  <c r="W276" i="7" s="1"/>
  <c r="W277" i="7" a="1"/>
  <c r="W277" i="7" s="1"/>
  <c r="W278" i="7" a="1"/>
  <c r="W278" i="7" s="1"/>
  <c r="W279" i="7" a="1"/>
  <c r="W279" i="7" s="1"/>
  <c r="W280" i="7" a="1"/>
  <c r="W280" i="7" s="1"/>
  <c r="W281" i="7" a="1"/>
  <c r="W281" i="7" s="1"/>
  <c r="W282" i="7" a="1"/>
  <c r="W282" i="7" s="1"/>
  <c r="W283" i="7" a="1"/>
  <c r="W283" i="7" s="1"/>
  <c r="W284" i="7" a="1"/>
  <c r="W284" i="7" s="1"/>
  <c r="W285" i="7" a="1"/>
  <c r="W285" i="7" s="1"/>
  <c r="W286" i="7" a="1"/>
  <c r="W286" i="7" s="1"/>
  <c r="W287" i="7" a="1"/>
  <c r="W287" i="7" s="1"/>
  <c r="W288" i="7" a="1"/>
  <c r="W288" i="7" s="1"/>
  <c r="W289" i="7" a="1"/>
  <c r="W289" i="7" s="1"/>
  <c r="W290" i="7" a="1"/>
  <c r="W290" i="7" s="1"/>
  <c r="W291" i="7" a="1"/>
  <c r="W291" i="7" s="1"/>
  <c r="W292" i="7" a="1"/>
  <c r="W292" i="7" s="1"/>
  <c r="W293" i="7" a="1"/>
  <c r="W293" i="7" s="1"/>
  <c r="W294" i="7" a="1"/>
  <c r="W294" i="7" s="1"/>
  <c r="W295" i="7" a="1"/>
  <c r="W295" i="7" s="1"/>
  <c r="W296" i="7" a="1"/>
  <c r="W296" i="7" s="1"/>
  <c r="W297" i="7" a="1"/>
  <c r="W297" i="7" s="1"/>
  <c r="W298" i="7" a="1"/>
  <c r="W298" i="7" s="1"/>
  <c r="W299" i="7" a="1"/>
  <c r="W299" i="7" s="1"/>
  <c r="W300" i="7" a="1"/>
  <c r="W300" i="7" s="1"/>
  <c r="W301" i="7" a="1"/>
  <c r="W301" i="7" s="1"/>
  <c r="W302" i="7" a="1"/>
  <c r="W302" i="7" s="1"/>
  <c r="W303" i="7" a="1"/>
  <c r="W303" i="7" s="1"/>
  <c r="W304" i="7" a="1"/>
  <c r="W304" i="7" s="1"/>
  <c r="W305" i="7" a="1"/>
  <c r="W305" i="7" s="1"/>
  <c r="W306" i="7" a="1"/>
  <c r="W306" i="7" s="1"/>
  <c r="W307" i="7" a="1"/>
  <c r="W307" i="7" s="1"/>
  <c r="W308" i="7" a="1"/>
  <c r="W308" i="7" s="1"/>
  <c r="W309" i="7" a="1"/>
  <c r="W309" i="7" s="1"/>
  <c r="W310" i="7" a="1"/>
  <c r="W310" i="7" s="1"/>
  <c r="W311" i="7" a="1"/>
  <c r="W311" i="7" s="1"/>
  <c r="W312" i="7" a="1"/>
  <c r="W312" i="7" s="1"/>
  <c r="W313" i="7" a="1"/>
  <c r="W313" i="7" s="1"/>
  <c r="W314" i="7" a="1"/>
  <c r="W314" i="7" s="1"/>
  <c r="W315" i="7" a="1"/>
  <c r="W315" i="7" s="1"/>
  <c r="W316" i="7" a="1"/>
  <c r="W316" i="7" s="1"/>
  <c r="W317" i="7" a="1"/>
  <c r="W317" i="7" s="1"/>
  <c r="W318" i="7" a="1"/>
  <c r="W318" i="7" s="1"/>
  <c r="W319" i="7" a="1"/>
  <c r="W319" i="7" s="1"/>
  <c r="W320" i="7" a="1"/>
  <c r="W320" i="7" s="1"/>
  <c r="W321" i="7" a="1"/>
  <c r="W321" i="7" s="1"/>
  <c r="W322" i="7" a="1"/>
  <c r="W322" i="7" s="1"/>
  <c r="W323" i="7" a="1"/>
  <c r="W323" i="7" s="1"/>
  <c r="W324" i="7" a="1"/>
  <c r="W324" i="7" s="1"/>
  <c r="W325" i="7" a="1"/>
  <c r="W325" i="7" s="1"/>
  <c r="W326" i="7" a="1"/>
  <c r="W326" i="7" s="1"/>
  <c r="W327" i="7" a="1"/>
  <c r="W327" i="7" s="1"/>
  <c r="W328" i="7" a="1"/>
  <c r="W328" i="7" s="1"/>
  <c r="W329" i="7" a="1"/>
  <c r="W329" i="7" s="1"/>
  <c r="W330" i="7" a="1"/>
  <c r="W330" i="7" s="1"/>
  <c r="W331" i="7" a="1"/>
  <c r="W331" i="7" s="1"/>
  <c r="W332" i="7" a="1"/>
  <c r="W332" i="7" s="1"/>
  <c r="W333" i="7" a="1"/>
  <c r="W333" i="7" s="1"/>
  <c r="W334" i="7" a="1"/>
  <c r="W334" i="7" s="1"/>
  <c r="W335" i="7" a="1"/>
  <c r="W335" i="7" s="1"/>
  <c r="W336" i="7" a="1"/>
  <c r="W336" i="7" s="1"/>
  <c r="W337" i="7" a="1"/>
  <c r="W337" i="7" s="1"/>
  <c r="W338" i="7" a="1"/>
  <c r="W338" i="7" s="1"/>
  <c r="W339" i="7" a="1"/>
  <c r="W339" i="7" s="1"/>
  <c r="W340" i="7" a="1"/>
  <c r="W340" i="7" s="1"/>
  <c r="W341" i="7" a="1"/>
  <c r="W341" i="7" s="1"/>
  <c r="W342" i="7" a="1"/>
  <c r="W342" i="7" s="1"/>
  <c r="W343" i="7" a="1"/>
  <c r="W343" i="7" s="1"/>
  <c r="W344" i="7" a="1"/>
  <c r="W344" i="7" s="1"/>
  <c r="W345" i="7" a="1"/>
  <c r="W345" i="7" s="1"/>
  <c r="W346" i="7" a="1"/>
  <c r="W346" i="7" s="1"/>
  <c r="W347" i="7" a="1"/>
  <c r="W347" i="7" s="1"/>
  <c r="W348" i="7" a="1"/>
  <c r="W348" i="7" s="1"/>
  <c r="W349" i="7" a="1"/>
  <c r="W349" i="7" s="1"/>
  <c r="W350" i="7" a="1"/>
  <c r="W350" i="7" s="1"/>
  <c r="W351" i="7" a="1"/>
  <c r="W351" i="7" s="1"/>
  <c r="W352" i="7" a="1"/>
  <c r="W352" i="7" s="1"/>
  <c r="W353" i="7" a="1"/>
  <c r="W353" i="7" s="1"/>
  <c r="W354" i="7" a="1"/>
  <c r="W354" i="7" s="1"/>
  <c r="W355" i="7" a="1"/>
  <c r="W355" i="7" s="1"/>
  <c r="W356" i="7" a="1"/>
  <c r="W356" i="7" s="1"/>
  <c r="W357" i="7" a="1"/>
  <c r="W357" i="7" s="1"/>
  <c r="W358" i="7" a="1"/>
  <c r="W358" i="7" s="1"/>
  <c r="W359" i="7" a="1"/>
  <c r="W359" i="7" s="1"/>
  <c r="W360" i="7" a="1"/>
  <c r="W360" i="7" s="1"/>
  <c r="W361" i="7" a="1"/>
  <c r="W361" i="7" s="1"/>
  <c r="W362" i="7" a="1"/>
  <c r="W362" i="7" s="1"/>
  <c r="W363" i="7" a="1"/>
  <c r="W363" i="7" s="1"/>
  <c r="W364" i="7" a="1"/>
  <c r="W364" i="7" s="1"/>
  <c r="W365" i="7" a="1"/>
  <c r="W365" i="7" s="1"/>
  <c r="W366" i="7" a="1"/>
  <c r="W366" i="7" s="1"/>
  <c r="W367" i="7" a="1"/>
  <c r="W367" i="7" s="1"/>
  <c r="W368" i="7" a="1"/>
  <c r="W368" i="7" s="1"/>
  <c r="W369" i="7" a="1"/>
  <c r="W369" i="7" s="1"/>
  <c r="W370" i="7" a="1"/>
  <c r="W370" i="7" s="1"/>
  <c r="W371" i="7" a="1"/>
  <c r="W371" i="7" s="1"/>
  <c r="W372" i="7" a="1"/>
  <c r="W372" i="7" s="1"/>
  <c r="W373" i="7" a="1"/>
  <c r="W373" i="7" s="1"/>
  <c r="W374" i="7" a="1"/>
  <c r="W374" i="7" s="1"/>
  <c r="W375" i="7" a="1"/>
  <c r="W375" i="7" s="1"/>
  <c r="W376" i="7" a="1"/>
  <c r="W376" i="7" s="1"/>
  <c r="W377" i="7" a="1"/>
  <c r="W377" i="7" s="1"/>
  <c r="W378" i="7" a="1"/>
  <c r="W378" i="7" s="1"/>
  <c r="W379" i="7" a="1"/>
  <c r="W379" i="7" s="1"/>
  <c r="W380" i="7" a="1"/>
  <c r="W380" i="7" s="1"/>
  <c r="W381" i="7" a="1"/>
  <c r="W381" i="7" s="1"/>
  <c r="W382" i="7" a="1"/>
  <c r="W382" i="7" s="1"/>
  <c r="W383" i="7" a="1"/>
  <c r="W383" i="7" s="1"/>
  <c r="W384" i="7" a="1"/>
  <c r="W384" i="7" s="1"/>
  <c r="W385" i="7" a="1"/>
  <c r="W385" i="7" s="1"/>
  <c r="W386" i="7" a="1"/>
  <c r="W386" i="7" s="1"/>
  <c r="W387" i="7" a="1"/>
  <c r="W387" i="7" s="1"/>
  <c r="W388" i="7" a="1"/>
  <c r="W388" i="7" s="1"/>
  <c r="W389" i="7" a="1"/>
  <c r="W389" i="7" s="1"/>
  <c r="W390" i="7" a="1"/>
  <c r="W390" i="7" s="1"/>
  <c r="W391" i="7" a="1"/>
  <c r="W391" i="7" s="1"/>
  <c r="W392" i="7" a="1"/>
  <c r="W392" i="7" s="1"/>
  <c r="W393" i="7" a="1"/>
  <c r="W393" i="7" s="1"/>
  <c r="W394" i="7" a="1"/>
  <c r="W394" i="7" s="1"/>
  <c r="W395" i="7" a="1"/>
  <c r="W395" i="7" s="1"/>
  <c r="W396" i="7" a="1"/>
  <c r="W396" i="7" s="1"/>
  <c r="W397" i="7" a="1"/>
  <c r="W397" i="7" s="1"/>
  <c r="W398" i="7" a="1"/>
  <c r="W398" i="7" s="1"/>
  <c r="W399" i="7" a="1"/>
  <c r="W399" i="7" s="1"/>
  <c r="W400" i="7" a="1"/>
  <c r="W400" i="7" s="1"/>
  <c r="W401" i="7" a="1"/>
  <c r="W401" i="7" s="1"/>
  <c r="W402" i="7" a="1"/>
  <c r="W402" i="7" s="1"/>
  <c r="W403" i="7" a="1"/>
  <c r="W403" i="7" s="1"/>
  <c r="W404" i="7" a="1"/>
  <c r="W404" i="7" s="1"/>
  <c r="W405" i="7" a="1"/>
  <c r="W405" i="7" s="1"/>
  <c r="W406" i="7" a="1"/>
  <c r="W406" i="7" s="1"/>
  <c r="W407" i="7" a="1"/>
  <c r="W407" i="7" s="1"/>
  <c r="W408" i="7" a="1"/>
  <c r="W408" i="7" s="1"/>
  <c r="W409" i="7" a="1"/>
  <c r="W409" i="7" s="1"/>
  <c r="W410" i="7" a="1"/>
  <c r="W410" i="7" s="1"/>
  <c r="W411" i="7" a="1"/>
  <c r="W411" i="7" s="1"/>
  <c r="W412" i="7" a="1"/>
  <c r="W412" i="7" s="1"/>
  <c r="W413" i="7" a="1"/>
  <c r="W413" i="7" s="1"/>
  <c r="W414" i="7" a="1"/>
  <c r="W414" i="7" s="1"/>
  <c r="W415" i="7" a="1"/>
  <c r="W415" i="7" s="1"/>
  <c r="W416" i="7" a="1"/>
  <c r="W416" i="7" s="1"/>
  <c r="W417" i="7" a="1"/>
  <c r="W417" i="7" s="1"/>
  <c r="W418" i="7" a="1"/>
  <c r="W418" i="7" s="1"/>
  <c r="W419" i="7" a="1"/>
  <c r="W419" i="7" s="1"/>
  <c r="W420" i="7" a="1"/>
  <c r="W420" i="7" s="1"/>
  <c r="W421" i="7" a="1"/>
  <c r="W421" i="7" s="1"/>
  <c r="W422" i="7" a="1"/>
  <c r="W422" i="7" s="1"/>
  <c r="W423" i="7" a="1"/>
  <c r="W423" i="7" s="1"/>
  <c r="W424" i="7" a="1"/>
  <c r="W424" i="7" s="1"/>
  <c r="W425" i="7" a="1"/>
  <c r="W425" i="7" s="1"/>
  <c r="W426" i="7" a="1"/>
  <c r="W426" i="7" s="1"/>
  <c r="W427" i="7" a="1"/>
  <c r="W427" i="7" s="1"/>
  <c r="W428" i="7" a="1"/>
  <c r="W428" i="7" s="1"/>
  <c r="W429" i="7" a="1"/>
  <c r="W429" i="7" s="1"/>
  <c r="W430" i="7" a="1"/>
  <c r="W430" i="7" s="1"/>
  <c r="W431" i="7" a="1"/>
  <c r="W431" i="7" s="1"/>
  <c r="W432" i="7" a="1"/>
  <c r="W432" i="7" s="1"/>
  <c r="W433" i="7" a="1"/>
  <c r="W433" i="7" s="1"/>
  <c r="W434" i="7" a="1"/>
  <c r="W434" i="7" s="1"/>
  <c r="W435" i="7" a="1"/>
  <c r="W435" i="7" s="1"/>
  <c r="W436" i="7" a="1"/>
  <c r="W436" i="7" s="1"/>
  <c r="W437" i="7" a="1"/>
  <c r="W437" i="7" s="1"/>
  <c r="W438" i="7" a="1"/>
  <c r="W438" i="7" s="1"/>
  <c r="W439" i="7" a="1"/>
  <c r="W439" i="7" s="1"/>
  <c r="W440" i="7" a="1"/>
  <c r="W440" i="7" s="1"/>
  <c r="W441" i="7" a="1"/>
  <c r="W441" i="7" s="1"/>
  <c r="W442" i="7" a="1"/>
  <c r="W442" i="7" s="1"/>
  <c r="W443" i="7" a="1"/>
  <c r="W443" i="7" s="1"/>
  <c r="W444" i="7" a="1"/>
  <c r="W444" i="7" s="1"/>
  <c r="W445" i="7" a="1"/>
  <c r="W445" i="7" s="1"/>
  <c r="W446" i="7" a="1"/>
  <c r="W446" i="7" s="1"/>
  <c r="W447" i="7" a="1"/>
  <c r="W447" i="7" s="1"/>
  <c r="W448" i="7" a="1"/>
  <c r="W448" i="7" s="1"/>
  <c r="W449" i="7" a="1"/>
  <c r="W449" i="7" s="1"/>
  <c r="W450" i="7" a="1"/>
  <c r="W450" i="7" s="1"/>
  <c r="W451" i="7" a="1"/>
  <c r="W451" i="7" s="1"/>
  <c r="W452" i="7" a="1"/>
  <c r="W452" i="7" s="1"/>
  <c r="W453" i="7" a="1"/>
  <c r="W453" i="7" s="1"/>
  <c r="W454" i="7" a="1"/>
  <c r="W454" i="7" s="1"/>
  <c r="W455" i="7" a="1"/>
  <c r="W455" i="7" s="1"/>
  <c r="W456" i="7" a="1"/>
  <c r="W456" i="7" s="1"/>
  <c r="W457" i="7" a="1"/>
  <c r="W457" i="7" s="1"/>
  <c r="W458" i="7" a="1"/>
  <c r="W458" i="7" s="1"/>
  <c r="W459" i="7" a="1"/>
  <c r="W459" i="7" s="1"/>
  <c r="W460" i="7" a="1"/>
  <c r="W460" i="7" s="1"/>
  <c r="W461" i="7" a="1"/>
  <c r="W461" i="7" s="1"/>
  <c r="W462" i="7" a="1"/>
  <c r="W462" i="7" s="1"/>
  <c r="W463" i="7" a="1"/>
  <c r="W463" i="7" s="1"/>
  <c r="W464" i="7" a="1"/>
  <c r="W464" i="7" s="1"/>
  <c r="W465" i="7" a="1"/>
  <c r="W465" i="7" s="1"/>
  <c r="W466" i="7" a="1"/>
  <c r="W466" i="7" s="1"/>
  <c r="W467" i="7" a="1"/>
  <c r="W467" i="7" s="1"/>
  <c r="W468" i="7" a="1"/>
  <c r="W468" i="7" s="1"/>
  <c r="W469" i="7" a="1"/>
  <c r="W469" i="7" s="1"/>
  <c r="W470" i="7" a="1"/>
  <c r="W470" i="7" s="1"/>
  <c r="W471" i="7" a="1"/>
  <c r="W471" i="7" s="1"/>
  <c r="W472" i="7" a="1"/>
  <c r="W472" i="7" s="1"/>
  <c r="W473" i="7" a="1"/>
  <c r="W473" i="7" s="1"/>
  <c r="W474" i="7" a="1"/>
  <c r="W474" i="7" s="1"/>
  <c r="W475" i="7" a="1"/>
  <c r="W475" i="7" s="1"/>
  <c r="W476" i="7" a="1"/>
  <c r="W476" i="7" s="1"/>
  <c r="W477" i="7" a="1"/>
  <c r="W477" i="7" s="1"/>
  <c r="W478" i="7" a="1"/>
  <c r="W478" i="7" s="1"/>
  <c r="W479" i="7" a="1"/>
  <c r="W479" i="7" s="1"/>
  <c r="W480" i="7" a="1"/>
  <c r="W480" i="7" s="1"/>
  <c r="W481" i="7" a="1"/>
  <c r="W481" i="7" s="1"/>
  <c r="W482" i="7" a="1"/>
  <c r="W482" i="7" s="1"/>
  <c r="W483" i="7" a="1"/>
  <c r="W483" i="7" s="1"/>
  <c r="W484" i="7" a="1"/>
  <c r="W484" i="7" s="1"/>
  <c r="W485" i="7" a="1"/>
  <c r="W485" i="7" s="1"/>
  <c r="W486" i="7" a="1"/>
  <c r="W486" i="7" s="1"/>
  <c r="W487" i="7" a="1"/>
  <c r="W487" i="7" s="1"/>
  <c r="W488" i="7" a="1"/>
  <c r="W488" i="7" s="1"/>
  <c r="W489" i="7" a="1"/>
  <c r="W489" i="7" s="1"/>
  <c r="W490" i="7" a="1"/>
  <c r="W490" i="7" s="1"/>
  <c r="W491" i="7" a="1"/>
  <c r="W491" i="7" s="1"/>
  <c r="W492" i="7" a="1"/>
  <c r="W492" i="7" s="1"/>
  <c r="W493" i="7" a="1"/>
  <c r="W493" i="7" s="1"/>
  <c r="W494" i="7" a="1"/>
  <c r="W494" i="7" s="1"/>
  <c r="W495" i="7" a="1"/>
  <c r="W495" i="7" s="1"/>
  <c r="W496" i="7" a="1"/>
  <c r="W496" i="7" s="1"/>
  <c r="W497" i="7" a="1"/>
  <c r="W497" i="7" s="1"/>
  <c r="W498" i="7" a="1"/>
  <c r="W498" i="7" s="1"/>
  <c r="W499" i="7" a="1"/>
  <c r="W499" i="7" s="1"/>
  <c r="W500" i="7" a="1"/>
  <c r="W500" i="7" s="1"/>
  <c r="W501" i="7" a="1"/>
  <c r="W501" i="7" s="1"/>
  <c r="W502" i="7" a="1"/>
  <c r="W502" i="7" s="1"/>
  <c r="W503" i="7" a="1"/>
  <c r="W503" i="7" s="1"/>
  <c r="W504" i="7" a="1"/>
  <c r="W504" i="7" s="1"/>
  <c r="W505" i="7" a="1"/>
  <c r="W505" i="7" s="1"/>
  <c r="W506" i="7" a="1"/>
  <c r="W506" i="7" s="1"/>
  <c r="W507" i="7" a="1"/>
  <c r="W507" i="7" s="1"/>
  <c r="W508" i="7" a="1"/>
  <c r="W508" i="7" s="1"/>
  <c r="W509" i="7" a="1"/>
  <c r="W509" i="7" s="1"/>
  <c r="W510" i="7" a="1"/>
  <c r="W510" i="7" s="1"/>
  <c r="W511" i="7" a="1"/>
  <c r="W511" i="7" s="1"/>
  <c r="W512" i="7" a="1"/>
  <c r="W512" i="7" s="1"/>
  <c r="W513" i="7" a="1"/>
  <c r="W513" i="7" s="1"/>
  <c r="W514" i="7" a="1"/>
  <c r="W514" i="7" s="1"/>
  <c r="W515" i="7" a="1"/>
  <c r="W515" i="7" s="1"/>
  <c r="W516" i="7" a="1"/>
  <c r="W516" i="7" s="1"/>
  <c r="W517" i="7" a="1"/>
  <c r="W517" i="7" s="1"/>
  <c r="W518" i="7" a="1"/>
  <c r="W518" i="7" s="1"/>
  <c r="W519" i="7" a="1"/>
  <c r="W519" i="7" s="1"/>
  <c r="W520" i="7" a="1"/>
  <c r="W520" i="7" s="1"/>
  <c r="W521" i="7" a="1"/>
  <c r="W521" i="7" s="1"/>
  <c r="W522" i="7" a="1"/>
  <c r="W522" i="7" s="1"/>
  <c r="W523" i="7" a="1"/>
  <c r="W523" i="7" s="1"/>
  <c r="W524" i="7" a="1"/>
  <c r="W524" i="7" s="1"/>
  <c r="W525" i="7" a="1"/>
  <c r="W525" i="7" s="1"/>
  <c r="W526" i="7" a="1"/>
  <c r="W526" i="7" s="1"/>
  <c r="W527" i="7" a="1"/>
  <c r="W527" i="7" s="1"/>
  <c r="W528" i="7" a="1"/>
  <c r="W528" i="7" s="1"/>
  <c r="W529" i="7" a="1"/>
  <c r="W529" i="7" s="1"/>
  <c r="W530" i="7" a="1"/>
  <c r="W530" i="7" s="1"/>
  <c r="W531" i="7" a="1"/>
  <c r="W531" i="7" s="1"/>
  <c r="W532" i="7" a="1"/>
  <c r="W532" i="7" s="1"/>
  <c r="W533" i="7" a="1"/>
  <c r="W533" i="7" s="1"/>
  <c r="W534" i="7" a="1"/>
  <c r="W534" i="7" s="1"/>
  <c r="W535" i="7" a="1"/>
  <c r="W535" i="7" s="1"/>
  <c r="W536" i="7" a="1"/>
  <c r="W536" i="7" s="1"/>
  <c r="W537" i="7" a="1"/>
  <c r="W537" i="7" s="1"/>
  <c r="W538" i="7" a="1"/>
  <c r="W538" i="7" s="1"/>
  <c r="W539" i="7" a="1"/>
  <c r="W539" i="7" s="1"/>
  <c r="W540" i="7" a="1"/>
  <c r="W540" i="7" s="1"/>
  <c r="W541" i="7" a="1"/>
  <c r="W541" i="7" s="1"/>
  <c r="W542" i="7" a="1"/>
  <c r="W542" i="7" s="1"/>
  <c r="W543" i="7" a="1"/>
  <c r="W543" i="7" s="1"/>
  <c r="W544" i="7" a="1"/>
  <c r="W544" i="7" s="1"/>
  <c r="W545" i="7" a="1"/>
  <c r="W545" i="7" s="1"/>
  <c r="W546" i="7" a="1"/>
  <c r="W546" i="7" s="1"/>
  <c r="W547" i="7" a="1"/>
  <c r="W547" i="7" s="1"/>
  <c r="W548" i="7" a="1"/>
  <c r="W548" i="7" s="1"/>
  <c r="W549" i="7" a="1"/>
  <c r="W549" i="7" s="1"/>
  <c r="W550" i="7" a="1"/>
  <c r="W550" i="7" s="1"/>
  <c r="W551" i="7" a="1"/>
  <c r="W551" i="7" s="1"/>
  <c r="W552" i="7" a="1"/>
  <c r="W552" i="7" s="1"/>
  <c r="W553" i="7" a="1"/>
  <c r="W553" i="7" s="1"/>
  <c r="W554" i="7" a="1"/>
  <c r="W554" i="7" s="1"/>
  <c r="W555" i="7" a="1"/>
  <c r="W555" i="7" s="1"/>
  <c r="W556" i="7" a="1"/>
  <c r="W556" i="7" s="1"/>
  <c r="W557" i="7" a="1"/>
  <c r="W557" i="7" s="1"/>
  <c r="W558" i="7" a="1"/>
  <c r="W558" i="7" s="1"/>
  <c r="W559" i="7" a="1"/>
  <c r="W559" i="7" s="1"/>
  <c r="W560" i="7" a="1"/>
  <c r="W560" i="7" s="1"/>
  <c r="W561" i="7" a="1"/>
  <c r="W561" i="7" s="1"/>
  <c r="W562" i="7" a="1"/>
  <c r="W562" i="7" s="1"/>
  <c r="W563" i="7" a="1"/>
  <c r="W563" i="7" s="1"/>
  <c r="W564" i="7" a="1"/>
  <c r="W564" i="7" s="1"/>
  <c r="W565" i="7" a="1"/>
  <c r="W565" i="7" s="1"/>
  <c r="W566" i="7" a="1"/>
  <c r="W566" i="7" s="1"/>
  <c r="W567" i="7" a="1"/>
  <c r="W567" i="7" s="1"/>
  <c r="W568" i="7" a="1"/>
  <c r="W568" i="7" s="1"/>
  <c r="W569" i="7" a="1"/>
  <c r="W569" i="7" s="1"/>
  <c r="W570" i="7" a="1"/>
  <c r="W570" i="7" s="1"/>
  <c r="W571" i="7" a="1"/>
  <c r="W571" i="7" s="1"/>
  <c r="W572" i="7" a="1"/>
  <c r="W572" i="7" s="1"/>
  <c r="W573" i="7" a="1"/>
  <c r="W573" i="7" s="1"/>
  <c r="W574" i="7" a="1"/>
  <c r="W574" i="7" s="1"/>
  <c r="W575" i="7" a="1"/>
  <c r="W575" i="7" s="1"/>
  <c r="W576" i="7" a="1"/>
  <c r="W576" i="7" s="1"/>
  <c r="W577" i="7" a="1"/>
  <c r="W577" i="7" s="1"/>
  <c r="W578" i="7" a="1"/>
  <c r="W578" i="7" s="1"/>
  <c r="W579" i="7" a="1"/>
  <c r="W579" i="7" s="1"/>
  <c r="W580" i="7" a="1"/>
  <c r="W580" i="7" s="1"/>
  <c r="W581" i="7" a="1"/>
  <c r="W581" i="7" s="1"/>
  <c r="W582" i="7" a="1"/>
  <c r="W582" i="7" s="1"/>
  <c r="W583" i="7" a="1"/>
  <c r="W583" i="7" s="1"/>
  <c r="W584" i="7" a="1"/>
  <c r="W584" i="7" s="1"/>
  <c r="W585" i="7" a="1"/>
  <c r="W585" i="7" s="1"/>
  <c r="W586" i="7" a="1"/>
  <c r="W586" i="7" s="1"/>
  <c r="W587" i="7" a="1"/>
  <c r="W587" i="7" s="1"/>
  <c r="W588" i="7" a="1"/>
  <c r="W588" i="7" s="1"/>
  <c r="W589" i="7" a="1"/>
  <c r="W589" i="7" s="1"/>
  <c r="W590" i="7" a="1"/>
  <c r="W590" i="7" s="1"/>
  <c r="W591" i="7" a="1"/>
  <c r="W591" i="7" s="1"/>
  <c r="W592" i="7" a="1"/>
  <c r="W592" i="7" s="1"/>
  <c r="W593" i="7" a="1"/>
  <c r="W593" i="7" s="1"/>
  <c r="W594" i="7" a="1"/>
  <c r="W594" i="7" s="1"/>
  <c r="W595" i="7" a="1"/>
  <c r="W595" i="7" s="1"/>
  <c r="W596" i="7" a="1"/>
  <c r="W596" i="7" s="1"/>
  <c r="W597" i="7" a="1"/>
  <c r="W597" i="7" s="1"/>
  <c r="W598" i="7" a="1"/>
  <c r="W598" i="7" s="1"/>
  <c r="W599" i="7" a="1"/>
  <c r="W599" i="7" s="1"/>
  <c r="W600" i="7" a="1"/>
  <c r="W600" i="7" s="1"/>
  <c r="W601" i="7" a="1"/>
  <c r="W601" i="7" s="1"/>
  <c r="W602" i="7" a="1"/>
  <c r="W602" i="7" s="1"/>
  <c r="W603" i="7" a="1"/>
  <c r="W603" i="7" s="1"/>
  <c r="W604" i="7" a="1"/>
  <c r="W604" i="7" s="1"/>
  <c r="W605" i="7" a="1"/>
  <c r="W605" i="7" s="1"/>
  <c r="W606" i="7" a="1"/>
  <c r="W606" i="7" s="1"/>
  <c r="W607" i="7" a="1"/>
  <c r="W607" i="7" s="1"/>
  <c r="W608" i="7" a="1"/>
  <c r="W608" i="7" s="1"/>
  <c r="W609" i="7" a="1"/>
  <c r="W609" i="7" s="1"/>
  <c r="W610" i="7" a="1"/>
  <c r="W610" i="7" s="1"/>
  <c r="W611" i="7" a="1"/>
  <c r="W611" i="7" s="1"/>
  <c r="W612" i="7" a="1"/>
  <c r="W612" i="7" s="1"/>
  <c r="W613" i="7" a="1"/>
  <c r="W613" i="7" s="1"/>
  <c r="W614" i="7" a="1"/>
  <c r="W614" i="7" s="1"/>
  <c r="W615" i="7" a="1"/>
  <c r="W615" i="7" s="1"/>
  <c r="W616" i="7" a="1"/>
  <c r="W616" i="7" s="1"/>
  <c r="W617" i="7" a="1"/>
  <c r="W617" i="7" s="1"/>
  <c r="W618" i="7" a="1"/>
  <c r="W618" i="7" s="1"/>
  <c r="W619" i="7" a="1"/>
  <c r="W619" i="7" s="1"/>
  <c r="W620" i="7" a="1"/>
  <c r="W620" i="7" s="1"/>
  <c r="W621" i="7" a="1"/>
  <c r="W621" i="7" s="1"/>
  <c r="W622" i="7" a="1"/>
  <c r="W622" i="7" s="1"/>
  <c r="W623" i="7" a="1"/>
  <c r="W623" i="7" s="1"/>
  <c r="W624" i="7" a="1"/>
  <c r="W624" i="7" s="1"/>
  <c r="W625" i="7" a="1"/>
  <c r="W625" i="7" s="1"/>
  <c r="W626" i="7" a="1"/>
  <c r="W626" i="7" s="1"/>
  <c r="W627" i="7" a="1"/>
  <c r="W627" i="7" s="1"/>
  <c r="W628" i="7" a="1"/>
  <c r="W628" i="7" s="1"/>
  <c r="W629" i="7" a="1"/>
  <c r="W629" i="7" s="1"/>
  <c r="W630" i="7" a="1"/>
  <c r="W630" i="7" s="1"/>
  <c r="W631" i="7" a="1"/>
  <c r="W631" i="7" s="1"/>
  <c r="W632" i="7" a="1"/>
  <c r="W632" i="7" s="1"/>
  <c r="W633" i="7" a="1"/>
  <c r="W633" i="7" s="1"/>
  <c r="W634" i="7" a="1"/>
  <c r="W634" i="7" s="1"/>
  <c r="W635" i="7" a="1"/>
  <c r="W635" i="7" s="1"/>
  <c r="W636" i="7" a="1"/>
  <c r="W636" i="7" s="1"/>
  <c r="W637" i="7" a="1"/>
  <c r="W637" i="7" s="1"/>
  <c r="W638" i="7" a="1"/>
  <c r="W638" i="7" s="1"/>
  <c r="W639" i="7" a="1"/>
  <c r="W639" i="7" s="1"/>
  <c r="W640" i="7" a="1"/>
  <c r="W640" i="7" s="1"/>
  <c r="W641" i="7" a="1"/>
  <c r="W641" i="7" s="1"/>
  <c r="W642" i="7" a="1"/>
  <c r="W642" i="7" s="1"/>
  <c r="W643" i="7" a="1"/>
  <c r="W643" i="7" s="1"/>
  <c r="W644" i="7" a="1"/>
  <c r="W644" i="7" s="1"/>
  <c r="W645" i="7" a="1"/>
  <c r="W645" i="7" s="1"/>
  <c r="W646" i="7" a="1"/>
  <c r="W646" i="7" s="1"/>
  <c r="W647" i="7" a="1"/>
  <c r="W647" i="7" s="1"/>
  <c r="W648" i="7" a="1"/>
  <c r="W648" i="7" s="1"/>
  <c r="W649" i="7" a="1"/>
  <c r="W649" i="7" s="1"/>
  <c r="W650" i="7" a="1"/>
  <c r="W650" i="7" s="1"/>
  <c r="W651" i="7" a="1"/>
  <c r="W651" i="7" s="1"/>
  <c r="W652" i="7" a="1"/>
  <c r="W652" i="7" s="1"/>
  <c r="W653" i="7" a="1"/>
  <c r="W653" i="7" s="1"/>
  <c r="W654" i="7" a="1"/>
  <c r="W654" i="7" s="1"/>
  <c r="W655" i="7" a="1"/>
  <c r="W655" i="7" s="1"/>
  <c r="W656" i="7" a="1"/>
  <c r="W656" i="7" s="1"/>
  <c r="W657" i="7" a="1"/>
  <c r="W657" i="7" s="1"/>
  <c r="W658" i="7" a="1"/>
  <c r="W658" i="7" s="1"/>
  <c r="W659" i="7" a="1"/>
  <c r="W659" i="7" s="1"/>
  <c r="W660" i="7" a="1"/>
  <c r="W660" i="7" s="1"/>
  <c r="W661" i="7" a="1"/>
  <c r="W661" i="7" s="1"/>
  <c r="W662" i="7" a="1"/>
  <c r="W662" i="7" s="1"/>
  <c r="W663" i="7" a="1"/>
  <c r="W663" i="7" s="1"/>
  <c r="W664" i="7" a="1"/>
  <c r="W664" i="7" s="1"/>
  <c r="W665" i="7" a="1"/>
  <c r="W665" i="7" s="1"/>
  <c r="W666" i="7" a="1"/>
  <c r="W666" i="7" s="1"/>
  <c r="W667" i="7" a="1"/>
  <c r="W667" i="7" s="1"/>
  <c r="W668" i="7" a="1"/>
  <c r="W668" i="7" s="1"/>
  <c r="W669" i="7" a="1"/>
  <c r="W669" i="7" s="1"/>
  <c r="W670" i="7" a="1"/>
  <c r="W670" i="7" s="1"/>
  <c r="W671" i="7" a="1"/>
  <c r="W671" i="7" s="1"/>
  <c r="W672" i="7" a="1"/>
  <c r="W672" i="7" s="1"/>
  <c r="W673" i="7" a="1"/>
  <c r="W673" i="7" s="1"/>
  <c r="W674" i="7" a="1"/>
  <c r="W674" i="7" s="1"/>
  <c r="W675" i="7" a="1"/>
  <c r="W675" i="7" s="1"/>
  <c r="W676" i="7" a="1"/>
  <c r="W676" i="7" s="1"/>
  <c r="W677" i="7" a="1"/>
  <c r="W677" i="7" s="1"/>
  <c r="W678" i="7" a="1"/>
  <c r="W678" i="7" s="1"/>
  <c r="W679" i="7" a="1"/>
  <c r="W679" i="7" s="1"/>
  <c r="W680" i="7" a="1"/>
  <c r="W680" i="7" s="1"/>
  <c r="W681" i="7" a="1"/>
  <c r="W681" i="7" s="1"/>
  <c r="W682" i="7" a="1"/>
  <c r="W682" i="7" s="1"/>
  <c r="W683" i="7" a="1"/>
  <c r="W683" i="7" s="1"/>
  <c r="W684" i="7" a="1"/>
  <c r="W684" i="7" s="1"/>
  <c r="W685" i="7" a="1"/>
  <c r="W685" i="7" s="1"/>
  <c r="W686" i="7" a="1"/>
  <c r="W686" i="7" s="1"/>
  <c r="W687" i="7" a="1"/>
  <c r="W687" i="7" s="1"/>
  <c r="W688" i="7" a="1"/>
  <c r="W688" i="7" s="1"/>
  <c r="W689" i="7" a="1"/>
  <c r="W689" i="7" s="1"/>
  <c r="W690" i="7" a="1"/>
  <c r="W690" i="7" s="1"/>
  <c r="W691" i="7" a="1"/>
  <c r="W691" i="7" s="1"/>
  <c r="W692" i="7" a="1"/>
  <c r="W692" i="7" s="1"/>
  <c r="W693" i="7" a="1"/>
  <c r="W693" i="7" s="1"/>
  <c r="W694" i="7" a="1"/>
  <c r="W694" i="7" s="1"/>
  <c r="W695" i="7" a="1"/>
  <c r="W695" i="7" s="1"/>
  <c r="W696" i="7" a="1"/>
  <c r="W696" i="7" s="1"/>
  <c r="W697" i="7" a="1"/>
  <c r="W697" i="7" s="1"/>
  <c r="W698" i="7" a="1"/>
  <c r="W698" i="7" s="1"/>
  <c r="W699" i="7" a="1"/>
  <c r="W699" i="7" s="1"/>
  <c r="W700" i="7" a="1"/>
  <c r="W700" i="7" s="1"/>
  <c r="W701" i="7" a="1"/>
  <c r="W701" i="7" s="1"/>
  <c r="W702" i="7" a="1"/>
  <c r="W702" i="7" s="1"/>
  <c r="W703" i="7" a="1"/>
  <c r="W703" i="7" s="1"/>
  <c r="W704" i="7" a="1"/>
  <c r="W704" i="7" s="1"/>
  <c r="W705" i="7" a="1"/>
  <c r="W705" i="7" s="1"/>
  <c r="W706" i="7" a="1"/>
  <c r="W706" i="7" s="1"/>
  <c r="W707" i="7" a="1"/>
  <c r="W707" i="7" s="1"/>
  <c r="W708" i="7" a="1"/>
  <c r="W708" i="7" s="1"/>
  <c r="W709" i="7" a="1"/>
  <c r="W709" i="7" s="1"/>
  <c r="W710" i="7" a="1"/>
  <c r="W710" i="7" s="1"/>
  <c r="W711" i="7" a="1"/>
  <c r="W711" i="7" s="1"/>
  <c r="W712" i="7" a="1"/>
  <c r="W712" i="7" s="1"/>
  <c r="W713" i="7" a="1"/>
  <c r="W713" i="7" s="1"/>
  <c r="W714" i="7" a="1"/>
  <c r="W714" i="7" s="1"/>
  <c r="W715" i="7" a="1"/>
  <c r="W715" i="7" s="1"/>
  <c r="W716" i="7" a="1"/>
  <c r="W716" i="7" s="1"/>
  <c r="W717" i="7" a="1"/>
  <c r="W717" i="7" s="1"/>
  <c r="W718" i="7" a="1"/>
  <c r="W718" i="7" s="1"/>
  <c r="W719" i="7" a="1"/>
  <c r="W719" i="7" s="1"/>
  <c r="W720" i="7" a="1"/>
  <c r="W720" i="7" s="1"/>
  <c r="W721" i="7" a="1"/>
  <c r="W721" i="7" s="1"/>
  <c r="W722" i="7" a="1"/>
  <c r="W722" i="7" s="1"/>
  <c r="W723" i="7" a="1"/>
  <c r="W723" i="7" s="1"/>
  <c r="W724" i="7" a="1"/>
  <c r="W724" i="7" s="1"/>
  <c r="W725" i="7" a="1"/>
  <c r="W725" i="7" s="1"/>
  <c r="W726" i="7" a="1"/>
  <c r="W726" i="7" s="1"/>
  <c r="W727" i="7" a="1"/>
  <c r="W727" i="7" s="1"/>
  <c r="W728" i="7" a="1"/>
  <c r="W728" i="7" s="1"/>
  <c r="W729" i="7" a="1"/>
  <c r="W729" i="7" s="1"/>
  <c r="W730" i="7" a="1"/>
  <c r="W730" i="7" s="1"/>
  <c r="W731" i="7" a="1"/>
  <c r="W731" i="7" s="1"/>
  <c r="W732" i="7" a="1"/>
  <c r="W732" i="7" s="1"/>
  <c r="W733" i="7" a="1"/>
  <c r="W733" i="7" s="1"/>
  <c r="W734" i="7" a="1"/>
  <c r="W734" i="7" s="1"/>
  <c r="W735" i="7" a="1"/>
  <c r="W735" i="7" s="1"/>
  <c r="W736" i="7" a="1"/>
  <c r="W736" i="7" s="1"/>
  <c r="W737" i="7" a="1"/>
  <c r="W737" i="7" s="1"/>
  <c r="W738" i="7" a="1"/>
  <c r="W738" i="7" s="1"/>
  <c r="W739" i="7" a="1"/>
  <c r="W739" i="7" s="1"/>
  <c r="W740" i="7" a="1"/>
  <c r="W740" i="7" s="1"/>
  <c r="W741" i="7" a="1"/>
  <c r="W741" i="7" s="1"/>
  <c r="W742" i="7" a="1"/>
  <c r="W742" i="7" s="1"/>
  <c r="W743" i="7" a="1"/>
  <c r="W743" i="7" s="1"/>
  <c r="W744" i="7" a="1"/>
  <c r="W744" i="7" s="1"/>
  <c r="W745" i="7" a="1"/>
  <c r="W745" i="7" s="1"/>
  <c r="W746" i="7" a="1"/>
  <c r="W746" i="7" s="1"/>
  <c r="W747" i="7" a="1"/>
  <c r="W747" i="7" s="1"/>
  <c r="W748" i="7" a="1"/>
  <c r="W748" i="7" s="1"/>
  <c r="W749" i="7" a="1"/>
  <c r="W749" i="7" s="1"/>
  <c r="W750" i="7" a="1"/>
  <c r="W750" i="7" s="1"/>
  <c r="W751" i="7" a="1"/>
  <c r="W751" i="7" s="1"/>
  <c r="W752" i="7" a="1"/>
  <c r="W752" i="7" s="1"/>
  <c r="W753" i="7" a="1"/>
  <c r="W753" i="7" s="1"/>
  <c r="W754" i="7" a="1"/>
  <c r="W754" i="7" s="1"/>
  <c r="W755" i="7" a="1"/>
  <c r="W755" i="7" s="1"/>
  <c r="W756" i="7" a="1"/>
  <c r="W756" i="7" s="1"/>
  <c r="W757" i="7" a="1"/>
  <c r="W757" i="7" s="1"/>
  <c r="W758" i="7" a="1"/>
  <c r="W758" i="7" s="1"/>
  <c r="W759" i="7" a="1"/>
  <c r="W759" i="7" s="1"/>
  <c r="W760" i="7" a="1"/>
  <c r="W760" i="7" s="1"/>
  <c r="W761" i="7" a="1"/>
  <c r="W761" i="7" s="1"/>
  <c r="W762" i="7" a="1"/>
  <c r="W762" i="7" s="1"/>
  <c r="W763" i="7" a="1"/>
  <c r="W763" i="7" s="1"/>
  <c r="W764" i="7" a="1"/>
  <c r="W764" i="7" s="1"/>
  <c r="W765" i="7" a="1"/>
  <c r="W765" i="7" s="1"/>
  <c r="W766" i="7" a="1"/>
  <c r="W766" i="7" s="1"/>
  <c r="W767" i="7" a="1"/>
  <c r="W767" i="7" s="1"/>
  <c r="W768" i="7" a="1"/>
  <c r="W768" i="7" s="1"/>
  <c r="W769" i="7" a="1"/>
  <c r="W769" i="7" s="1"/>
  <c r="W770" i="7" a="1"/>
  <c r="W770" i="7" s="1"/>
  <c r="W771" i="7" a="1"/>
  <c r="W771" i="7" s="1"/>
  <c r="W772" i="7" a="1"/>
  <c r="W772" i="7" s="1"/>
  <c r="W773" i="7" a="1"/>
  <c r="W773" i="7" s="1"/>
  <c r="W774" i="7" a="1"/>
  <c r="W774" i="7" s="1"/>
  <c r="W775" i="7" a="1"/>
  <c r="W775" i="7" s="1"/>
  <c r="W776" i="7" a="1"/>
  <c r="W776" i="7" s="1"/>
  <c r="W777" i="7" a="1"/>
  <c r="W777" i="7" s="1"/>
  <c r="W778" i="7" a="1"/>
  <c r="W778" i="7" s="1"/>
  <c r="W779" i="7" a="1"/>
  <c r="W779" i="7" s="1"/>
  <c r="W780" i="7" a="1"/>
  <c r="W780" i="7" s="1"/>
  <c r="W781" i="7" a="1"/>
  <c r="W781" i="7" s="1"/>
  <c r="W782" i="7" a="1"/>
  <c r="W782" i="7" s="1"/>
  <c r="W783" i="7" a="1"/>
  <c r="W783" i="7" s="1"/>
  <c r="W784" i="7" a="1"/>
  <c r="W784" i="7" s="1"/>
  <c r="W785" i="7" a="1"/>
  <c r="W785" i="7" s="1"/>
  <c r="W786" i="7" a="1"/>
  <c r="W786" i="7" s="1"/>
  <c r="W787" i="7" a="1"/>
  <c r="W787" i="7" s="1"/>
  <c r="W788" i="7" a="1"/>
  <c r="W788" i="7" s="1"/>
  <c r="W789" i="7" a="1"/>
  <c r="W789" i="7" s="1"/>
  <c r="W790" i="7" a="1"/>
  <c r="W790" i="7" s="1"/>
  <c r="W791" i="7" a="1"/>
  <c r="W791" i="7" s="1"/>
  <c r="W792" i="7" a="1"/>
  <c r="W792" i="7" s="1"/>
  <c r="W793" i="7" a="1"/>
  <c r="W793" i="7" s="1"/>
  <c r="W794" i="7" a="1"/>
  <c r="W794" i="7" s="1"/>
  <c r="W795" i="7" a="1"/>
  <c r="W795" i="7" s="1"/>
  <c r="W796" i="7" a="1"/>
  <c r="W796" i="7" s="1"/>
  <c r="W797" i="7" a="1"/>
  <c r="W797" i="7" s="1"/>
  <c r="W798" i="7" a="1"/>
  <c r="W798" i="7" s="1"/>
  <c r="W799" i="7" a="1"/>
  <c r="W799" i="7" s="1"/>
  <c r="W800" i="7" a="1"/>
  <c r="W800" i="7" s="1"/>
  <c r="W801" i="7" a="1"/>
  <c r="W801" i="7" s="1"/>
  <c r="W802" i="7" a="1"/>
  <c r="W802" i="7" s="1"/>
  <c r="W803" i="7" a="1"/>
  <c r="W803" i="7" s="1"/>
  <c r="W804" i="7" a="1"/>
  <c r="W804" i="7" s="1"/>
  <c r="W805" i="7" a="1"/>
  <c r="W805" i="7" s="1"/>
  <c r="W806" i="7" a="1"/>
  <c r="W806" i="7" s="1"/>
  <c r="W807" i="7" a="1"/>
  <c r="W807" i="7" s="1"/>
  <c r="W808" i="7" a="1"/>
  <c r="W808" i="7" s="1"/>
  <c r="W809" i="7" a="1"/>
  <c r="W809" i="7" s="1"/>
  <c r="W810" i="7" a="1"/>
  <c r="W810" i="7" s="1"/>
  <c r="W811" i="7" a="1"/>
  <c r="W811" i="7" s="1"/>
  <c r="W812" i="7" a="1"/>
  <c r="W812" i="7" s="1"/>
  <c r="W813" i="7" a="1"/>
  <c r="W813" i="7" s="1"/>
  <c r="W814" i="7" a="1"/>
  <c r="W814" i="7" s="1"/>
  <c r="W815" i="7" a="1"/>
  <c r="W815" i="7" s="1"/>
  <c r="W816" i="7" a="1"/>
  <c r="W816" i="7" s="1"/>
  <c r="W817" i="7" a="1"/>
  <c r="W817" i="7" s="1"/>
  <c r="W818" i="7" a="1"/>
  <c r="W818" i="7" s="1"/>
  <c r="W819" i="7" a="1"/>
  <c r="W819" i="7" s="1"/>
  <c r="W820" i="7" a="1"/>
  <c r="W820" i="7" s="1"/>
  <c r="W821" i="7" a="1"/>
  <c r="W821" i="7" s="1"/>
  <c r="W822" i="7" a="1"/>
  <c r="W822" i="7" s="1"/>
  <c r="W823" i="7" a="1"/>
  <c r="W823" i="7" s="1"/>
  <c r="W824" i="7" a="1"/>
  <c r="W824" i="7" s="1"/>
  <c r="W825" i="7" a="1"/>
  <c r="W825" i="7" s="1"/>
  <c r="W826" i="7" a="1"/>
  <c r="W826" i="7" s="1"/>
  <c r="W827" i="7" a="1"/>
  <c r="W827" i="7" s="1"/>
  <c r="W828" i="7" a="1"/>
  <c r="W828" i="7" s="1"/>
  <c r="W829" i="7" a="1"/>
  <c r="W829" i="7" s="1"/>
  <c r="W830" i="7" a="1"/>
  <c r="W830" i="7" s="1"/>
  <c r="W831" i="7" a="1"/>
  <c r="W831" i="7" s="1"/>
  <c r="W832" i="7" a="1"/>
  <c r="W832" i="7" s="1"/>
  <c r="W833" i="7" a="1"/>
  <c r="W833" i="7" s="1"/>
  <c r="W834" i="7" a="1"/>
  <c r="W834" i="7" s="1"/>
  <c r="W835" i="7" a="1"/>
  <c r="W835" i="7" s="1"/>
  <c r="W836" i="7" a="1"/>
  <c r="W836" i="7" s="1"/>
  <c r="W837" i="7" a="1"/>
  <c r="W837" i="7" s="1"/>
  <c r="W838" i="7" a="1"/>
  <c r="W838" i="7" s="1"/>
  <c r="W839" i="7" a="1"/>
  <c r="W839" i="7" s="1"/>
  <c r="W840" i="7" a="1"/>
  <c r="W840" i="7" s="1"/>
  <c r="W841" i="7" a="1"/>
  <c r="W841" i="7" s="1"/>
  <c r="W842" i="7" a="1"/>
  <c r="W842" i="7" s="1"/>
  <c r="W843" i="7" a="1"/>
  <c r="W843" i="7" s="1"/>
  <c r="W844" i="7" a="1"/>
  <c r="W844" i="7" s="1"/>
  <c r="W845" i="7" a="1"/>
  <c r="W845" i="7" s="1"/>
  <c r="W846" i="7" a="1"/>
  <c r="W846" i="7" s="1"/>
  <c r="W847" i="7" a="1"/>
  <c r="W847" i="7" s="1"/>
  <c r="W848" i="7" a="1"/>
  <c r="W848" i="7" s="1"/>
  <c r="W849" i="7" a="1"/>
  <c r="W849" i="7" s="1"/>
  <c r="W850" i="7" a="1"/>
  <c r="W850" i="7" s="1"/>
  <c r="W851" i="7" a="1"/>
  <c r="W851" i="7" s="1"/>
  <c r="W852" i="7" a="1"/>
  <c r="W852" i="7" s="1"/>
  <c r="W853" i="7" a="1"/>
  <c r="W853" i="7" s="1"/>
  <c r="W854" i="7" a="1"/>
  <c r="W854" i="7" s="1"/>
  <c r="W855" i="7" a="1"/>
  <c r="W855" i="7" s="1"/>
  <c r="W856" i="7" a="1"/>
  <c r="W856" i="7" s="1"/>
  <c r="W857" i="7" a="1"/>
  <c r="W857" i="7" s="1"/>
  <c r="W858" i="7" a="1"/>
  <c r="W858" i="7" s="1"/>
  <c r="W859" i="7" a="1"/>
  <c r="W859" i="7" s="1"/>
  <c r="W860" i="7" a="1"/>
  <c r="W860" i="7" s="1"/>
  <c r="W861" i="7" a="1"/>
  <c r="W861" i="7" s="1"/>
  <c r="W862" i="7" a="1"/>
  <c r="W862" i="7" s="1"/>
  <c r="W863" i="7" a="1"/>
  <c r="W863" i="7" s="1"/>
  <c r="W864" i="7" a="1"/>
  <c r="W864" i="7" s="1"/>
  <c r="W865" i="7" a="1"/>
  <c r="W865" i="7" s="1"/>
  <c r="W866" i="7" a="1"/>
  <c r="W866" i="7" s="1"/>
  <c r="W867" i="7" a="1"/>
  <c r="W867" i="7" s="1"/>
  <c r="W868" i="7" a="1"/>
  <c r="W868" i="7" s="1"/>
  <c r="W869" i="7" a="1"/>
  <c r="W869" i="7" s="1"/>
  <c r="W870" i="7" a="1"/>
  <c r="W870" i="7" s="1"/>
  <c r="W871" i="7" a="1"/>
  <c r="W871" i="7" s="1"/>
  <c r="W872" i="7" a="1"/>
  <c r="W872" i="7" s="1"/>
  <c r="W873" i="7" a="1"/>
  <c r="W873" i="7" s="1"/>
  <c r="W874" i="7" a="1"/>
  <c r="W874" i="7" s="1"/>
  <c r="W875" i="7" a="1"/>
  <c r="W875" i="7" s="1"/>
  <c r="W876" i="7" a="1"/>
  <c r="W876" i="7" s="1"/>
  <c r="W877" i="7" a="1"/>
  <c r="W877" i="7" s="1"/>
  <c r="W878" i="7" a="1"/>
  <c r="W878" i="7" s="1"/>
  <c r="W879" i="7" a="1"/>
  <c r="W879" i="7" s="1"/>
  <c r="W880" i="7" a="1"/>
  <c r="W880" i="7" s="1"/>
  <c r="W881" i="7" a="1"/>
  <c r="W881" i="7" s="1"/>
  <c r="W882" i="7" a="1"/>
  <c r="W882" i="7" s="1"/>
  <c r="W883" i="7" a="1"/>
  <c r="W883" i="7" s="1"/>
  <c r="W884" i="7" a="1"/>
  <c r="W884" i="7" s="1"/>
  <c r="W885" i="7" a="1"/>
  <c r="W885" i="7" s="1"/>
  <c r="W886" i="7" a="1"/>
  <c r="W886" i="7" s="1"/>
  <c r="W887" i="7" a="1"/>
  <c r="W887" i="7" s="1"/>
  <c r="W888" i="7" a="1"/>
  <c r="W888" i="7" s="1"/>
  <c r="W889" i="7" a="1"/>
  <c r="W889" i="7" s="1"/>
  <c r="W890" i="7" a="1"/>
  <c r="W890" i="7" s="1"/>
  <c r="W891" i="7" a="1"/>
  <c r="W891" i="7" s="1"/>
  <c r="W892" i="7" a="1"/>
  <c r="W892" i="7" s="1"/>
  <c r="W893" i="7" a="1"/>
  <c r="W893" i="7" s="1"/>
  <c r="W894" i="7" a="1"/>
  <c r="W894" i="7" s="1"/>
  <c r="W895" i="7" a="1"/>
  <c r="W895" i="7" s="1"/>
  <c r="W896" i="7" a="1"/>
  <c r="W896" i="7" s="1"/>
  <c r="W897" i="7" a="1"/>
  <c r="W897" i="7" s="1"/>
  <c r="W898" i="7" a="1"/>
  <c r="W898" i="7" s="1"/>
  <c r="W899" i="7" a="1"/>
  <c r="W899" i="7" s="1"/>
  <c r="W900" i="7" a="1"/>
  <c r="W900" i="7" s="1"/>
  <c r="W901" i="7" a="1"/>
  <c r="W901" i="7" s="1"/>
  <c r="W902" i="7" a="1"/>
  <c r="W902" i="7" s="1"/>
  <c r="W903" i="7" a="1"/>
  <c r="W903" i="7" s="1"/>
  <c r="W904" i="7" a="1"/>
  <c r="W904" i="7" s="1"/>
  <c r="W905" i="7" a="1"/>
  <c r="W905" i="7" s="1"/>
  <c r="W906" i="7" a="1"/>
  <c r="W906" i="7" s="1"/>
  <c r="W907" i="7" a="1"/>
  <c r="W907" i="7" s="1"/>
  <c r="W908" i="7" a="1"/>
  <c r="W908" i="7" s="1"/>
  <c r="W909" i="7" a="1"/>
  <c r="W909" i="7" s="1"/>
  <c r="W910" i="7" a="1"/>
  <c r="W910" i="7" s="1"/>
  <c r="W911" i="7" a="1"/>
  <c r="W911" i="7" s="1"/>
  <c r="W912" i="7" a="1"/>
  <c r="W912" i="7" s="1"/>
  <c r="W913" i="7" a="1"/>
  <c r="W913" i="7" s="1"/>
  <c r="W914" i="7" a="1"/>
  <c r="W914" i="7" s="1"/>
  <c r="W915" i="7" a="1"/>
  <c r="W915" i="7" s="1"/>
  <c r="W916" i="7" a="1"/>
  <c r="W916" i="7" s="1"/>
  <c r="W917" i="7" a="1"/>
  <c r="W917" i="7" s="1"/>
  <c r="W918" i="7" a="1"/>
  <c r="W918" i="7" s="1"/>
  <c r="W919" i="7" a="1"/>
  <c r="W919" i="7" s="1"/>
  <c r="W920" i="7" a="1"/>
  <c r="W920" i="7" s="1"/>
  <c r="W921" i="7" a="1"/>
  <c r="W921" i="7" s="1"/>
  <c r="W922" i="7" a="1"/>
  <c r="W922" i="7" s="1"/>
  <c r="W923" i="7" a="1"/>
  <c r="W923" i="7" s="1"/>
  <c r="W924" i="7" a="1"/>
  <c r="W924" i="7" s="1"/>
  <c r="W925" i="7" a="1"/>
  <c r="W925" i="7" s="1"/>
  <c r="W926" i="7" a="1"/>
  <c r="W926" i="7" s="1"/>
  <c r="W927" i="7" a="1"/>
  <c r="W927" i="7" s="1"/>
  <c r="W928" i="7" a="1"/>
  <c r="W928" i="7" s="1"/>
  <c r="W929" i="7" a="1"/>
  <c r="W929" i="7" s="1"/>
  <c r="W930" i="7" a="1"/>
  <c r="W930" i="7" s="1"/>
  <c r="W931" i="7" a="1"/>
  <c r="W931" i="7" s="1"/>
  <c r="W932" i="7" a="1"/>
  <c r="W932" i="7" s="1"/>
  <c r="W933" i="7" a="1"/>
  <c r="W933" i="7" s="1"/>
  <c r="W934" i="7" a="1"/>
  <c r="W934" i="7" s="1"/>
  <c r="W935" i="7" a="1"/>
  <c r="W935" i="7" s="1"/>
  <c r="W936" i="7" a="1"/>
  <c r="W936" i="7" s="1"/>
  <c r="W937" i="7" a="1"/>
  <c r="W937" i="7" s="1"/>
  <c r="W938" i="7" a="1"/>
  <c r="W938" i="7" s="1"/>
  <c r="W939" i="7" a="1"/>
  <c r="W939" i="7" s="1"/>
  <c r="W940" i="7" a="1"/>
  <c r="W940" i="7" s="1"/>
  <c r="W941" i="7" a="1"/>
  <c r="W941" i="7" s="1"/>
  <c r="W942" i="7" a="1"/>
  <c r="W942" i="7" s="1"/>
  <c r="W943" i="7" a="1"/>
  <c r="W943" i="7" s="1"/>
  <c r="W944" i="7" a="1"/>
  <c r="W944" i="7" s="1"/>
  <c r="W945" i="7" a="1"/>
  <c r="W945" i="7" s="1"/>
  <c r="W946" i="7" a="1"/>
  <c r="W946" i="7" s="1"/>
  <c r="W947" i="7" a="1"/>
  <c r="W947" i="7" s="1"/>
  <c r="W948" i="7" a="1"/>
  <c r="W948" i="7" s="1"/>
  <c r="W949" i="7" a="1"/>
  <c r="W949" i="7" s="1"/>
  <c r="W950" i="7" a="1"/>
  <c r="W950" i="7" s="1"/>
  <c r="W951" i="7" a="1"/>
  <c r="W951" i="7" s="1"/>
  <c r="W952" i="7" a="1"/>
  <c r="W952" i="7" s="1"/>
  <c r="W953" i="7" a="1"/>
  <c r="W953" i="7" s="1"/>
  <c r="W954" i="7" a="1"/>
  <c r="W954" i="7" s="1"/>
  <c r="W955" i="7" a="1"/>
  <c r="W955" i="7" s="1"/>
  <c r="W956" i="7" a="1"/>
  <c r="W956" i="7" s="1"/>
  <c r="W957" i="7" a="1"/>
  <c r="W957" i="7" s="1"/>
  <c r="W958" i="7" a="1"/>
  <c r="W958" i="7" s="1"/>
  <c r="W959" i="7" a="1"/>
  <c r="W959" i="7" s="1"/>
  <c r="W960" i="7" a="1"/>
  <c r="W960" i="7" s="1"/>
  <c r="W961" i="7" a="1"/>
  <c r="W961" i="7" s="1"/>
  <c r="W962" i="7" a="1"/>
  <c r="W962" i="7" s="1"/>
  <c r="W963" i="7" a="1"/>
  <c r="W963" i="7" s="1"/>
  <c r="W964" i="7" a="1"/>
  <c r="W964" i="7" s="1"/>
  <c r="W965" i="7" a="1"/>
  <c r="W965" i="7" s="1"/>
  <c r="W966" i="7" a="1"/>
  <c r="W966" i="7" s="1"/>
  <c r="W967" i="7" a="1"/>
  <c r="W967" i="7" s="1"/>
  <c r="W968" i="7" a="1"/>
  <c r="W968" i="7" s="1"/>
  <c r="W969" i="7" a="1"/>
  <c r="W969" i="7" s="1"/>
  <c r="W970" i="7" a="1"/>
  <c r="W970" i="7" s="1"/>
  <c r="W971" i="7" a="1"/>
  <c r="W971" i="7" s="1"/>
  <c r="W972" i="7" a="1"/>
  <c r="W972" i="7" s="1"/>
  <c r="W973" i="7" a="1"/>
  <c r="W973" i="7" s="1"/>
  <c r="W974" i="7" a="1"/>
  <c r="W974" i="7" s="1"/>
  <c r="W975" i="7" a="1"/>
  <c r="W975" i="7" s="1"/>
  <c r="W976" i="7" a="1"/>
  <c r="W976" i="7" s="1"/>
  <c r="W977" i="7" a="1"/>
  <c r="W977" i="7" s="1"/>
  <c r="W978" i="7" a="1"/>
  <c r="W978" i="7" s="1"/>
  <c r="W979" i="7" a="1"/>
  <c r="W979" i="7" s="1"/>
  <c r="W980" i="7" a="1"/>
  <c r="W980" i="7" s="1"/>
  <c r="W981" i="7" a="1"/>
  <c r="W981" i="7" s="1"/>
  <c r="W982" i="7" a="1"/>
  <c r="W982" i="7" s="1"/>
  <c r="W983" i="7" a="1"/>
  <c r="W983" i="7" s="1"/>
  <c r="W984" i="7" a="1"/>
  <c r="W984" i="7" s="1"/>
  <c r="W985" i="7" a="1"/>
  <c r="W985" i="7" s="1"/>
  <c r="W986" i="7" a="1"/>
  <c r="W986" i="7" s="1"/>
  <c r="W987" i="7" a="1"/>
  <c r="W987" i="7" s="1"/>
  <c r="W988" i="7" a="1"/>
  <c r="W988" i="7" s="1"/>
  <c r="W989" i="7" a="1"/>
  <c r="W989" i="7" s="1"/>
  <c r="W990" i="7" a="1"/>
  <c r="W990" i="7" s="1"/>
  <c r="W991" i="7" a="1"/>
  <c r="W991" i="7" s="1"/>
  <c r="W992" i="7" a="1"/>
  <c r="W992" i="7" s="1"/>
  <c r="W993" i="7" a="1"/>
  <c r="W993" i="7" s="1"/>
  <c r="W994" i="7" a="1"/>
  <c r="W994" i="7" s="1"/>
  <c r="W995" i="7" a="1"/>
  <c r="W995" i="7" s="1"/>
  <c r="W996" i="7" a="1"/>
  <c r="W996" i="7" s="1"/>
  <c r="W997" i="7" a="1"/>
  <c r="W997" i="7" s="1"/>
  <c r="W998" i="7" a="1"/>
  <c r="W998" i="7" s="1"/>
  <c r="W999" i="7" a="1"/>
  <c r="W999" i="7" s="1"/>
  <c r="W1000" i="7" a="1"/>
  <c r="W1000" i="7" s="1"/>
  <c r="W1001" i="7" a="1"/>
  <c r="W1001" i="7" s="1"/>
  <c r="W1002" i="7" a="1"/>
  <c r="W1002" i="7" s="1"/>
  <c r="W1003" i="7" a="1"/>
  <c r="W1003" i="7" s="1"/>
  <c r="W1004" i="7" a="1"/>
  <c r="W1004" i="7" s="1"/>
  <c r="W1005" i="7" a="1"/>
  <c r="W1005" i="7" s="1"/>
  <c r="W1006" i="7" a="1"/>
  <c r="W1006" i="7" s="1"/>
  <c r="W1007" i="7" a="1"/>
  <c r="W1007" i="7" s="1"/>
  <c r="W1008" i="7" a="1"/>
  <c r="W1008" i="7" s="1"/>
  <c r="W1009" i="7" a="1"/>
  <c r="W1009" i="7" s="1"/>
  <c r="W1010" i="7" a="1"/>
  <c r="W1010" i="7" s="1"/>
  <c r="W1011" i="7" a="1"/>
  <c r="W1011" i="7" s="1"/>
  <c r="W1012" i="7" a="1"/>
  <c r="W1012" i="7" s="1"/>
  <c r="W1013" i="7" a="1"/>
  <c r="W1013" i="7" s="1"/>
  <c r="W1014" i="7" a="1"/>
  <c r="W1014" i="7" s="1"/>
  <c r="W1015" i="7" a="1"/>
  <c r="W1015" i="7" s="1"/>
  <c r="W1016" i="7" a="1"/>
  <c r="W1016" i="7" s="1"/>
  <c r="W1017" i="7" a="1"/>
  <c r="W1017" i="7" s="1"/>
  <c r="W1018" i="7" a="1"/>
  <c r="W1018" i="7" s="1"/>
  <c r="W1019" i="7" a="1"/>
  <c r="W1019" i="7" s="1"/>
  <c r="W1020" i="7" a="1"/>
  <c r="W1020" i="7" s="1"/>
  <c r="W1021" i="7" a="1"/>
  <c r="W1021" i="7" s="1"/>
  <c r="W1022" i="7" a="1"/>
  <c r="W1022" i="7" s="1"/>
  <c r="W1023" i="7" a="1"/>
  <c r="W1023" i="7" s="1"/>
  <c r="W1024" i="7" a="1"/>
  <c r="W1024" i="7" s="1"/>
  <c r="W1025" i="7" a="1"/>
  <c r="W1025" i="7" s="1"/>
  <c r="W1026" i="7" a="1"/>
  <c r="W1026" i="7" s="1"/>
  <c r="W1027" i="7" a="1"/>
  <c r="W1027" i="7" s="1"/>
  <c r="W1028" i="7" a="1"/>
  <c r="W1028" i="7" s="1"/>
  <c r="W1029" i="7" a="1"/>
  <c r="W1029" i="7" s="1"/>
  <c r="W1030" i="7" a="1"/>
  <c r="W1030" i="7" s="1"/>
  <c r="W1031" i="7" a="1"/>
  <c r="W1031" i="7" s="1"/>
  <c r="W1032" i="7" a="1"/>
  <c r="W1032" i="7" s="1"/>
  <c r="W1033" i="7" a="1"/>
  <c r="W1033" i="7" s="1"/>
  <c r="W1034" i="7" a="1"/>
  <c r="W1034" i="7" s="1"/>
  <c r="W1035" i="7" a="1"/>
  <c r="W1035" i="7" s="1"/>
  <c r="W1036" i="7" a="1"/>
  <c r="W1036" i="7" s="1"/>
  <c r="W1037" i="7" a="1"/>
  <c r="W1037" i="7" s="1"/>
  <c r="W1038" i="7" a="1"/>
  <c r="W1038" i="7" s="1"/>
  <c r="W1039" i="7" a="1"/>
  <c r="W1039" i="7" s="1"/>
  <c r="W1040" i="7" a="1"/>
  <c r="W1040" i="7" s="1"/>
  <c r="W1041" i="7" a="1"/>
  <c r="W1041" i="7" s="1"/>
  <c r="W1042" i="7" a="1"/>
  <c r="W1042" i="7" s="1"/>
  <c r="W1043" i="7" a="1"/>
  <c r="W1043" i="7" s="1"/>
  <c r="W1044" i="7" a="1"/>
  <c r="W1044" i="7" s="1"/>
  <c r="W1045" i="7" a="1"/>
  <c r="W1045" i="7" s="1"/>
  <c r="W1046" i="7" a="1"/>
  <c r="W1046" i="7" s="1"/>
  <c r="W1047" i="7" a="1"/>
  <c r="W1047" i="7" s="1"/>
  <c r="W1048" i="7" a="1"/>
  <c r="W1048" i="7" s="1"/>
  <c r="W1049" i="7" a="1"/>
  <c r="W1049" i="7" s="1"/>
  <c r="W1050" i="7" a="1"/>
  <c r="W1050" i="7" s="1"/>
  <c r="W1051" i="7" a="1"/>
  <c r="W1051" i="7" s="1"/>
  <c r="W1052" i="7" a="1"/>
  <c r="W1052" i="7" s="1"/>
  <c r="W1053" i="7" a="1"/>
  <c r="W1053" i="7" s="1"/>
  <c r="W1054" i="7" a="1"/>
  <c r="W1054" i="7" s="1"/>
  <c r="W1055" i="7" a="1"/>
  <c r="W1055" i="7" s="1"/>
  <c r="W1056" i="7" a="1"/>
  <c r="W1056" i="7" s="1"/>
  <c r="W1057" i="7" a="1"/>
  <c r="W1057" i="7" s="1"/>
  <c r="W1058" i="7" a="1"/>
  <c r="W1058" i="7" s="1"/>
  <c r="W1059" i="7" a="1"/>
  <c r="W1059" i="7" s="1"/>
  <c r="W1060" i="7" a="1"/>
  <c r="W1060" i="7" s="1"/>
  <c r="W1061" i="7" a="1"/>
  <c r="W1061" i="7" s="1"/>
  <c r="W1062" i="7" a="1"/>
  <c r="W1062" i="7" s="1"/>
  <c r="W1063" i="7" a="1"/>
  <c r="W1063" i="7" s="1"/>
  <c r="W1064" i="7" a="1"/>
  <c r="W1064" i="7" s="1"/>
  <c r="W1065" i="7" a="1"/>
  <c r="W1065" i="7" s="1"/>
  <c r="W1066" i="7" a="1"/>
  <c r="W1066" i="7" s="1"/>
  <c r="W1067" i="7" a="1"/>
  <c r="W1067" i="7" s="1"/>
  <c r="W1068" i="7" a="1"/>
  <c r="W1068" i="7" s="1"/>
  <c r="W1069" i="7" a="1"/>
  <c r="W1069" i="7" s="1"/>
  <c r="W1070" i="7" a="1"/>
  <c r="W1070" i="7" s="1"/>
  <c r="W1071" i="7" a="1"/>
  <c r="W1071" i="7" s="1"/>
  <c r="W1072" i="7" a="1"/>
  <c r="W1072" i="7" s="1"/>
  <c r="W1073" i="7" a="1"/>
  <c r="W1073" i="7" s="1"/>
  <c r="W1074" i="7" a="1"/>
  <c r="W1074" i="7" s="1"/>
  <c r="W1075" i="7" a="1"/>
  <c r="W1075" i="7" s="1"/>
  <c r="W1076" i="7" a="1"/>
  <c r="W1076" i="7" s="1"/>
  <c r="W1077" i="7" a="1"/>
  <c r="W1077" i="7" s="1"/>
  <c r="W1078" i="7" a="1"/>
  <c r="W1078" i="7" s="1"/>
  <c r="W1079" i="7" a="1"/>
  <c r="W1079" i="7" s="1"/>
  <c r="W1080" i="7" a="1"/>
  <c r="W1080" i="7" s="1"/>
  <c r="W1081" i="7" a="1"/>
  <c r="W1081" i="7" s="1"/>
  <c r="W1082" i="7" a="1"/>
  <c r="W1082" i="7" s="1"/>
  <c r="W1083" i="7" a="1"/>
  <c r="W1083" i="7" s="1"/>
  <c r="W1084" i="7" a="1"/>
  <c r="W1084" i="7" s="1"/>
  <c r="W1085" i="7" a="1"/>
  <c r="W1085" i="7" s="1"/>
  <c r="W1086" i="7" a="1"/>
  <c r="W1086" i="7" s="1"/>
  <c r="W1087" i="7" a="1"/>
  <c r="W1087" i="7" s="1"/>
  <c r="W1088" i="7" a="1"/>
  <c r="W1088" i="7" s="1"/>
  <c r="W1089" i="7" a="1"/>
  <c r="W1089" i="7" s="1"/>
  <c r="W1090" i="7" a="1"/>
  <c r="W1090" i="7" s="1"/>
  <c r="W1091" i="7" a="1"/>
  <c r="W1091" i="7" s="1"/>
  <c r="W1092" i="7" a="1"/>
  <c r="W1092" i="7" s="1"/>
  <c r="W1093" i="7" a="1"/>
  <c r="W1093" i="7" s="1"/>
  <c r="W1094" i="7" a="1"/>
  <c r="W1094" i="7" s="1"/>
  <c r="W1095" i="7" a="1"/>
  <c r="W1095" i="7" s="1"/>
  <c r="W1096" i="7" a="1"/>
  <c r="W1096" i="7" s="1"/>
  <c r="W1097" i="7" a="1"/>
  <c r="W1097" i="7" s="1"/>
  <c r="W1098" i="7" a="1"/>
  <c r="W1098" i="7" s="1"/>
  <c r="W1099" i="7" a="1"/>
  <c r="W1099" i="7" s="1"/>
  <c r="W1100" i="7" a="1"/>
  <c r="W1100" i="7" s="1"/>
  <c r="W1101" i="7" a="1"/>
  <c r="W1101" i="7" s="1"/>
  <c r="W1102" i="7" a="1"/>
  <c r="W1102" i="7" s="1"/>
  <c r="W1103" i="7" a="1"/>
  <c r="W1103" i="7" s="1"/>
  <c r="W1104" i="7" a="1"/>
  <c r="W1104" i="7" s="1"/>
  <c r="W1105" i="7" a="1"/>
  <c r="W1105" i="7" s="1"/>
  <c r="W1106" i="7" a="1"/>
  <c r="W1106" i="7" s="1"/>
  <c r="W1107" i="7" a="1"/>
  <c r="W1107" i="7" s="1"/>
  <c r="W1108" i="7" a="1"/>
  <c r="W1108" i="7" s="1"/>
  <c r="W1109" i="7" a="1"/>
  <c r="W1109" i="7" s="1"/>
  <c r="W1110" i="7" a="1"/>
  <c r="W1110" i="7" s="1"/>
  <c r="W1111" i="7" a="1"/>
  <c r="W1111" i="7" s="1"/>
  <c r="W1112" i="7" a="1"/>
  <c r="W1112" i="7" s="1"/>
  <c r="W1113" i="7" a="1"/>
  <c r="W1113" i="7" s="1"/>
  <c r="W1114" i="7" a="1"/>
  <c r="W1114" i="7" s="1"/>
  <c r="W1115" i="7" a="1"/>
  <c r="W1115" i="7" s="1"/>
  <c r="W1116" i="7" a="1"/>
  <c r="W1116" i="7" s="1"/>
  <c r="W1117" i="7" a="1"/>
  <c r="W1117" i="7" s="1"/>
  <c r="W1118" i="7" a="1"/>
  <c r="W1118" i="7" s="1"/>
  <c r="W1119" i="7" a="1"/>
  <c r="W1119" i="7" s="1"/>
  <c r="W1120" i="7" a="1"/>
  <c r="W1120" i="7" s="1"/>
  <c r="W1121" i="7" a="1"/>
  <c r="W1121" i="7" s="1"/>
  <c r="W1122" i="7" a="1"/>
  <c r="W1122" i="7" s="1"/>
  <c r="W1123" i="7" a="1"/>
  <c r="W1123" i="7" s="1"/>
  <c r="W1124" i="7" a="1"/>
  <c r="W1124" i="7" s="1"/>
  <c r="W1125" i="7" a="1"/>
  <c r="W1125" i="7" s="1"/>
  <c r="W1126" i="7" a="1"/>
  <c r="W1126" i="7" s="1"/>
  <c r="W1127" i="7" a="1"/>
  <c r="W1127" i="7" s="1"/>
  <c r="W1128" i="7" a="1"/>
  <c r="W1128" i="7" s="1"/>
  <c r="W1129" i="7" a="1"/>
  <c r="W1129" i="7" s="1"/>
  <c r="W1130" i="7" a="1"/>
  <c r="W1130" i="7" s="1"/>
  <c r="W1131" i="7" a="1"/>
  <c r="W1131" i="7" s="1"/>
  <c r="W1132" i="7" a="1"/>
  <c r="W1132" i="7" s="1"/>
  <c r="W1133" i="7" a="1"/>
  <c r="W1133" i="7" s="1"/>
  <c r="W1134" i="7" a="1"/>
  <c r="W1134" i="7" s="1"/>
  <c r="W1135" i="7" a="1"/>
  <c r="W1135" i="7" s="1"/>
  <c r="W1136" i="7" a="1"/>
  <c r="W1136" i="7" s="1"/>
  <c r="W1137" i="7" a="1"/>
  <c r="W1137" i="7" s="1"/>
  <c r="W1138" i="7" a="1"/>
  <c r="W1138" i="7" s="1"/>
  <c r="W1139" i="7" a="1"/>
  <c r="W1139" i="7" s="1"/>
  <c r="W1140" i="7" a="1"/>
  <c r="W1140" i="7" s="1"/>
  <c r="W1141" i="7" a="1"/>
  <c r="W1141" i="7" s="1"/>
  <c r="W1142" i="7" a="1"/>
  <c r="W1142" i="7" s="1"/>
  <c r="W1143" i="7" a="1"/>
  <c r="W1143" i="7" s="1"/>
  <c r="W1144" i="7" a="1"/>
  <c r="W1144" i="7" s="1"/>
  <c r="W1145" i="7" a="1"/>
  <c r="W1145" i="7" s="1"/>
  <c r="W1146" i="7" a="1"/>
  <c r="W1146" i="7" s="1"/>
  <c r="W1147" i="7" a="1"/>
  <c r="W1147" i="7" s="1"/>
  <c r="W1148" i="7" a="1"/>
  <c r="W1148" i="7" s="1"/>
  <c r="W1149" i="7" a="1"/>
  <c r="W1149" i="7" s="1"/>
  <c r="W1150" i="7" a="1"/>
  <c r="W1150" i="7" s="1"/>
  <c r="W1151" i="7" a="1"/>
  <c r="W1151" i="7" s="1"/>
  <c r="W1152" i="7" a="1"/>
  <c r="W1152" i="7" s="1"/>
  <c r="W1153" i="7" a="1"/>
  <c r="W1153" i="7" s="1"/>
  <c r="W1154" i="7" a="1"/>
  <c r="W1154" i="7" s="1"/>
  <c r="W1155" i="7" a="1"/>
  <c r="W1155" i="7" s="1"/>
  <c r="W1156" i="7" a="1"/>
  <c r="W1156" i="7" s="1"/>
  <c r="W1157" i="7" a="1"/>
  <c r="W1157" i="7" s="1"/>
  <c r="W1158" i="7" a="1"/>
  <c r="W1158" i="7" s="1"/>
  <c r="W1159" i="7" a="1"/>
  <c r="W1159" i="7" s="1"/>
  <c r="W1160" i="7" a="1"/>
  <c r="W1160" i="7" s="1"/>
  <c r="W1161" i="7" a="1"/>
  <c r="W1161" i="7" s="1"/>
  <c r="W1162" i="7" a="1"/>
  <c r="W1162" i="7" s="1"/>
  <c r="W1163" i="7" a="1"/>
  <c r="W1163" i="7" s="1"/>
  <c r="W1164" i="7" a="1"/>
  <c r="W1164" i="7" s="1"/>
  <c r="W1165" i="7" a="1"/>
  <c r="W1165" i="7" s="1"/>
  <c r="W1166" i="7" a="1"/>
  <c r="W1166" i="7" s="1"/>
  <c r="W1167" i="7" a="1"/>
  <c r="W1167" i="7" s="1"/>
  <c r="W1168" i="7" a="1"/>
  <c r="W1168" i="7" s="1"/>
  <c r="W1169" i="7" a="1"/>
  <c r="W1169" i="7" s="1"/>
  <c r="W1170" i="7" a="1"/>
  <c r="W1170" i="7" s="1"/>
  <c r="W1171" i="7" a="1"/>
  <c r="W1171" i="7" s="1"/>
  <c r="W1172" i="7" a="1"/>
  <c r="W1172" i="7" s="1"/>
  <c r="W1173" i="7" a="1"/>
  <c r="W1173" i="7" s="1"/>
  <c r="W1174" i="7" a="1"/>
  <c r="W1174" i="7" s="1"/>
  <c r="W1175" i="7" a="1"/>
  <c r="W1175" i="7" s="1"/>
  <c r="W1176" i="7" a="1"/>
  <c r="W1176" i="7" s="1"/>
  <c r="W1177" i="7" a="1"/>
  <c r="W1177" i="7" s="1"/>
  <c r="W1178" i="7" a="1"/>
  <c r="W1178" i="7" s="1"/>
  <c r="W1179" i="7" a="1"/>
  <c r="W1179" i="7" s="1"/>
  <c r="W1180" i="7" a="1"/>
  <c r="W1180" i="7" s="1"/>
  <c r="W1181" i="7" a="1"/>
  <c r="W1181" i="7" s="1"/>
  <c r="W1182" i="7" a="1"/>
  <c r="W1182" i="7" s="1"/>
  <c r="W1183" i="7" a="1"/>
  <c r="W1183" i="7" s="1"/>
  <c r="W1184" i="7" a="1"/>
  <c r="W1184" i="7" s="1"/>
  <c r="W1185" i="7" a="1"/>
  <c r="W1185" i="7" s="1"/>
  <c r="W1186" i="7" a="1"/>
  <c r="W1186" i="7" s="1"/>
  <c r="W1187" i="7" a="1"/>
  <c r="W1187" i="7" s="1"/>
  <c r="W1188" i="7" a="1"/>
  <c r="W1188" i="7" s="1"/>
  <c r="W1189" i="7" a="1"/>
  <c r="W1189" i="7" s="1"/>
  <c r="W1190" i="7" a="1"/>
  <c r="W1190" i="7" s="1"/>
  <c r="W1191" i="7" a="1"/>
  <c r="W1191" i="7" s="1"/>
  <c r="W1192" i="7" a="1"/>
  <c r="W1192" i="7" s="1"/>
  <c r="W1193" i="7" a="1"/>
  <c r="W1193" i="7" s="1"/>
  <c r="W1194" i="7" a="1"/>
  <c r="W1194" i="7" s="1"/>
  <c r="W1195" i="7" a="1"/>
  <c r="W1195" i="7" s="1"/>
  <c r="W1196" i="7" a="1"/>
  <c r="W1196" i="7" s="1"/>
  <c r="W1197" i="7" a="1"/>
  <c r="W1197" i="7" s="1"/>
  <c r="W1198" i="7" a="1"/>
  <c r="W1198" i="7" s="1"/>
  <c r="W1199" i="7" a="1"/>
  <c r="W1199" i="7" s="1"/>
  <c r="W1200" i="7" a="1"/>
  <c r="W1200" i="7" s="1"/>
  <c r="W1201" i="7" a="1"/>
  <c r="W1201" i="7" s="1"/>
  <c r="W1202" i="7" a="1"/>
  <c r="W1202" i="7" s="1"/>
  <c r="W1203" i="7" a="1"/>
  <c r="W1203" i="7" s="1"/>
  <c r="W1204" i="7" a="1"/>
  <c r="W1204" i="7" s="1"/>
  <c r="W1205" i="7" a="1"/>
  <c r="W1205" i="7" s="1"/>
  <c r="W1206" i="7" a="1"/>
  <c r="W1206" i="7" s="1"/>
  <c r="W1207" i="7" a="1"/>
  <c r="W1207" i="7" s="1"/>
  <c r="W1208" i="7" a="1"/>
  <c r="W1208" i="7" s="1"/>
  <c r="W1209" i="7" a="1"/>
  <c r="W1209" i="7" s="1"/>
  <c r="W1210" i="7" a="1"/>
  <c r="W1210" i="7" s="1"/>
  <c r="W1211" i="7" a="1"/>
  <c r="W1211" i="7" s="1"/>
  <c r="W1212" i="7" a="1"/>
  <c r="W1212" i="7" s="1"/>
  <c r="W1213" i="7" a="1"/>
  <c r="W1213" i="7" s="1"/>
  <c r="W1214" i="7" a="1"/>
  <c r="W1214" i="7" s="1"/>
  <c r="W1215" i="7" a="1"/>
  <c r="W1215" i="7" s="1"/>
  <c r="W1216" i="7" a="1"/>
  <c r="W1216" i="7" s="1"/>
  <c r="W1217" i="7" a="1"/>
  <c r="W1217" i="7" s="1"/>
  <c r="W1218" i="7" a="1"/>
  <c r="W1218" i="7" s="1"/>
  <c r="W1219" i="7" a="1"/>
  <c r="W1219" i="7" s="1"/>
  <c r="W1220" i="7" a="1"/>
  <c r="W1220" i="7" s="1"/>
  <c r="W1221" i="7" a="1"/>
  <c r="W1221" i="7" s="1"/>
  <c r="W1222" i="7" a="1"/>
  <c r="W1222" i="7" s="1"/>
  <c r="W1223" i="7" a="1"/>
  <c r="W1223" i="7" s="1"/>
  <c r="W1224" i="7" a="1"/>
  <c r="W1224" i="7" s="1"/>
  <c r="W1225" i="7" a="1"/>
  <c r="W1225" i="7" s="1"/>
  <c r="W1226" i="7" a="1"/>
  <c r="W1226" i="7" s="1"/>
  <c r="W1227" i="7" a="1"/>
  <c r="W1227" i="7" s="1"/>
  <c r="W1228" i="7" a="1"/>
  <c r="W1228" i="7" s="1"/>
  <c r="W1229" i="7" a="1"/>
  <c r="W1229" i="7" s="1"/>
  <c r="W1230" i="7" a="1"/>
  <c r="W1230" i="7" s="1"/>
  <c r="W1231" i="7" a="1"/>
  <c r="W1231" i="7" s="1"/>
  <c r="W1232" i="7" a="1"/>
  <c r="W1232" i="7" s="1"/>
  <c r="W1233" i="7" a="1"/>
  <c r="W1233" i="7" s="1"/>
  <c r="W1234" i="7" a="1"/>
  <c r="W1234" i="7" s="1"/>
  <c r="W1235" i="7" a="1"/>
  <c r="W1235" i="7" s="1"/>
  <c r="W1236" i="7" a="1"/>
  <c r="W1236" i="7" s="1"/>
  <c r="W1237" i="7" a="1"/>
  <c r="W1237" i="7" s="1"/>
  <c r="W1238" i="7" a="1"/>
  <c r="W1238" i="7" s="1"/>
  <c r="W1239" i="7" a="1"/>
  <c r="W1239" i="7" s="1"/>
  <c r="W1240" i="7" a="1"/>
  <c r="W1240" i="7" s="1"/>
  <c r="W1241" i="7" a="1"/>
  <c r="W1241" i="7" s="1"/>
  <c r="W1242" i="7" a="1"/>
  <c r="W1242" i="7" s="1"/>
  <c r="W1243" i="7" a="1"/>
  <c r="W1243" i="7" s="1"/>
  <c r="W1244" i="7" a="1"/>
  <c r="W1244" i="7" s="1"/>
  <c r="W1245" i="7" a="1"/>
  <c r="W1245" i="7" s="1"/>
  <c r="W1246" i="7" a="1"/>
  <c r="W1246" i="7" s="1"/>
  <c r="W1247" i="7" a="1"/>
  <c r="W1247" i="7" s="1"/>
  <c r="W1248" i="7" a="1"/>
  <c r="W1248" i="7" s="1"/>
  <c r="W1249" i="7" a="1"/>
  <c r="W1249" i="7" s="1"/>
  <c r="W1250" i="7" a="1"/>
  <c r="W1250" i="7" s="1"/>
  <c r="W1251" i="7" a="1"/>
  <c r="W1251" i="7" s="1"/>
  <c r="W1252" i="7" a="1"/>
  <c r="W1252" i="7" s="1"/>
  <c r="W1253" i="7" a="1"/>
  <c r="W1253" i="7" s="1"/>
  <c r="W1254" i="7" a="1"/>
  <c r="W1254" i="7" s="1"/>
  <c r="W1255" i="7" a="1"/>
  <c r="W1255" i="7" s="1"/>
  <c r="W1256" i="7" a="1"/>
  <c r="W1256" i="7" s="1"/>
  <c r="W1257" i="7" a="1"/>
  <c r="W1257" i="7" s="1"/>
  <c r="W1258" i="7" a="1"/>
  <c r="W1258" i="7" s="1"/>
  <c r="W1259" i="7" a="1"/>
  <c r="W1259" i="7" s="1"/>
  <c r="W1260" i="7" a="1"/>
  <c r="W1260" i="7" s="1"/>
  <c r="W1261" i="7" a="1"/>
  <c r="W1261" i="7" s="1"/>
  <c r="W1262" i="7" a="1"/>
  <c r="W1262" i="7" s="1"/>
  <c r="W1263" i="7" a="1"/>
  <c r="W1263" i="7" s="1"/>
  <c r="W1264" i="7" a="1"/>
  <c r="W1264" i="7" s="1"/>
  <c r="W1265" i="7" a="1"/>
  <c r="W1265" i="7" s="1"/>
  <c r="W1266" i="7" a="1"/>
  <c r="W1266" i="7" s="1"/>
  <c r="W1267" i="7" a="1"/>
  <c r="W1267" i="7" s="1"/>
  <c r="W1268" i="7" a="1"/>
  <c r="W1268" i="7" s="1"/>
  <c r="W1269" i="7" a="1"/>
  <c r="W1269" i="7" s="1"/>
  <c r="W1270" i="7" a="1"/>
  <c r="W1270" i="7" s="1"/>
  <c r="W1271" i="7" a="1"/>
  <c r="W1271" i="7" s="1"/>
  <c r="W1272" i="7" a="1"/>
  <c r="W1272" i="7" s="1"/>
  <c r="W1273" i="7" a="1"/>
  <c r="W1273" i="7" s="1"/>
  <c r="W1274" i="7" a="1"/>
  <c r="W1274" i="7" s="1"/>
  <c r="W1275" i="7" a="1"/>
  <c r="W1275" i="7" s="1"/>
  <c r="W1276" i="7" a="1"/>
  <c r="W1276" i="7" s="1"/>
  <c r="W1277" i="7" a="1"/>
  <c r="W1277" i="7" s="1"/>
  <c r="W1278" i="7" a="1"/>
  <c r="W1278" i="7" s="1"/>
  <c r="W1279" i="7" a="1"/>
  <c r="W1279" i="7" s="1"/>
  <c r="W1280" i="7" a="1"/>
  <c r="W1280" i="7" s="1"/>
  <c r="W1281" i="7" a="1"/>
  <c r="W1281" i="7" s="1"/>
  <c r="W1282" i="7" a="1"/>
  <c r="W1282" i="7" s="1"/>
  <c r="W1283" i="7" a="1"/>
  <c r="W1283" i="7" s="1"/>
  <c r="W1284" i="7" a="1"/>
  <c r="W1284" i="7" s="1"/>
  <c r="W1285" i="7" a="1"/>
  <c r="W1285" i="7" s="1"/>
  <c r="W1286" i="7" a="1"/>
  <c r="W1286" i="7" s="1"/>
  <c r="W1287" i="7" a="1"/>
  <c r="W1287" i="7" s="1"/>
  <c r="W1288" i="7" a="1"/>
  <c r="W1288" i="7" s="1"/>
  <c r="W1289" i="7" a="1"/>
  <c r="W1289" i="7" s="1"/>
  <c r="W1290" i="7" a="1"/>
  <c r="W1290" i="7" s="1"/>
  <c r="W1291" i="7" a="1"/>
  <c r="W1291" i="7" s="1"/>
  <c r="W1292" i="7" a="1"/>
  <c r="W1292" i="7" s="1"/>
  <c r="W1293" i="7" a="1"/>
  <c r="W1293" i="7" s="1"/>
  <c r="W1294" i="7" a="1"/>
  <c r="W1294" i="7" s="1"/>
  <c r="W1295" i="7" a="1"/>
  <c r="W1295" i="7" s="1"/>
  <c r="W1296" i="7" a="1"/>
  <c r="W1296" i="7" s="1"/>
  <c r="W1297" i="7" a="1"/>
  <c r="W1297" i="7" s="1"/>
  <c r="W1298" i="7" a="1"/>
  <c r="W1298" i="7" s="1"/>
  <c r="W1299" i="7" a="1"/>
  <c r="W1299" i="7" s="1"/>
  <c r="W1300" i="7" a="1"/>
  <c r="W1300" i="7" s="1"/>
  <c r="W1301" i="7" a="1"/>
  <c r="W1301" i="7" s="1"/>
  <c r="W1302" i="7" a="1"/>
  <c r="W1302" i="7" s="1"/>
  <c r="W1303" i="7" a="1"/>
  <c r="W1303" i="7" s="1"/>
  <c r="W1304" i="7" a="1"/>
  <c r="W1304" i="7" s="1"/>
  <c r="W1305" i="7" a="1"/>
  <c r="W1305" i="7" s="1"/>
  <c r="W1306" i="7" a="1"/>
  <c r="W1306" i="7" s="1"/>
  <c r="W1307" i="7" a="1"/>
  <c r="W1307" i="7" s="1"/>
  <c r="W1308" i="7" a="1"/>
  <c r="W1308" i="7" s="1"/>
  <c r="W1309" i="7" a="1"/>
  <c r="W1309" i="7" s="1"/>
  <c r="W1310" i="7" a="1"/>
  <c r="W1310" i="7" s="1"/>
  <c r="W1311" i="7" a="1"/>
  <c r="W1311" i="7" s="1"/>
  <c r="W1312" i="7" a="1"/>
  <c r="W1312" i="7" s="1"/>
  <c r="W1313" i="7" a="1"/>
  <c r="W1313" i="7" s="1"/>
  <c r="W1314" i="7" a="1"/>
  <c r="W1314" i="7" s="1"/>
  <c r="W1315" i="7" a="1"/>
  <c r="W1315" i="7" s="1"/>
  <c r="W1316" i="7" a="1"/>
  <c r="W1316" i="7" s="1"/>
  <c r="W1317" i="7" a="1"/>
  <c r="W1317" i="7" s="1"/>
  <c r="W1318" i="7" a="1"/>
  <c r="W1318" i="7" s="1"/>
  <c r="W1319" i="7" a="1"/>
  <c r="W1319" i="7" s="1"/>
  <c r="W1320" i="7" a="1"/>
  <c r="W1320" i="7" s="1"/>
  <c r="W1321" i="7" a="1"/>
  <c r="W1321" i="7" s="1"/>
  <c r="W1322" i="7" a="1"/>
  <c r="W1322" i="7" s="1"/>
  <c r="W1323" i="7" a="1"/>
  <c r="W1323" i="7" s="1"/>
  <c r="W1324" i="7" a="1"/>
  <c r="W1324" i="7" s="1"/>
  <c r="W1325" i="7" a="1"/>
  <c r="W1325" i="7" s="1"/>
  <c r="W1326" i="7" a="1"/>
  <c r="W1326" i="7" s="1"/>
  <c r="W1327" i="7" a="1"/>
  <c r="W1327" i="7" s="1"/>
  <c r="W1328" i="7" a="1"/>
  <c r="W1328" i="7" s="1"/>
  <c r="W1329" i="7" a="1"/>
  <c r="W1329" i="7" s="1"/>
  <c r="W1330" i="7" a="1"/>
  <c r="W1330" i="7" s="1"/>
  <c r="W1331" i="7" a="1"/>
  <c r="W1331" i="7" s="1"/>
  <c r="W1332" i="7" a="1"/>
  <c r="W1332" i="7" s="1"/>
  <c r="W1333" i="7" a="1"/>
  <c r="W1333" i="7" s="1"/>
  <c r="W1334" i="7" a="1"/>
  <c r="W1334" i="7" s="1"/>
  <c r="W1335" i="7" a="1"/>
  <c r="W1335" i="7" s="1"/>
  <c r="W1336" i="7" a="1"/>
  <c r="W1336" i="7" s="1"/>
  <c r="W1337" i="7" a="1"/>
  <c r="W1337" i="7" s="1"/>
  <c r="W1338" i="7" a="1"/>
  <c r="W1338" i="7" s="1"/>
  <c r="W1339" i="7" a="1"/>
  <c r="W1339" i="7" s="1"/>
  <c r="W1340" i="7" a="1"/>
  <c r="W1340" i="7" s="1"/>
  <c r="W1341" i="7" a="1"/>
  <c r="W1341" i="7" s="1"/>
  <c r="W1342" i="7" a="1"/>
  <c r="W1342" i="7" s="1"/>
  <c r="W1343" i="7" a="1"/>
  <c r="W1343" i="7" s="1"/>
  <c r="W1344" i="7" a="1"/>
  <c r="W1344" i="7" s="1"/>
  <c r="W1345" i="7" a="1"/>
  <c r="W1345" i="7" s="1"/>
  <c r="W1346" i="7" a="1"/>
  <c r="W1346" i="7" s="1"/>
  <c r="W1347" i="7" a="1"/>
  <c r="W1347" i="7" s="1"/>
  <c r="W1348" i="7" a="1"/>
  <c r="W1348" i="7" s="1"/>
  <c r="W1349" i="7" a="1"/>
  <c r="W1349" i="7" s="1"/>
  <c r="W1350" i="7" a="1"/>
  <c r="W1350" i="7" s="1"/>
  <c r="W1351" i="7" a="1"/>
  <c r="W1351" i="7" s="1"/>
  <c r="W1352" i="7" a="1"/>
  <c r="W1352" i="7" s="1"/>
  <c r="W1353" i="7" a="1"/>
  <c r="W1353" i="7" s="1"/>
  <c r="W1354" i="7" a="1"/>
  <c r="W1354" i="7" s="1"/>
  <c r="W1355" i="7" a="1"/>
  <c r="W1355" i="7" s="1"/>
  <c r="W1356" i="7" a="1"/>
  <c r="W1356" i="7" s="1"/>
  <c r="W1357" i="7" a="1"/>
  <c r="W1357" i="7" s="1"/>
  <c r="W1358" i="7" a="1"/>
  <c r="W1358" i="7" s="1"/>
  <c r="W1359" i="7" a="1"/>
  <c r="W1359" i="7" s="1"/>
  <c r="W1360" i="7" a="1"/>
  <c r="W1360" i="7" s="1"/>
  <c r="W1361" i="7" a="1"/>
  <c r="W1361" i="7" s="1"/>
  <c r="W1362" i="7" a="1"/>
  <c r="W1362" i="7" s="1"/>
  <c r="W1363" i="7" a="1"/>
  <c r="W1363" i="7" s="1"/>
  <c r="W1364" i="7" a="1"/>
  <c r="W1364" i="7" s="1"/>
  <c r="W1365" i="7" a="1"/>
  <c r="W1365" i="7" s="1"/>
  <c r="W1366" i="7" a="1"/>
  <c r="W1366" i="7" s="1"/>
  <c r="W1367" i="7" a="1"/>
  <c r="W1367" i="7" s="1"/>
  <c r="W1368" i="7" a="1"/>
  <c r="W1368" i="7" s="1"/>
  <c r="W1369" i="7" a="1"/>
  <c r="W1369" i="7" s="1"/>
  <c r="W1370" i="7" a="1"/>
  <c r="W1370" i="7" s="1"/>
  <c r="W1371" i="7" a="1"/>
  <c r="W1371" i="7" s="1"/>
  <c r="W1372" i="7" a="1"/>
  <c r="W1372" i="7" s="1"/>
  <c r="W1373" i="7" a="1"/>
  <c r="W1373" i="7" s="1"/>
  <c r="W1374" i="7" a="1"/>
  <c r="W1374" i="7" s="1"/>
  <c r="W1375" i="7" a="1"/>
  <c r="W1375" i="7" s="1"/>
  <c r="W1376" i="7" a="1"/>
  <c r="W1376" i="7" s="1"/>
  <c r="W1377" i="7" a="1"/>
  <c r="W1377" i="7" s="1"/>
  <c r="W1378" i="7" a="1"/>
  <c r="W1378" i="7" s="1"/>
  <c r="W1379" i="7" a="1"/>
  <c r="W1379" i="7" s="1"/>
  <c r="W1380" i="7" a="1"/>
  <c r="W1380" i="7" s="1"/>
  <c r="W1381" i="7" a="1"/>
  <c r="W1381" i="7" s="1"/>
  <c r="W1382" i="7" a="1"/>
  <c r="W1382" i="7" s="1"/>
  <c r="W1383" i="7" a="1"/>
  <c r="W1383" i="7" s="1"/>
  <c r="W1384" i="7" a="1"/>
  <c r="W1384" i="7" s="1"/>
  <c r="W1385" i="7" a="1"/>
  <c r="W1385" i="7" s="1"/>
  <c r="W1386" i="7" a="1"/>
  <c r="W1386" i="7" s="1"/>
  <c r="W1387" i="7" a="1"/>
  <c r="W1387" i="7" s="1"/>
  <c r="W1388" i="7" a="1"/>
  <c r="W1388" i="7" s="1"/>
  <c r="W1389" i="7" a="1"/>
  <c r="W1389" i="7" s="1"/>
  <c r="W1390" i="7" a="1"/>
  <c r="W1390" i="7" s="1"/>
  <c r="W1391" i="7" a="1"/>
  <c r="W1391" i="7" s="1"/>
  <c r="W1392" i="7" a="1"/>
  <c r="W1392" i="7" s="1"/>
  <c r="W1393" i="7" a="1"/>
  <c r="W1393" i="7" s="1"/>
  <c r="W1394" i="7" a="1"/>
  <c r="W1394" i="7" s="1"/>
  <c r="W1395" i="7" a="1"/>
  <c r="W1395" i="7" s="1"/>
  <c r="W1396" i="7" a="1"/>
  <c r="W1396" i="7" s="1"/>
  <c r="W1397" i="7" a="1"/>
  <c r="W1397" i="7" s="1"/>
  <c r="W1398" i="7" a="1"/>
  <c r="W1398" i="7" s="1"/>
  <c r="W1399" i="7" a="1"/>
  <c r="W1399" i="7" s="1"/>
  <c r="W1400" i="7" a="1"/>
  <c r="W1400" i="7" s="1"/>
  <c r="W1401" i="7" a="1"/>
  <c r="W1401" i="7" s="1"/>
  <c r="W1402" i="7" a="1"/>
  <c r="W1402" i="7" s="1"/>
  <c r="W1403" i="7" a="1"/>
  <c r="W1403" i="7" s="1"/>
  <c r="W1404" i="7" a="1"/>
  <c r="W1404" i="7" s="1"/>
  <c r="W1405" i="7" a="1"/>
  <c r="W1405" i="7" s="1"/>
  <c r="W1406" i="7" a="1"/>
  <c r="W1406" i="7" s="1"/>
  <c r="W1407" i="7" a="1"/>
  <c r="W1407" i="7" s="1"/>
  <c r="W1408" i="7" a="1"/>
  <c r="W1408" i="7" s="1"/>
  <c r="W1409" i="7" a="1"/>
  <c r="W1409" i="7" s="1"/>
  <c r="W1410" i="7" a="1"/>
  <c r="W1410" i="7" s="1"/>
  <c r="W1411" i="7" a="1"/>
  <c r="W1411" i="7" s="1"/>
  <c r="W1412" i="7" a="1"/>
  <c r="W1412" i="7" s="1"/>
  <c r="W1413" i="7" a="1"/>
  <c r="W1413" i="7" s="1"/>
  <c r="W1414" i="7" a="1"/>
  <c r="W1414" i="7" s="1"/>
  <c r="W1415" i="7" a="1"/>
  <c r="W1415" i="7" s="1"/>
  <c r="W1416" i="7" a="1"/>
  <c r="W1416" i="7" s="1"/>
  <c r="W1417" i="7" a="1"/>
  <c r="W1417" i="7" s="1"/>
  <c r="W1418" i="7" a="1"/>
  <c r="W1418" i="7" s="1"/>
  <c r="W1419" i="7" a="1"/>
  <c r="W1419" i="7" s="1"/>
  <c r="W1420" i="7" a="1"/>
  <c r="W1420" i="7" s="1"/>
  <c r="W1421" i="7" a="1"/>
  <c r="W1421" i="7" s="1"/>
  <c r="W1422" i="7" a="1"/>
  <c r="W1422" i="7" s="1"/>
  <c r="W1423" i="7" a="1"/>
  <c r="W1423" i="7" s="1"/>
  <c r="W1424" i="7" a="1"/>
  <c r="W1424" i="7" s="1"/>
  <c r="W1425" i="7" a="1"/>
  <c r="W1425" i="7" s="1"/>
  <c r="W1426" i="7" a="1"/>
  <c r="W1426" i="7" s="1"/>
  <c r="W1427" i="7" a="1"/>
  <c r="W1427" i="7" s="1"/>
  <c r="W1428" i="7" a="1"/>
  <c r="W1428" i="7" s="1"/>
  <c r="W1429" i="7" a="1"/>
  <c r="W1429" i="7" s="1"/>
  <c r="W1430" i="7" a="1"/>
  <c r="W1430" i="7" s="1"/>
  <c r="W1431" i="7" a="1"/>
  <c r="W1431" i="7" s="1"/>
  <c r="W1432" i="7" a="1"/>
  <c r="W1432" i="7" s="1"/>
  <c r="W1433" i="7" a="1"/>
  <c r="W1433" i="7" s="1"/>
  <c r="W1434" i="7" a="1"/>
  <c r="W1434" i="7" s="1"/>
  <c r="W1435" i="7" a="1"/>
  <c r="W1435" i="7" s="1"/>
  <c r="W1436" i="7" a="1"/>
  <c r="W1436" i="7" s="1"/>
  <c r="W1437" i="7" a="1"/>
  <c r="W1437" i="7" s="1"/>
  <c r="W1438" i="7" a="1"/>
  <c r="W1438" i="7" s="1"/>
  <c r="W1439" i="7" a="1"/>
  <c r="W1439" i="7" s="1"/>
  <c r="W1440" i="7" a="1"/>
  <c r="W1440" i="7" s="1"/>
  <c r="W1441" i="7" a="1"/>
  <c r="W1441" i="7" s="1"/>
  <c r="W1442" i="7" a="1"/>
  <c r="W1442" i="7" s="1"/>
  <c r="W1443" i="7" a="1"/>
  <c r="W1443" i="7" s="1"/>
  <c r="W1444" i="7" a="1"/>
  <c r="W1444" i="7" s="1"/>
  <c r="W1445" i="7" a="1"/>
  <c r="W1445" i="7" s="1"/>
  <c r="W1446" i="7" a="1"/>
  <c r="W1446" i="7" s="1"/>
  <c r="W1447" i="7" a="1"/>
  <c r="W1447" i="7" s="1"/>
  <c r="W1448" i="7" a="1"/>
  <c r="W1448" i="7" s="1"/>
  <c r="W1449" i="7" a="1"/>
  <c r="W1449" i="7" s="1"/>
  <c r="W1450" i="7" a="1"/>
  <c r="W1450" i="7" s="1"/>
  <c r="W1451" i="7" a="1"/>
  <c r="W1451" i="7" s="1"/>
  <c r="W1452" i="7" a="1"/>
  <c r="W1452" i="7" s="1"/>
  <c r="W1453" i="7" a="1"/>
  <c r="W1453" i="7" s="1"/>
  <c r="W1454" i="7" a="1"/>
  <c r="W1454" i="7" s="1"/>
  <c r="W1455" i="7" a="1"/>
  <c r="W1455" i="7" s="1"/>
  <c r="W1456" i="7" a="1"/>
  <c r="W1456" i="7" s="1"/>
  <c r="W1457" i="7" a="1"/>
  <c r="W1457" i="7" s="1"/>
  <c r="W1458" i="7" a="1"/>
  <c r="W1458" i="7" s="1"/>
  <c r="W1459" i="7" a="1"/>
  <c r="W1459" i="7" s="1"/>
  <c r="W1460" i="7" a="1"/>
  <c r="W1460" i="7" s="1"/>
  <c r="W1461" i="7" a="1"/>
  <c r="W1461" i="7" s="1"/>
  <c r="W1462" i="7" a="1"/>
  <c r="W1462" i="7" s="1"/>
  <c r="W1463" i="7" a="1"/>
  <c r="W1463" i="7" s="1"/>
  <c r="W1464" i="7" a="1"/>
  <c r="W1464" i="7" s="1"/>
  <c r="W1465" i="7" a="1"/>
  <c r="W1465" i="7" s="1"/>
  <c r="W1466" i="7" a="1"/>
  <c r="W1466" i="7" s="1"/>
  <c r="W1467" i="7" a="1"/>
  <c r="W1467" i="7" s="1"/>
  <c r="W1468" i="7" a="1"/>
  <c r="W1468" i="7" s="1"/>
  <c r="W1469" i="7" a="1"/>
  <c r="W1469" i="7" s="1"/>
  <c r="W1470" i="7" a="1"/>
  <c r="W1470" i="7" s="1"/>
  <c r="W1471" i="7" a="1"/>
  <c r="W1471" i="7" s="1"/>
  <c r="W1472" i="7" a="1"/>
  <c r="W1472" i="7" s="1"/>
  <c r="W1473" i="7" a="1"/>
  <c r="W1473" i="7" s="1"/>
  <c r="W1474" i="7" a="1"/>
  <c r="W1474" i="7" s="1"/>
  <c r="W1475" i="7" a="1"/>
  <c r="W1475" i="7" s="1"/>
  <c r="W1476" i="7" a="1"/>
  <c r="W1476" i="7" s="1"/>
  <c r="W1477" i="7" a="1"/>
  <c r="W1477" i="7" s="1"/>
  <c r="W1478" i="7" a="1"/>
  <c r="W1478" i="7" s="1"/>
  <c r="W1479" i="7" a="1"/>
  <c r="W1479" i="7" s="1"/>
  <c r="W1480" i="7" a="1"/>
  <c r="W1480" i="7" s="1"/>
  <c r="W1481" i="7" a="1"/>
  <c r="W1481" i="7" s="1"/>
  <c r="W1482" i="7" a="1"/>
  <c r="W1482" i="7" s="1"/>
  <c r="W1483" i="7" a="1"/>
  <c r="W1483" i="7" s="1"/>
  <c r="W1484" i="7" a="1"/>
  <c r="W1484" i="7" s="1"/>
  <c r="W1485" i="7" a="1"/>
  <c r="W1485" i="7" s="1"/>
  <c r="W1486" i="7" a="1"/>
  <c r="W1486" i="7" s="1"/>
  <c r="W1487" i="7" a="1"/>
  <c r="W1487" i="7" s="1"/>
  <c r="W1488" i="7" a="1"/>
  <c r="W1488" i="7" s="1"/>
  <c r="W1489" i="7" a="1"/>
  <c r="W1489" i="7" s="1"/>
  <c r="W1490" i="7" a="1"/>
  <c r="W1490" i="7" s="1"/>
  <c r="W1491" i="7" a="1"/>
  <c r="W1491" i="7" s="1"/>
  <c r="W1492" i="7" a="1"/>
  <c r="W1492" i="7" s="1"/>
  <c r="W1493" i="7" a="1"/>
  <c r="W1493" i="7" s="1"/>
  <c r="W1494" i="7" a="1"/>
  <c r="W1494" i="7" s="1"/>
  <c r="W1495" i="7" a="1"/>
  <c r="W1495" i="7" s="1"/>
  <c r="W1496" i="7" a="1"/>
  <c r="W1496" i="7" s="1"/>
  <c r="W1497" i="7" a="1"/>
  <c r="W1497" i="7" s="1"/>
  <c r="W1498" i="7" a="1"/>
  <c r="W1498" i="7" s="1"/>
  <c r="W1499" i="7" a="1"/>
  <c r="W1499" i="7" s="1"/>
  <c r="W1500" i="7" a="1"/>
  <c r="W1500" i="7" s="1"/>
  <c r="W1501" i="7" a="1"/>
  <c r="W1501" i="7" s="1"/>
  <c r="W1502" i="7" a="1"/>
  <c r="W1502" i="7" s="1"/>
  <c r="W1503" i="7" a="1"/>
  <c r="W1503" i="7" s="1"/>
  <c r="W1504" i="7" a="1"/>
  <c r="W1504" i="7" s="1"/>
  <c r="W1505" i="7" a="1"/>
  <c r="W1505" i="7" s="1"/>
  <c r="W1506" i="7" a="1"/>
  <c r="W1506" i="7" s="1"/>
  <c r="W1507" i="7" a="1"/>
  <c r="W1507" i="7" s="1"/>
  <c r="W1508" i="7" a="1"/>
  <c r="W1508" i="7" s="1"/>
  <c r="W1509" i="7" a="1"/>
  <c r="W1509" i="7" s="1"/>
  <c r="W1510" i="7" a="1"/>
  <c r="W1510" i="7" s="1"/>
  <c r="W1511" i="7" a="1"/>
  <c r="W1511" i="7" s="1"/>
  <c r="W1512" i="7" a="1"/>
  <c r="W1512" i="7" s="1"/>
  <c r="W1513" i="7" a="1"/>
  <c r="W1513" i="7" s="1"/>
  <c r="W1514" i="7" a="1"/>
  <c r="W1514" i="7" s="1"/>
  <c r="W1515" i="7" a="1"/>
  <c r="W1515" i="7" s="1"/>
  <c r="W1516" i="7" a="1"/>
  <c r="W1516" i="7" s="1"/>
  <c r="W1517" i="7" a="1"/>
  <c r="W1517" i="7" s="1"/>
  <c r="W1518" i="7" a="1"/>
  <c r="W1518" i="7" s="1"/>
  <c r="W1519" i="7" a="1"/>
  <c r="W1519" i="7" s="1"/>
  <c r="W1520" i="7" a="1"/>
  <c r="W1520" i="7" s="1"/>
  <c r="W1521" i="7" a="1"/>
  <c r="W1521" i="7" s="1"/>
  <c r="W1522" i="7" a="1"/>
  <c r="W1522" i="7" s="1"/>
  <c r="W1523" i="7" a="1"/>
  <c r="W1523" i="7" s="1"/>
  <c r="W1524" i="7" a="1"/>
  <c r="W1524" i="7" s="1"/>
  <c r="W1525" i="7" a="1"/>
  <c r="W1525" i="7" s="1"/>
  <c r="W1526" i="7" a="1"/>
  <c r="W1526" i="7" s="1"/>
  <c r="W1527" i="7" a="1"/>
  <c r="W1527" i="7" s="1"/>
  <c r="W1528" i="7" a="1"/>
  <c r="W1528" i="7" s="1"/>
  <c r="W1529" i="7" a="1"/>
  <c r="W1529" i="7" s="1"/>
  <c r="W1530" i="7" a="1"/>
  <c r="W1530" i="7" s="1"/>
  <c r="W1531" i="7" a="1"/>
  <c r="W1531" i="7" s="1"/>
  <c r="W1532" i="7" a="1"/>
  <c r="W1532" i="7" s="1"/>
  <c r="W1533" i="7" a="1"/>
  <c r="W1533" i="7" s="1"/>
  <c r="W1534" i="7" a="1"/>
  <c r="W1534" i="7" s="1"/>
  <c r="W1535" i="7" a="1"/>
  <c r="W1535" i="7" s="1"/>
  <c r="W1536" i="7" a="1"/>
  <c r="W1536" i="7" s="1"/>
  <c r="W1537" i="7" a="1"/>
  <c r="W1537" i="7" s="1"/>
  <c r="W1538" i="7" a="1"/>
  <c r="W1538" i="7" s="1"/>
  <c r="W1539" i="7" a="1"/>
  <c r="W1539" i="7" s="1"/>
  <c r="W1540" i="7" a="1"/>
  <c r="W1540" i="7" s="1"/>
  <c r="W1541" i="7" a="1"/>
  <c r="W1541" i="7" s="1"/>
  <c r="W1542" i="7" a="1"/>
  <c r="W1542" i="7" s="1"/>
  <c r="W1543" i="7" a="1"/>
  <c r="W1543" i="7" s="1"/>
  <c r="W1544" i="7" a="1"/>
  <c r="W1544" i="7" s="1"/>
  <c r="W1545" i="7" a="1"/>
  <c r="W1545" i="7" s="1"/>
  <c r="W1546" i="7" a="1"/>
  <c r="W1546" i="7" s="1"/>
  <c r="W1547" i="7" a="1"/>
  <c r="W1547" i="7" s="1"/>
  <c r="W1548" i="7" a="1"/>
  <c r="W1548" i="7" s="1"/>
  <c r="W1549" i="7" a="1"/>
  <c r="W1549" i="7" s="1"/>
  <c r="W1550" i="7" a="1"/>
  <c r="W1550" i="7" s="1"/>
  <c r="W1551" i="7" a="1"/>
  <c r="W1551" i="7" s="1"/>
  <c r="W1552" i="7" a="1"/>
  <c r="W1552" i="7" s="1"/>
  <c r="W1553" i="7" a="1"/>
  <c r="W1553" i="7" s="1"/>
  <c r="W1554" i="7" a="1"/>
  <c r="W1554" i="7" s="1"/>
  <c r="W1555" i="7" a="1"/>
  <c r="W1555" i="7" s="1"/>
  <c r="W1556" i="7" a="1"/>
  <c r="W1556" i="7" s="1"/>
  <c r="W1557" i="7" a="1"/>
  <c r="W1557" i="7" s="1"/>
  <c r="W1558" i="7" a="1"/>
  <c r="W1558" i="7" s="1"/>
  <c r="W1559" i="7" a="1"/>
  <c r="W1559" i="7" s="1"/>
  <c r="W1560" i="7" a="1"/>
  <c r="W1560" i="7" s="1"/>
  <c r="W1561" i="7" a="1"/>
  <c r="W1561" i="7" s="1"/>
  <c r="W1562" i="7" a="1"/>
  <c r="W1562" i="7" s="1"/>
  <c r="W1563" i="7" a="1"/>
  <c r="W1563" i="7" s="1"/>
  <c r="W1564" i="7" a="1"/>
  <c r="W1564" i="7" s="1"/>
  <c r="W1565" i="7" a="1"/>
  <c r="W1565" i="7" s="1"/>
  <c r="W1566" i="7" a="1"/>
  <c r="W1566" i="7" s="1"/>
  <c r="W1567" i="7" a="1"/>
  <c r="W1567" i="7" s="1"/>
  <c r="W1568" i="7" a="1"/>
  <c r="W1568" i="7" s="1"/>
  <c r="W1569" i="7" a="1"/>
  <c r="W1569" i="7" s="1"/>
  <c r="W1570" i="7" a="1"/>
  <c r="W1570" i="7" s="1"/>
  <c r="W1571" i="7" a="1"/>
  <c r="W1571" i="7" s="1"/>
  <c r="W1572" i="7" a="1"/>
  <c r="W1572" i="7" s="1"/>
  <c r="W1573" i="7" a="1"/>
  <c r="W1573" i="7" s="1"/>
  <c r="W1574" i="7" a="1"/>
  <c r="W1574" i="7" s="1"/>
  <c r="W1575" i="7" a="1"/>
  <c r="W1575" i="7" s="1"/>
  <c r="W1576" i="7" a="1"/>
  <c r="W1576" i="7" s="1"/>
  <c r="W1577" i="7" a="1"/>
  <c r="W1577" i="7" s="1"/>
  <c r="W1578" i="7" a="1"/>
  <c r="W1578" i="7" s="1"/>
  <c r="W1579" i="7" a="1"/>
  <c r="W1579" i="7" s="1"/>
  <c r="W1580" i="7" a="1"/>
  <c r="W1580" i="7" s="1"/>
  <c r="W1581" i="7" a="1"/>
  <c r="W1581" i="7" s="1"/>
  <c r="W1582" i="7" a="1"/>
  <c r="W1582" i="7" s="1"/>
  <c r="W1583" i="7" a="1"/>
  <c r="W1583" i="7" s="1"/>
  <c r="W1584" i="7" a="1"/>
  <c r="W1584" i="7" s="1"/>
  <c r="W1585" i="7" a="1"/>
  <c r="W1585" i="7" s="1"/>
  <c r="W1586" i="7" a="1"/>
  <c r="W1586" i="7" s="1"/>
  <c r="W1587" i="7" a="1"/>
  <c r="W1587" i="7" s="1"/>
  <c r="W1588" i="7" a="1"/>
  <c r="W1588" i="7" s="1"/>
  <c r="W1589" i="7" a="1"/>
  <c r="W1589" i="7" s="1"/>
  <c r="W1590" i="7" a="1"/>
  <c r="W1590" i="7" s="1"/>
  <c r="W1591" i="7" a="1"/>
  <c r="W1591" i="7" s="1"/>
  <c r="W1592" i="7" a="1"/>
  <c r="W1592" i="7" s="1"/>
  <c r="W1593" i="7" a="1"/>
  <c r="W1593" i="7" s="1"/>
  <c r="W1594" i="7" a="1"/>
  <c r="W1594" i="7" s="1"/>
  <c r="W1595" i="7" a="1"/>
  <c r="W1595" i="7" s="1"/>
  <c r="W1596" i="7" a="1"/>
  <c r="W1596" i="7" s="1"/>
  <c r="W1597" i="7" a="1"/>
  <c r="W1597" i="7" s="1"/>
  <c r="W1598" i="7" a="1"/>
  <c r="W1598" i="7" s="1"/>
  <c r="W1599" i="7" a="1"/>
  <c r="W1599" i="7" s="1"/>
  <c r="W1600" i="7" a="1"/>
  <c r="W1600" i="7" s="1"/>
  <c r="W1601" i="7" a="1"/>
  <c r="W1601" i="7" s="1"/>
  <c r="W1602" i="7" a="1"/>
  <c r="W1602" i="7" s="1"/>
  <c r="W1603" i="7" a="1"/>
  <c r="W1603" i="7" s="1"/>
  <c r="W1604" i="7" a="1"/>
  <c r="W1604" i="7" s="1"/>
  <c r="W1605" i="7" a="1"/>
  <c r="W1605" i="7" s="1"/>
  <c r="W1606" i="7" a="1"/>
  <c r="W1606" i="7" s="1"/>
  <c r="W1607" i="7" a="1"/>
  <c r="W1607" i="7" s="1"/>
  <c r="W1608" i="7" a="1"/>
  <c r="W1608" i="7" s="1"/>
  <c r="W1609" i="7" a="1"/>
  <c r="W1609" i="7" s="1"/>
  <c r="W1610" i="7" a="1"/>
  <c r="W1610" i="7" s="1"/>
  <c r="W1611" i="7" a="1"/>
  <c r="W1611" i="7" s="1"/>
  <c r="W1612" i="7" a="1"/>
  <c r="W1612" i="7" s="1"/>
  <c r="W1613" i="7" a="1"/>
  <c r="W1613" i="7" s="1"/>
  <c r="W1614" i="7" a="1"/>
  <c r="W1614" i="7" s="1"/>
  <c r="W1615" i="7" a="1"/>
  <c r="W1615" i="7" s="1"/>
  <c r="W1616" i="7" a="1"/>
  <c r="W1616" i="7" s="1"/>
  <c r="W1617" i="7" a="1"/>
  <c r="W1617" i="7" s="1"/>
  <c r="W1618" i="7" a="1"/>
  <c r="W1618" i="7" s="1"/>
  <c r="W1619" i="7" a="1"/>
  <c r="W1619" i="7" s="1"/>
  <c r="W1620" i="7" a="1"/>
  <c r="W1620" i="7" s="1"/>
  <c r="W1621" i="7" a="1"/>
  <c r="W1621" i="7" s="1"/>
  <c r="W1622" i="7" a="1"/>
  <c r="W1622" i="7" s="1"/>
  <c r="W1623" i="7" a="1"/>
  <c r="W1623" i="7" s="1"/>
  <c r="W1624" i="7" a="1"/>
  <c r="W1624" i="7" s="1"/>
  <c r="W1625" i="7" a="1"/>
  <c r="W1625" i="7" s="1"/>
  <c r="W1626" i="7" a="1"/>
  <c r="W1626" i="7" s="1"/>
  <c r="W1627" i="7" a="1"/>
  <c r="W1627" i="7" s="1"/>
  <c r="W1628" i="7" a="1"/>
  <c r="W1628" i="7" s="1"/>
  <c r="W1629" i="7" a="1"/>
  <c r="W1629" i="7" s="1"/>
  <c r="W1630" i="7" a="1"/>
  <c r="W1630" i="7" s="1"/>
  <c r="W1631" i="7" a="1"/>
  <c r="W1631" i="7" s="1"/>
  <c r="W1632" i="7" a="1"/>
  <c r="W1632" i="7" s="1"/>
  <c r="W1633" i="7" a="1"/>
  <c r="W1633" i="7" s="1"/>
  <c r="W1634" i="7" a="1"/>
  <c r="W1634" i="7" s="1"/>
  <c r="W1635" i="7" a="1"/>
  <c r="W1635" i="7" s="1"/>
  <c r="W1636" i="7" a="1"/>
  <c r="W1636" i="7" s="1"/>
  <c r="W1637" i="7" a="1"/>
  <c r="W1637" i="7" s="1"/>
  <c r="W1638" i="7" a="1"/>
  <c r="W1638" i="7" s="1"/>
  <c r="W1639" i="7" a="1"/>
  <c r="W1639" i="7" s="1"/>
  <c r="W1640" i="7" a="1"/>
  <c r="W1640" i="7" s="1"/>
  <c r="W1641" i="7" a="1"/>
  <c r="W1641" i="7" s="1"/>
  <c r="W1642" i="7" a="1"/>
  <c r="W1642" i="7" s="1"/>
  <c r="W1643" i="7" a="1"/>
  <c r="W1643" i="7" s="1"/>
  <c r="W1644" i="7" a="1"/>
  <c r="W1644" i="7" s="1"/>
  <c r="W1645" i="7" a="1"/>
  <c r="W1645" i="7" s="1"/>
  <c r="W1646" i="7" a="1"/>
  <c r="W1646" i="7" s="1"/>
  <c r="W1647" i="7" a="1"/>
  <c r="W1647" i="7" s="1"/>
  <c r="W1648" i="7" a="1"/>
  <c r="W1648" i="7" s="1"/>
  <c r="W1649" i="7" a="1"/>
  <c r="W1649" i="7" s="1"/>
  <c r="W1650" i="7" a="1"/>
  <c r="W1650" i="7" s="1"/>
  <c r="W1651" i="7" a="1"/>
  <c r="W1651" i="7" s="1"/>
  <c r="W1652" i="7" a="1"/>
  <c r="W1652" i="7" s="1"/>
  <c r="W1653" i="7" a="1"/>
  <c r="W1653" i="7" s="1"/>
  <c r="W1654" i="7" a="1"/>
  <c r="W1654" i="7" s="1"/>
  <c r="W1655" i="7" a="1"/>
  <c r="W1655" i="7" s="1"/>
  <c r="W1656" i="7" a="1"/>
  <c r="W1656" i="7" s="1"/>
  <c r="W1657" i="7" a="1"/>
  <c r="W1657" i="7" s="1"/>
  <c r="W1658" i="7" a="1"/>
  <c r="W1658" i="7" s="1"/>
  <c r="W1659" i="7" a="1"/>
  <c r="W1659" i="7" s="1"/>
  <c r="W1660" i="7" a="1"/>
  <c r="W1660" i="7" s="1"/>
  <c r="W1661" i="7" a="1"/>
  <c r="W1661" i="7" s="1"/>
  <c r="W1662" i="7" a="1"/>
  <c r="W1662" i="7" s="1"/>
  <c r="W1663" i="7" a="1"/>
  <c r="W1663" i="7" s="1"/>
  <c r="W1664" i="7" a="1"/>
  <c r="W1664" i="7" s="1"/>
  <c r="W1665" i="7" a="1"/>
  <c r="W1665" i="7" s="1"/>
  <c r="W1666" i="7" a="1"/>
  <c r="W1666" i="7" s="1"/>
  <c r="W1667" i="7" a="1"/>
  <c r="W1667" i="7" s="1"/>
  <c r="W1668" i="7" a="1"/>
  <c r="W1668" i="7" s="1"/>
  <c r="W1669" i="7" a="1"/>
  <c r="W1669" i="7" s="1"/>
  <c r="W1670" i="7" a="1"/>
  <c r="W1670" i="7" s="1"/>
  <c r="W1671" i="7" a="1"/>
  <c r="W1671" i="7" s="1"/>
  <c r="W1672" i="7" a="1"/>
  <c r="W1672" i="7" s="1"/>
  <c r="W1673" i="7" a="1"/>
  <c r="W1673" i="7" s="1"/>
  <c r="W1674" i="7" a="1"/>
  <c r="W1674" i="7" s="1"/>
  <c r="W1675" i="7" a="1"/>
  <c r="W1675" i="7" s="1"/>
  <c r="W1676" i="7" a="1"/>
  <c r="W1676" i="7" s="1"/>
  <c r="W1677" i="7" a="1"/>
  <c r="W1677" i="7" s="1"/>
  <c r="W1678" i="7" a="1"/>
  <c r="W1678" i="7" s="1"/>
  <c r="W1679" i="7" a="1"/>
  <c r="W1679" i="7" s="1"/>
  <c r="W1680" i="7" a="1"/>
  <c r="W1680" i="7" s="1"/>
  <c r="W1681" i="7" a="1"/>
  <c r="W1681" i="7" s="1"/>
  <c r="W1682" i="7" a="1"/>
  <c r="W1682" i="7" s="1"/>
  <c r="W1683" i="7" a="1"/>
  <c r="W1683" i="7" s="1"/>
  <c r="W1684" i="7" a="1"/>
  <c r="W1684" i="7" s="1"/>
  <c r="W1685" i="7" a="1"/>
  <c r="W1685" i="7" s="1"/>
  <c r="W1686" i="7" a="1"/>
  <c r="W1686" i="7" s="1"/>
  <c r="W1687" i="7" a="1"/>
  <c r="W1687" i="7" s="1"/>
  <c r="W1688" i="7" a="1"/>
  <c r="W1688" i="7" s="1"/>
  <c r="W1689" i="7" a="1"/>
  <c r="W1689" i="7" s="1"/>
  <c r="W1690" i="7" a="1"/>
  <c r="W1690" i="7" s="1"/>
  <c r="W1691" i="7" a="1"/>
  <c r="W1691" i="7" s="1"/>
  <c r="W1692" i="7" a="1"/>
  <c r="W1692" i="7" s="1"/>
  <c r="W1693" i="7" a="1"/>
  <c r="W1693" i="7" s="1"/>
  <c r="W1694" i="7" a="1"/>
  <c r="W1694" i="7" s="1"/>
  <c r="W1695" i="7" a="1"/>
  <c r="W1695" i="7" s="1"/>
  <c r="W1696" i="7" a="1"/>
  <c r="W1696" i="7" s="1"/>
  <c r="W1697" i="7" a="1"/>
  <c r="W1697" i="7" s="1"/>
  <c r="W1698" i="7" a="1"/>
  <c r="W1698" i="7" s="1"/>
  <c r="W1699" i="7" a="1"/>
  <c r="W1699" i="7" s="1"/>
  <c r="W1700" i="7" a="1"/>
  <c r="W1700" i="7" s="1"/>
  <c r="W1701" i="7" a="1"/>
  <c r="W1701" i="7" s="1"/>
  <c r="W1702" i="7" a="1"/>
  <c r="W1702" i="7" s="1"/>
  <c r="W1703" i="7" a="1"/>
  <c r="W1703" i="7" s="1"/>
  <c r="W1704" i="7" a="1"/>
  <c r="W1704" i="7" s="1"/>
  <c r="W1705" i="7" a="1"/>
  <c r="W1705" i="7" s="1"/>
  <c r="W1706" i="7" a="1"/>
  <c r="W1706" i="7" s="1"/>
  <c r="W1707" i="7" a="1"/>
  <c r="W1707" i="7" s="1"/>
  <c r="W1708" i="7" a="1"/>
  <c r="W1708" i="7" s="1"/>
  <c r="W1709" i="7" a="1"/>
  <c r="W1709" i="7" s="1"/>
  <c r="W1710" i="7" a="1"/>
  <c r="W1710" i="7" s="1"/>
  <c r="W1711" i="7" a="1"/>
  <c r="W1711" i="7" s="1"/>
  <c r="W1712" i="7" a="1"/>
  <c r="W1712" i="7" s="1"/>
  <c r="W1713" i="7" a="1"/>
  <c r="W1713" i="7" s="1"/>
  <c r="W1714" i="7" a="1"/>
  <c r="W1714" i="7" s="1"/>
  <c r="W1715" i="7" a="1"/>
  <c r="W1715" i="7" s="1"/>
  <c r="W1716" i="7" a="1"/>
  <c r="W1716" i="7" s="1"/>
  <c r="W1717" i="7" a="1"/>
  <c r="W1717" i="7" s="1"/>
  <c r="W1718" i="7" a="1"/>
  <c r="W1718" i="7" s="1"/>
  <c r="W1719" i="7" a="1"/>
  <c r="W1719" i="7" s="1"/>
  <c r="W1720" i="7" a="1"/>
  <c r="W1720" i="7" s="1"/>
  <c r="W1721" i="7" a="1"/>
  <c r="W1721" i="7" s="1"/>
  <c r="W1722" i="7" a="1"/>
  <c r="W1722" i="7" s="1"/>
  <c r="W1723" i="7" a="1"/>
  <c r="W1723" i="7" s="1"/>
  <c r="W1724" i="7" a="1"/>
  <c r="W1724" i="7" s="1"/>
  <c r="W1725" i="7" a="1"/>
  <c r="W1725" i="7" s="1"/>
  <c r="W1726" i="7" a="1"/>
  <c r="W1726" i="7" s="1"/>
  <c r="W1727" i="7" a="1"/>
  <c r="W1727" i="7" s="1"/>
  <c r="W1728" i="7" a="1"/>
  <c r="W1728" i="7" s="1"/>
  <c r="W1729" i="7" a="1"/>
  <c r="W1729" i="7" s="1"/>
  <c r="W1730" i="7" a="1"/>
  <c r="W1730" i="7" s="1"/>
  <c r="W1731" i="7" a="1"/>
  <c r="W1731" i="7" s="1"/>
  <c r="W1732" i="7" a="1"/>
  <c r="W1732" i="7" s="1"/>
  <c r="W1733" i="7" a="1"/>
  <c r="W1733" i="7" s="1"/>
  <c r="W1734" i="7" a="1"/>
  <c r="W1734" i="7" s="1"/>
  <c r="W1735" i="7" a="1"/>
  <c r="W1735" i="7" s="1"/>
  <c r="W1736" i="7" a="1"/>
  <c r="W1736" i="7" s="1"/>
  <c r="W1737" i="7" a="1"/>
  <c r="W1737" i="7" s="1"/>
  <c r="W1738" i="7" a="1"/>
  <c r="W1738" i="7" s="1"/>
  <c r="W1739" i="7" a="1"/>
  <c r="W1739" i="7" s="1"/>
  <c r="W1740" i="7" a="1"/>
  <c r="W1740" i="7" s="1"/>
  <c r="W1741" i="7" a="1"/>
  <c r="W1741" i="7" s="1"/>
  <c r="W1742" i="7" a="1"/>
  <c r="W1742" i="7" s="1"/>
  <c r="W1743" i="7" a="1"/>
  <c r="W1743" i="7" s="1"/>
  <c r="W1744" i="7" a="1"/>
  <c r="W1744" i="7" s="1"/>
  <c r="W1745" i="7" a="1"/>
  <c r="W1745" i="7" s="1"/>
  <c r="W1746" i="7" a="1"/>
  <c r="W1746" i="7" s="1"/>
  <c r="W1747" i="7" a="1"/>
  <c r="W1747" i="7" s="1"/>
  <c r="W1748" i="7" a="1"/>
  <c r="W1748" i="7" s="1"/>
  <c r="W1749" i="7" a="1"/>
  <c r="W1749" i="7" s="1"/>
  <c r="W1750" i="7" a="1"/>
  <c r="W1750" i="7" s="1"/>
  <c r="W1751" i="7" a="1"/>
  <c r="W1751" i="7" s="1"/>
  <c r="W1752" i="7" a="1"/>
  <c r="W1752" i="7" s="1"/>
  <c r="W1753" i="7" a="1"/>
  <c r="W1753" i="7" s="1"/>
  <c r="W1754" i="7" a="1"/>
  <c r="W1754" i="7" s="1"/>
  <c r="W1755" i="7" a="1"/>
  <c r="W1755" i="7" s="1"/>
  <c r="W1756" i="7" a="1"/>
  <c r="W1756" i="7" s="1"/>
  <c r="W1757" i="7" a="1"/>
  <c r="W1757" i="7" s="1"/>
  <c r="W1758" i="7" a="1"/>
  <c r="W1758" i="7" s="1"/>
  <c r="W1759" i="7" a="1"/>
  <c r="W1759" i="7" s="1"/>
  <c r="W1760" i="7" a="1"/>
  <c r="W1760" i="7" s="1"/>
  <c r="W1761" i="7" a="1"/>
  <c r="W1761" i="7" s="1"/>
  <c r="W1762" i="7" a="1"/>
  <c r="W1762" i="7" s="1"/>
  <c r="W1763" i="7" a="1"/>
  <c r="W1763" i="7" s="1"/>
  <c r="W1764" i="7" a="1"/>
  <c r="W1764" i="7" s="1"/>
  <c r="W1765" i="7" a="1"/>
  <c r="W1765" i="7" s="1"/>
  <c r="W1766" i="7" a="1"/>
  <c r="W1766" i="7" s="1"/>
  <c r="W1767" i="7" a="1"/>
  <c r="W1767" i="7" s="1"/>
  <c r="W1768" i="7" a="1"/>
  <c r="W1768" i="7" s="1"/>
  <c r="W1769" i="7" a="1"/>
  <c r="W1769" i="7" s="1"/>
  <c r="W1770" i="7" a="1"/>
  <c r="W1770" i="7" s="1"/>
  <c r="W1771" i="7" a="1"/>
  <c r="W1771" i="7" s="1"/>
  <c r="W1772" i="7" a="1"/>
  <c r="W1772" i="7" s="1"/>
  <c r="W1773" i="7" a="1"/>
  <c r="W1773" i="7" s="1"/>
  <c r="W1774" i="7" a="1"/>
  <c r="W1774" i="7" s="1"/>
  <c r="W1775" i="7" a="1"/>
  <c r="W1775" i="7" s="1"/>
  <c r="W1776" i="7" a="1"/>
  <c r="W1776" i="7" s="1"/>
  <c r="W1777" i="7" a="1"/>
  <c r="W1777" i="7" s="1"/>
  <c r="W1778" i="7" a="1"/>
  <c r="W1778" i="7" s="1"/>
  <c r="W1779" i="7" a="1"/>
  <c r="W1779" i="7" s="1"/>
  <c r="W1780" i="7" a="1"/>
  <c r="W1780" i="7" s="1"/>
  <c r="W1781" i="7" a="1"/>
  <c r="W1781" i="7" s="1"/>
  <c r="W1782" i="7" a="1"/>
  <c r="W1782" i="7" s="1"/>
  <c r="W1783" i="7" a="1"/>
  <c r="W1783" i="7" s="1"/>
  <c r="W1784" i="7" a="1"/>
  <c r="W1784" i="7" s="1"/>
  <c r="W1785" i="7" a="1"/>
  <c r="W1785" i="7" s="1"/>
  <c r="W1786" i="7" a="1"/>
  <c r="W1786" i="7" s="1"/>
  <c r="W1787" i="7" a="1"/>
  <c r="W1787" i="7" s="1"/>
  <c r="W1788" i="7" a="1"/>
  <c r="W1788" i="7" s="1"/>
  <c r="W1789" i="7" a="1"/>
  <c r="W1789" i="7" s="1"/>
  <c r="W1790" i="7" a="1"/>
  <c r="W1790" i="7" s="1"/>
  <c r="W1791" i="7" a="1"/>
  <c r="W1791" i="7" s="1"/>
  <c r="W1792" i="7" a="1"/>
  <c r="W1792" i="7" s="1"/>
  <c r="W1793" i="7" a="1"/>
  <c r="W1793" i="7" s="1"/>
  <c r="W1794" i="7" a="1"/>
  <c r="W1794" i="7" s="1"/>
  <c r="W1795" i="7" a="1"/>
  <c r="W1795" i="7" s="1"/>
  <c r="W1796" i="7" a="1"/>
  <c r="W1796" i="7" s="1"/>
  <c r="W1797" i="7" a="1"/>
  <c r="W1797" i="7" s="1"/>
  <c r="W1798" i="7" a="1"/>
  <c r="W1798" i="7" s="1"/>
  <c r="W1799" i="7" a="1"/>
  <c r="W1799" i="7" s="1"/>
  <c r="W1800" i="7" a="1"/>
  <c r="W1800" i="7" s="1"/>
  <c r="W1801" i="7" a="1"/>
  <c r="W1801" i="7" s="1"/>
  <c r="W1802" i="7" a="1"/>
  <c r="W1802" i="7" s="1"/>
  <c r="W1803" i="7" a="1"/>
  <c r="W1803" i="7" s="1"/>
  <c r="W1804" i="7" a="1"/>
  <c r="W1804" i="7" s="1"/>
  <c r="W1805" i="7" a="1"/>
  <c r="W1805" i="7" s="1"/>
  <c r="W1806" i="7" a="1"/>
  <c r="W1806" i="7" s="1"/>
  <c r="W1807" i="7" a="1"/>
  <c r="W1807" i="7" s="1"/>
  <c r="W1808" i="7" a="1"/>
  <c r="W1808" i="7" s="1"/>
  <c r="W1809" i="7" a="1"/>
  <c r="W1809" i="7" s="1"/>
  <c r="W1810" i="7" a="1"/>
  <c r="W1810" i="7" s="1"/>
  <c r="W1811" i="7" a="1"/>
  <c r="W1811" i="7" s="1"/>
  <c r="W1812" i="7" a="1"/>
  <c r="W1812" i="7" s="1"/>
  <c r="W1813" i="7" a="1"/>
  <c r="W1813" i="7" s="1"/>
  <c r="W1814" i="7" a="1"/>
  <c r="W1814" i="7" s="1"/>
  <c r="W1815" i="7" a="1"/>
  <c r="W1815" i="7" s="1"/>
  <c r="W1816" i="7" a="1"/>
  <c r="W1816" i="7" s="1"/>
  <c r="W1817" i="7" a="1"/>
  <c r="W1817" i="7" s="1"/>
  <c r="W1818" i="7" a="1"/>
  <c r="W1818" i="7" s="1"/>
  <c r="W1819" i="7" a="1"/>
  <c r="W1819" i="7" s="1"/>
  <c r="W1820" i="7" a="1"/>
  <c r="W1820" i="7" s="1"/>
  <c r="W1821" i="7" a="1"/>
  <c r="W1821" i="7" s="1"/>
  <c r="W1822" i="7" a="1"/>
  <c r="W1822" i="7" s="1"/>
  <c r="W1823" i="7" a="1"/>
  <c r="W1823" i="7" s="1"/>
  <c r="W1824" i="7" a="1"/>
  <c r="W1824" i="7" s="1"/>
  <c r="W1825" i="7" a="1"/>
  <c r="W1825" i="7" s="1"/>
  <c r="W1826" i="7" a="1"/>
  <c r="W1826" i="7" s="1"/>
  <c r="W1827" i="7" a="1"/>
  <c r="W1827" i="7" s="1"/>
  <c r="W1828" i="7" a="1"/>
  <c r="W1828" i="7" s="1"/>
  <c r="W1829" i="7" a="1"/>
  <c r="W1829" i="7" s="1"/>
  <c r="W1830" i="7" a="1"/>
  <c r="W1830" i="7" s="1"/>
  <c r="W1831" i="7" a="1"/>
  <c r="W1831" i="7" s="1"/>
  <c r="W1832" i="7" a="1"/>
  <c r="W1832" i="7" s="1"/>
  <c r="W1833" i="7" a="1"/>
  <c r="W1833" i="7" s="1"/>
  <c r="W1834" i="7" a="1"/>
  <c r="W1834" i="7" s="1"/>
  <c r="W1835" i="7" a="1"/>
  <c r="W1835" i="7" s="1"/>
  <c r="W1836" i="7" a="1"/>
  <c r="W1836" i="7" s="1"/>
  <c r="W1837" i="7" a="1"/>
  <c r="W1837" i="7" s="1"/>
  <c r="W1838" i="7" a="1"/>
  <c r="W1838" i="7" s="1"/>
  <c r="W1839" i="7" a="1"/>
  <c r="W1839" i="7" s="1"/>
  <c r="W1840" i="7" a="1"/>
  <c r="W1840" i="7" s="1"/>
  <c r="W1841" i="7" a="1"/>
  <c r="W1841" i="7" s="1"/>
  <c r="W1842" i="7" a="1"/>
  <c r="W1842" i="7" s="1"/>
  <c r="W1843" i="7" a="1"/>
  <c r="W1843" i="7" s="1"/>
  <c r="W1844" i="7" a="1"/>
  <c r="W1844" i="7" s="1"/>
  <c r="W1845" i="7" a="1"/>
  <c r="W1845" i="7" s="1"/>
  <c r="W1846" i="7" a="1"/>
  <c r="W1846" i="7" s="1"/>
  <c r="W1847" i="7" a="1"/>
  <c r="W1847" i="7" s="1"/>
  <c r="W1848" i="7" a="1"/>
  <c r="W1848" i="7" s="1"/>
  <c r="W1849" i="7" a="1"/>
  <c r="W1849" i="7" s="1"/>
  <c r="W1850" i="7" a="1"/>
  <c r="W1850" i="7" s="1"/>
  <c r="W1851" i="7" a="1"/>
  <c r="W1851" i="7" s="1"/>
  <c r="W1852" i="7" a="1"/>
  <c r="W1852" i="7" s="1"/>
  <c r="W1853" i="7" a="1"/>
  <c r="W1853" i="7" s="1"/>
  <c r="W1854" i="7" a="1"/>
  <c r="W1854" i="7" s="1"/>
  <c r="W1855" i="7" a="1"/>
  <c r="W1855" i="7" s="1"/>
  <c r="W1856" i="7" a="1"/>
  <c r="W1856" i="7" s="1"/>
  <c r="W1857" i="7" a="1"/>
  <c r="W1857" i="7" s="1"/>
  <c r="W1858" i="7" a="1"/>
  <c r="W1858" i="7" s="1"/>
  <c r="W1859" i="7" a="1"/>
  <c r="W1859" i="7" s="1"/>
  <c r="W1860" i="7" a="1"/>
  <c r="W1860" i="7" s="1"/>
  <c r="W1861" i="7" a="1"/>
  <c r="W1861" i="7" s="1"/>
  <c r="W1862" i="7" a="1"/>
  <c r="W1862" i="7" s="1"/>
  <c r="W1863" i="7" a="1"/>
  <c r="W1863" i="7" s="1"/>
  <c r="W1864" i="7" a="1"/>
  <c r="W1864" i="7" s="1"/>
  <c r="W1865" i="7" a="1"/>
  <c r="W1865" i="7" s="1"/>
  <c r="W1866" i="7" a="1"/>
  <c r="W1866" i="7" s="1"/>
  <c r="W1867" i="7" a="1"/>
  <c r="W1867" i="7" s="1"/>
  <c r="W1868" i="7" a="1"/>
  <c r="W1868" i="7" s="1"/>
  <c r="W1869" i="7" a="1"/>
  <c r="W1869" i="7" s="1"/>
  <c r="W1870" i="7" a="1"/>
  <c r="W1870" i="7" s="1"/>
  <c r="W1871" i="7" a="1"/>
  <c r="W1871" i="7" s="1"/>
  <c r="W1872" i="7" a="1"/>
  <c r="W1872" i="7" s="1"/>
  <c r="W1873" i="7" a="1"/>
  <c r="W1873" i="7" s="1"/>
  <c r="W1874" i="7" a="1"/>
  <c r="W1874" i="7" s="1"/>
  <c r="W1875" i="7" a="1"/>
  <c r="W1875" i="7" s="1"/>
  <c r="W1876" i="7" a="1"/>
  <c r="W1876" i="7" s="1"/>
  <c r="W1877" i="7" a="1"/>
  <c r="W1877" i="7" s="1"/>
  <c r="W1878" i="7" a="1"/>
  <c r="W1878" i="7" s="1"/>
  <c r="W1879" i="7" a="1"/>
  <c r="W1879" i="7" s="1"/>
  <c r="W1880" i="7" a="1"/>
  <c r="W1880" i="7" s="1"/>
  <c r="W1881" i="7" a="1"/>
  <c r="W1881" i="7" s="1"/>
  <c r="W1882" i="7" a="1"/>
  <c r="W1882" i="7" s="1"/>
  <c r="W1883" i="7" a="1"/>
  <c r="W1883" i="7" s="1"/>
  <c r="W1884" i="7" a="1"/>
  <c r="W1884" i="7" s="1"/>
  <c r="W1885" i="7" a="1"/>
  <c r="W1885" i="7" s="1"/>
  <c r="W1886" i="7" a="1"/>
  <c r="W1886" i="7" s="1"/>
  <c r="W1887" i="7" a="1"/>
  <c r="W1887" i="7" s="1"/>
  <c r="W1888" i="7" a="1"/>
  <c r="W1888" i="7" s="1"/>
  <c r="W1889" i="7" a="1"/>
  <c r="W1889" i="7" s="1"/>
  <c r="W1890" i="7" a="1"/>
  <c r="W1890" i="7" s="1"/>
  <c r="W1891" i="7" a="1"/>
  <c r="W1891" i="7" s="1"/>
  <c r="W1892" i="7" a="1"/>
  <c r="W1892" i="7" s="1"/>
  <c r="W1893" i="7" a="1"/>
  <c r="W1893" i="7" s="1"/>
  <c r="W1894" i="7" a="1"/>
  <c r="W1894" i="7" s="1"/>
  <c r="W1895" i="7" a="1"/>
  <c r="W1895" i="7" s="1"/>
  <c r="W1896" i="7" a="1"/>
  <c r="W1896" i="7" s="1"/>
  <c r="W1897" i="7" a="1"/>
  <c r="W1897" i="7" s="1"/>
  <c r="W1898" i="7" a="1"/>
  <c r="W1898" i="7" s="1"/>
  <c r="W1899" i="7" a="1"/>
  <c r="W1899" i="7" s="1"/>
  <c r="W1900" i="7" a="1"/>
  <c r="W1900" i="7" s="1"/>
  <c r="W1901" i="7" a="1"/>
  <c r="W1901" i="7" s="1"/>
  <c r="W1902" i="7" a="1"/>
  <c r="W1902" i="7" s="1"/>
  <c r="W1903" i="7" a="1"/>
  <c r="W1903" i="7" s="1"/>
  <c r="W1904" i="7" a="1"/>
  <c r="W1904" i="7" s="1"/>
  <c r="W1905" i="7" a="1"/>
  <c r="W1905" i="7" s="1"/>
  <c r="W1906" i="7" a="1"/>
  <c r="W1906" i="7" s="1"/>
  <c r="W1907" i="7" a="1"/>
  <c r="W1907" i="7" s="1"/>
  <c r="W1908" i="7" a="1"/>
  <c r="W1908" i="7" s="1"/>
  <c r="W1909" i="7" a="1"/>
  <c r="W1909" i="7" s="1"/>
  <c r="W1910" i="7" a="1"/>
  <c r="W1910" i="7" s="1"/>
  <c r="W1911" i="7" a="1"/>
  <c r="W1911" i="7" s="1"/>
  <c r="W1912" i="7" a="1"/>
  <c r="W1912" i="7" s="1"/>
  <c r="W1913" i="7" a="1"/>
  <c r="W1913" i="7" s="1"/>
  <c r="W1914" i="7" a="1"/>
  <c r="W1914" i="7" s="1"/>
  <c r="W1915" i="7" a="1"/>
  <c r="W1915" i="7" s="1"/>
  <c r="W1916" i="7" a="1"/>
  <c r="W1916" i="7" s="1"/>
  <c r="W1917" i="7" a="1"/>
  <c r="W1917" i="7" s="1"/>
  <c r="W1918" i="7" a="1"/>
  <c r="W1918" i="7" s="1"/>
  <c r="W1919" i="7" a="1"/>
  <c r="W1919" i="7" s="1"/>
  <c r="W1920" i="7" a="1"/>
  <c r="W1920" i="7" s="1"/>
  <c r="W1921" i="7" a="1"/>
  <c r="W1921" i="7" s="1"/>
  <c r="W1922" i="7" a="1"/>
  <c r="W1922" i="7" s="1"/>
  <c r="W1923" i="7" a="1"/>
  <c r="W1923" i="7" s="1"/>
  <c r="W1924" i="7" a="1"/>
  <c r="W1924" i="7" s="1"/>
  <c r="W1925" i="7" a="1"/>
  <c r="W1925" i="7" s="1"/>
  <c r="W1926" i="7" a="1"/>
  <c r="W1926" i="7" s="1"/>
  <c r="W1927" i="7" a="1"/>
  <c r="W1927" i="7" s="1"/>
  <c r="W1928" i="7" a="1"/>
  <c r="W1928" i="7" s="1"/>
  <c r="W1929" i="7" a="1"/>
  <c r="W1929" i="7" s="1"/>
  <c r="W1930" i="7" a="1"/>
  <c r="W1930" i="7" s="1"/>
  <c r="W1931" i="7" a="1"/>
  <c r="W1931" i="7" s="1"/>
  <c r="W1932" i="7" a="1"/>
  <c r="W1932" i="7" s="1"/>
  <c r="W1933" i="7" a="1"/>
  <c r="W1933" i="7" s="1"/>
  <c r="W1934" i="7" a="1"/>
  <c r="W1934" i="7" s="1"/>
  <c r="W1935" i="7" a="1"/>
  <c r="W1935" i="7" s="1"/>
  <c r="W1936" i="7" a="1"/>
  <c r="W1936" i="7" s="1"/>
  <c r="W1937" i="7" a="1"/>
  <c r="W1937" i="7" s="1"/>
  <c r="W1938" i="7" a="1"/>
  <c r="W1938" i="7" s="1"/>
  <c r="W1939" i="7" a="1"/>
  <c r="W1939" i="7" s="1"/>
  <c r="W1940" i="7" a="1"/>
  <c r="W1940" i="7" s="1"/>
  <c r="W1941" i="7" a="1"/>
  <c r="W1941" i="7" s="1"/>
  <c r="W1942" i="7" a="1"/>
  <c r="W1942" i="7" s="1"/>
  <c r="W1943" i="7" a="1"/>
  <c r="W1943" i="7" s="1"/>
  <c r="W1944" i="7" a="1"/>
  <c r="W1944" i="7" s="1"/>
  <c r="W1945" i="7" a="1"/>
  <c r="W1945" i="7" s="1"/>
  <c r="W1946" i="7" a="1"/>
  <c r="W1946" i="7" s="1"/>
  <c r="W1947" i="7" a="1"/>
  <c r="W1947" i="7" s="1"/>
  <c r="W1948" i="7" a="1"/>
  <c r="W1948" i="7" s="1"/>
  <c r="W1949" i="7" a="1"/>
  <c r="W1949" i="7" s="1"/>
  <c r="W1950" i="7" a="1"/>
  <c r="W1950" i="7" s="1"/>
  <c r="W1951" i="7" a="1"/>
  <c r="W1951" i="7" s="1"/>
  <c r="W1952" i="7" a="1"/>
  <c r="W1952" i="7" s="1"/>
  <c r="W1953" i="7" a="1"/>
  <c r="W1953" i="7" s="1"/>
  <c r="W1954" i="7" a="1"/>
  <c r="W1954" i="7" s="1"/>
  <c r="W1955" i="7" a="1"/>
  <c r="W1955" i="7" s="1"/>
  <c r="W1956" i="7" a="1"/>
  <c r="W1956" i="7" s="1"/>
  <c r="W1957" i="7" a="1"/>
  <c r="W1957" i="7" s="1"/>
  <c r="W1958" i="7" a="1"/>
  <c r="W1958" i="7" s="1"/>
  <c r="W1959" i="7" a="1"/>
  <c r="W1959" i="7" s="1"/>
  <c r="W1960" i="7" a="1"/>
  <c r="W1960" i="7" s="1"/>
  <c r="W1961" i="7" a="1"/>
  <c r="W1961" i="7" s="1"/>
  <c r="W1962" i="7" a="1"/>
  <c r="W1962" i="7" s="1"/>
  <c r="W1963" i="7" a="1"/>
  <c r="W1963" i="7" s="1"/>
  <c r="W1964" i="7" a="1"/>
  <c r="W1964" i="7" s="1"/>
  <c r="W1965" i="7" a="1"/>
  <c r="W1965" i="7" s="1"/>
  <c r="W1966" i="7" a="1"/>
  <c r="W1966" i="7" s="1"/>
  <c r="W1967" i="7" a="1"/>
  <c r="W1967" i="7" s="1"/>
  <c r="W1968" i="7" a="1"/>
  <c r="W1968" i="7" s="1"/>
  <c r="W1969" i="7" a="1"/>
  <c r="W1969" i="7" s="1"/>
  <c r="W1970" i="7" a="1"/>
  <c r="W1970" i="7" s="1"/>
  <c r="W1971" i="7" a="1"/>
  <c r="W1971" i="7" s="1"/>
  <c r="W1972" i="7" a="1"/>
  <c r="W1972" i="7" s="1"/>
  <c r="W1973" i="7" a="1"/>
  <c r="W1973" i="7" s="1"/>
  <c r="W1974" i="7" a="1"/>
  <c r="W1974" i="7" s="1"/>
  <c r="W1975" i="7" a="1"/>
  <c r="W1975" i="7" s="1"/>
  <c r="W1976" i="7" a="1"/>
  <c r="W1976" i="7" s="1"/>
  <c r="W1977" i="7" a="1"/>
  <c r="W1977" i="7" s="1"/>
  <c r="W1978" i="7" a="1"/>
  <c r="W1978" i="7" s="1"/>
  <c r="W1979" i="7" a="1"/>
  <c r="W1979" i="7" s="1"/>
  <c r="W1980" i="7" a="1"/>
  <c r="W1980" i="7" s="1"/>
  <c r="W1981" i="7" a="1"/>
  <c r="W1981" i="7" s="1"/>
  <c r="W1982" i="7" a="1"/>
  <c r="W1982" i="7" s="1"/>
  <c r="W1983" i="7" a="1"/>
  <c r="W1983" i="7" s="1"/>
  <c r="W1984" i="7" a="1"/>
  <c r="W1984" i="7" s="1"/>
  <c r="W1985" i="7" a="1"/>
  <c r="W1985" i="7" s="1"/>
  <c r="W1986" i="7" a="1"/>
  <c r="W1986" i="7" s="1"/>
  <c r="W1987" i="7" a="1"/>
  <c r="W1987" i="7" s="1"/>
  <c r="W1988" i="7" a="1"/>
  <c r="W1988" i="7" s="1"/>
  <c r="W1989" i="7" a="1"/>
  <c r="W1989" i="7" s="1"/>
  <c r="W1990" i="7" a="1"/>
  <c r="W1990" i="7" s="1"/>
  <c r="W1991" i="7" a="1"/>
  <c r="W1991" i="7" s="1"/>
  <c r="W1992" i="7" a="1"/>
  <c r="W1992" i="7" s="1"/>
  <c r="W1993" i="7" a="1"/>
  <c r="W1993" i="7" s="1"/>
  <c r="W1994" i="7" a="1"/>
  <c r="W1994" i="7" s="1"/>
  <c r="W1995" i="7" a="1"/>
  <c r="W1995" i="7" s="1"/>
  <c r="W1996" i="7" a="1"/>
  <c r="W1996" i="7" s="1"/>
  <c r="W1997" i="7" a="1"/>
  <c r="W1997" i="7" s="1"/>
  <c r="W1998" i="7" a="1"/>
  <c r="W1998" i="7" s="1"/>
  <c r="W1999" i="7" a="1"/>
  <c r="W1999" i="7" s="1"/>
  <c r="W2000" i="7" a="1"/>
  <c r="W2000" i="7" s="1"/>
  <c r="W2001" i="7" a="1"/>
  <c r="W2001" i="7" s="1"/>
  <c r="W2002" i="7" a="1"/>
  <c r="W2002" i="7" s="1"/>
  <c r="W2003" i="7" a="1"/>
  <c r="W2003" i="7" s="1"/>
  <c r="W2004" i="7" a="1"/>
  <c r="W2004" i="7" s="1"/>
  <c r="W2005" i="7" a="1"/>
  <c r="W2005" i="7" s="1"/>
  <c r="W2006" i="7" a="1"/>
  <c r="W2006" i="7" s="1"/>
  <c r="W2007" i="7" a="1"/>
  <c r="W2007" i="7" s="1"/>
  <c r="W2008" i="7" a="1"/>
  <c r="W2008" i="7" s="1"/>
  <c r="W2009" i="7" a="1"/>
  <c r="W2009" i="7" s="1"/>
  <c r="W2010" i="7" a="1"/>
  <c r="W2010" i="7" s="1"/>
  <c r="W2011" i="7" a="1"/>
  <c r="W2011" i="7" s="1"/>
  <c r="W2012" i="7" a="1"/>
  <c r="W2012" i="7" s="1"/>
  <c r="W2013" i="7" a="1"/>
  <c r="W2013" i="7" s="1"/>
  <c r="W2014" i="7" a="1"/>
  <c r="W2014" i="7" s="1"/>
  <c r="W2015" i="7" a="1"/>
  <c r="W2015" i="7" s="1"/>
  <c r="W2016" i="7" a="1"/>
  <c r="W2016" i="7" s="1"/>
  <c r="W2017" i="7" a="1"/>
  <c r="W2017" i="7" s="1"/>
  <c r="W2018" i="7" a="1"/>
  <c r="W2018" i="7" s="1"/>
  <c r="W2019" i="7" a="1"/>
  <c r="W2019" i="7" s="1"/>
  <c r="W2020" i="7" a="1"/>
  <c r="W2020" i="7" s="1"/>
  <c r="W2021" i="7" a="1"/>
  <c r="W2021" i="7" s="1"/>
  <c r="W2022" i="7" a="1"/>
  <c r="W2022" i="7" s="1"/>
  <c r="W2023" i="7" a="1"/>
  <c r="W2023" i="7" s="1"/>
  <c r="W2024" i="7" a="1"/>
  <c r="W2024" i="7" s="1"/>
  <c r="W2025" i="7" a="1"/>
  <c r="W2025" i="7" s="1"/>
  <c r="W2026" i="7" a="1"/>
  <c r="W2026" i="7" s="1"/>
  <c r="W2027" i="7" a="1"/>
  <c r="W2027" i="7" s="1"/>
  <c r="W2028" i="7" a="1"/>
  <c r="W2028" i="7" s="1"/>
  <c r="W2029" i="7" a="1"/>
  <c r="W2029" i="7" s="1"/>
  <c r="W2030" i="7" a="1"/>
  <c r="W2030" i="7" s="1"/>
  <c r="W2031" i="7" a="1"/>
  <c r="W2031" i="7" s="1"/>
  <c r="W2032" i="7" a="1"/>
  <c r="W2032" i="7" s="1"/>
  <c r="W2033" i="7" a="1"/>
  <c r="W2033" i="7" s="1"/>
  <c r="W2034" i="7" a="1"/>
  <c r="W2034" i="7" s="1"/>
  <c r="W2035" i="7" a="1"/>
  <c r="W2035" i="7" s="1"/>
  <c r="W2036" i="7" a="1"/>
  <c r="W2036" i="7" s="1"/>
  <c r="W2037" i="7" a="1"/>
  <c r="W2037" i="7" s="1"/>
  <c r="W2038" i="7" a="1"/>
  <c r="W2038" i="7" s="1"/>
  <c r="W2039" i="7" a="1"/>
  <c r="W2039" i="7" s="1"/>
  <c r="W2040" i="7" a="1"/>
  <c r="W2040" i="7" s="1"/>
  <c r="W2041" i="7" a="1"/>
  <c r="W2041" i="7" s="1"/>
  <c r="W2042" i="7" a="1"/>
  <c r="W2042" i="7" s="1"/>
  <c r="W2043" i="7" a="1"/>
  <c r="W2043" i="7" s="1"/>
  <c r="W2044" i="7" a="1"/>
  <c r="W2044" i="7" s="1"/>
  <c r="W2045" i="7" a="1"/>
  <c r="W2045" i="7" s="1"/>
  <c r="W2046" i="7" a="1"/>
  <c r="W2046" i="7" s="1"/>
  <c r="W2047" i="7" a="1"/>
  <c r="W2047" i="7" s="1"/>
  <c r="W2048" i="7" a="1"/>
  <c r="W2048" i="7" s="1"/>
  <c r="W2049" i="7" a="1"/>
  <c r="W2049" i="7" s="1"/>
  <c r="W2050" i="7" a="1"/>
  <c r="W2050" i="7" s="1"/>
  <c r="W2051" i="7" a="1"/>
  <c r="W2051" i="7" s="1"/>
  <c r="W2052" i="7" a="1"/>
  <c r="W2052" i="7" s="1"/>
  <c r="W2053" i="7" a="1"/>
  <c r="W2053" i="7" s="1"/>
  <c r="W2054" i="7" a="1"/>
  <c r="W2054" i="7" s="1"/>
  <c r="W2055" i="7" a="1"/>
  <c r="W2055" i="7" s="1"/>
  <c r="W2056" i="7" a="1"/>
  <c r="W2056" i="7" s="1"/>
  <c r="W2057" i="7" a="1"/>
  <c r="W2057" i="7" s="1"/>
  <c r="W2058" i="7" a="1"/>
  <c r="W2058" i="7" s="1"/>
  <c r="W2059" i="7" a="1"/>
  <c r="W2059" i="7" s="1"/>
  <c r="W2060" i="7" a="1"/>
  <c r="W2060" i="7" s="1"/>
  <c r="W2061" i="7" a="1"/>
  <c r="W2061" i="7" s="1"/>
  <c r="W2062" i="7" a="1"/>
  <c r="W2062" i="7" s="1"/>
  <c r="W2063" i="7" a="1"/>
  <c r="W2063" i="7" s="1"/>
  <c r="W2064" i="7" a="1"/>
  <c r="W2064" i="7" s="1"/>
  <c r="W2065" i="7" a="1"/>
  <c r="W2065" i="7" s="1"/>
  <c r="W2066" i="7" a="1"/>
  <c r="W2066" i="7" s="1"/>
  <c r="W2067" i="7" a="1"/>
  <c r="W2067" i="7" s="1"/>
  <c r="W2068" i="7" a="1"/>
  <c r="W2068" i="7" s="1"/>
  <c r="W2069" i="7" a="1"/>
  <c r="W2069" i="7" s="1"/>
  <c r="W2070" i="7" a="1"/>
  <c r="W2070" i="7" s="1"/>
  <c r="W2071" i="7" a="1"/>
  <c r="W2071" i="7" s="1"/>
  <c r="W2072" i="7" a="1"/>
  <c r="W2072" i="7" s="1"/>
  <c r="W2073" i="7" a="1"/>
  <c r="W2073" i="7" s="1"/>
  <c r="W2074" i="7" a="1"/>
  <c r="W2074" i="7" s="1"/>
  <c r="W2075" i="7" a="1"/>
  <c r="W2075" i="7" s="1"/>
  <c r="W2076" i="7" a="1"/>
  <c r="W2076" i="7" s="1"/>
  <c r="W2077" i="7" a="1"/>
  <c r="W2077" i="7" s="1"/>
  <c r="W2078" i="7" a="1"/>
  <c r="W2078" i="7" s="1"/>
  <c r="W2079" i="7" a="1"/>
  <c r="W2079" i="7" s="1"/>
  <c r="W2080" i="7" a="1"/>
  <c r="W2080" i="7" s="1"/>
  <c r="W2081" i="7" a="1"/>
  <c r="W2081" i="7" s="1"/>
  <c r="W2082" i="7" a="1"/>
  <c r="W2082" i="7" s="1"/>
  <c r="W2083" i="7" a="1"/>
  <c r="W2083" i="7" s="1"/>
  <c r="W2084" i="7" a="1"/>
  <c r="W2084" i="7" s="1"/>
  <c r="W2085" i="7" a="1"/>
  <c r="W2085" i="7" s="1"/>
  <c r="W2086" i="7" a="1"/>
  <c r="W2086" i="7" s="1"/>
  <c r="W2087" i="7" a="1"/>
  <c r="W2087" i="7" s="1"/>
  <c r="W2088" i="7" a="1"/>
  <c r="W2088" i="7" s="1"/>
  <c r="W2089" i="7" a="1"/>
  <c r="W2089" i="7" s="1"/>
  <c r="W2090" i="7" a="1"/>
  <c r="W2090" i="7" s="1"/>
  <c r="W2091" i="7" a="1"/>
  <c r="W2091" i="7" s="1"/>
  <c r="W2092" i="7" a="1"/>
  <c r="W2092" i="7" s="1"/>
  <c r="W2093" i="7" a="1"/>
  <c r="W2093" i="7" s="1"/>
  <c r="W2094" i="7" a="1"/>
  <c r="W2094" i="7" s="1"/>
  <c r="W2095" i="7" a="1"/>
  <c r="W2095" i="7" s="1"/>
  <c r="W2096" i="7" a="1"/>
  <c r="W2096" i="7" s="1"/>
  <c r="W2097" i="7" a="1"/>
  <c r="W2097" i="7" s="1"/>
  <c r="W2098" i="7" a="1"/>
  <c r="W2098" i="7" s="1"/>
  <c r="W2099" i="7" a="1"/>
  <c r="W2099" i="7" s="1"/>
  <c r="W2100" i="7" a="1"/>
  <c r="W2100" i="7" s="1"/>
  <c r="W2101" i="7" a="1"/>
  <c r="W2101" i="7" s="1"/>
  <c r="W2102" i="7" a="1"/>
  <c r="W2102" i="7" s="1"/>
  <c r="W2103" i="7" a="1"/>
  <c r="W2103" i="7" s="1"/>
  <c r="W2104" i="7" a="1"/>
  <c r="W2104" i="7" s="1"/>
  <c r="W2105" i="7" a="1"/>
  <c r="W2105" i="7" s="1"/>
  <c r="W2106" i="7" a="1"/>
  <c r="W2106" i="7" s="1"/>
  <c r="W2107" i="7" a="1"/>
  <c r="W2107" i="7" s="1"/>
  <c r="W2108" i="7" a="1"/>
  <c r="W2108" i="7" s="1"/>
  <c r="W2109" i="7" a="1"/>
  <c r="W2109" i="7" s="1"/>
  <c r="W2110" i="7" a="1"/>
  <c r="W2110" i="7" s="1"/>
  <c r="W2111" i="7" a="1"/>
  <c r="W2111" i="7" s="1"/>
  <c r="W2112" i="7" a="1"/>
  <c r="W2112" i="7" s="1"/>
  <c r="W2113" i="7" a="1"/>
  <c r="W2113" i="7" s="1"/>
  <c r="W2114" i="7" a="1"/>
  <c r="W2114" i="7" s="1"/>
  <c r="W2115" i="7" a="1"/>
  <c r="W2115" i="7" s="1"/>
  <c r="W2116" i="7" a="1"/>
  <c r="W2116" i="7" s="1"/>
  <c r="W2117" i="7" a="1"/>
  <c r="W2117" i="7" s="1"/>
  <c r="W2118" i="7" a="1"/>
  <c r="W2118" i="7" s="1"/>
  <c r="W2119" i="7" a="1"/>
  <c r="W2119" i="7" s="1"/>
  <c r="W2120" i="7" a="1"/>
  <c r="W2120" i="7" s="1"/>
  <c r="W2121" i="7" a="1"/>
  <c r="W2121" i="7" s="1"/>
  <c r="W2122" i="7" a="1"/>
  <c r="W2122" i="7" s="1"/>
  <c r="W2123" i="7" a="1"/>
  <c r="W2123" i="7" s="1"/>
  <c r="W2124" i="7" a="1"/>
  <c r="W2124" i="7" s="1"/>
  <c r="W2125" i="7" a="1"/>
  <c r="W2125" i="7" s="1"/>
  <c r="W2126" i="7" a="1"/>
  <c r="W2126" i="7" s="1"/>
  <c r="W2127" i="7" a="1"/>
  <c r="W2127" i="7" s="1"/>
  <c r="W2128" i="7" a="1"/>
  <c r="W2128" i="7" s="1"/>
  <c r="W2129" i="7" a="1"/>
  <c r="W2129" i="7" s="1"/>
  <c r="W2130" i="7" a="1"/>
  <c r="W2130" i="7" s="1"/>
  <c r="W2131" i="7" a="1"/>
  <c r="W2131" i="7" s="1"/>
  <c r="W2132" i="7" a="1"/>
  <c r="W2132" i="7" s="1"/>
  <c r="W2133" i="7" a="1"/>
  <c r="W2133" i="7" s="1"/>
  <c r="W2134" i="7" a="1"/>
  <c r="W2134" i="7" s="1"/>
  <c r="W2135" i="7" a="1"/>
  <c r="W2135" i="7" s="1"/>
  <c r="W2136" i="7" a="1"/>
  <c r="W2136" i="7" s="1"/>
  <c r="W2137" i="7" a="1"/>
  <c r="W2137" i="7" s="1"/>
  <c r="W2138" i="7" a="1"/>
  <c r="W2138" i="7" s="1"/>
  <c r="W2139" i="7" a="1"/>
  <c r="W2139" i="7" s="1"/>
  <c r="W2140" i="7" a="1"/>
  <c r="W2140" i="7" s="1"/>
  <c r="W2141" i="7" a="1"/>
  <c r="W2141" i="7" s="1"/>
  <c r="W2142" i="7" a="1"/>
  <c r="W2142" i="7" s="1"/>
  <c r="W2143" i="7" a="1"/>
  <c r="W2143" i="7" s="1"/>
  <c r="W2144" i="7" a="1"/>
  <c r="W2144" i="7" s="1"/>
  <c r="W2145" i="7" a="1"/>
  <c r="W2145" i="7" s="1"/>
  <c r="W2146" i="7" a="1"/>
  <c r="W2146" i="7" s="1"/>
  <c r="W2147" i="7" a="1"/>
  <c r="W2147" i="7" s="1"/>
  <c r="W2148" i="7" a="1"/>
  <c r="W2148" i="7" s="1"/>
  <c r="W2149" i="7" a="1"/>
  <c r="W2149" i="7" s="1"/>
  <c r="W2150" i="7" a="1"/>
  <c r="W2150" i="7" s="1"/>
  <c r="W2151" i="7" a="1"/>
  <c r="W2151" i="7" s="1"/>
  <c r="W2152" i="7" a="1"/>
  <c r="W2152" i="7" s="1"/>
  <c r="W2153" i="7" a="1"/>
  <c r="W2153" i="7" s="1"/>
  <c r="W2154" i="7" a="1"/>
  <c r="W2154" i="7" s="1"/>
  <c r="W2155" i="7" a="1"/>
  <c r="W2155" i="7" s="1"/>
  <c r="W2156" i="7" a="1"/>
  <c r="W2156" i="7" s="1"/>
  <c r="W2157" i="7" a="1"/>
  <c r="W2157" i="7" s="1"/>
  <c r="W2158" i="7" a="1"/>
  <c r="W2158" i="7" s="1"/>
  <c r="W2159" i="7" a="1"/>
  <c r="W2159" i="7" s="1"/>
  <c r="W2160" i="7" a="1"/>
  <c r="W2160" i="7" s="1"/>
  <c r="W2161" i="7" a="1"/>
  <c r="W2161" i="7" s="1"/>
  <c r="W2162" i="7" a="1"/>
  <c r="W2162" i="7" s="1"/>
  <c r="W2163" i="7" a="1"/>
  <c r="W2163" i="7" s="1"/>
  <c r="W2164" i="7" a="1"/>
  <c r="W2164" i="7" s="1"/>
  <c r="W2165" i="7" a="1"/>
  <c r="W2165" i="7" s="1"/>
  <c r="W2166" i="7" a="1"/>
  <c r="W2166" i="7" s="1"/>
  <c r="W2167" i="7" a="1"/>
  <c r="W2167" i="7" s="1"/>
  <c r="W2168" i="7" a="1"/>
  <c r="W2168" i="7" s="1"/>
  <c r="W2169" i="7" a="1"/>
  <c r="W2169" i="7" s="1"/>
  <c r="W2170" i="7" a="1"/>
  <c r="W2170" i="7" s="1"/>
  <c r="W2171" i="7" a="1"/>
  <c r="W2171" i="7" s="1"/>
  <c r="W2172" i="7" a="1"/>
  <c r="W2172" i="7" s="1"/>
  <c r="W2173" i="7" a="1"/>
  <c r="W2173" i="7" s="1"/>
  <c r="W2174" i="7" a="1"/>
  <c r="W2174" i="7" s="1"/>
  <c r="W2175" i="7" a="1"/>
  <c r="W2175" i="7" s="1"/>
  <c r="W2176" i="7" a="1"/>
  <c r="W2176" i="7" s="1"/>
  <c r="W2177" i="7" a="1"/>
  <c r="W2177" i="7" s="1"/>
  <c r="W2178" i="7" a="1"/>
  <c r="W2178" i="7" s="1"/>
  <c r="W2179" i="7" a="1"/>
  <c r="W2179" i="7" s="1"/>
  <c r="W2180" i="7" a="1"/>
  <c r="W2180" i="7" s="1"/>
  <c r="W2181" i="7" a="1"/>
  <c r="W2181" i="7" s="1"/>
  <c r="W2182" i="7" a="1"/>
  <c r="W2182" i="7" s="1"/>
  <c r="W2183" i="7" a="1"/>
  <c r="W2183" i="7" s="1"/>
  <c r="W2184" i="7" a="1"/>
  <c r="W2184" i="7" s="1"/>
  <c r="W2185" i="7" a="1"/>
  <c r="W2185" i="7" s="1"/>
  <c r="W2186" i="7" a="1"/>
  <c r="W2186" i="7" s="1"/>
  <c r="W2187" i="7" a="1"/>
  <c r="W2187" i="7" s="1"/>
  <c r="W2188" i="7" a="1"/>
  <c r="W2188" i="7" s="1"/>
  <c r="W2189" i="7" a="1"/>
  <c r="W2189" i="7" s="1"/>
  <c r="W2190" i="7" a="1"/>
  <c r="W2190" i="7" s="1"/>
  <c r="W2191" i="7" a="1"/>
  <c r="W2191" i="7" s="1"/>
  <c r="W2192" i="7" a="1"/>
  <c r="W2192" i="7" s="1"/>
  <c r="W2193" i="7" a="1"/>
  <c r="W2193" i="7" s="1"/>
  <c r="W2194" i="7" a="1"/>
  <c r="W2194" i="7" s="1"/>
  <c r="W2195" i="7" a="1"/>
  <c r="W2195" i="7" s="1"/>
  <c r="W2196" i="7" a="1"/>
  <c r="W2196" i="7" s="1"/>
  <c r="W2197" i="7" a="1"/>
  <c r="W2197" i="7" s="1"/>
  <c r="W2198" i="7" a="1"/>
  <c r="W2198" i="7" s="1"/>
  <c r="W2199" i="7" a="1"/>
  <c r="W2199" i="7" s="1"/>
  <c r="W2200" i="7" a="1"/>
  <c r="W2200" i="7" s="1"/>
  <c r="W2201" i="7" a="1"/>
  <c r="W2201" i="7" s="1"/>
  <c r="W2202" i="7" a="1"/>
  <c r="W2202" i="7" s="1"/>
  <c r="W2203" i="7" a="1"/>
  <c r="W2203" i="7" s="1"/>
  <c r="W2204" i="7" a="1"/>
  <c r="W2204" i="7" s="1"/>
  <c r="W2205" i="7" a="1"/>
  <c r="W2205" i="7" s="1"/>
  <c r="W2206" i="7" a="1"/>
  <c r="W2206" i="7" s="1"/>
  <c r="W2207" i="7" a="1"/>
  <c r="W2207" i="7" s="1"/>
  <c r="W2208" i="7" a="1"/>
  <c r="W2208" i="7" s="1"/>
  <c r="W2209" i="7" a="1"/>
  <c r="W2209" i="7" s="1"/>
  <c r="W2210" i="7" a="1"/>
  <c r="W2210" i="7" s="1"/>
  <c r="W2211" i="7" a="1"/>
  <c r="W2211" i="7" s="1"/>
  <c r="W2212" i="7" a="1"/>
  <c r="W2212" i="7" s="1"/>
  <c r="W2213" i="7" a="1"/>
  <c r="W2213" i="7" s="1"/>
  <c r="W2214" i="7" a="1"/>
  <c r="W2214" i="7" s="1"/>
  <c r="W2215" i="7" a="1"/>
  <c r="W2215" i="7" s="1"/>
  <c r="W2216" i="7" a="1"/>
  <c r="W2216" i="7" s="1"/>
  <c r="W2217" i="7" a="1"/>
  <c r="W2217" i="7" s="1"/>
  <c r="W2218" i="7" a="1"/>
  <c r="W2218" i="7" s="1"/>
  <c r="W2219" i="7" a="1"/>
  <c r="W2219" i="7" s="1"/>
  <c r="W2220" i="7" a="1"/>
  <c r="W2220" i="7" s="1"/>
  <c r="W2221" i="7" a="1"/>
  <c r="W2221" i="7" s="1"/>
  <c r="W2222" i="7" a="1"/>
  <c r="W2222" i="7" s="1"/>
  <c r="W2223" i="7" a="1"/>
  <c r="W2223" i="7" s="1"/>
  <c r="W2224" i="7" a="1"/>
  <c r="W2224" i="7" s="1"/>
  <c r="W2225" i="7" a="1"/>
  <c r="W2225" i="7" s="1"/>
  <c r="W2226" i="7" a="1"/>
  <c r="W2226" i="7" s="1"/>
  <c r="W2227" i="7" a="1"/>
  <c r="W2227" i="7" s="1"/>
  <c r="W2228" i="7" a="1"/>
  <c r="W2228" i="7" s="1"/>
  <c r="W2229" i="7" a="1"/>
  <c r="W2229" i="7" s="1"/>
  <c r="W2230" i="7" a="1"/>
  <c r="W2230" i="7" s="1"/>
  <c r="W2231" i="7" a="1"/>
  <c r="W2231" i="7" s="1"/>
  <c r="W2232" i="7" a="1"/>
  <c r="W2232" i="7" s="1"/>
  <c r="W2233" i="7" a="1"/>
  <c r="W2233" i="7" s="1"/>
  <c r="W2234" i="7" a="1"/>
  <c r="W2234" i="7" s="1"/>
  <c r="W2235" i="7" a="1"/>
  <c r="W2235" i="7" s="1"/>
  <c r="W2236" i="7" a="1"/>
  <c r="W2236" i="7" s="1"/>
  <c r="W2237" i="7" a="1"/>
  <c r="W2237" i="7" s="1"/>
  <c r="W2238" i="7" a="1"/>
  <c r="W2238" i="7" s="1"/>
  <c r="W2239" i="7" a="1"/>
  <c r="W2239" i="7" s="1"/>
  <c r="W2240" i="7" a="1"/>
  <c r="W2240" i="7" s="1"/>
  <c r="W2241" i="7" a="1"/>
  <c r="W2241" i="7" s="1"/>
  <c r="W2242" i="7" a="1"/>
  <c r="W2242" i="7" s="1"/>
  <c r="W2243" i="7" a="1"/>
  <c r="W2243" i="7" s="1"/>
  <c r="W2244" i="7" a="1"/>
  <c r="W2244" i="7" s="1"/>
  <c r="W2245" i="7" a="1"/>
  <c r="W2245" i="7" s="1"/>
  <c r="W2246" i="7" a="1"/>
  <c r="W2246" i="7" s="1"/>
  <c r="W2247" i="7" a="1"/>
  <c r="W2247" i="7" s="1"/>
  <c r="W2248" i="7" a="1"/>
  <c r="W2248" i="7" s="1"/>
  <c r="W2249" i="7" a="1"/>
  <c r="W2249" i="7" s="1"/>
  <c r="W2250" i="7" a="1"/>
  <c r="W2250" i="7" s="1"/>
  <c r="W2251" i="7" a="1"/>
  <c r="W2251" i="7" s="1"/>
  <c r="W2252" i="7" a="1"/>
  <c r="W2252" i="7" s="1"/>
  <c r="W2253" i="7" a="1"/>
  <c r="W2253" i="7" s="1"/>
  <c r="W2254" i="7" a="1"/>
  <c r="W2254" i="7" s="1"/>
  <c r="W2255" i="7" a="1"/>
  <c r="W2255" i="7" s="1"/>
  <c r="W2256" i="7" a="1"/>
  <c r="W2256" i="7" s="1"/>
  <c r="W2257" i="7" a="1"/>
  <c r="W2257" i="7" s="1"/>
  <c r="W2258" i="7" a="1"/>
  <c r="W2258" i="7" s="1"/>
  <c r="W2259" i="7" a="1"/>
  <c r="W2259" i="7" s="1"/>
  <c r="W2260" i="7" a="1"/>
  <c r="W2260" i="7" s="1"/>
  <c r="W2261" i="7" a="1"/>
  <c r="W2261" i="7" s="1"/>
  <c r="W2262" i="7" a="1"/>
  <c r="W2262" i="7" s="1"/>
  <c r="W2263" i="7" a="1"/>
  <c r="W2263" i="7" s="1"/>
  <c r="W2264" i="7" a="1"/>
  <c r="W2264" i="7" s="1"/>
  <c r="W2265" i="7" a="1"/>
  <c r="W2265" i="7" s="1"/>
  <c r="W2266" i="7" a="1"/>
  <c r="W2266" i="7" s="1"/>
  <c r="W2267" i="7" a="1"/>
  <c r="W2267" i="7" s="1"/>
  <c r="W2268" i="7" a="1"/>
  <c r="W2268" i="7" s="1"/>
  <c r="W2269" i="7" a="1"/>
  <c r="W2269" i="7" s="1"/>
  <c r="W2270" i="7" a="1"/>
  <c r="W2270" i="7" s="1"/>
  <c r="W2271" i="7" a="1"/>
  <c r="W2271" i="7" s="1"/>
  <c r="W2272" i="7" a="1"/>
  <c r="W2272" i="7" s="1"/>
  <c r="W2273" i="7" a="1"/>
  <c r="W2273" i="7" s="1"/>
  <c r="W2274" i="7" a="1"/>
  <c r="W2274" i="7" s="1"/>
  <c r="W2275" i="7" a="1"/>
  <c r="W2275" i="7" s="1"/>
  <c r="W2276" i="7" a="1"/>
  <c r="W2276" i="7" s="1"/>
  <c r="W2277" i="7" a="1"/>
  <c r="W2277" i="7" s="1"/>
  <c r="W2278" i="7" a="1"/>
  <c r="W2278" i="7" s="1"/>
  <c r="W2279" i="7" a="1"/>
  <c r="W2279" i="7" s="1"/>
  <c r="W2280" i="7" a="1"/>
  <c r="W2280" i="7" s="1"/>
  <c r="W2281" i="7" a="1"/>
  <c r="W2281" i="7" s="1"/>
  <c r="W2282" i="7" a="1"/>
  <c r="W2282" i="7" s="1"/>
  <c r="W2283" i="7" a="1"/>
  <c r="W2283" i="7" s="1"/>
  <c r="W2284" i="7" a="1"/>
  <c r="W2284" i="7" s="1"/>
  <c r="W2285" i="7" a="1"/>
  <c r="W2285" i="7" s="1"/>
  <c r="W2286" i="7" a="1"/>
  <c r="W2286" i="7" s="1"/>
  <c r="W2287" i="7" a="1"/>
  <c r="W2287" i="7" s="1"/>
  <c r="W2288" i="7" a="1"/>
  <c r="W2288" i="7" s="1"/>
  <c r="W2289" i="7" a="1"/>
  <c r="W2289" i="7" s="1"/>
  <c r="W2290" i="7" a="1"/>
  <c r="W2290" i="7" s="1"/>
  <c r="W2291" i="7" a="1"/>
  <c r="W2291" i="7" s="1"/>
  <c r="W2292" i="7" a="1"/>
  <c r="W2292" i="7" s="1"/>
  <c r="W2293" i="7" a="1"/>
  <c r="W2293" i="7" s="1"/>
  <c r="W2294" i="7" a="1"/>
  <c r="W2294" i="7" s="1"/>
  <c r="W2295" i="7" a="1"/>
  <c r="W2295" i="7" s="1"/>
  <c r="W2296" i="7" a="1"/>
  <c r="W2296" i="7" s="1"/>
  <c r="W2297" i="7" a="1"/>
  <c r="W2297" i="7" s="1"/>
  <c r="W2298" i="7" a="1"/>
  <c r="W2298" i="7" s="1"/>
  <c r="W2299" i="7" a="1"/>
  <c r="W2299" i="7" s="1"/>
  <c r="W2300" i="7" a="1"/>
  <c r="W2300" i="7" s="1"/>
  <c r="W2301" i="7" a="1"/>
  <c r="W2301" i="7" s="1"/>
  <c r="W2302" i="7" a="1"/>
  <c r="W2302" i="7" s="1"/>
  <c r="W2303" i="7" a="1"/>
  <c r="W2303" i="7" s="1"/>
  <c r="W2304" i="7" a="1"/>
  <c r="W2304" i="7" s="1"/>
  <c r="W2305" i="7" a="1"/>
  <c r="W2305" i="7" s="1"/>
  <c r="W2306" i="7" a="1"/>
  <c r="W2306" i="7" s="1"/>
  <c r="W2307" i="7" a="1"/>
  <c r="W2307" i="7" s="1"/>
  <c r="W2308" i="7" a="1"/>
  <c r="W2308" i="7" s="1"/>
  <c r="W2309" i="7" a="1"/>
  <c r="W2309" i="7" s="1"/>
  <c r="W2310" i="7" a="1"/>
  <c r="W2310" i="7" s="1"/>
  <c r="W2311" i="7" a="1"/>
  <c r="W2311" i="7" s="1"/>
  <c r="W2312" i="7" a="1"/>
  <c r="W2312" i="7" s="1"/>
  <c r="W2313" i="7" a="1"/>
  <c r="W2313" i="7" s="1"/>
  <c r="W2314" i="7" a="1"/>
  <c r="W2314" i="7" s="1"/>
  <c r="W2315" i="7" a="1"/>
  <c r="W2315" i="7" s="1"/>
  <c r="W2316" i="7" a="1"/>
  <c r="W2316" i="7" s="1"/>
  <c r="W2317" i="7" a="1"/>
  <c r="W2317" i="7" s="1"/>
  <c r="W2318" i="7" a="1"/>
  <c r="W2318" i="7" s="1"/>
  <c r="W2319" i="7" a="1"/>
  <c r="W2319" i="7" s="1"/>
  <c r="W2320" i="7" a="1"/>
  <c r="W2320" i="7" s="1"/>
  <c r="W2321" i="7" a="1"/>
  <c r="W2321" i="7" s="1"/>
  <c r="W2322" i="7" a="1"/>
  <c r="W2322" i="7" s="1"/>
  <c r="W2323" i="7" a="1"/>
  <c r="W2323" i="7" s="1"/>
  <c r="W2324" i="7" a="1"/>
  <c r="W2324" i="7" s="1"/>
  <c r="W2325" i="7" a="1"/>
  <c r="W2325" i="7" s="1"/>
  <c r="W2326" i="7" a="1"/>
  <c r="W2326" i="7" s="1"/>
  <c r="W2327" i="7" a="1"/>
  <c r="W2327" i="7" s="1"/>
  <c r="W2328" i="7" a="1"/>
  <c r="W2328" i="7" s="1"/>
  <c r="W2329" i="7" a="1"/>
  <c r="W2329" i="7" s="1"/>
  <c r="W2330" i="7" a="1"/>
  <c r="W2330" i="7" s="1"/>
  <c r="W2331" i="7" a="1"/>
  <c r="W2331" i="7" s="1"/>
  <c r="W2332" i="7" a="1"/>
  <c r="W2332" i="7" s="1"/>
  <c r="W2333" i="7" a="1"/>
  <c r="W2333" i="7" s="1"/>
  <c r="W2334" i="7" a="1"/>
  <c r="W2334" i="7" s="1"/>
  <c r="W2335" i="7" a="1"/>
  <c r="W2335" i="7" s="1"/>
  <c r="W2336" i="7" a="1"/>
  <c r="W2336" i="7" s="1"/>
  <c r="W2337" i="7" a="1"/>
  <c r="W2337" i="7" s="1"/>
  <c r="W2338" i="7" a="1"/>
  <c r="W2338" i="7" s="1"/>
  <c r="W2339" i="7" a="1"/>
  <c r="W2339" i="7" s="1"/>
  <c r="W2340" i="7" a="1"/>
  <c r="W2340" i="7" s="1"/>
  <c r="W2341" i="7" a="1"/>
  <c r="W2341" i="7" s="1"/>
  <c r="W2342" i="7" a="1"/>
  <c r="W2342" i="7" s="1"/>
  <c r="W2343" i="7" a="1"/>
  <c r="W2343" i="7" s="1"/>
  <c r="W2344" i="7" a="1"/>
  <c r="W2344" i="7" s="1"/>
  <c r="W2345" i="7" a="1"/>
  <c r="W2345" i="7" s="1"/>
  <c r="W2346" i="7" a="1"/>
  <c r="W2346" i="7" s="1"/>
  <c r="W2347" i="7" a="1"/>
  <c r="W2347" i="7" s="1"/>
  <c r="W2348" i="7" a="1"/>
  <c r="W2348" i="7" s="1"/>
  <c r="W2349" i="7" a="1"/>
  <c r="W2349" i="7" s="1"/>
  <c r="W2350" i="7" a="1"/>
  <c r="W2350" i="7" s="1"/>
  <c r="W2351" i="7" a="1"/>
  <c r="W2351" i="7" s="1"/>
  <c r="W2352" i="7" a="1"/>
  <c r="W2352" i="7" s="1"/>
  <c r="W2353" i="7" a="1"/>
  <c r="W2353" i="7" s="1"/>
  <c r="W2354" i="7" a="1"/>
  <c r="W2354" i="7" s="1"/>
  <c r="W2355" i="7" a="1"/>
  <c r="W2355" i="7" s="1"/>
  <c r="W2356" i="7" a="1"/>
  <c r="W2356" i="7" s="1"/>
  <c r="W2357" i="7" a="1"/>
  <c r="W2357" i="7" s="1"/>
  <c r="W2358" i="7" a="1"/>
  <c r="W2358" i="7" s="1"/>
  <c r="W2359" i="7" a="1"/>
  <c r="W2359" i="7" s="1"/>
  <c r="W2360" i="7" a="1"/>
  <c r="W2360" i="7" s="1"/>
  <c r="W2361" i="7" a="1"/>
  <c r="W2361" i="7" s="1"/>
  <c r="W2362" i="7" a="1"/>
  <c r="W2362" i="7" s="1"/>
  <c r="W2363" i="7" a="1"/>
  <c r="W2363" i="7" s="1"/>
  <c r="W2364" i="7" a="1"/>
  <c r="W2364" i="7" s="1"/>
  <c r="W2365" i="7" a="1"/>
  <c r="W2365" i="7" s="1"/>
  <c r="W2366" i="7" a="1"/>
  <c r="W2366" i="7" s="1"/>
  <c r="W2367" i="7" a="1"/>
  <c r="W2367" i="7" s="1"/>
  <c r="W2368" i="7" a="1"/>
  <c r="W2368" i="7" s="1"/>
  <c r="W2369" i="7" a="1"/>
  <c r="W2369" i="7" s="1"/>
  <c r="W2370" i="7" a="1"/>
  <c r="W2370" i="7" s="1"/>
  <c r="W2371" i="7" a="1"/>
  <c r="W2371" i="7" s="1"/>
  <c r="W2372" i="7" a="1"/>
  <c r="W2372" i="7" s="1"/>
  <c r="W2373" i="7" a="1"/>
  <c r="W2373" i="7" s="1"/>
  <c r="W2374" i="7" a="1"/>
  <c r="W2374" i="7" s="1"/>
  <c r="W2375" i="7" a="1"/>
  <c r="W2375" i="7" s="1"/>
  <c r="W2376" i="7" a="1"/>
  <c r="W2376" i="7" s="1"/>
  <c r="W2377" i="7" a="1"/>
  <c r="W2377" i="7" s="1"/>
  <c r="W2378" i="7" a="1"/>
  <c r="W2378" i="7" s="1"/>
  <c r="W2379" i="7" a="1"/>
  <c r="W2379" i="7" s="1"/>
  <c r="W2380" i="7" a="1"/>
  <c r="W2380" i="7" s="1"/>
  <c r="W2381" i="7" a="1"/>
  <c r="W2381" i="7" s="1"/>
  <c r="W2382" i="7" a="1"/>
  <c r="W2382" i="7" s="1"/>
  <c r="W2383" i="7" a="1"/>
  <c r="W2383" i="7" s="1"/>
  <c r="W2384" i="7" a="1"/>
  <c r="W2384" i="7" s="1"/>
  <c r="W2385" i="7" a="1"/>
  <c r="W2385" i="7" s="1"/>
  <c r="W2386" i="7" a="1"/>
  <c r="W2386" i="7" s="1"/>
  <c r="W2387" i="7" a="1"/>
  <c r="W2387" i="7" s="1"/>
  <c r="W2388" i="7" a="1"/>
  <c r="W2388" i="7" s="1"/>
  <c r="W2389" i="7" a="1"/>
  <c r="W2389" i="7" s="1"/>
  <c r="W2390" i="7" a="1"/>
  <c r="W2390" i="7" s="1"/>
  <c r="W2391" i="7" a="1"/>
  <c r="W2391" i="7" s="1"/>
  <c r="W2392" i="7" a="1"/>
  <c r="W2392" i="7" s="1"/>
  <c r="W2393" i="7" a="1"/>
  <c r="W2393" i="7" s="1"/>
  <c r="W2394" i="7" a="1"/>
  <c r="W2394" i="7" s="1"/>
  <c r="W2395" i="7" a="1"/>
  <c r="W2395" i="7" s="1"/>
  <c r="W2396" i="7" a="1"/>
  <c r="W2396" i="7" s="1"/>
  <c r="W2397" i="7" a="1"/>
  <c r="W2397" i="7" s="1"/>
  <c r="W2398" i="7" a="1"/>
  <c r="W2398" i="7" s="1"/>
  <c r="W2399" i="7" a="1"/>
  <c r="W2399" i="7" s="1"/>
  <c r="W2400" i="7" a="1"/>
  <c r="W2400" i="7" s="1"/>
  <c r="W2401" i="7" a="1"/>
  <c r="W2401" i="7" s="1"/>
  <c r="W2402" i="7" a="1"/>
  <c r="W2402" i="7" s="1"/>
  <c r="W2403" i="7" a="1"/>
  <c r="W2403" i="7" s="1"/>
  <c r="W2404" i="7" a="1"/>
  <c r="W2404" i="7" s="1"/>
  <c r="W2405" i="7" a="1"/>
  <c r="W2405" i="7" s="1"/>
  <c r="W2406" i="7" a="1"/>
  <c r="W2406" i="7" s="1"/>
  <c r="W2407" i="7" a="1"/>
  <c r="W2407" i="7" s="1"/>
  <c r="W2408" i="7" a="1"/>
  <c r="W2408" i="7" s="1"/>
  <c r="W2409" i="7" a="1"/>
  <c r="W2409" i="7" s="1"/>
  <c r="W2410" i="7" a="1"/>
  <c r="W2410" i="7" s="1"/>
  <c r="W2411" i="7" a="1"/>
  <c r="W2411" i="7" s="1"/>
  <c r="W2412" i="7" a="1"/>
  <c r="W2412" i="7" s="1"/>
  <c r="W2413" i="7" a="1"/>
  <c r="W2413" i="7" s="1"/>
  <c r="W2414" i="7" a="1"/>
  <c r="W2414" i="7" s="1"/>
  <c r="W2415" i="7" a="1"/>
  <c r="W2415" i="7" s="1"/>
  <c r="W2416" i="7" a="1"/>
  <c r="W2416" i="7" s="1"/>
  <c r="W2417" i="7" a="1"/>
  <c r="W2417" i="7" s="1"/>
  <c r="W2418" i="7" a="1"/>
  <c r="W2418" i="7" s="1"/>
  <c r="W2419" i="7" a="1"/>
  <c r="W2419" i="7" s="1"/>
  <c r="W2420" i="7" a="1"/>
  <c r="W2420" i="7" s="1"/>
  <c r="W2421" i="7" a="1"/>
  <c r="W2421" i="7" s="1"/>
  <c r="W2422" i="7" a="1"/>
  <c r="W2422" i="7" s="1"/>
  <c r="W2423" i="7" a="1"/>
  <c r="W2423" i="7" s="1"/>
  <c r="W2424" i="7" a="1"/>
  <c r="W2424" i="7" s="1"/>
  <c r="W2425" i="7" a="1"/>
  <c r="W2425" i="7" s="1"/>
  <c r="W2426" i="7" a="1"/>
  <c r="W2426" i="7" s="1"/>
  <c r="W2427" i="7" a="1"/>
  <c r="W2427" i="7" s="1"/>
  <c r="W2428" i="7" a="1"/>
  <c r="W2428" i="7" s="1"/>
  <c r="W2429" i="7" a="1"/>
  <c r="W2429" i="7" s="1"/>
  <c r="W2430" i="7" a="1"/>
  <c r="W2430" i="7" s="1"/>
  <c r="W2431" i="7" a="1"/>
  <c r="W2431" i="7" s="1"/>
  <c r="W2432" i="7" a="1"/>
  <c r="W2432" i="7" s="1"/>
  <c r="W2433" i="7" a="1"/>
  <c r="W2433" i="7" s="1"/>
  <c r="W2434" i="7" a="1"/>
  <c r="W2434" i="7" s="1"/>
  <c r="W2435" i="7" a="1"/>
  <c r="W2435" i="7" s="1"/>
  <c r="W2436" i="7" a="1"/>
  <c r="W2436" i="7" s="1"/>
  <c r="W2437" i="7" a="1"/>
  <c r="W2437" i="7" s="1"/>
  <c r="W2438" i="7" a="1"/>
  <c r="W2438" i="7" s="1"/>
  <c r="W2439" i="7" a="1"/>
  <c r="W2439" i="7" s="1"/>
  <c r="W2440" i="7" a="1"/>
  <c r="W2440" i="7" s="1"/>
  <c r="W2441" i="7" a="1"/>
  <c r="W2441" i="7" s="1"/>
  <c r="W2442" i="7" a="1"/>
  <c r="W2442" i="7" s="1"/>
  <c r="W2443" i="7" a="1"/>
  <c r="W2443" i="7" s="1"/>
  <c r="W2444" i="7" a="1"/>
  <c r="W2444" i="7" s="1"/>
  <c r="W2445" i="7" a="1"/>
  <c r="W2445" i="7" s="1"/>
  <c r="W2446" i="7" a="1"/>
  <c r="W2446" i="7" s="1"/>
  <c r="W2447" i="7" a="1"/>
  <c r="W2447" i="7" s="1"/>
  <c r="W2448" i="7" a="1"/>
  <c r="W2448" i="7" s="1"/>
  <c r="W2449" i="7" a="1"/>
  <c r="W2449" i="7" s="1"/>
  <c r="W2450" i="7" a="1"/>
  <c r="W2450" i="7" s="1"/>
  <c r="W2451" i="7" a="1"/>
  <c r="W2451" i="7" s="1"/>
  <c r="W2452" i="7" a="1"/>
  <c r="W2452" i="7" s="1"/>
  <c r="W2453" i="7" a="1"/>
  <c r="W2453" i="7" s="1"/>
  <c r="W2454" i="7" a="1"/>
  <c r="W2454" i="7" s="1"/>
  <c r="W2455" i="7" a="1"/>
  <c r="W2455" i="7" s="1"/>
  <c r="W2456" i="7" a="1"/>
  <c r="W2456" i="7" s="1"/>
  <c r="W2457" i="7" a="1"/>
  <c r="W2457" i="7" s="1"/>
  <c r="W2458" i="7" a="1"/>
  <c r="W2458" i="7" s="1"/>
  <c r="W2459" i="7" a="1"/>
  <c r="W2459" i="7" s="1"/>
  <c r="W2460" i="7" a="1"/>
  <c r="W2460" i="7" s="1"/>
  <c r="W2461" i="7" a="1"/>
  <c r="W2461" i="7" s="1"/>
  <c r="W2462" i="7" a="1"/>
  <c r="W2462" i="7" s="1"/>
  <c r="W2463" i="7" a="1"/>
  <c r="W2463" i="7" s="1"/>
  <c r="W2464" i="7" a="1"/>
  <c r="W2464" i="7" s="1"/>
  <c r="W2465" i="7" a="1"/>
  <c r="W2465" i="7" s="1"/>
  <c r="W2466" i="7" a="1"/>
  <c r="W2466" i="7" s="1"/>
  <c r="W2467" i="7" a="1"/>
  <c r="W2467" i="7" s="1"/>
  <c r="W2468" i="7" a="1"/>
  <c r="W2468" i="7" s="1"/>
  <c r="W2469" i="7" a="1"/>
  <c r="W2469" i="7" s="1"/>
  <c r="W2470" i="7" a="1"/>
  <c r="W2470" i="7" s="1"/>
  <c r="W2471" i="7" a="1"/>
  <c r="W2471" i="7" s="1"/>
  <c r="W2472" i="7" a="1"/>
  <c r="W2472" i="7" s="1"/>
  <c r="W2473" i="7" a="1"/>
  <c r="W2473" i="7" s="1"/>
  <c r="W2474" i="7" a="1"/>
  <c r="W2474" i="7" s="1"/>
  <c r="W2475" i="7" a="1"/>
  <c r="W2475" i="7" s="1"/>
  <c r="W2476" i="7" a="1"/>
  <c r="W2476" i="7" s="1"/>
  <c r="W2477" i="7" a="1"/>
  <c r="W2477" i="7" s="1"/>
  <c r="W2478" i="7" a="1"/>
  <c r="W2478" i="7" s="1"/>
  <c r="W2479" i="7" a="1"/>
  <c r="W2479" i="7" s="1"/>
  <c r="W2480" i="7" a="1"/>
  <c r="W2480" i="7" s="1"/>
  <c r="W2481" i="7" a="1"/>
  <c r="W2481" i="7" s="1"/>
  <c r="W2482" i="7" a="1"/>
  <c r="W2482" i="7" s="1"/>
  <c r="W2483" i="7" a="1"/>
  <c r="W2483" i="7" s="1"/>
  <c r="W2484" i="7" a="1"/>
  <c r="W2484" i="7" s="1"/>
  <c r="W2485" i="7" a="1"/>
  <c r="W2485" i="7" s="1"/>
  <c r="W2486" i="7" a="1"/>
  <c r="W2486" i="7" s="1"/>
  <c r="W2487" i="7" a="1"/>
  <c r="W2487" i="7" s="1"/>
  <c r="W2488" i="7" a="1"/>
  <c r="W2488" i="7" s="1"/>
  <c r="W2489" i="7" a="1"/>
  <c r="W2489" i="7" s="1"/>
  <c r="W2490" i="7" a="1"/>
  <c r="W2490" i="7" s="1"/>
  <c r="W2491" i="7" a="1"/>
  <c r="W2491" i="7" s="1"/>
  <c r="W2492" i="7" a="1"/>
  <c r="W2492" i="7" s="1"/>
  <c r="W2493" i="7" a="1"/>
  <c r="W2493" i="7" s="1"/>
  <c r="W2494" i="7" a="1"/>
  <c r="W2494" i="7" s="1"/>
  <c r="W2495" i="7" a="1"/>
  <c r="W2495" i="7" s="1"/>
  <c r="W2496" i="7" a="1"/>
  <c r="W2496" i="7" s="1"/>
  <c r="W2497" i="7" a="1"/>
  <c r="W2497" i="7" s="1"/>
  <c r="W2498" i="7" a="1"/>
  <c r="W2498" i="7" s="1"/>
  <c r="W2499" i="7" a="1"/>
  <c r="W2499" i="7" s="1"/>
  <c r="W2500" i="7" a="1"/>
  <c r="W2500" i="7" s="1"/>
  <c r="W2501" i="7" a="1"/>
  <c r="W2501" i="7" s="1"/>
  <c r="W2502" i="7" a="1"/>
  <c r="W2502" i="7" s="1"/>
  <c r="W2503" i="7" a="1"/>
  <c r="W2503" i="7" s="1"/>
  <c r="W2504" i="7" a="1"/>
  <c r="W2504" i="7" s="1"/>
  <c r="W2505" i="7" a="1"/>
  <c r="W2505" i="7" s="1"/>
  <c r="W2506" i="7" a="1"/>
  <c r="W2506" i="7" s="1"/>
  <c r="W2507" i="7" a="1"/>
  <c r="W2507" i="7" s="1"/>
  <c r="W2508" i="7" a="1"/>
  <c r="W2508" i="7" s="1"/>
  <c r="W2509" i="7" a="1"/>
  <c r="W2509" i="7" s="1"/>
  <c r="W2510" i="7" a="1"/>
  <c r="W2510" i="7" s="1"/>
  <c r="W2511" i="7" a="1"/>
  <c r="W2511" i="7" s="1"/>
  <c r="W2512" i="7" a="1"/>
  <c r="W2512" i="7" s="1"/>
  <c r="W2513" i="7" a="1"/>
  <c r="W2513" i="7" s="1"/>
  <c r="W2514" i="7" a="1"/>
  <c r="W2514" i="7" s="1"/>
  <c r="W2515" i="7" a="1"/>
  <c r="W2515" i="7" s="1"/>
  <c r="W2516" i="7" a="1"/>
  <c r="W2516" i="7" s="1"/>
  <c r="W2517" i="7" a="1"/>
  <c r="W2517" i="7" s="1"/>
  <c r="W2518" i="7" a="1"/>
  <c r="W2518" i="7" s="1"/>
  <c r="W2519" i="7" a="1"/>
  <c r="W2519" i="7" s="1"/>
  <c r="W2520" i="7" a="1"/>
  <c r="W2520" i="7" s="1"/>
  <c r="W2521" i="7" a="1"/>
  <c r="W2521" i="7" s="1"/>
  <c r="W2522" i="7" a="1"/>
  <c r="W2522" i="7" s="1"/>
  <c r="W2523" i="7" a="1"/>
  <c r="W2523" i="7" s="1"/>
  <c r="W2524" i="7" a="1"/>
  <c r="W2524" i="7" s="1"/>
  <c r="W2525" i="7" a="1"/>
  <c r="W2525" i="7" s="1"/>
  <c r="W2526" i="7" a="1"/>
  <c r="W2526" i="7" s="1"/>
  <c r="W2527" i="7" a="1"/>
  <c r="W2527" i="7" s="1"/>
  <c r="W2528" i="7" a="1"/>
  <c r="W2528" i="7" s="1"/>
  <c r="W2529" i="7" a="1"/>
  <c r="W2529" i="7" s="1"/>
  <c r="W2530" i="7" a="1"/>
  <c r="W2530" i="7" s="1"/>
  <c r="W2531" i="7" a="1"/>
  <c r="W2531" i="7" s="1"/>
  <c r="W2532" i="7" a="1"/>
  <c r="W2532" i="7" s="1"/>
  <c r="W2533" i="7" a="1"/>
  <c r="W2533" i="7" s="1"/>
  <c r="W2534" i="7" a="1"/>
  <c r="W2534" i="7" s="1"/>
  <c r="W2535" i="7" a="1"/>
  <c r="W2535" i="7" s="1"/>
  <c r="W2536" i="7" a="1"/>
  <c r="W2536" i="7" s="1"/>
  <c r="W2537" i="7" a="1"/>
  <c r="W2537" i="7" s="1"/>
  <c r="W2538" i="7" a="1"/>
  <c r="W2538" i="7" s="1"/>
  <c r="W2539" i="7" a="1"/>
  <c r="W2539" i="7" s="1"/>
  <c r="W2540" i="7" a="1"/>
  <c r="W2540" i="7" s="1"/>
  <c r="W2541" i="7" a="1"/>
  <c r="W2541" i="7" s="1"/>
  <c r="W2542" i="7" a="1"/>
  <c r="W2542" i="7" s="1"/>
  <c r="W2543" i="7" a="1"/>
  <c r="W2543" i="7" s="1"/>
  <c r="W2544" i="7" a="1"/>
  <c r="W2544" i="7" s="1"/>
  <c r="W2545" i="7" a="1"/>
  <c r="W2545" i="7" s="1"/>
  <c r="W2546" i="7" a="1"/>
  <c r="W2546" i="7" s="1"/>
  <c r="W2547" i="7" a="1"/>
  <c r="W2547" i="7" s="1"/>
  <c r="W2548" i="7" a="1"/>
  <c r="W2548" i="7" s="1"/>
  <c r="W2549" i="7" a="1"/>
  <c r="W2549" i="7" s="1"/>
  <c r="W2550" i="7" a="1"/>
  <c r="W2550" i="7" s="1"/>
  <c r="W2551" i="7" a="1"/>
  <c r="W2551" i="7" s="1"/>
  <c r="W2552" i="7" a="1"/>
  <c r="W2552" i="7" s="1"/>
  <c r="W2553" i="7" a="1"/>
  <c r="W2553" i="7" s="1"/>
  <c r="W2554" i="7" a="1"/>
  <c r="W2554" i="7" s="1"/>
  <c r="W2555" i="7" a="1"/>
  <c r="W2555" i="7" s="1"/>
  <c r="W2556" i="7" a="1"/>
  <c r="W2556" i="7" s="1"/>
  <c r="W2557" i="7" a="1"/>
  <c r="W2557" i="7" s="1"/>
  <c r="W2558" i="7" a="1"/>
  <c r="W2558" i="7" s="1"/>
  <c r="W2559" i="7" a="1"/>
  <c r="W2559" i="7" s="1"/>
  <c r="W2560" i="7" a="1"/>
  <c r="W2560" i="7" s="1"/>
  <c r="W2561" i="7" a="1"/>
  <c r="W2561" i="7" s="1"/>
  <c r="W2562" i="7" a="1"/>
  <c r="W2562" i="7" s="1"/>
  <c r="W2563" i="7" a="1"/>
  <c r="W2563" i="7" s="1"/>
  <c r="W2564" i="7" a="1"/>
  <c r="W2564" i="7" s="1"/>
  <c r="W2565" i="7" a="1"/>
  <c r="W2565" i="7" s="1"/>
  <c r="W2566" i="7" a="1"/>
  <c r="W2566" i="7" s="1"/>
  <c r="W2567" i="7" a="1"/>
  <c r="W2567" i="7" s="1"/>
  <c r="W2568" i="7" a="1"/>
  <c r="W2568" i="7" s="1"/>
  <c r="W2569" i="7" a="1"/>
  <c r="W2569" i="7" s="1"/>
  <c r="W2570" i="7" a="1"/>
  <c r="W2570" i="7" s="1"/>
  <c r="W2571" i="7" a="1"/>
  <c r="W2571" i="7" s="1"/>
  <c r="W2572" i="7" a="1"/>
  <c r="W2572" i="7" s="1"/>
  <c r="W2573" i="7" a="1"/>
  <c r="W2573" i="7" s="1"/>
  <c r="W2574" i="7" a="1"/>
  <c r="W2574" i="7" s="1"/>
  <c r="W2575" i="7" a="1"/>
  <c r="W2575" i="7" s="1"/>
  <c r="W2576" i="7" a="1"/>
  <c r="W2576" i="7" s="1"/>
  <c r="W2577" i="7" a="1"/>
  <c r="W2577" i="7" s="1"/>
  <c r="W2578" i="7" a="1"/>
  <c r="W2578" i="7" s="1"/>
  <c r="W2579" i="7" a="1"/>
  <c r="W2579" i="7" s="1"/>
  <c r="W2580" i="7" a="1"/>
  <c r="W2580" i="7" s="1"/>
  <c r="W2581" i="7" a="1"/>
  <c r="W2581" i="7" s="1"/>
  <c r="W2582" i="7" a="1"/>
  <c r="W2582" i="7" s="1"/>
  <c r="W2583" i="7" a="1"/>
  <c r="W2583" i="7" s="1"/>
  <c r="W2584" i="7" a="1"/>
  <c r="W2584" i="7" s="1"/>
  <c r="W2585" i="7" a="1"/>
  <c r="W2585" i="7" s="1"/>
  <c r="W2586" i="7" a="1"/>
  <c r="W2586" i="7" s="1"/>
  <c r="W2587" i="7" a="1"/>
  <c r="W2587" i="7" s="1"/>
  <c r="W2588" i="7" a="1"/>
  <c r="W2588" i="7" s="1"/>
  <c r="W2589" i="7" a="1"/>
  <c r="W2589" i="7" s="1"/>
  <c r="W2590" i="7" a="1"/>
  <c r="W2590" i="7" s="1"/>
  <c r="W2591" i="7" a="1"/>
  <c r="W2591" i="7" s="1"/>
  <c r="W2592" i="7" a="1"/>
  <c r="W2592" i="7" s="1"/>
  <c r="W2593" i="7" a="1"/>
  <c r="W2593" i="7" s="1"/>
  <c r="W2594" i="7" a="1"/>
  <c r="W2594" i="7" s="1"/>
  <c r="W2595" i="7" a="1"/>
  <c r="W2595" i="7" s="1"/>
  <c r="W2596" i="7" a="1"/>
  <c r="W2596" i="7" s="1"/>
  <c r="W2597" i="7" a="1"/>
  <c r="W2597" i="7" s="1"/>
  <c r="W2598" i="7" a="1"/>
  <c r="W2598" i="7" s="1"/>
  <c r="W2599" i="7" a="1"/>
  <c r="W2599" i="7" s="1"/>
  <c r="W2600" i="7" a="1"/>
  <c r="W2600" i="7" s="1"/>
  <c r="W2601" i="7" a="1"/>
  <c r="W2601" i="7" s="1"/>
  <c r="W2602" i="7" a="1"/>
  <c r="W2602" i="7" s="1"/>
  <c r="W2603" i="7" a="1"/>
  <c r="W2603" i="7" s="1"/>
  <c r="W2604" i="7" a="1"/>
  <c r="W2604" i="7" s="1"/>
  <c r="W2605" i="7" a="1"/>
  <c r="W2605" i="7" s="1"/>
  <c r="W2606" i="7" a="1"/>
  <c r="W2606" i="7" s="1"/>
  <c r="W2607" i="7" a="1"/>
  <c r="W2607" i="7" s="1"/>
  <c r="W2608" i="7" a="1"/>
  <c r="W2608" i="7" s="1"/>
  <c r="W2609" i="7" a="1"/>
  <c r="W2609" i="7" s="1"/>
  <c r="W2610" i="7" a="1"/>
  <c r="W2610" i="7" s="1"/>
  <c r="W2611" i="7" a="1"/>
  <c r="W2611" i="7" s="1"/>
  <c r="W2612" i="7" a="1"/>
  <c r="W2612" i="7" s="1"/>
  <c r="W2613" i="7" a="1"/>
  <c r="W2613" i="7" s="1"/>
  <c r="W2614" i="7" a="1"/>
  <c r="W2614" i="7" s="1"/>
  <c r="W2615" i="7" a="1"/>
  <c r="W2615" i="7" s="1"/>
  <c r="W2616" i="7" a="1"/>
  <c r="W2616" i="7" s="1"/>
  <c r="W2617" i="7" a="1"/>
  <c r="W2617" i="7" s="1"/>
  <c r="W2618" i="7" a="1"/>
  <c r="W2618" i="7" s="1"/>
  <c r="W2619" i="7" a="1"/>
  <c r="W2619" i="7" s="1"/>
  <c r="W2620" i="7" a="1"/>
  <c r="W2620" i="7" s="1"/>
  <c r="W2621" i="7" a="1"/>
  <c r="W2621" i="7" s="1"/>
  <c r="W2622" i="7" a="1"/>
  <c r="W2622" i="7" s="1"/>
  <c r="W2623" i="7" a="1"/>
  <c r="W2623" i="7" s="1"/>
  <c r="W2624" i="7" a="1"/>
  <c r="W2624" i="7" s="1"/>
  <c r="W2625" i="7" a="1"/>
  <c r="W2625" i="7" s="1"/>
  <c r="W2626" i="7" a="1"/>
  <c r="W2626" i="7" s="1"/>
  <c r="W2627" i="7" a="1"/>
  <c r="W2627" i="7" s="1"/>
  <c r="W2628" i="7" a="1"/>
  <c r="W2628" i="7" s="1"/>
  <c r="W2629" i="7" a="1"/>
  <c r="W2629" i="7" s="1"/>
  <c r="W2630" i="7" a="1"/>
  <c r="W2630" i="7" s="1"/>
  <c r="W2631" i="7" a="1"/>
  <c r="W2631" i="7" s="1"/>
  <c r="W2632" i="7" a="1"/>
  <c r="W2632" i="7" s="1"/>
  <c r="W2633" i="7" a="1"/>
  <c r="W2633" i="7" s="1"/>
  <c r="W2634" i="7" a="1"/>
  <c r="W2634" i="7" s="1"/>
  <c r="W2635" i="7" a="1"/>
  <c r="W2635" i="7" s="1"/>
  <c r="W2636" i="7" a="1"/>
  <c r="W2636" i="7" s="1"/>
  <c r="W2637" i="7" a="1"/>
  <c r="W2637" i="7" s="1"/>
  <c r="W2638" i="7" a="1"/>
  <c r="W2638" i="7" s="1"/>
  <c r="W2639" i="7" a="1"/>
  <c r="W2639" i="7" s="1"/>
  <c r="W2640" i="7" a="1"/>
  <c r="W2640" i="7" s="1"/>
  <c r="W2641" i="7" a="1"/>
  <c r="W2641" i="7" s="1"/>
  <c r="W2642" i="7" a="1"/>
  <c r="W2642" i="7" s="1"/>
  <c r="W2643" i="7" a="1"/>
  <c r="W2643" i="7" s="1"/>
  <c r="W2644" i="7" a="1"/>
  <c r="W2644" i="7" s="1"/>
  <c r="W2645" i="7" a="1"/>
  <c r="W2645" i="7" s="1"/>
  <c r="W2646" i="7" a="1"/>
  <c r="W2646" i="7" s="1"/>
  <c r="W2647" i="7" a="1"/>
  <c r="W2647" i="7" s="1"/>
  <c r="W2648" i="7" a="1"/>
  <c r="W2648" i="7" s="1"/>
  <c r="W2649" i="7" a="1"/>
  <c r="W2649" i="7" s="1"/>
  <c r="W2650" i="7" a="1"/>
  <c r="W2650" i="7" s="1"/>
  <c r="W2651" i="7" a="1"/>
  <c r="W2651" i="7" s="1"/>
  <c r="W2652" i="7" a="1"/>
  <c r="W2652" i="7" s="1"/>
  <c r="W2653" i="7" a="1"/>
  <c r="W2653" i="7" s="1"/>
  <c r="W2654" i="7" a="1"/>
  <c r="W2654" i="7" s="1"/>
  <c r="W2655" i="7" a="1"/>
  <c r="W2655" i="7" s="1"/>
  <c r="W2656" i="7" a="1"/>
  <c r="W2656" i="7" s="1"/>
  <c r="W2657" i="7" a="1"/>
  <c r="W2657" i="7" s="1"/>
  <c r="W2658" i="7" a="1"/>
  <c r="W2658" i="7" s="1"/>
  <c r="W2659" i="7" a="1"/>
  <c r="W2659" i="7" s="1"/>
  <c r="W2660" i="7" a="1"/>
  <c r="W2660" i="7" s="1"/>
  <c r="W2661" i="7" a="1"/>
  <c r="W2661" i="7" s="1"/>
  <c r="W2662" i="7" a="1"/>
  <c r="W2662" i="7" s="1"/>
  <c r="W2663" i="7" a="1"/>
  <c r="W2663" i="7" s="1"/>
  <c r="W2664" i="7" a="1"/>
  <c r="W2664" i="7" s="1"/>
  <c r="W2665" i="7" a="1"/>
  <c r="W2665" i="7" s="1"/>
  <c r="W2666" i="7" a="1"/>
  <c r="W2666" i="7" s="1"/>
  <c r="W2667" i="7" a="1"/>
  <c r="W2667" i="7" s="1"/>
  <c r="W2668" i="7" a="1"/>
  <c r="W2668" i="7" s="1"/>
  <c r="W2669" i="7" a="1"/>
  <c r="W2669" i="7" s="1"/>
  <c r="W2670" i="7" a="1"/>
  <c r="W2670" i="7" s="1"/>
  <c r="W2671" i="7" a="1"/>
  <c r="W2671" i="7" s="1"/>
  <c r="W2672" i="7" a="1"/>
  <c r="W2672" i="7" s="1"/>
  <c r="W2673" i="7" a="1"/>
  <c r="W2673" i="7" s="1"/>
  <c r="W2674" i="7" a="1"/>
  <c r="W2674" i="7" s="1"/>
  <c r="W2675" i="7" a="1"/>
  <c r="W2675" i="7" s="1"/>
  <c r="W2676" i="7" a="1"/>
  <c r="W2676" i="7" s="1"/>
  <c r="W2677" i="7" a="1"/>
  <c r="W2677" i="7" s="1"/>
  <c r="W2678" i="7" a="1"/>
  <c r="W2678" i="7" s="1"/>
  <c r="W2679" i="7" a="1"/>
  <c r="W2679" i="7" s="1"/>
  <c r="W2680" i="7" a="1"/>
  <c r="W2680" i="7" s="1"/>
  <c r="W2681" i="7" a="1"/>
  <c r="W2681" i="7" s="1"/>
  <c r="W2682" i="7" a="1"/>
  <c r="W2682" i="7" s="1"/>
  <c r="W2683" i="7" a="1"/>
  <c r="W2683" i="7" s="1"/>
  <c r="W2684" i="7" a="1"/>
  <c r="W2684" i="7" s="1"/>
  <c r="W2685" i="7" a="1"/>
  <c r="W2685" i="7" s="1"/>
  <c r="W2686" i="7" a="1"/>
  <c r="W2686" i="7" s="1"/>
  <c r="W2687" i="7" a="1"/>
  <c r="W2687" i="7" s="1"/>
  <c r="W2688" i="7" a="1"/>
  <c r="W2688" i="7" s="1"/>
  <c r="W2689" i="7" a="1"/>
  <c r="W2689" i="7" s="1"/>
  <c r="W2690" i="7" a="1"/>
  <c r="W2690" i="7" s="1"/>
  <c r="W2691" i="7" a="1"/>
  <c r="W2691" i="7" s="1"/>
  <c r="W2692" i="7" a="1"/>
  <c r="W2692" i="7" s="1"/>
  <c r="W2693" i="7" a="1"/>
  <c r="W2693" i="7" s="1"/>
  <c r="W2694" i="7" a="1"/>
  <c r="W2694" i="7" s="1"/>
  <c r="W2695" i="7" a="1"/>
  <c r="W2695" i="7" s="1"/>
  <c r="W2696" i="7" a="1"/>
  <c r="W2696" i="7" s="1"/>
  <c r="W2697" i="7" a="1"/>
  <c r="W2697" i="7" s="1"/>
  <c r="W2698" i="7" a="1"/>
  <c r="W2698" i="7" s="1"/>
  <c r="W2699" i="7" a="1"/>
  <c r="W2699" i="7" s="1"/>
  <c r="W2700" i="7" a="1"/>
  <c r="W2700" i="7" s="1"/>
  <c r="W2701" i="7" a="1"/>
  <c r="W2701" i="7" s="1"/>
  <c r="W2702" i="7" a="1"/>
  <c r="W2702" i="7" s="1"/>
  <c r="W2703" i="7" a="1"/>
  <c r="W2703" i="7" s="1"/>
  <c r="W2704" i="7" a="1"/>
  <c r="W2704" i="7" s="1"/>
  <c r="W2705" i="7" a="1"/>
  <c r="W2705" i="7" s="1"/>
  <c r="W2706" i="7" a="1"/>
  <c r="W2706" i="7" s="1"/>
  <c r="W2707" i="7" a="1"/>
  <c r="W2707" i="7" s="1"/>
  <c r="W2708" i="7" a="1"/>
  <c r="W2708" i="7" s="1"/>
  <c r="W2709" i="7" a="1"/>
  <c r="W2709" i="7" s="1"/>
  <c r="W2710" i="7" a="1"/>
  <c r="W2710" i="7" s="1"/>
  <c r="W2711" i="7" a="1"/>
  <c r="W2711" i="7" s="1"/>
  <c r="W2712" i="7" a="1"/>
  <c r="W2712" i="7" s="1"/>
  <c r="W2713" i="7" a="1"/>
  <c r="W2713" i="7" s="1"/>
  <c r="W2714" i="7" a="1"/>
  <c r="W2714" i="7" s="1"/>
  <c r="W2715" i="7" a="1"/>
  <c r="W2715" i="7" s="1"/>
  <c r="W2716" i="7" a="1"/>
  <c r="W2716" i="7" s="1"/>
  <c r="W2717" i="7" a="1"/>
  <c r="W2717" i="7" s="1"/>
  <c r="W2718" i="7" a="1"/>
  <c r="W2718" i="7" s="1"/>
  <c r="W2719" i="7" a="1"/>
  <c r="W2719" i="7" s="1"/>
  <c r="W2720" i="7" a="1"/>
  <c r="W2720" i="7" s="1"/>
  <c r="W2721" i="7" a="1"/>
  <c r="W2721" i="7" s="1"/>
  <c r="W2722" i="7" a="1"/>
  <c r="W2722" i="7" s="1"/>
  <c r="W2723" i="7" a="1"/>
  <c r="W2723" i="7" s="1"/>
  <c r="W2724" i="7" a="1"/>
  <c r="W2724" i="7" s="1"/>
  <c r="W2725" i="7" a="1"/>
  <c r="W2725" i="7" s="1"/>
  <c r="W2726" i="7" a="1"/>
  <c r="W2726" i="7" s="1"/>
  <c r="W2727" i="7" a="1"/>
  <c r="W2727" i="7" s="1"/>
  <c r="W2728" i="7" a="1"/>
  <c r="W2728" i="7" s="1"/>
  <c r="W2729" i="7" a="1"/>
  <c r="W2729" i="7" s="1"/>
  <c r="W2730" i="7" a="1"/>
  <c r="W2730" i="7" s="1"/>
  <c r="W2731" i="7" a="1"/>
  <c r="W2731" i="7" s="1"/>
  <c r="W2732" i="7" a="1"/>
  <c r="W2732" i="7" s="1"/>
  <c r="W2733" i="7" a="1"/>
  <c r="W2733" i="7" s="1"/>
  <c r="W2734" i="7" a="1"/>
  <c r="W2734" i="7" s="1"/>
  <c r="W2735" i="7" a="1"/>
  <c r="W2735" i="7" s="1"/>
  <c r="W2736" i="7" a="1"/>
  <c r="W2736" i="7" s="1"/>
  <c r="W2737" i="7" a="1"/>
  <c r="W2737" i="7" s="1"/>
  <c r="W2738" i="7" a="1"/>
  <c r="W2738" i="7" s="1"/>
  <c r="W2739" i="7" a="1"/>
  <c r="W2739" i="7" s="1"/>
  <c r="W2740" i="7" a="1"/>
  <c r="W2740" i="7" s="1"/>
  <c r="W2741" i="7" a="1"/>
  <c r="W2741" i="7" s="1"/>
  <c r="W2742" i="7" a="1"/>
  <c r="W2742" i="7" s="1"/>
  <c r="W2743" i="7" a="1"/>
  <c r="W2743" i="7" s="1"/>
  <c r="W2744" i="7" a="1"/>
  <c r="W2744" i="7" s="1"/>
  <c r="W2745" i="7" a="1"/>
  <c r="W2745" i="7" s="1"/>
  <c r="W2746" i="7" a="1"/>
  <c r="W2746" i="7" s="1"/>
  <c r="W2747" i="7" a="1"/>
  <c r="W2747" i="7" s="1"/>
  <c r="W2748" i="7" a="1"/>
  <c r="W2748" i="7" s="1"/>
  <c r="W2749" i="7" a="1"/>
  <c r="W2749" i="7" s="1"/>
  <c r="W2750" i="7" a="1"/>
  <c r="W2750" i="7" s="1"/>
  <c r="W2751" i="7" a="1"/>
  <c r="W2751" i="7" s="1"/>
  <c r="W2752" i="7" a="1"/>
  <c r="W2752" i="7" s="1"/>
  <c r="W2753" i="7" a="1"/>
  <c r="W2753" i="7" s="1"/>
  <c r="W2754" i="7" a="1"/>
  <c r="W2754" i="7" s="1"/>
  <c r="W2755" i="7" a="1"/>
  <c r="W2755" i="7" s="1"/>
  <c r="W2756" i="7" a="1"/>
  <c r="W2756" i="7" s="1"/>
  <c r="W2757" i="7" a="1"/>
  <c r="W2757" i="7" s="1"/>
  <c r="W2758" i="7" a="1"/>
  <c r="W2758" i="7" s="1"/>
  <c r="W2759" i="7" a="1"/>
  <c r="W2759" i="7" s="1"/>
  <c r="W2760" i="7" a="1"/>
  <c r="W2760" i="7" s="1"/>
  <c r="W2761" i="7" a="1"/>
  <c r="W2761" i="7" s="1"/>
  <c r="W2762" i="7" a="1"/>
  <c r="W2762" i="7" s="1"/>
  <c r="W2763" i="7" a="1"/>
  <c r="W2763" i="7" s="1"/>
  <c r="W2764" i="7" a="1"/>
  <c r="W2764" i="7" s="1"/>
  <c r="W2765" i="7" a="1"/>
  <c r="W2765" i="7" s="1"/>
  <c r="W2766" i="7" a="1"/>
  <c r="W2766" i="7" s="1"/>
  <c r="W2767" i="7" a="1"/>
  <c r="W2767" i="7" s="1"/>
  <c r="W2768" i="7" a="1"/>
  <c r="W2768" i="7" s="1"/>
  <c r="W2769" i="7" a="1"/>
  <c r="W2769" i="7" s="1"/>
  <c r="W2770" i="7" a="1"/>
  <c r="W2770" i="7" s="1"/>
  <c r="W2771" i="7" a="1"/>
  <c r="W2771" i="7" s="1"/>
  <c r="W2772" i="7" a="1"/>
  <c r="W2772" i="7" s="1"/>
  <c r="W2773" i="7" a="1"/>
  <c r="W2773" i="7" s="1"/>
  <c r="W2774" i="7" a="1"/>
  <c r="W2774" i="7" s="1"/>
  <c r="W2775" i="7" a="1"/>
  <c r="W2775" i="7" s="1"/>
  <c r="W2776" i="7" a="1"/>
  <c r="W2776" i="7" s="1"/>
  <c r="W2777" i="7" a="1"/>
  <c r="W2777" i="7" s="1"/>
  <c r="W2778" i="7" a="1"/>
  <c r="W2778" i="7" s="1"/>
  <c r="W2779" i="7" a="1"/>
  <c r="W2779" i="7" s="1"/>
  <c r="W2780" i="7" a="1"/>
  <c r="W2780" i="7" s="1"/>
  <c r="W2781" i="7" a="1"/>
  <c r="W2781" i="7" s="1"/>
  <c r="W2782" i="7" a="1"/>
  <c r="W2782" i="7" s="1"/>
  <c r="W2783" i="7" a="1"/>
  <c r="W2783" i="7" s="1"/>
  <c r="W2784" i="7" a="1"/>
  <c r="W2784" i="7" s="1"/>
  <c r="W2785" i="7" a="1"/>
  <c r="W2785" i="7" s="1"/>
  <c r="W2786" i="7" a="1"/>
  <c r="W2786" i="7" s="1"/>
  <c r="W2787" i="7" a="1"/>
  <c r="W2787" i="7" s="1"/>
  <c r="W2788" i="7" a="1"/>
  <c r="W2788" i="7" s="1"/>
  <c r="W2789" i="7" a="1"/>
  <c r="W2789" i="7" s="1"/>
  <c r="W2790" i="7" a="1"/>
  <c r="W2790" i="7" s="1"/>
  <c r="W2791" i="7" a="1"/>
  <c r="W2791" i="7" s="1"/>
  <c r="W2792" i="7" a="1"/>
  <c r="W2792" i="7" s="1"/>
  <c r="W2793" i="7" a="1"/>
  <c r="W2793" i="7" s="1"/>
  <c r="W2794" i="7" a="1"/>
  <c r="W2794" i="7" s="1"/>
  <c r="W2795" i="7" a="1"/>
  <c r="W2795" i="7" s="1"/>
  <c r="W2796" i="7" a="1"/>
  <c r="W2796" i="7" s="1"/>
  <c r="W2797" i="7" a="1"/>
  <c r="W2797" i="7" s="1"/>
  <c r="W2798" i="7" a="1"/>
  <c r="W2798" i="7" s="1"/>
  <c r="W2799" i="7" a="1"/>
  <c r="W2799" i="7" s="1"/>
  <c r="W2800" i="7" a="1"/>
  <c r="W2800" i="7" s="1"/>
  <c r="W2801" i="7" a="1"/>
  <c r="W2801" i="7" s="1"/>
  <c r="W2802" i="7" a="1"/>
  <c r="W2802" i="7" s="1"/>
  <c r="W2803" i="7" a="1"/>
  <c r="W2803" i="7" s="1"/>
  <c r="W2804" i="7" a="1"/>
  <c r="W2804" i="7" s="1"/>
  <c r="W2805" i="7" a="1"/>
  <c r="W2805" i="7" s="1"/>
  <c r="W2806" i="7" a="1"/>
  <c r="W2806" i="7" s="1"/>
  <c r="W2807" i="7" a="1"/>
  <c r="W2807" i="7" s="1"/>
  <c r="W2808" i="7" a="1"/>
  <c r="W2808" i="7" s="1"/>
  <c r="W2809" i="7" a="1"/>
  <c r="W2809" i="7" s="1"/>
  <c r="W2810" i="7" a="1"/>
  <c r="W2810" i="7" s="1"/>
  <c r="W2811" i="7" a="1"/>
  <c r="W2811" i="7" s="1"/>
  <c r="W2812" i="7" a="1"/>
  <c r="W2812" i="7" s="1"/>
  <c r="W2813" i="7" a="1"/>
  <c r="W2813" i="7" s="1"/>
  <c r="W2814" i="7" a="1"/>
  <c r="W2814" i="7" s="1"/>
  <c r="W2815" i="7" a="1"/>
  <c r="W2815" i="7" s="1"/>
  <c r="W2816" i="7" a="1"/>
  <c r="W2816" i="7" s="1"/>
  <c r="W2817" i="7" a="1"/>
  <c r="W2817" i="7" s="1"/>
  <c r="W2818" i="7" a="1"/>
  <c r="W2818" i="7" s="1"/>
  <c r="W2819" i="7" a="1"/>
  <c r="W2819" i="7" s="1"/>
  <c r="W2820" i="7" a="1"/>
  <c r="W2820" i="7" s="1"/>
  <c r="W2821" i="7" a="1"/>
  <c r="W2821" i="7" s="1"/>
  <c r="W2822" i="7" a="1"/>
  <c r="W2822" i="7" s="1"/>
  <c r="W2823" i="7" a="1"/>
  <c r="W2823" i="7" s="1"/>
  <c r="W2824" i="7" a="1"/>
  <c r="W2824" i="7" s="1"/>
  <c r="W2825" i="7" a="1"/>
  <c r="W2825" i="7" s="1"/>
  <c r="W2826" i="7" a="1"/>
  <c r="W2826" i="7" s="1"/>
  <c r="W2827" i="7" a="1"/>
  <c r="W2827" i="7" s="1"/>
  <c r="W2828" i="7" a="1"/>
  <c r="W2828" i="7" s="1"/>
  <c r="W2829" i="7" a="1"/>
  <c r="W2829" i="7" s="1"/>
  <c r="W2830" i="7" a="1"/>
  <c r="W2830" i="7" s="1"/>
  <c r="W2831" i="7" a="1"/>
  <c r="W2831" i="7" s="1"/>
  <c r="W2832" i="7" a="1"/>
  <c r="W2832" i="7" s="1"/>
  <c r="W2833" i="7" a="1"/>
  <c r="W2833" i="7" s="1"/>
  <c r="W2834" i="7" a="1"/>
  <c r="W2834" i="7" s="1"/>
  <c r="W2835" i="7" a="1"/>
  <c r="W2835" i="7" s="1"/>
  <c r="W2836" i="7" a="1"/>
  <c r="W2836" i="7" s="1"/>
  <c r="W2837" i="7" a="1"/>
  <c r="W2837" i="7" s="1"/>
  <c r="W2838" i="7" a="1"/>
  <c r="W2838" i="7" s="1"/>
  <c r="W2839" i="7" a="1"/>
  <c r="W2839" i="7" s="1"/>
  <c r="W2840" i="7" a="1"/>
  <c r="W2840" i="7" s="1"/>
  <c r="W2841" i="7" a="1"/>
  <c r="W2841" i="7" s="1"/>
  <c r="W2842" i="7" a="1"/>
  <c r="W2842" i="7" s="1"/>
  <c r="W2843" i="7" a="1"/>
  <c r="W2843" i="7" s="1"/>
  <c r="W2844" i="7" a="1"/>
  <c r="W2844" i="7" s="1"/>
  <c r="W2845" i="7" a="1"/>
  <c r="W2845" i="7" s="1"/>
  <c r="W2846" i="7" a="1"/>
  <c r="W2846" i="7" s="1"/>
  <c r="W2847" i="7" a="1"/>
  <c r="W2847" i="7" s="1"/>
  <c r="W2848" i="7" a="1"/>
  <c r="W2848" i="7" s="1"/>
  <c r="W2849" i="7" a="1"/>
  <c r="W2849" i="7" s="1"/>
  <c r="W2850" i="7" a="1"/>
  <c r="W2850" i="7" s="1"/>
  <c r="W2851" i="7" a="1"/>
  <c r="W2851" i="7" s="1"/>
  <c r="W2852" i="7" a="1"/>
  <c r="W2852" i="7" s="1"/>
  <c r="W2853" i="7" a="1"/>
  <c r="W2853" i="7" s="1"/>
  <c r="W2854" i="7" a="1"/>
  <c r="W2854" i="7" s="1"/>
  <c r="W2855" i="7" a="1"/>
  <c r="W2855" i="7" s="1"/>
  <c r="W2856" i="7" a="1"/>
  <c r="W2856" i="7" s="1"/>
  <c r="W2857" i="7" a="1"/>
  <c r="W2857" i="7" s="1"/>
  <c r="W2858" i="7" a="1"/>
  <c r="W2858" i="7" s="1"/>
  <c r="W2859" i="7" a="1"/>
  <c r="W2859" i="7" s="1"/>
  <c r="W2860" i="7" a="1"/>
  <c r="W2860" i="7" s="1"/>
  <c r="W2861" i="7" a="1"/>
  <c r="W2861" i="7" s="1"/>
  <c r="W2862" i="7" a="1"/>
  <c r="W2862" i="7" s="1"/>
  <c r="W2863" i="7" a="1"/>
  <c r="W2863" i="7" s="1"/>
  <c r="W2864" i="7" a="1"/>
  <c r="W2864" i="7" s="1"/>
  <c r="W2865" i="7" a="1"/>
  <c r="W2865" i="7" s="1"/>
  <c r="W2866" i="7" a="1"/>
  <c r="W2866" i="7" s="1"/>
  <c r="W2867" i="7" a="1"/>
  <c r="W2867" i="7" s="1"/>
  <c r="W2868" i="7" a="1"/>
  <c r="W2868" i="7" s="1"/>
  <c r="W2869" i="7" a="1"/>
  <c r="W2869" i="7" s="1"/>
  <c r="W2870" i="7" a="1"/>
  <c r="W2870" i="7" s="1"/>
  <c r="W2871" i="7" a="1"/>
  <c r="W2871" i="7" s="1"/>
  <c r="W2872" i="7" a="1"/>
  <c r="W2872" i="7" s="1"/>
  <c r="W2873" i="7" a="1"/>
  <c r="W2873" i="7" s="1"/>
  <c r="W2874" i="7" a="1"/>
  <c r="W2874" i="7" s="1"/>
  <c r="W2875" i="7" a="1"/>
  <c r="W2875" i="7" s="1"/>
  <c r="W2876" i="7" a="1"/>
  <c r="W2876" i="7" s="1"/>
  <c r="W2877" i="7" a="1"/>
  <c r="W2877" i="7" s="1"/>
  <c r="W2878" i="7" a="1"/>
  <c r="W2878" i="7" s="1"/>
  <c r="W2879" i="7" a="1"/>
  <c r="W2879" i="7" s="1"/>
  <c r="W2880" i="7" a="1"/>
  <c r="W2880" i="7" s="1"/>
  <c r="W2881" i="7" a="1"/>
  <c r="W2881" i="7" s="1"/>
  <c r="W2882" i="7" a="1"/>
  <c r="W2882" i="7" s="1"/>
  <c r="W2883" i="7" a="1"/>
  <c r="W2883" i="7" s="1"/>
  <c r="W2884" i="7" a="1"/>
  <c r="W2884" i="7" s="1"/>
  <c r="W2885" i="7" a="1"/>
  <c r="W2885" i="7" s="1"/>
  <c r="W2886" i="7" a="1"/>
  <c r="W2886" i="7" s="1"/>
  <c r="W2887" i="7" a="1"/>
  <c r="W2887" i="7" s="1"/>
  <c r="W2888" i="7" a="1"/>
  <c r="W2888" i="7" s="1"/>
  <c r="W2889" i="7" a="1"/>
  <c r="W2889" i="7" s="1"/>
  <c r="W2890" i="7" a="1"/>
  <c r="W2890" i="7" s="1"/>
  <c r="W2891" i="7" a="1"/>
  <c r="W2891" i="7" s="1"/>
  <c r="W2892" i="7" a="1"/>
  <c r="W2892" i="7" s="1"/>
  <c r="W2893" i="7" a="1"/>
  <c r="W2893" i="7" s="1"/>
  <c r="W2894" i="7" a="1"/>
  <c r="W2894" i="7" s="1"/>
  <c r="W2895" i="7" a="1"/>
  <c r="W2895" i="7" s="1"/>
  <c r="W2896" i="7" a="1"/>
  <c r="W2896" i="7" s="1"/>
  <c r="W2897" i="7" a="1"/>
  <c r="W2897" i="7" s="1"/>
  <c r="W2898" i="7" a="1"/>
  <c r="W2898" i="7" s="1"/>
  <c r="W2899" i="7" a="1"/>
  <c r="W2899" i="7" s="1"/>
  <c r="W2900" i="7" a="1"/>
  <c r="W2900" i="7" s="1"/>
  <c r="W2901" i="7" a="1"/>
  <c r="W2901" i="7" s="1"/>
  <c r="W2902" i="7" a="1"/>
  <c r="W2902" i="7" s="1"/>
  <c r="W2903" i="7" a="1"/>
  <c r="W2903" i="7" s="1"/>
  <c r="W2904" i="7" a="1"/>
  <c r="W2904" i="7" s="1"/>
  <c r="W2905" i="7" a="1"/>
  <c r="W2905" i="7" s="1"/>
  <c r="W2906" i="7" a="1"/>
  <c r="W2906" i="7" s="1"/>
  <c r="W2907" i="7" a="1"/>
  <c r="W2907" i="7" s="1"/>
  <c r="W2908" i="7" a="1"/>
  <c r="W2908" i="7" s="1"/>
  <c r="W2909" i="7" a="1"/>
  <c r="W2909" i="7" s="1"/>
  <c r="W2910" i="7" a="1"/>
  <c r="W2910" i="7" s="1"/>
  <c r="W2911" i="7" a="1"/>
  <c r="W2911" i="7" s="1"/>
  <c r="W2912" i="7" a="1"/>
  <c r="W2912" i="7" s="1"/>
  <c r="W2913" i="7" a="1"/>
  <c r="W2913" i="7" s="1"/>
  <c r="W2914" i="7" a="1"/>
  <c r="W2914" i="7" s="1"/>
  <c r="W2915" i="7" a="1"/>
  <c r="W2915" i="7" s="1"/>
  <c r="W2916" i="7" a="1"/>
  <c r="W2916" i="7" s="1"/>
  <c r="W2917" i="7" a="1"/>
  <c r="W2917" i="7" s="1"/>
  <c r="W2918" i="7" a="1"/>
  <c r="W2918" i="7" s="1"/>
  <c r="W2919" i="7" a="1"/>
  <c r="W2919" i="7" s="1"/>
  <c r="W2920" i="7" a="1"/>
  <c r="W2920" i="7" s="1"/>
  <c r="W2921" i="7" a="1"/>
  <c r="W2921" i="7" s="1"/>
  <c r="W2922" i="7" a="1"/>
  <c r="W2922" i="7" s="1"/>
  <c r="W2923" i="7" a="1"/>
  <c r="W2923" i="7" s="1"/>
  <c r="W2924" i="7" a="1"/>
  <c r="W2924" i="7" s="1"/>
  <c r="W2925" i="7" a="1"/>
  <c r="W2925" i="7" s="1"/>
  <c r="W2926" i="7" a="1"/>
  <c r="W2926" i="7" s="1"/>
  <c r="W2927" i="7" a="1"/>
  <c r="W2927" i="7" s="1"/>
  <c r="W2928" i="7" a="1"/>
  <c r="W2928" i="7" s="1"/>
  <c r="W2929" i="7" a="1"/>
  <c r="W2929" i="7" s="1"/>
  <c r="W2930" i="7" a="1"/>
  <c r="W2930" i="7" s="1"/>
  <c r="W2931" i="7" a="1"/>
  <c r="W2931" i="7" s="1"/>
  <c r="W2932" i="7" a="1"/>
  <c r="W2932" i="7" s="1"/>
  <c r="W2933" i="7" a="1"/>
  <c r="W2933" i="7" s="1"/>
  <c r="W2934" i="7" a="1"/>
  <c r="W2934" i="7" s="1"/>
  <c r="W2935" i="7" a="1"/>
  <c r="W2935" i="7" s="1"/>
  <c r="W2936" i="7" a="1"/>
  <c r="W2936" i="7" s="1"/>
  <c r="W2937" i="7" a="1"/>
  <c r="W2937" i="7" s="1"/>
  <c r="W2938" i="7" a="1"/>
  <c r="W2938" i="7" s="1"/>
  <c r="W2939" i="7" a="1"/>
  <c r="W2939" i="7" s="1"/>
  <c r="W2940" i="7" a="1"/>
  <c r="W2940" i="7" s="1"/>
  <c r="W2941" i="7" a="1"/>
  <c r="W2941" i="7" s="1"/>
  <c r="W2942" i="7" a="1"/>
  <c r="W2942" i="7" s="1"/>
  <c r="W2943" i="7" a="1"/>
  <c r="W2943" i="7" s="1"/>
  <c r="W2944" i="7" a="1"/>
  <c r="W2944" i="7" s="1"/>
  <c r="W2945" i="7" a="1"/>
  <c r="W2945" i="7" s="1"/>
  <c r="W2946" i="7" a="1"/>
  <c r="W2946" i="7" s="1"/>
  <c r="W2947" i="7" a="1"/>
  <c r="W2947" i="7" s="1"/>
  <c r="W2948" i="7" a="1"/>
  <c r="W2948" i="7" s="1"/>
  <c r="W2949" i="7" a="1"/>
  <c r="W2949" i="7" s="1"/>
  <c r="W2950" i="7" a="1"/>
  <c r="W2950" i="7" s="1"/>
  <c r="W2951" i="7" a="1"/>
  <c r="W2951" i="7" s="1"/>
  <c r="W2952" i="7" a="1"/>
  <c r="W2952" i="7" s="1"/>
  <c r="W2953" i="7" a="1"/>
  <c r="W2953" i="7" s="1"/>
  <c r="W2954" i="7" a="1"/>
  <c r="W2954" i="7" s="1"/>
  <c r="W2955" i="7" a="1"/>
  <c r="W2955" i="7" s="1"/>
  <c r="W2956" i="7" a="1"/>
  <c r="W2956" i="7" s="1"/>
  <c r="W2957" i="7" a="1"/>
  <c r="W2957" i="7" s="1"/>
  <c r="W2958" i="7" a="1"/>
  <c r="W2958" i="7" s="1"/>
  <c r="W2959" i="7" a="1"/>
  <c r="W2959" i="7" s="1"/>
  <c r="W2960" i="7" a="1"/>
  <c r="W2960" i="7" s="1"/>
  <c r="W2961" i="7" a="1"/>
  <c r="W2961" i="7" s="1"/>
  <c r="W2962" i="7" a="1"/>
  <c r="W2962" i="7" s="1"/>
  <c r="W2963" i="7" a="1"/>
  <c r="W2963" i="7" s="1"/>
  <c r="W2964" i="7" a="1"/>
  <c r="W2964" i="7" s="1"/>
  <c r="W2965" i="7" a="1"/>
  <c r="W2965" i="7" s="1"/>
  <c r="W2966" i="7" a="1"/>
  <c r="W2966" i="7" s="1"/>
  <c r="W2967" i="7" a="1"/>
  <c r="W2967" i="7" s="1"/>
  <c r="W2968" i="7" a="1"/>
  <c r="W2968" i="7" s="1"/>
  <c r="W2969" i="7" a="1"/>
  <c r="W2969" i="7" s="1"/>
  <c r="W2970" i="7" a="1"/>
  <c r="W2970" i="7" s="1"/>
  <c r="W2971" i="7" a="1"/>
  <c r="W2971" i="7" s="1"/>
  <c r="W2972" i="7" a="1"/>
  <c r="W2972" i="7" s="1"/>
  <c r="W2973" i="7" a="1"/>
  <c r="W2973" i="7" s="1"/>
  <c r="W2974" i="7" a="1"/>
  <c r="W2974" i="7" s="1"/>
  <c r="W2975" i="7" a="1"/>
  <c r="W2975" i="7" s="1"/>
  <c r="W2976" i="7" a="1"/>
  <c r="W2976" i="7" s="1"/>
  <c r="W2977" i="7" a="1"/>
  <c r="W2977" i="7" s="1"/>
  <c r="W2978" i="7" a="1"/>
  <c r="W2978" i="7" s="1"/>
  <c r="W2979" i="7" a="1"/>
  <c r="W2979" i="7" s="1"/>
  <c r="W2980" i="7" a="1"/>
  <c r="W2980" i="7" s="1"/>
  <c r="W2981" i="7" a="1"/>
  <c r="W2981" i="7" s="1"/>
  <c r="W2982" i="7" a="1"/>
  <c r="W2982" i="7" s="1"/>
  <c r="W2983" i="7" a="1"/>
  <c r="W2983" i="7" s="1"/>
  <c r="W2984" i="7" a="1"/>
  <c r="W2984" i="7" s="1"/>
  <c r="W2985" i="7" a="1"/>
  <c r="W2985" i="7" s="1"/>
  <c r="W2986" i="7" a="1"/>
  <c r="W2986" i="7" s="1"/>
  <c r="W2987" i="7" a="1"/>
  <c r="W2987" i="7" s="1"/>
  <c r="W2988" i="7" a="1"/>
  <c r="W2988" i="7" s="1"/>
  <c r="W2989" i="7" a="1"/>
  <c r="W2989" i="7" s="1"/>
  <c r="W2990" i="7" a="1"/>
  <c r="W2990" i="7" s="1"/>
  <c r="W2991" i="7" a="1"/>
  <c r="W2991" i="7" s="1"/>
  <c r="W2992" i="7" a="1"/>
  <c r="W2992" i="7" s="1"/>
  <c r="W2993" i="7" a="1"/>
  <c r="W2993" i="7" s="1"/>
  <c r="W2994" i="7" a="1"/>
  <c r="W2994" i="7" s="1"/>
  <c r="W2995" i="7" a="1"/>
  <c r="W2995" i="7" s="1"/>
  <c r="W2996" i="7" a="1"/>
  <c r="W2996" i="7" s="1"/>
  <c r="W2997" i="7" a="1"/>
  <c r="W2997" i="7" s="1"/>
  <c r="W2998" i="7" a="1"/>
  <c r="W2998" i="7" s="1"/>
  <c r="W2999" i="7" a="1"/>
  <c r="W2999" i="7" s="1"/>
  <c r="W3000" i="7" a="1"/>
  <c r="W3000" i="7" s="1"/>
  <c r="W3001" i="7" a="1"/>
  <c r="W3001" i="7" s="1"/>
  <c r="W3002" i="7" a="1"/>
  <c r="W3002" i="7" s="1"/>
  <c r="W3003" i="7" a="1"/>
  <c r="W3003" i="7" s="1"/>
  <c r="W3004" i="7" a="1"/>
  <c r="W3004" i="7" s="1"/>
  <c r="W3005" i="7" a="1"/>
  <c r="W3005" i="7" s="1"/>
  <c r="W3006" i="7" a="1"/>
  <c r="W3006" i="7" s="1"/>
  <c r="W3007" i="7" a="1"/>
  <c r="W3007" i="7" s="1"/>
  <c r="W3008" i="7" a="1"/>
  <c r="W3008" i="7" s="1"/>
  <c r="W3009" i="7" a="1"/>
  <c r="W3009" i="7" s="1"/>
  <c r="W3010" i="7" a="1"/>
  <c r="W3010" i="7" s="1"/>
  <c r="W3011" i="7" a="1"/>
  <c r="W3011" i="7" s="1"/>
  <c r="W3012" i="7" a="1"/>
  <c r="W3012" i="7" s="1"/>
  <c r="W3013" i="7" a="1"/>
  <c r="W3013" i="7" s="1"/>
  <c r="W3014" i="7" a="1"/>
  <c r="W3014" i="7" s="1"/>
  <c r="W3015" i="7" a="1"/>
  <c r="W3015" i="7" s="1"/>
  <c r="W3016" i="7" a="1"/>
  <c r="W3016" i="7" s="1"/>
  <c r="W3017" i="7" a="1"/>
  <c r="W3017" i="7" s="1"/>
  <c r="W3018" i="7" a="1"/>
  <c r="W3018" i="7" s="1"/>
  <c r="W3019" i="7" a="1"/>
  <c r="W3019" i="7" s="1"/>
  <c r="W3020" i="7" a="1"/>
  <c r="W3020" i="7" s="1"/>
  <c r="W3021" i="7" a="1"/>
  <c r="W3021" i="7" s="1"/>
  <c r="W3022" i="7" a="1"/>
  <c r="W3022" i="7" s="1"/>
  <c r="W3023" i="7" a="1"/>
  <c r="W3023" i="7" s="1"/>
  <c r="W3024" i="7" a="1"/>
  <c r="W3024" i="7" s="1"/>
  <c r="W3025" i="7" a="1"/>
  <c r="W3025" i="7" s="1"/>
  <c r="W3026" i="7" a="1"/>
  <c r="W3026" i="7" s="1"/>
  <c r="W3027" i="7" a="1"/>
  <c r="W3027" i="7" s="1"/>
  <c r="W3028" i="7" a="1"/>
  <c r="W3028" i="7" s="1"/>
  <c r="W3029" i="7" a="1"/>
  <c r="W3029" i="7" s="1"/>
  <c r="W3030" i="7" a="1"/>
  <c r="W3030" i="7" s="1"/>
  <c r="W3031" i="7" a="1"/>
  <c r="W3031" i="7" s="1"/>
  <c r="W3032" i="7" a="1"/>
  <c r="W3032" i="7" s="1"/>
  <c r="W3033" i="7" a="1"/>
  <c r="W3033" i="7" s="1"/>
  <c r="W3034" i="7" a="1"/>
  <c r="W3034" i="7" s="1"/>
  <c r="W3035" i="7" a="1"/>
  <c r="W3035" i="7" s="1"/>
  <c r="W3036" i="7" a="1"/>
  <c r="W3036" i="7" s="1"/>
  <c r="W3037" i="7" a="1"/>
  <c r="W3037" i="7" s="1"/>
  <c r="W3038" i="7" a="1"/>
  <c r="W3038" i="7" s="1"/>
  <c r="W3039" i="7" a="1"/>
  <c r="W3039" i="7" s="1"/>
  <c r="W3040" i="7" a="1"/>
  <c r="W3040" i="7" s="1"/>
  <c r="W3041" i="7" a="1"/>
  <c r="W3041" i="7" s="1"/>
  <c r="W3042" i="7" a="1"/>
  <c r="W3042" i="7" s="1"/>
  <c r="W3043" i="7" a="1"/>
  <c r="W3043" i="7" s="1"/>
  <c r="W3044" i="7" a="1"/>
  <c r="W3044" i="7" s="1"/>
  <c r="W3045" i="7" a="1"/>
  <c r="W3045" i="7" s="1"/>
  <c r="W3046" i="7" a="1"/>
  <c r="W3046" i="7" s="1"/>
  <c r="W3047" i="7" a="1"/>
  <c r="W3047" i="7" s="1"/>
  <c r="W3048" i="7" a="1"/>
  <c r="W3048" i="7" s="1"/>
  <c r="W3049" i="7" a="1"/>
  <c r="W3049" i="7" s="1"/>
  <c r="W3050" i="7" a="1"/>
  <c r="W3050" i="7" s="1"/>
  <c r="W3051" i="7" a="1"/>
  <c r="W3051" i="7" s="1"/>
  <c r="W3052" i="7" a="1"/>
  <c r="W3052" i="7" s="1"/>
  <c r="W3053" i="7" a="1"/>
  <c r="W3053" i="7" s="1"/>
  <c r="W3054" i="7" a="1"/>
  <c r="W3054" i="7" s="1"/>
  <c r="W3055" i="7" a="1"/>
  <c r="W3055" i="7" s="1"/>
  <c r="W3056" i="7" a="1"/>
  <c r="W3056" i="7" s="1"/>
  <c r="W3057" i="7" a="1"/>
  <c r="W3057" i="7" s="1"/>
  <c r="W3058" i="7" a="1"/>
  <c r="W3058" i="7" s="1"/>
  <c r="W3059" i="7" a="1"/>
  <c r="W3059" i="7" s="1"/>
  <c r="W3060" i="7" a="1"/>
  <c r="W3060" i="7" s="1"/>
  <c r="W3061" i="7" a="1"/>
  <c r="W3061" i="7" s="1"/>
  <c r="W3062" i="7" a="1"/>
  <c r="W3062" i="7" s="1"/>
  <c r="W3063" i="7" a="1"/>
  <c r="W3063" i="7" s="1"/>
  <c r="W3064" i="7" a="1"/>
  <c r="W3064" i="7" s="1"/>
  <c r="W3065" i="7" a="1"/>
  <c r="W3065" i="7" s="1"/>
  <c r="W3066" i="7" a="1"/>
  <c r="W3066" i="7" s="1"/>
  <c r="W3067" i="7" a="1"/>
  <c r="W3067" i="7" s="1"/>
  <c r="W3068" i="7" a="1"/>
  <c r="W3068" i="7" s="1"/>
  <c r="W3069" i="7" a="1"/>
  <c r="W3069" i="7" s="1"/>
  <c r="W3070" i="7" a="1"/>
  <c r="W3070" i="7" s="1"/>
  <c r="W3071" i="7" a="1"/>
  <c r="W3071" i="7" s="1"/>
  <c r="W3072" i="7" a="1"/>
  <c r="W3072" i="7" s="1"/>
  <c r="W3073" i="7" a="1"/>
  <c r="W3073" i="7" s="1"/>
  <c r="W3074" i="7" a="1"/>
  <c r="W3074" i="7" s="1"/>
  <c r="W3075" i="7" a="1"/>
  <c r="W3075" i="7" s="1"/>
  <c r="W3076" i="7" a="1"/>
  <c r="W3076" i="7" s="1"/>
  <c r="W3077" i="7" a="1"/>
  <c r="W3077" i="7" s="1"/>
  <c r="W3078" i="7" a="1"/>
  <c r="W3078" i="7" s="1"/>
  <c r="W3079" i="7" a="1"/>
  <c r="W3079" i="7" s="1"/>
  <c r="W3080" i="7" a="1"/>
  <c r="W3080" i="7" s="1"/>
  <c r="W3081" i="7" a="1"/>
  <c r="W3081" i="7" s="1"/>
  <c r="W3082" i="7" a="1"/>
  <c r="W3082" i="7" s="1"/>
  <c r="W3083" i="7" a="1"/>
  <c r="W3083" i="7" s="1"/>
  <c r="W3084" i="7" a="1"/>
  <c r="W3084" i="7" s="1"/>
  <c r="W3085" i="7" a="1"/>
  <c r="W3085" i="7" s="1"/>
  <c r="W3086" i="7" a="1"/>
  <c r="W3086" i="7" s="1"/>
  <c r="W3087" i="7" a="1"/>
  <c r="W3087" i="7" s="1"/>
  <c r="W3088" i="7" a="1"/>
  <c r="W3088" i="7" s="1"/>
  <c r="W3089" i="7" a="1"/>
  <c r="W3089" i="7" s="1"/>
  <c r="W3090" i="7" a="1"/>
  <c r="W3090" i="7" s="1"/>
  <c r="W3091" i="7" a="1"/>
  <c r="W3091" i="7" s="1"/>
  <c r="W3092" i="7" a="1"/>
  <c r="W3092" i="7" s="1"/>
  <c r="W3093" i="7" a="1"/>
  <c r="W3093" i="7" s="1"/>
  <c r="W3094" i="7" a="1"/>
  <c r="W3094" i="7" s="1"/>
  <c r="W3095" i="7" a="1"/>
  <c r="W3095" i="7" s="1"/>
  <c r="W3096" i="7" a="1"/>
  <c r="W3096" i="7" s="1"/>
  <c r="W3097" i="7" a="1"/>
  <c r="W3097" i="7" s="1"/>
  <c r="W3098" i="7" a="1"/>
  <c r="W3098" i="7" s="1"/>
  <c r="W3099" i="7" a="1"/>
  <c r="W3099" i="7" s="1"/>
  <c r="W3100" i="7" a="1"/>
  <c r="W3100" i="7" s="1"/>
  <c r="W3101" i="7" a="1"/>
  <c r="W3101" i="7" s="1"/>
  <c r="W3102" i="7" a="1"/>
  <c r="W3102" i="7" s="1"/>
  <c r="W3103" i="7" a="1"/>
  <c r="W3103" i="7" s="1"/>
  <c r="W3104" i="7" a="1"/>
  <c r="W3104" i="7" s="1"/>
  <c r="W3105" i="7" a="1"/>
  <c r="W3105" i="7" s="1"/>
  <c r="W3106" i="7" a="1"/>
  <c r="W3106" i="7" s="1"/>
  <c r="W3107" i="7" a="1"/>
  <c r="W3107" i="7" s="1"/>
  <c r="W3108" i="7" a="1"/>
  <c r="W3108" i="7" s="1"/>
  <c r="W3109" i="7" a="1"/>
  <c r="W3109" i="7" s="1"/>
  <c r="W3110" i="7" a="1"/>
  <c r="W3110" i="7" s="1"/>
  <c r="W3111" i="7" a="1"/>
  <c r="W3111" i="7" s="1"/>
  <c r="W3112" i="7" a="1"/>
  <c r="W3112" i="7" s="1"/>
  <c r="W3113" i="7" a="1"/>
  <c r="W3113" i="7" s="1"/>
  <c r="W3114" i="7" a="1"/>
  <c r="W3114" i="7" s="1"/>
  <c r="W3115" i="7" a="1"/>
  <c r="W3115" i="7" s="1"/>
  <c r="W3116" i="7" a="1"/>
  <c r="W3116" i="7" s="1"/>
  <c r="W3117" i="7" a="1"/>
  <c r="W3117" i="7" s="1"/>
  <c r="W3118" i="7" a="1"/>
  <c r="W3118" i="7" s="1"/>
  <c r="W3119" i="7" a="1"/>
  <c r="W3119" i="7" s="1"/>
  <c r="W3120" i="7" a="1"/>
  <c r="W3120" i="7" s="1"/>
  <c r="W3121" i="7" a="1"/>
  <c r="W3121" i="7" s="1"/>
  <c r="W3122" i="7" a="1"/>
  <c r="W3122" i="7" s="1"/>
  <c r="W3123" i="7" a="1"/>
  <c r="W3123" i="7" s="1"/>
  <c r="W3124" i="7" a="1"/>
  <c r="W3124" i="7" s="1"/>
  <c r="W3125" i="7" a="1"/>
  <c r="W3125" i="7" s="1"/>
  <c r="W3126" i="7" a="1"/>
  <c r="W3126" i="7" s="1"/>
  <c r="W3127" i="7" a="1"/>
  <c r="W3127" i="7" s="1"/>
  <c r="W3128" i="7" a="1"/>
  <c r="W3128" i="7" s="1"/>
  <c r="W3129" i="7" a="1"/>
  <c r="W3129" i="7" s="1"/>
  <c r="W3130" i="7" a="1"/>
  <c r="W3130" i="7" s="1"/>
  <c r="W3131" i="7" a="1"/>
  <c r="W3131" i="7" s="1"/>
  <c r="W3132" i="7" a="1"/>
  <c r="W3132" i="7" s="1"/>
  <c r="W3133" i="7" a="1"/>
  <c r="W3133" i="7" s="1"/>
  <c r="W3134" i="7" a="1"/>
  <c r="W3134" i="7" s="1"/>
  <c r="W3135" i="7" a="1"/>
  <c r="W3135" i="7" s="1"/>
  <c r="W3136" i="7" a="1"/>
  <c r="W3136" i="7" s="1"/>
  <c r="W3137" i="7" a="1"/>
  <c r="W3137" i="7" s="1"/>
  <c r="W3138" i="7" a="1"/>
  <c r="W3138" i="7" s="1"/>
  <c r="W3139" i="7" a="1"/>
  <c r="W3139" i="7" s="1"/>
  <c r="W3140" i="7" a="1"/>
  <c r="W3140" i="7" s="1"/>
  <c r="W3141" i="7" a="1"/>
  <c r="W3141" i="7" s="1"/>
  <c r="W3142" i="7" a="1"/>
  <c r="W3142" i="7" s="1"/>
  <c r="W3143" i="7" a="1"/>
  <c r="W3143" i="7" s="1"/>
  <c r="W3144" i="7" a="1"/>
  <c r="W3144" i="7" s="1"/>
  <c r="W3145" i="7" a="1"/>
  <c r="W3145" i="7" s="1"/>
  <c r="W3146" i="7" a="1"/>
  <c r="W3146" i="7" s="1"/>
  <c r="W3147" i="7" a="1"/>
  <c r="W3147" i="7" s="1"/>
  <c r="W3148" i="7" a="1"/>
  <c r="W3148" i="7" s="1"/>
  <c r="W3149" i="7" a="1"/>
  <c r="W3149" i="7" s="1"/>
  <c r="W3150" i="7" a="1"/>
  <c r="W3150" i="7" s="1"/>
  <c r="W3151" i="7" a="1"/>
  <c r="W3151" i="7" s="1"/>
  <c r="W3152" i="7" a="1"/>
  <c r="W3152" i="7" s="1"/>
  <c r="W3153" i="7" a="1"/>
  <c r="W3153" i="7" s="1"/>
  <c r="W3154" i="7" a="1"/>
  <c r="W3154" i="7" s="1"/>
  <c r="W3155" i="7" a="1"/>
  <c r="W3155" i="7" s="1"/>
  <c r="W3156" i="7" a="1"/>
  <c r="W3156" i="7" s="1"/>
  <c r="W3157" i="7" a="1"/>
  <c r="W3157" i="7" s="1"/>
  <c r="W3158" i="7" a="1"/>
  <c r="W3158" i="7" s="1"/>
  <c r="W3159" i="7" a="1"/>
  <c r="W3159" i="7" s="1"/>
  <c r="W3160" i="7" a="1"/>
  <c r="W3160" i="7" s="1"/>
  <c r="W3161" i="7" a="1"/>
  <c r="W3161" i="7" s="1"/>
  <c r="W3162" i="7" a="1"/>
  <c r="W3162" i="7" s="1"/>
  <c r="W3163" i="7" a="1"/>
  <c r="W3163" i="7" s="1"/>
  <c r="W3164" i="7" a="1"/>
  <c r="W3164" i="7" s="1"/>
  <c r="W3165" i="7" a="1"/>
  <c r="W3165" i="7" s="1"/>
  <c r="W3166" i="7" a="1"/>
  <c r="W3166" i="7" s="1"/>
  <c r="W3167" i="7" a="1"/>
  <c r="W3167" i="7" s="1"/>
  <c r="W3168" i="7" a="1"/>
  <c r="W3168" i="7" s="1"/>
  <c r="W3169" i="7" a="1"/>
  <c r="W3169" i="7" s="1"/>
  <c r="W3170" i="7" a="1"/>
  <c r="W3170" i="7" s="1"/>
  <c r="W3171" i="7" a="1"/>
  <c r="W3171" i="7" s="1"/>
  <c r="W3172" i="7" a="1"/>
  <c r="W3172" i="7" s="1"/>
  <c r="W3173" i="7" a="1"/>
  <c r="W3173" i="7" s="1"/>
  <c r="W3174" i="7" a="1"/>
  <c r="W3174" i="7" s="1"/>
  <c r="W3175" i="7" a="1"/>
  <c r="W3175" i="7" s="1"/>
  <c r="W3176" i="7" a="1"/>
  <c r="W3176" i="7" s="1"/>
  <c r="W3177" i="7" a="1"/>
  <c r="W3177" i="7" s="1"/>
  <c r="W3178" i="7" a="1"/>
  <c r="W3178" i="7" s="1"/>
  <c r="W3179" i="7" a="1"/>
  <c r="W3179" i="7" s="1"/>
  <c r="W3180" i="7" a="1"/>
  <c r="W3180" i="7" s="1"/>
  <c r="W3181" i="7" a="1"/>
  <c r="W3181" i="7" s="1"/>
  <c r="W3182" i="7" a="1"/>
  <c r="W3182" i="7" s="1"/>
  <c r="W3183" i="7" a="1"/>
  <c r="W3183" i="7" s="1"/>
  <c r="W3184" i="7" a="1"/>
  <c r="W3184" i="7" s="1"/>
  <c r="W3185" i="7" a="1"/>
  <c r="W3185" i="7" s="1"/>
  <c r="W3186" i="7" a="1"/>
  <c r="W3186" i="7" s="1"/>
  <c r="W3187" i="7" a="1"/>
  <c r="W3187" i="7" s="1"/>
  <c r="W3188" i="7" a="1"/>
  <c r="W3188" i="7" s="1"/>
  <c r="W3189" i="7" a="1"/>
  <c r="W3189" i="7" s="1"/>
  <c r="W3190" i="7" a="1"/>
  <c r="W3190" i="7" s="1"/>
  <c r="W3191" i="7" a="1"/>
  <c r="W3191" i="7" s="1"/>
  <c r="W3192" i="7" a="1"/>
  <c r="W3192" i="7" s="1"/>
  <c r="W3193" i="7" a="1"/>
  <c r="W3193" i="7" s="1"/>
  <c r="W3194" i="7" a="1"/>
  <c r="W3194" i="7" s="1"/>
  <c r="W3195" i="7" a="1"/>
  <c r="W3195" i="7" s="1"/>
  <c r="W3196" i="7" a="1"/>
  <c r="W3196" i="7" s="1"/>
  <c r="W3197" i="7" a="1"/>
  <c r="W3197" i="7" s="1"/>
  <c r="W3198" i="7" a="1"/>
  <c r="W3198" i="7" s="1"/>
  <c r="W3199" i="7" a="1"/>
  <c r="W3199" i="7" s="1"/>
  <c r="W3200" i="7" a="1"/>
  <c r="W3200" i="7" s="1"/>
  <c r="W3201" i="7" a="1"/>
  <c r="W3201" i="7" s="1"/>
  <c r="W3202" i="7" a="1"/>
  <c r="W3202" i="7" s="1"/>
  <c r="W3203" i="7" a="1"/>
  <c r="W3203" i="7" s="1"/>
  <c r="W3204" i="7" a="1"/>
  <c r="W3204" i="7" s="1"/>
  <c r="W3205" i="7" a="1"/>
  <c r="W3205" i="7" s="1"/>
  <c r="W3206" i="7" a="1"/>
  <c r="W3206" i="7" s="1"/>
  <c r="W3207" i="7" a="1"/>
  <c r="W3207" i="7" s="1"/>
  <c r="W3208" i="7" a="1"/>
  <c r="W3208" i="7" s="1"/>
  <c r="W3209" i="7" a="1"/>
  <c r="W3209" i="7" s="1"/>
  <c r="W3210" i="7" a="1"/>
  <c r="W3210" i="7" s="1"/>
  <c r="W3211" i="7" a="1"/>
  <c r="W3211" i="7" s="1"/>
  <c r="W3212" i="7" a="1"/>
  <c r="W3212" i="7" s="1"/>
  <c r="W3213" i="7" a="1"/>
  <c r="W3213" i="7" s="1"/>
  <c r="W3214" i="7" a="1"/>
  <c r="W3214" i="7" s="1"/>
  <c r="W3215" i="7" a="1"/>
  <c r="W3215" i="7" s="1"/>
  <c r="W3216" i="7" a="1"/>
  <c r="W3216" i="7" s="1"/>
  <c r="W3217" i="7" a="1"/>
  <c r="W3217" i="7" s="1"/>
  <c r="W3218" i="7" a="1"/>
  <c r="W3218" i="7" s="1"/>
  <c r="W3219" i="7" a="1"/>
  <c r="W3219" i="7" s="1"/>
  <c r="W3220" i="7" a="1"/>
  <c r="W3220" i="7" s="1"/>
  <c r="W3221" i="7" a="1"/>
  <c r="W3221" i="7" s="1"/>
  <c r="W3222" i="7" a="1"/>
  <c r="W3222" i="7" s="1"/>
  <c r="W3223" i="7" a="1"/>
  <c r="W3223" i="7" s="1"/>
  <c r="W3224" i="7" a="1"/>
  <c r="W3224" i="7" s="1"/>
  <c r="W3225" i="7" a="1"/>
  <c r="W3225" i="7" s="1"/>
  <c r="W3226" i="7" a="1"/>
  <c r="W3226" i="7" s="1"/>
  <c r="W3227" i="7" a="1"/>
  <c r="W3227" i="7" s="1"/>
  <c r="W3228" i="7" a="1"/>
  <c r="W3228" i="7" s="1"/>
  <c r="W3229" i="7" a="1"/>
  <c r="W3229" i="7" s="1"/>
  <c r="W3230" i="7" a="1"/>
  <c r="W3230" i="7" s="1"/>
  <c r="W3231" i="7" a="1"/>
  <c r="W3231" i="7" s="1"/>
  <c r="W3232" i="7" a="1"/>
  <c r="W3232" i="7" s="1"/>
  <c r="W3233" i="7" a="1"/>
  <c r="W3233" i="7" s="1"/>
  <c r="W3234" i="7" a="1"/>
  <c r="W3234" i="7" s="1"/>
  <c r="W3235" i="7" a="1"/>
  <c r="W3235" i="7" s="1"/>
  <c r="W3236" i="7" a="1"/>
  <c r="W3236" i="7" s="1"/>
  <c r="W3237" i="7" a="1"/>
  <c r="W3237" i="7" s="1"/>
  <c r="W3238" i="7" a="1"/>
  <c r="W3238" i="7" s="1"/>
  <c r="W3239" i="7" a="1"/>
  <c r="W3239" i="7" s="1"/>
  <c r="W3240" i="7" a="1"/>
  <c r="W3240" i="7" s="1"/>
  <c r="W3241" i="7" a="1"/>
  <c r="W3241" i="7" s="1"/>
  <c r="W3242" i="7" a="1"/>
  <c r="W3242" i="7" s="1"/>
  <c r="W3243" i="7" a="1"/>
  <c r="W3243" i="7" s="1"/>
  <c r="W3244" i="7" a="1"/>
  <c r="W3244" i="7" s="1"/>
  <c r="W3245" i="7" a="1"/>
  <c r="W3245" i="7" s="1"/>
  <c r="W3246" i="7" a="1"/>
  <c r="W3246" i="7" s="1"/>
  <c r="W3247" i="7" a="1"/>
  <c r="W3247" i="7" s="1"/>
  <c r="W3248" i="7" a="1"/>
  <c r="W3248" i="7" s="1"/>
  <c r="W3249" i="7" a="1"/>
  <c r="W3249" i="7" s="1"/>
  <c r="W3250" i="7" a="1"/>
  <c r="W3250" i="7" s="1"/>
  <c r="W3251" i="7" a="1"/>
  <c r="W3251" i="7" s="1"/>
  <c r="W3252" i="7" a="1"/>
  <c r="W3252" i="7" s="1"/>
  <c r="W3253" i="7" a="1"/>
  <c r="W3253" i="7" s="1"/>
  <c r="W3254" i="7" a="1"/>
  <c r="W3254" i="7" s="1"/>
  <c r="W3255" i="7" a="1"/>
  <c r="W3255" i="7" s="1"/>
  <c r="W3256" i="7" a="1"/>
  <c r="W3256" i="7" s="1"/>
  <c r="W3257" i="7" a="1"/>
  <c r="W3257" i="7" s="1"/>
  <c r="W3258" i="7" a="1"/>
  <c r="W3258" i="7" s="1"/>
  <c r="W3259" i="7" a="1"/>
  <c r="W3259" i="7" s="1"/>
  <c r="W3260" i="7" a="1"/>
  <c r="W3260" i="7" s="1"/>
  <c r="W3261" i="7" a="1"/>
  <c r="W3261" i="7" s="1"/>
  <c r="W3262" i="7" a="1"/>
  <c r="W3262" i="7" s="1"/>
  <c r="W3263" i="7" a="1"/>
  <c r="W3263" i="7" s="1"/>
  <c r="W3264" i="7" a="1"/>
  <c r="W3264" i="7" s="1"/>
  <c r="W3265" i="7" a="1"/>
  <c r="W3265" i="7" s="1"/>
  <c r="W3266" i="7" a="1"/>
  <c r="W3266" i="7" s="1"/>
  <c r="W3267" i="7" a="1"/>
  <c r="W3267" i="7" s="1"/>
  <c r="W3268" i="7" a="1"/>
  <c r="W3268" i="7" s="1"/>
  <c r="W3269" i="7" a="1"/>
  <c r="W3269" i="7" s="1"/>
  <c r="W3270" i="7" a="1"/>
  <c r="W3270" i="7" s="1"/>
  <c r="W3271" i="7" a="1"/>
  <c r="W3271" i="7" s="1"/>
  <c r="W3272" i="7" a="1"/>
  <c r="W3272" i="7" s="1"/>
  <c r="W3273" i="7" a="1"/>
  <c r="W3273" i="7" s="1"/>
  <c r="W3274" i="7" a="1"/>
  <c r="W3274" i="7" s="1"/>
  <c r="W3275" i="7" a="1"/>
  <c r="W3275" i="7" s="1"/>
  <c r="W3276" i="7" a="1"/>
  <c r="W3276" i="7" s="1"/>
  <c r="W3277" i="7" a="1"/>
  <c r="W3277" i="7" s="1"/>
  <c r="W3278" i="7" a="1"/>
  <c r="W3278" i="7" s="1"/>
  <c r="W3279" i="7" a="1"/>
  <c r="W3279" i="7" s="1"/>
  <c r="W3280" i="7" a="1"/>
  <c r="W3280" i="7" s="1"/>
  <c r="W3281" i="7" a="1"/>
  <c r="W3281" i="7" s="1"/>
  <c r="W3282" i="7" a="1"/>
  <c r="W3282" i="7" s="1"/>
  <c r="W3283" i="7" a="1"/>
  <c r="W3283" i="7" s="1"/>
  <c r="W3284" i="7" a="1"/>
  <c r="W3284" i="7" s="1"/>
  <c r="W3285" i="7" a="1"/>
  <c r="W3285" i="7" s="1"/>
  <c r="W3286" i="7" a="1"/>
  <c r="W3286" i="7" s="1"/>
  <c r="W3287" i="7" a="1"/>
  <c r="W3287" i="7" s="1"/>
  <c r="W3288" i="7" a="1"/>
  <c r="W3288" i="7" s="1"/>
  <c r="W3289" i="7" a="1"/>
  <c r="W3289" i="7" s="1"/>
  <c r="W3290" i="7" a="1"/>
  <c r="W3290" i="7" s="1"/>
  <c r="W3291" i="7" a="1"/>
  <c r="W3291" i="7" s="1"/>
  <c r="W3292" i="7" a="1"/>
  <c r="W3292" i="7" s="1"/>
  <c r="W3293" i="7" a="1"/>
  <c r="W3293" i="7" s="1"/>
  <c r="W3294" i="7" a="1"/>
  <c r="W3294" i="7" s="1"/>
  <c r="W3295" i="7" a="1"/>
  <c r="W3295" i="7" s="1"/>
  <c r="W3296" i="7" a="1"/>
  <c r="W3296" i="7" s="1"/>
  <c r="W3297" i="7" a="1"/>
  <c r="W3297" i="7" s="1"/>
  <c r="W3298" i="7" a="1"/>
  <c r="W3298" i="7" s="1"/>
  <c r="W3299" i="7" a="1"/>
  <c r="W3299" i="7" s="1"/>
  <c r="W3300" i="7" a="1"/>
  <c r="W3300" i="7" s="1"/>
  <c r="W3301" i="7" a="1"/>
  <c r="W3301" i="7" s="1"/>
  <c r="W3302" i="7" a="1"/>
  <c r="W3302" i="7" s="1"/>
  <c r="W3303" i="7" a="1"/>
  <c r="W3303" i="7" s="1"/>
  <c r="W3304" i="7" a="1"/>
  <c r="W3304" i="7" s="1"/>
  <c r="W3305" i="7" a="1"/>
  <c r="W3305" i="7" s="1"/>
  <c r="W3306" i="7" a="1"/>
  <c r="W3306" i="7" s="1"/>
  <c r="W3307" i="7" a="1"/>
  <c r="W3307" i="7" s="1"/>
  <c r="W3308" i="7" a="1"/>
  <c r="W3308" i="7" s="1"/>
  <c r="W3309" i="7" a="1"/>
  <c r="W3309" i="7" s="1"/>
  <c r="W3310" i="7" a="1"/>
  <c r="W3310" i="7" s="1"/>
  <c r="W3311" i="7" a="1"/>
  <c r="W3311" i="7" s="1"/>
  <c r="W3312" i="7" a="1"/>
  <c r="W3312" i="7" s="1"/>
  <c r="W3313" i="7" a="1"/>
  <c r="W3313" i="7" s="1"/>
  <c r="W3314" i="7" a="1"/>
  <c r="W3314" i="7" s="1"/>
  <c r="W3315" i="7" a="1"/>
  <c r="W3315" i="7" s="1"/>
  <c r="W3316" i="7" a="1"/>
  <c r="W3316" i="7" s="1"/>
  <c r="W3317" i="7" a="1"/>
  <c r="W3317" i="7" s="1"/>
  <c r="W3318" i="7" a="1"/>
  <c r="W3318" i="7" s="1"/>
  <c r="W3319" i="7" a="1"/>
  <c r="W3319" i="7" s="1"/>
  <c r="W3320" i="7" a="1"/>
  <c r="W3320" i="7" s="1"/>
  <c r="W3321" i="7" a="1"/>
  <c r="W3321" i="7" s="1"/>
  <c r="W3322" i="7" a="1"/>
  <c r="W3322" i="7" s="1"/>
  <c r="W3323" i="7" a="1"/>
  <c r="W3323" i="7" s="1"/>
  <c r="W3324" i="7" a="1"/>
  <c r="W3324" i="7" s="1"/>
  <c r="W3325" i="7" a="1"/>
  <c r="W3325" i="7" s="1"/>
  <c r="W3326" i="7" a="1"/>
  <c r="W3326" i="7" s="1"/>
  <c r="W3327" i="7" a="1"/>
  <c r="W3327" i="7" s="1"/>
  <c r="W3328" i="7" a="1"/>
  <c r="W3328" i="7" s="1"/>
  <c r="W3329" i="7" a="1"/>
  <c r="W3329" i="7" s="1"/>
  <c r="W3330" i="7" a="1"/>
  <c r="W3330" i="7" s="1"/>
  <c r="W3331" i="7" a="1"/>
  <c r="W3331" i="7" s="1"/>
  <c r="W3332" i="7" a="1"/>
  <c r="W3332" i="7" s="1"/>
  <c r="W3333" i="7" a="1"/>
  <c r="W3333" i="7" s="1"/>
  <c r="W3334" i="7" a="1"/>
  <c r="W3334" i="7" s="1"/>
  <c r="W3335" i="7" a="1"/>
  <c r="W3335" i="7" s="1"/>
  <c r="W3336" i="7" a="1"/>
  <c r="W3336" i="7" s="1"/>
  <c r="W3337" i="7" a="1"/>
  <c r="W3337" i="7" s="1"/>
  <c r="W3338" i="7" a="1"/>
  <c r="W3338" i="7" s="1"/>
  <c r="W3339" i="7" a="1"/>
  <c r="W3339" i="7" s="1"/>
  <c r="W3340" i="7" a="1"/>
  <c r="W3340" i="7" s="1"/>
  <c r="W3341" i="7" a="1"/>
  <c r="W3341" i="7" s="1"/>
  <c r="W3342" i="7" a="1"/>
  <c r="W3342" i="7" s="1"/>
  <c r="W3343" i="7" a="1"/>
  <c r="W3343" i="7" s="1"/>
  <c r="W3344" i="7" a="1"/>
  <c r="W3344" i="7" s="1"/>
  <c r="W3345" i="7" a="1"/>
  <c r="W3345" i="7" s="1"/>
  <c r="W3346" i="7" a="1"/>
  <c r="W3346" i="7" s="1"/>
  <c r="W3347" i="7" a="1"/>
  <c r="W3347" i="7" s="1"/>
  <c r="W3348" i="7" a="1"/>
  <c r="W3348" i="7" s="1"/>
  <c r="W3349" i="7" a="1"/>
  <c r="W3349" i="7" s="1"/>
  <c r="W3350" i="7" a="1"/>
  <c r="W3350" i="7" s="1"/>
  <c r="W3351" i="7" a="1"/>
  <c r="W3351" i="7" s="1"/>
  <c r="W3352" i="7" a="1"/>
  <c r="W3352" i="7" s="1"/>
  <c r="W3353" i="7" a="1"/>
  <c r="W3353" i="7" s="1"/>
  <c r="W3354" i="7" a="1"/>
  <c r="W3354" i="7" s="1"/>
  <c r="W3355" i="7" a="1"/>
  <c r="W3355" i="7" s="1"/>
  <c r="W3356" i="7" a="1"/>
  <c r="W3356" i="7" s="1"/>
  <c r="W3357" i="7" a="1"/>
  <c r="W3357" i="7" s="1"/>
  <c r="W3358" i="7" a="1"/>
  <c r="W3358" i="7" s="1"/>
  <c r="W3359" i="7" a="1"/>
  <c r="W3359" i="7" s="1"/>
  <c r="W3360" i="7" a="1"/>
  <c r="W3360" i="7" s="1"/>
  <c r="W3361" i="7" a="1"/>
  <c r="W3361" i="7" s="1"/>
  <c r="W3362" i="7" a="1"/>
  <c r="W3362" i="7" s="1"/>
  <c r="W3363" i="7" a="1"/>
  <c r="W3363" i="7" s="1"/>
  <c r="W3364" i="7" a="1"/>
  <c r="W3364" i="7" s="1"/>
  <c r="W3365" i="7" a="1"/>
  <c r="W3365" i="7" s="1"/>
  <c r="W3366" i="7" a="1"/>
  <c r="W3366" i="7" s="1"/>
  <c r="W3367" i="7" a="1"/>
  <c r="W3367" i="7" s="1"/>
  <c r="W3368" i="7" a="1"/>
  <c r="W3368" i="7" s="1"/>
  <c r="W3369" i="7" a="1"/>
  <c r="W3369" i="7" s="1"/>
  <c r="W3370" i="7" a="1"/>
  <c r="W3370" i="7" s="1"/>
  <c r="W3371" i="7" a="1"/>
  <c r="W3371" i="7" s="1"/>
  <c r="W3372" i="7" a="1"/>
  <c r="W3372" i="7" s="1"/>
  <c r="W3373" i="7" a="1"/>
  <c r="W3373" i="7" s="1"/>
  <c r="W3374" i="7" a="1"/>
  <c r="W3374" i="7" s="1"/>
  <c r="W3375" i="7" a="1"/>
  <c r="W3375" i="7" s="1"/>
  <c r="W3376" i="7" a="1"/>
  <c r="W3376" i="7" s="1"/>
  <c r="W3377" i="7" a="1"/>
  <c r="W3377" i="7" s="1"/>
  <c r="W3378" i="7" a="1"/>
  <c r="W3378" i="7" s="1"/>
  <c r="W3379" i="7" a="1"/>
  <c r="W3379" i="7" s="1"/>
  <c r="W3380" i="7" a="1"/>
  <c r="W3380" i="7" s="1"/>
  <c r="W3381" i="7" a="1"/>
  <c r="W3381" i="7" s="1"/>
  <c r="W3382" i="7" a="1"/>
  <c r="W3382" i="7" s="1"/>
  <c r="W3383" i="7" a="1"/>
  <c r="W3383" i="7" s="1"/>
  <c r="W3384" i="7" a="1"/>
  <c r="W3384" i="7" s="1"/>
  <c r="W3385" i="7" a="1"/>
  <c r="W3385" i="7" s="1"/>
  <c r="W3386" i="7" a="1"/>
  <c r="W3386" i="7" s="1"/>
  <c r="W3387" i="7" a="1"/>
  <c r="W3387" i="7" s="1"/>
  <c r="W3388" i="7" a="1"/>
  <c r="W3388" i="7" s="1"/>
  <c r="W3389" i="7" a="1"/>
  <c r="W3389" i="7" s="1"/>
  <c r="W3390" i="7" a="1"/>
  <c r="W3390" i="7" s="1"/>
  <c r="W3391" i="7" a="1"/>
  <c r="W3391" i="7" s="1"/>
  <c r="W3392" i="7" a="1"/>
  <c r="W3392" i="7" s="1"/>
  <c r="W3393" i="7" a="1"/>
  <c r="W3393" i="7" s="1"/>
  <c r="W3394" i="7" a="1"/>
  <c r="W3394" i="7" s="1"/>
  <c r="W3395" i="7" a="1"/>
  <c r="W3395" i="7" s="1"/>
  <c r="W3396" i="7" a="1"/>
  <c r="W3396" i="7" s="1"/>
  <c r="W3397" i="7" a="1"/>
  <c r="W3397" i="7" s="1"/>
  <c r="W3398" i="7" a="1"/>
  <c r="W3398" i="7" s="1"/>
  <c r="W3399" i="7" a="1"/>
  <c r="W3399" i="7" s="1"/>
  <c r="W3400" i="7" a="1"/>
  <c r="W3400" i="7" s="1"/>
  <c r="W3401" i="7" a="1"/>
  <c r="W3401" i="7" s="1"/>
  <c r="W3402" i="7" a="1"/>
  <c r="W3402" i="7" s="1"/>
  <c r="W3403" i="7" a="1"/>
  <c r="W3403" i="7" s="1"/>
  <c r="W3404" i="7" a="1"/>
  <c r="W3404" i="7" s="1"/>
  <c r="W3405" i="7" a="1"/>
  <c r="W3405" i="7" s="1"/>
  <c r="W3406" i="7" a="1"/>
  <c r="W3406" i="7" s="1"/>
  <c r="W3407" i="7" a="1"/>
  <c r="W3407" i="7" s="1"/>
  <c r="W3408" i="7" a="1"/>
  <c r="W3408" i="7" s="1"/>
  <c r="W3409" i="7" a="1"/>
  <c r="W3409" i="7" s="1"/>
  <c r="W3410" i="7" a="1"/>
  <c r="W3410" i="7" s="1"/>
  <c r="W3411" i="7" a="1"/>
  <c r="W3411" i="7" s="1"/>
  <c r="W3412" i="7" a="1"/>
  <c r="W3412" i="7" s="1"/>
  <c r="W3413" i="7" a="1"/>
  <c r="W3413" i="7" s="1"/>
  <c r="W3414" i="7" a="1"/>
  <c r="W3414" i="7" s="1"/>
  <c r="W3415" i="7" a="1"/>
  <c r="W3415" i="7" s="1"/>
  <c r="W3416" i="7" a="1"/>
  <c r="W3416" i="7" s="1"/>
  <c r="W3417" i="7" a="1"/>
  <c r="W3417" i="7" s="1"/>
  <c r="W3418" i="7" a="1"/>
  <c r="W3418" i="7" s="1"/>
  <c r="W3419" i="7" a="1"/>
  <c r="W3419" i="7" s="1"/>
  <c r="W3420" i="7" a="1"/>
  <c r="W3420" i="7" s="1"/>
  <c r="W3421" i="7" a="1"/>
  <c r="W3421" i="7" s="1"/>
  <c r="W3422" i="7" a="1"/>
  <c r="W3422" i="7" s="1"/>
  <c r="W3423" i="7" a="1"/>
  <c r="W3423" i="7" s="1"/>
  <c r="W3424" i="7" a="1"/>
  <c r="W3424" i="7" s="1"/>
  <c r="W3425" i="7" a="1"/>
  <c r="W3425" i="7" s="1"/>
  <c r="W3426" i="7" a="1"/>
  <c r="W3426" i="7" s="1"/>
  <c r="W3427" i="7" a="1"/>
  <c r="W3427" i="7" s="1"/>
  <c r="W3428" i="7" a="1"/>
  <c r="W3428" i="7" s="1"/>
  <c r="W3429" i="7" a="1"/>
  <c r="W3429" i="7" s="1"/>
  <c r="W3430" i="7" a="1"/>
  <c r="W3430" i="7" s="1"/>
  <c r="W3431" i="7" a="1"/>
  <c r="W3431" i="7" s="1"/>
  <c r="W3432" i="7" a="1"/>
  <c r="W3432" i="7" s="1"/>
  <c r="W3433" i="7" a="1"/>
  <c r="W3433" i="7" s="1"/>
  <c r="W3434" i="7" a="1"/>
  <c r="W3434" i="7" s="1"/>
  <c r="W3435" i="7" a="1"/>
  <c r="W3435" i="7" s="1"/>
  <c r="W3436" i="7" a="1"/>
  <c r="W3436" i="7" s="1"/>
  <c r="W3437" i="7" a="1"/>
  <c r="W3437" i="7" s="1"/>
  <c r="W3438" i="7" a="1"/>
  <c r="W3438" i="7" s="1"/>
  <c r="W3439" i="7" a="1"/>
  <c r="W3439" i="7" s="1"/>
  <c r="W3440" i="7" a="1"/>
  <c r="W3440" i="7" s="1"/>
  <c r="W3441" i="7" a="1"/>
  <c r="W3441" i="7" s="1"/>
  <c r="W3442" i="7" a="1"/>
  <c r="W3442" i="7" s="1"/>
  <c r="W3443" i="7" a="1"/>
  <c r="W3443" i="7" s="1"/>
  <c r="W3444" i="7" a="1"/>
  <c r="W3444" i="7" s="1"/>
  <c r="W3445" i="7" a="1"/>
  <c r="W3445" i="7" s="1"/>
  <c r="W3446" i="7" a="1"/>
  <c r="W3446" i="7" s="1"/>
  <c r="W3447" i="7" a="1"/>
  <c r="W3447" i="7" s="1"/>
  <c r="W3448" i="7" a="1"/>
  <c r="W3448" i="7" s="1"/>
  <c r="W3449" i="7" a="1"/>
  <c r="W3449" i="7" s="1"/>
  <c r="W3450" i="7" a="1"/>
  <c r="W3450" i="7" s="1"/>
  <c r="W3451" i="7" a="1"/>
  <c r="W3451" i="7" s="1"/>
  <c r="W3452" i="7" a="1"/>
  <c r="W3452" i="7" s="1"/>
  <c r="W3453" i="7" a="1"/>
  <c r="W3453" i="7" s="1"/>
  <c r="W3454" i="7" a="1"/>
  <c r="W3454" i="7" s="1"/>
  <c r="W3455" i="7" a="1"/>
  <c r="W3455" i="7" s="1"/>
  <c r="W3456" i="7" a="1"/>
  <c r="W3456" i="7" s="1"/>
  <c r="W3457" i="7" a="1"/>
  <c r="W3457" i="7" s="1"/>
  <c r="W3458" i="7" a="1"/>
  <c r="W3458" i="7" s="1"/>
  <c r="W3459" i="7" a="1"/>
  <c r="W3459" i="7" s="1"/>
  <c r="W3460" i="7" a="1"/>
  <c r="W3460" i="7" s="1"/>
  <c r="W3461" i="7" a="1"/>
  <c r="W3461" i="7" s="1"/>
  <c r="W3462" i="7" a="1"/>
  <c r="W3462" i="7" s="1"/>
  <c r="W3463" i="7" a="1"/>
  <c r="W3463" i="7" s="1"/>
  <c r="W3464" i="7" a="1"/>
  <c r="W3464" i="7" s="1"/>
  <c r="W3465" i="7" a="1"/>
  <c r="W3465" i="7" s="1"/>
  <c r="W3466" i="7" a="1"/>
  <c r="W3466" i="7" s="1"/>
  <c r="W3467" i="7" a="1"/>
  <c r="W3467" i="7" s="1"/>
  <c r="W3468" i="7" a="1"/>
  <c r="W3468" i="7" s="1"/>
  <c r="W3469" i="7" a="1"/>
  <c r="W3469" i="7" s="1"/>
  <c r="W3470" i="7" a="1"/>
  <c r="W3470" i="7" s="1"/>
  <c r="W3471" i="7" a="1"/>
  <c r="W3471" i="7" s="1"/>
  <c r="W3472" i="7" a="1"/>
  <c r="W3472" i="7" s="1"/>
  <c r="W3473" i="7" a="1"/>
  <c r="W3473" i="7" s="1"/>
  <c r="W3474" i="7" a="1"/>
  <c r="W3474" i="7" s="1"/>
  <c r="W3475" i="7" a="1"/>
  <c r="W3475" i="7" s="1"/>
  <c r="W3476" i="7" a="1"/>
  <c r="W3476" i="7" s="1"/>
  <c r="W3477" i="7" a="1"/>
  <c r="W3477" i="7" s="1"/>
  <c r="W3478" i="7" a="1"/>
  <c r="W3478" i="7" s="1"/>
  <c r="W3479" i="7" a="1"/>
  <c r="W3479" i="7" s="1"/>
  <c r="W3480" i="7" a="1"/>
  <c r="W3480" i="7" s="1"/>
  <c r="W3481" i="7" a="1"/>
  <c r="W3481" i="7" s="1"/>
  <c r="W3482" i="7" a="1"/>
  <c r="W3482" i="7" s="1"/>
  <c r="W3483" i="7" a="1"/>
  <c r="W3483" i="7" s="1"/>
  <c r="W3484" i="7" a="1"/>
  <c r="W3484" i="7" s="1"/>
  <c r="W3485" i="7" a="1"/>
  <c r="W3485" i="7" s="1"/>
  <c r="W3486" i="7" a="1"/>
  <c r="W3486" i="7" s="1"/>
  <c r="W3487" i="7" a="1"/>
  <c r="W3487" i="7" s="1"/>
  <c r="W3488" i="7" a="1"/>
  <c r="W3488" i="7" s="1"/>
  <c r="W3489" i="7" a="1"/>
  <c r="W3489" i="7" s="1"/>
  <c r="W3490" i="7" a="1"/>
  <c r="W3490" i="7" s="1"/>
  <c r="W3491" i="7" a="1"/>
  <c r="W3491" i="7" s="1"/>
  <c r="W3492" i="7" a="1"/>
  <c r="W3492" i="7" s="1"/>
  <c r="W3493" i="7" a="1"/>
  <c r="W3493" i="7" s="1"/>
  <c r="W3494" i="7" a="1"/>
  <c r="W3494" i="7" s="1"/>
  <c r="W3495" i="7" a="1"/>
  <c r="W3495" i="7" s="1"/>
  <c r="W3496" i="7" a="1"/>
  <c r="W3496" i="7" s="1"/>
  <c r="W3497" i="7" a="1"/>
  <c r="W3497" i="7" s="1"/>
  <c r="W3498" i="7" a="1"/>
  <c r="W3498" i="7" s="1"/>
  <c r="W3499" i="7" a="1"/>
  <c r="W3499" i="7" s="1"/>
  <c r="W3500" i="7" a="1"/>
  <c r="W3500" i="7" s="1"/>
  <c r="W3501" i="7" a="1"/>
  <c r="W3501" i="7" s="1"/>
  <c r="X2" i="7" a="1"/>
  <c r="X2" i="7" s="1"/>
  <c r="X3" i="7" a="1"/>
  <c r="X3" i="7" s="1"/>
  <c r="X4" i="7" a="1"/>
  <c r="X4" i="7" s="1"/>
  <c r="X5" i="7" a="1"/>
  <c r="X5" i="7" s="1"/>
  <c r="X6" i="7" a="1"/>
  <c r="X6" i="7" s="1"/>
  <c r="X7" i="7" a="1"/>
  <c r="X7" i="7" s="1"/>
  <c r="X8" i="7" a="1"/>
  <c r="X8" i="7" s="1"/>
  <c r="X9" i="7" a="1"/>
  <c r="X9" i="7" s="1"/>
  <c r="X10" i="7" a="1"/>
  <c r="X10" i="7" s="1"/>
  <c r="X11" i="7" a="1"/>
  <c r="X11" i="7" s="1"/>
  <c r="X12" i="7" a="1"/>
  <c r="X12" i="7" s="1"/>
  <c r="X13" i="7" a="1"/>
  <c r="X13" i="7" s="1"/>
  <c r="X14" i="7" a="1"/>
  <c r="X14" i="7" s="1"/>
  <c r="X15" i="7" a="1"/>
  <c r="X15" i="7" s="1"/>
  <c r="X16" i="7" a="1"/>
  <c r="X16" i="7" s="1"/>
  <c r="X17" i="7" a="1"/>
  <c r="X17" i="7" s="1"/>
  <c r="X18" i="7" a="1"/>
  <c r="X18" i="7" s="1"/>
  <c r="X19" i="7" a="1"/>
  <c r="X19" i="7" s="1"/>
  <c r="X20" i="7" a="1"/>
  <c r="X20" i="7" s="1"/>
  <c r="X21" i="7" a="1"/>
  <c r="X21" i="7" s="1"/>
  <c r="X22" i="7" a="1"/>
  <c r="X22" i="7" s="1"/>
  <c r="X23" i="7" a="1"/>
  <c r="X23" i="7" s="1"/>
  <c r="X24" i="7" a="1"/>
  <c r="X24" i="7" s="1"/>
  <c r="X25" i="7" a="1"/>
  <c r="X25" i="7" s="1"/>
  <c r="X26" i="7" a="1"/>
  <c r="X26" i="7" s="1"/>
  <c r="X27" i="7" a="1"/>
  <c r="X27" i="7" s="1"/>
  <c r="X28" i="7" a="1"/>
  <c r="X28" i="7" s="1"/>
  <c r="X29" i="7" a="1"/>
  <c r="X29" i="7" s="1"/>
  <c r="X30" i="7" a="1"/>
  <c r="X30" i="7" s="1"/>
  <c r="X31" i="7" a="1"/>
  <c r="X31" i="7" s="1"/>
  <c r="X32" i="7" a="1"/>
  <c r="X32" i="7" s="1"/>
  <c r="X33" i="7" a="1"/>
  <c r="X33" i="7" s="1"/>
  <c r="X34" i="7" a="1"/>
  <c r="X34" i="7" s="1"/>
  <c r="X35" i="7" a="1"/>
  <c r="X35" i="7" s="1"/>
  <c r="X36" i="7" a="1"/>
  <c r="X36" i="7" s="1"/>
  <c r="X37" i="7" a="1"/>
  <c r="X37" i="7" s="1"/>
  <c r="X38" i="7" a="1"/>
  <c r="X38" i="7" s="1"/>
  <c r="X39" i="7" a="1"/>
  <c r="X39" i="7" s="1"/>
  <c r="X40" i="7" a="1"/>
  <c r="X40" i="7" s="1"/>
  <c r="X41" i="7" a="1"/>
  <c r="X41" i="7" s="1"/>
  <c r="X42" i="7" a="1"/>
  <c r="X42" i="7" s="1"/>
  <c r="X43" i="7" a="1"/>
  <c r="X43" i="7" s="1"/>
  <c r="X44" i="7" a="1"/>
  <c r="X44" i="7" s="1"/>
  <c r="X45" i="7" a="1"/>
  <c r="X45" i="7" s="1"/>
  <c r="X46" i="7" a="1"/>
  <c r="X46" i="7" s="1"/>
  <c r="X47" i="7" a="1"/>
  <c r="X47" i="7" s="1"/>
  <c r="X48" i="7" a="1"/>
  <c r="X48" i="7" s="1"/>
  <c r="X49" i="7" a="1"/>
  <c r="X49" i="7" s="1"/>
  <c r="X50" i="7" a="1"/>
  <c r="X50" i="7" s="1"/>
  <c r="X51" i="7" a="1"/>
  <c r="X51" i="7" s="1"/>
  <c r="X52" i="7" a="1"/>
  <c r="X52" i="7" s="1"/>
  <c r="X53" i="7" a="1"/>
  <c r="X53" i="7" s="1"/>
  <c r="X54" i="7" a="1"/>
  <c r="X54" i="7" s="1"/>
  <c r="X55" i="7" a="1"/>
  <c r="X55" i="7" s="1"/>
  <c r="X56" i="7" a="1"/>
  <c r="X56" i="7" s="1"/>
  <c r="X57" i="7" a="1"/>
  <c r="X57" i="7" s="1"/>
  <c r="X58" i="7" a="1"/>
  <c r="X58" i="7" s="1"/>
  <c r="X59" i="7" a="1"/>
  <c r="X59" i="7" s="1"/>
  <c r="X60" i="7" a="1"/>
  <c r="X60" i="7" s="1"/>
  <c r="X61" i="7" a="1"/>
  <c r="X61" i="7" s="1"/>
  <c r="X62" i="7" a="1"/>
  <c r="X62" i="7" s="1"/>
  <c r="X63" i="7" a="1"/>
  <c r="X63" i="7" s="1"/>
  <c r="X64" i="7" a="1"/>
  <c r="X64" i="7" s="1"/>
  <c r="X65" i="7" a="1"/>
  <c r="X65" i="7" s="1"/>
  <c r="X66" i="7" a="1"/>
  <c r="X66" i="7" s="1"/>
  <c r="X67" i="7" a="1"/>
  <c r="X67" i="7" s="1"/>
  <c r="X68" i="7" a="1"/>
  <c r="X68" i="7" s="1"/>
  <c r="X69" i="7" a="1"/>
  <c r="X69" i="7" s="1"/>
  <c r="X70" i="7" a="1"/>
  <c r="X70" i="7" s="1"/>
  <c r="X71" i="7" a="1"/>
  <c r="X71" i="7" s="1"/>
  <c r="X72" i="7" a="1"/>
  <c r="X72" i="7" s="1"/>
  <c r="X73" i="7" a="1"/>
  <c r="X73" i="7" s="1"/>
  <c r="X74" i="7" a="1"/>
  <c r="X74" i="7" s="1"/>
  <c r="X75" i="7" a="1"/>
  <c r="X75" i="7" s="1"/>
  <c r="X76" i="7" a="1"/>
  <c r="X76" i="7" s="1"/>
  <c r="X77" i="7" a="1"/>
  <c r="X77" i="7" s="1"/>
  <c r="X78" i="7" a="1"/>
  <c r="X78" i="7" s="1"/>
  <c r="X79" i="7" a="1"/>
  <c r="X79" i="7" s="1"/>
  <c r="X80" i="7" a="1"/>
  <c r="X80" i="7" s="1"/>
  <c r="X81" i="7" a="1"/>
  <c r="X81" i="7" s="1"/>
  <c r="X82" i="7" a="1"/>
  <c r="X82" i="7" s="1"/>
  <c r="X83" i="7" a="1"/>
  <c r="X83" i="7" s="1"/>
  <c r="X84" i="7" a="1"/>
  <c r="X84" i="7" s="1"/>
  <c r="X85" i="7" a="1"/>
  <c r="X85" i="7" s="1"/>
  <c r="X86" i="7" a="1"/>
  <c r="X86" i="7" s="1"/>
  <c r="X87" i="7" a="1"/>
  <c r="X87" i="7" s="1"/>
  <c r="X88" i="7" a="1"/>
  <c r="X88" i="7" s="1"/>
  <c r="X89" i="7" a="1"/>
  <c r="X89" i="7" s="1"/>
  <c r="X90" i="7" a="1"/>
  <c r="X90" i="7" s="1"/>
  <c r="X91" i="7" a="1"/>
  <c r="X91" i="7" s="1"/>
  <c r="X92" i="7" a="1"/>
  <c r="X92" i="7" s="1"/>
  <c r="X93" i="7" a="1"/>
  <c r="X93" i="7" s="1"/>
  <c r="X94" i="7" a="1"/>
  <c r="X94" i="7" s="1"/>
  <c r="X95" i="7" a="1"/>
  <c r="X95" i="7" s="1"/>
  <c r="X96" i="7" a="1"/>
  <c r="X96" i="7" s="1"/>
  <c r="X97" i="7" a="1"/>
  <c r="X97" i="7" s="1"/>
  <c r="X98" i="7" a="1"/>
  <c r="X98" i="7" s="1"/>
  <c r="X99" i="7" a="1"/>
  <c r="X99" i="7" s="1"/>
  <c r="X100" i="7" a="1"/>
  <c r="X100" i="7" s="1"/>
  <c r="X101" i="7" a="1"/>
  <c r="X101" i="7" s="1"/>
  <c r="X102" i="7" a="1"/>
  <c r="X102" i="7" s="1"/>
  <c r="X103" i="7" a="1"/>
  <c r="X103" i="7" s="1"/>
  <c r="X104" i="7" a="1"/>
  <c r="X104" i="7" s="1"/>
  <c r="X105" i="7" a="1"/>
  <c r="X105" i="7" s="1"/>
  <c r="X106" i="7" a="1"/>
  <c r="X106" i="7" s="1"/>
  <c r="X107" i="7" a="1"/>
  <c r="X107" i="7" s="1"/>
  <c r="X108" i="7" a="1"/>
  <c r="X108" i="7" s="1"/>
  <c r="X109" i="7" a="1"/>
  <c r="X109" i="7" s="1"/>
  <c r="X110" i="7" a="1"/>
  <c r="X110" i="7" s="1"/>
  <c r="X111" i="7" a="1"/>
  <c r="X111" i="7" s="1"/>
  <c r="X112" i="7" a="1"/>
  <c r="X112" i="7" s="1"/>
  <c r="X113" i="7" a="1"/>
  <c r="X113" i="7" s="1"/>
  <c r="X114" i="7" a="1"/>
  <c r="X114" i="7" s="1"/>
  <c r="X115" i="7" a="1"/>
  <c r="X115" i="7" s="1"/>
  <c r="X116" i="7" a="1"/>
  <c r="X116" i="7" s="1"/>
  <c r="X117" i="7" a="1"/>
  <c r="X117" i="7" s="1"/>
  <c r="X118" i="7" a="1"/>
  <c r="X118" i="7" s="1"/>
  <c r="X119" i="7" a="1"/>
  <c r="X119" i="7" s="1"/>
  <c r="X120" i="7" a="1"/>
  <c r="X120" i="7" s="1"/>
  <c r="X121" i="7" a="1"/>
  <c r="X121" i="7" s="1"/>
  <c r="X122" i="7" a="1"/>
  <c r="X122" i="7" s="1"/>
  <c r="X123" i="7" a="1"/>
  <c r="X123" i="7" s="1"/>
  <c r="X124" i="7" a="1"/>
  <c r="X124" i="7" s="1"/>
  <c r="X125" i="7" a="1"/>
  <c r="X125" i="7" s="1"/>
  <c r="X126" i="7" a="1"/>
  <c r="X126" i="7" s="1"/>
  <c r="X127" i="7" a="1"/>
  <c r="X127" i="7" s="1"/>
  <c r="X128" i="7" a="1"/>
  <c r="X128" i="7" s="1"/>
  <c r="X129" i="7" a="1"/>
  <c r="X129" i="7" s="1"/>
  <c r="X130" i="7" a="1"/>
  <c r="X130" i="7" s="1"/>
  <c r="X131" i="7" a="1"/>
  <c r="X131" i="7" s="1"/>
  <c r="X132" i="7" a="1"/>
  <c r="X132" i="7" s="1"/>
  <c r="X133" i="7" a="1"/>
  <c r="X133" i="7" s="1"/>
  <c r="X134" i="7" a="1"/>
  <c r="X134" i="7" s="1"/>
  <c r="X135" i="7" a="1"/>
  <c r="X135" i="7" s="1"/>
  <c r="X136" i="7" a="1"/>
  <c r="X136" i="7" s="1"/>
  <c r="X137" i="7" a="1"/>
  <c r="X137" i="7" s="1"/>
  <c r="X138" i="7" a="1"/>
  <c r="X138" i="7" s="1"/>
  <c r="X139" i="7" a="1"/>
  <c r="X139" i="7" s="1"/>
  <c r="X140" i="7" a="1"/>
  <c r="X140" i="7" s="1"/>
  <c r="X141" i="7" a="1"/>
  <c r="X141" i="7" s="1"/>
  <c r="X142" i="7" a="1"/>
  <c r="X142" i="7" s="1"/>
  <c r="X143" i="7" a="1"/>
  <c r="X143" i="7" s="1"/>
  <c r="X144" i="7" a="1"/>
  <c r="X144" i="7" s="1"/>
  <c r="X145" i="7" a="1"/>
  <c r="X145" i="7" s="1"/>
  <c r="X146" i="7" a="1"/>
  <c r="X146" i="7" s="1"/>
  <c r="X147" i="7" a="1"/>
  <c r="X147" i="7" s="1"/>
  <c r="X148" i="7" a="1"/>
  <c r="X148" i="7" s="1"/>
  <c r="X149" i="7" a="1"/>
  <c r="X149" i="7" s="1"/>
  <c r="X150" i="7" a="1"/>
  <c r="X150" i="7" s="1"/>
  <c r="X151" i="7" a="1"/>
  <c r="X151" i="7" s="1"/>
  <c r="X152" i="7" a="1"/>
  <c r="X152" i="7" s="1"/>
  <c r="X153" i="7" a="1"/>
  <c r="X153" i="7" s="1"/>
  <c r="X154" i="7" a="1"/>
  <c r="X154" i="7" s="1"/>
  <c r="X155" i="7" a="1"/>
  <c r="X155" i="7" s="1"/>
  <c r="X156" i="7" a="1"/>
  <c r="X156" i="7" s="1"/>
  <c r="X157" i="7" a="1"/>
  <c r="X157" i="7" s="1"/>
  <c r="X158" i="7" a="1"/>
  <c r="X158" i="7" s="1"/>
  <c r="X159" i="7" a="1"/>
  <c r="X159" i="7" s="1"/>
  <c r="X160" i="7" a="1"/>
  <c r="X160" i="7" s="1"/>
  <c r="X161" i="7" a="1"/>
  <c r="X161" i="7" s="1"/>
  <c r="X162" i="7" a="1"/>
  <c r="X162" i="7" s="1"/>
  <c r="X163" i="7" a="1"/>
  <c r="X163" i="7" s="1"/>
  <c r="X164" i="7" a="1"/>
  <c r="X164" i="7" s="1"/>
  <c r="X165" i="7" a="1"/>
  <c r="X165" i="7" s="1"/>
  <c r="X166" i="7" a="1"/>
  <c r="X166" i="7" s="1"/>
  <c r="X167" i="7" a="1"/>
  <c r="X167" i="7" s="1"/>
  <c r="X168" i="7" a="1"/>
  <c r="X168" i="7" s="1"/>
  <c r="X169" i="7" a="1"/>
  <c r="X169" i="7" s="1"/>
  <c r="X170" i="7" a="1"/>
  <c r="X170" i="7" s="1"/>
  <c r="X171" i="7" a="1"/>
  <c r="X171" i="7" s="1"/>
  <c r="X172" i="7" a="1"/>
  <c r="X172" i="7" s="1"/>
  <c r="X173" i="7" a="1"/>
  <c r="X173" i="7" s="1"/>
  <c r="X174" i="7" a="1"/>
  <c r="X174" i="7" s="1"/>
  <c r="X175" i="7" a="1"/>
  <c r="X175" i="7" s="1"/>
  <c r="X176" i="7" a="1"/>
  <c r="X176" i="7" s="1"/>
  <c r="X177" i="7" a="1"/>
  <c r="X177" i="7" s="1"/>
  <c r="X178" i="7" a="1"/>
  <c r="X178" i="7" s="1"/>
  <c r="X179" i="7" a="1"/>
  <c r="X179" i="7" s="1"/>
  <c r="X180" i="7" a="1"/>
  <c r="X180" i="7" s="1"/>
  <c r="X181" i="7" a="1"/>
  <c r="X181" i="7" s="1"/>
  <c r="X182" i="7" a="1"/>
  <c r="X182" i="7" s="1"/>
  <c r="X183" i="7" a="1"/>
  <c r="X183" i="7" s="1"/>
  <c r="X184" i="7" a="1"/>
  <c r="X184" i="7" s="1"/>
  <c r="X185" i="7" a="1"/>
  <c r="X185" i="7" s="1"/>
  <c r="X186" i="7" a="1"/>
  <c r="X186" i="7" s="1"/>
  <c r="X187" i="7" a="1"/>
  <c r="X187" i="7" s="1"/>
  <c r="X188" i="7" a="1"/>
  <c r="X188" i="7" s="1"/>
  <c r="X189" i="7" a="1"/>
  <c r="X189" i="7" s="1"/>
  <c r="X190" i="7" a="1"/>
  <c r="X190" i="7" s="1"/>
  <c r="X191" i="7" a="1"/>
  <c r="X191" i="7" s="1"/>
  <c r="X192" i="7" a="1"/>
  <c r="X192" i="7" s="1"/>
  <c r="X193" i="7" a="1"/>
  <c r="X193" i="7" s="1"/>
  <c r="X194" i="7" a="1"/>
  <c r="X194" i="7" s="1"/>
  <c r="X195" i="7" a="1"/>
  <c r="X195" i="7" s="1"/>
  <c r="X196" i="7" a="1"/>
  <c r="X196" i="7" s="1"/>
  <c r="X197" i="7" a="1"/>
  <c r="X197" i="7" s="1"/>
  <c r="X198" i="7" a="1"/>
  <c r="X198" i="7" s="1"/>
  <c r="X199" i="7" a="1"/>
  <c r="X199" i="7" s="1"/>
  <c r="X200" i="7" a="1"/>
  <c r="X200" i="7" s="1"/>
  <c r="X201" i="7" a="1"/>
  <c r="X201" i="7" s="1"/>
  <c r="X202" i="7" a="1"/>
  <c r="X202" i="7" s="1"/>
  <c r="X203" i="7" a="1"/>
  <c r="X203" i="7" s="1"/>
  <c r="X204" i="7" a="1"/>
  <c r="X204" i="7" s="1"/>
  <c r="X205" i="7" a="1"/>
  <c r="X205" i="7" s="1"/>
  <c r="X206" i="7" a="1"/>
  <c r="X206" i="7" s="1"/>
  <c r="X207" i="7" a="1"/>
  <c r="X207" i="7" s="1"/>
  <c r="X208" i="7" a="1"/>
  <c r="X208" i="7" s="1"/>
  <c r="X209" i="7" a="1"/>
  <c r="X209" i="7" s="1"/>
  <c r="X210" i="7" a="1"/>
  <c r="X210" i="7" s="1"/>
  <c r="X211" i="7" a="1"/>
  <c r="X211" i="7" s="1"/>
  <c r="X212" i="7" a="1"/>
  <c r="X212" i="7" s="1"/>
  <c r="X213" i="7" a="1"/>
  <c r="X213" i="7" s="1"/>
  <c r="X214" i="7" a="1"/>
  <c r="X214" i="7" s="1"/>
  <c r="X215" i="7" a="1"/>
  <c r="X215" i="7" s="1"/>
  <c r="X216" i="7" a="1"/>
  <c r="X216" i="7" s="1"/>
  <c r="X217" i="7" a="1"/>
  <c r="X217" i="7" s="1"/>
  <c r="X218" i="7" a="1"/>
  <c r="X218" i="7" s="1"/>
  <c r="X219" i="7" a="1"/>
  <c r="X219" i="7" s="1"/>
  <c r="X220" i="7" a="1"/>
  <c r="X220" i="7" s="1"/>
  <c r="X221" i="7" a="1"/>
  <c r="X221" i="7" s="1"/>
  <c r="X222" i="7" a="1"/>
  <c r="X222" i="7" s="1"/>
  <c r="X223" i="7" a="1"/>
  <c r="X223" i="7" s="1"/>
  <c r="X224" i="7" a="1"/>
  <c r="X224" i="7" s="1"/>
  <c r="X225" i="7" a="1"/>
  <c r="X225" i="7" s="1"/>
  <c r="X226" i="7" a="1"/>
  <c r="X226" i="7" s="1"/>
  <c r="X227" i="7" a="1"/>
  <c r="X227" i="7" s="1"/>
  <c r="X228" i="7" a="1"/>
  <c r="X228" i="7" s="1"/>
  <c r="X229" i="7" a="1"/>
  <c r="X229" i="7" s="1"/>
  <c r="X230" i="7" a="1"/>
  <c r="X230" i="7" s="1"/>
  <c r="X231" i="7" a="1"/>
  <c r="X231" i="7" s="1"/>
  <c r="X232" i="7" a="1"/>
  <c r="X232" i="7" s="1"/>
  <c r="X233" i="7" a="1"/>
  <c r="X233" i="7" s="1"/>
  <c r="X234" i="7" a="1"/>
  <c r="X234" i="7" s="1"/>
  <c r="X235" i="7" a="1"/>
  <c r="X235" i="7" s="1"/>
  <c r="X236" i="7" a="1"/>
  <c r="X236" i="7" s="1"/>
  <c r="X237" i="7" a="1"/>
  <c r="X237" i="7" s="1"/>
  <c r="X238" i="7" a="1"/>
  <c r="X238" i="7" s="1"/>
  <c r="X239" i="7" a="1"/>
  <c r="X239" i="7" s="1"/>
  <c r="X240" i="7" a="1"/>
  <c r="X240" i="7" s="1"/>
  <c r="X241" i="7" a="1"/>
  <c r="X241" i="7" s="1"/>
  <c r="X242" i="7" a="1"/>
  <c r="X242" i="7" s="1"/>
  <c r="X243" i="7" a="1"/>
  <c r="X243" i="7" s="1"/>
  <c r="X244" i="7" a="1"/>
  <c r="X244" i="7" s="1"/>
  <c r="X245" i="7" a="1"/>
  <c r="X245" i="7" s="1"/>
  <c r="X246" i="7" a="1"/>
  <c r="X246" i="7" s="1"/>
  <c r="X247" i="7" a="1"/>
  <c r="X247" i="7" s="1"/>
  <c r="X248" i="7" a="1"/>
  <c r="X248" i="7" s="1"/>
  <c r="X249" i="7" a="1"/>
  <c r="X249" i="7" s="1"/>
  <c r="X250" i="7" a="1"/>
  <c r="X250" i="7" s="1"/>
  <c r="X251" i="7" a="1"/>
  <c r="X251" i="7" s="1"/>
  <c r="X252" i="7" a="1"/>
  <c r="X252" i="7" s="1"/>
  <c r="X253" i="7" a="1"/>
  <c r="X253" i="7" s="1"/>
  <c r="X254" i="7" a="1"/>
  <c r="X254" i="7" s="1"/>
  <c r="X255" i="7" a="1"/>
  <c r="X255" i="7" s="1"/>
  <c r="X256" i="7" a="1"/>
  <c r="X256" i="7" s="1"/>
  <c r="X257" i="7" a="1"/>
  <c r="X257" i="7" s="1"/>
  <c r="X258" i="7" a="1"/>
  <c r="X258" i="7" s="1"/>
  <c r="X259" i="7" a="1"/>
  <c r="X259" i="7" s="1"/>
  <c r="X260" i="7" a="1"/>
  <c r="X260" i="7" s="1"/>
  <c r="X261" i="7" a="1"/>
  <c r="X261" i="7" s="1"/>
  <c r="X262" i="7" a="1"/>
  <c r="X262" i="7" s="1"/>
  <c r="X263" i="7" a="1"/>
  <c r="X263" i="7" s="1"/>
  <c r="X264" i="7" a="1"/>
  <c r="X264" i="7" s="1"/>
  <c r="X265" i="7" a="1"/>
  <c r="X265" i="7" s="1"/>
  <c r="X266" i="7" a="1"/>
  <c r="X266" i="7" s="1"/>
  <c r="X267" i="7" a="1"/>
  <c r="X267" i="7" s="1"/>
  <c r="X268" i="7" a="1"/>
  <c r="X268" i="7" s="1"/>
  <c r="X269" i="7" a="1"/>
  <c r="X269" i="7" s="1"/>
  <c r="X270" i="7" a="1"/>
  <c r="X270" i="7" s="1"/>
  <c r="X271" i="7" a="1"/>
  <c r="X271" i="7" s="1"/>
  <c r="X272" i="7" a="1"/>
  <c r="X272" i="7" s="1"/>
  <c r="X273" i="7" a="1"/>
  <c r="X273" i="7" s="1"/>
  <c r="X274" i="7" a="1"/>
  <c r="X274" i="7" s="1"/>
  <c r="X275" i="7" a="1"/>
  <c r="X275" i="7" s="1"/>
  <c r="X276" i="7" a="1"/>
  <c r="X276" i="7" s="1"/>
  <c r="X277" i="7" a="1"/>
  <c r="X277" i="7" s="1"/>
  <c r="X278" i="7" a="1"/>
  <c r="X278" i="7" s="1"/>
  <c r="X279" i="7" a="1"/>
  <c r="X279" i="7" s="1"/>
  <c r="X280" i="7" a="1"/>
  <c r="X280" i="7" s="1"/>
  <c r="X281" i="7" a="1"/>
  <c r="X281" i="7" s="1"/>
  <c r="X282" i="7" a="1"/>
  <c r="X282" i="7" s="1"/>
  <c r="X283" i="7" a="1"/>
  <c r="X283" i="7" s="1"/>
  <c r="X284" i="7" a="1"/>
  <c r="X284" i="7" s="1"/>
  <c r="X285" i="7" a="1"/>
  <c r="X285" i="7" s="1"/>
  <c r="X286" i="7" a="1"/>
  <c r="X286" i="7" s="1"/>
  <c r="X287" i="7" a="1"/>
  <c r="X287" i="7" s="1"/>
  <c r="X288" i="7" a="1"/>
  <c r="X288" i="7" s="1"/>
  <c r="X289" i="7" a="1"/>
  <c r="X289" i="7" s="1"/>
  <c r="X290" i="7" a="1"/>
  <c r="X290" i="7" s="1"/>
  <c r="X291" i="7" a="1"/>
  <c r="X291" i="7" s="1"/>
  <c r="X292" i="7" a="1"/>
  <c r="X292" i="7" s="1"/>
  <c r="X293" i="7" a="1"/>
  <c r="X293" i="7" s="1"/>
  <c r="X294" i="7" a="1"/>
  <c r="X294" i="7" s="1"/>
  <c r="X295" i="7" a="1"/>
  <c r="X295" i="7" s="1"/>
  <c r="X296" i="7" a="1"/>
  <c r="X296" i="7" s="1"/>
  <c r="X297" i="7" a="1"/>
  <c r="X297" i="7" s="1"/>
  <c r="X298" i="7" a="1"/>
  <c r="X298" i="7" s="1"/>
  <c r="X299" i="7" a="1"/>
  <c r="X299" i="7" s="1"/>
  <c r="X300" i="7" a="1"/>
  <c r="X300" i="7" s="1"/>
  <c r="X301" i="7" a="1"/>
  <c r="X301" i="7" s="1"/>
  <c r="X302" i="7" a="1"/>
  <c r="X302" i="7" s="1"/>
  <c r="X303" i="7" a="1"/>
  <c r="X303" i="7" s="1"/>
  <c r="X304" i="7" a="1"/>
  <c r="X304" i="7" s="1"/>
  <c r="X305" i="7" a="1"/>
  <c r="X305" i="7" s="1"/>
  <c r="X306" i="7" a="1"/>
  <c r="X306" i="7" s="1"/>
  <c r="X307" i="7" a="1"/>
  <c r="X307" i="7" s="1"/>
  <c r="X308" i="7" a="1"/>
  <c r="X308" i="7" s="1"/>
  <c r="X309" i="7" a="1"/>
  <c r="X309" i="7" s="1"/>
  <c r="X310" i="7" a="1"/>
  <c r="X310" i="7" s="1"/>
  <c r="X311" i="7" a="1"/>
  <c r="X311" i="7" s="1"/>
  <c r="X312" i="7" a="1"/>
  <c r="X312" i="7" s="1"/>
  <c r="X313" i="7" a="1"/>
  <c r="X313" i="7" s="1"/>
  <c r="X314" i="7" a="1"/>
  <c r="X314" i="7" s="1"/>
  <c r="X315" i="7" a="1"/>
  <c r="X315" i="7" s="1"/>
  <c r="X316" i="7" a="1"/>
  <c r="X316" i="7" s="1"/>
  <c r="X317" i="7" a="1"/>
  <c r="X317" i="7" s="1"/>
  <c r="X318" i="7" a="1"/>
  <c r="X318" i="7" s="1"/>
  <c r="X319" i="7" a="1"/>
  <c r="X319" i="7" s="1"/>
  <c r="X320" i="7" a="1"/>
  <c r="X320" i="7" s="1"/>
  <c r="X321" i="7" a="1"/>
  <c r="X321" i="7" s="1"/>
  <c r="X322" i="7" a="1"/>
  <c r="X322" i="7" s="1"/>
  <c r="X323" i="7" a="1"/>
  <c r="X323" i="7" s="1"/>
  <c r="X324" i="7" a="1"/>
  <c r="X324" i="7" s="1"/>
  <c r="X325" i="7" a="1"/>
  <c r="X325" i="7" s="1"/>
  <c r="X326" i="7" a="1"/>
  <c r="X326" i="7" s="1"/>
  <c r="X327" i="7" a="1"/>
  <c r="X327" i="7" s="1"/>
  <c r="X328" i="7" a="1"/>
  <c r="X328" i="7" s="1"/>
  <c r="X329" i="7" a="1"/>
  <c r="X329" i="7" s="1"/>
  <c r="X330" i="7" a="1"/>
  <c r="X330" i="7" s="1"/>
  <c r="X331" i="7" a="1"/>
  <c r="X331" i="7" s="1"/>
  <c r="X332" i="7" a="1"/>
  <c r="X332" i="7" s="1"/>
  <c r="X333" i="7" a="1"/>
  <c r="X333" i="7" s="1"/>
  <c r="X334" i="7" a="1"/>
  <c r="X334" i="7" s="1"/>
  <c r="X335" i="7" a="1"/>
  <c r="X335" i="7" s="1"/>
  <c r="X336" i="7" a="1"/>
  <c r="X336" i="7" s="1"/>
  <c r="X337" i="7" a="1"/>
  <c r="X337" i="7" s="1"/>
  <c r="X338" i="7" a="1"/>
  <c r="X338" i="7" s="1"/>
  <c r="X339" i="7" a="1"/>
  <c r="X339" i="7" s="1"/>
  <c r="X340" i="7" a="1"/>
  <c r="X340" i="7" s="1"/>
  <c r="X341" i="7" a="1"/>
  <c r="X341" i="7" s="1"/>
  <c r="X342" i="7" a="1"/>
  <c r="X342" i="7" s="1"/>
  <c r="X343" i="7" a="1"/>
  <c r="X343" i="7" s="1"/>
  <c r="X344" i="7" a="1"/>
  <c r="X344" i="7" s="1"/>
  <c r="X345" i="7" a="1"/>
  <c r="X345" i="7" s="1"/>
  <c r="X346" i="7" a="1"/>
  <c r="X346" i="7" s="1"/>
  <c r="X347" i="7" a="1"/>
  <c r="X347" i="7" s="1"/>
  <c r="X348" i="7" a="1"/>
  <c r="X348" i="7" s="1"/>
  <c r="X349" i="7" a="1"/>
  <c r="X349" i="7" s="1"/>
  <c r="X350" i="7" a="1"/>
  <c r="X350" i="7" s="1"/>
  <c r="X351" i="7" a="1"/>
  <c r="X351" i="7" s="1"/>
  <c r="X352" i="7" a="1"/>
  <c r="X352" i="7" s="1"/>
  <c r="X353" i="7" a="1"/>
  <c r="X353" i="7" s="1"/>
  <c r="X354" i="7" a="1"/>
  <c r="X354" i="7" s="1"/>
  <c r="X355" i="7" a="1"/>
  <c r="X355" i="7" s="1"/>
  <c r="X356" i="7" a="1"/>
  <c r="X356" i="7" s="1"/>
  <c r="X357" i="7" a="1"/>
  <c r="X357" i="7" s="1"/>
  <c r="X358" i="7" a="1"/>
  <c r="X358" i="7" s="1"/>
  <c r="X359" i="7" a="1"/>
  <c r="X359" i="7" s="1"/>
  <c r="X360" i="7" a="1"/>
  <c r="X360" i="7" s="1"/>
  <c r="X361" i="7" a="1"/>
  <c r="X361" i="7" s="1"/>
  <c r="X362" i="7" a="1"/>
  <c r="X362" i="7" s="1"/>
  <c r="X363" i="7" a="1"/>
  <c r="X363" i="7" s="1"/>
  <c r="X364" i="7" a="1"/>
  <c r="X364" i="7" s="1"/>
  <c r="X365" i="7" a="1"/>
  <c r="X365" i="7" s="1"/>
  <c r="X366" i="7" a="1"/>
  <c r="X366" i="7" s="1"/>
  <c r="X367" i="7" a="1"/>
  <c r="X367" i="7" s="1"/>
  <c r="X368" i="7" a="1"/>
  <c r="X368" i="7" s="1"/>
  <c r="X369" i="7" a="1"/>
  <c r="X369" i="7" s="1"/>
  <c r="X370" i="7" a="1"/>
  <c r="X370" i="7" s="1"/>
  <c r="X371" i="7" a="1"/>
  <c r="X371" i="7" s="1"/>
  <c r="X372" i="7" a="1"/>
  <c r="X372" i="7" s="1"/>
  <c r="X373" i="7" a="1"/>
  <c r="X373" i="7" s="1"/>
  <c r="X374" i="7" a="1"/>
  <c r="X374" i="7" s="1"/>
  <c r="X375" i="7" a="1"/>
  <c r="X375" i="7" s="1"/>
  <c r="X376" i="7" a="1"/>
  <c r="X376" i="7" s="1"/>
  <c r="X377" i="7" a="1"/>
  <c r="X377" i="7" s="1"/>
  <c r="X378" i="7" a="1"/>
  <c r="X378" i="7" s="1"/>
  <c r="X379" i="7" a="1"/>
  <c r="X379" i="7" s="1"/>
  <c r="X380" i="7" a="1"/>
  <c r="X380" i="7" s="1"/>
  <c r="X381" i="7" a="1"/>
  <c r="X381" i="7" s="1"/>
  <c r="X382" i="7" a="1"/>
  <c r="X382" i="7" s="1"/>
  <c r="X383" i="7" a="1"/>
  <c r="X383" i="7" s="1"/>
  <c r="X384" i="7" a="1"/>
  <c r="X384" i="7" s="1"/>
  <c r="X385" i="7" a="1"/>
  <c r="X385" i="7" s="1"/>
  <c r="X386" i="7" a="1"/>
  <c r="X386" i="7" s="1"/>
  <c r="X387" i="7" a="1"/>
  <c r="X387" i="7" s="1"/>
  <c r="X388" i="7" a="1"/>
  <c r="X388" i="7" s="1"/>
  <c r="X389" i="7" a="1"/>
  <c r="X389" i="7" s="1"/>
  <c r="X390" i="7" a="1"/>
  <c r="X390" i="7" s="1"/>
  <c r="X391" i="7" a="1"/>
  <c r="X391" i="7" s="1"/>
  <c r="X392" i="7" a="1"/>
  <c r="X392" i="7" s="1"/>
  <c r="X393" i="7" a="1"/>
  <c r="X393" i="7" s="1"/>
  <c r="X394" i="7" a="1"/>
  <c r="X394" i="7" s="1"/>
  <c r="X395" i="7" a="1"/>
  <c r="X395" i="7" s="1"/>
  <c r="X396" i="7" a="1"/>
  <c r="X396" i="7" s="1"/>
  <c r="X397" i="7" a="1"/>
  <c r="X397" i="7" s="1"/>
  <c r="X398" i="7" a="1"/>
  <c r="X398" i="7" s="1"/>
  <c r="X399" i="7" a="1"/>
  <c r="X399" i="7" s="1"/>
  <c r="X400" i="7" a="1"/>
  <c r="X400" i="7" s="1"/>
  <c r="X401" i="7" a="1"/>
  <c r="X401" i="7" s="1"/>
  <c r="X402" i="7" a="1"/>
  <c r="X402" i="7" s="1"/>
  <c r="X403" i="7" a="1"/>
  <c r="X403" i="7" s="1"/>
  <c r="X404" i="7" a="1"/>
  <c r="X404" i="7" s="1"/>
  <c r="X405" i="7" a="1"/>
  <c r="X405" i="7" s="1"/>
  <c r="X406" i="7" a="1"/>
  <c r="X406" i="7" s="1"/>
  <c r="X407" i="7" a="1"/>
  <c r="X407" i="7" s="1"/>
  <c r="X408" i="7" a="1"/>
  <c r="X408" i="7" s="1"/>
  <c r="X409" i="7" a="1"/>
  <c r="X409" i="7" s="1"/>
  <c r="X410" i="7" a="1"/>
  <c r="X410" i="7" s="1"/>
  <c r="X411" i="7" a="1"/>
  <c r="X411" i="7" s="1"/>
  <c r="X412" i="7" a="1"/>
  <c r="X412" i="7" s="1"/>
  <c r="X413" i="7" a="1"/>
  <c r="X413" i="7" s="1"/>
  <c r="X414" i="7" a="1"/>
  <c r="X414" i="7" s="1"/>
  <c r="X415" i="7" a="1"/>
  <c r="X415" i="7" s="1"/>
  <c r="X416" i="7" a="1"/>
  <c r="X416" i="7" s="1"/>
  <c r="X417" i="7" a="1"/>
  <c r="X417" i="7" s="1"/>
  <c r="X418" i="7" a="1"/>
  <c r="X418" i="7" s="1"/>
  <c r="X419" i="7" a="1"/>
  <c r="X419" i="7" s="1"/>
  <c r="X420" i="7" a="1"/>
  <c r="X420" i="7" s="1"/>
  <c r="X421" i="7" a="1"/>
  <c r="X421" i="7" s="1"/>
  <c r="X422" i="7" a="1"/>
  <c r="X422" i="7" s="1"/>
  <c r="X423" i="7" a="1"/>
  <c r="X423" i="7" s="1"/>
  <c r="X424" i="7" a="1"/>
  <c r="X424" i="7" s="1"/>
  <c r="X425" i="7" a="1"/>
  <c r="X425" i="7" s="1"/>
  <c r="X426" i="7" a="1"/>
  <c r="X426" i="7" s="1"/>
  <c r="X427" i="7" a="1"/>
  <c r="X427" i="7" s="1"/>
  <c r="X428" i="7" a="1"/>
  <c r="X428" i="7" s="1"/>
  <c r="X429" i="7" a="1"/>
  <c r="X429" i="7" s="1"/>
  <c r="X430" i="7" a="1"/>
  <c r="X430" i="7" s="1"/>
  <c r="X431" i="7" a="1"/>
  <c r="X431" i="7" s="1"/>
  <c r="X432" i="7" a="1"/>
  <c r="X432" i="7" s="1"/>
  <c r="X433" i="7" a="1"/>
  <c r="X433" i="7" s="1"/>
  <c r="X434" i="7" a="1"/>
  <c r="X434" i="7" s="1"/>
  <c r="X435" i="7" a="1"/>
  <c r="X435" i="7" s="1"/>
  <c r="X436" i="7" a="1"/>
  <c r="X436" i="7" s="1"/>
  <c r="X437" i="7" a="1"/>
  <c r="X437" i="7" s="1"/>
  <c r="X438" i="7" a="1"/>
  <c r="X438" i="7" s="1"/>
  <c r="X439" i="7" a="1"/>
  <c r="X439" i="7" s="1"/>
  <c r="X440" i="7" a="1"/>
  <c r="X440" i="7" s="1"/>
  <c r="X441" i="7" a="1"/>
  <c r="X441" i="7" s="1"/>
  <c r="X442" i="7" a="1"/>
  <c r="X442" i="7" s="1"/>
  <c r="X443" i="7" a="1"/>
  <c r="X443" i="7" s="1"/>
  <c r="X444" i="7" a="1"/>
  <c r="X444" i="7" s="1"/>
  <c r="X445" i="7" a="1"/>
  <c r="X445" i="7" s="1"/>
  <c r="X446" i="7" a="1"/>
  <c r="X446" i="7" s="1"/>
  <c r="X447" i="7" a="1"/>
  <c r="X447" i="7" s="1"/>
  <c r="X448" i="7" a="1"/>
  <c r="X448" i="7" s="1"/>
  <c r="X449" i="7" a="1"/>
  <c r="X449" i="7" s="1"/>
  <c r="X450" i="7" a="1"/>
  <c r="X450" i="7" s="1"/>
  <c r="X451" i="7" a="1"/>
  <c r="X451" i="7" s="1"/>
  <c r="X452" i="7" a="1"/>
  <c r="X452" i="7" s="1"/>
  <c r="X453" i="7" a="1"/>
  <c r="X453" i="7" s="1"/>
  <c r="X454" i="7" a="1"/>
  <c r="X454" i="7" s="1"/>
  <c r="X455" i="7" a="1"/>
  <c r="X455" i="7" s="1"/>
  <c r="X456" i="7" a="1"/>
  <c r="X456" i="7" s="1"/>
  <c r="X457" i="7" a="1"/>
  <c r="X457" i="7" s="1"/>
  <c r="X458" i="7" a="1"/>
  <c r="X458" i="7" s="1"/>
  <c r="X459" i="7" a="1"/>
  <c r="X459" i="7" s="1"/>
  <c r="X460" i="7" a="1"/>
  <c r="X460" i="7" s="1"/>
  <c r="X461" i="7" a="1"/>
  <c r="X461" i="7" s="1"/>
  <c r="X462" i="7" a="1"/>
  <c r="X462" i="7" s="1"/>
  <c r="X463" i="7" a="1"/>
  <c r="X463" i="7" s="1"/>
  <c r="X464" i="7" a="1"/>
  <c r="X464" i="7" s="1"/>
  <c r="X465" i="7" a="1"/>
  <c r="X465" i="7" s="1"/>
  <c r="X466" i="7" a="1"/>
  <c r="X466" i="7" s="1"/>
  <c r="X467" i="7" a="1"/>
  <c r="X467" i="7" s="1"/>
  <c r="X468" i="7" a="1"/>
  <c r="X468" i="7" s="1"/>
  <c r="X469" i="7" a="1"/>
  <c r="X469" i="7" s="1"/>
  <c r="X470" i="7" a="1"/>
  <c r="X470" i="7" s="1"/>
  <c r="X471" i="7" a="1"/>
  <c r="X471" i="7" s="1"/>
  <c r="X472" i="7" a="1"/>
  <c r="X472" i="7" s="1"/>
  <c r="X473" i="7" a="1"/>
  <c r="X473" i="7" s="1"/>
  <c r="X474" i="7" a="1"/>
  <c r="X474" i="7" s="1"/>
  <c r="X475" i="7" a="1"/>
  <c r="X475" i="7" s="1"/>
  <c r="X476" i="7" a="1"/>
  <c r="X476" i="7" s="1"/>
  <c r="X477" i="7" a="1"/>
  <c r="X477" i="7" s="1"/>
  <c r="X478" i="7" a="1"/>
  <c r="X478" i="7" s="1"/>
  <c r="X479" i="7" a="1"/>
  <c r="X479" i="7" s="1"/>
  <c r="X480" i="7" a="1"/>
  <c r="X480" i="7" s="1"/>
  <c r="X481" i="7" a="1"/>
  <c r="X481" i="7" s="1"/>
  <c r="X482" i="7" a="1"/>
  <c r="X482" i="7" s="1"/>
  <c r="X483" i="7" a="1"/>
  <c r="X483" i="7" s="1"/>
  <c r="X484" i="7" a="1"/>
  <c r="X484" i="7" s="1"/>
  <c r="X485" i="7" a="1"/>
  <c r="X485" i="7" s="1"/>
  <c r="X486" i="7" a="1"/>
  <c r="X486" i="7" s="1"/>
  <c r="X487" i="7" a="1"/>
  <c r="X487" i="7" s="1"/>
  <c r="X488" i="7" a="1"/>
  <c r="X488" i="7" s="1"/>
  <c r="X489" i="7" a="1"/>
  <c r="X489" i="7" s="1"/>
  <c r="X490" i="7" a="1"/>
  <c r="X490" i="7" s="1"/>
  <c r="X491" i="7" a="1"/>
  <c r="X491" i="7" s="1"/>
  <c r="X492" i="7" a="1"/>
  <c r="X492" i="7" s="1"/>
  <c r="X493" i="7" a="1"/>
  <c r="X493" i="7" s="1"/>
  <c r="X494" i="7" a="1"/>
  <c r="X494" i="7" s="1"/>
  <c r="X495" i="7" a="1"/>
  <c r="X495" i="7" s="1"/>
  <c r="X496" i="7" a="1"/>
  <c r="X496" i="7" s="1"/>
  <c r="X497" i="7" a="1"/>
  <c r="X497" i="7" s="1"/>
  <c r="X498" i="7" a="1"/>
  <c r="X498" i="7" s="1"/>
  <c r="X499" i="7" a="1"/>
  <c r="X499" i="7" s="1"/>
  <c r="X500" i="7" a="1"/>
  <c r="X500" i="7" s="1"/>
  <c r="X501" i="7" a="1"/>
  <c r="X501" i="7" s="1"/>
  <c r="X502" i="7" a="1"/>
  <c r="X502" i="7" s="1"/>
  <c r="X503" i="7" a="1"/>
  <c r="X503" i="7" s="1"/>
  <c r="X504" i="7" a="1"/>
  <c r="X504" i="7" s="1"/>
  <c r="X505" i="7" a="1"/>
  <c r="X505" i="7" s="1"/>
  <c r="X506" i="7" a="1"/>
  <c r="X506" i="7" s="1"/>
  <c r="X507" i="7" a="1"/>
  <c r="X507" i="7" s="1"/>
  <c r="X508" i="7" a="1"/>
  <c r="X508" i="7" s="1"/>
  <c r="X509" i="7" a="1"/>
  <c r="X509" i="7" s="1"/>
  <c r="X510" i="7" a="1"/>
  <c r="X510" i="7" s="1"/>
  <c r="X511" i="7" a="1"/>
  <c r="X511" i="7" s="1"/>
  <c r="X512" i="7" a="1"/>
  <c r="X512" i="7" s="1"/>
  <c r="X513" i="7" a="1"/>
  <c r="X513" i="7" s="1"/>
  <c r="X514" i="7" a="1"/>
  <c r="X514" i="7" s="1"/>
  <c r="X515" i="7" a="1"/>
  <c r="X515" i="7" s="1"/>
  <c r="X516" i="7" a="1"/>
  <c r="X516" i="7" s="1"/>
  <c r="X517" i="7" a="1"/>
  <c r="X517" i="7" s="1"/>
  <c r="X518" i="7" a="1"/>
  <c r="X518" i="7" s="1"/>
  <c r="X519" i="7" a="1"/>
  <c r="X519" i="7" s="1"/>
  <c r="X520" i="7" a="1"/>
  <c r="X520" i="7" s="1"/>
  <c r="X521" i="7" a="1"/>
  <c r="X521" i="7" s="1"/>
  <c r="X522" i="7" a="1"/>
  <c r="X522" i="7" s="1"/>
  <c r="X523" i="7" a="1"/>
  <c r="X523" i="7" s="1"/>
  <c r="X524" i="7" a="1"/>
  <c r="X524" i="7" s="1"/>
  <c r="X525" i="7" a="1"/>
  <c r="X525" i="7" s="1"/>
  <c r="X526" i="7" a="1"/>
  <c r="X526" i="7" s="1"/>
  <c r="X527" i="7" a="1"/>
  <c r="X527" i="7" s="1"/>
  <c r="X528" i="7" a="1"/>
  <c r="X528" i="7" s="1"/>
  <c r="X529" i="7" a="1"/>
  <c r="X529" i="7" s="1"/>
  <c r="X530" i="7" a="1"/>
  <c r="X530" i="7" s="1"/>
  <c r="X531" i="7" a="1"/>
  <c r="X531" i="7" s="1"/>
  <c r="X532" i="7" a="1"/>
  <c r="X532" i="7" s="1"/>
  <c r="X533" i="7" a="1"/>
  <c r="X533" i="7" s="1"/>
  <c r="X534" i="7" a="1"/>
  <c r="X534" i="7" s="1"/>
  <c r="X535" i="7" a="1"/>
  <c r="X535" i="7" s="1"/>
  <c r="X536" i="7" a="1"/>
  <c r="X536" i="7" s="1"/>
  <c r="X537" i="7" a="1"/>
  <c r="X537" i="7" s="1"/>
  <c r="X538" i="7" a="1"/>
  <c r="X538" i="7" s="1"/>
  <c r="X539" i="7" a="1"/>
  <c r="X539" i="7" s="1"/>
  <c r="X540" i="7" a="1"/>
  <c r="X540" i="7" s="1"/>
  <c r="X541" i="7" a="1"/>
  <c r="X541" i="7" s="1"/>
  <c r="X542" i="7" a="1"/>
  <c r="X542" i="7" s="1"/>
  <c r="X543" i="7" a="1"/>
  <c r="X543" i="7" s="1"/>
  <c r="X544" i="7" a="1"/>
  <c r="X544" i="7" s="1"/>
  <c r="X545" i="7" a="1"/>
  <c r="X545" i="7" s="1"/>
  <c r="X546" i="7" a="1"/>
  <c r="X546" i="7" s="1"/>
  <c r="X547" i="7" a="1"/>
  <c r="X547" i="7" s="1"/>
  <c r="X548" i="7" a="1"/>
  <c r="X548" i="7" s="1"/>
  <c r="X549" i="7" a="1"/>
  <c r="X549" i="7" s="1"/>
  <c r="X550" i="7" a="1"/>
  <c r="X550" i="7" s="1"/>
  <c r="X551" i="7" a="1"/>
  <c r="X551" i="7" s="1"/>
  <c r="X552" i="7" a="1"/>
  <c r="X552" i="7" s="1"/>
  <c r="X553" i="7" a="1"/>
  <c r="X553" i="7" s="1"/>
  <c r="X554" i="7" a="1"/>
  <c r="X554" i="7" s="1"/>
  <c r="X555" i="7" a="1"/>
  <c r="X555" i="7" s="1"/>
  <c r="X556" i="7" a="1"/>
  <c r="X556" i="7" s="1"/>
  <c r="X557" i="7" a="1"/>
  <c r="X557" i="7" s="1"/>
  <c r="X558" i="7" a="1"/>
  <c r="X558" i="7" s="1"/>
  <c r="X559" i="7" a="1"/>
  <c r="X559" i="7" s="1"/>
  <c r="X560" i="7" a="1"/>
  <c r="X560" i="7" s="1"/>
  <c r="X561" i="7" a="1"/>
  <c r="X561" i="7" s="1"/>
  <c r="X562" i="7" a="1"/>
  <c r="X562" i="7" s="1"/>
  <c r="X563" i="7" a="1"/>
  <c r="X563" i="7" s="1"/>
  <c r="X564" i="7" a="1"/>
  <c r="X564" i="7" s="1"/>
  <c r="X565" i="7" a="1"/>
  <c r="X565" i="7" s="1"/>
  <c r="X566" i="7" a="1"/>
  <c r="X566" i="7" s="1"/>
  <c r="X567" i="7" a="1"/>
  <c r="X567" i="7" s="1"/>
  <c r="X568" i="7" a="1"/>
  <c r="X568" i="7" s="1"/>
  <c r="X569" i="7" a="1"/>
  <c r="X569" i="7" s="1"/>
  <c r="X570" i="7" a="1"/>
  <c r="X570" i="7" s="1"/>
  <c r="X571" i="7" a="1"/>
  <c r="X571" i="7" s="1"/>
  <c r="X572" i="7" a="1"/>
  <c r="X572" i="7" s="1"/>
  <c r="X573" i="7" a="1"/>
  <c r="X573" i="7" s="1"/>
  <c r="X574" i="7" a="1"/>
  <c r="X574" i="7" s="1"/>
  <c r="X575" i="7" a="1"/>
  <c r="X575" i="7" s="1"/>
  <c r="X576" i="7" a="1"/>
  <c r="X576" i="7" s="1"/>
  <c r="X577" i="7" a="1"/>
  <c r="X577" i="7" s="1"/>
  <c r="X578" i="7" a="1"/>
  <c r="X578" i="7" s="1"/>
  <c r="X579" i="7" a="1"/>
  <c r="X579" i="7" s="1"/>
  <c r="X580" i="7" a="1"/>
  <c r="X580" i="7" s="1"/>
  <c r="X581" i="7" a="1"/>
  <c r="X581" i="7" s="1"/>
  <c r="X582" i="7" a="1"/>
  <c r="X582" i="7" s="1"/>
  <c r="X583" i="7" a="1"/>
  <c r="X583" i="7" s="1"/>
  <c r="X584" i="7" a="1"/>
  <c r="X584" i="7" s="1"/>
  <c r="X585" i="7" a="1"/>
  <c r="X585" i="7" s="1"/>
  <c r="X586" i="7" a="1"/>
  <c r="X586" i="7" s="1"/>
  <c r="X587" i="7" a="1"/>
  <c r="X587" i="7" s="1"/>
  <c r="X588" i="7" a="1"/>
  <c r="X588" i="7" s="1"/>
  <c r="X589" i="7" a="1"/>
  <c r="X589" i="7" s="1"/>
  <c r="X590" i="7" a="1"/>
  <c r="X590" i="7" s="1"/>
  <c r="X591" i="7" a="1"/>
  <c r="X591" i="7" s="1"/>
  <c r="X592" i="7" a="1"/>
  <c r="X592" i="7" s="1"/>
  <c r="X593" i="7" a="1"/>
  <c r="X593" i="7" s="1"/>
  <c r="X594" i="7" a="1"/>
  <c r="X594" i="7" s="1"/>
  <c r="X595" i="7" a="1"/>
  <c r="X595" i="7" s="1"/>
  <c r="X596" i="7" a="1"/>
  <c r="X596" i="7" s="1"/>
  <c r="X597" i="7" a="1"/>
  <c r="X597" i="7" s="1"/>
  <c r="X598" i="7" a="1"/>
  <c r="X598" i="7" s="1"/>
  <c r="X599" i="7" a="1"/>
  <c r="X599" i="7" s="1"/>
  <c r="X600" i="7" a="1"/>
  <c r="X600" i="7" s="1"/>
  <c r="X601" i="7" a="1"/>
  <c r="X601" i="7" s="1"/>
  <c r="X602" i="7" a="1"/>
  <c r="X602" i="7" s="1"/>
  <c r="X603" i="7" a="1"/>
  <c r="X603" i="7" s="1"/>
  <c r="X604" i="7" a="1"/>
  <c r="X604" i="7" s="1"/>
  <c r="X605" i="7" a="1"/>
  <c r="X605" i="7" s="1"/>
  <c r="X606" i="7" a="1"/>
  <c r="X606" i="7" s="1"/>
  <c r="X607" i="7" a="1"/>
  <c r="X607" i="7" s="1"/>
  <c r="X608" i="7" a="1"/>
  <c r="X608" i="7" s="1"/>
  <c r="X609" i="7" a="1"/>
  <c r="X609" i="7" s="1"/>
  <c r="X610" i="7" a="1"/>
  <c r="X610" i="7" s="1"/>
  <c r="X611" i="7" a="1"/>
  <c r="X611" i="7" s="1"/>
  <c r="X612" i="7" a="1"/>
  <c r="X612" i="7" s="1"/>
  <c r="X613" i="7" a="1"/>
  <c r="X613" i="7" s="1"/>
  <c r="X614" i="7" a="1"/>
  <c r="X614" i="7" s="1"/>
  <c r="X615" i="7" a="1"/>
  <c r="X615" i="7" s="1"/>
  <c r="X616" i="7" a="1"/>
  <c r="X616" i="7" s="1"/>
  <c r="X617" i="7" a="1"/>
  <c r="X617" i="7" s="1"/>
  <c r="X618" i="7" a="1"/>
  <c r="X618" i="7" s="1"/>
  <c r="X619" i="7" a="1"/>
  <c r="X619" i="7" s="1"/>
  <c r="X620" i="7" a="1"/>
  <c r="X620" i="7" s="1"/>
  <c r="X621" i="7" a="1"/>
  <c r="X621" i="7" s="1"/>
  <c r="X622" i="7" a="1"/>
  <c r="X622" i="7" s="1"/>
  <c r="X623" i="7" a="1"/>
  <c r="X623" i="7" s="1"/>
  <c r="X624" i="7" a="1"/>
  <c r="X624" i="7" s="1"/>
  <c r="X625" i="7" a="1"/>
  <c r="X625" i="7" s="1"/>
  <c r="X626" i="7" a="1"/>
  <c r="X626" i="7" s="1"/>
  <c r="X627" i="7" a="1"/>
  <c r="X627" i="7" s="1"/>
  <c r="X628" i="7" a="1"/>
  <c r="X628" i="7" s="1"/>
  <c r="X629" i="7" a="1"/>
  <c r="X629" i="7" s="1"/>
  <c r="X630" i="7" a="1"/>
  <c r="X630" i="7" s="1"/>
  <c r="X631" i="7" a="1"/>
  <c r="X631" i="7" s="1"/>
  <c r="X632" i="7" a="1"/>
  <c r="X632" i="7" s="1"/>
  <c r="X633" i="7" a="1"/>
  <c r="X633" i="7" s="1"/>
  <c r="X634" i="7" a="1"/>
  <c r="X634" i="7" s="1"/>
  <c r="X635" i="7" a="1"/>
  <c r="X635" i="7" s="1"/>
  <c r="X636" i="7" a="1"/>
  <c r="X636" i="7" s="1"/>
  <c r="X637" i="7" a="1"/>
  <c r="X637" i="7" s="1"/>
  <c r="X638" i="7" a="1"/>
  <c r="X638" i="7" s="1"/>
  <c r="X639" i="7" a="1"/>
  <c r="X639" i="7" s="1"/>
  <c r="X640" i="7" a="1"/>
  <c r="X640" i="7" s="1"/>
  <c r="X641" i="7" a="1"/>
  <c r="X641" i="7" s="1"/>
  <c r="X642" i="7" a="1"/>
  <c r="X642" i="7" s="1"/>
  <c r="X643" i="7" a="1"/>
  <c r="X643" i="7" s="1"/>
  <c r="X644" i="7" a="1"/>
  <c r="X644" i="7" s="1"/>
  <c r="X645" i="7" a="1"/>
  <c r="X645" i="7" s="1"/>
  <c r="X646" i="7" a="1"/>
  <c r="X646" i="7" s="1"/>
  <c r="X647" i="7" a="1"/>
  <c r="X647" i="7" s="1"/>
  <c r="X648" i="7" a="1"/>
  <c r="X648" i="7" s="1"/>
  <c r="X649" i="7" a="1"/>
  <c r="X649" i="7" s="1"/>
  <c r="X650" i="7" a="1"/>
  <c r="X650" i="7" s="1"/>
  <c r="X651" i="7" a="1"/>
  <c r="X651" i="7" s="1"/>
  <c r="X652" i="7" a="1"/>
  <c r="X652" i="7" s="1"/>
  <c r="X653" i="7" a="1"/>
  <c r="X653" i="7" s="1"/>
  <c r="X654" i="7" a="1"/>
  <c r="X654" i="7" s="1"/>
  <c r="X655" i="7" a="1"/>
  <c r="X655" i="7" s="1"/>
  <c r="X656" i="7" a="1"/>
  <c r="X656" i="7" s="1"/>
  <c r="X657" i="7" a="1"/>
  <c r="X657" i="7" s="1"/>
  <c r="X658" i="7" a="1"/>
  <c r="X658" i="7" s="1"/>
  <c r="X659" i="7" a="1"/>
  <c r="X659" i="7" s="1"/>
  <c r="X660" i="7" a="1"/>
  <c r="X660" i="7" s="1"/>
  <c r="X661" i="7" a="1"/>
  <c r="X661" i="7" s="1"/>
  <c r="X662" i="7" a="1"/>
  <c r="X662" i="7" s="1"/>
  <c r="X663" i="7" a="1"/>
  <c r="X663" i="7" s="1"/>
  <c r="X664" i="7" a="1"/>
  <c r="X664" i="7" s="1"/>
  <c r="X665" i="7" a="1"/>
  <c r="X665" i="7" s="1"/>
  <c r="X666" i="7" a="1"/>
  <c r="X666" i="7" s="1"/>
  <c r="X667" i="7" a="1"/>
  <c r="X667" i="7" s="1"/>
  <c r="X668" i="7" a="1"/>
  <c r="X668" i="7" s="1"/>
  <c r="X669" i="7" a="1"/>
  <c r="X669" i="7" s="1"/>
  <c r="X670" i="7" a="1"/>
  <c r="X670" i="7" s="1"/>
  <c r="X671" i="7" a="1"/>
  <c r="X671" i="7" s="1"/>
  <c r="X672" i="7" a="1"/>
  <c r="X672" i="7" s="1"/>
  <c r="X673" i="7" a="1"/>
  <c r="X673" i="7" s="1"/>
  <c r="X674" i="7" a="1"/>
  <c r="X674" i="7" s="1"/>
  <c r="X675" i="7" a="1"/>
  <c r="X675" i="7" s="1"/>
  <c r="X676" i="7" a="1"/>
  <c r="X676" i="7" s="1"/>
  <c r="X677" i="7" a="1"/>
  <c r="X677" i="7" s="1"/>
  <c r="X678" i="7" a="1"/>
  <c r="X678" i="7" s="1"/>
  <c r="X679" i="7" a="1"/>
  <c r="X679" i="7" s="1"/>
  <c r="X680" i="7" a="1"/>
  <c r="X680" i="7" s="1"/>
  <c r="X681" i="7" a="1"/>
  <c r="X681" i="7" s="1"/>
  <c r="X682" i="7" a="1"/>
  <c r="X682" i="7" s="1"/>
  <c r="X683" i="7" a="1"/>
  <c r="X683" i="7" s="1"/>
  <c r="X684" i="7" a="1"/>
  <c r="X684" i="7" s="1"/>
  <c r="X685" i="7" a="1"/>
  <c r="X685" i="7" s="1"/>
  <c r="X686" i="7" a="1"/>
  <c r="X686" i="7" s="1"/>
  <c r="X687" i="7" a="1"/>
  <c r="X687" i="7" s="1"/>
  <c r="X688" i="7" a="1"/>
  <c r="X688" i="7" s="1"/>
  <c r="X689" i="7" a="1"/>
  <c r="X689" i="7" s="1"/>
  <c r="X690" i="7" a="1"/>
  <c r="X690" i="7" s="1"/>
  <c r="X691" i="7" a="1"/>
  <c r="X691" i="7" s="1"/>
  <c r="X692" i="7" a="1"/>
  <c r="X692" i="7" s="1"/>
  <c r="X693" i="7" a="1"/>
  <c r="X693" i="7" s="1"/>
  <c r="X694" i="7" a="1"/>
  <c r="X694" i="7" s="1"/>
  <c r="X695" i="7" a="1"/>
  <c r="X695" i="7" s="1"/>
  <c r="X696" i="7" a="1"/>
  <c r="X696" i="7" s="1"/>
  <c r="X697" i="7" a="1"/>
  <c r="X697" i="7" s="1"/>
  <c r="X698" i="7" a="1"/>
  <c r="X698" i="7" s="1"/>
  <c r="X699" i="7" a="1"/>
  <c r="X699" i="7" s="1"/>
  <c r="X700" i="7" a="1"/>
  <c r="X700" i="7" s="1"/>
  <c r="X701" i="7" a="1"/>
  <c r="X701" i="7" s="1"/>
  <c r="X702" i="7" a="1"/>
  <c r="X702" i="7" s="1"/>
  <c r="X703" i="7" a="1"/>
  <c r="X703" i="7" s="1"/>
  <c r="X704" i="7" a="1"/>
  <c r="X704" i="7" s="1"/>
  <c r="X705" i="7" a="1"/>
  <c r="X705" i="7" s="1"/>
  <c r="X706" i="7" a="1"/>
  <c r="X706" i="7" s="1"/>
  <c r="X707" i="7" a="1"/>
  <c r="X707" i="7" s="1"/>
  <c r="X708" i="7" a="1"/>
  <c r="X708" i="7" s="1"/>
  <c r="X709" i="7" a="1"/>
  <c r="X709" i="7" s="1"/>
  <c r="X710" i="7" a="1"/>
  <c r="X710" i="7" s="1"/>
  <c r="X711" i="7" a="1"/>
  <c r="X711" i="7" s="1"/>
  <c r="X712" i="7" a="1"/>
  <c r="X712" i="7" s="1"/>
  <c r="X713" i="7" a="1"/>
  <c r="X713" i="7" s="1"/>
  <c r="X714" i="7" a="1"/>
  <c r="X714" i="7" s="1"/>
  <c r="X715" i="7" a="1"/>
  <c r="X715" i="7" s="1"/>
  <c r="X716" i="7" a="1"/>
  <c r="X716" i="7" s="1"/>
  <c r="X717" i="7" a="1"/>
  <c r="X717" i="7" s="1"/>
  <c r="X718" i="7" a="1"/>
  <c r="X718" i="7" s="1"/>
  <c r="X719" i="7" a="1"/>
  <c r="X719" i="7" s="1"/>
  <c r="X720" i="7" a="1"/>
  <c r="X720" i="7" s="1"/>
  <c r="X721" i="7" a="1"/>
  <c r="X721" i="7" s="1"/>
  <c r="X722" i="7" a="1"/>
  <c r="X722" i="7" s="1"/>
  <c r="X723" i="7" a="1"/>
  <c r="X723" i="7" s="1"/>
  <c r="X724" i="7" a="1"/>
  <c r="X724" i="7" s="1"/>
  <c r="X725" i="7" a="1"/>
  <c r="X725" i="7" s="1"/>
  <c r="X726" i="7" a="1"/>
  <c r="X726" i="7" s="1"/>
  <c r="X727" i="7" a="1"/>
  <c r="X727" i="7" s="1"/>
  <c r="X728" i="7" a="1"/>
  <c r="X728" i="7" s="1"/>
  <c r="X729" i="7" a="1"/>
  <c r="X729" i="7" s="1"/>
  <c r="X730" i="7" a="1"/>
  <c r="X730" i="7" s="1"/>
  <c r="X731" i="7" a="1"/>
  <c r="X731" i="7" s="1"/>
  <c r="X732" i="7" a="1"/>
  <c r="X732" i="7" s="1"/>
  <c r="X733" i="7" a="1"/>
  <c r="X733" i="7" s="1"/>
  <c r="X734" i="7" a="1"/>
  <c r="X734" i="7" s="1"/>
  <c r="X735" i="7" a="1"/>
  <c r="X735" i="7" s="1"/>
  <c r="X736" i="7" a="1"/>
  <c r="X736" i="7" s="1"/>
  <c r="X737" i="7" a="1"/>
  <c r="X737" i="7" s="1"/>
  <c r="X738" i="7" a="1"/>
  <c r="X738" i="7" s="1"/>
  <c r="X739" i="7" a="1"/>
  <c r="X739" i="7" s="1"/>
  <c r="X740" i="7" a="1"/>
  <c r="X740" i="7" s="1"/>
  <c r="X741" i="7" a="1"/>
  <c r="X741" i="7" s="1"/>
  <c r="X742" i="7" a="1"/>
  <c r="X742" i="7" s="1"/>
  <c r="X743" i="7" a="1"/>
  <c r="X743" i="7" s="1"/>
  <c r="X744" i="7" a="1"/>
  <c r="X744" i="7" s="1"/>
  <c r="X745" i="7" a="1"/>
  <c r="X745" i="7" s="1"/>
  <c r="X746" i="7" a="1"/>
  <c r="X746" i="7" s="1"/>
  <c r="X747" i="7" a="1"/>
  <c r="X747" i="7" s="1"/>
  <c r="X748" i="7" a="1"/>
  <c r="X748" i="7" s="1"/>
  <c r="X749" i="7" a="1"/>
  <c r="X749" i="7" s="1"/>
  <c r="X750" i="7" a="1"/>
  <c r="X750" i="7" s="1"/>
  <c r="X751" i="7" a="1"/>
  <c r="X751" i="7" s="1"/>
  <c r="X752" i="7" a="1"/>
  <c r="X752" i="7" s="1"/>
  <c r="X753" i="7" a="1"/>
  <c r="X753" i="7" s="1"/>
  <c r="X754" i="7" a="1"/>
  <c r="X754" i="7" s="1"/>
  <c r="X755" i="7" a="1"/>
  <c r="X755" i="7" s="1"/>
  <c r="X756" i="7" a="1"/>
  <c r="X756" i="7" s="1"/>
  <c r="X757" i="7" a="1"/>
  <c r="X757" i="7" s="1"/>
  <c r="X758" i="7" a="1"/>
  <c r="X758" i="7" s="1"/>
  <c r="X759" i="7" a="1"/>
  <c r="X759" i="7" s="1"/>
  <c r="X760" i="7" a="1"/>
  <c r="X760" i="7" s="1"/>
  <c r="X761" i="7" a="1"/>
  <c r="X761" i="7" s="1"/>
  <c r="X762" i="7" a="1"/>
  <c r="X762" i="7" s="1"/>
  <c r="X763" i="7" a="1"/>
  <c r="X763" i="7" s="1"/>
  <c r="X764" i="7" a="1"/>
  <c r="X764" i="7" s="1"/>
  <c r="X765" i="7" a="1"/>
  <c r="X765" i="7" s="1"/>
  <c r="X766" i="7" a="1"/>
  <c r="X766" i="7" s="1"/>
  <c r="X767" i="7" a="1"/>
  <c r="X767" i="7" s="1"/>
  <c r="X768" i="7" a="1"/>
  <c r="X768" i="7" s="1"/>
  <c r="X769" i="7" a="1"/>
  <c r="X769" i="7" s="1"/>
  <c r="X770" i="7" a="1"/>
  <c r="X770" i="7" s="1"/>
  <c r="X771" i="7" a="1"/>
  <c r="X771" i="7" s="1"/>
  <c r="X772" i="7" a="1"/>
  <c r="X772" i="7" s="1"/>
  <c r="X773" i="7" a="1"/>
  <c r="X773" i="7" s="1"/>
  <c r="X774" i="7" a="1"/>
  <c r="X774" i="7" s="1"/>
  <c r="X775" i="7" a="1"/>
  <c r="X775" i="7" s="1"/>
  <c r="X776" i="7" a="1"/>
  <c r="X776" i="7" s="1"/>
  <c r="X777" i="7" a="1"/>
  <c r="X777" i="7" s="1"/>
  <c r="X778" i="7" a="1"/>
  <c r="X778" i="7" s="1"/>
  <c r="X779" i="7" a="1"/>
  <c r="X779" i="7" s="1"/>
  <c r="X780" i="7" a="1"/>
  <c r="X780" i="7" s="1"/>
  <c r="X781" i="7" a="1"/>
  <c r="X781" i="7" s="1"/>
  <c r="X782" i="7" a="1"/>
  <c r="X782" i="7" s="1"/>
  <c r="X783" i="7" a="1"/>
  <c r="X783" i="7" s="1"/>
  <c r="X784" i="7" a="1"/>
  <c r="X784" i="7" s="1"/>
  <c r="X785" i="7" a="1"/>
  <c r="X785" i="7" s="1"/>
  <c r="X786" i="7" a="1"/>
  <c r="X786" i="7" s="1"/>
  <c r="X787" i="7" a="1"/>
  <c r="X787" i="7" s="1"/>
  <c r="X788" i="7" a="1"/>
  <c r="X788" i="7" s="1"/>
  <c r="X789" i="7" a="1"/>
  <c r="X789" i="7" s="1"/>
  <c r="X790" i="7" a="1"/>
  <c r="X790" i="7" s="1"/>
  <c r="X791" i="7" a="1"/>
  <c r="X791" i="7" s="1"/>
  <c r="X792" i="7" a="1"/>
  <c r="X792" i="7" s="1"/>
  <c r="X793" i="7" a="1"/>
  <c r="X793" i="7" s="1"/>
  <c r="X794" i="7" a="1"/>
  <c r="X794" i="7" s="1"/>
  <c r="X795" i="7" a="1"/>
  <c r="X795" i="7" s="1"/>
  <c r="X796" i="7" a="1"/>
  <c r="X796" i="7" s="1"/>
  <c r="X797" i="7" a="1"/>
  <c r="X797" i="7" s="1"/>
  <c r="X798" i="7" a="1"/>
  <c r="X798" i="7" s="1"/>
  <c r="X799" i="7" a="1"/>
  <c r="X799" i="7" s="1"/>
  <c r="X800" i="7" a="1"/>
  <c r="X800" i="7" s="1"/>
  <c r="X801" i="7" a="1"/>
  <c r="X801" i="7" s="1"/>
  <c r="X802" i="7" a="1"/>
  <c r="X802" i="7" s="1"/>
  <c r="X803" i="7" a="1"/>
  <c r="X803" i="7" s="1"/>
  <c r="X804" i="7" a="1"/>
  <c r="X804" i="7" s="1"/>
  <c r="X805" i="7" a="1"/>
  <c r="X805" i="7" s="1"/>
  <c r="X806" i="7" a="1"/>
  <c r="X806" i="7" s="1"/>
  <c r="X807" i="7" a="1"/>
  <c r="X807" i="7" s="1"/>
  <c r="X808" i="7" a="1"/>
  <c r="X808" i="7" s="1"/>
  <c r="X809" i="7" a="1"/>
  <c r="X809" i="7" s="1"/>
  <c r="X810" i="7" a="1"/>
  <c r="X810" i="7" s="1"/>
  <c r="X811" i="7" a="1"/>
  <c r="X811" i="7" s="1"/>
  <c r="X812" i="7" a="1"/>
  <c r="X812" i="7" s="1"/>
  <c r="X813" i="7" a="1"/>
  <c r="X813" i="7" s="1"/>
  <c r="X814" i="7" a="1"/>
  <c r="X814" i="7" s="1"/>
  <c r="X815" i="7" a="1"/>
  <c r="X815" i="7" s="1"/>
  <c r="X816" i="7" a="1"/>
  <c r="X816" i="7" s="1"/>
  <c r="X817" i="7" a="1"/>
  <c r="X817" i="7" s="1"/>
  <c r="X818" i="7" a="1"/>
  <c r="X818" i="7" s="1"/>
  <c r="X819" i="7" a="1"/>
  <c r="X819" i="7" s="1"/>
  <c r="X820" i="7" a="1"/>
  <c r="X820" i="7" s="1"/>
  <c r="X821" i="7" a="1"/>
  <c r="X821" i="7" s="1"/>
  <c r="X822" i="7" a="1"/>
  <c r="X822" i="7" s="1"/>
  <c r="X823" i="7" a="1"/>
  <c r="X823" i="7" s="1"/>
  <c r="X824" i="7" a="1"/>
  <c r="X824" i="7" s="1"/>
  <c r="X825" i="7" a="1"/>
  <c r="X825" i="7" s="1"/>
  <c r="X826" i="7" a="1"/>
  <c r="X826" i="7" s="1"/>
  <c r="X827" i="7" a="1"/>
  <c r="X827" i="7" s="1"/>
  <c r="X828" i="7" a="1"/>
  <c r="X828" i="7" s="1"/>
  <c r="X829" i="7" a="1"/>
  <c r="X829" i="7" s="1"/>
  <c r="X830" i="7" a="1"/>
  <c r="X830" i="7" s="1"/>
  <c r="X831" i="7" a="1"/>
  <c r="X831" i="7" s="1"/>
  <c r="X832" i="7" a="1"/>
  <c r="X832" i="7" s="1"/>
  <c r="X833" i="7" a="1"/>
  <c r="X833" i="7" s="1"/>
  <c r="X834" i="7" a="1"/>
  <c r="X834" i="7" s="1"/>
  <c r="X835" i="7" a="1"/>
  <c r="X835" i="7" s="1"/>
  <c r="X836" i="7" a="1"/>
  <c r="X836" i="7" s="1"/>
  <c r="X837" i="7" a="1"/>
  <c r="X837" i="7" s="1"/>
  <c r="X838" i="7" a="1"/>
  <c r="X838" i="7" s="1"/>
  <c r="X839" i="7" a="1"/>
  <c r="X839" i="7" s="1"/>
  <c r="X840" i="7" a="1"/>
  <c r="X840" i="7" s="1"/>
  <c r="X841" i="7" a="1"/>
  <c r="X841" i="7" s="1"/>
  <c r="X842" i="7" a="1"/>
  <c r="X842" i="7" s="1"/>
  <c r="X843" i="7" a="1"/>
  <c r="X843" i="7" s="1"/>
  <c r="X844" i="7" a="1"/>
  <c r="X844" i="7" s="1"/>
  <c r="X845" i="7" a="1"/>
  <c r="X845" i="7" s="1"/>
  <c r="X846" i="7" a="1"/>
  <c r="X846" i="7" s="1"/>
  <c r="X847" i="7" a="1"/>
  <c r="X847" i="7" s="1"/>
  <c r="X848" i="7" a="1"/>
  <c r="X848" i="7" s="1"/>
  <c r="X849" i="7" a="1"/>
  <c r="X849" i="7" s="1"/>
  <c r="X850" i="7" a="1"/>
  <c r="X850" i="7" s="1"/>
  <c r="X851" i="7" a="1"/>
  <c r="X851" i="7" s="1"/>
  <c r="X852" i="7" a="1"/>
  <c r="X852" i="7" s="1"/>
  <c r="X853" i="7" a="1"/>
  <c r="X853" i="7" s="1"/>
  <c r="X854" i="7" a="1"/>
  <c r="X854" i="7" s="1"/>
  <c r="X855" i="7" a="1"/>
  <c r="X855" i="7" s="1"/>
  <c r="X856" i="7" a="1"/>
  <c r="X856" i="7" s="1"/>
  <c r="X857" i="7" a="1"/>
  <c r="X857" i="7" s="1"/>
  <c r="X858" i="7" a="1"/>
  <c r="X858" i="7" s="1"/>
  <c r="X859" i="7" a="1"/>
  <c r="X859" i="7" s="1"/>
  <c r="X860" i="7" a="1"/>
  <c r="X860" i="7" s="1"/>
  <c r="X861" i="7" a="1"/>
  <c r="X861" i="7" s="1"/>
  <c r="X862" i="7" a="1"/>
  <c r="X862" i="7" s="1"/>
  <c r="X863" i="7" a="1"/>
  <c r="X863" i="7" s="1"/>
  <c r="X864" i="7" a="1"/>
  <c r="X864" i="7" s="1"/>
  <c r="X865" i="7" a="1"/>
  <c r="X865" i="7" s="1"/>
  <c r="X866" i="7" a="1"/>
  <c r="X866" i="7" s="1"/>
  <c r="X867" i="7" a="1"/>
  <c r="X867" i="7" s="1"/>
  <c r="X868" i="7" a="1"/>
  <c r="X868" i="7" s="1"/>
  <c r="X869" i="7" a="1"/>
  <c r="X869" i="7" s="1"/>
  <c r="X870" i="7" a="1"/>
  <c r="X870" i="7" s="1"/>
  <c r="X871" i="7" a="1"/>
  <c r="X871" i="7" s="1"/>
  <c r="X872" i="7" a="1"/>
  <c r="X872" i="7" s="1"/>
  <c r="X873" i="7" a="1"/>
  <c r="X873" i="7" s="1"/>
  <c r="X874" i="7" a="1"/>
  <c r="X874" i="7" s="1"/>
  <c r="X875" i="7" a="1"/>
  <c r="X875" i="7" s="1"/>
  <c r="X876" i="7" a="1"/>
  <c r="X876" i="7" s="1"/>
  <c r="X877" i="7" a="1"/>
  <c r="X877" i="7" s="1"/>
  <c r="X878" i="7" a="1"/>
  <c r="X878" i="7" s="1"/>
  <c r="X879" i="7" a="1"/>
  <c r="X879" i="7" s="1"/>
  <c r="X880" i="7" a="1"/>
  <c r="X880" i="7" s="1"/>
  <c r="X881" i="7" a="1"/>
  <c r="X881" i="7" s="1"/>
  <c r="X882" i="7" a="1"/>
  <c r="X882" i="7" s="1"/>
  <c r="X883" i="7" a="1"/>
  <c r="X883" i="7" s="1"/>
  <c r="X884" i="7" a="1"/>
  <c r="X884" i="7" s="1"/>
  <c r="X885" i="7" a="1"/>
  <c r="X885" i="7" s="1"/>
  <c r="X886" i="7" a="1"/>
  <c r="X886" i="7" s="1"/>
  <c r="X887" i="7" a="1"/>
  <c r="X887" i="7" s="1"/>
  <c r="X888" i="7" a="1"/>
  <c r="X888" i="7" s="1"/>
  <c r="X889" i="7" a="1"/>
  <c r="X889" i="7" s="1"/>
  <c r="X890" i="7" a="1"/>
  <c r="X890" i="7" s="1"/>
  <c r="X891" i="7" a="1"/>
  <c r="X891" i="7" s="1"/>
  <c r="X892" i="7" a="1"/>
  <c r="X892" i="7" s="1"/>
  <c r="X893" i="7" a="1"/>
  <c r="X893" i="7" s="1"/>
  <c r="X894" i="7" a="1"/>
  <c r="X894" i="7" s="1"/>
  <c r="X895" i="7" a="1"/>
  <c r="X895" i="7" s="1"/>
  <c r="X896" i="7" a="1"/>
  <c r="X896" i="7" s="1"/>
  <c r="X897" i="7" a="1"/>
  <c r="X897" i="7" s="1"/>
  <c r="X898" i="7" a="1"/>
  <c r="X898" i="7" s="1"/>
  <c r="X899" i="7" a="1"/>
  <c r="X899" i="7" s="1"/>
  <c r="X900" i="7" a="1"/>
  <c r="X900" i="7" s="1"/>
  <c r="X901" i="7" a="1"/>
  <c r="X901" i="7" s="1"/>
  <c r="X902" i="7" a="1"/>
  <c r="X902" i="7" s="1"/>
  <c r="X903" i="7" a="1"/>
  <c r="X903" i="7" s="1"/>
  <c r="X904" i="7" a="1"/>
  <c r="X904" i="7" s="1"/>
  <c r="X905" i="7" a="1"/>
  <c r="X905" i="7" s="1"/>
  <c r="X906" i="7" a="1"/>
  <c r="X906" i="7" s="1"/>
  <c r="X907" i="7" a="1"/>
  <c r="X907" i="7" s="1"/>
  <c r="X908" i="7" a="1"/>
  <c r="X908" i="7" s="1"/>
  <c r="X909" i="7" a="1"/>
  <c r="X909" i="7" s="1"/>
  <c r="X910" i="7" a="1"/>
  <c r="X910" i="7" s="1"/>
  <c r="X911" i="7" a="1"/>
  <c r="X911" i="7" s="1"/>
  <c r="X912" i="7" a="1"/>
  <c r="X912" i="7" s="1"/>
  <c r="X913" i="7" a="1"/>
  <c r="X913" i="7" s="1"/>
  <c r="X914" i="7" a="1"/>
  <c r="X914" i="7" s="1"/>
  <c r="X915" i="7" a="1"/>
  <c r="X915" i="7" s="1"/>
  <c r="X916" i="7" a="1"/>
  <c r="X916" i="7" s="1"/>
  <c r="X917" i="7" a="1"/>
  <c r="X917" i="7" s="1"/>
  <c r="X918" i="7" a="1"/>
  <c r="X918" i="7" s="1"/>
  <c r="X919" i="7" a="1"/>
  <c r="X919" i="7" s="1"/>
  <c r="X920" i="7" a="1"/>
  <c r="X920" i="7" s="1"/>
  <c r="X921" i="7" a="1"/>
  <c r="X921" i="7" s="1"/>
  <c r="X922" i="7" a="1"/>
  <c r="X922" i="7" s="1"/>
  <c r="X923" i="7" a="1"/>
  <c r="X923" i="7" s="1"/>
  <c r="X924" i="7" a="1"/>
  <c r="X924" i="7" s="1"/>
  <c r="X925" i="7" a="1"/>
  <c r="X925" i="7" s="1"/>
  <c r="X926" i="7" a="1"/>
  <c r="X926" i="7" s="1"/>
  <c r="X927" i="7" a="1"/>
  <c r="X927" i="7" s="1"/>
  <c r="X928" i="7" a="1"/>
  <c r="X928" i="7" s="1"/>
  <c r="X929" i="7" a="1"/>
  <c r="X929" i="7" s="1"/>
  <c r="X930" i="7" a="1"/>
  <c r="X930" i="7" s="1"/>
  <c r="X931" i="7" a="1"/>
  <c r="X931" i="7" s="1"/>
  <c r="X932" i="7" a="1"/>
  <c r="X932" i="7" s="1"/>
  <c r="X933" i="7" a="1"/>
  <c r="X933" i="7" s="1"/>
  <c r="X934" i="7" a="1"/>
  <c r="X934" i="7" s="1"/>
  <c r="X935" i="7" a="1"/>
  <c r="X935" i="7" s="1"/>
  <c r="X936" i="7" a="1"/>
  <c r="X936" i="7" s="1"/>
  <c r="X937" i="7" a="1"/>
  <c r="X937" i="7" s="1"/>
  <c r="X938" i="7" a="1"/>
  <c r="X938" i="7" s="1"/>
  <c r="X939" i="7" a="1"/>
  <c r="X939" i="7" s="1"/>
  <c r="X940" i="7" a="1"/>
  <c r="X940" i="7" s="1"/>
  <c r="X941" i="7" a="1"/>
  <c r="X941" i="7" s="1"/>
  <c r="X942" i="7" a="1"/>
  <c r="X942" i="7" s="1"/>
  <c r="X943" i="7" a="1"/>
  <c r="X943" i="7" s="1"/>
  <c r="X944" i="7" a="1"/>
  <c r="X944" i="7" s="1"/>
  <c r="X945" i="7" a="1"/>
  <c r="X945" i="7" s="1"/>
  <c r="X946" i="7" a="1"/>
  <c r="X946" i="7" s="1"/>
  <c r="X947" i="7" a="1"/>
  <c r="X947" i="7" s="1"/>
  <c r="X948" i="7" a="1"/>
  <c r="X948" i="7" s="1"/>
  <c r="X949" i="7" a="1"/>
  <c r="X949" i="7" s="1"/>
  <c r="X950" i="7" a="1"/>
  <c r="X950" i="7" s="1"/>
  <c r="X951" i="7" a="1"/>
  <c r="X951" i="7" s="1"/>
  <c r="X952" i="7" a="1"/>
  <c r="X952" i="7" s="1"/>
  <c r="X953" i="7" a="1"/>
  <c r="X953" i="7" s="1"/>
  <c r="X954" i="7" a="1"/>
  <c r="X954" i="7" s="1"/>
  <c r="X955" i="7" a="1"/>
  <c r="X955" i="7" s="1"/>
  <c r="X956" i="7" a="1"/>
  <c r="X956" i="7" s="1"/>
  <c r="X957" i="7" a="1"/>
  <c r="X957" i="7" s="1"/>
  <c r="X958" i="7" a="1"/>
  <c r="X958" i="7" s="1"/>
  <c r="X959" i="7" a="1"/>
  <c r="X959" i="7" s="1"/>
  <c r="X960" i="7" a="1"/>
  <c r="X960" i="7" s="1"/>
  <c r="X961" i="7" a="1"/>
  <c r="X961" i="7" s="1"/>
  <c r="X962" i="7" a="1"/>
  <c r="X962" i="7" s="1"/>
  <c r="X963" i="7" a="1"/>
  <c r="X963" i="7" s="1"/>
  <c r="X964" i="7" a="1"/>
  <c r="X964" i="7" s="1"/>
  <c r="X965" i="7" a="1"/>
  <c r="X965" i="7" s="1"/>
  <c r="X966" i="7" a="1"/>
  <c r="X966" i="7" s="1"/>
  <c r="X967" i="7" a="1"/>
  <c r="X967" i="7" s="1"/>
  <c r="X968" i="7" a="1"/>
  <c r="X968" i="7" s="1"/>
  <c r="X969" i="7" a="1"/>
  <c r="X969" i="7" s="1"/>
  <c r="X970" i="7" a="1"/>
  <c r="X970" i="7" s="1"/>
  <c r="X971" i="7" a="1"/>
  <c r="X971" i="7" s="1"/>
  <c r="X972" i="7" a="1"/>
  <c r="X972" i="7" s="1"/>
  <c r="X973" i="7" a="1"/>
  <c r="X973" i="7" s="1"/>
  <c r="X974" i="7" a="1"/>
  <c r="X974" i="7" s="1"/>
  <c r="X975" i="7" a="1"/>
  <c r="X975" i="7" s="1"/>
  <c r="X976" i="7" a="1"/>
  <c r="X976" i="7" s="1"/>
  <c r="X977" i="7" a="1"/>
  <c r="X977" i="7" s="1"/>
  <c r="X978" i="7" a="1"/>
  <c r="X978" i="7" s="1"/>
  <c r="X979" i="7" a="1"/>
  <c r="X979" i="7" s="1"/>
  <c r="X980" i="7" a="1"/>
  <c r="X980" i="7" s="1"/>
  <c r="X981" i="7" a="1"/>
  <c r="X981" i="7" s="1"/>
  <c r="X982" i="7" a="1"/>
  <c r="X982" i="7" s="1"/>
  <c r="X983" i="7" a="1"/>
  <c r="X983" i="7" s="1"/>
  <c r="X984" i="7" a="1"/>
  <c r="X984" i="7" s="1"/>
  <c r="X985" i="7" a="1"/>
  <c r="X985" i="7" s="1"/>
  <c r="X986" i="7" a="1"/>
  <c r="X986" i="7" s="1"/>
  <c r="X987" i="7" a="1"/>
  <c r="X987" i="7" s="1"/>
  <c r="X988" i="7" a="1"/>
  <c r="X988" i="7" s="1"/>
  <c r="X989" i="7" a="1"/>
  <c r="X989" i="7" s="1"/>
  <c r="X990" i="7" a="1"/>
  <c r="X990" i="7" s="1"/>
  <c r="X991" i="7" a="1"/>
  <c r="X991" i="7" s="1"/>
  <c r="X992" i="7" a="1"/>
  <c r="X992" i="7" s="1"/>
  <c r="X993" i="7" a="1"/>
  <c r="X993" i="7" s="1"/>
  <c r="X994" i="7" a="1"/>
  <c r="X994" i="7" s="1"/>
  <c r="X995" i="7" a="1"/>
  <c r="X995" i="7" s="1"/>
  <c r="X996" i="7" a="1"/>
  <c r="X996" i="7" s="1"/>
  <c r="X997" i="7" a="1"/>
  <c r="X997" i="7" s="1"/>
  <c r="X998" i="7" a="1"/>
  <c r="X998" i="7" s="1"/>
  <c r="X999" i="7" a="1"/>
  <c r="X999" i="7" s="1"/>
  <c r="X1000" i="7" a="1"/>
  <c r="X1000" i="7" s="1"/>
  <c r="X1001" i="7" a="1"/>
  <c r="X1001" i="7" s="1"/>
  <c r="X1002" i="7" a="1"/>
  <c r="X1002" i="7" s="1"/>
  <c r="X1003" i="7" a="1"/>
  <c r="X1003" i="7" s="1"/>
  <c r="X1004" i="7" a="1"/>
  <c r="X1004" i="7" s="1"/>
  <c r="X1005" i="7" a="1"/>
  <c r="X1005" i="7" s="1"/>
  <c r="X1006" i="7" a="1"/>
  <c r="X1006" i="7" s="1"/>
  <c r="X1007" i="7" a="1"/>
  <c r="X1007" i="7" s="1"/>
  <c r="X1008" i="7" a="1"/>
  <c r="X1008" i="7" s="1"/>
  <c r="X1009" i="7" a="1"/>
  <c r="X1009" i="7" s="1"/>
  <c r="X1010" i="7" a="1"/>
  <c r="X1010" i="7" s="1"/>
  <c r="X1011" i="7" a="1"/>
  <c r="X1011" i="7" s="1"/>
  <c r="X1012" i="7" a="1"/>
  <c r="X1012" i="7" s="1"/>
  <c r="X1013" i="7" a="1"/>
  <c r="X1013" i="7" s="1"/>
  <c r="X1014" i="7" a="1"/>
  <c r="X1014" i="7" s="1"/>
  <c r="X1015" i="7" a="1"/>
  <c r="X1015" i="7" s="1"/>
  <c r="X1016" i="7" a="1"/>
  <c r="X1016" i="7" s="1"/>
  <c r="X1017" i="7" a="1"/>
  <c r="X1017" i="7" s="1"/>
  <c r="X1018" i="7" a="1"/>
  <c r="X1018" i="7" s="1"/>
  <c r="X1019" i="7" a="1"/>
  <c r="X1019" i="7" s="1"/>
  <c r="X1020" i="7" a="1"/>
  <c r="X1020" i="7" s="1"/>
  <c r="X1021" i="7" a="1"/>
  <c r="X1021" i="7" s="1"/>
  <c r="X1022" i="7" a="1"/>
  <c r="X1022" i="7" s="1"/>
  <c r="X1023" i="7" a="1"/>
  <c r="X1023" i="7" s="1"/>
  <c r="X1024" i="7" a="1"/>
  <c r="X1024" i="7" s="1"/>
  <c r="X1025" i="7" a="1"/>
  <c r="X1025" i="7" s="1"/>
  <c r="X1026" i="7" a="1"/>
  <c r="X1026" i="7" s="1"/>
  <c r="X1027" i="7" a="1"/>
  <c r="X1027" i="7" s="1"/>
  <c r="X1028" i="7" a="1"/>
  <c r="X1028" i="7" s="1"/>
  <c r="X1029" i="7" a="1"/>
  <c r="X1029" i="7" s="1"/>
  <c r="X1030" i="7" a="1"/>
  <c r="X1030" i="7" s="1"/>
  <c r="X1031" i="7" a="1"/>
  <c r="X1031" i="7" s="1"/>
  <c r="X1032" i="7" a="1"/>
  <c r="X1032" i="7" s="1"/>
  <c r="X1033" i="7" a="1"/>
  <c r="X1033" i="7" s="1"/>
  <c r="X1034" i="7" a="1"/>
  <c r="X1034" i="7" s="1"/>
  <c r="X1035" i="7" a="1"/>
  <c r="X1035" i="7" s="1"/>
  <c r="X1036" i="7" a="1"/>
  <c r="X1036" i="7" s="1"/>
  <c r="X1037" i="7" a="1"/>
  <c r="X1037" i="7" s="1"/>
  <c r="X1038" i="7" a="1"/>
  <c r="X1038" i="7" s="1"/>
  <c r="X1039" i="7" a="1"/>
  <c r="X1039" i="7" s="1"/>
  <c r="X1040" i="7" a="1"/>
  <c r="X1040" i="7" s="1"/>
  <c r="X1041" i="7" a="1"/>
  <c r="X1041" i="7" s="1"/>
  <c r="X1042" i="7" a="1"/>
  <c r="X1042" i="7" s="1"/>
  <c r="X1043" i="7" a="1"/>
  <c r="X1043" i="7" s="1"/>
  <c r="X1044" i="7" a="1"/>
  <c r="X1044" i="7" s="1"/>
  <c r="X1045" i="7" a="1"/>
  <c r="X1045" i="7" s="1"/>
  <c r="X1046" i="7" a="1"/>
  <c r="X1046" i="7" s="1"/>
  <c r="X1047" i="7" a="1"/>
  <c r="X1047" i="7" s="1"/>
  <c r="X1048" i="7" a="1"/>
  <c r="X1048" i="7" s="1"/>
  <c r="X1049" i="7" a="1"/>
  <c r="X1049" i="7" s="1"/>
  <c r="X1050" i="7" a="1"/>
  <c r="X1050" i="7" s="1"/>
  <c r="X1051" i="7" a="1"/>
  <c r="X1051" i="7" s="1"/>
  <c r="X1052" i="7" a="1"/>
  <c r="X1052" i="7" s="1"/>
  <c r="X1053" i="7" a="1"/>
  <c r="X1053" i="7" s="1"/>
  <c r="X1054" i="7" a="1"/>
  <c r="X1054" i="7" s="1"/>
  <c r="X1055" i="7" a="1"/>
  <c r="X1055" i="7" s="1"/>
  <c r="X1056" i="7" a="1"/>
  <c r="X1056" i="7" s="1"/>
  <c r="X1057" i="7" a="1"/>
  <c r="X1057" i="7" s="1"/>
  <c r="X1058" i="7" a="1"/>
  <c r="X1058" i="7" s="1"/>
  <c r="X1059" i="7" a="1"/>
  <c r="X1059" i="7" s="1"/>
  <c r="X1060" i="7" a="1"/>
  <c r="X1060" i="7" s="1"/>
  <c r="X1061" i="7" a="1"/>
  <c r="X1061" i="7" s="1"/>
  <c r="X1062" i="7" a="1"/>
  <c r="X1062" i="7" s="1"/>
  <c r="X1063" i="7" a="1"/>
  <c r="X1063" i="7" s="1"/>
  <c r="X1064" i="7" a="1"/>
  <c r="X1064" i="7" s="1"/>
  <c r="X1065" i="7" a="1"/>
  <c r="X1065" i="7" s="1"/>
  <c r="X1066" i="7" a="1"/>
  <c r="X1066" i="7" s="1"/>
  <c r="X1067" i="7" a="1"/>
  <c r="X1067" i="7" s="1"/>
  <c r="X1068" i="7" a="1"/>
  <c r="X1068" i="7" s="1"/>
  <c r="X1069" i="7" a="1"/>
  <c r="X1069" i="7" s="1"/>
  <c r="X1070" i="7" a="1"/>
  <c r="X1070" i="7" s="1"/>
  <c r="X1071" i="7" a="1"/>
  <c r="X1071" i="7" s="1"/>
  <c r="X1072" i="7" a="1"/>
  <c r="X1072" i="7" s="1"/>
  <c r="X1073" i="7" a="1"/>
  <c r="X1073" i="7" s="1"/>
  <c r="X1074" i="7" a="1"/>
  <c r="X1074" i="7" s="1"/>
  <c r="X1075" i="7" a="1"/>
  <c r="X1075" i="7" s="1"/>
  <c r="X1076" i="7" a="1"/>
  <c r="X1076" i="7" s="1"/>
  <c r="X1077" i="7" a="1"/>
  <c r="X1077" i="7" s="1"/>
  <c r="X1078" i="7" a="1"/>
  <c r="X1078" i="7" s="1"/>
  <c r="X1079" i="7" a="1"/>
  <c r="X1079" i="7" s="1"/>
  <c r="X1080" i="7" a="1"/>
  <c r="X1080" i="7" s="1"/>
  <c r="X1081" i="7" a="1"/>
  <c r="X1081" i="7" s="1"/>
  <c r="X1082" i="7" a="1"/>
  <c r="X1082" i="7" s="1"/>
  <c r="X1083" i="7" a="1"/>
  <c r="X1083" i="7" s="1"/>
  <c r="X1084" i="7" a="1"/>
  <c r="X1084" i="7" s="1"/>
  <c r="X1085" i="7" a="1"/>
  <c r="X1085" i="7" s="1"/>
  <c r="X1086" i="7" a="1"/>
  <c r="X1086" i="7" s="1"/>
  <c r="X1087" i="7" a="1"/>
  <c r="X1087" i="7" s="1"/>
  <c r="X1088" i="7" a="1"/>
  <c r="X1088" i="7" s="1"/>
  <c r="X1089" i="7" a="1"/>
  <c r="X1089" i="7" s="1"/>
  <c r="X1090" i="7" a="1"/>
  <c r="X1090" i="7" s="1"/>
  <c r="X1091" i="7" a="1"/>
  <c r="X1091" i="7" s="1"/>
  <c r="X1092" i="7" a="1"/>
  <c r="X1092" i="7" s="1"/>
  <c r="X1093" i="7" a="1"/>
  <c r="X1093" i="7" s="1"/>
  <c r="X1094" i="7" a="1"/>
  <c r="X1094" i="7" s="1"/>
  <c r="X1095" i="7" a="1"/>
  <c r="X1095" i="7" s="1"/>
  <c r="X1096" i="7" a="1"/>
  <c r="X1096" i="7" s="1"/>
  <c r="X1097" i="7" a="1"/>
  <c r="X1097" i="7" s="1"/>
  <c r="X1098" i="7" a="1"/>
  <c r="X1098" i="7" s="1"/>
  <c r="X1099" i="7" a="1"/>
  <c r="X1099" i="7" s="1"/>
  <c r="X1100" i="7" a="1"/>
  <c r="X1100" i="7" s="1"/>
  <c r="X1101" i="7" a="1"/>
  <c r="X1101" i="7" s="1"/>
  <c r="X1102" i="7" a="1"/>
  <c r="X1102" i="7" s="1"/>
  <c r="X1103" i="7" a="1"/>
  <c r="X1103" i="7" s="1"/>
  <c r="X1104" i="7" a="1"/>
  <c r="X1104" i="7" s="1"/>
  <c r="X1105" i="7" a="1"/>
  <c r="X1105" i="7" s="1"/>
  <c r="X1106" i="7" a="1"/>
  <c r="X1106" i="7" s="1"/>
  <c r="X1107" i="7" a="1"/>
  <c r="X1107" i="7" s="1"/>
  <c r="X1108" i="7" a="1"/>
  <c r="X1108" i="7" s="1"/>
  <c r="X1109" i="7" a="1"/>
  <c r="X1109" i="7" s="1"/>
  <c r="X1110" i="7" a="1"/>
  <c r="X1110" i="7" s="1"/>
  <c r="X1111" i="7" a="1"/>
  <c r="X1111" i="7" s="1"/>
  <c r="X1112" i="7" a="1"/>
  <c r="X1112" i="7" s="1"/>
  <c r="X1113" i="7" a="1"/>
  <c r="X1113" i="7" s="1"/>
  <c r="X1114" i="7" a="1"/>
  <c r="X1114" i="7" s="1"/>
  <c r="X1115" i="7" a="1"/>
  <c r="X1115" i="7" s="1"/>
  <c r="X1116" i="7" a="1"/>
  <c r="X1116" i="7" s="1"/>
  <c r="X1117" i="7" a="1"/>
  <c r="X1117" i="7" s="1"/>
  <c r="X1118" i="7" a="1"/>
  <c r="X1118" i="7" s="1"/>
  <c r="X1119" i="7" a="1"/>
  <c r="X1119" i="7" s="1"/>
  <c r="X1120" i="7" a="1"/>
  <c r="X1120" i="7" s="1"/>
  <c r="X1121" i="7" a="1"/>
  <c r="X1121" i="7" s="1"/>
  <c r="X1122" i="7" a="1"/>
  <c r="X1122" i="7" s="1"/>
  <c r="X1123" i="7" a="1"/>
  <c r="X1123" i="7" s="1"/>
  <c r="X1124" i="7" a="1"/>
  <c r="X1124" i="7" s="1"/>
  <c r="X1125" i="7" a="1"/>
  <c r="X1125" i="7" s="1"/>
  <c r="X1126" i="7" a="1"/>
  <c r="X1126" i="7" s="1"/>
  <c r="X1127" i="7" a="1"/>
  <c r="X1127" i="7" s="1"/>
  <c r="X1128" i="7" a="1"/>
  <c r="X1128" i="7" s="1"/>
  <c r="X1129" i="7" a="1"/>
  <c r="X1129" i="7" s="1"/>
  <c r="X1130" i="7" a="1"/>
  <c r="X1130" i="7" s="1"/>
  <c r="X1131" i="7" a="1"/>
  <c r="X1131" i="7" s="1"/>
  <c r="X1132" i="7" a="1"/>
  <c r="X1132" i="7" s="1"/>
  <c r="X1133" i="7" a="1"/>
  <c r="X1133" i="7" s="1"/>
  <c r="X1134" i="7" a="1"/>
  <c r="X1134" i="7" s="1"/>
  <c r="X1135" i="7" a="1"/>
  <c r="X1135" i="7" s="1"/>
  <c r="X1136" i="7" a="1"/>
  <c r="X1136" i="7" s="1"/>
  <c r="X1137" i="7" a="1"/>
  <c r="X1137" i="7" s="1"/>
  <c r="X1138" i="7" a="1"/>
  <c r="X1138" i="7" s="1"/>
  <c r="X1139" i="7" a="1"/>
  <c r="X1139" i="7" s="1"/>
  <c r="X1140" i="7" a="1"/>
  <c r="X1140" i="7" s="1"/>
  <c r="X1141" i="7" a="1"/>
  <c r="X1141" i="7" s="1"/>
  <c r="X1142" i="7" a="1"/>
  <c r="X1142" i="7" s="1"/>
  <c r="X1143" i="7" a="1"/>
  <c r="X1143" i="7" s="1"/>
  <c r="X1144" i="7" a="1"/>
  <c r="X1144" i="7" s="1"/>
  <c r="X1145" i="7" a="1"/>
  <c r="X1145" i="7" s="1"/>
  <c r="X1146" i="7" a="1"/>
  <c r="X1146" i="7" s="1"/>
  <c r="X1147" i="7" a="1"/>
  <c r="X1147" i="7" s="1"/>
  <c r="X1148" i="7" a="1"/>
  <c r="X1148" i="7" s="1"/>
  <c r="X1149" i="7" a="1"/>
  <c r="X1149" i="7" s="1"/>
  <c r="X1150" i="7" a="1"/>
  <c r="X1150" i="7" s="1"/>
  <c r="X1151" i="7" a="1"/>
  <c r="X1151" i="7" s="1"/>
  <c r="X1152" i="7" a="1"/>
  <c r="X1152" i="7" s="1"/>
  <c r="X1153" i="7" a="1"/>
  <c r="X1153" i="7" s="1"/>
  <c r="X1154" i="7" a="1"/>
  <c r="X1154" i="7" s="1"/>
  <c r="X1155" i="7" a="1"/>
  <c r="X1155" i="7" s="1"/>
  <c r="X1156" i="7" a="1"/>
  <c r="X1156" i="7" s="1"/>
  <c r="X1157" i="7" a="1"/>
  <c r="X1157" i="7" s="1"/>
  <c r="X1158" i="7" a="1"/>
  <c r="X1158" i="7" s="1"/>
  <c r="X1159" i="7" a="1"/>
  <c r="X1159" i="7" s="1"/>
  <c r="X1160" i="7" a="1"/>
  <c r="X1160" i="7" s="1"/>
  <c r="X1161" i="7" a="1"/>
  <c r="X1161" i="7" s="1"/>
  <c r="X1162" i="7" a="1"/>
  <c r="X1162" i="7" s="1"/>
  <c r="X1163" i="7" a="1"/>
  <c r="X1163" i="7" s="1"/>
  <c r="X1164" i="7" a="1"/>
  <c r="X1164" i="7" s="1"/>
  <c r="X1165" i="7" a="1"/>
  <c r="X1165" i="7" s="1"/>
  <c r="X1166" i="7" a="1"/>
  <c r="X1166" i="7" s="1"/>
  <c r="X1167" i="7" a="1"/>
  <c r="X1167" i="7" s="1"/>
  <c r="X1168" i="7" a="1"/>
  <c r="X1168" i="7" s="1"/>
  <c r="X1169" i="7" a="1"/>
  <c r="X1169" i="7" s="1"/>
  <c r="X1170" i="7" a="1"/>
  <c r="X1170" i="7" s="1"/>
  <c r="X1171" i="7" a="1"/>
  <c r="X1171" i="7" s="1"/>
  <c r="X1172" i="7" a="1"/>
  <c r="X1172" i="7" s="1"/>
  <c r="X1173" i="7" a="1"/>
  <c r="X1173" i="7" s="1"/>
  <c r="X1174" i="7" a="1"/>
  <c r="X1174" i="7" s="1"/>
  <c r="X1175" i="7" a="1"/>
  <c r="X1175" i="7" s="1"/>
  <c r="X1176" i="7" a="1"/>
  <c r="X1176" i="7" s="1"/>
  <c r="X1177" i="7" a="1"/>
  <c r="X1177" i="7" s="1"/>
  <c r="X1178" i="7" a="1"/>
  <c r="X1178" i="7" s="1"/>
  <c r="X1179" i="7" a="1"/>
  <c r="X1179" i="7" s="1"/>
  <c r="X1180" i="7" a="1"/>
  <c r="X1180" i="7" s="1"/>
  <c r="X1181" i="7" a="1"/>
  <c r="X1181" i="7" s="1"/>
  <c r="X1182" i="7" a="1"/>
  <c r="X1182" i="7" s="1"/>
  <c r="X1183" i="7" a="1"/>
  <c r="X1183" i="7" s="1"/>
  <c r="X1184" i="7" a="1"/>
  <c r="X1184" i="7" s="1"/>
  <c r="X1185" i="7" a="1"/>
  <c r="X1185" i="7" s="1"/>
  <c r="X1186" i="7" a="1"/>
  <c r="X1186" i="7" s="1"/>
  <c r="X1187" i="7" a="1"/>
  <c r="X1187" i="7" s="1"/>
  <c r="X1188" i="7" a="1"/>
  <c r="X1188" i="7" s="1"/>
  <c r="X1189" i="7" a="1"/>
  <c r="X1189" i="7" s="1"/>
  <c r="X1190" i="7" a="1"/>
  <c r="X1190" i="7" s="1"/>
  <c r="X1191" i="7" a="1"/>
  <c r="X1191" i="7" s="1"/>
  <c r="X1192" i="7" a="1"/>
  <c r="X1192" i="7" s="1"/>
  <c r="X1193" i="7" a="1"/>
  <c r="X1193" i="7" s="1"/>
  <c r="X1194" i="7" a="1"/>
  <c r="X1194" i="7" s="1"/>
  <c r="X1195" i="7" a="1"/>
  <c r="X1195" i="7" s="1"/>
  <c r="X1196" i="7" a="1"/>
  <c r="X1196" i="7" s="1"/>
  <c r="X1197" i="7" a="1"/>
  <c r="X1197" i="7" s="1"/>
  <c r="X1198" i="7" a="1"/>
  <c r="X1198" i="7" s="1"/>
  <c r="X1199" i="7" a="1"/>
  <c r="X1199" i="7" s="1"/>
  <c r="X1200" i="7" a="1"/>
  <c r="X1200" i="7" s="1"/>
  <c r="X1201" i="7" a="1"/>
  <c r="X1201" i="7" s="1"/>
  <c r="X1202" i="7" a="1"/>
  <c r="X1202" i="7" s="1"/>
  <c r="X1203" i="7" a="1"/>
  <c r="X1203" i="7" s="1"/>
  <c r="X1204" i="7" a="1"/>
  <c r="X1204" i="7" s="1"/>
  <c r="X1205" i="7" a="1"/>
  <c r="X1205" i="7" s="1"/>
  <c r="X1206" i="7" a="1"/>
  <c r="X1206" i="7" s="1"/>
  <c r="X1207" i="7" a="1"/>
  <c r="X1207" i="7" s="1"/>
  <c r="X1208" i="7" a="1"/>
  <c r="X1208" i="7" s="1"/>
  <c r="X1209" i="7" a="1"/>
  <c r="X1209" i="7" s="1"/>
  <c r="X1210" i="7" a="1"/>
  <c r="X1210" i="7" s="1"/>
  <c r="X1211" i="7" a="1"/>
  <c r="X1211" i="7" s="1"/>
  <c r="X1212" i="7" a="1"/>
  <c r="X1212" i="7" s="1"/>
  <c r="X1213" i="7" a="1"/>
  <c r="X1213" i="7" s="1"/>
  <c r="X1214" i="7" a="1"/>
  <c r="X1214" i="7" s="1"/>
  <c r="X1215" i="7" a="1"/>
  <c r="X1215" i="7" s="1"/>
  <c r="X1216" i="7" a="1"/>
  <c r="X1216" i="7" s="1"/>
  <c r="X1217" i="7" a="1"/>
  <c r="X1217" i="7" s="1"/>
  <c r="X1218" i="7" a="1"/>
  <c r="X1218" i="7" s="1"/>
  <c r="X1219" i="7" a="1"/>
  <c r="X1219" i="7" s="1"/>
  <c r="X1220" i="7" a="1"/>
  <c r="X1220" i="7" s="1"/>
  <c r="X1221" i="7" a="1"/>
  <c r="X1221" i="7" s="1"/>
  <c r="X1222" i="7" a="1"/>
  <c r="X1222" i="7" s="1"/>
  <c r="X1223" i="7" a="1"/>
  <c r="X1223" i="7" s="1"/>
  <c r="X1224" i="7" a="1"/>
  <c r="X1224" i="7" s="1"/>
  <c r="X1225" i="7" a="1"/>
  <c r="X1225" i="7" s="1"/>
  <c r="X1226" i="7" a="1"/>
  <c r="X1226" i="7" s="1"/>
  <c r="X1227" i="7" a="1"/>
  <c r="X1227" i="7" s="1"/>
  <c r="X1228" i="7" a="1"/>
  <c r="X1228" i="7" s="1"/>
  <c r="X1229" i="7" a="1"/>
  <c r="X1229" i="7" s="1"/>
  <c r="X1230" i="7" a="1"/>
  <c r="X1230" i="7" s="1"/>
  <c r="X1231" i="7" a="1"/>
  <c r="X1231" i="7" s="1"/>
  <c r="X1232" i="7" a="1"/>
  <c r="X1232" i="7" s="1"/>
  <c r="X1233" i="7" a="1"/>
  <c r="X1233" i="7" s="1"/>
  <c r="X1234" i="7" a="1"/>
  <c r="X1234" i="7" s="1"/>
  <c r="X1235" i="7" a="1"/>
  <c r="X1235" i="7" s="1"/>
  <c r="X1236" i="7" a="1"/>
  <c r="X1236" i="7" s="1"/>
  <c r="X1237" i="7" a="1"/>
  <c r="X1237" i="7" s="1"/>
  <c r="X1238" i="7" a="1"/>
  <c r="X1238" i="7" s="1"/>
  <c r="X1239" i="7" a="1"/>
  <c r="X1239" i="7" s="1"/>
  <c r="X1240" i="7" a="1"/>
  <c r="X1240" i="7" s="1"/>
  <c r="X1241" i="7" a="1"/>
  <c r="X1241" i="7" s="1"/>
  <c r="X1242" i="7" a="1"/>
  <c r="X1242" i="7" s="1"/>
  <c r="X1243" i="7" a="1"/>
  <c r="X1243" i="7" s="1"/>
  <c r="X1244" i="7" a="1"/>
  <c r="X1244" i="7" s="1"/>
  <c r="X1245" i="7" a="1"/>
  <c r="X1245" i="7" s="1"/>
  <c r="X1246" i="7" a="1"/>
  <c r="X1246" i="7" s="1"/>
  <c r="X1247" i="7" a="1"/>
  <c r="X1247" i="7" s="1"/>
  <c r="X1248" i="7" a="1"/>
  <c r="X1248" i="7" s="1"/>
  <c r="X1249" i="7" a="1"/>
  <c r="X1249" i="7" s="1"/>
  <c r="X1250" i="7" a="1"/>
  <c r="X1250" i="7" s="1"/>
  <c r="X1251" i="7" a="1"/>
  <c r="X1251" i="7" s="1"/>
  <c r="X1252" i="7" a="1"/>
  <c r="X1252" i="7" s="1"/>
  <c r="X1253" i="7" a="1"/>
  <c r="X1253" i="7" s="1"/>
  <c r="X1254" i="7" a="1"/>
  <c r="X1254" i="7" s="1"/>
  <c r="X1255" i="7" a="1"/>
  <c r="X1255" i="7" s="1"/>
  <c r="X1256" i="7" a="1"/>
  <c r="X1256" i="7" s="1"/>
  <c r="X1257" i="7" a="1"/>
  <c r="X1257" i="7" s="1"/>
  <c r="X1258" i="7" a="1"/>
  <c r="X1258" i="7" s="1"/>
  <c r="X1259" i="7" a="1"/>
  <c r="X1259" i="7" s="1"/>
  <c r="X1260" i="7" a="1"/>
  <c r="X1260" i="7" s="1"/>
  <c r="X1261" i="7" a="1"/>
  <c r="X1261" i="7" s="1"/>
  <c r="X1262" i="7" a="1"/>
  <c r="X1262" i="7" s="1"/>
  <c r="X1263" i="7" a="1"/>
  <c r="X1263" i="7" s="1"/>
  <c r="X1264" i="7" a="1"/>
  <c r="X1264" i="7" s="1"/>
  <c r="X1265" i="7" a="1"/>
  <c r="X1265" i="7" s="1"/>
  <c r="X1266" i="7" a="1"/>
  <c r="X1266" i="7" s="1"/>
  <c r="X1267" i="7" a="1"/>
  <c r="X1267" i="7" s="1"/>
  <c r="X1268" i="7" a="1"/>
  <c r="X1268" i="7" s="1"/>
  <c r="X1269" i="7" a="1"/>
  <c r="X1269" i="7" s="1"/>
  <c r="X1270" i="7" a="1"/>
  <c r="X1270" i="7" s="1"/>
  <c r="X1271" i="7" a="1"/>
  <c r="X1271" i="7" s="1"/>
  <c r="X1272" i="7" a="1"/>
  <c r="X1272" i="7" s="1"/>
  <c r="X1273" i="7" a="1"/>
  <c r="X1273" i="7" s="1"/>
  <c r="X1274" i="7" a="1"/>
  <c r="X1274" i="7" s="1"/>
  <c r="X1275" i="7" a="1"/>
  <c r="X1275" i="7" s="1"/>
  <c r="X1276" i="7" a="1"/>
  <c r="X1276" i="7" s="1"/>
  <c r="X1277" i="7" a="1"/>
  <c r="X1277" i="7" s="1"/>
  <c r="X1278" i="7" a="1"/>
  <c r="X1278" i="7" s="1"/>
  <c r="X1279" i="7" a="1"/>
  <c r="X1279" i="7" s="1"/>
  <c r="X1280" i="7" a="1"/>
  <c r="X1280" i="7" s="1"/>
  <c r="X1281" i="7" a="1"/>
  <c r="X1281" i="7" s="1"/>
  <c r="X1282" i="7" a="1"/>
  <c r="X1282" i="7" s="1"/>
  <c r="X1283" i="7" a="1"/>
  <c r="X1283" i="7" s="1"/>
  <c r="X1284" i="7" a="1"/>
  <c r="X1284" i="7" s="1"/>
  <c r="X1285" i="7" a="1"/>
  <c r="X1285" i="7" s="1"/>
  <c r="X1286" i="7" a="1"/>
  <c r="X1286" i="7" s="1"/>
  <c r="X1287" i="7" a="1"/>
  <c r="X1287" i="7" s="1"/>
  <c r="X1288" i="7" a="1"/>
  <c r="X1288" i="7" s="1"/>
  <c r="X1289" i="7" a="1"/>
  <c r="X1289" i="7" s="1"/>
  <c r="X1290" i="7" a="1"/>
  <c r="X1290" i="7" s="1"/>
  <c r="X1291" i="7" a="1"/>
  <c r="X1291" i="7" s="1"/>
  <c r="X1292" i="7" a="1"/>
  <c r="X1292" i="7" s="1"/>
  <c r="X1293" i="7" a="1"/>
  <c r="X1293" i="7" s="1"/>
  <c r="X1294" i="7" a="1"/>
  <c r="X1294" i="7" s="1"/>
  <c r="X1295" i="7" a="1"/>
  <c r="X1295" i="7" s="1"/>
  <c r="X1296" i="7" a="1"/>
  <c r="X1296" i="7" s="1"/>
  <c r="X1297" i="7" a="1"/>
  <c r="X1297" i="7" s="1"/>
  <c r="X1298" i="7" a="1"/>
  <c r="X1298" i="7" s="1"/>
  <c r="X1299" i="7" a="1"/>
  <c r="X1299" i="7" s="1"/>
  <c r="X1300" i="7" a="1"/>
  <c r="X1300" i="7" s="1"/>
  <c r="X1301" i="7" a="1"/>
  <c r="X1301" i="7" s="1"/>
  <c r="X1302" i="7" a="1"/>
  <c r="X1302" i="7" s="1"/>
  <c r="X1303" i="7" a="1"/>
  <c r="X1303" i="7" s="1"/>
  <c r="X1304" i="7" a="1"/>
  <c r="X1304" i="7" s="1"/>
  <c r="X1305" i="7" a="1"/>
  <c r="X1305" i="7" s="1"/>
  <c r="X1306" i="7" a="1"/>
  <c r="X1306" i="7" s="1"/>
  <c r="X1307" i="7" a="1"/>
  <c r="X1307" i="7" s="1"/>
  <c r="X1308" i="7" a="1"/>
  <c r="X1308" i="7" s="1"/>
  <c r="X1309" i="7" a="1"/>
  <c r="X1309" i="7" s="1"/>
  <c r="X1310" i="7" a="1"/>
  <c r="X1310" i="7" s="1"/>
  <c r="X1311" i="7" a="1"/>
  <c r="X1311" i="7" s="1"/>
  <c r="X1312" i="7" a="1"/>
  <c r="X1312" i="7" s="1"/>
  <c r="X1313" i="7" a="1"/>
  <c r="X1313" i="7" s="1"/>
  <c r="X1314" i="7" a="1"/>
  <c r="X1314" i="7" s="1"/>
  <c r="X1315" i="7" a="1"/>
  <c r="X1315" i="7" s="1"/>
  <c r="X1316" i="7" a="1"/>
  <c r="X1316" i="7" s="1"/>
  <c r="X1317" i="7" a="1"/>
  <c r="X1317" i="7" s="1"/>
  <c r="X1318" i="7" a="1"/>
  <c r="X1318" i="7" s="1"/>
  <c r="X1319" i="7" a="1"/>
  <c r="X1319" i="7" s="1"/>
  <c r="X1320" i="7" a="1"/>
  <c r="X1320" i="7" s="1"/>
  <c r="X1321" i="7" a="1"/>
  <c r="X1321" i="7" s="1"/>
  <c r="X1322" i="7" a="1"/>
  <c r="X1322" i="7" s="1"/>
  <c r="X1323" i="7" a="1"/>
  <c r="X1323" i="7" s="1"/>
  <c r="X1324" i="7" a="1"/>
  <c r="X1324" i="7" s="1"/>
  <c r="X1325" i="7" a="1"/>
  <c r="X1325" i="7" s="1"/>
  <c r="X1326" i="7" a="1"/>
  <c r="X1326" i="7" s="1"/>
  <c r="X1327" i="7" a="1"/>
  <c r="X1327" i="7" s="1"/>
  <c r="X1328" i="7" a="1"/>
  <c r="X1328" i="7" s="1"/>
  <c r="X1329" i="7" a="1"/>
  <c r="X1329" i="7" s="1"/>
  <c r="X1330" i="7" a="1"/>
  <c r="X1330" i="7" s="1"/>
  <c r="X1331" i="7" a="1"/>
  <c r="X1331" i="7" s="1"/>
  <c r="X1332" i="7" a="1"/>
  <c r="X1332" i="7" s="1"/>
  <c r="X1333" i="7" a="1"/>
  <c r="X1333" i="7" s="1"/>
  <c r="X1334" i="7" a="1"/>
  <c r="X1334" i="7" s="1"/>
  <c r="X1335" i="7" a="1"/>
  <c r="X1335" i="7" s="1"/>
  <c r="X1336" i="7" a="1"/>
  <c r="X1336" i="7" s="1"/>
  <c r="X1337" i="7" a="1"/>
  <c r="X1337" i="7" s="1"/>
  <c r="X1338" i="7" a="1"/>
  <c r="X1338" i="7" s="1"/>
  <c r="X1339" i="7" a="1"/>
  <c r="X1339" i="7" s="1"/>
  <c r="X1340" i="7" a="1"/>
  <c r="X1340" i="7" s="1"/>
  <c r="X1341" i="7" a="1"/>
  <c r="X1341" i="7" s="1"/>
  <c r="X1342" i="7" a="1"/>
  <c r="X1342" i="7" s="1"/>
  <c r="X1343" i="7" a="1"/>
  <c r="X1343" i="7" s="1"/>
  <c r="X1344" i="7" a="1"/>
  <c r="X1344" i="7" s="1"/>
  <c r="X1345" i="7" a="1"/>
  <c r="X1345" i="7" s="1"/>
  <c r="X1346" i="7" a="1"/>
  <c r="X1346" i="7" s="1"/>
  <c r="X1347" i="7" a="1"/>
  <c r="X1347" i="7" s="1"/>
  <c r="X1348" i="7" a="1"/>
  <c r="X1348" i="7" s="1"/>
  <c r="X1349" i="7" a="1"/>
  <c r="X1349" i="7" s="1"/>
  <c r="X1350" i="7" a="1"/>
  <c r="X1350" i="7" s="1"/>
  <c r="X1351" i="7" a="1"/>
  <c r="X1351" i="7" s="1"/>
  <c r="X1352" i="7" a="1"/>
  <c r="X1352" i="7" s="1"/>
  <c r="X1353" i="7" a="1"/>
  <c r="X1353" i="7" s="1"/>
  <c r="X1354" i="7" a="1"/>
  <c r="X1354" i="7" s="1"/>
  <c r="X1355" i="7" a="1"/>
  <c r="X1355" i="7" s="1"/>
  <c r="X1356" i="7" a="1"/>
  <c r="X1356" i="7" s="1"/>
  <c r="X1357" i="7" a="1"/>
  <c r="X1357" i="7" s="1"/>
  <c r="X1358" i="7" a="1"/>
  <c r="X1358" i="7" s="1"/>
  <c r="X1359" i="7" a="1"/>
  <c r="X1359" i="7" s="1"/>
  <c r="X1360" i="7" a="1"/>
  <c r="X1360" i="7" s="1"/>
  <c r="X1361" i="7" a="1"/>
  <c r="X1361" i="7" s="1"/>
  <c r="X1362" i="7" a="1"/>
  <c r="X1362" i="7" s="1"/>
  <c r="X1363" i="7" a="1"/>
  <c r="X1363" i="7" s="1"/>
  <c r="X1364" i="7" a="1"/>
  <c r="X1364" i="7" s="1"/>
  <c r="X1365" i="7" a="1"/>
  <c r="X1365" i="7" s="1"/>
  <c r="X1366" i="7" a="1"/>
  <c r="X1366" i="7" s="1"/>
  <c r="X1367" i="7" a="1"/>
  <c r="X1367" i="7" s="1"/>
  <c r="X1368" i="7" a="1"/>
  <c r="X1368" i="7" s="1"/>
  <c r="X1369" i="7" a="1"/>
  <c r="X1369" i="7" s="1"/>
  <c r="X1370" i="7" a="1"/>
  <c r="X1370" i="7" s="1"/>
  <c r="X1371" i="7" a="1"/>
  <c r="X1371" i="7" s="1"/>
  <c r="X1372" i="7" a="1"/>
  <c r="X1372" i="7" s="1"/>
  <c r="X1373" i="7" a="1"/>
  <c r="X1373" i="7" s="1"/>
  <c r="X1374" i="7" a="1"/>
  <c r="X1374" i="7" s="1"/>
  <c r="X1375" i="7" a="1"/>
  <c r="X1375" i="7" s="1"/>
  <c r="X1376" i="7" a="1"/>
  <c r="X1376" i="7" s="1"/>
  <c r="X1377" i="7" a="1"/>
  <c r="X1377" i="7" s="1"/>
  <c r="X1378" i="7" a="1"/>
  <c r="X1378" i="7" s="1"/>
  <c r="X1379" i="7" a="1"/>
  <c r="X1379" i="7" s="1"/>
  <c r="X1380" i="7" a="1"/>
  <c r="X1380" i="7" s="1"/>
  <c r="X1381" i="7" a="1"/>
  <c r="X1381" i="7" s="1"/>
  <c r="X1382" i="7" a="1"/>
  <c r="X1382" i="7" s="1"/>
  <c r="X1383" i="7" a="1"/>
  <c r="X1383" i="7" s="1"/>
  <c r="X1384" i="7" a="1"/>
  <c r="X1384" i="7" s="1"/>
  <c r="X1385" i="7" a="1"/>
  <c r="X1385" i="7" s="1"/>
  <c r="X1386" i="7" a="1"/>
  <c r="X1386" i="7" s="1"/>
  <c r="X1387" i="7" a="1"/>
  <c r="X1387" i="7" s="1"/>
  <c r="X1388" i="7" a="1"/>
  <c r="X1388" i="7" s="1"/>
  <c r="X1389" i="7" a="1"/>
  <c r="X1389" i="7" s="1"/>
  <c r="X1390" i="7" a="1"/>
  <c r="X1390" i="7" s="1"/>
  <c r="X1391" i="7" a="1"/>
  <c r="X1391" i="7" s="1"/>
  <c r="X1392" i="7" a="1"/>
  <c r="X1392" i="7" s="1"/>
  <c r="X1393" i="7" a="1"/>
  <c r="X1393" i="7" s="1"/>
  <c r="X1394" i="7" a="1"/>
  <c r="X1394" i="7" s="1"/>
  <c r="X1395" i="7" a="1"/>
  <c r="X1395" i="7" s="1"/>
  <c r="X1396" i="7" a="1"/>
  <c r="X1396" i="7" s="1"/>
  <c r="X1397" i="7" a="1"/>
  <c r="X1397" i="7" s="1"/>
  <c r="X1398" i="7" a="1"/>
  <c r="X1398" i="7" s="1"/>
  <c r="X1399" i="7" a="1"/>
  <c r="X1399" i="7" s="1"/>
  <c r="X1400" i="7" a="1"/>
  <c r="X1400" i="7" s="1"/>
  <c r="X1401" i="7" a="1"/>
  <c r="X1401" i="7" s="1"/>
  <c r="X1402" i="7" a="1"/>
  <c r="X1402" i="7" s="1"/>
  <c r="X1403" i="7" a="1"/>
  <c r="X1403" i="7" s="1"/>
  <c r="X1404" i="7" a="1"/>
  <c r="X1404" i="7" s="1"/>
  <c r="X1405" i="7" a="1"/>
  <c r="X1405" i="7" s="1"/>
  <c r="X1406" i="7" a="1"/>
  <c r="X1406" i="7" s="1"/>
  <c r="X1407" i="7" a="1"/>
  <c r="X1407" i="7" s="1"/>
  <c r="X1408" i="7" a="1"/>
  <c r="X1408" i="7" s="1"/>
  <c r="X1409" i="7" a="1"/>
  <c r="X1409" i="7" s="1"/>
  <c r="X1410" i="7" a="1"/>
  <c r="X1410" i="7" s="1"/>
  <c r="X1411" i="7" a="1"/>
  <c r="X1411" i="7" s="1"/>
  <c r="X1412" i="7" a="1"/>
  <c r="X1412" i="7" s="1"/>
  <c r="X1413" i="7" a="1"/>
  <c r="X1413" i="7" s="1"/>
  <c r="X1414" i="7" a="1"/>
  <c r="X1414" i="7" s="1"/>
  <c r="X1415" i="7" a="1"/>
  <c r="X1415" i="7" s="1"/>
  <c r="X1416" i="7" a="1"/>
  <c r="X1416" i="7" s="1"/>
  <c r="X1417" i="7" a="1"/>
  <c r="X1417" i="7" s="1"/>
  <c r="X1418" i="7" a="1"/>
  <c r="X1418" i="7" s="1"/>
  <c r="X1419" i="7" a="1"/>
  <c r="X1419" i="7" s="1"/>
  <c r="X1420" i="7" a="1"/>
  <c r="X1420" i="7" s="1"/>
  <c r="X1421" i="7" a="1"/>
  <c r="X1421" i="7" s="1"/>
  <c r="X1422" i="7" a="1"/>
  <c r="X1422" i="7" s="1"/>
  <c r="X1423" i="7" a="1"/>
  <c r="X1423" i="7" s="1"/>
  <c r="X1424" i="7" a="1"/>
  <c r="X1424" i="7" s="1"/>
  <c r="X1425" i="7" a="1"/>
  <c r="X1425" i="7" s="1"/>
  <c r="X1426" i="7" a="1"/>
  <c r="X1426" i="7" s="1"/>
  <c r="X1427" i="7" a="1"/>
  <c r="X1427" i="7" s="1"/>
  <c r="X1428" i="7" a="1"/>
  <c r="X1428" i="7" s="1"/>
  <c r="X1429" i="7" a="1"/>
  <c r="X1429" i="7" s="1"/>
  <c r="X1430" i="7" a="1"/>
  <c r="X1430" i="7" s="1"/>
  <c r="X1431" i="7" a="1"/>
  <c r="X1431" i="7" s="1"/>
  <c r="X1432" i="7" a="1"/>
  <c r="X1432" i="7" s="1"/>
  <c r="X1433" i="7" a="1"/>
  <c r="X1433" i="7" s="1"/>
  <c r="X1434" i="7" a="1"/>
  <c r="X1434" i="7" s="1"/>
  <c r="X1435" i="7" a="1"/>
  <c r="X1435" i="7" s="1"/>
  <c r="X1436" i="7" a="1"/>
  <c r="X1436" i="7" s="1"/>
  <c r="X1437" i="7" a="1"/>
  <c r="X1437" i="7" s="1"/>
  <c r="X1438" i="7" a="1"/>
  <c r="X1438" i="7" s="1"/>
  <c r="X1439" i="7" a="1"/>
  <c r="X1439" i="7" s="1"/>
  <c r="X1440" i="7" a="1"/>
  <c r="X1440" i="7" s="1"/>
  <c r="X1441" i="7" a="1"/>
  <c r="X1441" i="7" s="1"/>
  <c r="X1442" i="7" a="1"/>
  <c r="X1442" i="7" s="1"/>
  <c r="X1443" i="7" a="1"/>
  <c r="X1443" i="7" s="1"/>
  <c r="X1444" i="7" a="1"/>
  <c r="X1444" i="7" s="1"/>
  <c r="X1445" i="7" a="1"/>
  <c r="X1445" i="7" s="1"/>
  <c r="X1446" i="7" a="1"/>
  <c r="X1446" i="7" s="1"/>
  <c r="X1447" i="7" a="1"/>
  <c r="X1447" i="7" s="1"/>
  <c r="X1448" i="7" a="1"/>
  <c r="X1448" i="7" s="1"/>
  <c r="X1449" i="7" a="1"/>
  <c r="X1449" i="7" s="1"/>
  <c r="X1450" i="7" a="1"/>
  <c r="X1450" i="7" s="1"/>
  <c r="X1451" i="7" a="1"/>
  <c r="X1451" i="7" s="1"/>
  <c r="X1452" i="7" a="1"/>
  <c r="X1452" i="7" s="1"/>
  <c r="X1453" i="7" a="1"/>
  <c r="X1453" i="7" s="1"/>
  <c r="X1454" i="7" a="1"/>
  <c r="X1454" i="7" s="1"/>
  <c r="X1455" i="7" a="1"/>
  <c r="X1455" i="7" s="1"/>
  <c r="X1456" i="7" a="1"/>
  <c r="X1456" i="7" s="1"/>
  <c r="X1457" i="7" a="1"/>
  <c r="X1457" i="7" s="1"/>
  <c r="X1458" i="7" a="1"/>
  <c r="X1458" i="7" s="1"/>
  <c r="X1459" i="7" a="1"/>
  <c r="X1459" i="7" s="1"/>
  <c r="X1460" i="7" a="1"/>
  <c r="X1460" i="7" s="1"/>
  <c r="X1461" i="7" a="1"/>
  <c r="X1461" i="7" s="1"/>
  <c r="X1462" i="7" a="1"/>
  <c r="X1462" i="7" s="1"/>
  <c r="X1463" i="7" a="1"/>
  <c r="X1463" i="7" s="1"/>
  <c r="X1464" i="7" a="1"/>
  <c r="X1464" i="7" s="1"/>
  <c r="X1465" i="7" a="1"/>
  <c r="X1465" i="7" s="1"/>
  <c r="X1466" i="7" a="1"/>
  <c r="X1466" i="7" s="1"/>
  <c r="X1467" i="7" a="1"/>
  <c r="X1467" i="7" s="1"/>
  <c r="X1468" i="7" a="1"/>
  <c r="X1468" i="7" s="1"/>
  <c r="X1469" i="7" a="1"/>
  <c r="X1469" i="7" s="1"/>
  <c r="X1470" i="7" a="1"/>
  <c r="X1470" i="7" s="1"/>
  <c r="X1471" i="7" a="1"/>
  <c r="X1471" i="7" s="1"/>
  <c r="X1472" i="7" a="1"/>
  <c r="X1472" i="7" s="1"/>
  <c r="X1473" i="7" a="1"/>
  <c r="X1473" i="7" s="1"/>
  <c r="X1474" i="7" a="1"/>
  <c r="X1474" i="7" s="1"/>
  <c r="X1475" i="7" a="1"/>
  <c r="X1475" i="7" s="1"/>
  <c r="X1476" i="7" a="1"/>
  <c r="X1476" i="7" s="1"/>
  <c r="X1477" i="7" a="1"/>
  <c r="X1477" i="7" s="1"/>
  <c r="X1478" i="7" a="1"/>
  <c r="X1478" i="7" s="1"/>
  <c r="X1479" i="7" a="1"/>
  <c r="X1479" i="7" s="1"/>
  <c r="X1480" i="7" a="1"/>
  <c r="X1480" i="7" s="1"/>
  <c r="X1481" i="7" a="1"/>
  <c r="X1481" i="7" s="1"/>
  <c r="X1482" i="7" a="1"/>
  <c r="X1482" i="7" s="1"/>
  <c r="X1483" i="7" a="1"/>
  <c r="X1483" i="7" s="1"/>
  <c r="X1484" i="7" a="1"/>
  <c r="X1484" i="7" s="1"/>
  <c r="X1485" i="7" a="1"/>
  <c r="X1485" i="7" s="1"/>
  <c r="X1486" i="7" a="1"/>
  <c r="X1486" i="7" s="1"/>
  <c r="X1487" i="7" a="1"/>
  <c r="X1487" i="7" s="1"/>
  <c r="X1488" i="7" a="1"/>
  <c r="X1488" i="7" s="1"/>
  <c r="X1489" i="7" a="1"/>
  <c r="X1489" i="7" s="1"/>
  <c r="X1490" i="7" a="1"/>
  <c r="X1490" i="7" s="1"/>
  <c r="X1491" i="7" a="1"/>
  <c r="X1491" i="7" s="1"/>
  <c r="X1492" i="7" a="1"/>
  <c r="X1492" i="7" s="1"/>
  <c r="X1493" i="7" a="1"/>
  <c r="X1493" i="7" s="1"/>
  <c r="X1494" i="7" a="1"/>
  <c r="X1494" i="7" s="1"/>
  <c r="X1495" i="7" a="1"/>
  <c r="X1495" i="7" s="1"/>
  <c r="X1496" i="7" a="1"/>
  <c r="X1496" i="7" s="1"/>
  <c r="X1497" i="7" a="1"/>
  <c r="X1497" i="7" s="1"/>
  <c r="X1498" i="7" a="1"/>
  <c r="X1498" i="7" s="1"/>
  <c r="X1499" i="7" a="1"/>
  <c r="X1499" i="7" s="1"/>
  <c r="X1500" i="7" a="1"/>
  <c r="X1500" i="7" s="1"/>
  <c r="X1501" i="7" a="1"/>
  <c r="X1501" i="7" s="1"/>
  <c r="X1502" i="7" a="1"/>
  <c r="X1502" i="7" s="1"/>
  <c r="X1503" i="7" a="1"/>
  <c r="X1503" i="7" s="1"/>
  <c r="X1504" i="7" a="1"/>
  <c r="X1504" i="7" s="1"/>
  <c r="X1505" i="7" a="1"/>
  <c r="X1505" i="7" s="1"/>
  <c r="X1506" i="7" a="1"/>
  <c r="X1506" i="7" s="1"/>
  <c r="X1507" i="7" a="1"/>
  <c r="X1507" i="7" s="1"/>
  <c r="X1508" i="7" a="1"/>
  <c r="X1508" i="7" s="1"/>
  <c r="X1509" i="7" a="1"/>
  <c r="X1509" i="7" s="1"/>
  <c r="X1510" i="7" a="1"/>
  <c r="X1510" i="7" s="1"/>
  <c r="X1511" i="7" a="1"/>
  <c r="X1511" i="7" s="1"/>
  <c r="X1512" i="7" a="1"/>
  <c r="X1512" i="7" s="1"/>
  <c r="X1513" i="7" a="1"/>
  <c r="X1513" i="7" s="1"/>
  <c r="X1514" i="7" a="1"/>
  <c r="X1514" i="7" s="1"/>
  <c r="X1515" i="7" a="1"/>
  <c r="X1515" i="7" s="1"/>
  <c r="X1516" i="7" a="1"/>
  <c r="X1516" i="7" s="1"/>
  <c r="X1517" i="7" a="1"/>
  <c r="X1517" i="7" s="1"/>
  <c r="X1518" i="7" a="1"/>
  <c r="X1518" i="7" s="1"/>
  <c r="X1519" i="7" a="1"/>
  <c r="X1519" i="7" s="1"/>
  <c r="X1520" i="7" a="1"/>
  <c r="X1520" i="7" s="1"/>
  <c r="X1521" i="7" a="1"/>
  <c r="X1521" i="7" s="1"/>
  <c r="X1522" i="7" a="1"/>
  <c r="X1522" i="7" s="1"/>
  <c r="X1523" i="7" a="1"/>
  <c r="X1523" i="7" s="1"/>
  <c r="X1524" i="7" a="1"/>
  <c r="X1524" i="7" s="1"/>
  <c r="X1525" i="7" a="1"/>
  <c r="X1525" i="7" s="1"/>
  <c r="X1526" i="7" a="1"/>
  <c r="X1526" i="7" s="1"/>
  <c r="X1527" i="7" a="1"/>
  <c r="X1527" i="7" s="1"/>
  <c r="X1528" i="7" a="1"/>
  <c r="X1528" i="7" s="1"/>
  <c r="X1529" i="7" a="1"/>
  <c r="X1529" i="7" s="1"/>
  <c r="X1530" i="7" a="1"/>
  <c r="X1530" i="7" s="1"/>
  <c r="X1531" i="7" a="1"/>
  <c r="X1531" i="7" s="1"/>
  <c r="X1532" i="7" a="1"/>
  <c r="X1532" i="7" s="1"/>
  <c r="X1533" i="7" a="1"/>
  <c r="X1533" i="7" s="1"/>
  <c r="X1534" i="7" a="1"/>
  <c r="X1534" i="7" s="1"/>
  <c r="X1535" i="7" a="1"/>
  <c r="X1535" i="7" s="1"/>
  <c r="X1536" i="7" a="1"/>
  <c r="X1536" i="7" s="1"/>
  <c r="X1537" i="7" a="1"/>
  <c r="X1537" i="7" s="1"/>
  <c r="X1538" i="7" a="1"/>
  <c r="X1538" i="7" s="1"/>
  <c r="X1539" i="7" a="1"/>
  <c r="X1539" i="7" s="1"/>
  <c r="X1540" i="7" a="1"/>
  <c r="X1540" i="7" s="1"/>
  <c r="X1541" i="7" a="1"/>
  <c r="X1541" i="7" s="1"/>
  <c r="X1542" i="7" a="1"/>
  <c r="X1542" i="7" s="1"/>
  <c r="X1543" i="7" a="1"/>
  <c r="X1543" i="7" s="1"/>
  <c r="X1544" i="7" a="1"/>
  <c r="X1544" i="7" s="1"/>
  <c r="X1545" i="7" a="1"/>
  <c r="X1545" i="7" s="1"/>
  <c r="X1546" i="7" a="1"/>
  <c r="X1546" i="7" s="1"/>
  <c r="X1547" i="7" a="1"/>
  <c r="X1547" i="7" s="1"/>
  <c r="X1548" i="7" a="1"/>
  <c r="X1548" i="7" s="1"/>
  <c r="X1549" i="7" a="1"/>
  <c r="X1549" i="7" s="1"/>
  <c r="X1550" i="7" a="1"/>
  <c r="X1550" i="7" s="1"/>
  <c r="X1551" i="7" a="1"/>
  <c r="X1551" i="7" s="1"/>
  <c r="X1552" i="7" a="1"/>
  <c r="X1552" i="7" s="1"/>
  <c r="X1553" i="7" a="1"/>
  <c r="X1553" i="7" s="1"/>
  <c r="X1554" i="7" a="1"/>
  <c r="X1554" i="7" s="1"/>
  <c r="X1555" i="7" a="1"/>
  <c r="X1555" i="7" s="1"/>
  <c r="X1556" i="7" a="1"/>
  <c r="X1556" i="7" s="1"/>
  <c r="X1557" i="7" a="1"/>
  <c r="X1557" i="7" s="1"/>
  <c r="X1558" i="7" a="1"/>
  <c r="X1558" i="7" s="1"/>
  <c r="X1559" i="7" a="1"/>
  <c r="X1559" i="7" s="1"/>
  <c r="X1560" i="7" a="1"/>
  <c r="X1560" i="7" s="1"/>
  <c r="X1561" i="7" a="1"/>
  <c r="X1561" i="7" s="1"/>
  <c r="X1562" i="7" a="1"/>
  <c r="X1562" i="7" s="1"/>
  <c r="X1563" i="7" a="1"/>
  <c r="X1563" i="7" s="1"/>
  <c r="X1564" i="7" a="1"/>
  <c r="X1564" i="7" s="1"/>
  <c r="X1565" i="7" a="1"/>
  <c r="X1565" i="7" s="1"/>
  <c r="X1566" i="7" a="1"/>
  <c r="X1566" i="7" s="1"/>
  <c r="X1567" i="7" a="1"/>
  <c r="X1567" i="7" s="1"/>
  <c r="X1568" i="7" a="1"/>
  <c r="X1568" i="7" s="1"/>
  <c r="X1569" i="7" a="1"/>
  <c r="X1569" i="7" s="1"/>
  <c r="X1570" i="7" a="1"/>
  <c r="X1570" i="7" s="1"/>
  <c r="X1571" i="7" a="1"/>
  <c r="X1571" i="7" s="1"/>
  <c r="X1572" i="7" a="1"/>
  <c r="X1572" i="7" s="1"/>
  <c r="X1573" i="7" a="1"/>
  <c r="X1573" i="7" s="1"/>
  <c r="X1574" i="7" a="1"/>
  <c r="X1574" i="7" s="1"/>
  <c r="X1575" i="7" a="1"/>
  <c r="X1575" i="7" s="1"/>
  <c r="X1576" i="7" a="1"/>
  <c r="X1576" i="7" s="1"/>
  <c r="X1577" i="7" a="1"/>
  <c r="X1577" i="7" s="1"/>
  <c r="X1578" i="7" a="1"/>
  <c r="X1578" i="7" s="1"/>
  <c r="X1579" i="7" a="1"/>
  <c r="X1579" i="7" s="1"/>
  <c r="X1580" i="7" a="1"/>
  <c r="X1580" i="7" s="1"/>
  <c r="X1581" i="7" a="1"/>
  <c r="X1581" i="7" s="1"/>
  <c r="X1582" i="7" a="1"/>
  <c r="X1582" i="7" s="1"/>
  <c r="X1583" i="7" a="1"/>
  <c r="X1583" i="7" s="1"/>
  <c r="X1584" i="7" a="1"/>
  <c r="X1584" i="7" s="1"/>
  <c r="X1585" i="7" a="1"/>
  <c r="X1585" i="7" s="1"/>
  <c r="X1586" i="7" a="1"/>
  <c r="X1586" i="7" s="1"/>
  <c r="X1587" i="7" a="1"/>
  <c r="X1587" i="7" s="1"/>
  <c r="X1588" i="7" a="1"/>
  <c r="X1588" i="7" s="1"/>
  <c r="X1589" i="7" a="1"/>
  <c r="X1589" i="7" s="1"/>
  <c r="X1590" i="7" a="1"/>
  <c r="X1590" i="7" s="1"/>
  <c r="X1591" i="7" a="1"/>
  <c r="X1591" i="7" s="1"/>
  <c r="X1592" i="7" a="1"/>
  <c r="X1592" i="7" s="1"/>
  <c r="X1593" i="7" a="1"/>
  <c r="X1593" i="7" s="1"/>
  <c r="X1594" i="7" a="1"/>
  <c r="X1594" i="7" s="1"/>
  <c r="X1595" i="7" a="1"/>
  <c r="X1595" i="7" s="1"/>
  <c r="X1596" i="7" a="1"/>
  <c r="X1596" i="7" s="1"/>
  <c r="X1597" i="7" a="1"/>
  <c r="X1597" i="7" s="1"/>
  <c r="X1598" i="7" a="1"/>
  <c r="X1598" i="7" s="1"/>
  <c r="X1599" i="7" a="1"/>
  <c r="X1599" i="7" s="1"/>
  <c r="X1600" i="7" a="1"/>
  <c r="X1600" i="7" s="1"/>
  <c r="X1601" i="7" a="1"/>
  <c r="X1601" i="7" s="1"/>
  <c r="X1602" i="7" a="1"/>
  <c r="X1602" i="7" s="1"/>
  <c r="X1603" i="7" a="1"/>
  <c r="X1603" i="7" s="1"/>
  <c r="X1604" i="7" a="1"/>
  <c r="X1604" i="7" s="1"/>
  <c r="X1605" i="7" a="1"/>
  <c r="X1605" i="7" s="1"/>
  <c r="X1606" i="7" a="1"/>
  <c r="X1606" i="7" s="1"/>
  <c r="X1607" i="7" a="1"/>
  <c r="X1607" i="7" s="1"/>
  <c r="X1608" i="7" a="1"/>
  <c r="X1608" i="7" s="1"/>
  <c r="X1609" i="7" a="1"/>
  <c r="X1609" i="7" s="1"/>
  <c r="X1610" i="7" a="1"/>
  <c r="X1610" i="7" s="1"/>
  <c r="X1611" i="7" a="1"/>
  <c r="X1611" i="7" s="1"/>
  <c r="X1612" i="7" a="1"/>
  <c r="X1612" i="7" s="1"/>
  <c r="X1613" i="7" a="1"/>
  <c r="X1613" i="7" s="1"/>
  <c r="X1614" i="7" a="1"/>
  <c r="X1614" i="7" s="1"/>
  <c r="X1615" i="7" a="1"/>
  <c r="X1615" i="7" s="1"/>
  <c r="X1616" i="7" a="1"/>
  <c r="X1616" i="7" s="1"/>
  <c r="X1617" i="7" a="1"/>
  <c r="X1617" i="7" s="1"/>
  <c r="X1618" i="7" a="1"/>
  <c r="X1618" i="7" s="1"/>
  <c r="X1619" i="7" a="1"/>
  <c r="X1619" i="7" s="1"/>
  <c r="X1620" i="7" a="1"/>
  <c r="X1620" i="7" s="1"/>
  <c r="X1621" i="7" a="1"/>
  <c r="X1621" i="7" s="1"/>
  <c r="X1622" i="7" a="1"/>
  <c r="X1622" i="7" s="1"/>
  <c r="X1623" i="7" a="1"/>
  <c r="X1623" i="7" s="1"/>
  <c r="X1624" i="7" a="1"/>
  <c r="X1624" i="7" s="1"/>
  <c r="X1625" i="7" a="1"/>
  <c r="X1625" i="7" s="1"/>
  <c r="X1626" i="7" a="1"/>
  <c r="X1626" i="7" s="1"/>
  <c r="X1627" i="7" a="1"/>
  <c r="X1627" i="7" s="1"/>
  <c r="X1628" i="7" a="1"/>
  <c r="X1628" i="7" s="1"/>
  <c r="X1629" i="7" a="1"/>
  <c r="X1629" i="7" s="1"/>
  <c r="X1630" i="7" a="1"/>
  <c r="X1630" i="7" s="1"/>
  <c r="X1631" i="7" a="1"/>
  <c r="X1631" i="7" s="1"/>
  <c r="X1632" i="7" a="1"/>
  <c r="X1632" i="7" s="1"/>
  <c r="X1633" i="7" a="1"/>
  <c r="X1633" i="7" s="1"/>
  <c r="X1634" i="7" a="1"/>
  <c r="X1634" i="7" s="1"/>
  <c r="X1635" i="7" a="1"/>
  <c r="X1635" i="7" s="1"/>
  <c r="X1636" i="7" a="1"/>
  <c r="X1636" i="7" s="1"/>
  <c r="X1637" i="7" a="1"/>
  <c r="X1637" i="7" s="1"/>
  <c r="X1638" i="7" a="1"/>
  <c r="X1638" i="7" s="1"/>
  <c r="X1639" i="7" a="1"/>
  <c r="X1639" i="7" s="1"/>
  <c r="X1640" i="7" a="1"/>
  <c r="X1640" i="7" s="1"/>
  <c r="X1641" i="7" a="1"/>
  <c r="X1641" i="7" s="1"/>
  <c r="X1642" i="7" a="1"/>
  <c r="X1642" i="7" s="1"/>
  <c r="X1643" i="7" a="1"/>
  <c r="X1643" i="7" s="1"/>
  <c r="X1644" i="7" a="1"/>
  <c r="X1644" i="7" s="1"/>
  <c r="X1645" i="7" a="1"/>
  <c r="X1645" i="7" s="1"/>
  <c r="X1646" i="7" a="1"/>
  <c r="X1646" i="7" s="1"/>
  <c r="X1647" i="7" a="1"/>
  <c r="X1647" i="7" s="1"/>
  <c r="X1648" i="7" a="1"/>
  <c r="X1648" i="7" s="1"/>
  <c r="X1649" i="7" a="1"/>
  <c r="X1649" i="7" s="1"/>
  <c r="X1650" i="7" a="1"/>
  <c r="X1650" i="7" s="1"/>
  <c r="X1651" i="7" a="1"/>
  <c r="X1651" i="7" s="1"/>
  <c r="X1652" i="7" a="1"/>
  <c r="X1652" i="7" s="1"/>
  <c r="X1653" i="7" a="1"/>
  <c r="X1653" i="7" s="1"/>
  <c r="X1654" i="7" a="1"/>
  <c r="X1654" i="7" s="1"/>
  <c r="X1655" i="7" a="1"/>
  <c r="X1655" i="7" s="1"/>
  <c r="X1656" i="7" a="1"/>
  <c r="X1656" i="7" s="1"/>
  <c r="X1657" i="7" a="1"/>
  <c r="X1657" i="7" s="1"/>
  <c r="X1658" i="7" a="1"/>
  <c r="X1658" i="7" s="1"/>
  <c r="X1659" i="7" a="1"/>
  <c r="X1659" i="7" s="1"/>
  <c r="X1660" i="7" a="1"/>
  <c r="X1660" i="7" s="1"/>
  <c r="X1661" i="7" a="1"/>
  <c r="X1661" i="7" s="1"/>
  <c r="X1662" i="7" a="1"/>
  <c r="X1662" i="7" s="1"/>
  <c r="X1663" i="7" a="1"/>
  <c r="X1663" i="7" s="1"/>
  <c r="X1664" i="7" a="1"/>
  <c r="X1664" i="7" s="1"/>
  <c r="X1665" i="7" a="1"/>
  <c r="X1665" i="7" s="1"/>
  <c r="X1666" i="7" a="1"/>
  <c r="X1666" i="7" s="1"/>
  <c r="X1667" i="7" a="1"/>
  <c r="X1667" i="7" s="1"/>
  <c r="X1668" i="7" a="1"/>
  <c r="X1668" i="7" s="1"/>
  <c r="X1669" i="7" a="1"/>
  <c r="X1669" i="7" s="1"/>
  <c r="X1670" i="7" a="1"/>
  <c r="X1670" i="7" s="1"/>
  <c r="X1671" i="7" a="1"/>
  <c r="X1671" i="7" s="1"/>
  <c r="X1672" i="7" a="1"/>
  <c r="X1672" i="7" s="1"/>
  <c r="X1673" i="7" a="1"/>
  <c r="X1673" i="7" s="1"/>
  <c r="X1674" i="7" a="1"/>
  <c r="X1674" i="7" s="1"/>
  <c r="X1675" i="7" a="1"/>
  <c r="X1675" i="7" s="1"/>
  <c r="X1676" i="7" a="1"/>
  <c r="X1676" i="7" s="1"/>
  <c r="X1677" i="7" a="1"/>
  <c r="X1677" i="7" s="1"/>
  <c r="X1678" i="7" a="1"/>
  <c r="X1678" i="7" s="1"/>
  <c r="X1679" i="7" a="1"/>
  <c r="X1679" i="7" s="1"/>
  <c r="X1680" i="7" a="1"/>
  <c r="X1680" i="7" s="1"/>
  <c r="X1681" i="7" a="1"/>
  <c r="X1681" i="7" s="1"/>
  <c r="X1682" i="7" a="1"/>
  <c r="X1682" i="7" s="1"/>
  <c r="X1683" i="7" a="1"/>
  <c r="X1683" i="7" s="1"/>
  <c r="X1684" i="7" a="1"/>
  <c r="X1684" i="7" s="1"/>
  <c r="X1685" i="7" a="1"/>
  <c r="X1685" i="7" s="1"/>
  <c r="X1686" i="7" a="1"/>
  <c r="X1686" i="7" s="1"/>
  <c r="X1687" i="7" a="1"/>
  <c r="X1687" i="7" s="1"/>
  <c r="X1688" i="7" a="1"/>
  <c r="X1688" i="7" s="1"/>
  <c r="X1689" i="7" a="1"/>
  <c r="X1689" i="7" s="1"/>
  <c r="X1690" i="7" a="1"/>
  <c r="X1690" i="7" s="1"/>
  <c r="X1691" i="7" a="1"/>
  <c r="X1691" i="7" s="1"/>
  <c r="X1692" i="7" a="1"/>
  <c r="X1692" i="7" s="1"/>
  <c r="X1693" i="7" a="1"/>
  <c r="X1693" i="7" s="1"/>
  <c r="X1694" i="7" a="1"/>
  <c r="X1694" i="7" s="1"/>
  <c r="X1695" i="7" a="1"/>
  <c r="X1695" i="7" s="1"/>
  <c r="X1696" i="7" a="1"/>
  <c r="X1696" i="7" s="1"/>
  <c r="X1697" i="7" a="1"/>
  <c r="X1697" i="7" s="1"/>
  <c r="X1698" i="7" a="1"/>
  <c r="X1698" i="7" s="1"/>
  <c r="X1699" i="7" a="1"/>
  <c r="X1699" i="7" s="1"/>
  <c r="X1700" i="7" a="1"/>
  <c r="X1700" i="7" s="1"/>
  <c r="X1701" i="7" a="1"/>
  <c r="X1701" i="7" s="1"/>
  <c r="X1702" i="7" a="1"/>
  <c r="X1702" i="7" s="1"/>
  <c r="X1703" i="7" a="1"/>
  <c r="X1703" i="7" s="1"/>
  <c r="X1704" i="7" a="1"/>
  <c r="X1704" i="7" s="1"/>
  <c r="X1705" i="7" a="1"/>
  <c r="X1705" i="7" s="1"/>
  <c r="X1706" i="7" a="1"/>
  <c r="X1706" i="7" s="1"/>
  <c r="X1707" i="7" a="1"/>
  <c r="X1707" i="7" s="1"/>
  <c r="X1708" i="7" a="1"/>
  <c r="X1708" i="7" s="1"/>
  <c r="X1709" i="7" a="1"/>
  <c r="X1709" i="7" s="1"/>
  <c r="X1710" i="7" a="1"/>
  <c r="X1710" i="7" s="1"/>
  <c r="X1711" i="7" a="1"/>
  <c r="X1711" i="7" s="1"/>
  <c r="X1712" i="7" a="1"/>
  <c r="X1712" i="7" s="1"/>
  <c r="X1713" i="7" a="1"/>
  <c r="X1713" i="7" s="1"/>
  <c r="X1714" i="7" a="1"/>
  <c r="X1714" i="7" s="1"/>
  <c r="X1715" i="7" a="1"/>
  <c r="X1715" i="7" s="1"/>
  <c r="X1716" i="7" a="1"/>
  <c r="X1716" i="7" s="1"/>
  <c r="X1717" i="7" a="1"/>
  <c r="X1717" i="7" s="1"/>
  <c r="X1718" i="7" a="1"/>
  <c r="X1718" i="7" s="1"/>
  <c r="X1719" i="7" a="1"/>
  <c r="X1719" i="7" s="1"/>
  <c r="X1720" i="7" a="1"/>
  <c r="X1720" i="7" s="1"/>
  <c r="X1721" i="7" a="1"/>
  <c r="X1721" i="7" s="1"/>
  <c r="X1722" i="7" a="1"/>
  <c r="X1722" i="7" s="1"/>
  <c r="X1723" i="7" a="1"/>
  <c r="X1723" i="7" s="1"/>
  <c r="X1724" i="7" a="1"/>
  <c r="X1724" i="7" s="1"/>
  <c r="X1725" i="7" a="1"/>
  <c r="X1725" i="7" s="1"/>
  <c r="X1726" i="7" a="1"/>
  <c r="X1726" i="7" s="1"/>
  <c r="X1727" i="7" a="1"/>
  <c r="X1727" i="7" s="1"/>
  <c r="X1728" i="7" a="1"/>
  <c r="X1728" i="7" s="1"/>
  <c r="X1729" i="7" a="1"/>
  <c r="X1729" i="7" s="1"/>
  <c r="X1730" i="7" a="1"/>
  <c r="X1730" i="7" s="1"/>
  <c r="X1731" i="7" a="1"/>
  <c r="X1731" i="7" s="1"/>
  <c r="X1732" i="7" a="1"/>
  <c r="X1732" i="7" s="1"/>
  <c r="X1733" i="7" a="1"/>
  <c r="X1733" i="7" s="1"/>
  <c r="X1734" i="7" a="1"/>
  <c r="X1734" i="7" s="1"/>
  <c r="X1735" i="7" a="1"/>
  <c r="X1735" i="7" s="1"/>
  <c r="X1736" i="7" a="1"/>
  <c r="X1736" i="7" s="1"/>
  <c r="X1737" i="7" a="1"/>
  <c r="X1737" i="7" s="1"/>
  <c r="X1738" i="7" a="1"/>
  <c r="X1738" i="7" s="1"/>
  <c r="X1739" i="7" a="1"/>
  <c r="X1739" i="7" s="1"/>
  <c r="X1740" i="7" a="1"/>
  <c r="X1740" i="7" s="1"/>
  <c r="X1741" i="7" a="1"/>
  <c r="X1741" i="7" s="1"/>
  <c r="X1742" i="7" a="1"/>
  <c r="X1742" i="7" s="1"/>
  <c r="X1743" i="7" a="1"/>
  <c r="X1743" i="7" s="1"/>
  <c r="X1744" i="7" a="1"/>
  <c r="X1744" i="7" s="1"/>
  <c r="X1745" i="7" a="1"/>
  <c r="X1745" i="7" s="1"/>
  <c r="X1746" i="7" a="1"/>
  <c r="X1746" i="7" s="1"/>
  <c r="X1747" i="7" a="1"/>
  <c r="X1747" i="7" s="1"/>
  <c r="X1748" i="7" a="1"/>
  <c r="X1748" i="7" s="1"/>
  <c r="X1749" i="7" a="1"/>
  <c r="X1749" i="7" s="1"/>
  <c r="X1750" i="7" a="1"/>
  <c r="X1750" i="7" s="1"/>
  <c r="X1751" i="7" a="1"/>
  <c r="X1751" i="7" s="1"/>
  <c r="X1752" i="7" a="1"/>
  <c r="X1752" i="7" s="1"/>
  <c r="X1753" i="7" a="1"/>
  <c r="X1753" i="7" s="1"/>
  <c r="X1754" i="7" a="1"/>
  <c r="X1754" i="7" s="1"/>
  <c r="X1755" i="7" a="1"/>
  <c r="X1755" i="7" s="1"/>
  <c r="X1756" i="7" a="1"/>
  <c r="X1756" i="7" s="1"/>
  <c r="X1757" i="7" a="1"/>
  <c r="X1757" i="7" s="1"/>
  <c r="X1758" i="7" a="1"/>
  <c r="X1758" i="7" s="1"/>
  <c r="X1759" i="7" a="1"/>
  <c r="X1759" i="7" s="1"/>
  <c r="X1760" i="7" a="1"/>
  <c r="X1760" i="7" s="1"/>
  <c r="X1761" i="7" a="1"/>
  <c r="X1761" i="7" s="1"/>
  <c r="X1762" i="7" a="1"/>
  <c r="X1762" i="7" s="1"/>
  <c r="X1763" i="7" a="1"/>
  <c r="X1763" i="7" s="1"/>
  <c r="X1764" i="7" a="1"/>
  <c r="X1764" i="7" s="1"/>
  <c r="X1765" i="7" a="1"/>
  <c r="X1765" i="7" s="1"/>
  <c r="X1766" i="7" a="1"/>
  <c r="X1766" i="7" s="1"/>
  <c r="X1767" i="7" a="1"/>
  <c r="X1767" i="7" s="1"/>
  <c r="X1768" i="7" a="1"/>
  <c r="X1768" i="7" s="1"/>
  <c r="X1769" i="7" a="1"/>
  <c r="X1769" i="7" s="1"/>
  <c r="X1770" i="7" a="1"/>
  <c r="X1770" i="7" s="1"/>
  <c r="X1771" i="7" a="1"/>
  <c r="X1771" i="7" s="1"/>
  <c r="X1772" i="7" a="1"/>
  <c r="X1772" i="7" s="1"/>
  <c r="X1773" i="7" a="1"/>
  <c r="X1773" i="7" s="1"/>
  <c r="X1774" i="7" a="1"/>
  <c r="X1774" i="7" s="1"/>
  <c r="X1775" i="7" a="1"/>
  <c r="X1775" i="7" s="1"/>
  <c r="X1776" i="7" a="1"/>
  <c r="X1776" i="7" s="1"/>
  <c r="X1777" i="7" a="1"/>
  <c r="X1777" i="7" s="1"/>
  <c r="X1778" i="7" a="1"/>
  <c r="X1778" i="7" s="1"/>
  <c r="X1779" i="7" a="1"/>
  <c r="X1779" i="7" s="1"/>
  <c r="X1780" i="7" a="1"/>
  <c r="X1780" i="7" s="1"/>
  <c r="X1781" i="7" a="1"/>
  <c r="X1781" i="7" s="1"/>
  <c r="X1782" i="7" a="1"/>
  <c r="X1782" i="7" s="1"/>
  <c r="X1783" i="7" a="1"/>
  <c r="X1783" i="7" s="1"/>
  <c r="X1784" i="7" a="1"/>
  <c r="X1784" i="7" s="1"/>
  <c r="X1785" i="7" a="1"/>
  <c r="X1785" i="7" s="1"/>
  <c r="X1786" i="7" a="1"/>
  <c r="X1786" i="7" s="1"/>
  <c r="X1787" i="7" a="1"/>
  <c r="X1787" i="7" s="1"/>
  <c r="X1788" i="7" a="1"/>
  <c r="X1788" i="7" s="1"/>
  <c r="X1789" i="7" a="1"/>
  <c r="X1789" i="7" s="1"/>
  <c r="X1790" i="7" a="1"/>
  <c r="X1790" i="7" s="1"/>
  <c r="X1791" i="7" a="1"/>
  <c r="X1791" i="7" s="1"/>
  <c r="X1792" i="7" a="1"/>
  <c r="X1792" i="7" s="1"/>
  <c r="X1793" i="7" a="1"/>
  <c r="X1793" i="7" s="1"/>
  <c r="X1794" i="7" a="1"/>
  <c r="X1794" i="7" s="1"/>
  <c r="X1795" i="7" a="1"/>
  <c r="X1795" i="7" s="1"/>
  <c r="X1796" i="7" a="1"/>
  <c r="X1796" i="7" s="1"/>
  <c r="X1797" i="7" a="1"/>
  <c r="X1797" i="7" s="1"/>
  <c r="X1798" i="7" a="1"/>
  <c r="X1798" i="7" s="1"/>
  <c r="X1799" i="7" a="1"/>
  <c r="X1799" i="7" s="1"/>
  <c r="X1800" i="7" a="1"/>
  <c r="X1800" i="7" s="1"/>
  <c r="X1801" i="7" a="1"/>
  <c r="X1801" i="7" s="1"/>
  <c r="X1802" i="7" a="1"/>
  <c r="X1802" i="7" s="1"/>
  <c r="X1803" i="7" a="1"/>
  <c r="X1803" i="7" s="1"/>
  <c r="X1804" i="7" a="1"/>
  <c r="X1804" i="7" s="1"/>
  <c r="X1805" i="7" a="1"/>
  <c r="X1805" i="7" s="1"/>
  <c r="X1806" i="7" a="1"/>
  <c r="X1806" i="7" s="1"/>
  <c r="X1807" i="7" a="1"/>
  <c r="X1807" i="7" s="1"/>
  <c r="X1808" i="7" a="1"/>
  <c r="X1808" i="7" s="1"/>
  <c r="X1809" i="7" a="1"/>
  <c r="X1809" i="7" s="1"/>
  <c r="X1810" i="7" a="1"/>
  <c r="X1810" i="7" s="1"/>
  <c r="X1811" i="7" a="1"/>
  <c r="X1811" i="7" s="1"/>
  <c r="X1812" i="7" a="1"/>
  <c r="X1812" i="7" s="1"/>
  <c r="X1813" i="7" a="1"/>
  <c r="X1813" i="7" s="1"/>
  <c r="X1814" i="7" a="1"/>
  <c r="X1814" i="7" s="1"/>
  <c r="X1815" i="7" a="1"/>
  <c r="X1815" i="7" s="1"/>
  <c r="X1816" i="7" a="1"/>
  <c r="X1816" i="7" s="1"/>
  <c r="X1817" i="7" a="1"/>
  <c r="X1817" i="7" s="1"/>
  <c r="X1818" i="7" a="1"/>
  <c r="X1818" i="7" s="1"/>
  <c r="X1819" i="7" a="1"/>
  <c r="X1819" i="7" s="1"/>
  <c r="X1820" i="7" a="1"/>
  <c r="X1820" i="7" s="1"/>
  <c r="X1821" i="7" a="1"/>
  <c r="X1821" i="7" s="1"/>
  <c r="X1822" i="7" a="1"/>
  <c r="X1822" i="7" s="1"/>
  <c r="X1823" i="7" a="1"/>
  <c r="X1823" i="7" s="1"/>
  <c r="X1824" i="7" a="1"/>
  <c r="X1824" i="7" s="1"/>
  <c r="X1825" i="7" a="1"/>
  <c r="X1825" i="7" s="1"/>
  <c r="X1826" i="7" a="1"/>
  <c r="X1826" i="7" s="1"/>
  <c r="X1827" i="7" a="1"/>
  <c r="X1827" i="7" s="1"/>
  <c r="X1828" i="7" a="1"/>
  <c r="X1828" i="7" s="1"/>
  <c r="X1829" i="7" a="1"/>
  <c r="X1829" i="7" s="1"/>
  <c r="X1830" i="7" a="1"/>
  <c r="X1830" i="7" s="1"/>
  <c r="X1831" i="7" a="1"/>
  <c r="X1831" i="7" s="1"/>
  <c r="X1832" i="7" a="1"/>
  <c r="X1832" i="7" s="1"/>
  <c r="X1833" i="7" a="1"/>
  <c r="X1833" i="7" s="1"/>
  <c r="X1834" i="7" a="1"/>
  <c r="X1834" i="7" s="1"/>
  <c r="X1835" i="7" a="1"/>
  <c r="X1835" i="7" s="1"/>
  <c r="X1836" i="7" a="1"/>
  <c r="X1836" i="7" s="1"/>
  <c r="X1837" i="7" a="1"/>
  <c r="X1837" i="7" s="1"/>
  <c r="X1838" i="7" a="1"/>
  <c r="X1838" i="7" s="1"/>
  <c r="X1839" i="7" a="1"/>
  <c r="X1839" i="7" s="1"/>
  <c r="X1840" i="7" a="1"/>
  <c r="X1840" i="7" s="1"/>
  <c r="X1841" i="7" a="1"/>
  <c r="X1841" i="7" s="1"/>
  <c r="X1842" i="7" a="1"/>
  <c r="X1842" i="7" s="1"/>
  <c r="X1843" i="7" a="1"/>
  <c r="X1843" i="7" s="1"/>
  <c r="X1844" i="7" a="1"/>
  <c r="X1844" i="7" s="1"/>
  <c r="X1845" i="7" a="1"/>
  <c r="X1845" i="7" s="1"/>
  <c r="X1846" i="7" a="1"/>
  <c r="X1846" i="7" s="1"/>
  <c r="X1847" i="7" a="1"/>
  <c r="X1847" i="7" s="1"/>
  <c r="X1848" i="7" a="1"/>
  <c r="X1848" i="7" s="1"/>
  <c r="X1849" i="7" a="1"/>
  <c r="X1849" i="7" s="1"/>
  <c r="X1850" i="7" a="1"/>
  <c r="X1850" i="7" s="1"/>
  <c r="X1851" i="7" a="1"/>
  <c r="X1851" i="7" s="1"/>
  <c r="X1852" i="7" a="1"/>
  <c r="X1852" i="7" s="1"/>
  <c r="X1853" i="7" a="1"/>
  <c r="X1853" i="7" s="1"/>
  <c r="X1854" i="7" a="1"/>
  <c r="X1854" i="7" s="1"/>
  <c r="X1855" i="7" a="1"/>
  <c r="X1855" i="7" s="1"/>
  <c r="X1856" i="7" a="1"/>
  <c r="X1856" i="7" s="1"/>
  <c r="X1857" i="7" a="1"/>
  <c r="X1857" i="7" s="1"/>
  <c r="X1858" i="7" a="1"/>
  <c r="X1858" i="7" s="1"/>
  <c r="X1859" i="7" a="1"/>
  <c r="X1859" i="7" s="1"/>
  <c r="X1860" i="7" a="1"/>
  <c r="X1860" i="7" s="1"/>
  <c r="X1861" i="7" a="1"/>
  <c r="X1861" i="7" s="1"/>
  <c r="X1862" i="7" a="1"/>
  <c r="X1862" i="7" s="1"/>
  <c r="X1863" i="7" a="1"/>
  <c r="X1863" i="7" s="1"/>
  <c r="X1864" i="7" a="1"/>
  <c r="X1864" i="7" s="1"/>
  <c r="X1865" i="7" a="1"/>
  <c r="X1865" i="7" s="1"/>
  <c r="X1866" i="7" a="1"/>
  <c r="X1866" i="7" s="1"/>
  <c r="X1867" i="7" a="1"/>
  <c r="X1867" i="7" s="1"/>
  <c r="X1868" i="7" a="1"/>
  <c r="X1868" i="7" s="1"/>
  <c r="X1869" i="7" a="1"/>
  <c r="X1869" i="7" s="1"/>
  <c r="X1870" i="7" a="1"/>
  <c r="X1870" i="7" s="1"/>
  <c r="X1871" i="7" a="1"/>
  <c r="X1871" i="7" s="1"/>
  <c r="X1872" i="7" a="1"/>
  <c r="X1872" i="7" s="1"/>
  <c r="X1873" i="7" a="1"/>
  <c r="X1873" i="7" s="1"/>
  <c r="X1874" i="7" a="1"/>
  <c r="X1874" i="7" s="1"/>
  <c r="X1875" i="7" a="1"/>
  <c r="X1875" i="7" s="1"/>
  <c r="X1876" i="7" a="1"/>
  <c r="X1876" i="7" s="1"/>
  <c r="X1877" i="7" a="1"/>
  <c r="X1877" i="7" s="1"/>
  <c r="X1878" i="7" a="1"/>
  <c r="X1878" i="7" s="1"/>
  <c r="X1879" i="7" a="1"/>
  <c r="X1879" i="7" s="1"/>
  <c r="X1880" i="7" a="1"/>
  <c r="X1880" i="7" s="1"/>
  <c r="X1881" i="7" a="1"/>
  <c r="X1881" i="7" s="1"/>
  <c r="X1882" i="7" a="1"/>
  <c r="X1882" i="7" s="1"/>
  <c r="X1883" i="7" a="1"/>
  <c r="X1883" i="7" s="1"/>
  <c r="X1884" i="7" a="1"/>
  <c r="X1884" i="7" s="1"/>
  <c r="X1885" i="7" a="1"/>
  <c r="X1885" i="7" s="1"/>
  <c r="X1886" i="7" a="1"/>
  <c r="X1886" i="7" s="1"/>
  <c r="X1887" i="7" a="1"/>
  <c r="X1887" i="7" s="1"/>
  <c r="X1888" i="7" a="1"/>
  <c r="X1888" i="7" s="1"/>
  <c r="X1889" i="7" a="1"/>
  <c r="X1889" i="7" s="1"/>
  <c r="X1890" i="7" a="1"/>
  <c r="X1890" i="7" s="1"/>
  <c r="X1891" i="7" a="1"/>
  <c r="X1891" i="7" s="1"/>
  <c r="X1892" i="7" a="1"/>
  <c r="X1892" i="7" s="1"/>
  <c r="X1893" i="7" a="1"/>
  <c r="X1893" i="7" s="1"/>
  <c r="X1894" i="7" a="1"/>
  <c r="X1894" i="7" s="1"/>
  <c r="X1895" i="7" a="1"/>
  <c r="X1895" i="7" s="1"/>
  <c r="X1896" i="7" a="1"/>
  <c r="X1896" i="7" s="1"/>
  <c r="X1897" i="7" a="1"/>
  <c r="X1897" i="7" s="1"/>
  <c r="X1898" i="7" a="1"/>
  <c r="X1898" i="7" s="1"/>
  <c r="X1899" i="7" a="1"/>
  <c r="X1899" i="7" s="1"/>
  <c r="X1900" i="7" a="1"/>
  <c r="X1900" i="7" s="1"/>
  <c r="X1901" i="7" a="1"/>
  <c r="X1901" i="7" s="1"/>
  <c r="X1902" i="7" a="1"/>
  <c r="X1902" i="7" s="1"/>
  <c r="X1903" i="7" a="1"/>
  <c r="X1903" i="7" s="1"/>
  <c r="X1904" i="7" a="1"/>
  <c r="X1904" i="7" s="1"/>
  <c r="X1905" i="7" a="1"/>
  <c r="X1905" i="7" s="1"/>
  <c r="X1906" i="7" a="1"/>
  <c r="X1906" i="7" s="1"/>
  <c r="X1907" i="7" a="1"/>
  <c r="X1907" i="7" s="1"/>
  <c r="X1908" i="7" a="1"/>
  <c r="X1908" i="7" s="1"/>
  <c r="X1909" i="7" a="1"/>
  <c r="X1909" i="7" s="1"/>
  <c r="X1910" i="7" a="1"/>
  <c r="X1910" i="7" s="1"/>
  <c r="X1911" i="7" a="1"/>
  <c r="X1911" i="7" s="1"/>
  <c r="X1912" i="7" a="1"/>
  <c r="X1912" i="7" s="1"/>
  <c r="X1913" i="7" a="1"/>
  <c r="X1913" i="7" s="1"/>
  <c r="X1914" i="7" a="1"/>
  <c r="X1914" i="7" s="1"/>
  <c r="X1915" i="7" a="1"/>
  <c r="X1915" i="7" s="1"/>
  <c r="X1916" i="7" a="1"/>
  <c r="X1916" i="7" s="1"/>
  <c r="X1917" i="7" a="1"/>
  <c r="X1917" i="7" s="1"/>
  <c r="X1918" i="7" a="1"/>
  <c r="X1918" i="7" s="1"/>
  <c r="X1919" i="7" a="1"/>
  <c r="X1919" i="7" s="1"/>
  <c r="X1920" i="7" a="1"/>
  <c r="X1920" i="7" s="1"/>
  <c r="X1921" i="7" a="1"/>
  <c r="X1921" i="7" s="1"/>
  <c r="X1922" i="7" a="1"/>
  <c r="X1922" i="7" s="1"/>
  <c r="X1923" i="7" a="1"/>
  <c r="X1923" i="7" s="1"/>
  <c r="X1924" i="7" a="1"/>
  <c r="X1924" i="7" s="1"/>
  <c r="X1925" i="7" a="1"/>
  <c r="X1925" i="7" s="1"/>
  <c r="X1926" i="7" a="1"/>
  <c r="X1926" i="7" s="1"/>
  <c r="X1927" i="7" a="1"/>
  <c r="X1927" i="7" s="1"/>
  <c r="X1928" i="7" a="1"/>
  <c r="X1928" i="7" s="1"/>
  <c r="X1929" i="7" a="1"/>
  <c r="X1929" i="7" s="1"/>
  <c r="X1930" i="7" a="1"/>
  <c r="X1930" i="7" s="1"/>
  <c r="X1931" i="7" a="1"/>
  <c r="X1931" i="7" s="1"/>
  <c r="X1932" i="7" a="1"/>
  <c r="X1932" i="7" s="1"/>
  <c r="X1933" i="7" a="1"/>
  <c r="X1933" i="7" s="1"/>
  <c r="X1934" i="7" a="1"/>
  <c r="X1934" i="7" s="1"/>
  <c r="X1935" i="7" a="1"/>
  <c r="X1935" i="7" s="1"/>
  <c r="X1936" i="7" a="1"/>
  <c r="X1936" i="7" s="1"/>
  <c r="X1937" i="7" a="1"/>
  <c r="X1937" i="7" s="1"/>
  <c r="X1938" i="7" a="1"/>
  <c r="X1938" i="7" s="1"/>
  <c r="X1939" i="7" a="1"/>
  <c r="X1939" i="7" s="1"/>
  <c r="X1940" i="7" a="1"/>
  <c r="X1940" i="7" s="1"/>
  <c r="X1941" i="7" a="1"/>
  <c r="X1941" i="7" s="1"/>
  <c r="X1942" i="7" a="1"/>
  <c r="X1942" i="7" s="1"/>
  <c r="X1943" i="7" a="1"/>
  <c r="X1943" i="7" s="1"/>
  <c r="X1944" i="7" a="1"/>
  <c r="X1944" i="7" s="1"/>
  <c r="X1945" i="7" a="1"/>
  <c r="X1945" i="7" s="1"/>
  <c r="X1946" i="7" a="1"/>
  <c r="X1946" i="7" s="1"/>
  <c r="X1947" i="7" a="1"/>
  <c r="X1947" i="7" s="1"/>
  <c r="X1948" i="7" a="1"/>
  <c r="X1948" i="7" s="1"/>
  <c r="X1949" i="7" a="1"/>
  <c r="X1949" i="7" s="1"/>
  <c r="X1950" i="7" a="1"/>
  <c r="X1950" i="7" s="1"/>
  <c r="X1951" i="7" a="1"/>
  <c r="X1951" i="7" s="1"/>
  <c r="X1952" i="7" a="1"/>
  <c r="X1952" i="7" s="1"/>
  <c r="X1953" i="7" a="1"/>
  <c r="X1953" i="7" s="1"/>
  <c r="X1954" i="7" a="1"/>
  <c r="X1954" i="7" s="1"/>
  <c r="X1955" i="7" a="1"/>
  <c r="X1955" i="7" s="1"/>
  <c r="X1956" i="7" a="1"/>
  <c r="X1956" i="7" s="1"/>
  <c r="X1957" i="7" a="1"/>
  <c r="X1957" i="7" s="1"/>
  <c r="X1958" i="7" a="1"/>
  <c r="X1958" i="7" s="1"/>
  <c r="X1959" i="7" a="1"/>
  <c r="X1959" i="7" s="1"/>
  <c r="X1960" i="7" a="1"/>
  <c r="X1960" i="7" s="1"/>
  <c r="X1961" i="7" a="1"/>
  <c r="X1961" i="7" s="1"/>
  <c r="X1962" i="7" a="1"/>
  <c r="X1962" i="7" s="1"/>
  <c r="X1963" i="7" a="1"/>
  <c r="X1963" i="7" s="1"/>
  <c r="X1964" i="7" a="1"/>
  <c r="X1964" i="7" s="1"/>
  <c r="X1965" i="7" a="1"/>
  <c r="X1965" i="7" s="1"/>
  <c r="X1966" i="7" a="1"/>
  <c r="X1966" i="7" s="1"/>
  <c r="X1967" i="7" a="1"/>
  <c r="X1967" i="7" s="1"/>
  <c r="X1968" i="7" a="1"/>
  <c r="X1968" i="7" s="1"/>
  <c r="X1969" i="7" a="1"/>
  <c r="X1969" i="7" s="1"/>
  <c r="X1970" i="7" a="1"/>
  <c r="X1970" i="7" s="1"/>
  <c r="X1971" i="7" a="1"/>
  <c r="X1971" i="7" s="1"/>
  <c r="X1972" i="7" a="1"/>
  <c r="X1972" i="7" s="1"/>
  <c r="X1973" i="7" a="1"/>
  <c r="X1973" i="7" s="1"/>
  <c r="X1974" i="7" a="1"/>
  <c r="X1974" i="7" s="1"/>
  <c r="X1975" i="7" a="1"/>
  <c r="X1975" i="7" s="1"/>
  <c r="X1976" i="7" a="1"/>
  <c r="X1976" i="7" s="1"/>
  <c r="X1977" i="7" a="1"/>
  <c r="X1977" i="7" s="1"/>
  <c r="X1978" i="7" a="1"/>
  <c r="X1978" i="7" s="1"/>
  <c r="X1979" i="7" a="1"/>
  <c r="X1979" i="7" s="1"/>
  <c r="X1980" i="7" a="1"/>
  <c r="X1980" i="7" s="1"/>
  <c r="X1981" i="7" a="1"/>
  <c r="X1981" i="7" s="1"/>
  <c r="X1982" i="7" a="1"/>
  <c r="X1982" i="7" s="1"/>
  <c r="X1983" i="7" a="1"/>
  <c r="X1983" i="7" s="1"/>
  <c r="X1984" i="7" a="1"/>
  <c r="X1984" i="7" s="1"/>
  <c r="X1985" i="7" a="1"/>
  <c r="X1985" i="7" s="1"/>
  <c r="X1986" i="7" a="1"/>
  <c r="X1986" i="7" s="1"/>
  <c r="X1987" i="7" a="1"/>
  <c r="X1987" i="7" s="1"/>
  <c r="X1988" i="7" a="1"/>
  <c r="X1988" i="7" s="1"/>
  <c r="X1989" i="7" a="1"/>
  <c r="X1989" i="7" s="1"/>
  <c r="X1990" i="7" a="1"/>
  <c r="X1990" i="7" s="1"/>
  <c r="X1991" i="7" a="1"/>
  <c r="X1991" i="7" s="1"/>
  <c r="X1992" i="7" a="1"/>
  <c r="X1992" i="7" s="1"/>
  <c r="X1993" i="7" a="1"/>
  <c r="X1993" i="7" s="1"/>
  <c r="X1994" i="7" a="1"/>
  <c r="X1994" i="7" s="1"/>
  <c r="X1995" i="7" a="1"/>
  <c r="X1995" i="7" s="1"/>
  <c r="X1996" i="7" a="1"/>
  <c r="X1996" i="7" s="1"/>
  <c r="X1997" i="7" a="1"/>
  <c r="X1997" i="7" s="1"/>
  <c r="X1998" i="7" a="1"/>
  <c r="X1998" i="7" s="1"/>
  <c r="X1999" i="7" a="1"/>
  <c r="X1999" i="7" s="1"/>
  <c r="X2000" i="7" a="1"/>
  <c r="X2000" i="7" s="1"/>
  <c r="X2001" i="7" a="1"/>
  <c r="X2001" i="7" s="1"/>
  <c r="X2002" i="7" a="1"/>
  <c r="X2002" i="7" s="1"/>
  <c r="X2003" i="7" a="1"/>
  <c r="X2003" i="7" s="1"/>
  <c r="X2004" i="7" a="1"/>
  <c r="X2004" i="7" s="1"/>
  <c r="X2005" i="7" a="1"/>
  <c r="X2005" i="7" s="1"/>
  <c r="X2006" i="7" a="1"/>
  <c r="X2006" i="7" s="1"/>
  <c r="X2007" i="7" a="1"/>
  <c r="X2007" i="7" s="1"/>
  <c r="X2008" i="7" a="1"/>
  <c r="X2008" i="7" s="1"/>
  <c r="X2009" i="7" a="1"/>
  <c r="X2009" i="7" s="1"/>
  <c r="X2010" i="7" a="1"/>
  <c r="X2010" i="7" s="1"/>
  <c r="X2011" i="7" a="1"/>
  <c r="X2011" i="7" s="1"/>
  <c r="X2012" i="7" a="1"/>
  <c r="X2012" i="7" s="1"/>
  <c r="X2013" i="7" a="1"/>
  <c r="X2013" i="7" s="1"/>
  <c r="X2014" i="7" a="1"/>
  <c r="X2014" i="7" s="1"/>
  <c r="X2015" i="7" a="1"/>
  <c r="X2015" i="7" s="1"/>
  <c r="X2016" i="7" a="1"/>
  <c r="X2016" i="7" s="1"/>
  <c r="X2017" i="7" a="1"/>
  <c r="X2017" i="7" s="1"/>
  <c r="X2018" i="7" a="1"/>
  <c r="X2018" i="7" s="1"/>
  <c r="X2019" i="7" a="1"/>
  <c r="X2019" i="7" s="1"/>
  <c r="X2020" i="7" a="1"/>
  <c r="X2020" i="7" s="1"/>
  <c r="X2021" i="7" a="1"/>
  <c r="X2021" i="7" s="1"/>
  <c r="X2022" i="7" a="1"/>
  <c r="X2022" i="7" s="1"/>
  <c r="X2023" i="7" a="1"/>
  <c r="X2023" i="7" s="1"/>
  <c r="X2024" i="7" a="1"/>
  <c r="X2024" i="7" s="1"/>
  <c r="X2025" i="7" a="1"/>
  <c r="X2025" i="7" s="1"/>
  <c r="X2026" i="7" a="1"/>
  <c r="X2026" i="7" s="1"/>
  <c r="X2027" i="7" a="1"/>
  <c r="X2027" i="7" s="1"/>
  <c r="X2028" i="7" a="1"/>
  <c r="X2028" i="7" s="1"/>
  <c r="X2029" i="7" a="1"/>
  <c r="X2029" i="7" s="1"/>
  <c r="X2030" i="7" a="1"/>
  <c r="X2030" i="7" s="1"/>
  <c r="X2031" i="7" a="1"/>
  <c r="X2031" i="7" s="1"/>
  <c r="X2032" i="7" a="1"/>
  <c r="X2032" i="7" s="1"/>
  <c r="X2033" i="7" a="1"/>
  <c r="X2033" i="7" s="1"/>
  <c r="X2034" i="7" a="1"/>
  <c r="X2034" i="7" s="1"/>
  <c r="X2035" i="7" a="1"/>
  <c r="X2035" i="7" s="1"/>
  <c r="X2036" i="7" a="1"/>
  <c r="X2036" i="7" s="1"/>
  <c r="X2037" i="7" a="1"/>
  <c r="X2037" i="7" s="1"/>
  <c r="X2038" i="7" a="1"/>
  <c r="X2038" i="7" s="1"/>
  <c r="X2039" i="7" a="1"/>
  <c r="X2039" i="7" s="1"/>
  <c r="X2040" i="7" a="1"/>
  <c r="X2040" i="7" s="1"/>
  <c r="X2041" i="7" a="1"/>
  <c r="X2041" i="7" s="1"/>
  <c r="X2042" i="7" a="1"/>
  <c r="X2042" i="7" s="1"/>
  <c r="X2043" i="7" a="1"/>
  <c r="X2043" i="7" s="1"/>
  <c r="X2044" i="7" a="1"/>
  <c r="X2044" i="7" s="1"/>
  <c r="X2045" i="7" a="1"/>
  <c r="X2045" i="7" s="1"/>
  <c r="X2046" i="7" a="1"/>
  <c r="X2046" i="7" s="1"/>
  <c r="X2047" i="7" a="1"/>
  <c r="X2047" i="7" s="1"/>
  <c r="X2048" i="7" a="1"/>
  <c r="X2048" i="7" s="1"/>
  <c r="X2049" i="7" a="1"/>
  <c r="X2049" i="7" s="1"/>
  <c r="X2050" i="7" a="1"/>
  <c r="X2050" i="7" s="1"/>
  <c r="X2051" i="7" a="1"/>
  <c r="X2051" i="7" s="1"/>
  <c r="X2052" i="7" a="1"/>
  <c r="X2052" i="7" s="1"/>
  <c r="X2053" i="7" a="1"/>
  <c r="X2053" i="7" s="1"/>
  <c r="X2054" i="7" a="1"/>
  <c r="X2054" i="7" s="1"/>
  <c r="X2055" i="7" a="1"/>
  <c r="X2055" i="7" s="1"/>
  <c r="X2056" i="7" a="1"/>
  <c r="X2056" i="7" s="1"/>
  <c r="X2057" i="7" a="1"/>
  <c r="X2057" i="7" s="1"/>
  <c r="X2058" i="7" a="1"/>
  <c r="X2058" i="7" s="1"/>
  <c r="X2059" i="7" a="1"/>
  <c r="X2059" i="7" s="1"/>
  <c r="X2060" i="7" a="1"/>
  <c r="X2060" i="7" s="1"/>
  <c r="X2061" i="7" a="1"/>
  <c r="X2061" i="7" s="1"/>
  <c r="X2062" i="7" a="1"/>
  <c r="X2062" i="7" s="1"/>
  <c r="X2063" i="7" a="1"/>
  <c r="X2063" i="7" s="1"/>
  <c r="X2064" i="7" a="1"/>
  <c r="X2064" i="7" s="1"/>
  <c r="X2065" i="7" a="1"/>
  <c r="X2065" i="7" s="1"/>
  <c r="X2066" i="7" a="1"/>
  <c r="X2066" i="7" s="1"/>
  <c r="X2067" i="7" a="1"/>
  <c r="X2067" i="7" s="1"/>
  <c r="X2068" i="7" a="1"/>
  <c r="X2068" i="7" s="1"/>
  <c r="X2069" i="7" a="1"/>
  <c r="X2069" i="7" s="1"/>
  <c r="X2070" i="7" a="1"/>
  <c r="X2070" i="7" s="1"/>
  <c r="X2071" i="7" a="1"/>
  <c r="X2071" i="7" s="1"/>
  <c r="X2072" i="7" a="1"/>
  <c r="X2072" i="7" s="1"/>
  <c r="X2073" i="7" a="1"/>
  <c r="X2073" i="7" s="1"/>
  <c r="X2074" i="7" a="1"/>
  <c r="X2074" i="7" s="1"/>
  <c r="X2075" i="7" a="1"/>
  <c r="X2075" i="7" s="1"/>
  <c r="X2076" i="7" a="1"/>
  <c r="X2076" i="7" s="1"/>
  <c r="X2077" i="7" a="1"/>
  <c r="X2077" i="7" s="1"/>
  <c r="X2078" i="7" a="1"/>
  <c r="X2078" i="7" s="1"/>
  <c r="X2079" i="7" a="1"/>
  <c r="X2079" i="7" s="1"/>
  <c r="X2080" i="7" a="1"/>
  <c r="X2080" i="7" s="1"/>
  <c r="X2081" i="7" a="1"/>
  <c r="X2081" i="7" s="1"/>
  <c r="X2082" i="7" a="1"/>
  <c r="X2082" i="7" s="1"/>
  <c r="X2083" i="7" a="1"/>
  <c r="X2083" i="7" s="1"/>
  <c r="X2084" i="7" a="1"/>
  <c r="X2084" i="7" s="1"/>
  <c r="X2085" i="7" a="1"/>
  <c r="X2085" i="7" s="1"/>
  <c r="X2086" i="7" a="1"/>
  <c r="X2086" i="7" s="1"/>
  <c r="X2087" i="7" a="1"/>
  <c r="X2087" i="7" s="1"/>
  <c r="X2088" i="7" a="1"/>
  <c r="X2088" i="7" s="1"/>
  <c r="X2089" i="7" a="1"/>
  <c r="X2089" i="7" s="1"/>
  <c r="X2090" i="7" a="1"/>
  <c r="X2090" i="7" s="1"/>
  <c r="X2091" i="7" a="1"/>
  <c r="X2091" i="7" s="1"/>
  <c r="X2092" i="7" a="1"/>
  <c r="X2092" i="7" s="1"/>
  <c r="X2093" i="7" a="1"/>
  <c r="X2093" i="7" s="1"/>
  <c r="X2094" i="7" a="1"/>
  <c r="X2094" i="7" s="1"/>
  <c r="X2095" i="7" a="1"/>
  <c r="X2095" i="7" s="1"/>
  <c r="X2096" i="7" a="1"/>
  <c r="X2096" i="7" s="1"/>
  <c r="X2097" i="7" a="1"/>
  <c r="X2097" i="7" s="1"/>
  <c r="X2098" i="7" a="1"/>
  <c r="X2098" i="7" s="1"/>
  <c r="X2099" i="7" a="1"/>
  <c r="X2099" i="7" s="1"/>
  <c r="X2100" i="7" a="1"/>
  <c r="X2100" i="7" s="1"/>
  <c r="X2101" i="7" a="1"/>
  <c r="X2101" i="7" s="1"/>
  <c r="X2102" i="7" a="1"/>
  <c r="X2102" i="7" s="1"/>
  <c r="X2103" i="7" a="1"/>
  <c r="X2103" i="7" s="1"/>
  <c r="X2104" i="7" a="1"/>
  <c r="X2104" i="7" s="1"/>
  <c r="X2105" i="7" a="1"/>
  <c r="X2105" i="7" s="1"/>
  <c r="X2106" i="7" a="1"/>
  <c r="X2106" i="7" s="1"/>
  <c r="X2107" i="7" a="1"/>
  <c r="X2107" i="7" s="1"/>
  <c r="X2108" i="7" a="1"/>
  <c r="X2108" i="7" s="1"/>
  <c r="X2109" i="7" a="1"/>
  <c r="X2109" i="7" s="1"/>
  <c r="X2110" i="7" a="1"/>
  <c r="X2110" i="7" s="1"/>
  <c r="X2111" i="7" a="1"/>
  <c r="X2111" i="7" s="1"/>
  <c r="X2112" i="7" a="1"/>
  <c r="X2112" i="7" s="1"/>
  <c r="X2113" i="7" a="1"/>
  <c r="X2113" i="7" s="1"/>
  <c r="X2114" i="7" a="1"/>
  <c r="X2114" i="7" s="1"/>
  <c r="X2115" i="7" a="1"/>
  <c r="X2115" i="7" s="1"/>
  <c r="X2116" i="7" a="1"/>
  <c r="X2116" i="7" s="1"/>
  <c r="X2117" i="7" a="1"/>
  <c r="X2117" i="7" s="1"/>
  <c r="X2118" i="7" a="1"/>
  <c r="X2118" i="7" s="1"/>
  <c r="X2119" i="7" a="1"/>
  <c r="X2119" i="7" s="1"/>
  <c r="X2120" i="7" a="1"/>
  <c r="X2120" i="7" s="1"/>
  <c r="X2121" i="7" a="1"/>
  <c r="X2121" i="7" s="1"/>
  <c r="X2122" i="7" a="1"/>
  <c r="X2122" i="7" s="1"/>
  <c r="X2123" i="7" a="1"/>
  <c r="X2123" i="7" s="1"/>
  <c r="X2124" i="7" a="1"/>
  <c r="X2124" i="7" s="1"/>
  <c r="X2125" i="7" a="1"/>
  <c r="X2125" i="7" s="1"/>
  <c r="X2126" i="7" a="1"/>
  <c r="X2126" i="7" s="1"/>
  <c r="X2127" i="7" a="1"/>
  <c r="X2127" i="7" s="1"/>
  <c r="X2128" i="7" a="1"/>
  <c r="X2128" i="7" s="1"/>
  <c r="X2129" i="7" a="1"/>
  <c r="X2129" i="7" s="1"/>
  <c r="X2130" i="7" a="1"/>
  <c r="X2130" i="7" s="1"/>
  <c r="X2131" i="7" a="1"/>
  <c r="X2131" i="7" s="1"/>
  <c r="X2132" i="7" a="1"/>
  <c r="X2132" i="7" s="1"/>
  <c r="X2133" i="7" a="1"/>
  <c r="X2133" i="7" s="1"/>
  <c r="X2134" i="7" a="1"/>
  <c r="X2134" i="7" s="1"/>
  <c r="X2135" i="7" a="1"/>
  <c r="X2135" i="7" s="1"/>
  <c r="X2136" i="7" a="1"/>
  <c r="X2136" i="7" s="1"/>
  <c r="X2137" i="7" a="1"/>
  <c r="X2137" i="7" s="1"/>
  <c r="X2138" i="7" a="1"/>
  <c r="X2138" i="7" s="1"/>
  <c r="X2139" i="7" a="1"/>
  <c r="X2139" i="7" s="1"/>
  <c r="X2140" i="7" a="1"/>
  <c r="X2140" i="7" s="1"/>
  <c r="X2141" i="7" a="1"/>
  <c r="X2141" i="7" s="1"/>
  <c r="X2142" i="7" a="1"/>
  <c r="X2142" i="7" s="1"/>
  <c r="X2143" i="7" a="1"/>
  <c r="X2143" i="7" s="1"/>
  <c r="X2144" i="7" a="1"/>
  <c r="X2144" i="7" s="1"/>
  <c r="X2145" i="7" a="1"/>
  <c r="X2145" i="7" s="1"/>
  <c r="X2146" i="7" a="1"/>
  <c r="X2146" i="7" s="1"/>
  <c r="X2147" i="7" a="1"/>
  <c r="X2147" i="7" s="1"/>
  <c r="X2148" i="7" a="1"/>
  <c r="X2148" i="7" s="1"/>
  <c r="X2149" i="7" a="1"/>
  <c r="X2149" i="7" s="1"/>
  <c r="X2150" i="7" a="1"/>
  <c r="X2150" i="7" s="1"/>
  <c r="X2151" i="7" a="1"/>
  <c r="X2151" i="7" s="1"/>
  <c r="X2152" i="7" a="1"/>
  <c r="X2152" i="7" s="1"/>
  <c r="X2153" i="7" a="1"/>
  <c r="X2153" i="7" s="1"/>
  <c r="X2154" i="7" a="1"/>
  <c r="X2154" i="7" s="1"/>
  <c r="X2155" i="7" a="1"/>
  <c r="X2155" i="7" s="1"/>
  <c r="X2156" i="7" a="1"/>
  <c r="X2156" i="7" s="1"/>
  <c r="X2157" i="7" a="1"/>
  <c r="X2157" i="7" s="1"/>
  <c r="X2158" i="7" a="1"/>
  <c r="X2158" i="7" s="1"/>
  <c r="X2159" i="7" a="1"/>
  <c r="X2159" i="7" s="1"/>
  <c r="X2160" i="7" a="1"/>
  <c r="X2160" i="7" s="1"/>
  <c r="X2161" i="7" a="1"/>
  <c r="X2161" i="7" s="1"/>
  <c r="X2162" i="7" a="1"/>
  <c r="X2162" i="7" s="1"/>
  <c r="X2163" i="7" a="1"/>
  <c r="X2163" i="7" s="1"/>
  <c r="X2164" i="7" a="1"/>
  <c r="X2164" i="7" s="1"/>
  <c r="X2165" i="7" a="1"/>
  <c r="X2165" i="7" s="1"/>
  <c r="X2166" i="7" a="1"/>
  <c r="X2166" i="7" s="1"/>
  <c r="X2167" i="7" a="1"/>
  <c r="X2167" i="7" s="1"/>
  <c r="X2168" i="7" a="1"/>
  <c r="X2168" i="7" s="1"/>
  <c r="X2169" i="7" a="1"/>
  <c r="X2169" i="7" s="1"/>
  <c r="X2170" i="7" a="1"/>
  <c r="X2170" i="7" s="1"/>
  <c r="X2171" i="7" a="1"/>
  <c r="X2171" i="7" s="1"/>
  <c r="X2172" i="7" a="1"/>
  <c r="X2172" i="7" s="1"/>
  <c r="X2173" i="7" a="1"/>
  <c r="X2173" i="7" s="1"/>
  <c r="X2174" i="7" a="1"/>
  <c r="X2174" i="7" s="1"/>
  <c r="X2175" i="7" a="1"/>
  <c r="X2175" i="7" s="1"/>
  <c r="X2176" i="7" a="1"/>
  <c r="X2176" i="7" s="1"/>
  <c r="X2177" i="7" a="1"/>
  <c r="X2177" i="7" s="1"/>
  <c r="X2178" i="7" a="1"/>
  <c r="X2178" i="7" s="1"/>
  <c r="X2179" i="7" a="1"/>
  <c r="X2179" i="7" s="1"/>
  <c r="X2180" i="7" a="1"/>
  <c r="X2180" i="7" s="1"/>
  <c r="X2181" i="7" a="1"/>
  <c r="X2181" i="7" s="1"/>
  <c r="X2182" i="7" a="1"/>
  <c r="X2182" i="7" s="1"/>
  <c r="X2183" i="7" a="1"/>
  <c r="X2183" i="7" s="1"/>
  <c r="X2184" i="7" a="1"/>
  <c r="X2184" i="7" s="1"/>
  <c r="X2185" i="7" a="1"/>
  <c r="X2185" i="7" s="1"/>
  <c r="X2186" i="7" a="1"/>
  <c r="X2186" i="7" s="1"/>
  <c r="X2187" i="7" a="1"/>
  <c r="X2187" i="7" s="1"/>
  <c r="X2188" i="7" a="1"/>
  <c r="X2188" i="7" s="1"/>
  <c r="X2189" i="7" a="1"/>
  <c r="X2189" i="7" s="1"/>
  <c r="X2190" i="7" a="1"/>
  <c r="X2190" i="7" s="1"/>
  <c r="X2191" i="7" a="1"/>
  <c r="X2191" i="7" s="1"/>
  <c r="X2192" i="7" a="1"/>
  <c r="X2192" i="7" s="1"/>
  <c r="X2193" i="7" a="1"/>
  <c r="X2193" i="7" s="1"/>
  <c r="X2194" i="7" a="1"/>
  <c r="X2194" i="7" s="1"/>
  <c r="X2195" i="7" a="1"/>
  <c r="X2195" i="7" s="1"/>
  <c r="X2196" i="7" a="1"/>
  <c r="X2196" i="7" s="1"/>
  <c r="X2197" i="7" a="1"/>
  <c r="X2197" i="7" s="1"/>
  <c r="X2198" i="7" a="1"/>
  <c r="X2198" i="7" s="1"/>
  <c r="X2199" i="7" a="1"/>
  <c r="X2199" i="7" s="1"/>
  <c r="X2200" i="7" a="1"/>
  <c r="X2200" i="7" s="1"/>
  <c r="X2201" i="7" a="1"/>
  <c r="X2201" i="7" s="1"/>
  <c r="X2202" i="7" a="1"/>
  <c r="X2202" i="7" s="1"/>
  <c r="X2203" i="7" a="1"/>
  <c r="X2203" i="7" s="1"/>
  <c r="X2204" i="7" a="1"/>
  <c r="X2204" i="7" s="1"/>
  <c r="X2205" i="7" a="1"/>
  <c r="X2205" i="7" s="1"/>
  <c r="X2206" i="7" a="1"/>
  <c r="X2206" i="7" s="1"/>
  <c r="X2207" i="7" a="1"/>
  <c r="X2207" i="7" s="1"/>
  <c r="X2208" i="7" a="1"/>
  <c r="X2208" i="7" s="1"/>
  <c r="X2209" i="7" a="1"/>
  <c r="X2209" i="7" s="1"/>
  <c r="X2210" i="7" a="1"/>
  <c r="X2210" i="7" s="1"/>
  <c r="X2211" i="7" a="1"/>
  <c r="X2211" i="7" s="1"/>
  <c r="X2212" i="7" a="1"/>
  <c r="X2212" i="7" s="1"/>
  <c r="X2213" i="7" a="1"/>
  <c r="X2213" i="7" s="1"/>
  <c r="X2214" i="7" a="1"/>
  <c r="X2214" i="7" s="1"/>
  <c r="X2215" i="7" a="1"/>
  <c r="X2215" i="7" s="1"/>
  <c r="X2216" i="7" a="1"/>
  <c r="X2216" i="7" s="1"/>
  <c r="X2217" i="7" a="1"/>
  <c r="X2217" i="7" s="1"/>
  <c r="X2218" i="7" a="1"/>
  <c r="X2218" i="7" s="1"/>
  <c r="X2219" i="7" a="1"/>
  <c r="X2219" i="7" s="1"/>
  <c r="X2220" i="7" a="1"/>
  <c r="X2220" i="7" s="1"/>
  <c r="X2221" i="7" a="1"/>
  <c r="X2221" i="7" s="1"/>
  <c r="X2222" i="7" a="1"/>
  <c r="X2222" i="7" s="1"/>
  <c r="X2223" i="7" a="1"/>
  <c r="X2223" i="7" s="1"/>
  <c r="X2224" i="7" a="1"/>
  <c r="X2224" i="7" s="1"/>
  <c r="X2225" i="7" a="1"/>
  <c r="X2225" i="7" s="1"/>
  <c r="X2226" i="7" a="1"/>
  <c r="X2226" i="7" s="1"/>
  <c r="X2227" i="7" a="1"/>
  <c r="X2227" i="7" s="1"/>
  <c r="X2228" i="7" a="1"/>
  <c r="X2228" i="7" s="1"/>
  <c r="X2229" i="7" a="1"/>
  <c r="X2229" i="7" s="1"/>
  <c r="X2230" i="7" a="1"/>
  <c r="X2230" i="7" s="1"/>
  <c r="X2231" i="7" a="1"/>
  <c r="X2231" i="7" s="1"/>
  <c r="X2232" i="7" a="1"/>
  <c r="X2232" i="7" s="1"/>
  <c r="X2233" i="7" a="1"/>
  <c r="X2233" i="7" s="1"/>
  <c r="X2234" i="7" a="1"/>
  <c r="X2234" i="7" s="1"/>
  <c r="X2235" i="7" a="1"/>
  <c r="X2235" i="7" s="1"/>
  <c r="X2236" i="7" a="1"/>
  <c r="X2236" i="7" s="1"/>
  <c r="X2237" i="7" a="1"/>
  <c r="X2237" i="7" s="1"/>
  <c r="X2238" i="7" a="1"/>
  <c r="X2238" i="7" s="1"/>
  <c r="X2239" i="7" a="1"/>
  <c r="X2239" i="7" s="1"/>
  <c r="X2240" i="7" a="1"/>
  <c r="X2240" i="7" s="1"/>
  <c r="X2241" i="7" a="1"/>
  <c r="X2241" i="7" s="1"/>
  <c r="X2242" i="7" a="1"/>
  <c r="X2242" i="7" s="1"/>
  <c r="X2243" i="7" a="1"/>
  <c r="X2243" i="7" s="1"/>
  <c r="X2244" i="7" a="1"/>
  <c r="X2244" i="7" s="1"/>
  <c r="X2245" i="7" a="1"/>
  <c r="X2245" i="7" s="1"/>
  <c r="X2246" i="7" a="1"/>
  <c r="X2246" i="7" s="1"/>
  <c r="X2247" i="7" a="1"/>
  <c r="X2247" i="7" s="1"/>
  <c r="X2248" i="7" a="1"/>
  <c r="X2248" i="7" s="1"/>
  <c r="X2249" i="7" a="1"/>
  <c r="X2249" i="7" s="1"/>
  <c r="X2250" i="7" a="1"/>
  <c r="X2250" i="7" s="1"/>
  <c r="X2251" i="7" a="1"/>
  <c r="X2251" i="7" s="1"/>
  <c r="X2252" i="7" a="1"/>
  <c r="X2252" i="7" s="1"/>
  <c r="X2253" i="7" a="1"/>
  <c r="X2253" i="7" s="1"/>
  <c r="X2254" i="7" a="1"/>
  <c r="X2254" i="7" s="1"/>
  <c r="X2255" i="7" a="1"/>
  <c r="X2255" i="7" s="1"/>
  <c r="X2256" i="7" a="1"/>
  <c r="X2256" i="7" s="1"/>
  <c r="X2257" i="7" a="1"/>
  <c r="X2257" i="7" s="1"/>
  <c r="X2258" i="7" a="1"/>
  <c r="X2258" i="7" s="1"/>
  <c r="X2259" i="7" a="1"/>
  <c r="X2259" i="7" s="1"/>
  <c r="X2260" i="7" a="1"/>
  <c r="X2260" i="7" s="1"/>
  <c r="X2261" i="7" a="1"/>
  <c r="X2261" i="7" s="1"/>
  <c r="X2262" i="7" a="1"/>
  <c r="X2262" i="7" s="1"/>
  <c r="X2263" i="7" a="1"/>
  <c r="X2263" i="7" s="1"/>
  <c r="X2264" i="7" a="1"/>
  <c r="X2264" i="7" s="1"/>
  <c r="X2265" i="7" a="1"/>
  <c r="X2265" i="7" s="1"/>
  <c r="X2266" i="7" a="1"/>
  <c r="X2266" i="7" s="1"/>
  <c r="X2267" i="7" a="1"/>
  <c r="X2267" i="7" s="1"/>
  <c r="X2268" i="7" a="1"/>
  <c r="X2268" i="7" s="1"/>
  <c r="X2269" i="7" a="1"/>
  <c r="X2269" i="7" s="1"/>
  <c r="X2270" i="7" a="1"/>
  <c r="X2270" i="7" s="1"/>
  <c r="X2271" i="7" a="1"/>
  <c r="X2271" i="7" s="1"/>
  <c r="X2272" i="7" a="1"/>
  <c r="X2272" i="7" s="1"/>
  <c r="X2273" i="7" a="1"/>
  <c r="X2273" i="7" s="1"/>
  <c r="X2274" i="7" a="1"/>
  <c r="X2274" i="7" s="1"/>
  <c r="X2275" i="7" a="1"/>
  <c r="X2275" i="7" s="1"/>
  <c r="X2276" i="7" a="1"/>
  <c r="X2276" i="7" s="1"/>
  <c r="X2277" i="7" a="1"/>
  <c r="X2277" i="7" s="1"/>
  <c r="X2278" i="7" a="1"/>
  <c r="X2278" i="7" s="1"/>
  <c r="X2279" i="7" a="1"/>
  <c r="X2279" i="7" s="1"/>
  <c r="X2280" i="7" a="1"/>
  <c r="X2280" i="7" s="1"/>
  <c r="X2281" i="7" a="1"/>
  <c r="X2281" i="7" s="1"/>
  <c r="X2282" i="7" a="1"/>
  <c r="X2282" i="7" s="1"/>
  <c r="X2283" i="7" a="1"/>
  <c r="X2283" i="7" s="1"/>
  <c r="X2284" i="7" a="1"/>
  <c r="X2284" i="7" s="1"/>
  <c r="X2285" i="7" a="1"/>
  <c r="X2285" i="7" s="1"/>
  <c r="X2286" i="7" a="1"/>
  <c r="X2286" i="7" s="1"/>
  <c r="X2287" i="7" a="1"/>
  <c r="X2287" i="7" s="1"/>
  <c r="X2288" i="7" a="1"/>
  <c r="X2288" i="7" s="1"/>
  <c r="X2289" i="7" a="1"/>
  <c r="X2289" i="7" s="1"/>
  <c r="X2290" i="7" a="1"/>
  <c r="X2290" i="7" s="1"/>
  <c r="X2291" i="7" a="1"/>
  <c r="X2291" i="7" s="1"/>
  <c r="X2292" i="7" a="1"/>
  <c r="X2292" i="7" s="1"/>
  <c r="X2293" i="7" a="1"/>
  <c r="X2293" i="7" s="1"/>
  <c r="X2294" i="7" a="1"/>
  <c r="X2294" i="7" s="1"/>
  <c r="X2295" i="7" a="1"/>
  <c r="X2295" i="7" s="1"/>
  <c r="X2296" i="7" a="1"/>
  <c r="X2296" i="7" s="1"/>
  <c r="X2297" i="7" a="1"/>
  <c r="X2297" i="7" s="1"/>
  <c r="X2298" i="7" a="1"/>
  <c r="X2298" i="7" s="1"/>
  <c r="X2299" i="7" a="1"/>
  <c r="X2299" i="7" s="1"/>
  <c r="X2300" i="7" a="1"/>
  <c r="X2300" i="7" s="1"/>
  <c r="X2301" i="7" a="1"/>
  <c r="X2301" i="7" s="1"/>
  <c r="X2302" i="7" a="1"/>
  <c r="X2302" i="7" s="1"/>
  <c r="X2303" i="7" a="1"/>
  <c r="X2303" i="7" s="1"/>
  <c r="X2304" i="7" a="1"/>
  <c r="X2304" i="7" s="1"/>
  <c r="X2305" i="7" a="1"/>
  <c r="X2305" i="7" s="1"/>
  <c r="X2306" i="7" a="1"/>
  <c r="X2306" i="7" s="1"/>
  <c r="X2307" i="7" a="1"/>
  <c r="X2307" i="7" s="1"/>
  <c r="X2308" i="7" a="1"/>
  <c r="X2308" i="7" s="1"/>
  <c r="X2309" i="7" a="1"/>
  <c r="X2309" i="7" s="1"/>
  <c r="X2310" i="7" a="1"/>
  <c r="X2310" i="7" s="1"/>
  <c r="X2311" i="7" a="1"/>
  <c r="X2311" i="7" s="1"/>
  <c r="X2312" i="7" a="1"/>
  <c r="X2312" i="7" s="1"/>
  <c r="X2313" i="7" a="1"/>
  <c r="X2313" i="7" s="1"/>
  <c r="X2314" i="7" a="1"/>
  <c r="X2314" i="7" s="1"/>
  <c r="X2315" i="7" a="1"/>
  <c r="X2315" i="7" s="1"/>
  <c r="X2316" i="7" a="1"/>
  <c r="X2316" i="7" s="1"/>
  <c r="X2317" i="7" a="1"/>
  <c r="X2317" i="7" s="1"/>
  <c r="X2318" i="7" a="1"/>
  <c r="X2318" i="7" s="1"/>
  <c r="X2319" i="7" a="1"/>
  <c r="X2319" i="7" s="1"/>
  <c r="X2320" i="7" a="1"/>
  <c r="X2320" i="7" s="1"/>
  <c r="X2321" i="7" a="1"/>
  <c r="X2321" i="7" s="1"/>
  <c r="X2322" i="7" a="1"/>
  <c r="X2322" i="7" s="1"/>
  <c r="X2323" i="7" a="1"/>
  <c r="X2323" i="7" s="1"/>
  <c r="X2324" i="7" a="1"/>
  <c r="X2324" i="7" s="1"/>
  <c r="X2325" i="7" a="1"/>
  <c r="X2325" i="7" s="1"/>
  <c r="X2326" i="7" a="1"/>
  <c r="X2326" i="7" s="1"/>
  <c r="X2327" i="7" a="1"/>
  <c r="X2327" i="7" s="1"/>
  <c r="X2328" i="7" a="1"/>
  <c r="X2328" i="7" s="1"/>
  <c r="X2329" i="7" a="1"/>
  <c r="X2329" i="7" s="1"/>
  <c r="X2330" i="7" a="1"/>
  <c r="X2330" i="7" s="1"/>
  <c r="X2331" i="7" a="1"/>
  <c r="X2331" i="7" s="1"/>
  <c r="X2332" i="7" a="1"/>
  <c r="X2332" i="7" s="1"/>
  <c r="X2333" i="7" a="1"/>
  <c r="X2333" i="7" s="1"/>
  <c r="X2334" i="7" a="1"/>
  <c r="X2334" i="7" s="1"/>
  <c r="X2335" i="7" a="1"/>
  <c r="X2335" i="7" s="1"/>
  <c r="X2336" i="7" a="1"/>
  <c r="X2336" i="7" s="1"/>
  <c r="X2337" i="7" a="1"/>
  <c r="X2337" i="7" s="1"/>
  <c r="X2338" i="7" a="1"/>
  <c r="X2338" i="7" s="1"/>
  <c r="X2339" i="7" a="1"/>
  <c r="X2339" i="7" s="1"/>
  <c r="X2340" i="7" a="1"/>
  <c r="X2340" i="7" s="1"/>
  <c r="X2341" i="7" a="1"/>
  <c r="X2341" i="7" s="1"/>
  <c r="X2342" i="7" a="1"/>
  <c r="X2342" i="7" s="1"/>
  <c r="X2343" i="7" a="1"/>
  <c r="X2343" i="7" s="1"/>
  <c r="X2344" i="7" a="1"/>
  <c r="X2344" i="7" s="1"/>
  <c r="X2345" i="7" a="1"/>
  <c r="X2345" i="7" s="1"/>
  <c r="X2346" i="7" a="1"/>
  <c r="X2346" i="7" s="1"/>
  <c r="X2347" i="7" a="1"/>
  <c r="X2347" i="7" s="1"/>
  <c r="X2348" i="7" a="1"/>
  <c r="X2348" i="7" s="1"/>
  <c r="X2349" i="7" a="1"/>
  <c r="X2349" i="7" s="1"/>
  <c r="X2350" i="7" a="1"/>
  <c r="X2350" i="7" s="1"/>
  <c r="X2351" i="7" a="1"/>
  <c r="X2351" i="7" s="1"/>
  <c r="X2352" i="7" a="1"/>
  <c r="X2352" i="7" s="1"/>
  <c r="X2353" i="7" a="1"/>
  <c r="X2353" i="7" s="1"/>
  <c r="X2354" i="7" a="1"/>
  <c r="X2354" i="7" s="1"/>
  <c r="X2355" i="7" a="1"/>
  <c r="X2355" i="7" s="1"/>
  <c r="X2356" i="7" a="1"/>
  <c r="X2356" i="7" s="1"/>
  <c r="X2357" i="7" a="1"/>
  <c r="X2357" i="7" s="1"/>
  <c r="X2358" i="7" a="1"/>
  <c r="X2358" i="7" s="1"/>
  <c r="X2359" i="7" a="1"/>
  <c r="X2359" i="7" s="1"/>
  <c r="X2360" i="7" a="1"/>
  <c r="X2360" i="7" s="1"/>
  <c r="X2361" i="7" a="1"/>
  <c r="X2361" i="7" s="1"/>
  <c r="X2362" i="7" a="1"/>
  <c r="X2362" i="7" s="1"/>
  <c r="X2363" i="7" a="1"/>
  <c r="X2363" i="7" s="1"/>
  <c r="X2364" i="7" a="1"/>
  <c r="X2364" i="7" s="1"/>
  <c r="X2365" i="7" a="1"/>
  <c r="X2365" i="7" s="1"/>
  <c r="X2366" i="7" a="1"/>
  <c r="X2366" i="7" s="1"/>
  <c r="X2367" i="7" a="1"/>
  <c r="X2367" i="7" s="1"/>
  <c r="X2368" i="7" a="1"/>
  <c r="X2368" i="7" s="1"/>
  <c r="X2369" i="7" a="1"/>
  <c r="X2369" i="7" s="1"/>
  <c r="X2370" i="7" a="1"/>
  <c r="X2370" i="7" s="1"/>
  <c r="X2371" i="7" a="1"/>
  <c r="X2371" i="7" s="1"/>
  <c r="X2372" i="7" a="1"/>
  <c r="X2372" i="7" s="1"/>
  <c r="X2373" i="7" a="1"/>
  <c r="X2373" i="7" s="1"/>
  <c r="X2374" i="7" a="1"/>
  <c r="X2374" i="7" s="1"/>
  <c r="X2375" i="7" a="1"/>
  <c r="X2375" i="7" s="1"/>
  <c r="X2376" i="7" a="1"/>
  <c r="X2376" i="7" s="1"/>
  <c r="X2377" i="7" a="1"/>
  <c r="X2377" i="7" s="1"/>
  <c r="X2378" i="7" a="1"/>
  <c r="X2378" i="7" s="1"/>
  <c r="X2379" i="7" a="1"/>
  <c r="X2379" i="7" s="1"/>
  <c r="X2380" i="7" a="1"/>
  <c r="X2380" i="7" s="1"/>
  <c r="X2381" i="7" a="1"/>
  <c r="X2381" i="7" s="1"/>
  <c r="X2382" i="7" a="1"/>
  <c r="X2382" i="7" s="1"/>
  <c r="X2383" i="7" a="1"/>
  <c r="X2383" i="7" s="1"/>
  <c r="X2384" i="7" a="1"/>
  <c r="X2384" i="7" s="1"/>
  <c r="X2385" i="7" a="1"/>
  <c r="X2385" i="7" s="1"/>
  <c r="X2386" i="7" a="1"/>
  <c r="X2386" i="7" s="1"/>
  <c r="X2387" i="7" a="1"/>
  <c r="X2387" i="7" s="1"/>
  <c r="X2388" i="7" a="1"/>
  <c r="X2388" i="7" s="1"/>
  <c r="X2389" i="7" a="1"/>
  <c r="X2389" i="7" s="1"/>
  <c r="X2390" i="7" a="1"/>
  <c r="X2390" i="7" s="1"/>
  <c r="X2391" i="7" a="1"/>
  <c r="X2391" i="7" s="1"/>
  <c r="X2392" i="7" a="1"/>
  <c r="X2392" i="7" s="1"/>
  <c r="X2393" i="7" a="1"/>
  <c r="X2393" i="7" s="1"/>
  <c r="X2394" i="7" a="1"/>
  <c r="X2394" i="7" s="1"/>
  <c r="X2395" i="7" a="1"/>
  <c r="X2395" i="7" s="1"/>
  <c r="X2396" i="7" a="1"/>
  <c r="X2396" i="7" s="1"/>
  <c r="X2397" i="7" a="1"/>
  <c r="X2397" i="7" s="1"/>
  <c r="X2398" i="7" a="1"/>
  <c r="X2398" i="7" s="1"/>
  <c r="X2399" i="7" a="1"/>
  <c r="X2399" i="7" s="1"/>
  <c r="X2400" i="7" a="1"/>
  <c r="X2400" i="7" s="1"/>
  <c r="X2401" i="7" a="1"/>
  <c r="X2401" i="7" s="1"/>
  <c r="X2402" i="7" a="1"/>
  <c r="X2402" i="7" s="1"/>
  <c r="X2403" i="7" a="1"/>
  <c r="X2403" i="7" s="1"/>
  <c r="X2404" i="7" a="1"/>
  <c r="X2404" i="7" s="1"/>
  <c r="X2405" i="7" a="1"/>
  <c r="X2405" i="7" s="1"/>
  <c r="X2406" i="7" a="1"/>
  <c r="X2406" i="7" s="1"/>
  <c r="X2407" i="7" a="1"/>
  <c r="X2407" i="7" s="1"/>
  <c r="X2408" i="7" a="1"/>
  <c r="X2408" i="7" s="1"/>
  <c r="X2409" i="7" a="1"/>
  <c r="X2409" i="7" s="1"/>
  <c r="X2410" i="7" a="1"/>
  <c r="X2410" i="7" s="1"/>
  <c r="X2411" i="7" a="1"/>
  <c r="X2411" i="7" s="1"/>
  <c r="X2412" i="7" a="1"/>
  <c r="X2412" i="7" s="1"/>
  <c r="X2413" i="7" a="1"/>
  <c r="X2413" i="7" s="1"/>
  <c r="X2414" i="7" a="1"/>
  <c r="X2414" i="7" s="1"/>
  <c r="X2415" i="7" a="1"/>
  <c r="X2415" i="7" s="1"/>
  <c r="X2416" i="7" a="1"/>
  <c r="X2416" i="7" s="1"/>
  <c r="X2417" i="7" a="1"/>
  <c r="X2417" i="7" s="1"/>
  <c r="X2418" i="7" a="1"/>
  <c r="X2418" i="7" s="1"/>
  <c r="X2419" i="7" a="1"/>
  <c r="X2419" i="7" s="1"/>
  <c r="X2420" i="7" a="1"/>
  <c r="X2420" i="7" s="1"/>
  <c r="X2421" i="7" a="1"/>
  <c r="X2421" i="7" s="1"/>
  <c r="X2422" i="7" a="1"/>
  <c r="X2422" i="7" s="1"/>
  <c r="X2423" i="7" a="1"/>
  <c r="X2423" i="7" s="1"/>
  <c r="X2424" i="7" a="1"/>
  <c r="X2424" i="7" s="1"/>
  <c r="X2425" i="7" a="1"/>
  <c r="X2425" i="7" s="1"/>
  <c r="X2426" i="7" a="1"/>
  <c r="X2426" i="7" s="1"/>
  <c r="X2427" i="7" a="1"/>
  <c r="X2427" i="7" s="1"/>
  <c r="X2428" i="7" a="1"/>
  <c r="X2428" i="7" s="1"/>
  <c r="X2429" i="7" a="1"/>
  <c r="X2429" i="7" s="1"/>
  <c r="X2430" i="7" a="1"/>
  <c r="X2430" i="7" s="1"/>
  <c r="X2431" i="7" a="1"/>
  <c r="X2431" i="7" s="1"/>
  <c r="X2432" i="7" a="1"/>
  <c r="X2432" i="7" s="1"/>
  <c r="X2433" i="7" a="1"/>
  <c r="X2433" i="7" s="1"/>
  <c r="X2434" i="7" a="1"/>
  <c r="X2434" i="7" s="1"/>
  <c r="X2435" i="7" a="1"/>
  <c r="X2435" i="7" s="1"/>
  <c r="X2436" i="7" a="1"/>
  <c r="X2436" i="7" s="1"/>
  <c r="X2437" i="7" a="1"/>
  <c r="X2437" i="7" s="1"/>
  <c r="X2438" i="7" a="1"/>
  <c r="X2438" i="7" s="1"/>
  <c r="X2439" i="7" a="1"/>
  <c r="X2439" i="7" s="1"/>
  <c r="X2440" i="7" a="1"/>
  <c r="X2440" i="7" s="1"/>
  <c r="X2441" i="7" a="1"/>
  <c r="X2441" i="7" s="1"/>
  <c r="X2442" i="7" a="1"/>
  <c r="X2442" i="7" s="1"/>
  <c r="X2443" i="7" a="1"/>
  <c r="X2443" i="7" s="1"/>
  <c r="X2444" i="7" a="1"/>
  <c r="X2444" i="7" s="1"/>
  <c r="X2445" i="7" a="1"/>
  <c r="X2445" i="7" s="1"/>
  <c r="X2446" i="7" a="1"/>
  <c r="X2446" i="7" s="1"/>
  <c r="X2447" i="7" a="1"/>
  <c r="X2447" i="7" s="1"/>
  <c r="X2448" i="7" a="1"/>
  <c r="X2448" i="7" s="1"/>
  <c r="X2449" i="7" a="1"/>
  <c r="X2449" i="7" s="1"/>
  <c r="X2450" i="7" a="1"/>
  <c r="X2450" i="7" s="1"/>
  <c r="X2451" i="7" a="1"/>
  <c r="X2451" i="7" s="1"/>
  <c r="X2452" i="7" a="1"/>
  <c r="X2452" i="7" s="1"/>
  <c r="X2453" i="7" a="1"/>
  <c r="X2453" i="7" s="1"/>
  <c r="X2454" i="7" a="1"/>
  <c r="X2454" i="7" s="1"/>
  <c r="X2455" i="7" a="1"/>
  <c r="X2455" i="7" s="1"/>
  <c r="X2456" i="7" a="1"/>
  <c r="X2456" i="7" s="1"/>
  <c r="X2457" i="7" a="1"/>
  <c r="X2457" i="7" s="1"/>
  <c r="X2458" i="7" a="1"/>
  <c r="X2458" i="7" s="1"/>
  <c r="X2459" i="7" a="1"/>
  <c r="X2459" i="7" s="1"/>
  <c r="X2460" i="7" a="1"/>
  <c r="X2460" i="7" s="1"/>
  <c r="X2461" i="7" a="1"/>
  <c r="X2461" i="7" s="1"/>
  <c r="X2462" i="7" a="1"/>
  <c r="X2462" i="7" s="1"/>
  <c r="X2463" i="7" a="1"/>
  <c r="X2463" i="7" s="1"/>
  <c r="X2464" i="7" a="1"/>
  <c r="X2464" i="7" s="1"/>
  <c r="X2465" i="7" a="1"/>
  <c r="X2465" i="7" s="1"/>
  <c r="X2466" i="7" a="1"/>
  <c r="X2466" i="7" s="1"/>
  <c r="X2467" i="7" a="1"/>
  <c r="X2467" i="7" s="1"/>
  <c r="X2468" i="7" a="1"/>
  <c r="X2468" i="7" s="1"/>
  <c r="X2469" i="7" a="1"/>
  <c r="X2469" i="7" s="1"/>
  <c r="X2470" i="7" a="1"/>
  <c r="X2470" i="7" s="1"/>
  <c r="X2471" i="7" a="1"/>
  <c r="X2471" i="7" s="1"/>
  <c r="X2472" i="7" a="1"/>
  <c r="X2472" i="7" s="1"/>
  <c r="X2473" i="7" a="1"/>
  <c r="X2473" i="7" s="1"/>
  <c r="X2474" i="7" a="1"/>
  <c r="X2474" i="7" s="1"/>
  <c r="X2475" i="7" a="1"/>
  <c r="X2475" i="7" s="1"/>
  <c r="X2476" i="7" a="1"/>
  <c r="X2476" i="7" s="1"/>
  <c r="X2477" i="7" a="1"/>
  <c r="X2477" i="7" s="1"/>
  <c r="X2478" i="7" a="1"/>
  <c r="X2478" i="7" s="1"/>
  <c r="X2479" i="7" a="1"/>
  <c r="X2479" i="7" s="1"/>
  <c r="X2480" i="7" a="1"/>
  <c r="X2480" i="7" s="1"/>
  <c r="X2481" i="7" a="1"/>
  <c r="X2481" i="7" s="1"/>
  <c r="X2482" i="7" a="1"/>
  <c r="X2482" i="7" s="1"/>
  <c r="X2483" i="7" a="1"/>
  <c r="X2483" i="7" s="1"/>
  <c r="X2484" i="7" a="1"/>
  <c r="X2484" i="7" s="1"/>
  <c r="X2485" i="7" a="1"/>
  <c r="X2485" i="7" s="1"/>
  <c r="X2486" i="7" a="1"/>
  <c r="X2486" i="7" s="1"/>
  <c r="X2487" i="7" a="1"/>
  <c r="X2487" i="7" s="1"/>
  <c r="X2488" i="7" a="1"/>
  <c r="X2488" i="7" s="1"/>
  <c r="X2489" i="7" a="1"/>
  <c r="X2489" i="7" s="1"/>
  <c r="X2490" i="7" a="1"/>
  <c r="X2490" i="7" s="1"/>
  <c r="X2491" i="7" a="1"/>
  <c r="X2491" i="7" s="1"/>
  <c r="X2492" i="7" a="1"/>
  <c r="X2492" i="7" s="1"/>
  <c r="X2493" i="7" a="1"/>
  <c r="X2493" i="7" s="1"/>
  <c r="X2494" i="7" a="1"/>
  <c r="X2494" i="7" s="1"/>
  <c r="X2495" i="7" a="1"/>
  <c r="X2495" i="7" s="1"/>
  <c r="X2496" i="7" a="1"/>
  <c r="X2496" i="7" s="1"/>
  <c r="X2497" i="7" a="1"/>
  <c r="X2497" i="7" s="1"/>
  <c r="X2498" i="7" a="1"/>
  <c r="X2498" i="7" s="1"/>
  <c r="X2499" i="7" a="1"/>
  <c r="X2499" i="7" s="1"/>
  <c r="X2500" i="7" a="1"/>
  <c r="X2500" i="7" s="1"/>
  <c r="X2501" i="7" a="1"/>
  <c r="X2501" i="7" s="1"/>
  <c r="X2502" i="7" a="1"/>
  <c r="X2502" i="7" s="1"/>
  <c r="X2503" i="7" a="1"/>
  <c r="X2503" i="7" s="1"/>
  <c r="X2504" i="7" a="1"/>
  <c r="X2504" i="7" s="1"/>
  <c r="X2505" i="7" a="1"/>
  <c r="X2505" i="7" s="1"/>
  <c r="X2506" i="7" a="1"/>
  <c r="X2506" i="7" s="1"/>
  <c r="X2507" i="7" a="1"/>
  <c r="X2507" i="7" s="1"/>
  <c r="X2508" i="7" a="1"/>
  <c r="X2508" i="7" s="1"/>
  <c r="X2509" i="7" a="1"/>
  <c r="X2509" i="7" s="1"/>
  <c r="X2510" i="7" a="1"/>
  <c r="X2510" i="7" s="1"/>
  <c r="X2511" i="7" a="1"/>
  <c r="X2511" i="7" s="1"/>
  <c r="X2512" i="7" a="1"/>
  <c r="X2512" i="7" s="1"/>
  <c r="X2513" i="7" a="1"/>
  <c r="X2513" i="7" s="1"/>
  <c r="X2514" i="7" a="1"/>
  <c r="X2514" i="7" s="1"/>
  <c r="X2515" i="7" a="1"/>
  <c r="X2515" i="7" s="1"/>
  <c r="X2516" i="7" a="1"/>
  <c r="X2516" i="7" s="1"/>
  <c r="X2517" i="7" a="1"/>
  <c r="X2517" i="7" s="1"/>
  <c r="X2518" i="7" a="1"/>
  <c r="X2518" i="7" s="1"/>
  <c r="X2519" i="7" a="1"/>
  <c r="X2519" i="7" s="1"/>
  <c r="X2520" i="7" a="1"/>
  <c r="X2520" i="7" s="1"/>
  <c r="X2521" i="7" a="1"/>
  <c r="X2521" i="7" s="1"/>
  <c r="X2522" i="7" a="1"/>
  <c r="X2522" i="7" s="1"/>
  <c r="X2523" i="7" a="1"/>
  <c r="X2523" i="7" s="1"/>
  <c r="X2524" i="7" a="1"/>
  <c r="X2524" i="7" s="1"/>
  <c r="X2525" i="7" a="1"/>
  <c r="X2525" i="7" s="1"/>
  <c r="X2526" i="7" a="1"/>
  <c r="X2526" i="7" s="1"/>
  <c r="X2527" i="7" a="1"/>
  <c r="X2527" i="7" s="1"/>
  <c r="X2528" i="7" a="1"/>
  <c r="X2528" i="7" s="1"/>
  <c r="X2529" i="7" a="1"/>
  <c r="X2529" i="7" s="1"/>
  <c r="X2530" i="7" a="1"/>
  <c r="X2530" i="7" s="1"/>
  <c r="X2531" i="7" a="1"/>
  <c r="X2531" i="7" s="1"/>
  <c r="X2532" i="7" a="1"/>
  <c r="X2532" i="7" s="1"/>
  <c r="X2533" i="7" a="1"/>
  <c r="X2533" i="7" s="1"/>
  <c r="X2534" i="7" a="1"/>
  <c r="X2534" i="7" s="1"/>
  <c r="X2535" i="7" a="1"/>
  <c r="X2535" i="7" s="1"/>
  <c r="X2536" i="7" a="1"/>
  <c r="X2536" i="7" s="1"/>
  <c r="X2537" i="7" a="1"/>
  <c r="X2537" i="7" s="1"/>
  <c r="X2538" i="7" a="1"/>
  <c r="X2538" i="7" s="1"/>
  <c r="X2539" i="7" a="1"/>
  <c r="X2539" i="7" s="1"/>
  <c r="X2540" i="7" a="1"/>
  <c r="X2540" i="7" s="1"/>
  <c r="X2541" i="7" a="1"/>
  <c r="X2541" i="7" s="1"/>
  <c r="X2542" i="7" a="1"/>
  <c r="X2542" i="7" s="1"/>
  <c r="X2543" i="7" a="1"/>
  <c r="X2543" i="7" s="1"/>
  <c r="X2544" i="7" a="1"/>
  <c r="X2544" i="7" s="1"/>
  <c r="X2545" i="7" a="1"/>
  <c r="X2545" i="7" s="1"/>
  <c r="X2546" i="7" a="1"/>
  <c r="X2546" i="7" s="1"/>
  <c r="X2547" i="7" a="1"/>
  <c r="X2547" i="7" s="1"/>
  <c r="X2548" i="7" a="1"/>
  <c r="X2548" i="7" s="1"/>
  <c r="X2549" i="7" a="1"/>
  <c r="X2549" i="7" s="1"/>
  <c r="X2550" i="7" a="1"/>
  <c r="X2550" i="7" s="1"/>
  <c r="X2551" i="7" a="1"/>
  <c r="X2551" i="7" s="1"/>
  <c r="X2552" i="7" a="1"/>
  <c r="X2552" i="7" s="1"/>
  <c r="X2553" i="7" a="1"/>
  <c r="X2553" i="7" s="1"/>
  <c r="X2554" i="7" a="1"/>
  <c r="X2554" i="7" s="1"/>
  <c r="X2555" i="7" a="1"/>
  <c r="X2555" i="7" s="1"/>
  <c r="X2556" i="7" a="1"/>
  <c r="X2556" i="7" s="1"/>
  <c r="X2557" i="7" a="1"/>
  <c r="X2557" i="7" s="1"/>
  <c r="X2558" i="7" a="1"/>
  <c r="X2558" i="7" s="1"/>
  <c r="X2559" i="7" a="1"/>
  <c r="X2559" i="7" s="1"/>
  <c r="X2560" i="7" a="1"/>
  <c r="X2560" i="7" s="1"/>
  <c r="X2561" i="7" a="1"/>
  <c r="X2561" i="7" s="1"/>
  <c r="X2562" i="7" a="1"/>
  <c r="X2562" i="7" s="1"/>
  <c r="X2563" i="7" a="1"/>
  <c r="X2563" i="7" s="1"/>
  <c r="X2564" i="7" a="1"/>
  <c r="X2564" i="7" s="1"/>
  <c r="X2565" i="7" a="1"/>
  <c r="X2565" i="7" s="1"/>
  <c r="X2566" i="7" a="1"/>
  <c r="X2566" i="7" s="1"/>
  <c r="X2567" i="7" a="1"/>
  <c r="X2567" i="7" s="1"/>
  <c r="X2568" i="7" a="1"/>
  <c r="X2568" i="7" s="1"/>
  <c r="X2569" i="7" a="1"/>
  <c r="X2569" i="7" s="1"/>
  <c r="X2570" i="7" a="1"/>
  <c r="X2570" i="7" s="1"/>
  <c r="X2571" i="7" a="1"/>
  <c r="X2571" i="7" s="1"/>
  <c r="X2572" i="7" a="1"/>
  <c r="X2572" i="7" s="1"/>
  <c r="X2573" i="7" a="1"/>
  <c r="X2573" i="7" s="1"/>
  <c r="X2574" i="7" a="1"/>
  <c r="X2574" i="7" s="1"/>
  <c r="X2575" i="7" a="1"/>
  <c r="X2575" i="7" s="1"/>
  <c r="X2576" i="7" a="1"/>
  <c r="X2576" i="7" s="1"/>
  <c r="X2577" i="7" a="1"/>
  <c r="X2577" i="7" s="1"/>
  <c r="X2578" i="7" a="1"/>
  <c r="X2578" i="7" s="1"/>
  <c r="X2579" i="7" a="1"/>
  <c r="X2579" i="7" s="1"/>
  <c r="X2580" i="7" a="1"/>
  <c r="X2580" i="7" s="1"/>
  <c r="X2581" i="7" a="1"/>
  <c r="X2581" i="7" s="1"/>
  <c r="X2582" i="7" a="1"/>
  <c r="X2582" i="7" s="1"/>
  <c r="X2583" i="7" a="1"/>
  <c r="X2583" i="7" s="1"/>
  <c r="X2584" i="7" a="1"/>
  <c r="X2584" i="7" s="1"/>
  <c r="X2585" i="7" a="1"/>
  <c r="X2585" i="7" s="1"/>
  <c r="X2586" i="7" a="1"/>
  <c r="X2586" i="7" s="1"/>
  <c r="X2587" i="7" a="1"/>
  <c r="X2587" i="7" s="1"/>
  <c r="X2588" i="7" a="1"/>
  <c r="X2588" i="7" s="1"/>
  <c r="X2589" i="7" a="1"/>
  <c r="X2589" i="7" s="1"/>
  <c r="X2590" i="7" a="1"/>
  <c r="X2590" i="7" s="1"/>
  <c r="X2591" i="7" a="1"/>
  <c r="X2591" i="7" s="1"/>
  <c r="X2592" i="7" a="1"/>
  <c r="X2592" i="7" s="1"/>
  <c r="X2593" i="7" a="1"/>
  <c r="X2593" i="7" s="1"/>
  <c r="X2594" i="7" a="1"/>
  <c r="X2594" i="7" s="1"/>
  <c r="X2595" i="7" a="1"/>
  <c r="X2595" i="7" s="1"/>
  <c r="X2596" i="7" a="1"/>
  <c r="X2596" i="7" s="1"/>
  <c r="X2597" i="7" a="1"/>
  <c r="X2597" i="7" s="1"/>
  <c r="X2598" i="7" a="1"/>
  <c r="X2598" i="7" s="1"/>
  <c r="X2599" i="7" a="1"/>
  <c r="X2599" i="7" s="1"/>
  <c r="X2600" i="7" a="1"/>
  <c r="X2600" i="7" s="1"/>
  <c r="X2601" i="7" a="1"/>
  <c r="X2601" i="7" s="1"/>
  <c r="X2602" i="7" a="1"/>
  <c r="X2602" i="7" s="1"/>
  <c r="X2603" i="7" a="1"/>
  <c r="X2603" i="7" s="1"/>
  <c r="X2604" i="7" a="1"/>
  <c r="X2604" i="7" s="1"/>
  <c r="X2605" i="7" a="1"/>
  <c r="X2605" i="7" s="1"/>
  <c r="X2606" i="7" a="1"/>
  <c r="X2606" i="7" s="1"/>
  <c r="X2607" i="7" a="1"/>
  <c r="X2607" i="7" s="1"/>
  <c r="X2608" i="7" a="1"/>
  <c r="X2608" i="7" s="1"/>
  <c r="X2609" i="7" a="1"/>
  <c r="X2609" i="7" s="1"/>
  <c r="X2610" i="7" a="1"/>
  <c r="X2610" i="7" s="1"/>
  <c r="X2611" i="7" a="1"/>
  <c r="X2611" i="7" s="1"/>
  <c r="X2612" i="7" a="1"/>
  <c r="X2612" i="7" s="1"/>
  <c r="X2613" i="7" a="1"/>
  <c r="X2613" i="7" s="1"/>
  <c r="X2614" i="7" a="1"/>
  <c r="X2614" i="7" s="1"/>
  <c r="X2615" i="7" a="1"/>
  <c r="X2615" i="7" s="1"/>
  <c r="X2616" i="7" a="1"/>
  <c r="X2616" i="7" s="1"/>
  <c r="X2617" i="7" a="1"/>
  <c r="X2617" i="7" s="1"/>
  <c r="X2618" i="7" a="1"/>
  <c r="X2618" i="7" s="1"/>
  <c r="X2619" i="7" a="1"/>
  <c r="X2619" i="7" s="1"/>
  <c r="X2620" i="7" a="1"/>
  <c r="X2620" i="7" s="1"/>
  <c r="X2621" i="7" a="1"/>
  <c r="X2621" i="7" s="1"/>
  <c r="X2622" i="7" a="1"/>
  <c r="X2622" i="7" s="1"/>
  <c r="X2623" i="7" a="1"/>
  <c r="X2623" i="7" s="1"/>
  <c r="X2624" i="7" a="1"/>
  <c r="X2624" i="7" s="1"/>
  <c r="X2625" i="7" a="1"/>
  <c r="X2625" i="7" s="1"/>
  <c r="X2626" i="7" a="1"/>
  <c r="X2626" i="7" s="1"/>
  <c r="X2627" i="7" a="1"/>
  <c r="X2627" i="7" s="1"/>
  <c r="X2628" i="7" a="1"/>
  <c r="X2628" i="7" s="1"/>
  <c r="X2629" i="7" a="1"/>
  <c r="X2629" i="7" s="1"/>
  <c r="X2630" i="7" a="1"/>
  <c r="X2630" i="7" s="1"/>
  <c r="X2631" i="7" a="1"/>
  <c r="X2631" i="7" s="1"/>
  <c r="X2632" i="7" a="1"/>
  <c r="X2632" i="7" s="1"/>
  <c r="X2633" i="7" a="1"/>
  <c r="X2633" i="7" s="1"/>
  <c r="X2634" i="7" a="1"/>
  <c r="X2634" i="7" s="1"/>
  <c r="X2635" i="7" a="1"/>
  <c r="X2635" i="7" s="1"/>
  <c r="X2636" i="7" a="1"/>
  <c r="X2636" i="7" s="1"/>
  <c r="X2637" i="7" a="1"/>
  <c r="X2637" i="7" s="1"/>
  <c r="X2638" i="7" a="1"/>
  <c r="X2638" i="7" s="1"/>
  <c r="X2639" i="7" a="1"/>
  <c r="X2639" i="7" s="1"/>
  <c r="X2640" i="7" a="1"/>
  <c r="X2640" i="7" s="1"/>
  <c r="X2641" i="7" a="1"/>
  <c r="X2641" i="7" s="1"/>
  <c r="X2642" i="7" a="1"/>
  <c r="X2642" i="7" s="1"/>
  <c r="X2643" i="7" a="1"/>
  <c r="X2643" i="7" s="1"/>
  <c r="X2644" i="7" a="1"/>
  <c r="X2644" i="7" s="1"/>
  <c r="X2645" i="7" a="1"/>
  <c r="X2645" i="7" s="1"/>
  <c r="X2646" i="7" a="1"/>
  <c r="X2646" i="7" s="1"/>
  <c r="X2647" i="7" a="1"/>
  <c r="X2647" i="7" s="1"/>
  <c r="X2648" i="7" a="1"/>
  <c r="X2648" i="7" s="1"/>
  <c r="X2649" i="7" a="1"/>
  <c r="X2649" i="7" s="1"/>
  <c r="X2650" i="7" a="1"/>
  <c r="X2650" i="7" s="1"/>
  <c r="X2651" i="7" a="1"/>
  <c r="X2651" i="7" s="1"/>
  <c r="X2652" i="7" a="1"/>
  <c r="X2652" i="7" s="1"/>
  <c r="X2653" i="7" a="1"/>
  <c r="X2653" i="7" s="1"/>
  <c r="X2654" i="7" a="1"/>
  <c r="X2654" i="7" s="1"/>
  <c r="X2655" i="7" a="1"/>
  <c r="X2655" i="7" s="1"/>
  <c r="X2656" i="7" a="1"/>
  <c r="X2656" i="7" s="1"/>
  <c r="X2657" i="7" a="1"/>
  <c r="X2657" i="7" s="1"/>
  <c r="X2658" i="7" a="1"/>
  <c r="X2658" i="7" s="1"/>
  <c r="X2659" i="7" a="1"/>
  <c r="X2659" i="7" s="1"/>
  <c r="X2660" i="7" a="1"/>
  <c r="X2660" i="7" s="1"/>
  <c r="X2661" i="7" a="1"/>
  <c r="X2661" i="7" s="1"/>
  <c r="X2662" i="7" a="1"/>
  <c r="X2662" i="7" s="1"/>
  <c r="X2663" i="7" a="1"/>
  <c r="X2663" i="7" s="1"/>
  <c r="X2664" i="7" a="1"/>
  <c r="X2664" i="7" s="1"/>
  <c r="X2665" i="7" a="1"/>
  <c r="X2665" i="7" s="1"/>
  <c r="X2666" i="7" a="1"/>
  <c r="X2666" i="7" s="1"/>
  <c r="X2667" i="7" a="1"/>
  <c r="X2667" i="7" s="1"/>
  <c r="X2668" i="7" a="1"/>
  <c r="X2668" i="7" s="1"/>
  <c r="X2669" i="7" a="1"/>
  <c r="X2669" i="7" s="1"/>
  <c r="X2670" i="7" a="1"/>
  <c r="X2670" i="7" s="1"/>
  <c r="X2671" i="7" a="1"/>
  <c r="X2671" i="7" s="1"/>
  <c r="X2672" i="7" a="1"/>
  <c r="X2672" i="7" s="1"/>
  <c r="X2673" i="7" a="1"/>
  <c r="X2673" i="7" s="1"/>
  <c r="X2674" i="7" a="1"/>
  <c r="X2674" i="7" s="1"/>
  <c r="X2675" i="7" a="1"/>
  <c r="X2675" i="7" s="1"/>
  <c r="X2676" i="7" a="1"/>
  <c r="X2676" i="7" s="1"/>
  <c r="X2677" i="7" a="1"/>
  <c r="X2677" i="7" s="1"/>
  <c r="X2678" i="7" a="1"/>
  <c r="X2678" i="7" s="1"/>
  <c r="X2679" i="7" a="1"/>
  <c r="X2679" i="7" s="1"/>
  <c r="X2680" i="7" a="1"/>
  <c r="X2680" i="7" s="1"/>
  <c r="X2681" i="7" a="1"/>
  <c r="X2681" i="7" s="1"/>
  <c r="X2682" i="7" a="1"/>
  <c r="X2682" i="7" s="1"/>
  <c r="X2683" i="7" a="1"/>
  <c r="X2683" i="7" s="1"/>
  <c r="X2684" i="7" a="1"/>
  <c r="X2684" i="7" s="1"/>
  <c r="X2685" i="7" a="1"/>
  <c r="X2685" i="7" s="1"/>
  <c r="X2686" i="7" a="1"/>
  <c r="X2686" i="7" s="1"/>
  <c r="X2687" i="7" a="1"/>
  <c r="X2687" i="7" s="1"/>
  <c r="X2688" i="7" a="1"/>
  <c r="X2688" i="7" s="1"/>
  <c r="X2689" i="7" a="1"/>
  <c r="X2689" i="7" s="1"/>
  <c r="X2690" i="7" a="1"/>
  <c r="X2690" i="7" s="1"/>
  <c r="X2691" i="7" a="1"/>
  <c r="X2691" i="7" s="1"/>
  <c r="X2692" i="7" a="1"/>
  <c r="X2692" i="7" s="1"/>
  <c r="X2693" i="7" a="1"/>
  <c r="X2693" i="7" s="1"/>
  <c r="X2694" i="7" a="1"/>
  <c r="X2694" i="7" s="1"/>
  <c r="X2695" i="7" a="1"/>
  <c r="X2695" i="7" s="1"/>
  <c r="X2696" i="7" a="1"/>
  <c r="X2696" i="7" s="1"/>
  <c r="X2697" i="7" a="1"/>
  <c r="X2697" i="7" s="1"/>
  <c r="X2698" i="7" a="1"/>
  <c r="X2698" i="7" s="1"/>
  <c r="X2699" i="7" a="1"/>
  <c r="X2699" i="7" s="1"/>
  <c r="X2700" i="7" a="1"/>
  <c r="X2700" i="7" s="1"/>
  <c r="X2701" i="7" a="1"/>
  <c r="X2701" i="7" s="1"/>
  <c r="X2702" i="7" a="1"/>
  <c r="X2702" i="7" s="1"/>
  <c r="X2703" i="7" a="1"/>
  <c r="X2703" i="7" s="1"/>
  <c r="X2704" i="7" a="1"/>
  <c r="X2704" i="7" s="1"/>
  <c r="X2705" i="7" a="1"/>
  <c r="X2705" i="7" s="1"/>
  <c r="X2706" i="7" a="1"/>
  <c r="X2706" i="7" s="1"/>
  <c r="X2707" i="7" a="1"/>
  <c r="X2707" i="7" s="1"/>
  <c r="X2708" i="7" a="1"/>
  <c r="X2708" i="7" s="1"/>
  <c r="X2709" i="7" a="1"/>
  <c r="X2709" i="7" s="1"/>
  <c r="X2710" i="7" a="1"/>
  <c r="X2710" i="7" s="1"/>
  <c r="X2711" i="7" a="1"/>
  <c r="X2711" i="7" s="1"/>
  <c r="X2712" i="7" a="1"/>
  <c r="X2712" i="7" s="1"/>
  <c r="X2713" i="7" a="1"/>
  <c r="X2713" i="7" s="1"/>
  <c r="X2714" i="7" a="1"/>
  <c r="X2714" i="7" s="1"/>
  <c r="X2715" i="7" a="1"/>
  <c r="X2715" i="7" s="1"/>
  <c r="X2716" i="7" a="1"/>
  <c r="X2716" i="7" s="1"/>
  <c r="X2717" i="7" a="1"/>
  <c r="X2717" i="7" s="1"/>
  <c r="X2718" i="7" a="1"/>
  <c r="X2718" i="7" s="1"/>
  <c r="X2719" i="7" a="1"/>
  <c r="X2719" i="7" s="1"/>
  <c r="X2720" i="7" a="1"/>
  <c r="X2720" i="7" s="1"/>
  <c r="X2721" i="7" a="1"/>
  <c r="X2721" i="7" s="1"/>
  <c r="X2722" i="7" a="1"/>
  <c r="X2722" i="7" s="1"/>
  <c r="X2723" i="7" a="1"/>
  <c r="X2723" i="7" s="1"/>
  <c r="X2724" i="7" a="1"/>
  <c r="X2724" i="7" s="1"/>
  <c r="X2725" i="7" a="1"/>
  <c r="X2725" i="7" s="1"/>
  <c r="X2726" i="7" a="1"/>
  <c r="X2726" i="7" s="1"/>
  <c r="X2727" i="7" a="1"/>
  <c r="X2727" i="7" s="1"/>
  <c r="X2728" i="7" a="1"/>
  <c r="X2728" i="7" s="1"/>
  <c r="X2729" i="7" a="1"/>
  <c r="X2729" i="7" s="1"/>
  <c r="X2730" i="7" a="1"/>
  <c r="X2730" i="7" s="1"/>
  <c r="X2731" i="7" a="1"/>
  <c r="X2731" i="7" s="1"/>
  <c r="X2732" i="7" a="1"/>
  <c r="X2732" i="7" s="1"/>
  <c r="X2733" i="7" a="1"/>
  <c r="X2733" i="7" s="1"/>
  <c r="X2734" i="7" a="1"/>
  <c r="X2734" i="7" s="1"/>
  <c r="X2735" i="7" a="1"/>
  <c r="X2735" i="7" s="1"/>
  <c r="X2736" i="7" a="1"/>
  <c r="X2736" i="7" s="1"/>
  <c r="X2737" i="7" a="1"/>
  <c r="X2737" i="7" s="1"/>
  <c r="X2738" i="7" a="1"/>
  <c r="X2738" i="7" s="1"/>
  <c r="X2739" i="7" a="1"/>
  <c r="X2739" i="7" s="1"/>
  <c r="X2740" i="7" a="1"/>
  <c r="X2740" i="7" s="1"/>
  <c r="X2741" i="7" a="1"/>
  <c r="X2741" i="7" s="1"/>
  <c r="X2742" i="7" a="1"/>
  <c r="X2742" i="7" s="1"/>
  <c r="X2743" i="7" a="1"/>
  <c r="X2743" i="7" s="1"/>
  <c r="X2744" i="7" a="1"/>
  <c r="X2744" i="7" s="1"/>
  <c r="X2745" i="7" a="1"/>
  <c r="X2745" i="7" s="1"/>
  <c r="X2746" i="7" a="1"/>
  <c r="X2746" i="7" s="1"/>
  <c r="X2747" i="7" a="1"/>
  <c r="X2747" i="7" s="1"/>
  <c r="X2748" i="7" a="1"/>
  <c r="X2748" i="7" s="1"/>
  <c r="X2749" i="7" a="1"/>
  <c r="X2749" i="7" s="1"/>
  <c r="X2750" i="7" a="1"/>
  <c r="X2750" i="7" s="1"/>
  <c r="X2751" i="7" a="1"/>
  <c r="X2751" i="7" s="1"/>
  <c r="X2752" i="7" a="1"/>
  <c r="X2752" i="7" s="1"/>
  <c r="X2753" i="7" a="1"/>
  <c r="X2753" i="7" s="1"/>
  <c r="X2754" i="7" a="1"/>
  <c r="X2754" i="7" s="1"/>
  <c r="X2755" i="7" a="1"/>
  <c r="X2755" i="7" s="1"/>
  <c r="X2756" i="7" a="1"/>
  <c r="X2756" i="7" s="1"/>
  <c r="X2757" i="7" a="1"/>
  <c r="X2757" i="7" s="1"/>
  <c r="X2758" i="7" a="1"/>
  <c r="X2758" i="7" s="1"/>
  <c r="X2759" i="7" a="1"/>
  <c r="X2759" i="7" s="1"/>
  <c r="X2760" i="7" a="1"/>
  <c r="X2760" i="7" s="1"/>
  <c r="X2761" i="7" a="1"/>
  <c r="X2761" i="7" s="1"/>
  <c r="X2762" i="7" a="1"/>
  <c r="X2762" i="7" s="1"/>
  <c r="X2763" i="7" a="1"/>
  <c r="X2763" i="7" s="1"/>
  <c r="X2764" i="7" a="1"/>
  <c r="X2764" i="7" s="1"/>
  <c r="X2765" i="7" a="1"/>
  <c r="X2765" i="7" s="1"/>
  <c r="X2766" i="7" a="1"/>
  <c r="X2766" i="7" s="1"/>
  <c r="X2767" i="7" a="1"/>
  <c r="X2767" i="7" s="1"/>
  <c r="X2768" i="7" a="1"/>
  <c r="X2768" i="7" s="1"/>
  <c r="X2769" i="7" a="1"/>
  <c r="X2769" i="7" s="1"/>
  <c r="X2770" i="7" a="1"/>
  <c r="X2770" i="7" s="1"/>
  <c r="X2771" i="7" a="1"/>
  <c r="X2771" i="7" s="1"/>
  <c r="X2772" i="7" a="1"/>
  <c r="X2772" i="7" s="1"/>
  <c r="X2773" i="7" a="1"/>
  <c r="X2773" i="7" s="1"/>
  <c r="X2774" i="7" a="1"/>
  <c r="X2774" i="7" s="1"/>
  <c r="X2775" i="7" a="1"/>
  <c r="X2775" i="7" s="1"/>
  <c r="X2776" i="7" a="1"/>
  <c r="X2776" i="7" s="1"/>
  <c r="X2777" i="7" a="1"/>
  <c r="X2777" i="7" s="1"/>
  <c r="X2778" i="7" a="1"/>
  <c r="X2778" i="7" s="1"/>
  <c r="X2779" i="7" a="1"/>
  <c r="X2779" i="7" s="1"/>
  <c r="X2780" i="7" a="1"/>
  <c r="X2780" i="7" s="1"/>
  <c r="X2781" i="7" a="1"/>
  <c r="X2781" i="7" s="1"/>
  <c r="X2782" i="7" a="1"/>
  <c r="X2782" i="7" s="1"/>
  <c r="X2783" i="7" a="1"/>
  <c r="X2783" i="7" s="1"/>
  <c r="X2784" i="7" a="1"/>
  <c r="X2784" i="7" s="1"/>
  <c r="X2785" i="7" a="1"/>
  <c r="X2785" i="7" s="1"/>
  <c r="X2786" i="7" a="1"/>
  <c r="X2786" i="7" s="1"/>
  <c r="X2787" i="7" a="1"/>
  <c r="X2787" i="7" s="1"/>
  <c r="X2788" i="7" a="1"/>
  <c r="X2788" i="7" s="1"/>
  <c r="X2789" i="7" a="1"/>
  <c r="X2789" i="7" s="1"/>
  <c r="X2790" i="7" a="1"/>
  <c r="X2790" i="7" s="1"/>
  <c r="X2791" i="7" a="1"/>
  <c r="X2791" i="7" s="1"/>
  <c r="X2792" i="7" a="1"/>
  <c r="X2792" i="7" s="1"/>
  <c r="X2793" i="7" a="1"/>
  <c r="X2793" i="7" s="1"/>
  <c r="X2794" i="7" a="1"/>
  <c r="X2794" i="7" s="1"/>
  <c r="X2795" i="7" a="1"/>
  <c r="X2795" i="7" s="1"/>
  <c r="X2796" i="7" a="1"/>
  <c r="X2796" i="7" s="1"/>
  <c r="X2797" i="7" a="1"/>
  <c r="X2797" i="7" s="1"/>
  <c r="X2798" i="7" a="1"/>
  <c r="X2798" i="7" s="1"/>
  <c r="X2799" i="7" a="1"/>
  <c r="X2799" i="7" s="1"/>
  <c r="X2800" i="7" a="1"/>
  <c r="X2800" i="7" s="1"/>
  <c r="X2801" i="7" a="1"/>
  <c r="X2801" i="7" s="1"/>
  <c r="X2802" i="7" a="1"/>
  <c r="X2802" i="7" s="1"/>
  <c r="X2803" i="7" a="1"/>
  <c r="X2803" i="7" s="1"/>
  <c r="X2804" i="7" a="1"/>
  <c r="X2804" i="7" s="1"/>
  <c r="X2805" i="7" a="1"/>
  <c r="X2805" i="7" s="1"/>
  <c r="X2806" i="7" a="1"/>
  <c r="X2806" i="7" s="1"/>
  <c r="X2807" i="7" a="1"/>
  <c r="X2807" i="7" s="1"/>
  <c r="X2808" i="7" a="1"/>
  <c r="X2808" i="7" s="1"/>
  <c r="X2809" i="7" a="1"/>
  <c r="X2809" i="7" s="1"/>
  <c r="X2810" i="7" a="1"/>
  <c r="X2810" i="7" s="1"/>
  <c r="X2811" i="7" a="1"/>
  <c r="X2811" i="7" s="1"/>
  <c r="X2812" i="7" a="1"/>
  <c r="X2812" i="7" s="1"/>
  <c r="X2813" i="7" a="1"/>
  <c r="X2813" i="7" s="1"/>
  <c r="X2814" i="7" a="1"/>
  <c r="X2814" i="7" s="1"/>
  <c r="X2815" i="7" a="1"/>
  <c r="X2815" i="7" s="1"/>
  <c r="X2816" i="7" a="1"/>
  <c r="X2816" i="7" s="1"/>
  <c r="X2817" i="7" a="1"/>
  <c r="X2817" i="7" s="1"/>
  <c r="X2818" i="7" a="1"/>
  <c r="X2818" i="7" s="1"/>
  <c r="X2819" i="7" a="1"/>
  <c r="X2819" i="7" s="1"/>
  <c r="X2820" i="7" a="1"/>
  <c r="X2820" i="7" s="1"/>
  <c r="X2821" i="7" a="1"/>
  <c r="X2821" i="7" s="1"/>
  <c r="X2822" i="7" a="1"/>
  <c r="X2822" i="7" s="1"/>
  <c r="X2823" i="7" a="1"/>
  <c r="X2823" i="7" s="1"/>
  <c r="X2824" i="7" a="1"/>
  <c r="X2824" i="7" s="1"/>
  <c r="X2825" i="7" a="1"/>
  <c r="X2825" i="7" s="1"/>
  <c r="X2826" i="7" a="1"/>
  <c r="X2826" i="7" s="1"/>
  <c r="X2827" i="7" a="1"/>
  <c r="X2827" i="7" s="1"/>
  <c r="X2828" i="7" a="1"/>
  <c r="X2828" i="7" s="1"/>
  <c r="X2829" i="7" a="1"/>
  <c r="X2829" i="7" s="1"/>
  <c r="X2830" i="7" a="1"/>
  <c r="X2830" i="7" s="1"/>
  <c r="X2831" i="7" a="1"/>
  <c r="X2831" i="7" s="1"/>
  <c r="X2832" i="7" a="1"/>
  <c r="X2832" i="7" s="1"/>
  <c r="X2833" i="7" a="1"/>
  <c r="X2833" i="7" s="1"/>
  <c r="X2834" i="7" a="1"/>
  <c r="X2834" i="7" s="1"/>
  <c r="X2835" i="7" a="1"/>
  <c r="X2835" i="7" s="1"/>
  <c r="X2836" i="7" a="1"/>
  <c r="X2836" i="7" s="1"/>
  <c r="X2837" i="7" a="1"/>
  <c r="X2837" i="7" s="1"/>
  <c r="X2838" i="7" a="1"/>
  <c r="X2838" i="7" s="1"/>
  <c r="X2839" i="7" a="1"/>
  <c r="X2839" i="7" s="1"/>
  <c r="X2840" i="7" a="1"/>
  <c r="X2840" i="7" s="1"/>
  <c r="X2841" i="7" a="1"/>
  <c r="X2841" i="7" s="1"/>
  <c r="X2842" i="7" a="1"/>
  <c r="X2842" i="7" s="1"/>
  <c r="X2843" i="7" a="1"/>
  <c r="X2843" i="7" s="1"/>
  <c r="X2844" i="7" a="1"/>
  <c r="X2844" i="7" s="1"/>
  <c r="X2845" i="7" a="1"/>
  <c r="X2845" i="7" s="1"/>
  <c r="X2846" i="7" a="1"/>
  <c r="X2846" i="7" s="1"/>
  <c r="X2847" i="7" a="1"/>
  <c r="X2847" i="7" s="1"/>
  <c r="X2848" i="7" a="1"/>
  <c r="X2848" i="7" s="1"/>
  <c r="X2849" i="7" a="1"/>
  <c r="X2849" i="7" s="1"/>
  <c r="X2850" i="7" a="1"/>
  <c r="X2850" i="7" s="1"/>
  <c r="X2851" i="7" a="1"/>
  <c r="X2851" i="7" s="1"/>
  <c r="X2852" i="7" a="1"/>
  <c r="X2852" i="7" s="1"/>
  <c r="X2853" i="7" a="1"/>
  <c r="X2853" i="7" s="1"/>
  <c r="X2854" i="7" a="1"/>
  <c r="X2854" i="7" s="1"/>
  <c r="X2855" i="7" a="1"/>
  <c r="X2855" i="7" s="1"/>
  <c r="X2856" i="7" a="1"/>
  <c r="X2856" i="7" s="1"/>
  <c r="X2857" i="7" a="1"/>
  <c r="X2857" i="7" s="1"/>
  <c r="X2858" i="7" a="1"/>
  <c r="X2858" i="7" s="1"/>
  <c r="X2859" i="7" a="1"/>
  <c r="X2859" i="7" s="1"/>
  <c r="X2860" i="7" a="1"/>
  <c r="X2860" i="7" s="1"/>
  <c r="X2861" i="7" a="1"/>
  <c r="X2861" i="7" s="1"/>
  <c r="X2862" i="7" a="1"/>
  <c r="X2862" i="7" s="1"/>
  <c r="X2863" i="7" a="1"/>
  <c r="X2863" i="7" s="1"/>
  <c r="X2864" i="7" a="1"/>
  <c r="X2864" i="7" s="1"/>
  <c r="X2865" i="7" a="1"/>
  <c r="X2865" i="7" s="1"/>
  <c r="X2866" i="7" a="1"/>
  <c r="X2866" i="7" s="1"/>
  <c r="X2867" i="7" a="1"/>
  <c r="X2867" i="7" s="1"/>
  <c r="X2868" i="7" a="1"/>
  <c r="X2868" i="7" s="1"/>
  <c r="X2869" i="7" a="1"/>
  <c r="X2869" i="7" s="1"/>
  <c r="X2870" i="7" a="1"/>
  <c r="X2870" i="7" s="1"/>
  <c r="X2871" i="7" a="1"/>
  <c r="X2871" i="7" s="1"/>
  <c r="X2872" i="7" a="1"/>
  <c r="X2872" i="7" s="1"/>
  <c r="X2873" i="7" a="1"/>
  <c r="X2873" i="7" s="1"/>
  <c r="X2874" i="7" a="1"/>
  <c r="X2874" i="7" s="1"/>
  <c r="X2875" i="7" a="1"/>
  <c r="X2875" i="7" s="1"/>
  <c r="X2876" i="7" a="1"/>
  <c r="X2876" i="7" s="1"/>
  <c r="X2877" i="7" a="1"/>
  <c r="X2877" i="7" s="1"/>
  <c r="X2878" i="7" a="1"/>
  <c r="X2878" i="7" s="1"/>
  <c r="X2879" i="7" a="1"/>
  <c r="X2879" i="7" s="1"/>
  <c r="X2880" i="7" a="1"/>
  <c r="X2880" i="7" s="1"/>
  <c r="X2881" i="7" a="1"/>
  <c r="X2881" i="7" s="1"/>
  <c r="X2882" i="7" a="1"/>
  <c r="X2882" i="7" s="1"/>
  <c r="X2883" i="7" a="1"/>
  <c r="X2883" i="7" s="1"/>
  <c r="X2884" i="7" a="1"/>
  <c r="X2884" i="7" s="1"/>
  <c r="X2885" i="7" a="1"/>
  <c r="X2885" i="7" s="1"/>
  <c r="X2886" i="7" a="1"/>
  <c r="X2886" i="7" s="1"/>
  <c r="X2887" i="7" a="1"/>
  <c r="X2887" i="7" s="1"/>
  <c r="X2888" i="7" a="1"/>
  <c r="X2888" i="7" s="1"/>
  <c r="X2889" i="7" a="1"/>
  <c r="X2889" i="7" s="1"/>
  <c r="X2890" i="7" a="1"/>
  <c r="X2890" i="7" s="1"/>
  <c r="X2891" i="7" a="1"/>
  <c r="X2891" i="7" s="1"/>
  <c r="X2892" i="7" a="1"/>
  <c r="X2892" i="7" s="1"/>
  <c r="X2893" i="7" a="1"/>
  <c r="X2893" i="7" s="1"/>
  <c r="X2894" i="7" a="1"/>
  <c r="X2894" i="7" s="1"/>
  <c r="X2895" i="7" a="1"/>
  <c r="X2895" i="7" s="1"/>
  <c r="X2896" i="7" a="1"/>
  <c r="X2896" i="7" s="1"/>
  <c r="X2897" i="7" a="1"/>
  <c r="X2897" i="7" s="1"/>
  <c r="X2898" i="7" a="1"/>
  <c r="X2898" i="7" s="1"/>
  <c r="X2899" i="7" a="1"/>
  <c r="X2899" i="7" s="1"/>
  <c r="X2900" i="7" a="1"/>
  <c r="X2900" i="7" s="1"/>
  <c r="X2901" i="7" a="1"/>
  <c r="X2901" i="7" s="1"/>
  <c r="X2902" i="7" a="1"/>
  <c r="X2902" i="7" s="1"/>
  <c r="X2903" i="7" a="1"/>
  <c r="X2903" i="7" s="1"/>
  <c r="X2904" i="7" a="1"/>
  <c r="X2904" i="7" s="1"/>
  <c r="X2905" i="7" a="1"/>
  <c r="X2905" i="7" s="1"/>
  <c r="X2906" i="7" a="1"/>
  <c r="X2906" i="7" s="1"/>
  <c r="X2907" i="7" a="1"/>
  <c r="X2907" i="7" s="1"/>
  <c r="X2908" i="7" a="1"/>
  <c r="X2908" i="7" s="1"/>
  <c r="X2909" i="7" a="1"/>
  <c r="X2909" i="7" s="1"/>
  <c r="X2910" i="7" a="1"/>
  <c r="X2910" i="7" s="1"/>
  <c r="X2911" i="7" a="1"/>
  <c r="X2911" i="7" s="1"/>
  <c r="X2912" i="7" a="1"/>
  <c r="X2912" i="7" s="1"/>
  <c r="X2913" i="7" a="1"/>
  <c r="X2913" i="7" s="1"/>
  <c r="X2914" i="7" a="1"/>
  <c r="X2914" i="7" s="1"/>
  <c r="X2915" i="7" a="1"/>
  <c r="X2915" i="7" s="1"/>
  <c r="X2916" i="7" a="1"/>
  <c r="X2916" i="7" s="1"/>
  <c r="X2917" i="7" a="1"/>
  <c r="X2917" i="7" s="1"/>
  <c r="X2918" i="7" a="1"/>
  <c r="X2918" i="7" s="1"/>
  <c r="X2919" i="7" a="1"/>
  <c r="X2919" i="7" s="1"/>
  <c r="X2920" i="7" a="1"/>
  <c r="X2920" i="7" s="1"/>
  <c r="X2921" i="7" a="1"/>
  <c r="X2921" i="7" s="1"/>
  <c r="X2922" i="7" a="1"/>
  <c r="X2922" i="7" s="1"/>
  <c r="X2923" i="7" a="1"/>
  <c r="X2923" i="7" s="1"/>
  <c r="X2924" i="7" a="1"/>
  <c r="X2924" i="7" s="1"/>
  <c r="X2925" i="7" a="1"/>
  <c r="X2925" i="7" s="1"/>
  <c r="X2926" i="7" a="1"/>
  <c r="X2926" i="7" s="1"/>
  <c r="X2927" i="7" a="1"/>
  <c r="X2927" i="7" s="1"/>
  <c r="X2928" i="7" a="1"/>
  <c r="X2928" i="7" s="1"/>
  <c r="X2929" i="7" a="1"/>
  <c r="X2929" i="7" s="1"/>
  <c r="X2930" i="7" a="1"/>
  <c r="X2930" i="7" s="1"/>
  <c r="X2931" i="7" a="1"/>
  <c r="X2931" i="7" s="1"/>
  <c r="X2932" i="7" a="1"/>
  <c r="X2932" i="7" s="1"/>
  <c r="X2933" i="7" a="1"/>
  <c r="X2933" i="7" s="1"/>
  <c r="X2934" i="7" a="1"/>
  <c r="X2934" i="7" s="1"/>
  <c r="X2935" i="7" a="1"/>
  <c r="X2935" i="7" s="1"/>
  <c r="X2936" i="7" a="1"/>
  <c r="X2936" i="7" s="1"/>
  <c r="X2937" i="7" a="1"/>
  <c r="X2937" i="7" s="1"/>
  <c r="X2938" i="7" a="1"/>
  <c r="X2938" i="7" s="1"/>
  <c r="X2939" i="7" a="1"/>
  <c r="X2939" i="7" s="1"/>
  <c r="X2940" i="7" a="1"/>
  <c r="X2940" i="7" s="1"/>
  <c r="X2941" i="7" a="1"/>
  <c r="X2941" i="7" s="1"/>
  <c r="X2942" i="7" a="1"/>
  <c r="X2942" i="7" s="1"/>
  <c r="X2943" i="7" a="1"/>
  <c r="X2943" i="7" s="1"/>
  <c r="X2944" i="7" a="1"/>
  <c r="X2944" i="7" s="1"/>
  <c r="X2945" i="7" a="1"/>
  <c r="X2945" i="7" s="1"/>
  <c r="X2946" i="7" a="1"/>
  <c r="X2946" i="7" s="1"/>
  <c r="X2947" i="7" a="1"/>
  <c r="X2947" i="7" s="1"/>
  <c r="X2948" i="7" a="1"/>
  <c r="X2948" i="7" s="1"/>
  <c r="X2949" i="7" a="1"/>
  <c r="X2949" i="7" s="1"/>
  <c r="X2950" i="7" a="1"/>
  <c r="X2950" i="7" s="1"/>
  <c r="X2951" i="7" a="1"/>
  <c r="X2951" i="7" s="1"/>
  <c r="X2952" i="7" a="1"/>
  <c r="X2952" i="7" s="1"/>
  <c r="X2953" i="7" a="1"/>
  <c r="X2953" i="7" s="1"/>
  <c r="X2954" i="7" a="1"/>
  <c r="X2954" i="7" s="1"/>
  <c r="X2955" i="7" a="1"/>
  <c r="X2955" i="7" s="1"/>
  <c r="X2956" i="7" a="1"/>
  <c r="X2956" i="7" s="1"/>
  <c r="X2957" i="7" a="1"/>
  <c r="X2957" i="7" s="1"/>
  <c r="X2958" i="7" a="1"/>
  <c r="X2958" i="7" s="1"/>
  <c r="X2959" i="7" a="1"/>
  <c r="X2959" i="7" s="1"/>
  <c r="X2960" i="7" a="1"/>
  <c r="X2960" i="7" s="1"/>
  <c r="X2961" i="7" a="1"/>
  <c r="X2961" i="7" s="1"/>
  <c r="X2962" i="7" a="1"/>
  <c r="X2962" i="7" s="1"/>
  <c r="X2963" i="7" a="1"/>
  <c r="X2963" i="7" s="1"/>
  <c r="X2964" i="7" a="1"/>
  <c r="X2964" i="7" s="1"/>
  <c r="X2965" i="7" a="1"/>
  <c r="X2965" i="7" s="1"/>
  <c r="X2966" i="7" a="1"/>
  <c r="X2966" i="7" s="1"/>
  <c r="X2967" i="7" a="1"/>
  <c r="X2967" i="7" s="1"/>
  <c r="X2968" i="7" a="1"/>
  <c r="X2968" i="7" s="1"/>
  <c r="X2969" i="7" a="1"/>
  <c r="X2969" i="7" s="1"/>
  <c r="X2970" i="7" a="1"/>
  <c r="X2970" i="7" s="1"/>
  <c r="X2971" i="7" a="1"/>
  <c r="X2971" i="7" s="1"/>
  <c r="X2972" i="7" a="1"/>
  <c r="X2972" i="7" s="1"/>
  <c r="X2973" i="7" a="1"/>
  <c r="X2973" i="7" s="1"/>
  <c r="X2974" i="7" a="1"/>
  <c r="X2974" i="7" s="1"/>
  <c r="X2975" i="7" a="1"/>
  <c r="X2975" i="7" s="1"/>
  <c r="X2976" i="7" a="1"/>
  <c r="X2976" i="7" s="1"/>
  <c r="X2977" i="7" a="1"/>
  <c r="X2977" i="7" s="1"/>
  <c r="X2978" i="7" a="1"/>
  <c r="X2978" i="7" s="1"/>
  <c r="X2979" i="7" a="1"/>
  <c r="X2979" i="7" s="1"/>
  <c r="X2980" i="7" a="1"/>
  <c r="X2980" i="7" s="1"/>
  <c r="X2981" i="7" a="1"/>
  <c r="X2981" i="7" s="1"/>
  <c r="X2982" i="7" a="1"/>
  <c r="X2982" i="7" s="1"/>
  <c r="X2983" i="7" a="1"/>
  <c r="X2983" i="7" s="1"/>
  <c r="X2984" i="7" a="1"/>
  <c r="X2984" i="7" s="1"/>
  <c r="X2985" i="7" a="1"/>
  <c r="X2985" i="7" s="1"/>
  <c r="X2986" i="7" a="1"/>
  <c r="X2986" i="7" s="1"/>
  <c r="X2987" i="7" a="1"/>
  <c r="X2987" i="7" s="1"/>
  <c r="X2988" i="7" a="1"/>
  <c r="X2988" i="7" s="1"/>
  <c r="X2989" i="7" a="1"/>
  <c r="X2989" i="7" s="1"/>
  <c r="X2990" i="7" a="1"/>
  <c r="X2990" i="7" s="1"/>
  <c r="X2991" i="7" a="1"/>
  <c r="X2991" i="7" s="1"/>
  <c r="X2992" i="7" a="1"/>
  <c r="X2992" i="7" s="1"/>
  <c r="X2993" i="7" a="1"/>
  <c r="X2993" i="7" s="1"/>
  <c r="X2994" i="7" a="1"/>
  <c r="X2994" i="7" s="1"/>
  <c r="X2995" i="7" a="1"/>
  <c r="X2995" i="7" s="1"/>
  <c r="X2996" i="7" a="1"/>
  <c r="X2996" i="7" s="1"/>
  <c r="X2997" i="7" a="1"/>
  <c r="X2997" i="7" s="1"/>
  <c r="X2998" i="7" a="1"/>
  <c r="X2998" i="7" s="1"/>
  <c r="X2999" i="7" a="1"/>
  <c r="X2999" i="7" s="1"/>
  <c r="X3000" i="7" a="1"/>
  <c r="X3000" i="7" s="1"/>
  <c r="X3001" i="7" a="1"/>
  <c r="X3001" i="7" s="1"/>
  <c r="X3002" i="7" a="1"/>
  <c r="X3002" i="7" s="1"/>
  <c r="X3003" i="7" a="1"/>
  <c r="X3003" i="7" s="1"/>
  <c r="X3004" i="7" a="1"/>
  <c r="X3004" i="7" s="1"/>
  <c r="X3005" i="7" a="1"/>
  <c r="X3005" i="7" s="1"/>
  <c r="X3006" i="7" a="1"/>
  <c r="X3006" i="7" s="1"/>
  <c r="X3007" i="7" a="1"/>
  <c r="X3007" i="7" s="1"/>
  <c r="X3008" i="7" a="1"/>
  <c r="X3008" i="7" s="1"/>
  <c r="X3009" i="7" a="1"/>
  <c r="X3009" i="7" s="1"/>
  <c r="X3010" i="7" a="1"/>
  <c r="X3010" i="7" s="1"/>
  <c r="X3011" i="7" a="1"/>
  <c r="X3011" i="7" s="1"/>
  <c r="X3012" i="7" a="1"/>
  <c r="X3012" i="7" s="1"/>
  <c r="X3013" i="7" a="1"/>
  <c r="X3013" i="7" s="1"/>
  <c r="X3014" i="7" a="1"/>
  <c r="X3014" i="7" s="1"/>
  <c r="X3015" i="7" a="1"/>
  <c r="X3015" i="7" s="1"/>
  <c r="X3016" i="7" a="1"/>
  <c r="X3016" i="7" s="1"/>
  <c r="X3017" i="7" a="1"/>
  <c r="X3017" i="7" s="1"/>
  <c r="X3018" i="7" a="1"/>
  <c r="X3018" i="7" s="1"/>
  <c r="X3019" i="7" a="1"/>
  <c r="X3019" i="7" s="1"/>
  <c r="X3020" i="7" a="1"/>
  <c r="X3020" i="7" s="1"/>
  <c r="X3021" i="7" a="1"/>
  <c r="X3021" i="7" s="1"/>
  <c r="X3022" i="7" a="1"/>
  <c r="X3022" i="7" s="1"/>
  <c r="X3023" i="7" a="1"/>
  <c r="X3023" i="7" s="1"/>
  <c r="X3024" i="7" a="1"/>
  <c r="X3024" i="7" s="1"/>
  <c r="X3025" i="7" a="1"/>
  <c r="X3025" i="7" s="1"/>
  <c r="X3026" i="7" a="1"/>
  <c r="X3026" i="7" s="1"/>
  <c r="X3027" i="7" a="1"/>
  <c r="X3027" i="7" s="1"/>
  <c r="X3028" i="7" a="1"/>
  <c r="X3028" i="7" s="1"/>
  <c r="X3029" i="7" a="1"/>
  <c r="X3029" i="7" s="1"/>
  <c r="X3030" i="7" a="1"/>
  <c r="X3030" i="7" s="1"/>
  <c r="X3031" i="7" a="1"/>
  <c r="X3031" i="7" s="1"/>
  <c r="X3032" i="7" a="1"/>
  <c r="X3032" i="7" s="1"/>
  <c r="X3033" i="7" a="1"/>
  <c r="X3033" i="7" s="1"/>
  <c r="X3034" i="7" a="1"/>
  <c r="X3034" i="7" s="1"/>
  <c r="X3035" i="7" a="1"/>
  <c r="X3035" i="7" s="1"/>
  <c r="X3036" i="7" a="1"/>
  <c r="X3036" i="7" s="1"/>
  <c r="X3037" i="7" a="1"/>
  <c r="X3037" i="7" s="1"/>
  <c r="X3038" i="7" a="1"/>
  <c r="X3038" i="7" s="1"/>
  <c r="X3039" i="7" a="1"/>
  <c r="X3039" i="7" s="1"/>
  <c r="X3040" i="7" a="1"/>
  <c r="X3040" i="7" s="1"/>
  <c r="X3041" i="7" a="1"/>
  <c r="X3041" i="7" s="1"/>
  <c r="X3042" i="7" a="1"/>
  <c r="X3042" i="7" s="1"/>
  <c r="X3043" i="7" a="1"/>
  <c r="X3043" i="7" s="1"/>
  <c r="X3044" i="7" a="1"/>
  <c r="X3044" i="7" s="1"/>
  <c r="X3045" i="7" a="1"/>
  <c r="X3045" i="7" s="1"/>
  <c r="X3046" i="7" a="1"/>
  <c r="X3046" i="7" s="1"/>
  <c r="X3047" i="7" a="1"/>
  <c r="X3047" i="7" s="1"/>
  <c r="X3048" i="7" a="1"/>
  <c r="X3048" i="7" s="1"/>
  <c r="X3049" i="7" a="1"/>
  <c r="X3049" i="7" s="1"/>
  <c r="X3050" i="7" a="1"/>
  <c r="X3050" i="7" s="1"/>
  <c r="X3051" i="7" a="1"/>
  <c r="X3051" i="7" s="1"/>
  <c r="X3052" i="7" a="1"/>
  <c r="X3052" i="7" s="1"/>
  <c r="X3053" i="7" a="1"/>
  <c r="X3053" i="7" s="1"/>
  <c r="X3054" i="7" a="1"/>
  <c r="X3054" i="7" s="1"/>
  <c r="X3055" i="7" a="1"/>
  <c r="X3055" i="7" s="1"/>
  <c r="X3056" i="7" a="1"/>
  <c r="X3056" i="7" s="1"/>
  <c r="X3057" i="7" a="1"/>
  <c r="X3057" i="7" s="1"/>
  <c r="X3058" i="7" a="1"/>
  <c r="X3058" i="7" s="1"/>
  <c r="X3059" i="7" a="1"/>
  <c r="X3059" i="7" s="1"/>
  <c r="X3060" i="7" a="1"/>
  <c r="X3060" i="7" s="1"/>
  <c r="X3061" i="7" a="1"/>
  <c r="X3061" i="7" s="1"/>
  <c r="X3062" i="7" a="1"/>
  <c r="X3062" i="7" s="1"/>
  <c r="X3063" i="7" a="1"/>
  <c r="X3063" i="7" s="1"/>
  <c r="X3064" i="7" a="1"/>
  <c r="X3064" i="7" s="1"/>
  <c r="X3065" i="7" a="1"/>
  <c r="X3065" i="7" s="1"/>
  <c r="X3066" i="7" a="1"/>
  <c r="X3066" i="7" s="1"/>
  <c r="X3067" i="7" a="1"/>
  <c r="X3067" i="7" s="1"/>
  <c r="X3068" i="7" a="1"/>
  <c r="X3068" i="7" s="1"/>
  <c r="X3069" i="7" a="1"/>
  <c r="X3069" i="7" s="1"/>
  <c r="X3070" i="7" a="1"/>
  <c r="X3070" i="7" s="1"/>
  <c r="X3071" i="7" a="1"/>
  <c r="X3071" i="7" s="1"/>
  <c r="X3072" i="7" a="1"/>
  <c r="X3072" i="7" s="1"/>
  <c r="X3073" i="7" a="1"/>
  <c r="X3073" i="7" s="1"/>
  <c r="X3074" i="7" a="1"/>
  <c r="X3074" i="7" s="1"/>
  <c r="X3075" i="7" a="1"/>
  <c r="X3075" i="7" s="1"/>
  <c r="X3076" i="7" a="1"/>
  <c r="X3076" i="7" s="1"/>
  <c r="X3077" i="7" a="1"/>
  <c r="X3077" i="7" s="1"/>
  <c r="X3078" i="7" a="1"/>
  <c r="X3078" i="7" s="1"/>
  <c r="X3079" i="7" a="1"/>
  <c r="X3079" i="7" s="1"/>
  <c r="X3080" i="7" a="1"/>
  <c r="X3080" i="7" s="1"/>
  <c r="X3081" i="7" a="1"/>
  <c r="X3081" i="7" s="1"/>
  <c r="X3082" i="7" a="1"/>
  <c r="X3082" i="7" s="1"/>
  <c r="X3083" i="7" a="1"/>
  <c r="X3083" i="7" s="1"/>
  <c r="X3084" i="7" a="1"/>
  <c r="X3084" i="7" s="1"/>
  <c r="X3085" i="7" a="1"/>
  <c r="X3085" i="7" s="1"/>
  <c r="X3086" i="7" a="1"/>
  <c r="X3086" i="7" s="1"/>
  <c r="X3087" i="7" a="1"/>
  <c r="X3087" i="7" s="1"/>
  <c r="X3088" i="7" a="1"/>
  <c r="X3088" i="7" s="1"/>
  <c r="X3089" i="7" a="1"/>
  <c r="X3089" i="7" s="1"/>
  <c r="X3090" i="7" a="1"/>
  <c r="X3090" i="7" s="1"/>
  <c r="X3091" i="7" a="1"/>
  <c r="X3091" i="7" s="1"/>
  <c r="X3092" i="7" a="1"/>
  <c r="X3092" i="7" s="1"/>
  <c r="X3093" i="7" a="1"/>
  <c r="X3093" i="7" s="1"/>
  <c r="X3094" i="7" a="1"/>
  <c r="X3094" i="7" s="1"/>
  <c r="X3095" i="7" a="1"/>
  <c r="X3095" i="7" s="1"/>
  <c r="X3096" i="7" a="1"/>
  <c r="X3096" i="7" s="1"/>
  <c r="X3097" i="7" a="1"/>
  <c r="X3097" i="7" s="1"/>
  <c r="X3098" i="7" a="1"/>
  <c r="X3098" i="7" s="1"/>
  <c r="X3099" i="7" a="1"/>
  <c r="X3099" i="7" s="1"/>
  <c r="X3100" i="7" a="1"/>
  <c r="X3100" i="7" s="1"/>
  <c r="X3101" i="7" a="1"/>
  <c r="X3101" i="7" s="1"/>
  <c r="X3102" i="7" a="1"/>
  <c r="X3102" i="7" s="1"/>
  <c r="X3103" i="7" a="1"/>
  <c r="X3103" i="7" s="1"/>
  <c r="X3104" i="7" a="1"/>
  <c r="X3104" i="7" s="1"/>
  <c r="X3105" i="7" a="1"/>
  <c r="X3105" i="7" s="1"/>
  <c r="X3106" i="7" a="1"/>
  <c r="X3106" i="7" s="1"/>
  <c r="X3107" i="7" a="1"/>
  <c r="X3107" i="7" s="1"/>
  <c r="X3108" i="7" a="1"/>
  <c r="X3108" i="7" s="1"/>
  <c r="X3109" i="7" a="1"/>
  <c r="X3109" i="7" s="1"/>
  <c r="X3110" i="7" a="1"/>
  <c r="X3110" i="7" s="1"/>
  <c r="X3111" i="7" a="1"/>
  <c r="X3111" i="7" s="1"/>
  <c r="X3112" i="7" a="1"/>
  <c r="X3112" i="7" s="1"/>
  <c r="X3113" i="7" a="1"/>
  <c r="X3113" i="7" s="1"/>
  <c r="X3114" i="7" a="1"/>
  <c r="X3114" i="7" s="1"/>
  <c r="X3115" i="7" a="1"/>
  <c r="X3115" i="7" s="1"/>
  <c r="X3116" i="7" a="1"/>
  <c r="X3116" i="7" s="1"/>
  <c r="X3117" i="7" a="1"/>
  <c r="X3117" i="7" s="1"/>
  <c r="X3118" i="7" a="1"/>
  <c r="X3118" i="7" s="1"/>
  <c r="X3119" i="7" a="1"/>
  <c r="X3119" i="7" s="1"/>
  <c r="X3120" i="7" a="1"/>
  <c r="X3120" i="7" s="1"/>
  <c r="X3121" i="7" a="1"/>
  <c r="X3121" i="7" s="1"/>
  <c r="X3122" i="7" a="1"/>
  <c r="X3122" i="7" s="1"/>
  <c r="X3123" i="7" a="1"/>
  <c r="X3123" i="7" s="1"/>
  <c r="X3124" i="7" a="1"/>
  <c r="X3124" i="7" s="1"/>
  <c r="X3125" i="7" a="1"/>
  <c r="X3125" i="7" s="1"/>
  <c r="X3126" i="7" a="1"/>
  <c r="X3126" i="7" s="1"/>
  <c r="X3127" i="7" a="1"/>
  <c r="X3127" i="7" s="1"/>
  <c r="X3128" i="7" a="1"/>
  <c r="X3128" i="7" s="1"/>
  <c r="X3129" i="7" a="1"/>
  <c r="X3129" i="7" s="1"/>
  <c r="X3130" i="7" a="1"/>
  <c r="X3130" i="7" s="1"/>
  <c r="X3131" i="7" a="1"/>
  <c r="X3131" i="7" s="1"/>
  <c r="X3132" i="7" a="1"/>
  <c r="X3132" i="7" s="1"/>
  <c r="X3133" i="7" a="1"/>
  <c r="X3133" i="7" s="1"/>
  <c r="X3134" i="7" a="1"/>
  <c r="X3134" i="7" s="1"/>
  <c r="X3135" i="7" a="1"/>
  <c r="X3135" i="7" s="1"/>
  <c r="X3136" i="7" a="1"/>
  <c r="X3136" i="7" s="1"/>
  <c r="X3137" i="7" a="1"/>
  <c r="X3137" i="7" s="1"/>
  <c r="X3138" i="7" a="1"/>
  <c r="X3138" i="7" s="1"/>
  <c r="X3139" i="7" a="1"/>
  <c r="X3139" i="7" s="1"/>
  <c r="X3140" i="7" a="1"/>
  <c r="X3140" i="7" s="1"/>
  <c r="X3141" i="7" a="1"/>
  <c r="X3141" i="7" s="1"/>
  <c r="X3142" i="7" a="1"/>
  <c r="X3142" i="7" s="1"/>
  <c r="X3143" i="7" a="1"/>
  <c r="X3143" i="7" s="1"/>
  <c r="X3144" i="7" a="1"/>
  <c r="X3144" i="7" s="1"/>
  <c r="X3145" i="7" a="1"/>
  <c r="X3145" i="7" s="1"/>
  <c r="X3146" i="7" a="1"/>
  <c r="X3146" i="7" s="1"/>
  <c r="X3147" i="7" a="1"/>
  <c r="X3147" i="7" s="1"/>
  <c r="X3148" i="7" a="1"/>
  <c r="X3148" i="7" s="1"/>
  <c r="X3149" i="7" a="1"/>
  <c r="X3149" i="7" s="1"/>
  <c r="X3150" i="7" a="1"/>
  <c r="X3150" i="7" s="1"/>
  <c r="X3151" i="7" a="1"/>
  <c r="X3151" i="7" s="1"/>
  <c r="X3152" i="7" a="1"/>
  <c r="X3152" i="7" s="1"/>
  <c r="X3153" i="7" a="1"/>
  <c r="X3153" i="7" s="1"/>
  <c r="X3154" i="7" a="1"/>
  <c r="X3154" i="7" s="1"/>
  <c r="X3155" i="7" a="1"/>
  <c r="X3155" i="7" s="1"/>
  <c r="X3156" i="7" a="1"/>
  <c r="X3156" i="7" s="1"/>
  <c r="X3157" i="7" a="1"/>
  <c r="X3157" i="7" s="1"/>
  <c r="X3158" i="7" a="1"/>
  <c r="X3158" i="7" s="1"/>
  <c r="X3159" i="7" a="1"/>
  <c r="X3159" i="7" s="1"/>
  <c r="X3160" i="7" a="1"/>
  <c r="X3160" i="7" s="1"/>
  <c r="X3161" i="7" a="1"/>
  <c r="X3161" i="7" s="1"/>
  <c r="X3162" i="7" a="1"/>
  <c r="X3162" i="7" s="1"/>
  <c r="X3163" i="7" a="1"/>
  <c r="X3163" i="7" s="1"/>
  <c r="X3164" i="7" a="1"/>
  <c r="X3164" i="7" s="1"/>
  <c r="X3165" i="7" a="1"/>
  <c r="X3165" i="7" s="1"/>
  <c r="X3166" i="7" a="1"/>
  <c r="X3166" i="7" s="1"/>
  <c r="X3167" i="7" a="1"/>
  <c r="X3167" i="7" s="1"/>
  <c r="X3168" i="7" a="1"/>
  <c r="X3168" i="7" s="1"/>
  <c r="X3169" i="7" a="1"/>
  <c r="X3169" i="7" s="1"/>
  <c r="X3170" i="7" a="1"/>
  <c r="X3170" i="7" s="1"/>
  <c r="X3171" i="7" a="1"/>
  <c r="X3171" i="7" s="1"/>
  <c r="X3172" i="7" a="1"/>
  <c r="X3172" i="7" s="1"/>
  <c r="X3173" i="7" a="1"/>
  <c r="X3173" i="7" s="1"/>
  <c r="X3174" i="7" a="1"/>
  <c r="X3174" i="7" s="1"/>
  <c r="X3175" i="7" a="1"/>
  <c r="X3175" i="7" s="1"/>
  <c r="X3176" i="7" a="1"/>
  <c r="X3176" i="7" s="1"/>
  <c r="X3177" i="7" a="1"/>
  <c r="X3177" i="7" s="1"/>
  <c r="X3178" i="7" a="1"/>
  <c r="X3178" i="7" s="1"/>
  <c r="X3179" i="7" a="1"/>
  <c r="X3179" i="7" s="1"/>
  <c r="X3180" i="7" a="1"/>
  <c r="X3180" i="7" s="1"/>
  <c r="X3181" i="7" a="1"/>
  <c r="X3181" i="7" s="1"/>
  <c r="X3182" i="7" a="1"/>
  <c r="X3182" i="7" s="1"/>
  <c r="X3183" i="7" a="1"/>
  <c r="X3183" i="7" s="1"/>
  <c r="X3184" i="7" a="1"/>
  <c r="X3184" i="7" s="1"/>
  <c r="X3185" i="7" a="1"/>
  <c r="X3185" i="7" s="1"/>
  <c r="X3186" i="7" a="1"/>
  <c r="X3186" i="7" s="1"/>
  <c r="X3187" i="7" a="1"/>
  <c r="X3187" i="7" s="1"/>
  <c r="X3188" i="7" a="1"/>
  <c r="X3188" i="7" s="1"/>
  <c r="X3189" i="7" a="1"/>
  <c r="X3189" i="7" s="1"/>
  <c r="X3190" i="7" a="1"/>
  <c r="X3190" i="7" s="1"/>
  <c r="X3191" i="7" a="1"/>
  <c r="X3191" i="7" s="1"/>
  <c r="X3192" i="7" a="1"/>
  <c r="X3192" i="7" s="1"/>
  <c r="X3193" i="7" a="1"/>
  <c r="X3193" i="7" s="1"/>
  <c r="X3194" i="7" a="1"/>
  <c r="X3194" i="7" s="1"/>
  <c r="X3195" i="7" a="1"/>
  <c r="X3195" i="7" s="1"/>
  <c r="X3196" i="7" a="1"/>
  <c r="X3196" i="7" s="1"/>
  <c r="X3197" i="7" a="1"/>
  <c r="X3197" i="7" s="1"/>
  <c r="X3198" i="7" a="1"/>
  <c r="X3198" i="7" s="1"/>
  <c r="X3199" i="7" a="1"/>
  <c r="X3199" i="7" s="1"/>
  <c r="X3200" i="7" a="1"/>
  <c r="X3200" i="7" s="1"/>
  <c r="X3201" i="7" a="1"/>
  <c r="X3201" i="7" s="1"/>
  <c r="X3202" i="7" a="1"/>
  <c r="X3202" i="7" s="1"/>
  <c r="X3203" i="7" a="1"/>
  <c r="X3203" i="7" s="1"/>
  <c r="X3204" i="7" a="1"/>
  <c r="X3204" i="7" s="1"/>
  <c r="X3205" i="7" a="1"/>
  <c r="X3205" i="7" s="1"/>
  <c r="X3206" i="7" a="1"/>
  <c r="X3206" i="7" s="1"/>
  <c r="X3207" i="7" a="1"/>
  <c r="X3207" i="7" s="1"/>
  <c r="X3208" i="7" a="1"/>
  <c r="X3208" i="7" s="1"/>
  <c r="X3209" i="7" a="1"/>
  <c r="X3209" i="7" s="1"/>
  <c r="X3210" i="7" a="1"/>
  <c r="X3210" i="7" s="1"/>
  <c r="X3211" i="7" a="1"/>
  <c r="X3211" i="7" s="1"/>
  <c r="X3212" i="7" a="1"/>
  <c r="X3212" i="7" s="1"/>
  <c r="X3213" i="7" a="1"/>
  <c r="X3213" i="7" s="1"/>
  <c r="X3214" i="7" a="1"/>
  <c r="X3214" i="7" s="1"/>
  <c r="X3215" i="7" a="1"/>
  <c r="X3215" i="7" s="1"/>
  <c r="X3216" i="7" a="1"/>
  <c r="X3216" i="7" s="1"/>
  <c r="X3217" i="7" a="1"/>
  <c r="X3217" i="7" s="1"/>
  <c r="X3218" i="7" a="1"/>
  <c r="X3218" i="7" s="1"/>
  <c r="X3219" i="7" a="1"/>
  <c r="X3219" i="7" s="1"/>
  <c r="X3220" i="7" a="1"/>
  <c r="X3220" i="7" s="1"/>
  <c r="X3221" i="7" a="1"/>
  <c r="X3221" i="7" s="1"/>
  <c r="X3222" i="7" a="1"/>
  <c r="X3222" i="7" s="1"/>
  <c r="X3223" i="7" a="1"/>
  <c r="X3223" i="7" s="1"/>
  <c r="X3224" i="7" a="1"/>
  <c r="X3224" i="7" s="1"/>
  <c r="X3225" i="7" a="1"/>
  <c r="X3225" i="7" s="1"/>
  <c r="X3226" i="7" a="1"/>
  <c r="X3226" i="7" s="1"/>
  <c r="X3227" i="7" a="1"/>
  <c r="X3227" i="7" s="1"/>
  <c r="X3228" i="7" a="1"/>
  <c r="X3228" i="7" s="1"/>
  <c r="X3229" i="7" a="1"/>
  <c r="X3229" i="7" s="1"/>
  <c r="X3230" i="7" a="1"/>
  <c r="X3230" i="7" s="1"/>
  <c r="X3231" i="7" a="1"/>
  <c r="X3231" i="7" s="1"/>
  <c r="X3232" i="7" a="1"/>
  <c r="X3232" i="7" s="1"/>
  <c r="X3233" i="7" a="1"/>
  <c r="X3233" i="7" s="1"/>
  <c r="X3234" i="7" a="1"/>
  <c r="X3234" i="7" s="1"/>
  <c r="X3235" i="7" a="1"/>
  <c r="X3235" i="7" s="1"/>
  <c r="X3236" i="7" a="1"/>
  <c r="X3236" i="7" s="1"/>
  <c r="X3237" i="7" a="1"/>
  <c r="X3237" i="7" s="1"/>
  <c r="X3238" i="7" a="1"/>
  <c r="X3238" i="7" s="1"/>
  <c r="X3239" i="7" a="1"/>
  <c r="X3239" i="7" s="1"/>
  <c r="X3240" i="7" a="1"/>
  <c r="X3240" i="7" s="1"/>
  <c r="X3241" i="7" a="1"/>
  <c r="X3241" i="7" s="1"/>
  <c r="X3242" i="7" a="1"/>
  <c r="X3242" i="7" s="1"/>
  <c r="X3243" i="7" a="1"/>
  <c r="X3243" i="7" s="1"/>
  <c r="X3244" i="7" a="1"/>
  <c r="X3244" i="7" s="1"/>
  <c r="X3245" i="7" a="1"/>
  <c r="X3245" i="7" s="1"/>
  <c r="X3246" i="7" a="1"/>
  <c r="X3246" i="7" s="1"/>
  <c r="X3247" i="7" a="1"/>
  <c r="X3247" i="7" s="1"/>
  <c r="X3248" i="7" a="1"/>
  <c r="X3248" i="7" s="1"/>
  <c r="X3249" i="7" a="1"/>
  <c r="X3249" i="7" s="1"/>
  <c r="X3250" i="7" a="1"/>
  <c r="X3250" i="7" s="1"/>
  <c r="X3251" i="7" a="1"/>
  <c r="X3251" i="7" s="1"/>
  <c r="X3252" i="7" a="1"/>
  <c r="X3252" i="7" s="1"/>
  <c r="X3253" i="7" a="1"/>
  <c r="X3253" i="7" s="1"/>
  <c r="X3254" i="7" a="1"/>
  <c r="X3254" i="7" s="1"/>
  <c r="X3255" i="7" a="1"/>
  <c r="X3255" i="7" s="1"/>
  <c r="X3256" i="7" a="1"/>
  <c r="X3256" i="7" s="1"/>
  <c r="X3257" i="7" a="1"/>
  <c r="X3257" i="7" s="1"/>
  <c r="X3258" i="7" a="1"/>
  <c r="X3258" i="7" s="1"/>
  <c r="X3259" i="7" a="1"/>
  <c r="X3259" i="7" s="1"/>
  <c r="X3260" i="7" a="1"/>
  <c r="X3260" i="7" s="1"/>
  <c r="X3261" i="7" a="1"/>
  <c r="X3261" i="7" s="1"/>
  <c r="X3262" i="7" a="1"/>
  <c r="X3262" i="7" s="1"/>
  <c r="X3263" i="7" a="1"/>
  <c r="X3263" i="7" s="1"/>
  <c r="X3264" i="7" a="1"/>
  <c r="X3264" i="7" s="1"/>
  <c r="X3265" i="7" a="1"/>
  <c r="X3265" i="7" s="1"/>
  <c r="X3266" i="7" a="1"/>
  <c r="X3266" i="7" s="1"/>
  <c r="X3267" i="7" a="1"/>
  <c r="X3267" i="7" s="1"/>
  <c r="X3268" i="7" a="1"/>
  <c r="X3268" i="7" s="1"/>
  <c r="X3269" i="7" a="1"/>
  <c r="X3269" i="7" s="1"/>
  <c r="X3270" i="7" a="1"/>
  <c r="X3270" i="7" s="1"/>
  <c r="X3271" i="7" a="1"/>
  <c r="X3271" i="7" s="1"/>
  <c r="X3272" i="7" a="1"/>
  <c r="X3272" i="7" s="1"/>
  <c r="X3273" i="7" a="1"/>
  <c r="X3273" i="7" s="1"/>
  <c r="X3274" i="7" a="1"/>
  <c r="X3274" i="7" s="1"/>
  <c r="X3275" i="7" a="1"/>
  <c r="X3275" i="7" s="1"/>
  <c r="X3276" i="7" a="1"/>
  <c r="X3276" i="7" s="1"/>
  <c r="X3277" i="7" a="1"/>
  <c r="X3277" i="7" s="1"/>
  <c r="X3278" i="7" a="1"/>
  <c r="X3278" i="7" s="1"/>
  <c r="X3279" i="7" a="1"/>
  <c r="X3279" i="7" s="1"/>
  <c r="X3280" i="7" a="1"/>
  <c r="X3280" i="7" s="1"/>
  <c r="X3281" i="7" a="1"/>
  <c r="X3281" i="7" s="1"/>
  <c r="X3282" i="7" a="1"/>
  <c r="X3282" i="7" s="1"/>
  <c r="X3283" i="7" a="1"/>
  <c r="X3283" i="7" s="1"/>
  <c r="X3284" i="7" a="1"/>
  <c r="X3284" i="7" s="1"/>
  <c r="X3285" i="7" a="1"/>
  <c r="X3285" i="7" s="1"/>
  <c r="X3286" i="7" a="1"/>
  <c r="X3286" i="7" s="1"/>
  <c r="X3287" i="7" a="1"/>
  <c r="X3287" i="7" s="1"/>
  <c r="X3288" i="7" a="1"/>
  <c r="X3288" i="7" s="1"/>
  <c r="X3289" i="7" a="1"/>
  <c r="X3289" i="7" s="1"/>
  <c r="X3290" i="7" a="1"/>
  <c r="X3290" i="7" s="1"/>
  <c r="X3291" i="7" a="1"/>
  <c r="X3291" i="7" s="1"/>
  <c r="X3292" i="7" a="1"/>
  <c r="X3292" i="7" s="1"/>
  <c r="X3293" i="7" a="1"/>
  <c r="X3293" i="7" s="1"/>
  <c r="X3294" i="7" a="1"/>
  <c r="X3294" i="7" s="1"/>
  <c r="X3295" i="7" a="1"/>
  <c r="X3295" i="7" s="1"/>
  <c r="X3296" i="7" a="1"/>
  <c r="X3296" i="7" s="1"/>
  <c r="X3297" i="7" a="1"/>
  <c r="X3297" i="7" s="1"/>
  <c r="X3298" i="7" a="1"/>
  <c r="X3298" i="7" s="1"/>
  <c r="X3299" i="7" a="1"/>
  <c r="X3299" i="7" s="1"/>
  <c r="X3300" i="7" a="1"/>
  <c r="X3300" i="7" s="1"/>
  <c r="X3301" i="7" a="1"/>
  <c r="X3301" i="7" s="1"/>
  <c r="X3302" i="7" a="1"/>
  <c r="X3302" i="7" s="1"/>
  <c r="X3303" i="7" a="1"/>
  <c r="X3303" i="7" s="1"/>
  <c r="X3304" i="7" a="1"/>
  <c r="X3304" i="7" s="1"/>
  <c r="X3305" i="7" a="1"/>
  <c r="X3305" i="7" s="1"/>
  <c r="X3306" i="7" a="1"/>
  <c r="X3306" i="7" s="1"/>
  <c r="X3307" i="7" a="1"/>
  <c r="X3307" i="7" s="1"/>
  <c r="X3308" i="7" a="1"/>
  <c r="X3308" i="7" s="1"/>
  <c r="X3309" i="7" a="1"/>
  <c r="X3309" i="7" s="1"/>
  <c r="X3310" i="7" a="1"/>
  <c r="X3310" i="7" s="1"/>
  <c r="X3311" i="7" a="1"/>
  <c r="X3311" i="7" s="1"/>
  <c r="X3312" i="7" a="1"/>
  <c r="X3312" i="7" s="1"/>
  <c r="X3313" i="7" a="1"/>
  <c r="X3313" i="7" s="1"/>
  <c r="X3314" i="7" a="1"/>
  <c r="X3314" i="7" s="1"/>
  <c r="X3315" i="7" a="1"/>
  <c r="X3315" i="7" s="1"/>
  <c r="X3316" i="7" a="1"/>
  <c r="X3316" i="7" s="1"/>
  <c r="X3317" i="7" a="1"/>
  <c r="X3317" i="7" s="1"/>
  <c r="X3318" i="7" a="1"/>
  <c r="X3318" i="7" s="1"/>
  <c r="X3319" i="7" a="1"/>
  <c r="X3319" i="7" s="1"/>
  <c r="X3320" i="7" a="1"/>
  <c r="X3320" i="7" s="1"/>
  <c r="X3321" i="7" a="1"/>
  <c r="X3321" i="7" s="1"/>
  <c r="X3322" i="7" a="1"/>
  <c r="X3322" i="7" s="1"/>
  <c r="X3323" i="7" a="1"/>
  <c r="X3323" i="7" s="1"/>
  <c r="X3324" i="7" a="1"/>
  <c r="X3324" i="7" s="1"/>
  <c r="X3325" i="7" a="1"/>
  <c r="X3325" i="7" s="1"/>
  <c r="X3326" i="7" a="1"/>
  <c r="X3326" i="7" s="1"/>
  <c r="X3327" i="7" a="1"/>
  <c r="X3327" i="7" s="1"/>
  <c r="X3328" i="7" a="1"/>
  <c r="X3328" i="7" s="1"/>
  <c r="X3329" i="7" a="1"/>
  <c r="X3329" i="7" s="1"/>
  <c r="X3330" i="7" a="1"/>
  <c r="X3330" i="7" s="1"/>
  <c r="X3331" i="7" a="1"/>
  <c r="X3331" i="7" s="1"/>
  <c r="X3332" i="7" a="1"/>
  <c r="X3332" i="7" s="1"/>
  <c r="X3333" i="7" a="1"/>
  <c r="X3333" i="7" s="1"/>
  <c r="X3334" i="7" a="1"/>
  <c r="X3334" i="7" s="1"/>
  <c r="X3335" i="7" a="1"/>
  <c r="X3335" i="7" s="1"/>
  <c r="X3336" i="7" a="1"/>
  <c r="X3336" i="7" s="1"/>
  <c r="X3337" i="7" a="1"/>
  <c r="X3337" i="7" s="1"/>
  <c r="X3338" i="7" a="1"/>
  <c r="X3338" i="7" s="1"/>
  <c r="X3339" i="7" a="1"/>
  <c r="X3339" i="7" s="1"/>
  <c r="X3340" i="7" a="1"/>
  <c r="X3340" i="7" s="1"/>
  <c r="X3341" i="7" a="1"/>
  <c r="X3341" i="7" s="1"/>
  <c r="X3342" i="7" a="1"/>
  <c r="X3342" i="7" s="1"/>
  <c r="X3343" i="7" a="1"/>
  <c r="X3343" i="7" s="1"/>
  <c r="X3344" i="7" a="1"/>
  <c r="X3344" i="7" s="1"/>
  <c r="X3345" i="7" a="1"/>
  <c r="X3345" i="7" s="1"/>
  <c r="X3346" i="7" a="1"/>
  <c r="X3346" i="7" s="1"/>
  <c r="X3347" i="7" a="1"/>
  <c r="X3347" i="7" s="1"/>
  <c r="X3348" i="7" a="1"/>
  <c r="X3348" i="7" s="1"/>
  <c r="X3349" i="7" a="1"/>
  <c r="X3349" i="7" s="1"/>
  <c r="X3350" i="7" a="1"/>
  <c r="X3350" i="7" s="1"/>
  <c r="X3351" i="7" a="1"/>
  <c r="X3351" i="7" s="1"/>
  <c r="X3352" i="7" a="1"/>
  <c r="X3352" i="7" s="1"/>
  <c r="X3353" i="7" a="1"/>
  <c r="X3353" i="7" s="1"/>
  <c r="X3354" i="7" a="1"/>
  <c r="X3354" i="7" s="1"/>
  <c r="X3355" i="7" a="1"/>
  <c r="X3355" i="7" s="1"/>
  <c r="X3356" i="7" a="1"/>
  <c r="X3356" i="7" s="1"/>
  <c r="X3357" i="7" a="1"/>
  <c r="X3357" i="7" s="1"/>
  <c r="X3358" i="7" a="1"/>
  <c r="X3358" i="7" s="1"/>
  <c r="X3359" i="7" a="1"/>
  <c r="X3359" i="7" s="1"/>
  <c r="X3360" i="7" a="1"/>
  <c r="X3360" i="7" s="1"/>
  <c r="X3361" i="7" a="1"/>
  <c r="X3361" i="7" s="1"/>
  <c r="X3362" i="7" a="1"/>
  <c r="X3362" i="7" s="1"/>
  <c r="X3363" i="7" a="1"/>
  <c r="X3363" i="7" s="1"/>
  <c r="X3364" i="7" a="1"/>
  <c r="X3364" i="7" s="1"/>
  <c r="X3365" i="7" a="1"/>
  <c r="X3365" i="7" s="1"/>
  <c r="X3366" i="7" a="1"/>
  <c r="X3366" i="7" s="1"/>
  <c r="X3367" i="7" a="1"/>
  <c r="X3367" i="7" s="1"/>
  <c r="X3368" i="7" a="1"/>
  <c r="X3368" i="7" s="1"/>
  <c r="X3369" i="7" a="1"/>
  <c r="X3369" i="7" s="1"/>
  <c r="X3370" i="7" a="1"/>
  <c r="X3370" i="7" s="1"/>
  <c r="X3371" i="7" a="1"/>
  <c r="X3371" i="7" s="1"/>
  <c r="X3372" i="7" a="1"/>
  <c r="X3372" i="7" s="1"/>
  <c r="X3373" i="7" a="1"/>
  <c r="X3373" i="7" s="1"/>
  <c r="X3374" i="7" a="1"/>
  <c r="X3374" i="7" s="1"/>
  <c r="X3375" i="7" a="1"/>
  <c r="X3375" i="7" s="1"/>
  <c r="X3376" i="7" a="1"/>
  <c r="X3376" i="7" s="1"/>
  <c r="X3377" i="7" a="1"/>
  <c r="X3377" i="7" s="1"/>
  <c r="X3378" i="7" a="1"/>
  <c r="X3378" i="7" s="1"/>
  <c r="X3379" i="7" a="1"/>
  <c r="X3379" i="7" s="1"/>
  <c r="X3380" i="7" a="1"/>
  <c r="X3380" i="7" s="1"/>
  <c r="X3381" i="7" a="1"/>
  <c r="X3381" i="7" s="1"/>
  <c r="X3382" i="7" a="1"/>
  <c r="X3382" i="7" s="1"/>
  <c r="X3383" i="7" a="1"/>
  <c r="X3383" i="7" s="1"/>
  <c r="X3384" i="7" a="1"/>
  <c r="X3384" i="7" s="1"/>
  <c r="X3385" i="7" a="1"/>
  <c r="X3385" i="7" s="1"/>
  <c r="X3386" i="7" a="1"/>
  <c r="X3386" i="7" s="1"/>
  <c r="X3387" i="7" a="1"/>
  <c r="X3387" i="7" s="1"/>
  <c r="X3388" i="7" a="1"/>
  <c r="X3388" i="7" s="1"/>
  <c r="X3389" i="7" a="1"/>
  <c r="X3389" i="7" s="1"/>
  <c r="X3390" i="7" a="1"/>
  <c r="X3390" i="7" s="1"/>
  <c r="X3391" i="7" a="1"/>
  <c r="X3391" i="7" s="1"/>
  <c r="X3392" i="7" a="1"/>
  <c r="X3392" i="7" s="1"/>
  <c r="X3393" i="7" a="1"/>
  <c r="X3393" i="7" s="1"/>
  <c r="X3394" i="7" a="1"/>
  <c r="X3394" i="7" s="1"/>
  <c r="X3395" i="7" a="1"/>
  <c r="X3395" i="7" s="1"/>
  <c r="X3396" i="7" a="1"/>
  <c r="X3396" i="7" s="1"/>
  <c r="X3397" i="7" a="1"/>
  <c r="X3397" i="7" s="1"/>
  <c r="X3398" i="7" a="1"/>
  <c r="X3398" i="7" s="1"/>
  <c r="X3399" i="7" a="1"/>
  <c r="X3399" i="7" s="1"/>
  <c r="X3400" i="7" a="1"/>
  <c r="X3400" i="7" s="1"/>
  <c r="X3401" i="7" a="1"/>
  <c r="X3401" i="7" s="1"/>
  <c r="X3402" i="7" a="1"/>
  <c r="X3402" i="7" s="1"/>
  <c r="X3403" i="7" a="1"/>
  <c r="X3403" i="7" s="1"/>
  <c r="X3404" i="7" a="1"/>
  <c r="X3404" i="7" s="1"/>
  <c r="X3405" i="7" a="1"/>
  <c r="X3405" i="7" s="1"/>
  <c r="X3406" i="7" a="1"/>
  <c r="X3406" i="7" s="1"/>
  <c r="X3407" i="7" a="1"/>
  <c r="X3407" i="7" s="1"/>
  <c r="X3408" i="7" a="1"/>
  <c r="X3408" i="7" s="1"/>
  <c r="X3409" i="7" a="1"/>
  <c r="X3409" i="7" s="1"/>
  <c r="X3410" i="7" a="1"/>
  <c r="X3410" i="7" s="1"/>
  <c r="X3411" i="7" a="1"/>
  <c r="X3411" i="7" s="1"/>
  <c r="X3412" i="7" a="1"/>
  <c r="X3412" i="7" s="1"/>
  <c r="X3413" i="7" a="1"/>
  <c r="X3413" i="7" s="1"/>
  <c r="X3414" i="7" a="1"/>
  <c r="X3414" i="7" s="1"/>
  <c r="X3415" i="7" a="1"/>
  <c r="X3415" i="7" s="1"/>
  <c r="X3416" i="7" a="1"/>
  <c r="X3416" i="7" s="1"/>
  <c r="X3417" i="7" a="1"/>
  <c r="X3417" i="7" s="1"/>
  <c r="X3418" i="7" a="1"/>
  <c r="X3418" i="7" s="1"/>
  <c r="X3419" i="7" a="1"/>
  <c r="X3419" i="7" s="1"/>
  <c r="X3420" i="7" a="1"/>
  <c r="X3420" i="7" s="1"/>
  <c r="X3421" i="7" a="1"/>
  <c r="X3421" i="7" s="1"/>
  <c r="X3422" i="7" a="1"/>
  <c r="X3422" i="7" s="1"/>
  <c r="X3423" i="7" a="1"/>
  <c r="X3423" i="7" s="1"/>
  <c r="X3424" i="7" a="1"/>
  <c r="X3424" i="7" s="1"/>
  <c r="X3425" i="7" a="1"/>
  <c r="X3425" i="7" s="1"/>
  <c r="X3426" i="7" a="1"/>
  <c r="X3426" i="7" s="1"/>
  <c r="X3427" i="7" a="1"/>
  <c r="X3427" i="7" s="1"/>
  <c r="X3428" i="7" a="1"/>
  <c r="X3428" i="7" s="1"/>
  <c r="X3429" i="7" a="1"/>
  <c r="X3429" i="7" s="1"/>
  <c r="X3430" i="7" a="1"/>
  <c r="X3430" i="7" s="1"/>
  <c r="X3431" i="7" a="1"/>
  <c r="X3431" i="7" s="1"/>
  <c r="X3432" i="7" a="1"/>
  <c r="X3432" i="7" s="1"/>
  <c r="X3433" i="7" a="1"/>
  <c r="X3433" i="7" s="1"/>
  <c r="X3434" i="7" a="1"/>
  <c r="X3434" i="7" s="1"/>
  <c r="X3435" i="7" a="1"/>
  <c r="X3435" i="7" s="1"/>
  <c r="X3436" i="7" a="1"/>
  <c r="X3436" i="7" s="1"/>
  <c r="X3437" i="7" a="1"/>
  <c r="X3437" i="7" s="1"/>
  <c r="X3438" i="7" a="1"/>
  <c r="X3438" i="7" s="1"/>
  <c r="X3439" i="7" a="1"/>
  <c r="X3439" i="7" s="1"/>
  <c r="X3440" i="7" a="1"/>
  <c r="X3440" i="7" s="1"/>
  <c r="X3441" i="7" a="1"/>
  <c r="X3441" i="7" s="1"/>
  <c r="X3442" i="7" a="1"/>
  <c r="X3442" i="7" s="1"/>
  <c r="X3443" i="7" a="1"/>
  <c r="X3443" i="7" s="1"/>
  <c r="X3444" i="7" a="1"/>
  <c r="X3444" i="7" s="1"/>
  <c r="X3445" i="7" a="1"/>
  <c r="X3445" i="7" s="1"/>
  <c r="X3446" i="7" a="1"/>
  <c r="X3446" i="7" s="1"/>
  <c r="X3447" i="7" a="1"/>
  <c r="X3447" i="7" s="1"/>
  <c r="X3448" i="7" a="1"/>
  <c r="X3448" i="7" s="1"/>
  <c r="X3449" i="7" a="1"/>
  <c r="X3449" i="7" s="1"/>
  <c r="X3450" i="7" a="1"/>
  <c r="X3450" i="7" s="1"/>
  <c r="X3451" i="7" a="1"/>
  <c r="X3451" i="7" s="1"/>
  <c r="X3452" i="7" a="1"/>
  <c r="X3452" i="7" s="1"/>
  <c r="X3453" i="7" a="1"/>
  <c r="X3453" i="7" s="1"/>
  <c r="X3454" i="7" a="1"/>
  <c r="X3454" i="7" s="1"/>
  <c r="X3455" i="7" a="1"/>
  <c r="X3455" i="7" s="1"/>
  <c r="X3456" i="7" a="1"/>
  <c r="X3456" i="7" s="1"/>
  <c r="X3457" i="7" a="1"/>
  <c r="X3457" i="7" s="1"/>
  <c r="X3458" i="7" a="1"/>
  <c r="X3458" i="7" s="1"/>
  <c r="X3459" i="7" a="1"/>
  <c r="X3459" i="7" s="1"/>
  <c r="X3460" i="7" a="1"/>
  <c r="X3460" i="7" s="1"/>
  <c r="X3461" i="7" a="1"/>
  <c r="X3461" i="7" s="1"/>
  <c r="X3462" i="7" a="1"/>
  <c r="X3462" i="7" s="1"/>
  <c r="X3463" i="7" a="1"/>
  <c r="X3463" i="7" s="1"/>
  <c r="X3464" i="7" a="1"/>
  <c r="X3464" i="7" s="1"/>
  <c r="X3465" i="7" a="1"/>
  <c r="X3465" i="7" s="1"/>
  <c r="X3466" i="7" a="1"/>
  <c r="X3466" i="7" s="1"/>
  <c r="X3467" i="7" a="1"/>
  <c r="X3467" i="7" s="1"/>
  <c r="X3468" i="7" a="1"/>
  <c r="X3468" i="7" s="1"/>
  <c r="X3469" i="7" a="1"/>
  <c r="X3469" i="7" s="1"/>
  <c r="X3470" i="7" a="1"/>
  <c r="X3470" i="7" s="1"/>
  <c r="X3471" i="7" a="1"/>
  <c r="X3471" i="7" s="1"/>
  <c r="X3472" i="7" a="1"/>
  <c r="X3472" i="7" s="1"/>
  <c r="X3473" i="7" a="1"/>
  <c r="X3473" i="7" s="1"/>
  <c r="X3474" i="7" a="1"/>
  <c r="X3474" i="7" s="1"/>
  <c r="X3475" i="7" a="1"/>
  <c r="X3475" i="7" s="1"/>
  <c r="X3476" i="7" a="1"/>
  <c r="X3476" i="7" s="1"/>
  <c r="X3477" i="7" a="1"/>
  <c r="X3477" i="7" s="1"/>
  <c r="X3478" i="7" a="1"/>
  <c r="X3478" i="7" s="1"/>
  <c r="X3479" i="7" a="1"/>
  <c r="X3479" i="7" s="1"/>
  <c r="X3480" i="7" a="1"/>
  <c r="X3480" i="7" s="1"/>
  <c r="X3481" i="7" a="1"/>
  <c r="X3481" i="7" s="1"/>
  <c r="X3482" i="7" a="1"/>
  <c r="X3482" i="7" s="1"/>
  <c r="X3483" i="7" a="1"/>
  <c r="X3483" i="7" s="1"/>
  <c r="X3484" i="7" a="1"/>
  <c r="X3484" i="7" s="1"/>
  <c r="X3485" i="7" a="1"/>
  <c r="X3485" i="7" s="1"/>
  <c r="X3486" i="7" a="1"/>
  <c r="X3486" i="7" s="1"/>
  <c r="X3487" i="7" a="1"/>
  <c r="X3487" i="7" s="1"/>
  <c r="X3488" i="7" a="1"/>
  <c r="X3488" i="7" s="1"/>
  <c r="X3489" i="7" a="1"/>
  <c r="X3489" i="7" s="1"/>
  <c r="X3490" i="7" a="1"/>
  <c r="X3490" i="7" s="1"/>
  <c r="X3491" i="7" a="1"/>
  <c r="X3491" i="7" s="1"/>
  <c r="X3492" i="7" a="1"/>
  <c r="X3492" i="7" s="1"/>
  <c r="X3493" i="7" a="1"/>
  <c r="X3493" i="7" s="1"/>
  <c r="X3494" i="7" a="1"/>
  <c r="X3494" i="7" s="1"/>
  <c r="X3495" i="7" a="1"/>
  <c r="X3495" i="7" s="1"/>
  <c r="X3496" i="7" a="1"/>
  <c r="X3496" i="7" s="1"/>
  <c r="X3497" i="7" a="1"/>
  <c r="X3497" i="7" s="1"/>
  <c r="X3498" i="7" a="1"/>
  <c r="X3498" i="7" s="1"/>
  <c r="X3499" i="7" a="1"/>
  <c r="X3499" i="7" s="1"/>
  <c r="X3500" i="7" a="1"/>
  <c r="X3500" i="7" s="1"/>
  <c r="X3501" i="7" a="1"/>
  <c r="X3501" i="7" s="1"/>
  <c r="Y2" i="7" a="1"/>
  <c r="Y2" i="7" s="1"/>
  <c r="Y3" i="7" a="1"/>
  <c r="Y3" i="7" s="1"/>
  <c r="Y4" i="7" a="1"/>
  <c r="Y4" i="7" s="1"/>
  <c r="Y5" i="7" a="1"/>
  <c r="Y5" i="7" s="1"/>
  <c r="Y6" i="7" a="1"/>
  <c r="Y6" i="7" s="1"/>
  <c r="Y7" i="7" a="1"/>
  <c r="Y7" i="7" s="1"/>
  <c r="Y8" i="7" a="1"/>
  <c r="Y8" i="7" s="1"/>
  <c r="Y9" i="7" a="1"/>
  <c r="Y9" i="7" s="1"/>
  <c r="Y10" i="7" a="1"/>
  <c r="Y10" i="7" s="1"/>
  <c r="Y11" i="7" a="1"/>
  <c r="Y11" i="7" s="1"/>
  <c r="Y12" i="7" a="1"/>
  <c r="Y12" i="7" s="1"/>
  <c r="Y13" i="7" a="1"/>
  <c r="Y13" i="7" s="1"/>
  <c r="Y14" i="7" a="1"/>
  <c r="Y14" i="7" s="1"/>
  <c r="Y15" i="7" a="1"/>
  <c r="Y15" i="7" s="1"/>
  <c r="Y16" i="7" a="1"/>
  <c r="Y16" i="7" s="1"/>
  <c r="Y17" i="7" a="1"/>
  <c r="Y17" i="7" s="1"/>
  <c r="Y18" i="7" a="1"/>
  <c r="Y18" i="7" s="1"/>
  <c r="Y19" i="7" a="1"/>
  <c r="Y19" i="7" s="1"/>
  <c r="Y20" i="7" a="1"/>
  <c r="Y20" i="7" s="1"/>
  <c r="Y21" i="7" a="1"/>
  <c r="Y21" i="7" s="1"/>
  <c r="Y22" i="7" a="1"/>
  <c r="Y22" i="7" s="1"/>
  <c r="Y23" i="7" a="1"/>
  <c r="Y23" i="7" s="1"/>
  <c r="Y24" i="7" a="1"/>
  <c r="Y24" i="7" s="1"/>
  <c r="Y25" i="7" a="1"/>
  <c r="Y25" i="7" s="1"/>
  <c r="Y26" i="7" a="1"/>
  <c r="Y26" i="7" s="1"/>
  <c r="Y27" i="7" a="1"/>
  <c r="Y27" i="7" s="1"/>
  <c r="Y28" i="7" a="1"/>
  <c r="Y28" i="7" s="1"/>
  <c r="Y29" i="7" a="1"/>
  <c r="Y29" i="7" s="1"/>
  <c r="Y30" i="7" a="1"/>
  <c r="Y30" i="7" s="1"/>
  <c r="Y31" i="7" a="1"/>
  <c r="Y31" i="7" s="1"/>
  <c r="Y32" i="7" a="1"/>
  <c r="Y32" i="7" s="1"/>
  <c r="Y33" i="7" a="1"/>
  <c r="Y33" i="7" s="1"/>
  <c r="Y34" i="7" a="1"/>
  <c r="Y34" i="7" s="1"/>
  <c r="Y35" i="7" a="1"/>
  <c r="Y35" i="7" s="1"/>
  <c r="Y36" i="7" a="1"/>
  <c r="Y36" i="7" s="1"/>
  <c r="Y37" i="7" a="1"/>
  <c r="Y37" i="7" s="1"/>
  <c r="Y38" i="7" a="1"/>
  <c r="Y38" i="7" s="1"/>
  <c r="Y39" i="7" a="1"/>
  <c r="Y39" i="7" s="1"/>
  <c r="Y40" i="7" a="1"/>
  <c r="Y40" i="7" s="1"/>
  <c r="Y41" i="7" a="1"/>
  <c r="Y41" i="7" s="1"/>
  <c r="Y42" i="7" a="1"/>
  <c r="Y42" i="7" s="1"/>
  <c r="Y43" i="7" a="1"/>
  <c r="Y43" i="7" s="1"/>
  <c r="Y44" i="7" a="1"/>
  <c r="Y44" i="7" s="1"/>
  <c r="Y45" i="7" a="1"/>
  <c r="Y45" i="7" s="1"/>
  <c r="Y46" i="7" a="1"/>
  <c r="Y46" i="7" s="1"/>
  <c r="Y47" i="7" a="1"/>
  <c r="Y47" i="7" s="1"/>
  <c r="Y48" i="7" a="1"/>
  <c r="Y48" i="7" s="1"/>
  <c r="Y49" i="7" a="1"/>
  <c r="Y49" i="7" s="1"/>
  <c r="Y50" i="7" a="1"/>
  <c r="Y50" i="7" s="1"/>
  <c r="Y51" i="7" a="1"/>
  <c r="Y51" i="7" s="1"/>
  <c r="Y52" i="7" a="1"/>
  <c r="Y52" i="7" s="1"/>
  <c r="Y53" i="7" a="1"/>
  <c r="Y53" i="7" s="1"/>
  <c r="Y54" i="7" a="1"/>
  <c r="Y54" i="7" s="1"/>
  <c r="Y55" i="7" a="1"/>
  <c r="Y55" i="7" s="1"/>
  <c r="Y56" i="7" a="1"/>
  <c r="Y56" i="7" s="1"/>
  <c r="Y57" i="7" a="1"/>
  <c r="Y57" i="7" s="1"/>
  <c r="Y58" i="7" a="1"/>
  <c r="Y58" i="7" s="1"/>
  <c r="Y59" i="7" a="1"/>
  <c r="Y59" i="7" s="1"/>
  <c r="Y60" i="7" a="1"/>
  <c r="Y60" i="7" s="1"/>
  <c r="Y61" i="7" a="1"/>
  <c r="Y61" i="7" s="1"/>
  <c r="Y62" i="7" a="1"/>
  <c r="Y62" i="7" s="1"/>
  <c r="Y63" i="7" a="1"/>
  <c r="Y63" i="7" s="1"/>
  <c r="Y64" i="7" a="1"/>
  <c r="Y64" i="7" s="1"/>
  <c r="Y65" i="7" a="1"/>
  <c r="Y65" i="7" s="1"/>
  <c r="Y66" i="7" a="1"/>
  <c r="Y66" i="7" s="1"/>
  <c r="Y67" i="7" a="1"/>
  <c r="Y67" i="7" s="1"/>
  <c r="Y68" i="7" a="1"/>
  <c r="Y68" i="7" s="1"/>
  <c r="Y69" i="7" a="1"/>
  <c r="Y69" i="7" s="1"/>
  <c r="Y70" i="7" a="1"/>
  <c r="Y70" i="7" s="1"/>
  <c r="Y71" i="7" a="1"/>
  <c r="Y71" i="7" s="1"/>
  <c r="Y72" i="7" a="1"/>
  <c r="Y72" i="7" s="1"/>
  <c r="Y73" i="7" a="1"/>
  <c r="Y73" i="7" s="1"/>
  <c r="Y74" i="7" a="1"/>
  <c r="Y74" i="7" s="1"/>
  <c r="Y75" i="7" a="1"/>
  <c r="Y75" i="7" s="1"/>
  <c r="Y76" i="7" a="1"/>
  <c r="Y76" i="7" s="1"/>
  <c r="Y77" i="7" a="1"/>
  <c r="Y77" i="7" s="1"/>
  <c r="Y78" i="7" a="1"/>
  <c r="Y78" i="7" s="1"/>
  <c r="Y79" i="7" a="1"/>
  <c r="Y79" i="7" s="1"/>
  <c r="Y80" i="7" a="1"/>
  <c r="Y80" i="7" s="1"/>
  <c r="Y81" i="7" a="1"/>
  <c r="Y81" i="7" s="1"/>
  <c r="Y82" i="7" a="1"/>
  <c r="Y82" i="7" s="1"/>
  <c r="Y83" i="7" a="1"/>
  <c r="Y83" i="7" s="1"/>
  <c r="Y84" i="7" a="1"/>
  <c r="Y84" i="7" s="1"/>
  <c r="Y85" i="7" a="1"/>
  <c r="Y85" i="7" s="1"/>
  <c r="Y86" i="7" a="1"/>
  <c r="Y86" i="7" s="1"/>
  <c r="Y87" i="7" a="1"/>
  <c r="Y87" i="7" s="1"/>
  <c r="Y88" i="7" a="1"/>
  <c r="Y88" i="7" s="1"/>
  <c r="Y89" i="7" a="1"/>
  <c r="Y89" i="7" s="1"/>
  <c r="Y90" i="7" a="1"/>
  <c r="Y90" i="7" s="1"/>
  <c r="Y91" i="7" a="1"/>
  <c r="Y91" i="7" s="1"/>
  <c r="Y92" i="7" a="1"/>
  <c r="Y92" i="7" s="1"/>
  <c r="Y93" i="7" a="1"/>
  <c r="Y93" i="7" s="1"/>
  <c r="Y94" i="7" a="1"/>
  <c r="Y94" i="7" s="1"/>
  <c r="Y95" i="7" a="1"/>
  <c r="Y95" i="7" s="1"/>
  <c r="Y96" i="7" a="1"/>
  <c r="Y96" i="7" s="1"/>
  <c r="Y97" i="7" a="1"/>
  <c r="Y97" i="7" s="1"/>
  <c r="Y98" i="7" a="1"/>
  <c r="Y98" i="7" s="1"/>
  <c r="Y99" i="7" a="1"/>
  <c r="Y99" i="7" s="1"/>
  <c r="Y100" i="7" a="1"/>
  <c r="Y100" i="7" s="1"/>
  <c r="Y101" i="7" a="1"/>
  <c r="Y101" i="7" s="1"/>
  <c r="Y102" i="7" a="1"/>
  <c r="Y102" i="7" s="1"/>
  <c r="Y103" i="7" a="1"/>
  <c r="Y103" i="7" s="1"/>
  <c r="Y104" i="7" a="1"/>
  <c r="Y104" i="7" s="1"/>
  <c r="Y105" i="7" a="1"/>
  <c r="Y105" i="7" s="1"/>
  <c r="Y106" i="7" a="1"/>
  <c r="Y106" i="7" s="1"/>
  <c r="Y107" i="7" a="1"/>
  <c r="Y107" i="7" s="1"/>
  <c r="Y108" i="7" a="1"/>
  <c r="Y108" i="7" s="1"/>
  <c r="Y109" i="7" a="1"/>
  <c r="Y109" i="7" s="1"/>
  <c r="Y110" i="7" a="1"/>
  <c r="Y110" i="7" s="1"/>
  <c r="Y111" i="7" a="1"/>
  <c r="Y111" i="7" s="1"/>
  <c r="Y112" i="7" a="1"/>
  <c r="Y112" i="7" s="1"/>
  <c r="Y113" i="7" a="1"/>
  <c r="Y113" i="7" s="1"/>
  <c r="Y114" i="7" a="1"/>
  <c r="Y114" i="7" s="1"/>
  <c r="Y115" i="7" a="1"/>
  <c r="Y115" i="7" s="1"/>
  <c r="Y116" i="7" a="1"/>
  <c r="Y116" i="7" s="1"/>
  <c r="Y117" i="7" a="1"/>
  <c r="Y117" i="7" s="1"/>
  <c r="Y118" i="7" a="1"/>
  <c r="Y118" i="7" s="1"/>
  <c r="Y119" i="7" a="1"/>
  <c r="Y119" i="7" s="1"/>
  <c r="Y120" i="7" a="1"/>
  <c r="Y120" i="7" s="1"/>
  <c r="Y121" i="7" a="1"/>
  <c r="Y121" i="7" s="1"/>
  <c r="Y122" i="7" a="1"/>
  <c r="Y122" i="7" s="1"/>
  <c r="Y123" i="7" a="1"/>
  <c r="Y123" i="7" s="1"/>
  <c r="Y124" i="7" a="1"/>
  <c r="Y124" i="7" s="1"/>
  <c r="Y125" i="7" a="1"/>
  <c r="Y125" i="7" s="1"/>
  <c r="Y126" i="7" a="1"/>
  <c r="Y126" i="7" s="1"/>
  <c r="Y127" i="7" a="1"/>
  <c r="Y127" i="7" s="1"/>
  <c r="Y128" i="7" a="1"/>
  <c r="Y128" i="7" s="1"/>
  <c r="Y129" i="7" a="1"/>
  <c r="Y129" i="7" s="1"/>
  <c r="Y130" i="7" a="1"/>
  <c r="Y130" i="7" s="1"/>
  <c r="Y131" i="7" a="1"/>
  <c r="Y131" i="7" s="1"/>
  <c r="Y132" i="7" a="1"/>
  <c r="Y132" i="7" s="1"/>
  <c r="Y133" i="7" a="1"/>
  <c r="Y133" i="7" s="1"/>
  <c r="Y134" i="7" a="1"/>
  <c r="Y134" i="7" s="1"/>
  <c r="Y135" i="7" a="1"/>
  <c r="Y135" i="7" s="1"/>
  <c r="Y136" i="7" a="1"/>
  <c r="Y136" i="7" s="1"/>
  <c r="Y137" i="7" a="1"/>
  <c r="Y137" i="7" s="1"/>
  <c r="Y138" i="7" a="1"/>
  <c r="Y138" i="7" s="1"/>
  <c r="Y139" i="7" a="1"/>
  <c r="Y139" i="7" s="1"/>
  <c r="Y140" i="7" a="1"/>
  <c r="Y140" i="7" s="1"/>
  <c r="Y141" i="7" a="1"/>
  <c r="Y141" i="7" s="1"/>
  <c r="Y142" i="7" a="1"/>
  <c r="Y142" i="7" s="1"/>
  <c r="Y143" i="7" a="1"/>
  <c r="Y143" i="7" s="1"/>
  <c r="Y144" i="7" a="1"/>
  <c r="Y144" i="7" s="1"/>
  <c r="Y145" i="7" a="1"/>
  <c r="Y145" i="7" s="1"/>
  <c r="Y146" i="7" a="1"/>
  <c r="Y146" i="7" s="1"/>
  <c r="Y147" i="7" a="1"/>
  <c r="Y147" i="7" s="1"/>
  <c r="Y148" i="7" a="1"/>
  <c r="Y148" i="7" s="1"/>
  <c r="Y149" i="7" a="1"/>
  <c r="Y149" i="7" s="1"/>
  <c r="Y150" i="7" a="1"/>
  <c r="Y150" i="7" s="1"/>
  <c r="Y151" i="7" a="1"/>
  <c r="Y151" i="7" s="1"/>
  <c r="Y152" i="7" a="1"/>
  <c r="Y152" i="7" s="1"/>
  <c r="Y153" i="7" a="1"/>
  <c r="Y153" i="7" s="1"/>
  <c r="Y154" i="7" a="1"/>
  <c r="Y154" i="7" s="1"/>
  <c r="Y155" i="7" a="1"/>
  <c r="Y155" i="7" s="1"/>
  <c r="Y156" i="7" a="1"/>
  <c r="Y156" i="7" s="1"/>
  <c r="Y157" i="7" a="1"/>
  <c r="Y157" i="7" s="1"/>
  <c r="Y158" i="7" a="1"/>
  <c r="Y158" i="7" s="1"/>
  <c r="Y159" i="7" a="1"/>
  <c r="Y159" i="7" s="1"/>
  <c r="Y160" i="7" a="1"/>
  <c r="Y160" i="7" s="1"/>
  <c r="Y161" i="7" a="1"/>
  <c r="Y161" i="7" s="1"/>
  <c r="Y162" i="7" a="1"/>
  <c r="Y162" i="7" s="1"/>
  <c r="Y163" i="7" a="1"/>
  <c r="Y163" i="7" s="1"/>
  <c r="Y164" i="7" a="1"/>
  <c r="Y164" i="7" s="1"/>
  <c r="Y165" i="7" a="1"/>
  <c r="Y165" i="7" s="1"/>
  <c r="Y166" i="7" a="1"/>
  <c r="Y166" i="7" s="1"/>
  <c r="Y167" i="7" a="1"/>
  <c r="Y167" i="7" s="1"/>
  <c r="Y168" i="7" a="1"/>
  <c r="Y168" i="7" s="1"/>
  <c r="Y169" i="7" a="1"/>
  <c r="Y169" i="7" s="1"/>
  <c r="Y170" i="7" a="1"/>
  <c r="Y170" i="7" s="1"/>
  <c r="Y171" i="7" a="1"/>
  <c r="Y171" i="7" s="1"/>
  <c r="Y172" i="7" a="1"/>
  <c r="Y172" i="7" s="1"/>
  <c r="Y173" i="7" a="1"/>
  <c r="Y173" i="7" s="1"/>
  <c r="Y174" i="7" a="1"/>
  <c r="Y174" i="7" s="1"/>
  <c r="Y175" i="7" a="1"/>
  <c r="Y175" i="7" s="1"/>
  <c r="Y176" i="7" a="1"/>
  <c r="Y176" i="7" s="1"/>
  <c r="Y177" i="7" a="1"/>
  <c r="Y177" i="7" s="1"/>
  <c r="Y178" i="7" a="1"/>
  <c r="Y178" i="7" s="1"/>
  <c r="Y179" i="7" a="1"/>
  <c r="Y179" i="7" s="1"/>
  <c r="Y180" i="7" a="1"/>
  <c r="Y180" i="7" s="1"/>
  <c r="Y181" i="7" a="1"/>
  <c r="Y181" i="7" s="1"/>
  <c r="Y182" i="7" a="1"/>
  <c r="Y182" i="7" s="1"/>
  <c r="Y183" i="7" a="1"/>
  <c r="Y183" i="7" s="1"/>
  <c r="Y184" i="7" a="1"/>
  <c r="Y184" i="7" s="1"/>
  <c r="Y185" i="7" a="1"/>
  <c r="Y185" i="7" s="1"/>
  <c r="Y186" i="7" a="1"/>
  <c r="Y186" i="7" s="1"/>
  <c r="Y187" i="7" a="1"/>
  <c r="Y187" i="7" s="1"/>
  <c r="Y188" i="7" a="1"/>
  <c r="Y188" i="7" s="1"/>
  <c r="Y189" i="7" a="1"/>
  <c r="Y189" i="7" s="1"/>
  <c r="Y190" i="7" a="1"/>
  <c r="Y190" i="7" s="1"/>
  <c r="Y191" i="7" a="1"/>
  <c r="Y191" i="7" s="1"/>
  <c r="Y192" i="7" a="1"/>
  <c r="Y192" i="7" s="1"/>
  <c r="Y193" i="7" a="1"/>
  <c r="Y193" i="7" s="1"/>
  <c r="Y194" i="7" a="1"/>
  <c r="Y194" i="7" s="1"/>
  <c r="Y195" i="7" a="1"/>
  <c r="Y195" i="7" s="1"/>
  <c r="Y196" i="7" a="1"/>
  <c r="Y196" i="7" s="1"/>
  <c r="Y197" i="7" a="1"/>
  <c r="Y197" i="7" s="1"/>
  <c r="Y198" i="7" a="1"/>
  <c r="Y198" i="7" s="1"/>
  <c r="Y199" i="7" a="1"/>
  <c r="Y199" i="7" s="1"/>
  <c r="Y200" i="7" a="1"/>
  <c r="Y200" i="7" s="1"/>
  <c r="Y201" i="7" a="1"/>
  <c r="Y201" i="7" s="1"/>
  <c r="Y202" i="7" a="1"/>
  <c r="Y202" i="7" s="1"/>
  <c r="Y203" i="7" a="1"/>
  <c r="Y203" i="7" s="1"/>
  <c r="Y204" i="7" a="1"/>
  <c r="Y204" i="7" s="1"/>
  <c r="Y205" i="7" a="1"/>
  <c r="Y205" i="7" s="1"/>
  <c r="Y206" i="7" a="1"/>
  <c r="Y206" i="7" s="1"/>
  <c r="Y207" i="7" a="1"/>
  <c r="Y207" i="7" s="1"/>
  <c r="Y208" i="7" a="1"/>
  <c r="Y208" i="7" s="1"/>
  <c r="Y209" i="7" a="1"/>
  <c r="Y209" i="7" s="1"/>
  <c r="Y210" i="7" a="1"/>
  <c r="Y210" i="7" s="1"/>
  <c r="Y211" i="7" a="1"/>
  <c r="Y211" i="7" s="1"/>
  <c r="Y212" i="7" a="1"/>
  <c r="Y212" i="7" s="1"/>
  <c r="Y213" i="7" a="1"/>
  <c r="Y213" i="7" s="1"/>
  <c r="Y214" i="7" a="1"/>
  <c r="Y214" i="7" s="1"/>
  <c r="Y215" i="7" a="1"/>
  <c r="Y215" i="7" s="1"/>
  <c r="Y216" i="7" a="1"/>
  <c r="Y216" i="7" s="1"/>
  <c r="Y217" i="7" a="1"/>
  <c r="Y217" i="7" s="1"/>
  <c r="Y218" i="7" a="1"/>
  <c r="Y218" i="7" s="1"/>
  <c r="Y219" i="7" a="1"/>
  <c r="Y219" i="7" s="1"/>
  <c r="Y220" i="7" a="1"/>
  <c r="Y220" i="7" s="1"/>
  <c r="Y221" i="7" a="1"/>
  <c r="Y221" i="7" s="1"/>
  <c r="Y222" i="7" a="1"/>
  <c r="Y222" i="7" s="1"/>
  <c r="Y223" i="7" a="1"/>
  <c r="Y223" i="7" s="1"/>
  <c r="Y224" i="7" a="1"/>
  <c r="Y224" i="7" s="1"/>
  <c r="Y225" i="7" a="1"/>
  <c r="Y225" i="7" s="1"/>
  <c r="Y226" i="7" a="1"/>
  <c r="Y226" i="7" s="1"/>
  <c r="Y227" i="7" a="1"/>
  <c r="Y227" i="7" s="1"/>
  <c r="Y228" i="7" a="1"/>
  <c r="Y228" i="7" s="1"/>
  <c r="Y229" i="7" a="1"/>
  <c r="Y229" i="7" s="1"/>
  <c r="Y230" i="7" a="1"/>
  <c r="Y230" i="7" s="1"/>
  <c r="Y231" i="7" a="1"/>
  <c r="Y231" i="7" s="1"/>
  <c r="Y232" i="7" a="1"/>
  <c r="Y232" i="7" s="1"/>
  <c r="Y233" i="7" a="1"/>
  <c r="Y233" i="7" s="1"/>
  <c r="Y234" i="7" a="1"/>
  <c r="Y234" i="7" s="1"/>
  <c r="Y235" i="7" a="1"/>
  <c r="Y235" i="7" s="1"/>
  <c r="Y236" i="7" a="1"/>
  <c r="Y236" i="7" s="1"/>
  <c r="Y237" i="7" a="1"/>
  <c r="Y237" i="7" s="1"/>
  <c r="Y238" i="7" a="1"/>
  <c r="Y238" i="7" s="1"/>
  <c r="Y239" i="7" a="1"/>
  <c r="Y239" i="7" s="1"/>
  <c r="Y240" i="7" a="1"/>
  <c r="Y240" i="7" s="1"/>
  <c r="Y241" i="7" a="1"/>
  <c r="Y241" i="7" s="1"/>
  <c r="Y242" i="7" a="1"/>
  <c r="Y242" i="7" s="1"/>
  <c r="Y243" i="7" a="1"/>
  <c r="Y243" i="7" s="1"/>
  <c r="Y244" i="7" a="1"/>
  <c r="Y244" i="7" s="1"/>
  <c r="Y245" i="7" a="1"/>
  <c r="Y245" i="7" s="1"/>
  <c r="Y246" i="7" a="1"/>
  <c r="Y246" i="7" s="1"/>
  <c r="Y247" i="7" a="1"/>
  <c r="Y247" i="7" s="1"/>
  <c r="Y248" i="7" a="1"/>
  <c r="Y248" i="7" s="1"/>
  <c r="Y249" i="7" a="1"/>
  <c r="Y249" i="7" s="1"/>
  <c r="Y250" i="7" a="1"/>
  <c r="Y250" i="7" s="1"/>
  <c r="Y251" i="7" a="1"/>
  <c r="Y251" i="7" s="1"/>
  <c r="Y252" i="7" a="1"/>
  <c r="Y252" i="7" s="1"/>
  <c r="Y253" i="7" a="1"/>
  <c r="Y253" i="7" s="1"/>
  <c r="Y254" i="7" a="1"/>
  <c r="Y254" i="7" s="1"/>
  <c r="Y255" i="7" a="1"/>
  <c r="Y255" i="7" s="1"/>
  <c r="Y256" i="7" a="1"/>
  <c r="Y256" i="7" s="1"/>
  <c r="Y257" i="7" a="1"/>
  <c r="Y257" i="7" s="1"/>
  <c r="Y258" i="7" a="1"/>
  <c r="Y258" i="7" s="1"/>
  <c r="Y259" i="7" a="1"/>
  <c r="Y259" i="7" s="1"/>
  <c r="Y260" i="7" a="1"/>
  <c r="Y260" i="7" s="1"/>
  <c r="Y261" i="7" a="1"/>
  <c r="Y261" i="7" s="1"/>
  <c r="Y262" i="7" a="1"/>
  <c r="Y262" i="7" s="1"/>
  <c r="Y263" i="7" a="1"/>
  <c r="Y263" i="7" s="1"/>
  <c r="Y264" i="7" a="1"/>
  <c r="Y264" i="7" s="1"/>
  <c r="Y265" i="7" a="1"/>
  <c r="Y265" i="7" s="1"/>
  <c r="Y266" i="7" a="1"/>
  <c r="Y266" i="7" s="1"/>
  <c r="Y267" i="7" a="1"/>
  <c r="Y267" i="7" s="1"/>
  <c r="Y268" i="7" a="1"/>
  <c r="Y268" i="7" s="1"/>
  <c r="Y269" i="7" a="1"/>
  <c r="Y269" i="7" s="1"/>
  <c r="Y270" i="7" a="1"/>
  <c r="Y270" i="7" s="1"/>
  <c r="Y271" i="7" a="1"/>
  <c r="Y271" i="7" s="1"/>
  <c r="Y272" i="7" a="1"/>
  <c r="Y272" i="7" s="1"/>
  <c r="Y273" i="7" a="1"/>
  <c r="Y273" i="7" s="1"/>
  <c r="Y274" i="7" a="1"/>
  <c r="Y274" i="7" s="1"/>
  <c r="Y275" i="7" a="1"/>
  <c r="Y275" i="7" s="1"/>
  <c r="Y276" i="7" a="1"/>
  <c r="Y276" i="7" s="1"/>
  <c r="Y277" i="7" a="1"/>
  <c r="Y277" i="7" s="1"/>
  <c r="Y278" i="7" a="1"/>
  <c r="Y278" i="7" s="1"/>
  <c r="Y279" i="7" a="1"/>
  <c r="Y279" i="7" s="1"/>
  <c r="Y280" i="7" a="1"/>
  <c r="Y280" i="7" s="1"/>
  <c r="Y281" i="7" a="1"/>
  <c r="Y281" i="7" s="1"/>
  <c r="Y282" i="7" a="1"/>
  <c r="Y282" i="7" s="1"/>
  <c r="Y283" i="7" a="1"/>
  <c r="Y283" i="7" s="1"/>
  <c r="Y284" i="7" a="1"/>
  <c r="Y284" i="7" s="1"/>
  <c r="Y285" i="7" a="1"/>
  <c r="Y285" i="7" s="1"/>
  <c r="Y286" i="7" a="1"/>
  <c r="Y286" i="7" s="1"/>
  <c r="Y287" i="7" a="1"/>
  <c r="Y287" i="7" s="1"/>
  <c r="Y288" i="7" a="1"/>
  <c r="Y288" i="7" s="1"/>
  <c r="Y289" i="7" a="1"/>
  <c r="Y289" i="7" s="1"/>
  <c r="Y290" i="7" a="1"/>
  <c r="Y290" i="7" s="1"/>
  <c r="Y291" i="7" a="1"/>
  <c r="Y291" i="7" s="1"/>
  <c r="Y292" i="7" a="1"/>
  <c r="Y292" i="7" s="1"/>
  <c r="Y293" i="7" a="1"/>
  <c r="Y293" i="7" s="1"/>
  <c r="Y294" i="7" a="1"/>
  <c r="Y294" i="7" s="1"/>
  <c r="Y295" i="7" a="1"/>
  <c r="Y295" i="7" s="1"/>
  <c r="Y296" i="7" a="1"/>
  <c r="Y296" i="7" s="1"/>
  <c r="Y297" i="7" a="1"/>
  <c r="Y297" i="7" s="1"/>
  <c r="Y298" i="7" a="1"/>
  <c r="Y298" i="7" s="1"/>
  <c r="Y299" i="7" a="1"/>
  <c r="Y299" i="7" s="1"/>
  <c r="Y300" i="7" a="1"/>
  <c r="Y300" i="7" s="1"/>
  <c r="Y301" i="7" a="1"/>
  <c r="Y301" i="7" s="1"/>
  <c r="Y302" i="7" a="1"/>
  <c r="Y302" i="7" s="1"/>
  <c r="Y303" i="7" a="1"/>
  <c r="Y303" i="7" s="1"/>
  <c r="Y304" i="7" a="1"/>
  <c r="Y304" i="7" s="1"/>
  <c r="Y305" i="7" a="1"/>
  <c r="Y305" i="7" s="1"/>
  <c r="Y306" i="7" a="1"/>
  <c r="Y306" i="7" s="1"/>
  <c r="Y307" i="7" a="1"/>
  <c r="Y307" i="7" s="1"/>
  <c r="Y308" i="7" a="1"/>
  <c r="Y308" i="7" s="1"/>
  <c r="Y309" i="7" a="1"/>
  <c r="Y309" i="7" s="1"/>
  <c r="Y310" i="7" a="1"/>
  <c r="Y310" i="7" s="1"/>
  <c r="Y311" i="7" a="1"/>
  <c r="Y311" i="7" s="1"/>
  <c r="Y312" i="7" a="1"/>
  <c r="Y312" i="7" s="1"/>
  <c r="Y313" i="7" a="1"/>
  <c r="Y313" i="7" s="1"/>
  <c r="Y314" i="7" a="1"/>
  <c r="Y314" i="7" s="1"/>
  <c r="Y315" i="7" a="1"/>
  <c r="Y315" i="7" s="1"/>
  <c r="Y316" i="7" a="1"/>
  <c r="Y316" i="7" s="1"/>
  <c r="Y317" i="7" a="1"/>
  <c r="Y317" i="7" s="1"/>
  <c r="Y318" i="7" a="1"/>
  <c r="Y318" i="7" s="1"/>
  <c r="Y319" i="7" a="1"/>
  <c r="Y319" i="7" s="1"/>
  <c r="Y320" i="7" a="1"/>
  <c r="Y320" i="7" s="1"/>
  <c r="Y321" i="7" a="1"/>
  <c r="Y321" i="7" s="1"/>
  <c r="Y322" i="7" a="1"/>
  <c r="Y322" i="7" s="1"/>
  <c r="Y323" i="7" a="1"/>
  <c r="Y323" i="7" s="1"/>
  <c r="Y324" i="7" a="1"/>
  <c r="Y324" i="7" s="1"/>
  <c r="Y325" i="7" a="1"/>
  <c r="Y325" i="7" s="1"/>
  <c r="Y326" i="7" a="1"/>
  <c r="Y326" i="7" s="1"/>
  <c r="Y327" i="7" a="1"/>
  <c r="Y327" i="7" s="1"/>
  <c r="Y328" i="7" a="1"/>
  <c r="Y328" i="7" s="1"/>
  <c r="Y329" i="7" a="1"/>
  <c r="Y329" i="7" s="1"/>
  <c r="Y330" i="7" a="1"/>
  <c r="Y330" i="7" s="1"/>
  <c r="Y331" i="7" a="1"/>
  <c r="Y331" i="7" s="1"/>
  <c r="Y332" i="7" a="1"/>
  <c r="Y332" i="7" s="1"/>
  <c r="Y333" i="7" a="1"/>
  <c r="Y333" i="7" s="1"/>
  <c r="Y334" i="7" a="1"/>
  <c r="Y334" i="7" s="1"/>
  <c r="Y335" i="7" a="1"/>
  <c r="Y335" i="7" s="1"/>
  <c r="Y336" i="7" a="1"/>
  <c r="Y336" i="7" s="1"/>
  <c r="Y337" i="7" a="1"/>
  <c r="Y337" i="7" s="1"/>
  <c r="Y338" i="7" a="1"/>
  <c r="Y338" i="7" s="1"/>
  <c r="Y339" i="7" a="1"/>
  <c r="Y339" i="7" s="1"/>
  <c r="Y340" i="7" a="1"/>
  <c r="Y340" i="7" s="1"/>
  <c r="Y341" i="7" a="1"/>
  <c r="Y341" i="7" s="1"/>
  <c r="Y342" i="7" a="1"/>
  <c r="Y342" i="7" s="1"/>
  <c r="Y343" i="7" a="1"/>
  <c r="Y343" i="7" s="1"/>
  <c r="Y344" i="7" a="1"/>
  <c r="Y344" i="7" s="1"/>
  <c r="Y345" i="7" a="1"/>
  <c r="Y345" i="7" s="1"/>
  <c r="Y346" i="7" a="1"/>
  <c r="Y346" i="7" s="1"/>
  <c r="Y347" i="7" a="1"/>
  <c r="Y347" i="7" s="1"/>
  <c r="Y348" i="7" a="1"/>
  <c r="Y348" i="7" s="1"/>
  <c r="Y349" i="7" a="1"/>
  <c r="Y349" i="7" s="1"/>
  <c r="Y350" i="7" a="1"/>
  <c r="Y350" i="7" s="1"/>
  <c r="Y351" i="7" a="1"/>
  <c r="Y351" i="7" s="1"/>
  <c r="Y352" i="7" a="1"/>
  <c r="Y352" i="7" s="1"/>
  <c r="Y353" i="7" a="1"/>
  <c r="Y353" i="7" s="1"/>
  <c r="Y354" i="7" a="1"/>
  <c r="Y354" i="7" s="1"/>
  <c r="Y355" i="7" a="1"/>
  <c r="Y355" i="7" s="1"/>
  <c r="Y356" i="7" a="1"/>
  <c r="Y356" i="7" s="1"/>
  <c r="Y357" i="7" a="1"/>
  <c r="Y357" i="7" s="1"/>
  <c r="Y358" i="7" a="1"/>
  <c r="Y358" i="7" s="1"/>
  <c r="Y359" i="7" a="1"/>
  <c r="Y359" i="7" s="1"/>
  <c r="Y360" i="7" a="1"/>
  <c r="Y360" i="7" s="1"/>
  <c r="Y361" i="7" a="1"/>
  <c r="Y361" i="7" s="1"/>
  <c r="Y362" i="7" a="1"/>
  <c r="Y362" i="7" s="1"/>
  <c r="Y363" i="7" a="1"/>
  <c r="Y363" i="7" s="1"/>
  <c r="Y364" i="7" a="1"/>
  <c r="Y364" i="7" s="1"/>
  <c r="Y365" i="7" a="1"/>
  <c r="Y365" i="7" s="1"/>
  <c r="Y366" i="7" a="1"/>
  <c r="Y366" i="7" s="1"/>
  <c r="Y367" i="7" a="1"/>
  <c r="Y367" i="7" s="1"/>
  <c r="Y368" i="7" a="1"/>
  <c r="Y368" i="7" s="1"/>
  <c r="Y369" i="7" a="1"/>
  <c r="Y369" i="7" s="1"/>
  <c r="Y370" i="7" a="1"/>
  <c r="Y370" i="7" s="1"/>
  <c r="Y371" i="7" a="1"/>
  <c r="Y371" i="7" s="1"/>
  <c r="Y372" i="7" a="1"/>
  <c r="Y372" i="7" s="1"/>
  <c r="Y373" i="7" a="1"/>
  <c r="Y373" i="7" s="1"/>
  <c r="Y374" i="7" a="1"/>
  <c r="Y374" i="7" s="1"/>
  <c r="Y375" i="7" a="1"/>
  <c r="Y375" i="7" s="1"/>
  <c r="Y376" i="7" a="1"/>
  <c r="Y376" i="7" s="1"/>
  <c r="Y377" i="7" a="1"/>
  <c r="Y377" i="7" s="1"/>
  <c r="Y378" i="7" a="1"/>
  <c r="Y378" i="7" s="1"/>
  <c r="Y379" i="7" a="1"/>
  <c r="Y379" i="7" s="1"/>
  <c r="Y380" i="7" a="1"/>
  <c r="Y380" i="7" s="1"/>
  <c r="Y381" i="7" a="1"/>
  <c r="Y381" i="7" s="1"/>
  <c r="Y382" i="7" a="1"/>
  <c r="Y382" i="7" s="1"/>
  <c r="Y383" i="7" a="1"/>
  <c r="Y383" i="7" s="1"/>
  <c r="Y384" i="7" a="1"/>
  <c r="Y384" i="7" s="1"/>
  <c r="Y385" i="7" a="1"/>
  <c r="Y385" i="7" s="1"/>
  <c r="Y386" i="7" a="1"/>
  <c r="Y386" i="7" s="1"/>
  <c r="Y387" i="7" a="1"/>
  <c r="Y387" i="7" s="1"/>
  <c r="Y388" i="7" a="1"/>
  <c r="Y388" i="7" s="1"/>
  <c r="Y389" i="7" a="1"/>
  <c r="Y389" i="7" s="1"/>
  <c r="Y390" i="7" a="1"/>
  <c r="Y390" i="7" s="1"/>
  <c r="Y391" i="7" a="1"/>
  <c r="Y391" i="7" s="1"/>
  <c r="Y392" i="7" a="1"/>
  <c r="Y392" i="7" s="1"/>
  <c r="Y393" i="7" a="1"/>
  <c r="Y393" i="7" s="1"/>
  <c r="Y394" i="7" a="1"/>
  <c r="Y394" i="7" s="1"/>
  <c r="Y395" i="7" a="1"/>
  <c r="Y395" i="7" s="1"/>
  <c r="Y396" i="7" a="1"/>
  <c r="Y396" i="7" s="1"/>
  <c r="Y397" i="7" a="1"/>
  <c r="Y397" i="7" s="1"/>
  <c r="Y398" i="7" a="1"/>
  <c r="Y398" i="7" s="1"/>
  <c r="Y399" i="7" a="1"/>
  <c r="Y399" i="7" s="1"/>
  <c r="Y400" i="7" a="1"/>
  <c r="Y400" i="7" s="1"/>
  <c r="Y401" i="7" a="1"/>
  <c r="Y401" i="7" s="1"/>
  <c r="Y402" i="7" a="1"/>
  <c r="Y402" i="7" s="1"/>
  <c r="Y403" i="7" a="1"/>
  <c r="Y403" i="7" s="1"/>
  <c r="Y404" i="7" a="1"/>
  <c r="Y404" i="7" s="1"/>
  <c r="Y405" i="7" a="1"/>
  <c r="Y405" i="7" s="1"/>
  <c r="Y406" i="7" a="1"/>
  <c r="Y406" i="7" s="1"/>
  <c r="Y407" i="7" a="1"/>
  <c r="Y407" i="7" s="1"/>
  <c r="Y408" i="7" a="1"/>
  <c r="Y408" i="7" s="1"/>
  <c r="Y409" i="7" a="1"/>
  <c r="Y409" i="7" s="1"/>
  <c r="Y410" i="7" a="1"/>
  <c r="Y410" i="7" s="1"/>
  <c r="Y411" i="7" a="1"/>
  <c r="Y411" i="7" s="1"/>
  <c r="Y412" i="7" a="1"/>
  <c r="Y412" i="7" s="1"/>
  <c r="Y413" i="7" a="1"/>
  <c r="Y413" i="7" s="1"/>
  <c r="Y414" i="7" a="1"/>
  <c r="Y414" i="7" s="1"/>
  <c r="Y415" i="7" a="1"/>
  <c r="Y415" i="7" s="1"/>
  <c r="Y416" i="7" a="1"/>
  <c r="Y416" i="7" s="1"/>
  <c r="Y417" i="7" a="1"/>
  <c r="Y417" i="7" s="1"/>
  <c r="Y418" i="7" a="1"/>
  <c r="Y418" i="7" s="1"/>
  <c r="Y419" i="7" a="1"/>
  <c r="Y419" i="7" s="1"/>
  <c r="Y420" i="7" a="1"/>
  <c r="Y420" i="7" s="1"/>
  <c r="Y421" i="7" a="1"/>
  <c r="Y421" i="7" s="1"/>
  <c r="Y422" i="7" a="1"/>
  <c r="Y422" i="7" s="1"/>
  <c r="Y423" i="7" a="1"/>
  <c r="Y423" i="7" s="1"/>
  <c r="Y424" i="7" a="1"/>
  <c r="Y424" i="7" s="1"/>
  <c r="Y425" i="7" a="1"/>
  <c r="Y425" i="7" s="1"/>
  <c r="Y426" i="7" a="1"/>
  <c r="Y426" i="7" s="1"/>
  <c r="Y427" i="7" a="1"/>
  <c r="Y427" i="7" s="1"/>
  <c r="Y428" i="7" a="1"/>
  <c r="Y428" i="7" s="1"/>
  <c r="Y429" i="7" a="1"/>
  <c r="Y429" i="7" s="1"/>
  <c r="Y430" i="7" a="1"/>
  <c r="Y430" i="7" s="1"/>
  <c r="Y431" i="7" a="1"/>
  <c r="Y431" i="7" s="1"/>
  <c r="Y432" i="7" a="1"/>
  <c r="Y432" i="7" s="1"/>
  <c r="Y433" i="7" a="1"/>
  <c r="Y433" i="7" s="1"/>
  <c r="Y434" i="7" a="1"/>
  <c r="Y434" i="7" s="1"/>
  <c r="Y435" i="7" a="1"/>
  <c r="Y435" i="7" s="1"/>
  <c r="Y436" i="7" a="1"/>
  <c r="Y436" i="7" s="1"/>
  <c r="Y437" i="7" a="1"/>
  <c r="Y437" i="7" s="1"/>
  <c r="Y438" i="7" a="1"/>
  <c r="Y438" i="7" s="1"/>
  <c r="Y439" i="7" a="1"/>
  <c r="Y439" i="7" s="1"/>
  <c r="Y440" i="7" a="1"/>
  <c r="Y440" i="7" s="1"/>
  <c r="Y441" i="7" a="1"/>
  <c r="Y441" i="7" s="1"/>
  <c r="Y442" i="7" a="1"/>
  <c r="Y442" i="7" s="1"/>
  <c r="Y443" i="7" a="1"/>
  <c r="Y443" i="7" s="1"/>
  <c r="Y444" i="7" a="1"/>
  <c r="Y444" i="7" s="1"/>
  <c r="Y445" i="7" a="1"/>
  <c r="Y445" i="7" s="1"/>
  <c r="Y446" i="7" a="1"/>
  <c r="Y446" i="7" s="1"/>
  <c r="Y447" i="7" a="1"/>
  <c r="Y447" i="7" s="1"/>
  <c r="Y448" i="7" a="1"/>
  <c r="Y448" i="7" s="1"/>
  <c r="Y449" i="7" a="1"/>
  <c r="Y449" i="7" s="1"/>
  <c r="Y450" i="7" a="1"/>
  <c r="Y450" i="7" s="1"/>
  <c r="Y451" i="7" a="1"/>
  <c r="Y451" i="7" s="1"/>
  <c r="Y452" i="7" a="1"/>
  <c r="Y452" i="7" s="1"/>
  <c r="Y453" i="7" a="1"/>
  <c r="Y453" i="7" s="1"/>
  <c r="Y454" i="7" a="1"/>
  <c r="Y454" i="7" s="1"/>
  <c r="Y455" i="7" a="1"/>
  <c r="Y455" i="7" s="1"/>
  <c r="Y456" i="7" a="1"/>
  <c r="Y456" i="7" s="1"/>
  <c r="Y457" i="7" a="1"/>
  <c r="Y457" i="7" s="1"/>
  <c r="Y458" i="7" a="1"/>
  <c r="Y458" i="7" s="1"/>
  <c r="Y459" i="7" a="1"/>
  <c r="Y459" i="7" s="1"/>
  <c r="Y460" i="7" a="1"/>
  <c r="Y460" i="7" s="1"/>
  <c r="Y461" i="7" a="1"/>
  <c r="Y461" i="7" s="1"/>
  <c r="Y462" i="7" a="1"/>
  <c r="Y462" i="7" s="1"/>
  <c r="Y463" i="7" a="1"/>
  <c r="Y463" i="7" s="1"/>
  <c r="Y464" i="7" a="1"/>
  <c r="Y464" i="7" s="1"/>
  <c r="Y465" i="7" a="1"/>
  <c r="Y465" i="7" s="1"/>
  <c r="Y466" i="7" a="1"/>
  <c r="Y466" i="7" s="1"/>
  <c r="Y467" i="7" a="1"/>
  <c r="Y467" i="7" s="1"/>
  <c r="Y468" i="7" a="1"/>
  <c r="Y468" i="7" s="1"/>
  <c r="Y469" i="7" a="1"/>
  <c r="Y469" i="7" s="1"/>
  <c r="Y470" i="7" a="1"/>
  <c r="Y470" i="7" s="1"/>
  <c r="Y471" i="7" a="1"/>
  <c r="Y471" i="7" s="1"/>
  <c r="Y472" i="7" a="1"/>
  <c r="Y472" i="7" s="1"/>
  <c r="Y473" i="7" a="1"/>
  <c r="Y473" i="7" s="1"/>
  <c r="Y474" i="7" a="1"/>
  <c r="Y474" i="7" s="1"/>
  <c r="Y475" i="7" a="1"/>
  <c r="Y475" i="7" s="1"/>
  <c r="Y476" i="7" a="1"/>
  <c r="Y476" i="7" s="1"/>
  <c r="Y477" i="7" a="1"/>
  <c r="Y477" i="7" s="1"/>
  <c r="Y478" i="7" a="1"/>
  <c r="Y478" i="7" s="1"/>
  <c r="Y479" i="7" a="1"/>
  <c r="Y479" i="7" s="1"/>
  <c r="Y480" i="7" a="1"/>
  <c r="Y480" i="7" s="1"/>
  <c r="Y481" i="7" a="1"/>
  <c r="Y481" i="7" s="1"/>
  <c r="Y482" i="7" a="1"/>
  <c r="Y482" i="7" s="1"/>
  <c r="Y483" i="7" a="1"/>
  <c r="Y483" i="7" s="1"/>
  <c r="Y484" i="7" a="1"/>
  <c r="Y484" i="7" s="1"/>
  <c r="Y485" i="7" a="1"/>
  <c r="Y485" i="7" s="1"/>
  <c r="Y486" i="7" a="1"/>
  <c r="Y486" i="7" s="1"/>
  <c r="Y487" i="7" a="1"/>
  <c r="Y487" i="7" s="1"/>
  <c r="Y488" i="7" a="1"/>
  <c r="Y488" i="7" s="1"/>
  <c r="Y489" i="7" a="1"/>
  <c r="Y489" i="7" s="1"/>
  <c r="Y490" i="7" a="1"/>
  <c r="Y490" i="7" s="1"/>
  <c r="Y491" i="7" a="1"/>
  <c r="Y491" i="7" s="1"/>
  <c r="Y492" i="7" a="1"/>
  <c r="Y492" i="7" s="1"/>
  <c r="Y493" i="7" a="1"/>
  <c r="Y493" i="7" s="1"/>
  <c r="Y494" i="7" a="1"/>
  <c r="Y494" i="7" s="1"/>
  <c r="Y495" i="7" a="1"/>
  <c r="Y495" i="7" s="1"/>
  <c r="Y496" i="7" a="1"/>
  <c r="Y496" i="7" s="1"/>
  <c r="Y497" i="7" a="1"/>
  <c r="Y497" i="7" s="1"/>
  <c r="Y498" i="7" a="1"/>
  <c r="Y498" i="7" s="1"/>
  <c r="Y499" i="7" a="1"/>
  <c r="Y499" i="7" s="1"/>
  <c r="Y500" i="7" a="1"/>
  <c r="Y500" i="7" s="1"/>
  <c r="Y501" i="7" a="1"/>
  <c r="Y501" i="7" s="1"/>
  <c r="Y502" i="7" a="1"/>
  <c r="Y502" i="7" s="1"/>
  <c r="Y503" i="7" a="1"/>
  <c r="Y503" i="7" s="1"/>
  <c r="Y504" i="7" a="1"/>
  <c r="Y504" i="7" s="1"/>
  <c r="Y505" i="7" a="1"/>
  <c r="Y505" i="7" s="1"/>
  <c r="Y506" i="7" a="1"/>
  <c r="Y506" i="7" s="1"/>
  <c r="Y507" i="7" a="1"/>
  <c r="Y507" i="7" s="1"/>
  <c r="Y508" i="7" a="1"/>
  <c r="Y508" i="7" s="1"/>
  <c r="Y509" i="7" a="1"/>
  <c r="Y509" i="7" s="1"/>
  <c r="Y510" i="7" a="1"/>
  <c r="Y510" i="7" s="1"/>
  <c r="Y511" i="7" a="1"/>
  <c r="Y511" i="7" s="1"/>
  <c r="Y512" i="7" a="1"/>
  <c r="Y512" i="7" s="1"/>
  <c r="Y513" i="7" a="1"/>
  <c r="Y513" i="7" s="1"/>
  <c r="Y514" i="7" a="1"/>
  <c r="Y514" i="7" s="1"/>
  <c r="Y515" i="7" a="1"/>
  <c r="Y515" i="7" s="1"/>
  <c r="Y516" i="7" a="1"/>
  <c r="Y516" i="7" s="1"/>
  <c r="Y517" i="7" a="1"/>
  <c r="Y517" i="7" s="1"/>
  <c r="Y518" i="7" a="1"/>
  <c r="Y518" i="7" s="1"/>
  <c r="Y519" i="7" a="1"/>
  <c r="Y519" i="7" s="1"/>
  <c r="Y520" i="7" a="1"/>
  <c r="Y520" i="7" s="1"/>
  <c r="Y521" i="7" a="1"/>
  <c r="Y521" i="7" s="1"/>
  <c r="Y522" i="7" a="1"/>
  <c r="Y522" i="7" s="1"/>
  <c r="Y523" i="7" a="1"/>
  <c r="Y523" i="7" s="1"/>
  <c r="Y524" i="7" a="1"/>
  <c r="Y524" i="7" s="1"/>
  <c r="Y525" i="7" a="1"/>
  <c r="Y525" i="7" s="1"/>
  <c r="Y526" i="7" a="1"/>
  <c r="Y526" i="7" s="1"/>
  <c r="Y527" i="7" a="1"/>
  <c r="Y527" i="7" s="1"/>
  <c r="Y528" i="7" a="1"/>
  <c r="Y528" i="7" s="1"/>
  <c r="Y529" i="7" a="1"/>
  <c r="Y529" i="7" s="1"/>
  <c r="Y530" i="7" a="1"/>
  <c r="Y530" i="7" s="1"/>
  <c r="Y531" i="7" a="1"/>
  <c r="Y531" i="7" s="1"/>
  <c r="Y532" i="7" a="1"/>
  <c r="Y532" i="7" s="1"/>
  <c r="Y533" i="7" a="1"/>
  <c r="Y533" i="7" s="1"/>
  <c r="Y534" i="7" a="1"/>
  <c r="Y534" i="7" s="1"/>
  <c r="Y535" i="7" a="1"/>
  <c r="Y535" i="7" s="1"/>
  <c r="Y536" i="7" a="1"/>
  <c r="Y536" i="7" s="1"/>
  <c r="Y537" i="7" a="1"/>
  <c r="Y537" i="7" s="1"/>
  <c r="Y538" i="7" a="1"/>
  <c r="Y538" i="7" s="1"/>
  <c r="Y539" i="7" a="1"/>
  <c r="Y539" i="7" s="1"/>
  <c r="Y540" i="7" a="1"/>
  <c r="Y540" i="7" s="1"/>
  <c r="Y541" i="7" a="1"/>
  <c r="Y541" i="7" s="1"/>
  <c r="Y542" i="7" a="1"/>
  <c r="Y542" i="7" s="1"/>
  <c r="Y543" i="7" a="1"/>
  <c r="Y543" i="7" s="1"/>
  <c r="Y544" i="7" a="1"/>
  <c r="Y544" i="7" s="1"/>
  <c r="Y545" i="7" a="1"/>
  <c r="Y545" i="7" s="1"/>
  <c r="Y546" i="7" a="1"/>
  <c r="Y546" i="7" s="1"/>
  <c r="Y547" i="7" a="1"/>
  <c r="Y547" i="7" s="1"/>
  <c r="Y548" i="7" a="1"/>
  <c r="Y548" i="7" s="1"/>
  <c r="Y549" i="7" a="1"/>
  <c r="Y549" i="7" s="1"/>
  <c r="Y550" i="7" a="1"/>
  <c r="Y550" i="7" s="1"/>
  <c r="Y551" i="7" a="1"/>
  <c r="Y551" i="7" s="1"/>
  <c r="Y552" i="7" a="1"/>
  <c r="Y552" i="7" s="1"/>
  <c r="Y553" i="7" a="1"/>
  <c r="Y553" i="7" s="1"/>
  <c r="Y554" i="7" a="1"/>
  <c r="Y554" i="7" s="1"/>
  <c r="Y555" i="7" a="1"/>
  <c r="Y555" i="7" s="1"/>
  <c r="Y556" i="7" a="1"/>
  <c r="Y556" i="7" s="1"/>
  <c r="Y557" i="7" a="1"/>
  <c r="Y557" i="7" s="1"/>
  <c r="Y558" i="7" a="1"/>
  <c r="Y558" i="7" s="1"/>
  <c r="Y559" i="7" a="1"/>
  <c r="Y559" i="7" s="1"/>
  <c r="Y560" i="7" a="1"/>
  <c r="Y560" i="7" s="1"/>
  <c r="Y561" i="7" a="1"/>
  <c r="Y561" i="7" s="1"/>
  <c r="Y562" i="7" a="1"/>
  <c r="Y562" i="7" s="1"/>
  <c r="Y563" i="7" a="1"/>
  <c r="Y563" i="7" s="1"/>
  <c r="Y564" i="7" a="1"/>
  <c r="Y564" i="7" s="1"/>
  <c r="Y565" i="7" a="1"/>
  <c r="Y565" i="7" s="1"/>
  <c r="Y566" i="7" a="1"/>
  <c r="Y566" i="7" s="1"/>
  <c r="Y567" i="7" a="1"/>
  <c r="Y567" i="7" s="1"/>
  <c r="Y568" i="7" a="1"/>
  <c r="Y568" i="7" s="1"/>
  <c r="Y569" i="7" a="1"/>
  <c r="Y569" i="7" s="1"/>
  <c r="Y570" i="7" a="1"/>
  <c r="Y570" i="7" s="1"/>
  <c r="Y571" i="7" a="1"/>
  <c r="Y571" i="7" s="1"/>
  <c r="Y572" i="7" a="1"/>
  <c r="Y572" i="7" s="1"/>
  <c r="Y573" i="7" a="1"/>
  <c r="Y573" i="7" s="1"/>
  <c r="Y574" i="7" a="1"/>
  <c r="Y574" i="7" s="1"/>
  <c r="Y575" i="7" a="1"/>
  <c r="Y575" i="7" s="1"/>
  <c r="Y576" i="7" a="1"/>
  <c r="Y576" i="7" s="1"/>
  <c r="Y577" i="7" a="1"/>
  <c r="Y577" i="7" s="1"/>
  <c r="Y578" i="7" a="1"/>
  <c r="Y578" i="7" s="1"/>
  <c r="Y579" i="7" a="1"/>
  <c r="Y579" i="7" s="1"/>
  <c r="Y580" i="7" a="1"/>
  <c r="Y580" i="7" s="1"/>
  <c r="Y581" i="7" a="1"/>
  <c r="Y581" i="7" s="1"/>
  <c r="Y582" i="7" a="1"/>
  <c r="Y582" i="7" s="1"/>
  <c r="Y583" i="7" a="1"/>
  <c r="Y583" i="7" s="1"/>
  <c r="Y584" i="7" a="1"/>
  <c r="Y584" i="7" s="1"/>
  <c r="Y585" i="7" a="1"/>
  <c r="Y585" i="7" s="1"/>
  <c r="Y586" i="7" a="1"/>
  <c r="Y586" i="7" s="1"/>
  <c r="Y587" i="7" a="1"/>
  <c r="Y587" i="7" s="1"/>
  <c r="Y588" i="7" a="1"/>
  <c r="Y588" i="7" s="1"/>
  <c r="Y589" i="7" a="1"/>
  <c r="Y589" i="7" s="1"/>
  <c r="Y590" i="7" a="1"/>
  <c r="Y590" i="7" s="1"/>
  <c r="Y591" i="7" a="1"/>
  <c r="Y591" i="7" s="1"/>
  <c r="Y592" i="7" a="1"/>
  <c r="Y592" i="7" s="1"/>
  <c r="Y593" i="7" a="1"/>
  <c r="Y593" i="7" s="1"/>
  <c r="Y594" i="7" a="1"/>
  <c r="Y594" i="7" s="1"/>
  <c r="Y595" i="7" a="1"/>
  <c r="Y595" i="7" s="1"/>
  <c r="Y596" i="7" a="1"/>
  <c r="Y596" i="7" s="1"/>
  <c r="Y597" i="7" a="1"/>
  <c r="Y597" i="7" s="1"/>
  <c r="Y598" i="7" a="1"/>
  <c r="Y598" i="7" s="1"/>
  <c r="Y599" i="7" a="1"/>
  <c r="Y599" i="7" s="1"/>
  <c r="Y600" i="7" a="1"/>
  <c r="Y600" i="7" s="1"/>
  <c r="Y601" i="7" a="1"/>
  <c r="Y601" i="7" s="1"/>
  <c r="Y602" i="7" a="1"/>
  <c r="Y602" i="7" s="1"/>
  <c r="Y603" i="7" a="1"/>
  <c r="Y603" i="7" s="1"/>
  <c r="Y604" i="7" a="1"/>
  <c r="Y604" i="7" s="1"/>
  <c r="Y605" i="7" a="1"/>
  <c r="Y605" i="7" s="1"/>
  <c r="Y606" i="7" a="1"/>
  <c r="Y606" i="7" s="1"/>
  <c r="Y607" i="7" a="1"/>
  <c r="Y607" i="7" s="1"/>
  <c r="Y608" i="7" a="1"/>
  <c r="Y608" i="7" s="1"/>
  <c r="Y609" i="7" a="1"/>
  <c r="Y609" i="7" s="1"/>
  <c r="Y610" i="7" a="1"/>
  <c r="Y610" i="7" s="1"/>
  <c r="Y611" i="7" a="1"/>
  <c r="Y611" i="7" s="1"/>
  <c r="Y612" i="7" a="1"/>
  <c r="Y612" i="7" s="1"/>
  <c r="Y613" i="7" a="1"/>
  <c r="Y613" i="7" s="1"/>
  <c r="Y614" i="7" a="1"/>
  <c r="Y614" i="7" s="1"/>
  <c r="Y615" i="7" a="1"/>
  <c r="Y615" i="7" s="1"/>
  <c r="Y616" i="7" a="1"/>
  <c r="Y616" i="7" s="1"/>
  <c r="Y617" i="7" a="1"/>
  <c r="Y617" i="7" s="1"/>
  <c r="Y618" i="7" a="1"/>
  <c r="Y618" i="7" s="1"/>
  <c r="Y619" i="7" a="1"/>
  <c r="Y619" i="7" s="1"/>
  <c r="Y620" i="7" a="1"/>
  <c r="Y620" i="7" s="1"/>
  <c r="Y621" i="7" a="1"/>
  <c r="Y621" i="7" s="1"/>
  <c r="Y622" i="7" a="1"/>
  <c r="Y622" i="7" s="1"/>
  <c r="Y623" i="7" a="1"/>
  <c r="Y623" i="7" s="1"/>
  <c r="Y624" i="7" a="1"/>
  <c r="Y624" i="7" s="1"/>
  <c r="Y625" i="7" a="1"/>
  <c r="Y625" i="7" s="1"/>
  <c r="Y626" i="7" a="1"/>
  <c r="Y626" i="7" s="1"/>
  <c r="Y627" i="7" a="1"/>
  <c r="Y627" i="7" s="1"/>
  <c r="Y628" i="7" a="1"/>
  <c r="Y628" i="7" s="1"/>
  <c r="Y629" i="7" a="1"/>
  <c r="Y629" i="7" s="1"/>
  <c r="Y630" i="7" a="1"/>
  <c r="Y630" i="7" s="1"/>
  <c r="Y631" i="7" a="1"/>
  <c r="Y631" i="7" s="1"/>
  <c r="Y632" i="7" a="1"/>
  <c r="Y632" i="7" s="1"/>
  <c r="Y633" i="7" a="1"/>
  <c r="Y633" i="7" s="1"/>
  <c r="Y634" i="7" a="1"/>
  <c r="Y634" i="7" s="1"/>
  <c r="Y635" i="7" a="1"/>
  <c r="Y635" i="7" s="1"/>
  <c r="Y636" i="7" a="1"/>
  <c r="Y636" i="7" s="1"/>
  <c r="Y637" i="7" a="1"/>
  <c r="Y637" i="7" s="1"/>
  <c r="Y638" i="7" a="1"/>
  <c r="Y638" i="7" s="1"/>
  <c r="Y639" i="7" a="1"/>
  <c r="Y639" i="7" s="1"/>
  <c r="Y640" i="7" a="1"/>
  <c r="Y640" i="7" s="1"/>
  <c r="Y641" i="7" a="1"/>
  <c r="Y641" i="7" s="1"/>
  <c r="Y642" i="7" a="1"/>
  <c r="Y642" i="7" s="1"/>
  <c r="Y643" i="7" a="1"/>
  <c r="Y643" i="7" s="1"/>
  <c r="Y644" i="7" a="1"/>
  <c r="Y644" i="7" s="1"/>
  <c r="Y645" i="7" a="1"/>
  <c r="Y645" i="7" s="1"/>
  <c r="Y646" i="7" a="1"/>
  <c r="Y646" i="7" s="1"/>
  <c r="Y647" i="7" a="1"/>
  <c r="Y647" i="7" s="1"/>
  <c r="Y648" i="7" a="1"/>
  <c r="Y648" i="7" s="1"/>
  <c r="Y649" i="7" a="1"/>
  <c r="Y649" i="7" s="1"/>
  <c r="Y650" i="7" a="1"/>
  <c r="Y650" i="7" s="1"/>
  <c r="Y651" i="7" a="1"/>
  <c r="Y651" i="7" s="1"/>
  <c r="Y652" i="7" a="1"/>
  <c r="Y652" i="7" s="1"/>
  <c r="Y653" i="7" a="1"/>
  <c r="Y653" i="7" s="1"/>
  <c r="Y654" i="7" a="1"/>
  <c r="Y654" i="7" s="1"/>
  <c r="Y655" i="7" a="1"/>
  <c r="Y655" i="7" s="1"/>
  <c r="Y656" i="7" a="1"/>
  <c r="Y656" i="7" s="1"/>
  <c r="Y657" i="7" a="1"/>
  <c r="Y657" i="7" s="1"/>
  <c r="Y658" i="7" a="1"/>
  <c r="Y658" i="7" s="1"/>
  <c r="Y659" i="7" a="1"/>
  <c r="Y659" i="7" s="1"/>
  <c r="Y660" i="7" a="1"/>
  <c r="Y660" i="7" s="1"/>
  <c r="Y661" i="7" a="1"/>
  <c r="Y661" i="7" s="1"/>
  <c r="Y662" i="7" a="1"/>
  <c r="Y662" i="7" s="1"/>
  <c r="Y663" i="7" a="1"/>
  <c r="Y663" i="7" s="1"/>
  <c r="Y664" i="7" a="1"/>
  <c r="Y664" i="7" s="1"/>
  <c r="Y665" i="7" a="1"/>
  <c r="Y665" i="7" s="1"/>
  <c r="Y666" i="7" a="1"/>
  <c r="Y666" i="7" s="1"/>
  <c r="Y667" i="7" a="1"/>
  <c r="Y667" i="7" s="1"/>
  <c r="Y668" i="7" a="1"/>
  <c r="Y668" i="7" s="1"/>
  <c r="Y669" i="7" a="1"/>
  <c r="Y669" i="7" s="1"/>
  <c r="Y670" i="7" a="1"/>
  <c r="Y670" i="7" s="1"/>
  <c r="Y671" i="7" a="1"/>
  <c r="Y671" i="7" s="1"/>
  <c r="Y672" i="7" a="1"/>
  <c r="Y672" i="7" s="1"/>
  <c r="Y673" i="7" a="1"/>
  <c r="Y673" i="7" s="1"/>
  <c r="Y674" i="7" a="1"/>
  <c r="Y674" i="7" s="1"/>
  <c r="Y675" i="7" a="1"/>
  <c r="Y675" i="7" s="1"/>
  <c r="Y676" i="7" a="1"/>
  <c r="Y676" i="7" s="1"/>
  <c r="Y677" i="7" a="1"/>
  <c r="Y677" i="7" s="1"/>
  <c r="Y678" i="7" a="1"/>
  <c r="Y678" i="7" s="1"/>
  <c r="Y679" i="7" a="1"/>
  <c r="Y679" i="7" s="1"/>
  <c r="Y680" i="7" a="1"/>
  <c r="Y680" i="7" s="1"/>
  <c r="Y681" i="7" a="1"/>
  <c r="Y681" i="7" s="1"/>
  <c r="Y682" i="7" a="1"/>
  <c r="Y682" i="7" s="1"/>
  <c r="Y683" i="7" a="1"/>
  <c r="Y683" i="7" s="1"/>
  <c r="Y684" i="7" a="1"/>
  <c r="Y684" i="7" s="1"/>
  <c r="Y685" i="7" a="1"/>
  <c r="Y685" i="7" s="1"/>
  <c r="Y686" i="7" a="1"/>
  <c r="Y686" i="7" s="1"/>
  <c r="Y687" i="7" a="1"/>
  <c r="Y687" i="7" s="1"/>
  <c r="Y688" i="7" a="1"/>
  <c r="Y688" i="7" s="1"/>
  <c r="Y689" i="7" a="1"/>
  <c r="Y689" i="7" s="1"/>
  <c r="Y690" i="7" a="1"/>
  <c r="Y690" i="7" s="1"/>
  <c r="Y691" i="7" a="1"/>
  <c r="Y691" i="7" s="1"/>
  <c r="Y692" i="7" a="1"/>
  <c r="Y692" i="7" s="1"/>
  <c r="Y693" i="7" a="1"/>
  <c r="Y693" i="7" s="1"/>
  <c r="Y694" i="7" a="1"/>
  <c r="Y694" i="7" s="1"/>
  <c r="Y695" i="7" a="1"/>
  <c r="Y695" i="7" s="1"/>
  <c r="Y696" i="7" a="1"/>
  <c r="Y696" i="7" s="1"/>
  <c r="Y697" i="7" a="1"/>
  <c r="Y697" i="7" s="1"/>
  <c r="Y698" i="7" a="1"/>
  <c r="Y698" i="7" s="1"/>
  <c r="Y699" i="7" a="1"/>
  <c r="Y699" i="7" s="1"/>
  <c r="Y700" i="7" a="1"/>
  <c r="Y700" i="7" s="1"/>
  <c r="Y701" i="7" a="1"/>
  <c r="Y701" i="7" s="1"/>
  <c r="Y702" i="7" a="1"/>
  <c r="Y702" i="7" s="1"/>
  <c r="Y703" i="7" a="1"/>
  <c r="Y703" i="7" s="1"/>
  <c r="Y704" i="7" a="1"/>
  <c r="Y704" i="7" s="1"/>
  <c r="Y705" i="7" a="1"/>
  <c r="Y705" i="7" s="1"/>
  <c r="Y706" i="7" a="1"/>
  <c r="Y706" i="7" s="1"/>
  <c r="Y707" i="7" a="1"/>
  <c r="Y707" i="7" s="1"/>
  <c r="Y708" i="7" a="1"/>
  <c r="Y708" i="7" s="1"/>
  <c r="Y709" i="7" a="1"/>
  <c r="Y709" i="7" s="1"/>
  <c r="Y710" i="7" a="1"/>
  <c r="Y710" i="7" s="1"/>
  <c r="Y711" i="7" a="1"/>
  <c r="Y711" i="7" s="1"/>
  <c r="Y712" i="7" a="1"/>
  <c r="Y712" i="7" s="1"/>
  <c r="Y713" i="7" a="1"/>
  <c r="Y713" i="7" s="1"/>
  <c r="Y714" i="7" a="1"/>
  <c r="Y714" i="7" s="1"/>
  <c r="Y715" i="7" a="1"/>
  <c r="Y715" i="7" s="1"/>
  <c r="Y716" i="7" a="1"/>
  <c r="Y716" i="7" s="1"/>
  <c r="Y717" i="7" a="1"/>
  <c r="Y717" i="7" s="1"/>
  <c r="Y718" i="7" a="1"/>
  <c r="Y718" i="7" s="1"/>
  <c r="Y719" i="7" a="1"/>
  <c r="Y719" i="7" s="1"/>
  <c r="Y720" i="7" a="1"/>
  <c r="Y720" i="7" s="1"/>
  <c r="Y721" i="7" a="1"/>
  <c r="Y721" i="7" s="1"/>
  <c r="Y722" i="7" a="1"/>
  <c r="Y722" i="7" s="1"/>
  <c r="Y723" i="7" a="1"/>
  <c r="Y723" i="7" s="1"/>
  <c r="Y724" i="7" a="1"/>
  <c r="Y724" i="7" s="1"/>
  <c r="Y725" i="7" a="1"/>
  <c r="Y725" i="7" s="1"/>
  <c r="Y726" i="7" a="1"/>
  <c r="Y726" i="7" s="1"/>
  <c r="Y727" i="7" a="1"/>
  <c r="Y727" i="7" s="1"/>
  <c r="Y728" i="7" a="1"/>
  <c r="Y728" i="7" s="1"/>
  <c r="Y729" i="7" a="1"/>
  <c r="Y729" i="7" s="1"/>
  <c r="Y730" i="7" a="1"/>
  <c r="Y730" i="7" s="1"/>
  <c r="Y731" i="7" a="1"/>
  <c r="Y731" i="7" s="1"/>
  <c r="Y732" i="7" a="1"/>
  <c r="Y732" i="7" s="1"/>
  <c r="Y733" i="7" a="1"/>
  <c r="Y733" i="7" s="1"/>
  <c r="Y734" i="7" a="1"/>
  <c r="Y734" i="7" s="1"/>
  <c r="Y735" i="7" a="1"/>
  <c r="Y735" i="7" s="1"/>
  <c r="Y736" i="7" a="1"/>
  <c r="Y736" i="7" s="1"/>
  <c r="Y737" i="7" a="1"/>
  <c r="Y737" i="7" s="1"/>
  <c r="Y738" i="7" a="1"/>
  <c r="Y738" i="7" s="1"/>
  <c r="Y739" i="7" a="1"/>
  <c r="Y739" i="7" s="1"/>
  <c r="Y740" i="7" a="1"/>
  <c r="Y740" i="7" s="1"/>
  <c r="Y741" i="7" a="1"/>
  <c r="Y741" i="7" s="1"/>
  <c r="Y742" i="7" a="1"/>
  <c r="Y742" i="7" s="1"/>
  <c r="Y743" i="7" a="1"/>
  <c r="Y743" i="7" s="1"/>
  <c r="Y744" i="7" a="1"/>
  <c r="Y744" i="7" s="1"/>
  <c r="Y745" i="7" a="1"/>
  <c r="Y745" i="7" s="1"/>
  <c r="Y746" i="7" a="1"/>
  <c r="Y746" i="7" s="1"/>
  <c r="Y747" i="7" a="1"/>
  <c r="Y747" i="7" s="1"/>
  <c r="Y748" i="7" a="1"/>
  <c r="Y748" i="7" s="1"/>
  <c r="Y749" i="7" a="1"/>
  <c r="Y749" i="7" s="1"/>
  <c r="Y750" i="7" a="1"/>
  <c r="Y750" i="7" s="1"/>
  <c r="Y751" i="7" a="1"/>
  <c r="Y751" i="7" s="1"/>
  <c r="Y752" i="7" a="1"/>
  <c r="Y752" i="7" s="1"/>
  <c r="Y753" i="7" a="1"/>
  <c r="Y753" i="7" s="1"/>
  <c r="Y754" i="7" a="1"/>
  <c r="Y754" i="7" s="1"/>
  <c r="Y755" i="7" a="1"/>
  <c r="Y755" i="7" s="1"/>
  <c r="Y756" i="7" a="1"/>
  <c r="Y756" i="7" s="1"/>
  <c r="Y757" i="7" a="1"/>
  <c r="Y757" i="7" s="1"/>
  <c r="Y758" i="7" a="1"/>
  <c r="Y758" i="7" s="1"/>
  <c r="Y759" i="7" a="1"/>
  <c r="Y759" i="7" s="1"/>
  <c r="Y760" i="7" a="1"/>
  <c r="Y760" i="7" s="1"/>
  <c r="Y761" i="7" a="1"/>
  <c r="Y761" i="7" s="1"/>
  <c r="Y762" i="7" a="1"/>
  <c r="Y762" i="7" s="1"/>
  <c r="Y763" i="7" a="1"/>
  <c r="Y763" i="7" s="1"/>
  <c r="Y764" i="7" a="1"/>
  <c r="Y764" i="7" s="1"/>
  <c r="Y765" i="7" a="1"/>
  <c r="Y765" i="7" s="1"/>
  <c r="Y766" i="7" a="1"/>
  <c r="Y766" i="7" s="1"/>
  <c r="Y767" i="7" a="1"/>
  <c r="Y767" i="7" s="1"/>
  <c r="Y768" i="7" a="1"/>
  <c r="Y768" i="7" s="1"/>
  <c r="Y769" i="7" a="1"/>
  <c r="Y769" i="7" s="1"/>
  <c r="Y770" i="7" a="1"/>
  <c r="Y770" i="7" s="1"/>
  <c r="Y771" i="7" a="1"/>
  <c r="Y771" i="7" s="1"/>
  <c r="Y772" i="7" a="1"/>
  <c r="Y772" i="7" s="1"/>
  <c r="Y773" i="7" a="1"/>
  <c r="Y773" i="7" s="1"/>
  <c r="Y774" i="7" a="1"/>
  <c r="Y774" i="7" s="1"/>
  <c r="Y775" i="7" a="1"/>
  <c r="Y775" i="7" s="1"/>
  <c r="Y776" i="7" a="1"/>
  <c r="Y776" i="7" s="1"/>
  <c r="Y777" i="7" a="1"/>
  <c r="Y777" i="7" s="1"/>
  <c r="Y778" i="7" a="1"/>
  <c r="Y778" i="7" s="1"/>
  <c r="Y779" i="7" a="1"/>
  <c r="Y779" i="7" s="1"/>
  <c r="Y780" i="7" a="1"/>
  <c r="Y780" i="7" s="1"/>
  <c r="Y781" i="7" a="1"/>
  <c r="Y781" i="7" s="1"/>
  <c r="Y782" i="7" a="1"/>
  <c r="Y782" i="7" s="1"/>
  <c r="Y783" i="7" a="1"/>
  <c r="Y783" i="7" s="1"/>
  <c r="Y784" i="7" a="1"/>
  <c r="Y784" i="7" s="1"/>
  <c r="Y785" i="7" a="1"/>
  <c r="Y785" i="7" s="1"/>
  <c r="Y786" i="7" a="1"/>
  <c r="Y786" i="7" s="1"/>
  <c r="Y787" i="7" a="1"/>
  <c r="Y787" i="7" s="1"/>
  <c r="Y788" i="7" a="1"/>
  <c r="Y788" i="7" s="1"/>
  <c r="Y789" i="7" a="1"/>
  <c r="Y789" i="7" s="1"/>
  <c r="Y790" i="7" a="1"/>
  <c r="Y790" i="7" s="1"/>
  <c r="Y791" i="7" a="1"/>
  <c r="Y791" i="7" s="1"/>
  <c r="Y792" i="7" a="1"/>
  <c r="Y792" i="7" s="1"/>
  <c r="Y793" i="7" a="1"/>
  <c r="Y793" i="7" s="1"/>
  <c r="Y794" i="7" a="1"/>
  <c r="Y794" i="7" s="1"/>
  <c r="Y795" i="7" a="1"/>
  <c r="Y795" i="7" s="1"/>
  <c r="Y796" i="7" a="1"/>
  <c r="Y796" i="7" s="1"/>
  <c r="Y797" i="7" a="1"/>
  <c r="Y797" i="7" s="1"/>
  <c r="Y798" i="7" a="1"/>
  <c r="Y798" i="7" s="1"/>
  <c r="Y799" i="7" a="1"/>
  <c r="Y799" i="7" s="1"/>
  <c r="Y800" i="7" a="1"/>
  <c r="Y800" i="7" s="1"/>
  <c r="Y801" i="7" a="1"/>
  <c r="Y801" i="7" s="1"/>
  <c r="Y802" i="7" a="1"/>
  <c r="Y802" i="7" s="1"/>
  <c r="Y803" i="7" a="1"/>
  <c r="Y803" i="7" s="1"/>
  <c r="Y804" i="7" a="1"/>
  <c r="Y804" i="7" s="1"/>
  <c r="Y805" i="7" a="1"/>
  <c r="Y805" i="7" s="1"/>
  <c r="Y806" i="7" a="1"/>
  <c r="Y806" i="7" s="1"/>
  <c r="Y807" i="7" a="1"/>
  <c r="Y807" i="7" s="1"/>
  <c r="Y808" i="7" a="1"/>
  <c r="Y808" i="7" s="1"/>
  <c r="Y809" i="7" a="1"/>
  <c r="Y809" i="7" s="1"/>
  <c r="Y810" i="7" a="1"/>
  <c r="Y810" i="7" s="1"/>
  <c r="Y811" i="7" a="1"/>
  <c r="Y811" i="7" s="1"/>
  <c r="Y812" i="7" a="1"/>
  <c r="Y812" i="7" s="1"/>
  <c r="Y813" i="7" a="1"/>
  <c r="Y813" i="7" s="1"/>
  <c r="Y814" i="7" a="1"/>
  <c r="Y814" i="7" s="1"/>
  <c r="Y815" i="7" a="1"/>
  <c r="Y815" i="7" s="1"/>
  <c r="Y816" i="7" a="1"/>
  <c r="Y816" i="7" s="1"/>
  <c r="Y817" i="7" a="1"/>
  <c r="Y817" i="7" s="1"/>
  <c r="Y818" i="7" a="1"/>
  <c r="Y818" i="7" s="1"/>
  <c r="Y819" i="7" a="1"/>
  <c r="Y819" i="7" s="1"/>
  <c r="Y820" i="7" a="1"/>
  <c r="Y820" i="7" s="1"/>
  <c r="Y821" i="7" a="1"/>
  <c r="Y821" i="7" s="1"/>
  <c r="Y822" i="7" a="1"/>
  <c r="Y822" i="7" s="1"/>
  <c r="Y823" i="7" a="1"/>
  <c r="Y823" i="7" s="1"/>
  <c r="Y824" i="7" a="1"/>
  <c r="Y824" i="7" s="1"/>
  <c r="Y825" i="7" a="1"/>
  <c r="Y825" i="7" s="1"/>
  <c r="Y826" i="7" a="1"/>
  <c r="Y826" i="7" s="1"/>
  <c r="Y827" i="7" a="1"/>
  <c r="Y827" i="7" s="1"/>
  <c r="Y828" i="7" a="1"/>
  <c r="Y828" i="7" s="1"/>
  <c r="Y829" i="7" a="1"/>
  <c r="Y829" i="7" s="1"/>
  <c r="Y830" i="7" a="1"/>
  <c r="Y830" i="7" s="1"/>
  <c r="Y831" i="7" a="1"/>
  <c r="Y831" i="7" s="1"/>
  <c r="Y832" i="7" a="1"/>
  <c r="Y832" i="7" s="1"/>
  <c r="Y833" i="7" a="1"/>
  <c r="Y833" i="7" s="1"/>
  <c r="Y834" i="7" a="1"/>
  <c r="Y834" i="7" s="1"/>
  <c r="Y835" i="7" a="1"/>
  <c r="Y835" i="7" s="1"/>
  <c r="Y836" i="7" a="1"/>
  <c r="Y836" i="7" s="1"/>
  <c r="Y837" i="7" a="1"/>
  <c r="Y837" i="7" s="1"/>
  <c r="Y838" i="7" a="1"/>
  <c r="Y838" i="7" s="1"/>
  <c r="Y839" i="7" a="1"/>
  <c r="Y839" i="7" s="1"/>
  <c r="Y840" i="7" a="1"/>
  <c r="Y840" i="7" s="1"/>
  <c r="Y841" i="7" a="1"/>
  <c r="Y841" i="7" s="1"/>
  <c r="Y842" i="7" a="1"/>
  <c r="Y842" i="7" s="1"/>
  <c r="Y843" i="7" a="1"/>
  <c r="Y843" i="7" s="1"/>
  <c r="Y844" i="7" a="1"/>
  <c r="Y844" i="7" s="1"/>
  <c r="Y845" i="7" a="1"/>
  <c r="Y845" i="7" s="1"/>
  <c r="Y846" i="7" a="1"/>
  <c r="Y846" i="7" s="1"/>
  <c r="Y847" i="7" a="1"/>
  <c r="Y847" i="7" s="1"/>
  <c r="Y848" i="7" a="1"/>
  <c r="Y848" i="7" s="1"/>
  <c r="Y849" i="7" a="1"/>
  <c r="Y849" i="7" s="1"/>
  <c r="Y850" i="7" a="1"/>
  <c r="Y850" i="7" s="1"/>
  <c r="Y851" i="7" a="1"/>
  <c r="Y851" i="7" s="1"/>
  <c r="Y852" i="7" a="1"/>
  <c r="Y852" i="7" s="1"/>
  <c r="Y853" i="7" a="1"/>
  <c r="Y853" i="7" s="1"/>
  <c r="Y854" i="7" a="1"/>
  <c r="Y854" i="7" s="1"/>
  <c r="Y855" i="7" a="1"/>
  <c r="Y855" i="7" s="1"/>
  <c r="Y856" i="7" a="1"/>
  <c r="Y856" i="7" s="1"/>
  <c r="Y857" i="7" a="1"/>
  <c r="Y857" i="7" s="1"/>
  <c r="Y858" i="7" a="1"/>
  <c r="Y858" i="7" s="1"/>
  <c r="Y859" i="7" a="1"/>
  <c r="Y859" i="7" s="1"/>
  <c r="Y860" i="7" a="1"/>
  <c r="Y860" i="7" s="1"/>
  <c r="Y861" i="7" a="1"/>
  <c r="Y861" i="7" s="1"/>
  <c r="Y862" i="7" a="1"/>
  <c r="Y862" i="7" s="1"/>
  <c r="Y863" i="7" a="1"/>
  <c r="Y863" i="7" s="1"/>
  <c r="Y864" i="7" a="1"/>
  <c r="Y864" i="7" s="1"/>
  <c r="Y865" i="7" a="1"/>
  <c r="Y865" i="7" s="1"/>
  <c r="Y866" i="7" a="1"/>
  <c r="Y866" i="7" s="1"/>
  <c r="Y867" i="7" a="1"/>
  <c r="Y867" i="7" s="1"/>
  <c r="Y868" i="7" a="1"/>
  <c r="Y868" i="7" s="1"/>
  <c r="Y869" i="7" a="1"/>
  <c r="Y869" i="7" s="1"/>
  <c r="Y870" i="7" a="1"/>
  <c r="Y870" i="7" s="1"/>
  <c r="Y871" i="7" a="1"/>
  <c r="Y871" i="7" s="1"/>
  <c r="Y872" i="7" a="1"/>
  <c r="Y872" i="7" s="1"/>
  <c r="Y873" i="7" a="1"/>
  <c r="Y873" i="7" s="1"/>
  <c r="Y874" i="7" a="1"/>
  <c r="Y874" i="7" s="1"/>
  <c r="Y875" i="7" a="1"/>
  <c r="Y875" i="7" s="1"/>
  <c r="Y876" i="7" a="1"/>
  <c r="Y876" i="7" s="1"/>
  <c r="Y877" i="7" a="1"/>
  <c r="Y877" i="7" s="1"/>
  <c r="Y878" i="7" a="1"/>
  <c r="Y878" i="7" s="1"/>
  <c r="Y879" i="7" a="1"/>
  <c r="Y879" i="7" s="1"/>
  <c r="Y880" i="7" a="1"/>
  <c r="Y880" i="7" s="1"/>
  <c r="Y881" i="7" a="1"/>
  <c r="Y881" i="7" s="1"/>
  <c r="Y882" i="7" a="1"/>
  <c r="Y882" i="7" s="1"/>
  <c r="Y883" i="7" a="1"/>
  <c r="Y883" i="7" s="1"/>
  <c r="Y884" i="7" a="1"/>
  <c r="Y884" i="7" s="1"/>
  <c r="Y885" i="7" a="1"/>
  <c r="Y885" i="7" s="1"/>
  <c r="Y886" i="7" a="1"/>
  <c r="Y886" i="7" s="1"/>
  <c r="Y887" i="7" a="1"/>
  <c r="Y887" i="7" s="1"/>
  <c r="Y888" i="7" a="1"/>
  <c r="Y888" i="7" s="1"/>
  <c r="Y889" i="7" a="1"/>
  <c r="Y889" i="7" s="1"/>
  <c r="Y890" i="7" a="1"/>
  <c r="Y890" i="7" s="1"/>
  <c r="Y891" i="7" a="1"/>
  <c r="Y891" i="7" s="1"/>
  <c r="Y892" i="7" a="1"/>
  <c r="Y892" i="7" s="1"/>
  <c r="Y893" i="7" a="1"/>
  <c r="Y893" i="7" s="1"/>
  <c r="Y894" i="7" a="1"/>
  <c r="Y894" i="7" s="1"/>
  <c r="Y895" i="7" a="1"/>
  <c r="Y895" i="7" s="1"/>
  <c r="Y896" i="7" a="1"/>
  <c r="Y896" i="7" s="1"/>
  <c r="Y897" i="7" a="1"/>
  <c r="Y897" i="7" s="1"/>
  <c r="Y898" i="7" a="1"/>
  <c r="Y898" i="7" s="1"/>
  <c r="Y899" i="7" a="1"/>
  <c r="Y899" i="7" s="1"/>
  <c r="Y900" i="7" a="1"/>
  <c r="Y900" i="7" s="1"/>
  <c r="Y901" i="7" a="1"/>
  <c r="Y901" i="7" s="1"/>
  <c r="Y902" i="7" a="1"/>
  <c r="Y902" i="7" s="1"/>
  <c r="Y903" i="7" a="1"/>
  <c r="Y903" i="7" s="1"/>
  <c r="Y904" i="7" a="1"/>
  <c r="Y904" i="7" s="1"/>
  <c r="Y905" i="7" a="1"/>
  <c r="Y905" i="7" s="1"/>
  <c r="Y906" i="7" a="1"/>
  <c r="Y906" i="7" s="1"/>
  <c r="Y907" i="7" a="1"/>
  <c r="Y907" i="7" s="1"/>
  <c r="Y908" i="7" a="1"/>
  <c r="Y908" i="7" s="1"/>
  <c r="Y909" i="7" a="1"/>
  <c r="Y909" i="7" s="1"/>
  <c r="Y910" i="7" a="1"/>
  <c r="Y910" i="7" s="1"/>
  <c r="Y911" i="7" a="1"/>
  <c r="Y911" i="7" s="1"/>
  <c r="Y912" i="7" a="1"/>
  <c r="Y912" i="7" s="1"/>
  <c r="Y913" i="7" a="1"/>
  <c r="Y913" i="7" s="1"/>
  <c r="Y914" i="7" a="1"/>
  <c r="Y914" i="7" s="1"/>
  <c r="Y915" i="7" a="1"/>
  <c r="Y915" i="7" s="1"/>
  <c r="Y916" i="7" a="1"/>
  <c r="Y916" i="7" s="1"/>
  <c r="Y917" i="7" a="1"/>
  <c r="Y917" i="7" s="1"/>
  <c r="Y918" i="7" a="1"/>
  <c r="Y918" i="7" s="1"/>
  <c r="Y919" i="7" a="1"/>
  <c r="Y919" i="7" s="1"/>
  <c r="Y920" i="7" a="1"/>
  <c r="Y920" i="7" s="1"/>
  <c r="Y921" i="7" a="1"/>
  <c r="Y921" i="7" s="1"/>
  <c r="Y922" i="7" a="1"/>
  <c r="Y922" i="7" s="1"/>
  <c r="Y923" i="7" a="1"/>
  <c r="Y923" i="7" s="1"/>
  <c r="Y924" i="7" a="1"/>
  <c r="Y924" i="7" s="1"/>
  <c r="Y925" i="7" a="1"/>
  <c r="Y925" i="7" s="1"/>
  <c r="Y926" i="7" a="1"/>
  <c r="Y926" i="7" s="1"/>
  <c r="Y927" i="7" a="1"/>
  <c r="Y927" i="7" s="1"/>
  <c r="Y928" i="7" a="1"/>
  <c r="Y928" i="7" s="1"/>
  <c r="Y929" i="7" a="1"/>
  <c r="Y929" i="7" s="1"/>
  <c r="Y930" i="7" a="1"/>
  <c r="Y930" i="7" s="1"/>
  <c r="Y931" i="7" a="1"/>
  <c r="Y931" i="7" s="1"/>
  <c r="Y932" i="7" a="1"/>
  <c r="Y932" i="7" s="1"/>
  <c r="Y933" i="7" a="1"/>
  <c r="Y933" i="7" s="1"/>
  <c r="Y934" i="7" a="1"/>
  <c r="Y934" i="7" s="1"/>
  <c r="Y935" i="7" a="1"/>
  <c r="Y935" i="7" s="1"/>
  <c r="Y936" i="7" a="1"/>
  <c r="Y936" i="7" s="1"/>
  <c r="Y937" i="7" a="1"/>
  <c r="Y937" i="7" s="1"/>
  <c r="Y938" i="7" a="1"/>
  <c r="Y938" i="7" s="1"/>
  <c r="Y939" i="7" a="1"/>
  <c r="Y939" i="7" s="1"/>
  <c r="Y940" i="7" a="1"/>
  <c r="Y940" i="7" s="1"/>
  <c r="Y941" i="7" a="1"/>
  <c r="Y941" i="7" s="1"/>
  <c r="Y942" i="7" a="1"/>
  <c r="Y942" i="7" s="1"/>
  <c r="Y943" i="7" a="1"/>
  <c r="Y943" i="7" s="1"/>
  <c r="Y944" i="7" a="1"/>
  <c r="Y944" i="7" s="1"/>
  <c r="Y945" i="7" a="1"/>
  <c r="Y945" i="7" s="1"/>
  <c r="Y946" i="7" a="1"/>
  <c r="Y946" i="7" s="1"/>
  <c r="Y947" i="7" a="1"/>
  <c r="Y947" i="7" s="1"/>
  <c r="Y948" i="7" a="1"/>
  <c r="Y948" i="7" s="1"/>
  <c r="Y949" i="7" a="1"/>
  <c r="Y949" i="7" s="1"/>
  <c r="Y950" i="7" a="1"/>
  <c r="Y950" i="7" s="1"/>
  <c r="Y951" i="7" a="1"/>
  <c r="Y951" i="7" s="1"/>
  <c r="Y952" i="7" a="1"/>
  <c r="Y952" i="7" s="1"/>
  <c r="Y953" i="7" a="1"/>
  <c r="Y953" i="7" s="1"/>
  <c r="Y954" i="7" a="1"/>
  <c r="Y954" i="7" s="1"/>
  <c r="Y955" i="7" a="1"/>
  <c r="Y955" i="7" s="1"/>
  <c r="Y956" i="7" a="1"/>
  <c r="Y956" i="7" s="1"/>
  <c r="Y957" i="7" a="1"/>
  <c r="Y957" i="7" s="1"/>
  <c r="Y958" i="7" a="1"/>
  <c r="Y958" i="7" s="1"/>
  <c r="Y959" i="7" a="1"/>
  <c r="Y959" i="7" s="1"/>
  <c r="Y960" i="7" a="1"/>
  <c r="Y960" i="7" s="1"/>
  <c r="Y961" i="7" a="1"/>
  <c r="Y961" i="7" s="1"/>
  <c r="Y962" i="7" a="1"/>
  <c r="Y962" i="7" s="1"/>
  <c r="Y963" i="7" a="1"/>
  <c r="Y963" i="7" s="1"/>
  <c r="Y964" i="7" a="1"/>
  <c r="Y964" i="7" s="1"/>
  <c r="Y965" i="7" a="1"/>
  <c r="Y965" i="7" s="1"/>
  <c r="Y966" i="7" a="1"/>
  <c r="Y966" i="7" s="1"/>
  <c r="Y967" i="7" a="1"/>
  <c r="Y967" i="7" s="1"/>
  <c r="Y968" i="7" a="1"/>
  <c r="Y968" i="7" s="1"/>
  <c r="Y969" i="7" a="1"/>
  <c r="Y969" i="7" s="1"/>
  <c r="Y970" i="7" a="1"/>
  <c r="Y970" i="7" s="1"/>
  <c r="Y971" i="7" a="1"/>
  <c r="Y971" i="7" s="1"/>
  <c r="Y972" i="7" a="1"/>
  <c r="Y972" i="7" s="1"/>
  <c r="Y973" i="7" a="1"/>
  <c r="Y973" i="7" s="1"/>
  <c r="Y974" i="7" a="1"/>
  <c r="Y974" i="7" s="1"/>
  <c r="Y975" i="7" a="1"/>
  <c r="Y975" i="7" s="1"/>
  <c r="Y976" i="7" a="1"/>
  <c r="Y976" i="7" s="1"/>
  <c r="Y977" i="7" a="1"/>
  <c r="Y977" i="7" s="1"/>
  <c r="Y978" i="7" a="1"/>
  <c r="Y978" i="7" s="1"/>
  <c r="Y979" i="7" a="1"/>
  <c r="Y979" i="7" s="1"/>
  <c r="Y980" i="7" a="1"/>
  <c r="Y980" i="7" s="1"/>
  <c r="Y981" i="7" a="1"/>
  <c r="Y981" i="7" s="1"/>
  <c r="Y982" i="7" a="1"/>
  <c r="Y982" i="7" s="1"/>
  <c r="Y983" i="7" a="1"/>
  <c r="Y983" i="7" s="1"/>
  <c r="Y984" i="7" a="1"/>
  <c r="Y984" i="7" s="1"/>
  <c r="Y985" i="7" a="1"/>
  <c r="Y985" i="7" s="1"/>
  <c r="Y986" i="7" a="1"/>
  <c r="Y986" i="7" s="1"/>
  <c r="Y987" i="7" a="1"/>
  <c r="Y987" i="7" s="1"/>
  <c r="Y988" i="7" a="1"/>
  <c r="Y988" i="7" s="1"/>
  <c r="Y989" i="7" a="1"/>
  <c r="Y989" i="7" s="1"/>
  <c r="Y990" i="7" a="1"/>
  <c r="Y990" i="7" s="1"/>
  <c r="Y991" i="7" a="1"/>
  <c r="Y991" i="7" s="1"/>
  <c r="Y992" i="7" a="1"/>
  <c r="Y992" i="7" s="1"/>
  <c r="Y993" i="7" a="1"/>
  <c r="Y993" i="7" s="1"/>
  <c r="Y994" i="7" a="1"/>
  <c r="Y994" i="7" s="1"/>
  <c r="Y995" i="7" a="1"/>
  <c r="Y995" i="7" s="1"/>
  <c r="Y996" i="7" a="1"/>
  <c r="Y996" i="7" s="1"/>
  <c r="Y997" i="7" a="1"/>
  <c r="Y997" i="7" s="1"/>
  <c r="Y998" i="7" a="1"/>
  <c r="Y998" i="7" s="1"/>
  <c r="Y999" i="7" a="1"/>
  <c r="Y999" i="7" s="1"/>
  <c r="Y1000" i="7" a="1"/>
  <c r="Y1000" i="7" s="1"/>
  <c r="Y1001" i="7" a="1"/>
  <c r="Y1001" i="7" s="1"/>
  <c r="Y1002" i="7" a="1"/>
  <c r="Y1002" i="7" s="1"/>
  <c r="Y1003" i="7" a="1"/>
  <c r="Y1003" i="7" s="1"/>
  <c r="Y1004" i="7" a="1"/>
  <c r="Y1004" i="7" s="1"/>
  <c r="Y1005" i="7" a="1"/>
  <c r="Y1005" i="7" s="1"/>
  <c r="Y1006" i="7" a="1"/>
  <c r="Y1006" i="7" s="1"/>
  <c r="Y1007" i="7" a="1"/>
  <c r="Y1007" i="7" s="1"/>
  <c r="Y1008" i="7" a="1"/>
  <c r="Y1008" i="7" s="1"/>
  <c r="Y1009" i="7" a="1"/>
  <c r="Y1009" i="7" s="1"/>
  <c r="Y1010" i="7" a="1"/>
  <c r="Y1010" i="7" s="1"/>
  <c r="Y1011" i="7" a="1"/>
  <c r="Y1011" i="7" s="1"/>
  <c r="Y1012" i="7" a="1"/>
  <c r="Y1012" i="7" s="1"/>
  <c r="Y1013" i="7" a="1"/>
  <c r="Y1013" i="7" s="1"/>
  <c r="Y1014" i="7" a="1"/>
  <c r="Y1014" i="7" s="1"/>
  <c r="Y1015" i="7" a="1"/>
  <c r="Y1015" i="7" s="1"/>
  <c r="Y1016" i="7" a="1"/>
  <c r="Y1016" i="7" s="1"/>
  <c r="Y1017" i="7" a="1"/>
  <c r="Y1017" i="7" s="1"/>
  <c r="Y1018" i="7" a="1"/>
  <c r="Y1018" i="7" s="1"/>
  <c r="Y1019" i="7" a="1"/>
  <c r="Y1019" i="7" s="1"/>
  <c r="Y1020" i="7" a="1"/>
  <c r="Y1020" i="7" s="1"/>
  <c r="Y1021" i="7" a="1"/>
  <c r="Y1021" i="7" s="1"/>
  <c r="Y1022" i="7" a="1"/>
  <c r="Y1022" i="7" s="1"/>
  <c r="Y1023" i="7" a="1"/>
  <c r="Y1023" i="7" s="1"/>
  <c r="Y1024" i="7" a="1"/>
  <c r="Y1024" i="7" s="1"/>
  <c r="Y1025" i="7" a="1"/>
  <c r="Y1025" i="7" s="1"/>
  <c r="Y1026" i="7" a="1"/>
  <c r="Y1026" i="7" s="1"/>
  <c r="Y1027" i="7" a="1"/>
  <c r="Y1027" i="7" s="1"/>
  <c r="Y1028" i="7" a="1"/>
  <c r="Y1028" i="7" s="1"/>
  <c r="Y1029" i="7" a="1"/>
  <c r="Y1029" i="7" s="1"/>
  <c r="Y1030" i="7" a="1"/>
  <c r="Y1030" i="7" s="1"/>
  <c r="Y1031" i="7" a="1"/>
  <c r="Y1031" i="7" s="1"/>
  <c r="Y1032" i="7" a="1"/>
  <c r="Y1032" i="7" s="1"/>
  <c r="Y1033" i="7" a="1"/>
  <c r="Y1033" i="7" s="1"/>
  <c r="Y1034" i="7" a="1"/>
  <c r="Y1034" i="7" s="1"/>
  <c r="Y1035" i="7" a="1"/>
  <c r="Y1035" i="7" s="1"/>
  <c r="Y1036" i="7" a="1"/>
  <c r="Y1036" i="7" s="1"/>
  <c r="Y1037" i="7" a="1"/>
  <c r="Y1037" i="7" s="1"/>
  <c r="Y1038" i="7" a="1"/>
  <c r="Y1038" i="7" s="1"/>
  <c r="Y1039" i="7" a="1"/>
  <c r="Y1039" i="7" s="1"/>
  <c r="Y1040" i="7" a="1"/>
  <c r="Y1040" i="7" s="1"/>
  <c r="Y1041" i="7" a="1"/>
  <c r="Y1041" i="7" s="1"/>
  <c r="Y1042" i="7" a="1"/>
  <c r="Y1042" i="7" s="1"/>
  <c r="Y1043" i="7" a="1"/>
  <c r="Y1043" i="7" s="1"/>
  <c r="Y1044" i="7" a="1"/>
  <c r="Y1044" i="7" s="1"/>
  <c r="Y1045" i="7" a="1"/>
  <c r="Y1045" i="7" s="1"/>
  <c r="Y1046" i="7" a="1"/>
  <c r="Y1046" i="7" s="1"/>
  <c r="Y1047" i="7" a="1"/>
  <c r="Y1047" i="7" s="1"/>
  <c r="Y1048" i="7" a="1"/>
  <c r="Y1048" i="7" s="1"/>
  <c r="Y1049" i="7" a="1"/>
  <c r="Y1049" i="7" s="1"/>
  <c r="Y1050" i="7" a="1"/>
  <c r="Y1050" i="7" s="1"/>
  <c r="Y1051" i="7" a="1"/>
  <c r="Y1051" i="7" s="1"/>
  <c r="Y1052" i="7" a="1"/>
  <c r="Y1052" i="7" s="1"/>
  <c r="Y1053" i="7" a="1"/>
  <c r="Y1053" i="7" s="1"/>
  <c r="Y1054" i="7" a="1"/>
  <c r="Y1054" i="7" s="1"/>
  <c r="Y1055" i="7" a="1"/>
  <c r="Y1055" i="7" s="1"/>
  <c r="Y1056" i="7" a="1"/>
  <c r="Y1056" i="7" s="1"/>
  <c r="Y1057" i="7" a="1"/>
  <c r="Y1057" i="7" s="1"/>
  <c r="Y1058" i="7" a="1"/>
  <c r="Y1058" i="7" s="1"/>
  <c r="Y1059" i="7" a="1"/>
  <c r="Y1059" i="7" s="1"/>
  <c r="Y1060" i="7" a="1"/>
  <c r="Y1060" i="7" s="1"/>
  <c r="Y1061" i="7" a="1"/>
  <c r="Y1061" i="7" s="1"/>
  <c r="Y1062" i="7" a="1"/>
  <c r="Y1062" i="7" s="1"/>
  <c r="Y1063" i="7" a="1"/>
  <c r="Y1063" i="7" s="1"/>
  <c r="Y1064" i="7" a="1"/>
  <c r="Y1064" i="7" s="1"/>
  <c r="Y1065" i="7" a="1"/>
  <c r="Y1065" i="7" s="1"/>
  <c r="Y1066" i="7" a="1"/>
  <c r="Y1066" i="7" s="1"/>
  <c r="Y1067" i="7" a="1"/>
  <c r="Y1067" i="7" s="1"/>
  <c r="Y1068" i="7" a="1"/>
  <c r="Y1068" i="7" s="1"/>
  <c r="Y1069" i="7" a="1"/>
  <c r="Y1069" i="7" s="1"/>
  <c r="Y1070" i="7" a="1"/>
  <c r="Y1070" i="7" s="1"/>
  <c r="Y1071" i="7" a="1"/>
  <c r="Y1071" i="7" s="1"/>
  <c r="Y1072" i="7" a="1"/>
  <c r="Y1072" i="7" s="1"/>
  <c r="Y1073" i="7" a="1"/>
  <c r="Y1073" i="7" s="1"/>
  <c r="Y1074" i="7" a="1"/>
  <c r="Y1074" i="7" s="1"/>
  <c r="Y1075" i="7" a="1"/>
  <c r="Y1075" i="7" s="1"/>
  <c r="Y1076" i="7" a="1"/>
  <c r="Y1076" i="7" s="1"/>
  <c r="Y1077" i="7" a="1"/>
  <c r="Y1077" i="7" s="1"/>
  <c r="Y1078" i="7" a="1"/>
  <c r="Y1078" i="7" s="1"/>
  <c r="Y1079" i="7" a="1"/>
  <c r="Y1079" i="7" s="1"/>
  <c r="Y1080" i="7" a="1"/>
  <c r="Y1080" i="7" s="1"/>
  <c r="Y1081" i="7" a="1"/>
  <c r="Y1081" i="7" s="1"/>
  <c r="Y1082" i="7" a="1"/>
  <c r="Y1082" i="7" s="1"/>
  <c r="Y1083" i="7" a="1"/>
  <c r="Y1083" i="7" s="1"/>
  <c r="Y1084" i="7" a="1"/>
  <c r="Y1084" i="7" s="1"/>
  <c r="Y1085" i="7" a="1"/>
  <c r="Y1085" i="7" s="1"/>
  <c r="Y1086" i="7" a="1"/>
  <c r="Y1086" i="7" s="1"/>
  <c r="Y1087" i="7" a="1"/>
  <c r="Y1087" i="7" s="1"/>
  <c r="Y1088" i="7" a="1"/>
  <c r="Y1088" i="7" s="1"/>
  <c r="Y1089" i="7" a="1"/>
  <c r="Y1089" i="7" s="1"/>
  <c r="Y1090" i="7" a="1"/>
  <c r="Y1090" i="7" s="1"/>
  <c r="Y1091" i="7" a="1"/>
  <c r="Y1091" i="7" s="1"/>
  <c r="Y1092" i="7" a="1"/>
  <c r="Y1092" i="7" s="1"/>
  <c r="Y1093" i="7" a="1"/>
  <c r="Y1093" i="7" s="1"/>
  <c r="Y1094" i="7" a="1"/>
  <c r="Y1094" i="7" s="1"/>
  <c r="Y1095" i="7" a="1"/>
  <c r="Y1095" i="7" s="1"/>
  <c r="Y1096" i="7" a="1"/>
  <c r="Y1096" i="7" s="1"/>
  <c r="Y1097" i="7" a="1"/>
  <c r="Y1097" i="7" s="1"/>
  <c r="Y1098" i="7" a="1"/>
  <c r="Y1098" i="7" s="1"/>
  <c r="Y1099" i="7" a="1"/>
  <c r="Y1099" i="7" s="1"/>
  <c r="Y1100" i="7" a="1"/>
  <c r="Y1100" i="7" s="1"/>
  <c r="Y1101" i="7" a="1"/>
  <c r="Y1101" i="7" s="1"/>
  <c r="Y1102" i="7" a="1"/>
  <c r="Y1102" i="7" s="1"/>
  <c r="Y1103" i="7" a="1"/>
  <c r="Y1103" i="7" s="1"/>
  <c r="Y1104" i="7" a="1"/>
  <c r="Y1104" i="7" s="1"/>
  <c r="Y1105" i="7" a="1"/>
  <c r="Y1105" i="7" s="1"/>
  <c r="Y1106" i="7" a="1"/>
  <c r="Y1106" i="7" s="1"/>
  <c r="Y1107" i="7" a="1"/>
  <c r="Y1107" i="7" s="1"/>
  <c r="Y1108" i="7" a="1"/>
  <c r="Y1108" i="7" s="1"/>
  <c r="Y1109" i="7" a="1"/>
  <c r="Y1109" i="7" s="1"/>
  <c r="Y1110" i="7" a="1"/>
  <c r="Y1110" i="7" s="1"/>
  <c r="Y1111" i="7" a="1"/>
  <c r="Y1111" i="7" s="1"/>
  <c r="Y1112" i="7" a="1"/>
  <c r="Y1112" i="7" s="1"/>
  <c r="Y1113" i="7" a="1"/>
  <c r="Y1113" i="7" s="1"/>
  <c r="Y1114" i="7" a="1"/>
  <c r="Y1114" i="7" s="1"/>
  <c r="Y1115" i="7" a="1"/>
  <c r="Y1115" i="7" s="1"/>
  <c r="Y1116" i="7" a="1"/>
  <c r="Y1116" i="7" s="1"/>
  <c r="Y1117" i="7" a="1"/>
  <c r="Y1117" i="7" s="1"/>
  <c r="Y1118" i="7" a="1"/>
  <c r="Y1118" i="7" s="1"/>
  <c r="Y1119" i="7" a="1"/>
  <c r="Y1119" i="7" s="1"/>
  <c r="Y1120" i="7" a="1"/>
  <c r="Y1120" i="7" s="1"/>
  <c r="Y1121" i="7" a="1"/>
  <c r="Y1121" i="7" s="1"/>
  <c r="Y1122" i="7" a="1"/>
  <c r="Y1122" i="7" s="1"/>
  <c r="Y1123" i="7" a="1"/>
  <c r="Y1123" i="7" s="1"/>
  <c r="Y1124" i="7" a="1"/>
  <c r="Y1124" i="7" s="1"/>
  <c r="Y1125" i="7" a="1"/>
  <c r="Y1125" i="7" s="1"/>
  <c r="Y1126" i="7" a="1"/>
  <c r="Y1126" i="7" s="1"/>
  <c r="Y1127" i="7" a="1"/>
  <c r="Y1127" i="7" s="1"/>
  <c r="Y1128" i="7" a="1"/>
  <c r="Y1128" i="7" s="1"/>
  <c r="Y1129" i="7" a="1"/>
  <c r="Y1129" i="7" s="1"/>
  <c r="Y1130" i="7" a="1"/>
  <c r="Y1130" i="7" s="1"/>
  <c r="Y1131" i="7" a="1"/>
  <c r="Y1131" i="7" s="1"/>
  <c r="Y1132" i="7" a="1"/>
  <c r="Y1132" i="7" s="1"/>
  <c r="Y1133" i="7" a="1"/>
  <c r="Y1133" i="7" s="1"/>
  <c r="Y1134" i="7" a="1"/>
  <c r="Y1134" i="7" s="1"/>
  <c r="Y1135" i="7" a="1"/>
  <c r="Y1135" i="7" s="1"/>
  <c r="Y1136" i="7" a="1"/>
  <c r="Y1136" i="7" s="1"/>
  <c r="Y1137" i="7" a="1"/>
  <c r="Y1137" i="7" s="1"/>
  <c r="Y1138" i="7" a="1"/>
  <c r="Y1138" i="7" s="1"/>
  <c r="Y1139" i="7" a="1"/>
  <c r="Y1139" i="7" s="1"/>
  <c r="Y1140" i="7" a="1"/>
  <c r="Y1140" i="7" s="1"/>
  <c r="Y1141" i="7" a="1"/>
  <c r="Y1141" i="7" s="1"/>
  <c r="Y1142" i="7" a="1"/>
  <c r="Y1142" i="7" s="1"/>
  <c r="Y1143" i="7" a="1"/>
  <c r="Y1143" i="7" s="1"/>
  <c r="Y1144" i="7" a="1"/>
  <c r="Y1144" i="7" s="1"/>
  <c r="Y1145" i="7" a="1"/>
  <c r="Y1145" i="7" s="1"/>
  <c r="Y1146" i="7" a="1"/>
  <c r="Y1146" i="7" s="1"/>
  <c r="Y1147" i="7" a="1"/>
  <c r="Y1147" i="7" s="1"/>
  <c r="Y1148" i="7" a="1"/>
  <c r="Y1148" i="7" s="1"/>
  <c r="Y1149" i="7" a="1"/>
  <c r="Y1149" i="7" s="1"/>
  <c r="Y1150" i="7" a="1"/>
  <c r="Y1150" i="7" s="1"/>
  <c r="Y1151" i="7" a="1"/>
  <c r="Y1151" i="7" s="1"/>
  <c r="Y1152" i="7" a="1"/>
  <c r="Y1152" i="7" s="1"/>
  <c r="Y1153" i="7" a="1"/>
  <c r="Y1153" i="7" s="1"/>
  <c r="Y1154" i="7" a="1"/>
  <c r="Y1154" i="7" s="1"/>
  <c r="Y1155" i="7" a="1"/>
  <c r="Y1155" i="7" s="1"/>
  <c r="Y1156" i="7" a="1"/>
  <c r="Y1156" i="7" s="1"/>
  <c r="Y1157" i="7" a="1"/>
  <c r="Y1157" i="7" s="1"/>
  <c r="Y1158" i="7" a="1"/>
  <c r="Y1158" i="7" s="1"/>
  <c r="Y1159" i="7" a="1"/>
  <c r="Y1159" i="7" s="1"/>
  <c r="Y1160" i="7" a="1"/>
  <c r="Y1160" i="7" s="1"/>
  <c r="Y1161" i="7" a="1"/>
  <c r="Y1161" i="7" s="1"/>
  <c r="Y1162" i="7" a="1"/>
  <c r="Y1162" i="7" s="1"/>
  <c r="Y1163" i="7" a="1"/>
  <c r="Y1163" i="7" s="1"/>
  <c r="Y1164" i="7" a="1"/>
  <c r="Y1164" i="7" s="1"/>
  <c r="Y1165" i="7" a="1"/>
  <c r="Y1165" i="7" s="1"/>
  <c r="Y1166" i="7" a="1"/>
  <c r="Y1166" i="7" s="1"/>
  <c r="Y1167" i="7" a="1"/>
  <c r="Y1167" i="7" s="1"/>
  <c r="Y1168" i="7" a="1"/>
  <c r="Y1168" i="7" s="1"/>
  <c r="Y1169" i="7" a="1"/>
  <c r="Y1169" i="7" s="1"/>
  <c r="Y1170" i="7" a="1"/>
  <c r="Y1170" i="7" s="1"/>
  <c r="Y1171" i="7" a="1"/>
  <c r="Y1171" i="7" s="1"/>
  <c r="Y1172" i="7" a="1"/>
  <c r="Y1172" i="7" s="1"/>
  <c r="Y1173" i="7" a="1"/>
  <c r="Y1173" i="7" s="1"/>
  <c r="Y1174" i="7" a="1"/>
  <c r="Y1174" i="7" s="1"/>
  <c r="Y1175" i="7" a="1"/>
  <c r="Y1175" i="7" s="1"/>
  <c r="Y1176" i="7" a="1"/>
  <c r="Y1176" i="7" s="1"/>
  <c r="Y1177" i="7" a="1"/>
  <c r="Y1177" i="7" s="1"/>
  <c r="Y1178" i="7" a="1"/>
  <c r="Y1178" i="7" s="1"/>
  <c r="Y1179" i="7" a="1"/>
  <c r="Y1179" i="7" s="1"/>
  <c r="Y1180" i="7" a="1"/>
  <c r="Y1180" i="7" s="1"/>
  <c r="Y1181" i="7" a="1"/>
  <c r="Y1181" i="7" s="1"/>
  <c r="Y1182" i="7" a="1"/>
  <c r="Y1182" i="7" s="1"/>
  <c r="Y1183" i="7" a="1"/>
  <c r="Y1183" i="7" s="1"/>
  <c r="Y1184" i="7" a="1"/>
  <c r="Y1184" i="7" s="1"/>
  <c r="Y1185" i="7" a="1"/>
  <c r="Y1185" i="7" s="1"/>
  <c r="Y1186" i="7" a="1"/>
  <c r="Y1186" i="7" s="1"/>
  <c r="Y1187" i="7" a="1"/>
  <c r="Y1187" i="7" s="1"/>
  <c r="Y1188" i="7" a="1"/>
  <c r="Y1188" i="7" s="1"/>
  <c r="Y1189" i="7" a="1"/>
  <c r="Y1189" i="7" s="1"/>
  <c r="Y1190" i="7" a="1"/>
  <c r="Y1190" i="7" s="1"/>
  <c r="Y1191" i="7" a="1"/>
  <c r="Y1191" i="7" s="1"/>
  <c r="Y1192" i="7" a="1"/>
  <c r="Y1192" i="7" s="1"/>
  <c r="Y1193" i="7" a="1"/>
  <c r="Y1193" i="7" s="1"/>
  <c r="Y1194" i="7" a="1"/>
  <c r="Y1194" i="7" s="1"/>
  <c r="Y1195" i="7" a="1"/>
  <c r="Y1195" i="7" s="1"/>
  <c r="Y1196" i="7" a="1"/>
  <c r="Y1196" i="7" s="1"/>
  <c r="Y1197" i="7" a="1"/>
  <c r="Y1197" i="7" s="1"/>
  <c r="Y1198" i="7" a="1"/>
  <c r="Y1198" i="7" s="1"/>
  <c r="Y1199" i="7" a="1"/>
  <c r="Y1199" i="7" s="1"/>
  <c r="Y1200" i="7" a="1"/>
  <c r="Y1200" i="7" s="1"/>
  <c r="Y1201" i="7" a="1"/>
  <c r="Y1201" i="7" s="1"/>
  <c r="Y1202" i="7" a="1"/>
  <c r="Y1202" i="7" s="1"/>
  <c r="Y1203" i="7" a="1"/>
  <c r="Y1203" i="7" s="1"/>
  <c r="Y1204" i="7" a="1"/>
  <c r="Y1204" i="7" s="1"/>
  <c r="Y1205" i="7" a="1"/>
  <c r="Y1205" i="7" s="1"/>
  <c r="Y1206" i="7" a="1"/>
  <c r="Y1206" i="7" s="1"/>
  <c r="Y1207" i="7" a="1"/>
  <c r="Y1207" i="7" s="1"/>
  <c r="Y1208" i="7" a="1"/>
  <c r="Y1208" i="7" s="1"/>
  <c r="Y1209" i="7" a="1"/>
  <c r="Y1209" i="7" s="1"/>
  <c r="Y1210" i="7" a="1"/>
  <c r="Y1210" i="7" s="1"/>
  <c r="Y1211" i="7" a="1"/>
  <c r="Y1211" i="7" s="1"/>
  <c r="Y1212" i="7" a="1"/>
  <c r="Y1212" i="7" s="1"/>
  <c r="Y1213" i="7" a="1"/>
  <c r="Y1213" i="7" s="1"/>
  <c r="Y1214" i="7" a="1"/>
  <c r="Y1214" i="7" s="1"/>
  <c r="Y1215" i="7" a="1"/>
  <c r="Y1215" i="7" s="1"/>
  <c r="Y1216" i="7" a="1"/>
  <c r="Y1216" i="7" s="1"/>
  <c r="Y1217" i="7" a="1"/>
  <c r="Y1217" i="7" s="1"/>
  <c r="Y1218" i="7" a="1"/>
  <c r="Y1218" i="7" s="1"/>
  <c r="Y1219" i="7" a="1"/>
  <c r="Y1219" i="7" s="1"/>
  <c r="Y1220" i="7" a="1"/>
  <c r="Y1220" i="7" s="1"/>
  <c r="Y1221" i="7" a="1"/>
  <c r="Y1221" i="7" s="1"/>
  <c r="Y1222" i="7" a="1"/>
  <c r="Y1222" i="7" s="1"/>
  <c r="Y1223" i="7" a="1"/>
  <c r="Y1223" i="7" s="1"/>
  <c r="Y1224" i="7" a="1"/>
  <c r="Y1224" i="7" s="1"/>
  <c r="Y1225" i="7" a="1"/>
  <c r="Y1225" i="7" s="1"/>
  <c r="Y1226" i="7" a="1"/>
  <c r="Y1226" i="7" s="1"/>
  <c r="Y1227" i="7" a="1"/>
  <c r="Y1227" i="7" s="1"/>
  <c r="Y1228" i="7" a="1"/>
  <c r="Y1228" i="7" s="1"/>
  <c r="Y1229" i="7" a="1"/>
  <c r="Y1229" i="7" s="1"/>
  <c r="Y1230" i="7" a="1"/>
  <c r="Y1230" i="7" s="1"/>
  <c r="Y1231" i="7" a="1"/>
  <c r="Y1231" i="7" s="1"/>
  <c r="Y1232" i="7" a="1"/>
  <c r="Y1232" i="7" s="1"/>
  <c r="Y1233" i="7" a="1"/>
  <c r="Y1233" i="7" s="1"/>
  <c r="Y1234" i="7" a="1"/>
  <c r="Y1234" i="7" s="1"/>
  <c r="Y1235" i="7" a="1"/>
  <c r="Y1235" i="7" s="1"/>
  <c r="Y1236" i="7" a="1"/>
  <c r="Y1236" i="7" s="1"/>
  <c r="Y1237" i="7" a="1"/>
  <c r="Y1237" i="7" s="1"/>
  <c r="Y1238" i="7" a="1"/>
  <c r="Y1238" i="7" s="1"/>
  <c r="Y1239" i="7" a="1"/>
  <c r="Y1239" i="7" s="1"/>
  <c r="Y1240" i="7" a="1"/>
  <c r="Y1240" i="7" s="1"/>
  <c r="Y1241" i="7" a="1"/>
  <c r="Y1241" i="7" s="1"/>
  <c r="Y1242" i="7" a="1"/>
  <c r="Y1242" i="7" s="1"/>
  <c r="Y1243" i="7" a="1"/>
  <c r="Y1243" i="7" s="1"/>
  <c r="Y1244" i="7" a="1"/>
  <c r="Y1244" i="7" s="1"/>
  <c r="Y1245" i="7" a="1"/>
  <c r="Y1245" i="7" s="1"/>
  <c r="Y1246" i="7" a="1"/>
  <c r="Y1246" i="7" s="1"/>
  <c r="Y1247" i="7" a="1"/>
  <c r="Y1247" i="7" s="1"/>
  <c r="Y1248" i="7" a="1"/>
  <c r="Y1248" i="7" s="1"/>
  <c r="Y1249" i="7" a="1"/>
  <c r="Y1249" i="7" s="1"/>
  <c r="Y1250" i="7" a="1"/>
  <c r="Y1250" i="7" s="1"/>
  <c r="Y1251" i="7" a="1"/>
  <c r="Y1251" i="7" s="1"/>
  <c r="Y1252" i="7" a="1"/>
  <c r="Y1252" i="7" s="1"/>
  <c r="Y1253" i="7" a="1"/>
  <c r="Y1253" i="7" s="1"/>
  <c r="Y1254" i="7" a="1"/>
  <c r="Y1254" i="7" s="1"/>
  <c r="Y1255" i="7" a="1"/>
  <c r="Y1255" i="7" s="1"/>
  <c r="Y1256" i="7" a="1"/>
  <c r="Y1256" i="7" s="1"/>
  <c r="Y1257" i="7" a="1"/>
  <c r="Y1257" i="7" s="1"/>
  <c r="Y1258" i="7" a="1"/>
  <c r="Y1258" i="7" s="1"/>
  <c r="Y1259" i="7" a="1"/>
  <c r="Y1259" i="7" s="1"/>
  <c r="Y1260" i="7" a="1"/>
  <c r="Y1260" i="7" s="1"/>
  <c r="Y1261" i="7" a="1"/>
  <c r="Y1261" i="7" s="1"/>
  <c r="Y1262" i="7" a="1"/>
  <c r="Y1262" i="7" s="1"/>
  <c r="Y1263" i="7" a="1"/>
  <c r="Y1263" i="7" s="1"/>
  <c r="Y1264" i="7" a="1"/>
  <c r="Y1264" i="7" s="1"/>
  <c r="Y1265" i="7" a="1"/>
  <c r="Y1265" i="7" s="1"/>
  <c r="Y1266" i="7" a="1"/>
  <c r="Y1266" i="7" s="1"/>
  <c r="Y1267" i="7" a="1"/>
  <c r="Y1267" i="7" s="1"/>
  <c r="Y1268" i="7" a="1"/>
  <c r="Y1268" i="7" s="1"/>
  <c r="Y1269" i="7" a="1"/>
  <c r="Y1269" i="7" s="1"/>
  <c r="Y1270" i="7" a="1"/>
  <c r="Y1270" i="7" s="1"/>
  <c r="Y1271" i="7" a="1"/>
  <c r="Y1271" i="7" s="1"/>
  <c r="Y1272" i="7" a="1"/>
  <c r="Y1272" i="7" s="1"/>
  <c r="Y1273" i="7" a="1"/>
  <c r="Y1273" i="7" s="1"/>
  <c r="Y1274" i="7" a="1"/>
  <c r="Y1274" i="7" s="1"/>
  <c r="Y1275" i="7" a="1"/>
  <c r="Y1275" i="7" s="1"/>
  <c r="Y1276" i="7" a="1"/>
  <c r="Y1276" i="7" s="1"/>
  <c r="Y1277" i="7" a="1"/>
  <c r="Y1277" i="7" s="1"/>
  <c r="Y1278" i="7" a="1"/>
  <c r="Y1278" i="7" s="1"/>
  <c r="Y1279" i="7" a="1"/>
  <c r="Y1279" i="7" s="1"/>
  <c r="Y1280" i="7" a="1"/>
  <c r="Y1280" i="7" s="1"/>
  <c r="Y1281" i="7" a="1"/>
  <c r="Y1281" i="7" s="1"/>
  <c r="Y1282" i="7" a="1"/>
  <c r="Y1282" i="7" s="1"/>
  <c r="Y1283" i="7" a="1"/>
  <c r="Y1283" i="7" s="1"/>
  <c r="Y1284" i="7" a="1"/>
  <c r="Y1284" i="7" s="1"/>
  <c r="Y1285" i="7" a="1"/>
  <c r="Y1285" i="7" s="1"/>
  <c r="Y1286" i="7" a="1"/>
  <c r="Y1286" i="7" s="1"/>
  <c r="Y1287" i="7" a="1"/>
  <c r="Y1287" i="7" s="1"/>
  <c r="Y1288" i="7" a="1"/>
  <c r="Y1288" i="7" s="1"/>
  <c r="Y1289" i="7" a="1"/>
  <c r="Y1289" i="7" s="1"/>
  <c r="Y1290" i="7" a="1"/>
  <c r="Y1290" i="7" s="1"/>
  <c r="Y1291" i="7" a="1"/>
  <c r="Y1291" i="7" s="1"/>
  <c r="Y1292" i="7" a="1"/>
  <c r="Y1292" i="7" s="1"/>
  <c r="Y1293" i="7" a="1"/>
  <c r="Y1293" i="7" s="1"/>
  <c r="Y1294" i="7" a="1"/>
  <c r="Y1294" i="7" s="1"/>
  <c r="Y1295" i="7" a="1"/>
  <c r="Y1295" i="7" s="1"/>
  <c r="Y1296" i="7" a="1"/>
  <c r="Y1296" i="7" s="1"/>
  <c r="Y1297" i="7" a="1"/>
  <c r="Y1297" i="7" s="1"/>
  <c r="Y1298" i="7" a="1"/>
  <c r="Y1298" i="7" s="1"/>
  <c r="Y1299" i="7" a="1"/>
  <c r="Y1299" i="7" s="1"/>
  <c r="Y1300" i="7" a="1"/>
  <c r="Y1300" i="7" s="1"/>
  <c r="Y1301" i="7" a="1"/>
  <c r="Y1301" i="7" s="1"/>
  <c r="Y1302" i="7" a="1"/>
  <c r="Y1302" i="7" s="1"/>
  <c r="Y1303" i="7" a="1"/>
  <c r="Y1303" i="7" s="1"/>
  <c r="Y1304" i="7" a="1"/>
  <c r="Y1304" i="7" s="1"/>
  <c r="Y1305" i="7" a="1"/>
  <c r="Y1305" i="7" s="1"/>
  <c r="Y1306" i="7" a="1"/>
  <c r="Y1306" i="7" s="1"/>
  <c r="Y1307" i="7" a="1"/>
  <c r="Y1307" i="7" s="1"/>
  <c r="Y1308" i="7" a="1"/>
  <c r="Y1308" i="7" s="1"/>
  <c r="Y1309" i="7" a="1"/>
  <c r="Y1309" i="7" s="1"/>
  <c r="Y1310" i="7" a="1"/>
  <c r="Y1310" i="7" s="1"/>
  <c r="Y1311" i="7" a="1"/>
  <c r="Y1311" i="7" s="1"/>
  <c r="Y1312" i="7" a="1"/>
  <c r="Y1312" i="7" s="1"/>
  <c r="Y1313" i="7" a="1"/>
  <c r="Y1313" i="7" s="1"/>
  <c r="Y1314" i="7" a="1"/>
  <c r="Y1314" i="7" s="1"/>
  <c r="Y1315" i="7" a="1"/>
  <c r="Y1315" i="7" s="1"/>
  <c r="Y1316" i="7" a="1"/>
  <c r="Y1316" i="7" s="1"/>
  <c r="Y1317" i="7" a="1"/>
  <c r="Y1317" i="7" s="1"/>
  <c r="Y1318" i="7" a="1"/>
  <c r="Y1318" i="7" s="1"/>
  <c r="Y1319" i="7" a="1"/>
  <c r="Y1319" i="7" s="1"/>
  <c r="Y1320" i="7" a="1"/>
  <c r="Y1320" i="7" s="1"/>
  <c r="Y1321" i="7" a="1"/>
  <c r="Y1321" i="7" s="1"/>
  <c r="Y1322" i="7" a="1"/>
  <c r="Y1322" i="7" s="1"/>
  <c r="Y1323" i="7" a="1"/>
  <c r="Y1323" i="7" s="1"/>
  <c r="Y1324" i="7" a="1"/>
  <c r="Y1324" i="7" s="1"/>
  <c r="Y1325" i="7" a="1"/>
  <c r="Y1325" i="7" s="1"/>
  <c r="Y1326" i="7" a="1"/>
  <c r="Y1326" i="7" s="1"/>
  <c r="Y1327" i="7" a="1"/>
  <c r="Y1327" i="7" s="1"/>
  <c r="Y1328" i="7" a="1"/>
  <c r="Y1328" i="7" s="1"/>
  <c r="Y1329" i="7" a="1"/>
  <c r="Y1329" i="7" s="1"/>
  <c r="Y1330" i="7" a="1"/>
  <c r="Y1330" i="7" s="1"/>
  <c r="Y1331" i="7" a="1"/>
  <c r="Y1331" i="7" s="1"/>
  <c r="Y1332" i="7" a="1"/>
  <c r="Y1332" i="7" s="1"/>
  <c r="Y1333" i="7" a="1"/>
  <c r="Y1333" i="7" s="1"/>
  <c r="Y1334" i="7" a="1"/>
  <c r="Y1334" i="7" s="1"/>
  <c r="Y1335" i="7" a="1"/>
  <c r="Y1335" i="7" s="1"/>
  <c r="Y1336" i="7" a="1"/>
  <c r="Y1336" i="7" s="1"/>
  <c r="Y1337" i="7" a="1"/>
  <c r="Y1337" i="7" s="1"/>
  <c r="Y1338" i="7" a="1"/>
  <c r="Y1338" i="7" s="1"/>
  <c r="Y1339" i="7" a="1"/>
  <c r="Y1339" i="7" s="1"/>
  <c r="Y1340" i="7" a="1"/>
  <c r="Y1340" i="7" s="1"/>
  <c r="Y1341" i="7" a="1"/>
  <c r="Y1341" i="7" s="1"/>
  <c r="Y1342" i="7" a="1"/>
  <c r="Y1342" i="7" s="1"/>
  <c r="Y1343" i="7" a="1"/>
  <c r="Y1343" i="7" s="1"/>
  <c r="Y1344" i="7" a="1"/>
  <c r="Y1344" i="7" s="1"/>
  <c r="Y1345" i="7" a="1"/>
  <c r="Y1345" i="7" s="1"/>
  <c r="Y1346" i="7" a="1"/>
  <c r="Y1346" i="7" s="1"/>
  <c r="Y1347" i="7" a="1"/>
  <c r="Y1347" i="7" s="1"/>
  <c r="Y1348" i="7" a="1"/>
  <c r="Y1348" i="7" s="1"/>
  <c r="Y1349" i="7" a="1"/>
  <c r="Y1349" i="7" s="1"/>
  <c r="Y1350" i="7" a="1"/>
  <c r="Y1350" i="7" s="1"/>
  <c r="Y1351" i="7" a="1"/>
  <c r="Y1351" i="7" s="1"/>
  <c r="Y1352" i="7" a="1"/>
  <c r="Y1352" i="7" s="1"/>
  <c r="Y1353" i="7" a="1"/>
  <c r="Y1353" i="7" s="1"/>
  <c r="Y1354" i="7" a="1"/>
  <c r="Y1354" i="7" s="1"/>
  <c r="Y1355" i="7" a="1"/>
  <c r="Y1355" i="7" s="1"/>
  <c r="Y1356" i="7" a="1"/>
  <c r="Y1356" i="7" s="1"/>
  <c r="Y1357" i="7" a="1"/>
  <c r="Y1357" i="7" s="1"/>
  <c r="Y1358" i="7" a="1"/>
  <c r="Y1358" i="7" s="1"/>
  <c r="Y1359" i="7" a="1"/>
  <c r="Y1359" i="7" s="1"/>
  <c r="Y1360" i="7" a="1"/>
  <c r="Y1360" i="7" s="1"/>
  <c r="Y1361" i="7" a="1"/>
  <c r="Y1361" i="7" s="1"/>
  <c r="Y1362" i="7" a="1"/>
  <c r="Y1362" i="7" s="1"/>
  <c r="Y1363" i="7" a="1"/>
  <c r="Y1363" i="7" s="1"/>
  <c r="Y1364" i="7" a="1"/>
  <c r="Y1364" i="7" s="1"/>
  <c r="Y1365" i="7" a="1"/>
  <c r="Y1365" i="7" s="1"/>
  <c r="Y1366" i="7" a="1"/>
  <c r="Y1366" i="7" s="1"/>
  <c r="Y1367" i="7" a="1"/>
  <c r="Y1367" i="7" s="1"/>
  <c r="Y1368" i="7" a="1"/>
  <c r="Y1368" i="7" s="1"/>
  <c r="Y1369" i="7" a="1"/>
  <c r="Y1369" i="7" s="1"/>
  <c r="Y1370" i="7" a="1"/>
  <c r="Y1370" i="7" s="1"/>
  <c r="Y1371" i="7" a="1"/>
  <c r="Y1371" i="7" s="1"/>
  <c r="Y1372" i="7" a="1"/>
  <c r="Y1372" i="7" s="1"/>
  <c r="Y1373" i="7" a="1"/>
  <c r="Y1373" i="7" s="1"/>
  <c r="Y1374" i="7" a="1"/>
  <c r="Y1374" i="7" s="1"/>
  <c r="Y1375" i="7" a="1"/>
  <c r="Y1375" i="7" s="1"/>
  <c r="Y1376" i="7" a="1"/>
  <c r="Y1376" i="7" s="1"/>
  <c r="Y1377" i="7" a="1"/>
  <c r="Y1377" i="7" s="1"/>
  <c r="Y1378" i="7" a="1"/>
  <c r="Y1378" i="7" s="1"/>
  <c r="Y1379" i="7" a="1"/>
  <c r="Y1379" i="7" s="1"/>
  <c r="Y1380" i="7" a="1"/>
  <c r="Y1380" i="7" s="1"/>
  <c r="Y1381" i="7" a="1"/>
  <c r="Y1381" i="7" s="1"/>
  <c r="Y1382" i="7" a="1"/>
  <c r="Y1382" i="7" s="1"/>
  <c r="Y1383" i="7" a="1"/>
  <c r="Y1383" i="7" s="1"/>
  <c r="Y1384" i="7" a="1"/>
  <c r="Y1384" i="7" s="1"/>
  <c r="Y1385" i="7" a="1"/>
  <c r="Y1385" i="7" s="1"/>
  <c r="Y1386" i="7" a="1"/>
  <c r="Y1386" i="7" s="1"/>
  <c r="Y1387" i="7" a="1"/>
  <c r="Y1387" i="7" s="1"/>
  <c r="Y1388" i="7" a="1"/>
  <c r="Y1388" i="7" s="1"/>
  <c r="Y1389" i="7" a="1"/>
  <c r="Y1389" i="7" s="1"/>
  <c r="Y1390" i="7" a="1"/>
  <c r="Y1390" i="7" s="1"/>
  <c r="Y1391" i="7" a="1"/>
  <c r="Y1391" i="7" s="1"/>
  <c r="Y1392" i="7" a="1"/>
  <c r="Y1392" i="7" s="1"/>
  <c r="Y1393" i="7" a="1"/>
  <c r="Y1393" i="7" s="1"/>
  <c r="Y1394" i="7" a="1"/>
  <c r="Y1394" i="7" s="1"/>
  <c r="Y1395" i="7" a="1"/>
  <c r="Y1395" i="7" s="1"/>
  <c r="Y1396" i="7" a="1"/>
  <c r="Y1396" i="7" s="1"/>
  <c r="Y1397" i="7" a="1"/>
  <c r="Y1397" i="7" s="1"/>
  <c r="Y1398" i="7" a="1"/>
  <c r="Y1398" i="7" s="1"/>
  <c r="Y1399" i="7" a="1"/>
  <c r="Y1399" i="7" s="1"/>
  <c r="Y1400" i="7" a="1"/>
  <c r="Y1400" i="7" s="1"/>
  <c r="Y1401" i="7" a="1"/>
  <c r="Y1401" i="7" s="1"/>
  <c r="Y1402" i="7" a="1"/>
  <c r="Y1402" i="7" s="1"/>
  <c r="Y1403" i="7" a="1"/>
  <c r="Y1403" i="7" s="1"/>
  <c r="Y1404" i="7" a="1"/>
  <c r="Y1404" i="7" s="1"/>
  <c r="Y1405" i="7" a="1"/>
  <c r="Y1405" i="7" s="1"/>
  <c r="Y1406" i="7" a="1"/>
  <c r="Y1406" i="7" s="1"/>
  <c r="Y1407" i="7" a="1"/>
  <c r="Y1407" i="7" s="1"/>
  <c r="Y1408" i="7" a="1"/>
  <c r="Y1408" i="7" s="1"/>
  <c r="Y1409" i="7" a="1"/>
  <c r="Y1409" i="7" s="1"/>
  <c r="Y1410" i="7" a="1"/>
  <c r="Y1410" i="7" s="1"/>
  <c r="Y1411" i="7" a="1"/>
  <c r="Y1411" i="7" s="1"/>
  <c r="Y1412" i="7" a="1"/>
  <c r="Y1412" i="7" s="1"/>
  <c r="Y1413" i="7" a="1"/>
  <c r="Y1413" i="7" s="1"/>
  <c r="Y1414" i="7" a="1"/>
  <c r="Y1414" i="7" s="1"/>
  <c r="Y1415" i="7" a="1"/>
  <c r="Y1415" i="7" s="1"/>
  <c r="Y1416" i="7" a="1"/>
  <c r="Y1416" i="7" s="1"/>
  <c r="Y1417" i="7" a="1"/>
  <c r="Y1417" i="7" s="1"/>
  <c r="Y1418" i="7" a="1"/>
  <c r="Y1418" i="7" s="1"/>
  <c r="Y1419" i="7" a="1"/>
  <c r="Y1419" i="7" s="1"/>
  <c r="Y1420" i="7" a="1"/>
  <c r="Y1420" i="7" s="1"/>
  <c r="Y1421" i="7" a="1"/>
  <c r="Y1421" i="7" s="1"/>
  <c r="Y1422" i="7" a="1"/>
  <c r="Y1422" i="7" s="1"/>
  <c r="Y1423" i="7" a="1"/>
  <c r="Y1423" i="7" s="1"/>
  <c r="Y1424" i="7" a="1"/>
  <c r="Y1424" i="7" s="1"/>
  <c r="Y1425" i="7" a="1"/>
  <c r="Y1425" i="7" s="1"/>
  <c r="Y1426" i="7" a="1"/>
  <c r="Y1426" i="7" s="1"/>
  <c r="Y1427" i="7" a="1"/>
  <c r="Y1427" i="7" s="1"/>
  <c r="Y1428" i="7" a="1"/>
  <c r="Y1428" i="7" s="1"/>
  <c r="Y1429" i="7" a="1"/>
  <c r="Y1429" i="7" s="1"/>
  <c r="Y1430" i="7" a="1"/>
  <c r="Y1430" i="7" s="1"/>
  <c r="Y1431" i="7" a="1"/>
  <c r="Y1431" i="7" s="1"/>
  <c r="Y1432" i="7" a="1"/>
  <c r="Y1432" i="7" s="1"/>
  <c r="Y1433" i="7" a="1"/>
  <c r="Y1433" i="7" s="1"/>
  <c r="Y1434" i="7" a="1"/>
  <c r="Y1434" i="7" s="1"/>
  <c r="Y1435" i="7" a="1"/>
  <c r="Y1435" i="7" s="1"/>
  <c r="Y1436" i="7" a="1"/>
  <c r="Y1436" i="7" s="1"/>
  <c r="Y1437" i="7" a="1"/>
  <c r="Y1437" i="7" s="1"/>
  <c r="Y1438" i="7" a="1"/>
  <c r="Y1438" i="7" s="1"/>
  <c r="Y1439" i="7" a="1"/>
  <c r="Y1439" i="7" s="1"/>
  <c r="Y1440" i="7" a="1"/>
  <c r="Y1440" i="7" s="1"/>
  <c r="Y1441" i="7" a="1"/>
  <c r="Y1441" i="7" s="1"/>
  <c r="Y1442" i="7" a="1"/>
  <c r="Y1442" i="7" s="1"/>
  <c r="Y1443" i="7" a="1"/>
  <c r="Y1443" i="7" s="1"/>
  <c r="Y1444" i="7" a="1"/>
  <c r="Y1444" i="7" s="1"/>
  <c r="Y1445" i="7" a="1"/>
  <c r="Y1445" i="7" s="1"/>
  <c r="Y1446" i="7" a="1"/>
  <c r="Y1446" i="7" s="1"/>
  <c r="Y1447" i="7" a="1"/>
  <c r="Y1447" i="7" s="1"/>
  <c r="Y1448" i="7" a="1"/>
  <c r="Y1448" i="7" s="1"/>
  <c r="Y1449" i="7" a="1"/>
  <c r="Y1449" i="7" s="1"/>
  <c r="Y1450" i="7" a="1"/>
  <c r="Y1450" i="7" s="1"/>
  <c r="Y1451" i="7" a="1"/>
  <c r="Y1451" i="7" s="1"/>
  <c r="Y1452" i="7" a="1"/>
  <c r="Y1452" i="7" s="1"/>
  <c r="Y1453" i="7" a="1"/>
  <c r="Y1453" i="7" s="1"/>
  <c r="Y1454" i="7" a="1"/>
  <c r="Y1454" i="7" s="1"/>
  <c r="Y1455" i="7" a="1"/>
  <c r="Y1455" i="7" s="1"/>
  <c r="Y1456" i="7" a="1"/>
  <c r="Y1456" i="7" s="1"/>
  <c r="Y1457" i="7" a="1"/>
  <c r="Y1457" i="7" s="1"/>
  <c r="Y1458" i="7" a="1"/>
  <c r="Y1458" i="7" s="1"/>
  <c r="Y1459" i="7" a="1"/>
  <c r="Y1459" i="7" s="1"/>
  <c r="Y1460" i="7" a="1"/>
  <c r="Y1460" i="7" s="1"/>
  <c r="Y1461" i="7" a="1"/>
  <c r="Y1461" i="7" s="1"/>
  <c r="Y1462" i="7" a="1"/>
  <c r="Y1462" i="7" s="1"/>
  <c r="Y1463" i="7" a="1"/>
  <c r="Y1463" i="7" s="1"/>
  <c r="Y1464" i="7" a="1"/>
  <c r="Y1464" i="7" s="1"/>
  <c r="Y1465" i="7" a="1"/>
  <c r="Y1465" i="7" s="1"/>
  <c r="Y1466" i="7" a="1"/>
  <c r="Y1466" i="7" s="1"/>
  <c r="Y1467" i="7" a="1"/>
  <c r="Y1467" i="7" s="1"/>
  <c r="Y1468" i="7" a="1"/>
  <c r="Y1468" i="7" s="1"/>
  <c r="Y1469" i="7" a="1"/>
  <c r="Y1469" i="7" s="1"/>
  <c r="Y1470" i="7" a="1"/>
  <c r="Y1470" i="7" s="1"/>
  <c r="Y1471" i="7" a="1"/>
  <c r="Y1471" i="7" s="1"/>
  <c r="Y1472" i="7" a="1"/>
  <c r="Y1472" i="7" s="1"/>
  <c r="Y1473" i="7" a="1"/>
  <c r="Y1473" i="7" s="1"/>
  <c r="Y1474" i="7" a="1"/>
  <c r="Y1474" i="7" s="1"/>
  <c r="Y1475" i="7" a="1"/>
  <c r="Y1475" i="7" s="1"/>
  <c r="Y1476" i="7" a="1"/>
  <c r="Y1476" i="7" s="1"/>
  <c r="Y1477" i="7" a="1"/>
  <c r="Y1477" i="7" s="1"/>
  <c r="Y1478" i="7" a="1"/>
  <c r="Y1478" i="7" s="1"/>
  <c r="Y1479" i="7" a="1"/>
  <c r="Y1479" i="7" s="1"/>
  <c r="Y1480" i="7" a="1"/>
  <c r="Y1480" i="7" s="1"/>
  <c r="Y1481" i="7" a="1"/>
  <c r="Y1481" i="7" s="1"/>
  <c r="Y1482" i="7" a="1"/>
  <c r="Y1482" i="7" s="1"/>
  <c r="Y1483" i="7" a="1"/>
  <c r="Y1483" i="7" s="1"/>
  <c r="Y1484" i="7" a="1"/>
  <c r="Y1484" i="7" s="1"/>
  <c r="Y1485" i="7" a="1"/>
  <c r="Y1485" i="7" s="1"/>
  <c r="Y1486" i="7" a="1"/>
  <c r="Y1486" i="7" s="1"/>
  <c r="Y1487" i="7" a="1"/>
  <c r="Y1487" i="7" s="1"/>
  <c r="Y1488" i="7" a="1"/>
  <c r="Y1488" i="7" s="1"/>
  <c r="Y1489" i="7" a="1"/>
  <c r="Y1489" i="7" s="1"/>
  <c r="Y1490" i="7" a="1"/>
  <c r="Y1490" i="7" s="1"/>
  <c r="Y1491" i="7" a="1"/>
  <c r="Y1491" i="7" s="1"/>
  <c r="Y1492" i="7" a="1"/>
  <c r="Y1492" i="7" s="1"/>
  <c r="Y1493" i="7" a="1"/>
  <c r="Y1493" i="7" s="1"/>
  <c r="Y1494" i="7" a="1"/>
  <c r="Y1494" i="7" s="1"/>
  <c r="Y1495" i="7" a="1"/>
  <c r="Y1495" i="7" s="1"/>
  <c r="Y1496" i="7" a="1"/>
  <c r="Y1496" i="7" s="1"/>
  <c r="Y1497" i="7" a="1"/>
  <c r="Y1497" i="7" s="1"/>
  <c r="Y1498" i="7" a="1"/>
  <c r="Y1498" i="7" s="1"/>
  <c r="Y1499" i="7" a="1"/>
  <c r="Y1499" i="7" s="1"/>
  <c r="Y1500" i="7" a="1"/>
  <c r="Y1500" i="7" s="1"/>
  <c r="Y1501" i="7" a="1"/>
  <c r="Y1501" i="7" s="1"/>
  <c r="Y1502" i="7" a="1"/>
  <c r="Y1502" i="7" s="1"/>
  <c r="Y1503" i="7" a="1"/>
  <c r="Y1503" i="7" s="1"/>
  <c r="Y1504" i="7" a="1"/>
  <c r="Y1504" i="7" s="1"/>
  <c r="Y1505" i="7" a="1"/>
  <c r="Y1505" i="7" s="1"/>
  <c r="Y1506" i="7" a="1"/>
  <c r="Y1506" i="7" s="1"/>
  <c r="Y1507" i="7" a="1"/>
  <c r="Y1507" i="7" s="1"/>
  <c r="Y1508" i="7" a="1"/>
  <c r="Y1508" i="7" s="1"/>
  <c r="Y1509" i="7" a="1"/>
  <c r="Y1509" i="7" s="1"/>
  <c r="Y1510" i="7" a="1"/>
  <c r="Y1510" i="7" s="1"/>
  <c r="Y1511" i="7" a="1"/>
  <c r="Y1511" i="7" s="1"/>
  <c r="Y1512" i="7" a="1"/>
  <c r="Y1512" i="7" s="1"/>
  <c r="Y1513" i="7" a="1"/>
  <c r="Y1513" i="7" s="1"/>
  <c r="Y1514" i="7" a="1"/>
  <c r="Y1514" i="7" s="1"/>
  <c r="Y1515" i="7" a="1"/>
  <c r="Y1515" i="7" s="1"/>
  <c r="Y1516" i="7" a="1"/>
  <c r="Y1516" i="7" s="1"/>
  <c r="Y1517" i="7" a="1"/>
  <c r="Y1517" i="7" s="1"/>
  <c r="Y1518" i="7" a="1"/>
  <c r="Y1518" i="7" s="1"/>
  <c r="Y1519" i="7" a="1"/>
  <c r="Y1519" i="7" s="1"/>
  <c r="Y1520" i="7" a="1"/>
  <c r="Y1520" i="7" s="1"/>
  <c r="Y1521" i="7" a="1"/>
  <c r="Y1521" i="7" s="1"/>
  <c r="Y1522" i="7" a="1"/>
  <c r="Y1522" i="7" s="1"/>
  <c r="Y1523" i="7" a="1"/>
  <c r="Y1523" i="7" s="1"/>
  <c r="Y1524" i="7" a="1"/>
  <c r="Y1524" i="7" s="1"/>
  <c r="Y1525" i="7" a="1"/>
  <c r="Y1525" i="7" s="1"/>
  <c r="Y1526" i="7" a="1"/>
  <c r="Y1526" i="7" s="1"/>
  <c r="Y1527" i="7" a="1"/>
  <c r="Y1527" i="7" s="1"/>
  <c r="Y1528" i="7" a="1"/>
  <c r="Y1528" i="7" s="1"/>
  <c r="Y1529" i="7" a="1"/>
  <c r="Y1529" i="7" s="1"/>
  <c r="Y1530" i="7" a="1"/>
  <c r="Y1530" i="7" s="1"/>
  <c r="Y1531" i="7" a="1"/>
  <c r="Y1531" i="7" s="1"/>
  <c r="Y1532" i="7" a="1"/>
  <c r="Y1532" i="7" s="1"/>
  <c r="Y1533" i="7" a="1"/>
  <c r="Y1533" i="7" s="1"/>
  <c r="Y1534" i="7" a="1"/>
  <c r="Y1534" i="7" s="1"/>
  <c r="Y1535" i="7" a="1"/>
  <c r="Y1535" i="7" s="1"/>
  <c r="Y1536" i="7" a="1"/>
  <c r="Y1536" i="7" s="1"/>
  <c r="Y1537" i="7" a="1"/>
  <c r="Y1537" i="7" s="1"/>
  <c r="Y1538" i="7" a="1"/>
  <c r="Y1538" i="7" s="1"/>
  <c r="Y1539" i="7" a="1"/>
  <c r="Y1539" i="7" s="1"/>
  <c r="Y1540" i="7" a="1"/>
  <c r="Y1540" i="7" s="1"/>
  <c r="Y1541" i="7" a="1"/>
  <c r="Y1541" i="7" s="1"/>
  <c r="Y1542" i="7" a="1"/>
  <c r="Y1542" i="7" s="1"/>
  <c r="Y1543" i="7" a="1"/>
  <c r="Y1543" i="7" s="1"/>
  <c r="Y1544" i="7" a="1"/>
  <c r="Y1544" i="7" s="1"/>
  <c r="Y1545" i="7" a="1"/>
  <c r="Y1545" i="7" s="1"/>
  <c r="Y1546" i="7" a="1"/>
  <c r="Y1546" i="7" s="1"/>
  <c r="Y1547" i="7" a="1"/>
  <c r="Y1547" i="7" s="1"/>
  <c r="Y1548" i="7" a="1"/>
  <c r="Y1548" i="7" s="1"/>
  <c r="Y1549" i="7" a="1"/>
  <c r="Y1549" i="7" s="1"/>
  <c r="Y1550" i="7" a="1"/>
  <c r="Y1550" i="7" s="1"/>
  <c r="Y1551" i="7" a="1"/>
  <c r="Y1551" i="7" s="1"/>
  <c r="Y1552" i="7" a="1"/>
  <c r="Y1552" i="7" s="1"/>
  <c r="Y1553" i="7" a="1"/>
  <c r="Y1553" i="7" s="1"/>
  <c r="Y1554" i="7" a="1"/>
  <c r="Y1554" i="7" s="1"/>
  <c r="Y1555" i="7" a="1"/>
  <c r="Y1555" i="7" s="1"/>
  <c r="Y1556" i="7" a="1"/>
  <c r="Y1556" i="7" s="1"/>
  <c r="Y1557" i="7" a="1"/>
  <c r="Y1557" i="7" s="1"/>
  <c r="Y1558" i="7" a="1"/>
  <c r="Y1558" i="7" s="1"/>
  <c r="Y1559" i="7" a="1"/>
  <c r="Y1559" i="7" s="1"/>
  <c r="Y1560" i="7" a="1"/>
  <c r="Y1560" i="7" s="1"/>
  <c r="Y1561" i="7" a="1"/>
  <c r="Y1561" i="7" s="1"/>
  <c r="Y1562" i="7" a="1"/>
  <c r="Y1562" i="7" s="1"/>
  <c r="Y1563" i="7" a="1"/>
  <c r="Y1563" i="7" s="1"/>
  <c r="Y1564" i="7" a="1"/>
  <c r="Y1564" i="7" s="1"/>
  <c r="Y1565" i="7" a="1"/>
  <c r="Y1565" i="7" s="1"/>
  <c r="Y1566" i="7" a="1"/>
  <c r="Y1566" i="7" s="1"/>
  <c r="Y1567" i="7" a="1"/>
  <c r="Y1567" i="7" s="1"/>
  <c r="Y1568" i="7" a="1"/>
  <c r="Y1568" i="7" s="1"/>
  <c r="Y1569" i="7" a="1"/>
  <c r="Y1569" i="7" s="1"/>
  <c r="Y1570" i="7" a="1"/>
  <c r="Y1570" i="7" s="1"/>
  <c r="Y1571" i="7" a="1"/>
  <c r="Y1571" i="7" s="1"/>
  <c r="Y1572" i="7" a="1"/>
  <c r="Y1572" i="7" s="1"/>
  <c r="Y1573" i="7" a="1"/>
  <c r="Y1573" i="7" s="1"/>
  <c r="Y1574" i="7" a="1"/>
  <c r="Y1574" i="7" s="1"/>
  <c r="Y1575" i="7" a="1"/>
  <c r="Y1575" i="7" s="1"/>
  <c r="Y1576" i="7" a="1"/>
  <c r="Y1576" i="7" s="1"/>
  <c r="Y1577" i="7" a="1"/>
  <c r="Y1577" i="7" s="1"/>
  <c r="Y1578" i="7" a="1"/>
  <c r="Y1578" i="7" s="1"/>
  <c r="Y1579" i="7" a="1"/>
  <c r="Y1579" i="7" s="1"/>
  <c r="Y1580" i="7" a="1"/>
  <c r="Y1580" i="7" s="1"/>
  <c r="Y1581" i="7" a="1"/>
  <c r="Y1581" i="7" s="1"/>
  <c r="Y1582" i="7" a="1"/>
  <c r="Y1582" i="7" s="1"/>
  <c r="Y1583" i="7" a="1"/>
  <c r="Y1583" i="7" s="1"/>
  <c r="Y1584" i="7" a="1"/>
  <c r="Y1584" i="7" s="1"/>
  <c r="Y1585" i="7" a="1"/>
  <c r="Y1585" i="7" s="1"/>
  <c r="Y1586" i="7" a="1"/>
  <c r="Y1586" i="7" s="1"/>
  <c r="Y1587" i="7" a="1"/>
  <c r="Y1587" i="7" s="1"/>
  <c r="Y1588" i="7" a="1"/>
  <c r="Y1588" i="7" s="1"/>
  <c r="Y1589" i="7" a="1"/>
  <c r="Y1589" i="7" s="1"/>
  <c r="Y1590" i="7" a="1"/>
  <c r="Y1590" i="7" s="1"/>
  <c r="Y1591" i="7" a="1"/>
  <c r="Y1591" i="7" s="1"/>
  <c r="Y1592" i="7" a="1"/>
  <c r="Y1592" i="7" s="1"/>
  <c r="Y1593" i="7" a="1"/>
  <c r="Y1593" i="7" s="1"/>
  <c r="Y1594" i="7" a="1"/>
  <c r="Y1594" i="7" s="1"/>
  <c r="Y1595" i="7" a="1"/>
  <c r="Y1595" i="7" s="1"/>
  <c r="Y1596" i="7" a="1"/>
  <c r="Y1596" i="7" s="1"/>
  <c r="Y1597" i="7" a="1"/>
  <c r="Y1597" i="7" s="1"/>
  <c r="Y1598" i="7" a="1"/>
  <c r="Y1598" i="7" s="1"/>
  <c r="Y1599" i="7" a="1"/>
  <c r="Y1599" i="7" s="1"/>
  <c r="Y1600" i="7" a="1"/>
  <c r="Y1600" i="7" s="1"/>
  <c r="Y1601" i="7" a="1"/>
  <c r="Y1601" i="7" s="1"/>
  <c r="Y1602" i="7" a="1"/>
  <c r="Y1602" i="7" s="1"/>
  <c r="Y1603" i="7" a="1"/>
  <c r="Y1603" i="7" s="1"/>
  <c r="Y1604" i="7" a="1"/>
  <c r="Y1604" i="7" s="1"/>
  <c r="Y1605" i="7" a="1"/>
  <c r="Y1605" i="7" s="1"/>
  <c r="Y1606" i="7" a="1"/>
  <c r="Y1606" i="7" s="1"/>
  <c r="Y1607" i="7" a="1"/>
  <c r="Y1607" i="7" s="1"/>
  <c r="Y1608" i="7" a="1"/>
  <c r="Y1608" i="7" s="1"/>
  <c r="Y1609" i="7" a="1"/>
  <c r="Y1609" i="7" s="1"/>
  <c r="Y1610" i="7" a="1"/>
  <c r="Y1610" i="7" s="1"/>
  <c r="Y1611" i="7" a="1"/>
  <c r="Y1611" i="7" s="1"/>
  <c r="Y1612" i="7" a="1"/>
  <c r="Y1612" i="7" s="1"/>
  <c r="Y1613" i="7" a="1"/>
  <c r="Y1613" i="7" s="1"/>
  <c r="Y1614" i="7" a="1"/>
  <c r="Y1614" i="7" s="1"/>
  <c r="Y1615" i="7" a="1"/>
  <c r="Y1615" i="7" s="1"/>
  <c r="Y1616" i="7" a="1"/>
  <c r="Y1616" i="7" s="1"/>
  <c r="Y1617" i="7" a="1"/>
  <c r="Y1617" i="7" s="1"/>
  <c r="Y1618" i="7" a="1"/>
  <c r="Y1618" i="7" s="1"/>
  <c r="Y1619" i="7" a="1"/>
  <c r="Y1619" i="7" s="1"/>
  <c r="Y1620" i="7" a="1"/>
  <c r="Y1620" i="7" s="1"/>
  <c r="Y1621" i="7" a="1"/>
  <c r="Y1621" i="7" s="1"/>
  <c r="Y1622" i="7" a="1"/>
  <c r="Y1622" i="7" s="1"/>
  <c r="Y1623" i="7" a="1"/>
  <c r="Y1623" i="7" s="1"/>
  <c r="Y1624" i="7" a="1"/>
  <c r="Y1624" i="7" s="1"/>
  <c r="Y1625" i="7" a="1"/>
  <c r="Y1625" i="7" s="1"/>
  <c r="Y1626" i="7" a="1"/>
  <c r="Y1626" i="7" s="1"/>
  <c r="Y1627" i="7" a="1"/>
  <c r="Y1627" i="7" s="1"/>
  <c r="Y1628" i="7" a="1"/>
  <c r="Y1628" i="7" s="1"/>
  <c r="Y1629" i="7" a="1"/>
  <c r="Y1629" i="7" s="1"/>
  <c r="Y1630" i="7" a="1"/>
  <c r="Y1630" i="7" s="1"/>
  <c r="Y1631" i="7" a="1"/>
  <c r="Y1631" i="7" s="1"/>
  <c r="Y1632" i="7" a="1"/>
  <c r="Y1632" i="7" s="1"/>
  <c r="Y1633" i="7" a="1"/>
  <c r="Y1633" i="7" s="1"/>
  <c r="Y1634" i="7" a="1"/>
  <c r="Y1634" i="7" s="1"/>
  <c r="Y1635" i="7" a="1"/>
  <c r="Y1635" i="7" s="1"/>
  <c r="Y1636" i="7" a="1"/>
  <c r="Y1636" i="7" s="1"/>
  <c r="Y1637" i="7" a="1"/>
  <c r="Y1637" i="7" s="1"/>
  <c r="Y1638" i="7" a="1"/>
  <c r="Y1638" i="7" s="1"/>
  <c r="Y1639" i="7" a="1"/>
  <c r="Y1639" i="7" s="1"/>
  <c r="Y1640" i="7" a="1"/>
  <c r="Y1640" i="7" s="1"/>
  <c r="Y1641" i="7" a="1"/>
  <c r="Y1641" i="7" s="1"/>
  <c r="Y1642" i="7" a="1"/>
  <c r="Y1642" i="7" s="1"/>
  <c r="Y1643" i="7" a="1"/>
  <c r="Y1643" i="7" s="1"/>
  <c r="Y1644" i="7" a="1"/>
  <c r="Y1644" i="7" s="1"/>
  <c r="Y1645" i="7" a="1"/>
  <c r="Y1645" i="7" s="1"/>
  <c r="Y1646" i="7" a="1"/>
  <c r="Y1646" i="7" s="1"/>
  <c r="Y1647" i="7" a="1"/>
  <c r="Y1647" i="7" s="1"/>
  <c r="Y1648" i="7" a="1"/>
  <c r="Y1648" i="7" s="1"/>
  <c r="Y1649" i="7" a="1"/>
  <c r="Y1649" i="7" s="1"/>
  <c r="Y1650" i="7" a="1"/>
  <c r="Y1650" i="7" s="1"/>
  <c r="Y1651" i="7" a="1"/>
  <c r="Y1651" i="7" s="1"/>
  <c r="Y1652" i="7" a="1"/>
  <c r="Y1652" i="7" s="1"/>
  <c r="Y1653" i="7" a="1"/>
  <c r="Y1653" i="7" s="1"/>
  <c r="Y1654" i="7" a="1"/>
  <c r="Y1654" i="7" s="1"/>
  <c r="Y1655" i="7" a="1"/>
  <c r="Y1655" i="7" s="1"/>
  <c r="Y1656" i="7" a="1"/>
  <c r="Y1656" i="7" s="1"/>
  <c r="Y1657" i="7" a="1"/>
  <c r="Y1657" i="7" s="1"/>
  <c r="Y1658" i="7" a="1"/>
  <c r="Y1658" i="7" s="1"/>
  <c r="Y1659" i="7" a="1"/>
  <c r="Y1659" i="7" s="1"/>
  <c r="Y1660" i="7" a="1"/>
  <c r="Y1660" i="7" s="1"/>
  <c r="Y1661" i="7" a="1"/>
  <c r="Y1661" i="7" s="1"/>
  <c r="Y1662" i="7" a="1"/>
  <c r="Y1662" i="7" s="1"/>
  <c r="Y1663" i="7" a="1"/>
  <c r="Y1663" i="7" s="1"/>
  <c r="Y1664" i="7" a="1"/>
  <c r="Y1664" i="7" s="1"/>
  <c r="Y1665" i="7" a="1"/>
  <c r="Y1665" i="7" s="1"/>
  <c r="Y1666" i="7" a="1"/>
  <c r="Y1666" i="7" s="1"/>
  <c r="Y1667" i="7" a="1"/>
  <c r="Y1667" i="7" s="1"/>
  <c r="Y1668" i="7" a="1"/>
  <c r="Y1668" i="7" s="1"/>
  <c r="Y1669" i="7" a="1"/>
  <c r="Y1669" i="7" s="1"/>
  <c r="Y1670" i="7" a="1"/>
  <c r="Y1670" i="7" s="1"/>
  <c r="Y1671" i="7" a="1"/>
  <c r="Y1671" i="7" s="1"/>
  <c r="Y1672" i="7" a="1"/>
  <c r="Y1672" i="7" s="1"/>
  <c r="Y1673" i="7" a="1"/>
  <c r="Y1673" i="7" s="1"/>
  <c r="Y1674" i="7" a="1"/>
  <c r="Y1674" i="7" s="1"/>
  <c r="Y1675" i="7" a="1"/>
  <c r="Y1675" i="7" s="1"/>
  <c r="Y1676" i="7" a="1"/>
  <c r="Y1676" i="7" s="1"/>
  <c r="Y1677" i="7" a="1"/>
  <c r="Y1677" i="7" s="1"/>
  <c r="Y1678" i="7" a="1"/>
  <c r="Y1678" i="7" s="1"/>
  <c r="Y1679" i="7" a="1"/>
  <c r="Y1679" i="7" s="1"/>
  <c r="Y1680" i="7" a="1"/>
  <c r="Y1680" i="7" s="1"/>
  <c r="Y1681" i="7" a="1"/>
  <c r="Y1681" i="7" s="1"/>
  <c r="Y1682" i="7" a="1"/>
  <c r="Y1682" i="7" s="1"/>
  <c r="Y1683" i="7" a="1"/>
  <c r="Y1683" i="7" s="1"/>
  <c r="Y1684" i="7" a="1"/>
  <c r="Y1684" i="7" s="1"/>
  <c r="Y1685" i="7" a="1"/>
  <c r="Y1685" i="7" s="1"/>
  <c r="Y1686" i="7" a="1"/>
  <c r="Y1686" i="7" s="1"/>
  <c r="Y1687" i="7" a="1"/>
  <c r="Y1687" i="7" s="1"/>
  <c r="Y1688" i="7" a="1"/>
  <c r="Y1688" i="7" s="1"/>
  <c r="Y1689" i="7" a="1"/>
  <c r="Y1689" i="7" s="1"/>
  <c r="Y1690" i="7" a="1"/>
  <c r="Y1690" i="7" s="1"/>
  <c r="Y1691" i="7" a="1"/>
  <c r="Y1691" i="7" s="1"/>
  <c r="Y1692" i="7" a="1"/>
  <c r="Y1692" i="7" s="1"/>
  <c r="Y1693" i="7" a="1"/>
  <c r="Y1693" i="7" s="1"/>
  <c r="Y1694" i="7" a="1"/>
  <c r="Y1694" i="7" s="1"/>
  <c r="Y1695" i="7" a="1"/>
  <c r="Y1695" i="7" s="1"/>
  <c r="Y1696" i="7" a="1"/>
  <c r="Y1696" i="7" s="1"/>
  <c r="Y1697" i="7" a="1"/>
  <c r="Y1697" i="7" s="1"/>
  <c r="Y1698" i="7" a="1"/>
  <c r="Y1698" i="7" s="1"/>
  <c r="Y1699" i="7" a="1"/>
  <c r="Y1699" i="7" s="1"/>
  <c r="Y1700" i="7" a="1"/>
  <c r="Y1700" i="7" s="1"/>
  <c r="Y1701" i="7" a="1"/>
  <c r="Y1701" i="7" s="1"/>
  <c r="Y1702" i="7" a="1"/>
  <c r="Y1702" i="7" s="1"/>
  <c r="Y1703" i="7" a="1"/>
  <c r="Y1703" i="7" s="1"/>
  <c r="Y1704" i="7" a="1"/>
  <c r="Y1704" i="7" s="1"/>
  <c r="Y1705" i="7" a="1"/>
  <c r="Y1705" i="7" s="1"/>
  <c r="Y1706" i="7" a="1"/>
  <c r="Y1706" i="7" s="1"/>
  <c r="Y1707" i="7" a="1"/>
  <c r="Y1707" i="7" s="1"/>
  <c r="Y1708" i="7" a="1"/>
  <c r="Y1708" i="7" s="1"/>
  <c r="Y1709" i="7" a="1"/>
  <c r="Y1709" i="7" s="1"/>
  <c r="Y1710" i="7" a="1"/>
  <c r="Y1710" i="7" s="1"/>
  <c r="Y1711" i="7" a="1"/>
  <c r="Y1711" i="7" s="1"/>
  <c r="Y1712" i="7" a="1"/>
  <c r="Y1712" i="7" s="1"/>
  <c r="Y1713" i="7" a="1"/>
  <c r="Y1713" i="7" s="1"/>
  <c r="Y1714" i="7" a="1"/>
  <c r="Y1714" i="7" s="1"/>
  <c r="Y1715" i="7" a="1"/>
  <c r="Y1715" i="7" s="1"/>
  <c r="Y1716" i="7" a="1"/>
  <c r="Y1716" i="7" s="1"/>
  <c r="Y1717" i="7" a="1"/>
  <c r="Y1717" i="7" s="1"/>
  <c r="Y1718" i="7" a="1"/>
  <c r="Y1718" i="7" s="1"/>
  <c r="Y1719" i="7" a="1"/>
  <c r="Y1719" i="7" s="1"/>
  <c r="Y1720" i="7" a="1"/>
  <c r="Y1720" i="7" s="1"/>
  <c r="Y1721" i="7" a="1"/>
  <c r="Y1721" i="7" s="1"/>
  <c r="Y1722" i="7" a="1"/>
  <c r="Y1722" i="7" s="1"/>
  <c r="Y1723" i="7" a="1"/>
  <c r="Y1723" i="7" s="1"/>
  <c r="Y1724" i="7" a="1"/>
  <c r="Y1724" i="7" s="1"/>
  <c r="Y1725" i="7" a="1"/>
  <c r="Y1725" i="7" s="1"/>
  <c r="Y1726" i="7" a="1"/>
  <c r="Y1726" i="7" s="1"/>
  <c r="Y1727" i="7" a="1"/>
  <c r="Y1727" i="7" s="1"/>
  <c r="Y1728" i="7" a="1"/>
  <c r="Y1728" i="7" s="1"/>
  <c r="Y1729" i="7" a="1"/>
  <c r="Y1729" i="7" s="1"/>
  <c r="Y1730" i="7" a="1"/>
  <c r="Y1730" i="7" s="1"/>
  <c r="Y1731" i="7" a="1"/>
  <c r="Y1731" i="7" s="1"/>
  <c r="Y1732" i="7" a="1"/>
  <c r="Y1732" i="7" s="1"/>
  <c r="Y1733" i="7" a="1"/>
  <c r="Y1733" i="7" s="1"/>
  <c r="Y1734" i="7" a="1"/>
  <c r="Y1734" i="7" s="1"/>
  <c r="Y1735" i="7" a="1"/>
  <c r="Y1735" i="7" s="1"/>
  <c r="Y1736" i="7" a="1"/>
  <c r="Y1736" i="7" s="1"/>
  <c r="Y1737" i="7" a="1"/>
  <c r="Y1737" i="7" s="1"/>
  <c r="Y1738" i="7" a="1"/>
  <c r="Y1738" i="7" s="1"/>
  <c r="Y1739" i="7" a="1"/>
  <c r="Y1739" i="7" s="1"/>
  <c r="Y1740" i="7" a="1"/>
  <c r="Y1740" i="7" s="1"/>
  <c r="Y1741" i="7" a="1"/>
  <c r="Y1741" i="7" s="1"/>
  <c r="Y1742" i="7" a="1"/>
  <c r="Y1742" i="7" s="1"/>
  <c r="Y1743" i="7" a="1"/>
  <c r="Y1743" i="7" s="1"/>
  <c r="Y1744" i="7" a="1"/>
  <c r="Y1744" i="7" s="1"/>
  <c r="Y1745" i="7" a="1"/>
  <c r="Y1745" i="7" s="1"/>
  <c r="Y1746" i="7" a="1"/>
  <c r="Y1746" i="7" s="1"/>
  <c r="Y1747" i="7" a="1"/>
  <c r="Y1747" i="7" s="1"/>
  <c r="Y1748" i="7" a="1"/>
  <c r="Y1748" i="7" s="1"/>
  <c r="Y1749" i="7" a="1"/>
  <c r="Y1749" i="7" s="1"/>
  <c r="Y1750" i="7" a="1"/>
  <c r="Y1750" i="7" s="1"/>
  <c r="Y1751" i="7" a="1"/>
  <c r="Y1751" i="7" s="1"/>
  <c r="Y1752" i="7" a="1"/>
  <c r="Y1752" i="7" s="1"/>
  <c r="Y1753" i="7" a="1"/>
  <c r="Y1753" i="7" s="1"/>
  <c r="Y1754" i="7" a="1"/>
  <c r="Y1754" i="7" s="1"/>
  <c r="Y1755" i="7" a="1"/>
  <c r="Y1755" i="7" s="1"/>
  <c r="Y1756" i="7" a="1"/>
  <c r="Y1756" i="7" s="1"/>
  <c r="Y1757" i="7" a="1"/>
  <c r="Y1757" i="7" s="1"/>
  <c r="Y1758" i="7" a="1"/>
  <c r="Y1758" i="7" s="1"/>
  <c r="Y1759" i="7" a="1"/>
  <c r="Y1759" i="7" s="1"/>
  <c r="Y1760" i="7" a="1"/>
  <c r="Y1760" i="7" s="1"/>
  <c r="Y1761" i="7" a="1"/>
  <c r="Y1761" i="7" s="1"/>
  <c r="Y1762" i="7" a="1"/>
  <c r="Y1762" i="7" s="1"/>
  <c r="Y1763" i="7" a="1"/>
  <c r="Y1763" i="7" s="1"/>
  <c r="Y1764" i="7" a="1"/>
  <c r="Y1764" i="7" s="1"/>
  <c r="Y1765" i="7" a="1"/>
  <c r="Y1765" i="7" s="1"/>
  <c r="Y1766" i="7" a="1"/>
  <c r="Y1766" i="7" s="1"/>
  <c r="Y1767" i="7" a="1"/>
  <c r="Y1767" i="7" s="1"/>
  <c r="Y1768" i="7" a="1"/>
  <c r="Y1768" i="7" s="1"/>
  <c r="Y1769" i="7" a="1"/>
  <c r="Y1769" i="7" s="1"/>
  <c r="Y1770" i="7" a="1"/>
  <c r="Y1770" i="7" s="1"/>
  <c r="Y1771" i="7" a="1"/>
  <c r="Y1771" i="7" s="1"/>
  <c r="Y1772" i="7" a="1"/>
  <c r="Y1772" i="7" s="1"/>
  <c r="Y1773" i="7" a="1"/>
  <c r="Y1773" i="7" s="1"/>
  <c r="Y1774" i="7" a="1"/>
  <c r="Y1774" i="7" s="1"/>
  <c r="Y1775" i="7" a="1"/>
  <c r="Y1775" i="7" s="1"/>
  <c r="Y1776" i="7" a="1"/>
  <c r="Y1776" i="7" s="1"/>
  <c r="Y1777" i="7" a="1"/>
  <c r="Y1777" i="7" s="1"/>
  <c r="Y1778" i="7" a="1"/>
  <c r="Y1778" i="7" s="1"/>
  <c r="Y1779" i="7" a="1"/>
  <c r="Y1779" i="7" s="1"/>
  <c r="Y1780" i="7" a="1"/>
  <c r="Y1780" i="7" s="1"/>
  <c r="Y1781" i="7" a="1"/>
  <c r="Y1781" i="7" s="1"/>
  <c r="Y1782" i="7" a="1"/>
  <c r="Y1782" i="7" s="1"/>
  <c r="Y1783" i="7" a="1"/>
  <c r="Y1783" i="7" s="1"/>
  <c r="Y1784" i="7" a="1"/>
  <c r="Y1784" i="7" s="1"/>
  <c r="Y1785" i="7" a="1"/>
  <c r="Y1785" i="7" s="1"/>
  <c r="Y1786" i="7" a="1"/>
  <c r="Y1786" i="7" s="1"/>
  <c r="Y1787" i="7" a="1"/>
  <c r="Y1787" i="7" s="1"/>
  <c r="Y1788" i="7" a="1"/>
  <c r="Y1788" i="7" s="1"/>
  <c r="Y1789" i="7" a="1"/>
  <c r="Y1789" i="7" s="1"/>
  <c r="Y1790" i="7" a="1"/>
  <c r="Y1790" i="7" s="1"/>
  <c r="Y1791" i="7" a="1"/>
  <c r="Y1791" i="7" s="1"/>
  <c r="Y1792" i="7" a="1"/>
  <c r="Y1792" i="7" s="1"/>
  <c r="Y1793" i="7" a="1"/>
  <c r="Y1793" i="7" s="1"/>
  <c r="Y1794" i="7" a="1"/>
  <c r="Y1794" i="7" s="1"/>
  <c r="Y1795" i="7" a="1"/>
  <c r="Y1795" i="7" s="1"/>
  <c r="Y1796" i="7" a="1"/>
  <c r="Y1796" i="7" s="1"/>
  <c r="Y1797" i="7" a="1"/>
  <c r="Y1797" i="7" s="1"/>
  <c r="Y1798" i="7" a="1"/>
  <c r="Y1798" i="7" s="1"/>
  <c r="Y1799" i="7" a="1"/>
  <c r="Y1799" i="7" s="1"/>
  <c r="Y1800" i="7" a="1"/>
  <c r="Y1800" i="7" s="1"/>
  <c r="Y1801" i="7" a="1"/>
  <c r="Y1801" i="7" s="1"/>
  <c r="Y1802" i="7" a="1"/>
  <c r="Y1802" i="7" s="1"/>
  <c r="Y1803" i="7" a="1"/>
  <c r="Y1803" i="7" s="1"/>
  <c r="Y1804" i="7" a="1"/>
  <c r="Y1804" i="7" s="1"/>
  <c r="Y1805" i="7" a="1"/>
  <c r="Y1805" i="7" s="1"/>
  <c r="Y1806" i="7" a="1"/>
  <c r="Y1806" i="7" s="1"/>
  <c r="Y1807" i="7" a="1"/>
  <c r="Y1807" i="7" s="1"/>
  <c r="Y1808" i="7" a="1"/>
  <c r="Y1808" i="7" s="1"/>
  <c r="Y1809" i="7" a="1"/>
  <c r="Y1809" i="7" s="1"/>
  <c r="Y1810" i="7" a="1"/>
  <c r="Y1810" i="7" s="1"/>
  <c r="Y1811" i="7" a="1"/>
  <c r="Y1811" i="7" s="1"/>
  <c r="Y1812" i="7" a="1"/>
  <c r="Y1812" i="7" s="1"/>
  <c r="Y1813" i="7" a="1"/>
  <c r="Y1813" i="7" s="1"/>
  <c r="Y1814" i="7" a="1"/>
  <c r="Y1814" i="7" s="1"/>
  <c r="Y1815" i="7" a="1"/>
  <c r="Y1815" i="7" s="1"/>
  <c r="Y1816" i="7" a="1"/>
  <c r="Y1816" i="7" s="1"/>
  <c r="Y1817" i="7" a="1"/>
  <c r="Y1817" i="7" s="1"/>
  <c r="Y1818" i="7" a="1"/>
  <c r="Y1818" i="7" s="1"/>
  <c r="Y1819" i="7" a="1"/>
  <c r="Y1819" i="7" s="1"/>
  <c r="Y1820" i="7" a="1"/>
  <c r="Y1820" i="7" s="1"/>
  <c r="Y1821" i="7" a="1"/>
  <c r="Y1821" i="7" s="1"/>
  <c r="Y1822" i="7" a="1"/>
  <c r="Y1822" i="7" s="1"/>
  <c r="Y1823" i="7" a="1"/>
  <c r="Y1823" i="7" s="1"/>
  <c r="Y1824" i="7" a="1"/>
  <c r="Y1824" i="7" s="1"/>
  <c r="Y1825" i="7" a="1"/>
  <c r="Y1825" i="7" s="1"/>
  <c r="Y1826" i="7" a="1"/>
  <c r="Y1826" i="7" s="1"/>
  <c r="Y1827" i="7" a="1"/>
  <c r="Y1827" i="7" s="1"/>
  <c r="Y1828" i="7" a="1"/>
  <c r="Y1828" i="7" s="1"/>
  <c r="Y1829" i="7" a="1"/>
  <c r="Y1829" i="7" s="1"/>
  <c r="Y1830" i="7" a="1"/>
  <c r="Y1830" i="7" s="1"/>
  <c r="Y1831" i="7" a="1"/>
  <c r="Y1831" i="7" s="1"/>
  <c r="Y1832" i="7" a="1"/>
  <c r="Y1832" i="7" s="1"/>
  <c r="Y1833" i="7" a="1"/>
  <c r="Y1833" i="7" s="1"/>
  <c r="Y1834" i="7" a="1"/>
  <c r="Y1834" i="7" s="1"/>
  <c r="Y1835" i="7" a="1"/>
  <c r="Y1835" i="7" s="1"/>
  <c r="Y1836" i="7" a="1"/>
  <c r="Y1836" i="7" s="1"/>
  <c r="Y1837" i="7" a="1"/>
  <c r="Y1837" i="7" s="1"/>
  <c r="Y1838" i="7" a="1"/>
  <c r="Y1838" i="7" s="1"/>
  <c r="Y1839" i="7" a="1"/>
  <c r="Y1839" i="7" s="1"/>
  <c r="Y1840" i="7" a="1"/>
  <c r="Y1840" i="7" s="1"/>
  <c r="Y1841" i="7" a="1"/>
  <c r="Y1841" i="7" s="1"/>
  <c r="Y1842" i="7" a="1"/>
  <c r="Y1842" i="7" s="1"/>
  <c r="Y1843" i="7" a="1"/>
  <c r="Y1843" i="7" s="1"/>
  <c r="Y1844" i="7" a="1"/>
  <c r="Y1844" i="7" s="1"/>
  <c r="Y1845" i="7" a="1"/>
  <c r="Y1845" i="7" s="1"/>
  <c r="Y1846" i="7" a="1"/>
  <c r="Y1846" i="7" s="1"/>
  <c r="Y1847" i="7" a="1"/>
  <c r="Y1847" i="7" s="1"/>
  <c r="Y1848" i="7" a="1"/>
  <c r="Y1848" i="7" s="1"/>
  <c r="Y1849" i="7" a="1"/>
  <c r="Y1849" i="7" s="1"/>
  <c r="Y1850" i="7" a="1"/>
  <c r="Y1850" i="7" s="1"/>
  <c r="Y1851" i="7" a="1"/>
  <c r="Y1851" i="7" s="1"/>
  <c r="Y1852" i="7" a="1"/>
  <c r="Y1852" i="7" s="1"/>
  <c r="Y1853" i="7" a="1"/>
  <c r="Y1853" i="7" s="1"/>
  <c r="Y1854" i="7" a="1"/>
  <c r="Y1854" i="7" s="1"/>
  <c r="Y1855" i="7" a="1"/>
  <c r="Y1855" i="7" s="1"/>
  <c r="Y1856" i="7" a="1"/>
  <c r="Y1856" i="7" s="1"/>
  <c r="Y1857" i="7" a="1"/>
  <c r="Y1857" i="7" s="1"/>
  <c r="Y1858" i="7" a="1"/>
  <c r="Y1858" i="7" s="1"/>
  <c r="Y1859" i="7" a="1"/>
  <c r="Y1859" i="7" s="1"/>
  <c r="Y1860" i="7" a="1"/>
  <c r="Y1860" i="7" s="1"/>
  <c r="Y1861" i="7" a="1"/>
  <c r="Y1861" i="7" s="1"/>
  <c r="Y1862" i="7" a="1"/>
  <c r="Y1862" i="7" s="1"/>
  <c r="Y1863" i="7" a="1"/>
  <c r="Y1863" i="7" s="1"/>
  <c r="Y1864" i="7" a="1"/>
  <c r="Y1864" i="7" s="1"/>
  <c r="Y1865" i="7" a="1"/>
  <c r="Y1865" i="7" s="1"/>
  <c r="Y1866" i="7" a="1"/>
  <c r="Y1866" i="7" s="1"/>
  <c r="Y1867" i="7" a="1"/>
  <c r="Y1867" i="7" s="1"/>
  <c r="Y1868" i="7" a="1"/>
  <c r="Y1868" i="7" s="1"/>
  <c r="Y1869" i="7" a="1"/>
  <c r="Y1869" i="7" s="1"/>
  <c r="Y1870" i="7" a="1"/>
  <c r="Y1870" i="7" s="1"/>
  <c r="Y1871" i="7" a="1"/>
  <c r="Y1871" i="7" s="1"/>
  <c r="Y1872" i="7" a="1"/>
  <c r="Y1872" i="7" s="1"/>
  <c r="Y1873" i="7" a="1"/>
  <c r="Y1873" i="7" s="1"/>
  <c r="Y1874" i="7" a="1"/>
  <c r="Y1874" i="7" s="1"/>
  <c r="Y1875" i="7" a="1"/>
  <c r="Y1875" i="7" s="1"/>
  <c r="Y1876" i="7" a="1"/>
  <c r="Y1876" i="7" s="1"/>
  <c r="Y1877" i="7" a="1"/>
  <c r="Y1877" i="7" s="1"/>
  <c r="Y1878" i="7" a="1"/>
  <c r="Y1878" i="7" s="1"/>
  <c r="Y1879" i="7" a="1"/>
  <c r="Y1879" i="7" s="1"/>
  <c r="Y1880" i="7" a="1"/>
  <c r="Y1880" i="7" s="1"/>
  <c r="Y1881" i="7" a="1"/>
  <c r="Y1881" i="7" s="1"/>
  <c r="Y1882" i="7" a="1"/>
  <c r="Y1882" i="7" s="1"/>
  <c r="Y1883" i="7" a="1"/>
  <c r="Y1883" i="7" s="1"/>
  <c r="Y1884" i="7" a="1"/>
  <c r="Y1884" i="7" s="1"/>
  <c r="Y1885" i="7" a="1"/>
  <c r="Y1885" i="7" s="1"/>
  <c r="Y1886" i="7" a="1"/>
  <c r="Y1886" i="7" s="1"/>
  <c r="Y1887" i="7" a="1"/>
  <c r="Y1887" i="7" s="1"/>
  <c r="Y1888" i="7" a="1"/>
  <c r="Y1888" i="7" s="1"/>
  <c r="Y1889" i="7" a="1"/>
  <c r="Y1889" i="7" s="1"/>
  <c r="Y1890" i="7" a="1"/>
  <c r="Y1890" i="7" s="1"/>
  <c r="Y1891" i="7" a="1"/>
  <c r="Y1891" i="7" s="1"/>
  <c r="Y1892" i="7" a="1"/>
  <c r="Y1892" i="7" s="1"/>
  <c r="Y1893" i="7" a="1"/>
  <c r="Y1893" i="7" s="1"/>
  <c r="Y1894" i="7" a="1"/>
  <c r="Y1894" i="7" s="1"/>
  <c r="Y1895" i="7" a="1"/>
  <c r="Y1895" i="7" s="1"/>
  <c r="Y1896" i="7" a="1"/>
  <c r="Y1896" i="7" s="1"/>
  <c r="Y1897" i="7" a="1"/>
  <c r="Y1897" i="7" s="1"/>
  <c r="Y1898" i="7" a="1"/>
  <c r="Y1898" i="7" s="1"/>
  <c r="Y1899" i="7" a="1"/>
  <c r="Y1899" i="7" s="1"/>
  <c r="Y1900" i="7" a="1"/>
  <c r="Y1900" i="7" s="1"/>
  <c r="Y1901" i="7" a="1"/>
  <c r="Y1901" i="7" s="1"/>
  <c r="Y1902" i="7" a="1"/>
  <c r="Y1902" i="7" s="1"/>
  <c r="Y1903" i="7" a="1"/>
  <c r="Y1903" i="7" s="1"/>
  <c r="Y1904" i="7" a="1"/>
  <c r="Y1904" i="7" s="1"/>
  <c r="Y1905" i="7" a="1"/>
  <c r="Y1905" i="7" s="1"/>
  <c r="Y1906" i="7" a="1"/>
  <c r="Y1906" i="7" s="1"/>
  <c r="Y1907" i="7" a="1"/>
  <c r="Y1907" i="7" s="1"/>
  <c r="Y1908" i="7" a="1"/>
  <c r="Y1908" i="7" s="1"/>
  <c r="Y1909" i="7" a="1"/>
  <c r="Y1909" i="7" s="1"/>
  <c r="Y1910" i="7" a="1"/>
  <c r="Y1910" i="7" s="1"/>
  <c r="Y1911" i="7" a="1"/>
  <c r="Y1911" i="7" s="1"/>
  <c r="Y1912" i="7" a="1"/>
  <c r="Y1912" i="7" s="1"/>
  <c r="Y1913" i="7" a="1"/>
  <c r="Y1913" i="7" s="1"/>
  <c r="Y1914" i="7" a="1"/>
  <c r="Y1914" i="7" s="1"/>
  <c r="Y1915" i="7" a="1"/>
  <c r="Y1915" i="7" s="1"/>
  <c r="Y1916" i="7" a="1"/>
  <c r="Y1916" i="7" s="1"/>
  <c r="Y1917" i="7" a="1"/>
  <c r="Y1917" i="7" s="1"/>
  <c r="Y1918" i="7" a="1"/>
  <c r="Y1918" i="7" s="1"/>
  <c r="Y1919" i="7" a="1"/>
  <c r="Y1919" i="7" s="1"/>
  <c r="Y1920" i="7" a="1"/>
  <c r="Y1920" i="7" s="1"/>
  <c r="Y1921" i="7" a="1"/>
  <c r="Y1921" i="7" s="1"/>
  <c r="Y1922" i="7" a="1"/>
  <c r="Y1922" i="7" s="1"/>
  <c r="Y1923" i="7" a="1"/>
  <c r="Y1923" i="7" s="1"/>
  <c r="Y1924" i="7" a="1"/>
  <c r="Y1924" i="7" s="1"/>
  <c r="Y1925" i="7" a="1"/>
  <c r="Y1925" i="7" s="1"/>
  <c r="Y1926" i="7" a="1"/>
  <c r="Y1926" i="7" s="1"/>
  <c r="Y1927" i="7" a="1"/>
  <c r="Y1927" i="7" s="1"/>
  <c r="Y1928" i="7" a="1"/>
  <c r="Y1928" i="7" s="1"/>
  <c r="Y1929" i="7" a="1"/>
  <c r="Y1929" i="7" s="1"/>
  <c r="Y1930" i="7" a="1"/>
  <c r="Y1930" i="7" s="1"/>
  <c r="Y1931" i="7" a="1"/>
  <c r="Y1931" i="7" s="1"/>
  <c r="Y1932" i="7" a="1"/>
  <c r="Y1932" i="7" s="1"/>
  <c r="Y1933" i="7" a="1"/>
  <c r="Y1933" i="7" s="1"/>
  <c r="Y1934" i="7" a="1"/>
  <c r="Y1934" i="7" s="1"/>
  <c r="Y1935" i="7" a="1"/>
  <c r="Y1935" i="7" s="1"/>
  <c r="Y1936" i="7" a="1"/>
  <c r="Y1936" i="7" s="1"/>
  <c r="Y1937" i="7" a="1"/>
  <c r="Y1937" i="7" s="1"/>
  <c r="Y1938" i="7" a="1"/>
  <c r="Y1938" i="7" s="1"/>
  <c r="Y1939" i="7" a="1"/>
  <c r="Y1939" i="7" s="1"/>
  <c r="Y1940" i="7" a="1"/>
  <c r="Y1940" i="7" s="1"/>
  <c r="Y1941" i="7" a="1"/>
  <c r="Y1941" i="7" s="1"/>
  <c r="Y1942" i="7" a="1"/>
  <c r="Y1942" i="7" s="1"/>
  <c r="Y1943" i="7" a="1"/>
  <c r="Y1943" i="7" s="1"/>
  <c r="Y1944" i="7" a="1"/>
  <c r="Y1944" i="7" s="1"/>
  <c r="Y1945" i="7" a="1"/>
  <c r="Y1945" i="7" s="1"/>
  <c r="Y1946" i="7" a="1"/>
  <c r="Y1946" i="7" s="1"/>
  <c r="Y1947" i="7" a="1"/>
  <c r="Y1947" i="7" s="1"/>
  <c r="Y1948" i="7" a="1"/>
  <c r="Y1948" i="7" s="1"/>
  <c r="Y1949" i="7" a="1"/>
  <c r="Y1949" i="7" s="1"/>
  <c r="Y1950" i="7" a="1"/>
  <c r="Y1950" i="7" s="1"/>
  <c r="Y1951" i="7" a="1"/>
  <c r="Y1951" i="7" s="1"/>
  <c r="Y1952" i="7" a="1"/>
  <c r="Y1952" i="7" s="1"/>
  <c r="Y1953" i="7" a="1"/>
  <c r="Y1953" i="7" s="1"/>
  <c r="Y1954" i="7" a="1"/>
  <c r="Y1954" i="7" s="1"/>
  <c r="Y1955" i="7" a="1"/>
  <c r="Y1955" i="7" s="1"/>
  <c r="Y1956" i="7" a="1"/>
  <c r="Y1956" i="7" s="1"/>
  <c r="Y1957" i="7" a="1"/>
  <c r="Y1957" i="7" s="1"/>
  <c r="Y1958" i="7" a="1"/>
  <c r="Y1958" i="7" s="1"/>
  <c r="Y1959" i="7" a="1"/>
  <c r="Y1959" i="7" s="1"/>
  <c r="Y1960" i="7" a="1"/>
  <c r="Y1960" i="7" s="1"/>
  <c r="Y1961" i="7" a="1"/>
  <c r="Y1961" i="7" s="1"/>
  <c r="Y1962" i="7" a="1"/>
  <c r="Y1962" i="7" s="1"/>
  <c r="Y1963" i="7" a="1"/>
  <c r="Y1963" i="7" s="1"/>
  <c r="Y1964" i="7" a="1"/>
  <c r="Y1964" i="7" s="1"/>
  <c r="Y1965" i="7" a="1"/>
  <c r="Y1965" i="7" s="1"/>
  <c r="Y1966" i="7" a="1"/>
  <c r="Y1966" i="7" s="1"/>
  <c r="Y1967" i="7" a="1"/>
  <c r="Y1967" i="7" s="1"/>
  <c r="Y1968" i="7" a="1"/>
  <c r="Y1968" i="7" s="1"/>
  <c r="Y1969" i="7" a="1"/>
  <c r="Y1969" i="7" s="1"/>
  <c r="Y1970" i="7" a="1"/>
  <c r="Y1970" i="7" s="1"/>
  <c r="Y1971" i="7" a="1"/>
  <c r="Y1971" i="7" s="1"/>
  <c r="Y1972" i="7" a="1"/>
  <c r="Y1972" i="7" s="1"/>
  <c r="Y1973" i="7" a="1"/>
  <c r="Y1973" i="7" s="1"/>
  <c r="Y1974" i="7" a="1"/>
  <c r="Y1974" i="7" s="1"/>
  <c r="Y1975" i="7" a="1"/>
  <c r="Y1975" i="7" s="1"/>
  <c r="Y1976" i="7" a="1"/>
  <c r="Y1976" i="7" s="1"/>
  <c r="Y1977" i="7" a="1"/>
  <c r="Y1977" i="7" s="1"/>
  <c r="Y1978" i="7" a="1"/>
  <c r="Y1978" i="7" s="1"/>
  <c r="Y1979" i="7" a="1"/>
  <c r="Y1979" i="7" s="1"/>
  <c r="Y1980" i="7" a="1"/>
  <c r="Y1980" i="7" s="1"/>
  <c r="Y1981" i="7" a="1"/>
  <c r="Y1981" i="7" s="1"/>
  <c r="Y1982" i="7" a="1"/>
  <c r="Y1982" i="7" s="1"/>
  <c r="Y1983" i="7" a="1"/>
  <c r="Y1983" i="7" s="1"/>
  <c r="Y1984" i="7" a="1"/>
  <c r="Y1984" i="7" s="1"/>
  <c r="Y1985" i="7" a="1"/>
  <c r="Y1985" i="7" s="1"/>
  <c r="Y1986" i="7" a="1"/>
  <c r="Y1986" i="7" s="1"/>
  <c r="Y1987" i="7" a="1"/>
  <c r="Y1987" i="7" s="1"/>
  <c r="Y1988" i="7" a="1"/>
  <c r="Y1988" i="7" s="1"/>
  <c r="Y1989" i="7" a="1"/>
  <c r="Y1989" i="7" s="1"/>
  <c r="Y1990" i="7" a="1"/>
  <c r="Y1990" i="7" s="1"/>
  <c r="Y1991" i="7" a="1"/>
  <c r="Y1991" i="7" s="1"/>
  <c r="Y1992" i="7" a="1"/>
  <c r="Y1992" i="7" s="1"/>
  <c r="Y1993" i="7" a="1"/>
  <c r="Y1993" i="7" s="1"/>
  <c r="Y1994" i="7" a="1"/>
  <c r="Y1994" i="7" s="1"/>
  <c r="Y1995" i="7" a="1"/>
  <c r="Y1995" i="7" s="1"/>
  <c r="Y1996" i="7" a="1"/>
  <c r="Y1996" i="7" s="1"/>
  <c r="Y1997" i="7" a="1"/>
  <c r="Y1997" i="7" s="1"/>
  <c r="Y1998" i="7" a="1"/>
  <c r="Y1998" i="7" s="1"/>
  <c r="Y1999" i="7" a="1"/>
  <c r="Y1999" i="7" s="1"/>
  <c r="Y2000" i="7" a="1"/>
  <c r="Y2000" i="7" s="1"/>
  <c r="Y2001" i="7" a="1"/>
  <c r="Y2001" i="7" s="1"/>
  <c r="Y2002" i="7" a="1"/>
  <c r="Y2002" i="7" s="1"/>
  <c r="Y2003" i="7" a="1"/>
  <c r="Y2003" i="7" s="1"/>
  <c r="Y2004" i="7" a="1"/>
  <c r="Y2004" i="7" s="1"/>
  <c r="Y2005" i="7" a="1"/>
  <c r="Y2005" i="7" s="1"/>
  <c r="Y2006" i="7" a="1"/>
  <c r="Y2006" i="7" s="1"/>
  <c r="Y2007" i="7" a="1"/>
  <c r="Y2007" i="7" s="1"/>
  <c r="Y2008" i="7" a="1"/>
  <c r="Y2008" i="7" s="1"/>
  <c r="Y2009" i="7" a="1"/>
  <c r="Y2009" i="7" s="1"/>
  <c r="Y2010" i="7" a="1"/>
  <c r="Y2010" i="7" s="1"/>
  <c r="Y2011" i="7" a="1"/>
  <c r="Y2011" i="7" s="1"/>
  <c r="Y2012" i="7" a="1"/>
  <c r="Y2012" i="7" s="1"/>
  <c r="Y2013" i="7" a="1"/>
  <c r="Y2013" i="7" s="1"/>
  <c r="Y2014" i="7" a="1"/>
  <c r="Y2014" i="7" s="1"/>
  <c r="Y2015" i="7" a="1"/>
  <c r="Y2015" i="7" s="1"/>
  <c r="Y2016" i="7" a="1"/>
  <c r="Y2016" i="7" s="1"/>
  <c r="Y2017" i="7" a="1"/>
  <c r="Y2017" i="7" s="1"/>
  <c r="Y2018" i="7" a="1"/>
  <c r="Y2018" i="7" s="1"/>
  <c r="Y2019" i="7" a="1"/>
  <c r="Y2019" i="7" s="1"/>
  <c r="Y2020" i="7" a="1"/>
  <c r="Y2020" i="7" s="1"/>
  <c r="Y2021" i="7" a="1"/>
  <c r="Y2021" i="7" s="1"/>
  <c r="Y2022" i="7" a="1"/>
  <c r="Y2022" i="7" s="1"/>
  <c r="Y2023" i="7" a="1"/>
  <c r="Y2023" i="7" s="1"/>
  <c r="Y2024" i="7" a="1"/>
  <c r="Y2024" i="7" s="1"/>
  <c r="Y2025" i="7" a="1"/>
  <c r="Y2025" i="7" s="1"/>
  <c r="Y2026" i="7" a="1"/>
  <c r="Y2026" i="7" s="1"/>
  <c r="Y2027" i="7" a="1"/>
  <c r="Y2027" i="7" s="1"/>
  <c r="Y2028" i="7" a="1"/>
  <c r="Y2028" i="7" s="1"/>
  <c r="Y2029" i="7" a="1"/>
  <c r="Y2029" i="7" s="1"/>
  <c r="Y2030" i="7" a="1"/>
  <c r="Y2030" i="7" s="1"/>
  <c r="Y2031" i="7" a="1"/>
  <c r="Y2031" i="7" s="1"/>
  <c r="Y2032" i="7" a="1"/>
  <c r="Y2032" i="7" s="1"/>
  <c r="Y2033" i="7" a="1"/>
  <c r="Y2033" i="7" s="1"/>
  <c r="Y2034" i="7" a="1"/>
  <c r="Y2034" i="7" s="1"/>
  <c r="Y2035" i="7" a="1"/>
  <c r="Y2035" i="7" s="1"/>
  <c r="Y2036" i="7" a="1"/>
  <c r="Y2036" i="7" s="1"/>
  <c r="Y2037" i="7" a="1"/>
  <c r="Y2037" i="7" s="1"/>
  <c r="Y2038" i="7" a="1"/>
  <c r="Y2038" i="7" s="1"/>
  <c r="Y2039" i="7" a="1"/>
  <c r="Y2039" i="7" s="1"/>
  <c r="Y2040" i="7" a="1"/>
  <c r="Y2040" i="7" s="1"/>
  <c r="Y2041" i="7" a="1"/>
  <c r="Y2041" i="7" s="1"/>
  <c r="Y2042" i="7" a="1"/>
  <c r="Y2042" i="7" s="1"/>
  <c r="Y2043" i="7" a="1"/>
  <c r="Y2043" i="7" s="1"/>
  <c r="Y2044" i="7" a="1"/>
  <c r="Y2044" i="7" s="1"/>
  <c r="Y2045" i="7" a="1"/>
  <c r="Y2045" i="7" s="1"/>
  <c r="Y2046" i="7" a="1"/>
  <c r="Y2046" i="7" s="1"/>
  <c r="Y2047" i="7" a="1"/>
  <c r="Y2047" i="7" s="1"/>
  <c r="Y2048" i="7" a="1"/>
  <c r="Y2048" i="7" s="1"/>
  <c r="Y2049" i="7" a="1"/>
  <c r="Y2049" i="7" s="1"/>
  <c r="Y2050" i="7" a="1"/>
  <c r="Y2050" i="7" s="1"/>
  <c r="Y2051" i="7" a="1"/>
  <c r="Y2051" i="7" s="1"/>
  <c r="Y2052" i="7" a="1"/>
  <c r="Y2052" i="7" s="1"/>
  <c r="Y2053" i="7" a="1"/>
  <c r="Y2053" i="7" s="1"/>
  <c r="Y2054" i="7" a="1"/>
  <c r="Y2054" i="7" s="1"/>
  <c r="Y2055" i="7" a="1"/>
  <c r="Y2055" i="7" s="1"/>
  <c r="Y2056" i="7" a="1"/>
  <c r="Y2056" i="7" s="1"/>
  <c r="Y2057" i="7" a="1"/>
  <c r="Y2057" i="7" s="1"/>
  <c r="Y2058" i="7" a="1"/>
  <c r="Y2058" i="7" s="1"/>
  <c r="Y2059" i="7" a="1"/>
  <c r="Y2059" i="7" s="1"/>
  <c r="Y2060" i="7" a="1"/>
  <c r="Y2060" i="7" s="1"/>
  <c r="Y2061" i="7" a="1"/>
  <c r="Y2061" i="7" s="1"/>
  <c r="Y2062" i="7" a="1"/>
  <c r="Y2062" i="7" s="1"/>
  <c r="Y2063" i="7" a="1"/>
  <c r="Y2063" i="7" s="1"/>
  <c r="Y2064" i="7" a="1"/>
  <c r="Y2064" i="7" s="1"/>
  <c r="Y2065" i="7" a="1"/>
  <c r="Y2065" i="7" s="1"/>
  <c r="Y2066" i="7" a="1"/>
  <c r="Y2066" i="7" s="1"/>
  <c r="Y2067" i="7" a="1"/>
  <c r="Y2067" i="7" s="1"/>
  <c r="Y2068" i="7" a="1"/>
  <c r="Y2068" i="7" s="1"/>
  <c r="Y2069" i="7" a="1"/>
  <c r="Y2069" i="7" s="1"/>
  <c r="Y2070" i="7" a="1"/>
  <c r="Y2070" i="7" s="1"/>
  <c r="Y2071" i="7" a="1"/>
  <c r="Y2071" i="7" s="1"/>
  <c r="Y2072" i="7" a="1"/>
  <c r="Y2072" i="7" s="1"/>
  <c r="Y2073" i="7" a="1"/>
  <c r="Y2073" i="7" s="1"/>
  <c r="Y2074" i="7" a="1"/>
  <c r="Y2074" i="7" s="1"/>
  <c r="Y2075" i="7" a="1"/>
  <c r="Y2075" i="7" s="1"/>
  <c r="Y2076" i="7" a="1"/>
  <c r="Y2076" i="7" s="1"/>
  <c r="Y2077" i="7" a="1"/>
  <c r="Y2077" i="7" s="1"/>
  <c r="Y2078" i="7" a="1"/>
  <c r="Y2078" i="7" s="1"/>
  <c r="Y2079" i="7" a="1"/>
  <c r="Y2079" i="7" s="1"/>
  <c r="Y2080" i="7" a="1"/>
  <c r="Y2080" i="7" s="1"/>
  <c r="Y2081" i="7" a="1"/>
  <c r="Y2081" i="7" s="1"/>
  <c r="Y2082" i="7" a="1"/>
  <c r="Y2082" i="7" s="1"/>
  <c r="Y2083" i="7" a="1"/>
  <c r="Y2083" i="7" s="1"/>
  <c r="Y2084" i="7" a="1"/>
  <c r="Y2084" i="7" s="1"/>
  <c r="Y2085" i="7" a="1"/>
  <c r="Y2085" i="7" s="1"/>
  <c r="Y2086" i="7" a="1"/>
  <c r="Y2086" i="7" s="1"/>
  <c r="Y2087" i="7" a="1"/>
  <c r="Y2087" i="7" s="1"/>
  <c r="Y2088" i="7" a="1"/>
  <c r="Y2088" i="7" s="1"/>
  <c r="Y2089" i="7" a="1"/>
  <c r="Y2089" i="7" s="1"/>
  <c r="Y2090" i="7" a="1"/>
  <c r="Y2090" i="7" s="1"/>
  <c r="Y2091" i="7" a="1"/>
  <c r="Y2091" i="7" s="1"/>
  <c r="Y2092" i="7" a="1"/>
  <c r="Y2092" i="7" s="1"/>
  <c r="Y2093" i="7" a="1"/>
  <c r="Y2093" i="7" s="1"/>
  <c r="Y2094" i="7" a="1"/>
  <c r="Y2094" i="7" s="1"/>
  <c r="Y2095" i="7" a="1"/>
  <c r="Y2095" i="7" s="1"/>
  <c r="Y2096" i="7" a="1"/>
  <c r="Y2096" i="7" s="1"/>
  <c r="Y2097" i="7" a="1"/>
  <c r="Y2097" i="7" s="1"/>
  <c r="Y2098" i="7" a="1"/>
  <c r="Y2098" i="7" s="1"/>
  <c r="Y2099" i="7" a="1"/>
  <c r="Y2099" i="7" s="1"/>
  <c r="Y2100" i="7" a="1"/>
  <c r="Y2100" i="7" s="1"/>
  <c r="Y2101" i="7" a="1"/>
  <c r="Y2101" i="7" s="1"/>
  <c r="Y2102" i="7" a="1"/>
  <c r="Y2102" i="7" s="1"/>
  <c r="Y2103" i="7" a="1"/>
  <c r="Y2103" i="7" s="1"/>
  <c r="Y2104" i="7" a="1"/>
  <c r="Y2104" i="7" s="1"/>
  <c r="Y2105" i="7" a="1"/>
  <c r="Y2105" i="7" s="1"/>
  <c r="Y2106" i="7" a="1"/>
  <c r="Y2106" i="7" s="1"/>
  <c r="Y2107" i="7" a="1"/>
  <c r="Y2107" i="7" s="1"/>
  <c r="Y2108" i="7" a="1"/>
  <c r="Y2108" i="7" s="1"/>
  <c r="Y2109" i="7" a="1"/>
  <c r="Y2109" i="7" s="1"/>
  <c r="Y2110" i="7" a="1"/>
  <c r="Y2110" i="7" s="1"/>
  <c r="Y2111" i="7" a="1"/>
  <c r="Y2111" i="7" s="1"/>
  <c r="Y2112" i="7" a="1"/>
  <c r="Y2112" i="7" s="1"/>
  <c r="Y2113" i="7" a="1"/>
  <c r="Y2113" i="7" s="1"/>
  <c r="Y2114" i="7" a="1"/>
  <c r="Y2114" i="7" s="1"/>
  <c r="Y2115" i="7" a="1"/>
  <c r="Y2115" i="7" s="1"/>
  <c r="Y2116" i="7" a="1"/>
  <c r="Y2116" i="7" s="1"/>
  <c r="Y2117" i="7" a="1"/>
  <c r="Y2117" i="7" s="1"/>
  <c r="Y2118" i="7" a="1"/>
  <c r="Y2118" i="7" s="1"/>
  <c r="Y2119" i="7" a="1"/>
  <c r="Y2119" i="7" s="1"/>
  <c r="Y2120" i="7" a="1"/>
  <c r="Y2120" i="7" s="1"/>
  <c r="Y2121" i="7" a="1"/>
  <c r="Y2121" i="7" s="1"/>
  <c r="Y2122" i="7" a="1"/>
  <c r="Y2122" i="7" s="1"/>
  <c r="Y2123" i="7" a="1"/>
  <c r="Y2123" i="7" s="1"/>
  <c r="Y2124" i="7" a="1"/>
  <c r="Y2124" i="7" s="1"/>
  <c r="Y2125" i="7" a="1"/>
  <c r="Y2125" i="7" s="1"/>
  <c r="Y2126" i="7" a="1"/>
  <c r="Y2126" i="7" s="1"/>
  <c r="Y2127" i="7" a="1"/>
  <c r="Y2127" i="7" s="1"/>
  <c r="Y2128" i="7" a="1"/>
  <c r="Y2128" i="7" s="1"/>
  <c r="Y2129" i="7" a="1"/>
  <c r="Y2129" i="7" s="1"/>
  <c r="Y2130" i="7" a="1"/>
  <c r="Y2130" i="7" s="1"/>
  <c r="Y2131" i="7" a="1"/>
  <c r="Y2131" i="7" s="1"/>
  <c r="Y2132" i="7" a="1"/>
  <c r="Y2132" i="7" s="1"/>
  <c r="Y2133" i="7" a="1"/>
  <c r="Y2133" i="7" s="1"/>
  <c r="Y2134" i="7" a="1"/>
  <c r="Y2134" i="7" s="1"/>
  <c r="Y2135" i="7" a="1"/>
  <c r="Y2135" i="7" s="1"/>
  <c r="Y2136" i="7" a="1"/>
  <c r="Y2136" i="7" s="1"/>
  <c r="Y2137" i="7" a="1"/>
  <c r="Y2137" i="7" s="1"/>
  <c r="Y2138" i="7" a="1"/>
  <c r="Y2138" i="7" s="1"/>
  <c r="Y2139" i="7" a="1"/>
  <c r="Y2139" i="7" s="1"/>
  <c r="Y2140" i="7" a="1"/>
  <c r="Y2140" i="7" s="1"/>
  <c r="Y2141" i="7" a="1"/>
  <c r="Y2141" i="7" s="1"/>
  <c r="Y2142" i="7" a="1"/>
  <c r="Y2142" i="7" s="1"/>
  <c r="Y2143" i="7" a="1"/>
  <c r="Y2143" i="7" s="1"/>
  <c r="Y2144" i="7" a="1"/>
  <c r="Y2144" i="7" s="1"/>
  <c r="Y2145" i="7" a="1"/>
  <c r="Y2145" i="7" s="1"/>
  <c r="Y2146" i="7" a="1"/>
  <c r="Y2146" i="7" s="1"/>
  <c r="Y2147" i="7" a="1"/>
  <c r="Y2147" i="7" s="1"/>
  <c r="Y2148" i="7" a="1"/>
  <c r="Y2148" i="7" s="1"/>
  <c r="Y2149" i="7" a="1"/>
  <c r="Y2149" i="7" s="1"/>
  <c r="Y2150" i="7" a="1"/>
  <c r="Y2150" i="7" s="1"/>
  <c r="Y2151" i="7" a="1"/>
  <c r="Y2151" i="7" s="1"/>
  <c r="Y2152" i="7" a="1"/>
  <c r="Y2152" i="7" s="1"/>
  <c r="Y2153" i="7" a="1"/>
  <c r="Y2153" i="7" s="1"/>
  <c r="Y2154" i="7" a="1"/>
  <c r="Y2154" i="7" s="1"/>
  <c r="Y2155" i="7" a="1"/>
  <c r="Y2155" i="7" s="1"/>
  <c r="Y2156" i="7" a="1"/>
  <c r="Y2156" i="7" s="1"/>
  <c r="Y2157" i="7" a="1"/>
  <c r="Y2157" i="7" s="1"/>
  <c r="Y2158" i="7" a="1"/>
  <c r="Y2158" i="7" s="1"/>
  <c r="Y2159" i="7" a="1"/>
  <c r="Y2159" i="7" s="1"/>
  <c r="Y2160" i="7" a="1"/>
  <c r="Y2160" i="7" s="1"/>
  <c r="Y2161" i="7" a="1"/>
  <c r="Y2161" i="7" s="1"/>
  <c r="Y2162" i="7" a="1"/>
  <c r="Y2162" i="7" s="1"/>
  <c r="Y2163" i="7" a="1"/>
  <c r="Y2163" i="7" s="1"/>
  <c r="Y2164" i="7" a="1"/>
  <c r="Y2164" i="7" s="1"/>
  <c r="Y2165" i="7" a="1"/>
  <c r="Y2165" i="7" s="1"/>
  <c r="Y2166" i="7" a="1"/>
  <c r="Y2166" i="7" s="1"/>
  <c r="Y2167" i="7" a="1"/>
  <c r="Y2167" i="7" s="1"/>
  <c r="Y2168" i="7" a="1"/>
  <c r="Y2168" i="7" s="1"/>
  <c r="Y2169" i="7" a="1"/>
  <c r="Y2169" i="7" s="1"/>
  <c r="Y2170" i="7" a="1"/>
  <c r="Y2170" i="7" s="1"/>
  <c r="Y2171" i="7" a="1"/>
  <c r="Y2171" i="7" s="1"/>
  <c r="Y2172" i="7" a="1"/>
  <c r="Y2172" i="7" s="1"/>
  <c r="Y2173" i="7" a="1"/>
  <c r="Y2173" i="7" s="1"/>
  <c r="Y2174" i="7" a="1"/>
  <c r="Y2174" i="7" s="1"/>
  <c r="Y2175" i="7" a="1"/>
  <c r="Y2175" i="7" s="1"/>
  <c r="Y2176" i="7" a="1"/>
  <c r="Y2176" i="7" s="1"/>
  <c r="Y2177" i="7" a="1"/>
  <c r="Y2177" i="7" s="1"/>
  <c r="Y2178" i="7" a="1"/>
  <c r="Y2178" i="7" s="1"/>
  <c r="Y2179" i="7" a="1"/>
  <c r="Y2179" i="7" s="1"/>
  <c r="Y2180" i="7" a="1"/>
  <c r="Y2180" i="7" s="1"/>
  <c r="Y2181" i="7" a="1"/>
  <c r="Y2181" i="7" s="1"/>
  <c r="Y2182" i="7" a="1"/>
  <c r="Y2182" i="7" s="1"/>
  <c r="Y2183" i="7" a="1"/>
  <c r="Y2183" i="7" s="1"/>
  <c r="Y2184" i="7" a="1"/>
  <c r="Y2184" i="7" s="1"/>
  <c r="Y2185" i="7" a="1"/>
  <c r="Y2185" i="7" s="1"/>
  <c r="Y2186" i="7" a="1"/>
  <c r="Y2186" i="7" s="1"/>
  <c r="Y2187" i="7" a="1"/>
  <c r="Y2187" i="7" s="1"/>
  <c r="Y2188" i="7" a="1"/>
  <c r="Y2188" i="7" s="1"/>
  <c r="Y2189" i="7" a="1"/>
  <c r="Y2189" i="7" s="1"/>
  <c r="Y2190" i="7" a="1"/>
  <c r="Y2190" i="7" s="1"/>
  <c r="Y2191" i="7" a="1"/>
  <c r="Y2191" i="7" s="1"/>
  <c r="Y2192" i="7" a="1"/>
  <c r="Y2192" i="7" s="1"/>
  <c r="Y2193" i="7" a="1"/>
  <c r="Y2193" i="7" s="1"/>
  <c r="Y2194" i="7" a="1"/>
  <c r="Y2194" i="7" s="1"/>
  <c r="Y2195" i="7" a="1"/>
  <c r="Y2195" i="7" s="1"/>
  <c r="Y2196" i="7" a="1"/>
  <c r="Y2196" i="7" s="1"/>
  <c r="Y2197" i="7" a="1"/>
  <c r="Y2197" i="7" s="1"/>
  <c r="Y2198" i="7" a="1"/>
  <c r="Y2198" i="7" s="1"/>
  <c r="Y2199" i="7" a="1"/>
  <c r="Y2199" i="7" s="1"/>
  <c r="Y2200" i="7" a="1"/>
  <c r="Y2200" i="7" s="1"/>
  <c r="Y2201" i="7" a="1"/>
  <c r="Y2201" i="7" s="1"/>
  <c r="Y2202" i="7" a="1"/>
  <c r="Y2202" i="7" s="1"/>
  <c r="Y2203" i="7" a="1"/>
  <c r="Y2203" i="7" s="1"/>
  <c r="Y2204" i="7" a="1"/>
  <c r="Y2204" i="7" s="1"/>
  <c r="Y2205" i="7" a="1"/>
  <c r="Y2205" i="7" s="1"/>
  <c r="Y2206" i="7" a="1"/>
  <c r="Y2206" i="7" s="1"/>
  <c r="Y2207" i="7" a="1"/>
  <c r="Y2207" i="7" s="1"/>
  <c r="Y2208" i="7" a="1"/>
  <c r="Y2208" i="7" s="1"/>
  <c r="Y2209" i="7" a="1"/>
  <c r="Y2209" i="7" s="1"/>
  <c r="Y2210" i="7" a="1"/>
  <c r="Y2210" i="7" s="1"/>
  <c r="Y2211" i="7" a="1"/>
  <c r="Y2211" i="7" s="1"/>
  <c r="Y2212" i="7" a="1"/>
  <c r="Y2212" i="7" s="1"/>
  <c r="Y2213" i="7" a="1"/>
  <c r="Y2213" i="7" s="1"/>
  <c r="Y2214" i="7" a="1"/>
  <c r="Y2214" i="7" s="1"/>
  <c r="Y2215" i="7" a="1"/>
  <c r="Y2215" i="7" s="1"/>
  <c r="Y2216" i="7" a="1"/>
  <c r="Y2216" i="7" s="1"/>
  <c r="Y2217" i="7" a="1"/>
  <c r="Y2217" i="7" s="1"/>
  <c r="Y2218" i="7" a="1"/>
  <c r="Y2218" i="7" s="1"/>
  <c r="Y2219" i="7" a="1"/>
  <c r="Y2219" i="7" s="1"/>
  <c r="Y2220" i="7" a="1"/>
  <c r="Y2220" i="7" s="1"/>
  <c r="Y2221" i="7" a="1"/>
  <c r="Y2221" i="7" s="1"/>
  <c r="Y2222" i="7" a="1"/>
  <c r="Y2222" i="7" s="1"/>
  <c r="Y2223" i="7" a="1"/>
  <c r="Y2223" i="7" s="1"/>
  <c r="Y2224" i="7" a="1"/>
  <c r="Y2224" i="7" s="1"/>
  <c r="Y2225" i="7" a="1"/>
  <c r="Y2225" i="7" s="1"/>
  <c r="Y2226" i="7" a="1"/>
  <c r="Y2226" i="7" s="1"/>
  <c r="Y2227" i="7" a="1"/>
  <c r="Y2227" i="7" s="1"/>
  <c r="Y2228" i="7" a="1"/>
  <c r="Y2228" i="7" s="1"/>
  <c r="Y2229" i="7" a="1"/>
  <c r="Y2229" i="7" s="1"/>
  <c r="Y2230" i="7" a="1"/>
  <c r="Y2230" i="7" s="1"/>
  <c r="Y2231" i="7" a="1"/>
  <c r="Y2231" i="7" s="1"/>
  <c r="Y2232" i="7" a="1"/>
  <c r="Y2232" i="7" s="1"/>
  <c r="Y2233" i="7" a="1"/>
  <c r="Y2233" i="7" s="1"/>
  <c r="Y2234" i="7" a="1"/>
  <c r="Y2234" i="7" s="1"/>
  <c r="Y2235" i="7" a="1"/>
  <c r="Y2235" i="7" s="1"/>
  <c r="Y2236" i="7" a="1"/>
  <c r="Y2236" i="7" s="1"/>
  <c r="Y2237" i="7" a="1"/>
  <c r="Y2237" i="7" s="1"/>
  <c r="Y2238" i="7" a="1"/>
  <c r="Y2238" i="7" s="1"/>
  <c r="Y2239" i="7" a="1"/>
  <c r="Y2239" i="7" s="1"/>
  <c r="Y2240" i="7" a="1"/>
  <c r="Y2240" i="7" s="1"/>
  <c r="Y2241" i="7" a="1"/>
  <c r="Y2241" i="7" s="1"/>
  <c r="Y2242" i="7" a="1"/>
  <c r="Y2242" i="7" s="1"/>
  <c r="Y2243" i="7" a="1"/>
  <c r="Y2243" i="7" s="1"/>
  <c r="Y2244" i="7" a="1"/>
  <c r="Y2244" i="7" s="1"/>
  <c r="Y2245" i="7" a="1"/>
  <c r="Y2245" i="7" s="1"/>
  <c r="Y2246" i="7" a="1"/>
  <c r="Y2246" i="7" s="1"/>
  <c r="Y2247" i="7" a="1"/>
  <c r="Y2247" i="7" s="1"/>
  <c r="Y2248" i="7" a="1"/>
  <c r="Y2248" i="7" s="1"/>
  <c r="Y2249" i="7" a="1"/>
  <c r="Y2249" i="7" s="1"/>
  <c r="Y2250" i="7" a="1"/>
  <c r="Y2250" i="7" s="1"/>
  <c r="Y2251" i="7" a="1"/>
  <c r="Y2251" i="7" s="1"/>
  <c r="Y2252" i="7" a="1"/>
  <c r="Y2252" i="7" s="1"/>
  <c r="Y2253" i="7" a="1"/>
  <c r="Y2253" i="7" s="1"/>
  <c r="Y2254" i="7" a="1"/>
  <c r="Y2254" i="7" s="1"/>
  <c r="Y2255" i="7" a="1"/>
  <c r="Y2255" i="7" s="1"/>
  <c r="Y2256" i="7" a="1"/>
  <c r="Y2256" i="7" s="1"/>
  <c r="Y2257" i="7" a="1"/>
  <c r="Y2257" i="7" s="1"/>
  <c r="Y2258" i="7" a="1"/>
  <c r="Y2258" i="7" s="1"/>
  <c r="Y2259" i="7" a="1"/>
  <c r="Y2259" i="7" s="1"/>
  <c r="Y2260" i="7" a="1"/>
  <c r="Y2260" i="7" s="1"/>
  <c r="Y2261" i="7" a="1"/>
  <c r="Y2261" i="7" s="1"/>
  <c r="Y2262" i="7" a="1"/>
  <c r="Y2262" i="7" s="1"/>
  <c r="Y2263" i="7" a="1"/>
  <c r="Y2263" i="7" s="1"/>
  <c r="Y2264" i="7" a="1"/>
  <c r="Y2264" i="7" s="1"/>
  <c r="Y2265" i="7" a="1"/>
  <c r="Y2265" i="7" s="1"/>
  <c r="Y2266" i="7" a="1"/>
  <c r="Y2266" i="7" s="1"/>
  <c r="Y2267" i="7" a="1"/>
  <c r="Y2267" i="7" s="1"/>
  <c r="Y2268" i="7" a="1"/>
  <c r="Y2268" i="7" s="1"/>
  <c r="Y2269" i="7" a="1"/>
  <c r="Y2269" i="7" s="1"/>
  <c r="Y2270" i="7" a="1"/>
  <c r="Y2270" i="7" s="1"/>
  <c r="Y2271" i="7" a="1"/>
  <c r="Y2271" i="7" s="1"/>
  <c r="Y2272" i="7" a="1"/>
  <c r="Y2272" i="7" s="1"/>
  <c r="Y2273" i="7" a="1"/>
  <c r="Y2273" i="7" s="1"/>
  <c r="Y2274" i="7" a="1"/>
  <c r="Y2274" i="7" s="1"/>
  <c r="Y2275" i="7" a="1"/>
  <c r="Y2275" i="7" s="1"/>
  <c r="Y2276" i="7" a="1"/>
  <c r="Y2276" i="7" s="1"/>
  <c r="Y2277" i="7" a="1"/>
  <c r="Y2277" i="7" s="1"/>
  <c r="Y2278" i="7" a="1"/>
  <c r="Y2278" i="7" s="1"/>
  <c r="Y2279" i="7" a="1"/>
  <c r="Y2279" i="7" s="1"/>
  <c r="Y2280" i="7" a="1"/>
  <c r="Y2280" i="7" s="1"/>
  <c r="Y2281" i="7" a="1"/>
  <c r="Y2281" i="7" s="1"/>
  <c r="Y2282" i="7" a="1"/>
  <c r="Y2282" i="7" s="1"/>
  <c r="Y2283" i="7" a="1"/>
  <c r="Y2283" i="7" s="1"/>
  <c r="Y2284" i="7" a="1"/>
  <c r="Y2284" i="7" s="1"/>
  <c r="Y2285" i="7" a="1"/>
  <c r="Y2285" i="7" s="1"/>
  <c r="Y2286" i="7" a="1"/>
  <c r="Y2286" i="7" s="1"/>
  <c r="Y2287" i="7" a="1"/>
  <c r="Y2287" i="7" s="1"/>
  <c r="Y2288" i="7" a="1"/>
  <c r="Y2288" i="7" s="1"/>
  <c r="Y2289" i="7" a="1"/>
  <c r="Y2289" i="7" s="1"/>
  <c r="Y2290" i="7" a="1"/>
  <c r="Y2290" i="7" s="1"/>
  <c r="Y2291" i="7" a="1"/>
  <c r="Y2291" i="7" s="1"/>
  <c r="Y2292" i="7" a="1"/>
  <c r="Y2292" i="7" s="1"/>
  <c r="Y2293" i="7" a="1"/>
  <c r="Y2293" i="7" s="1"/>
  <c r="Y2294" i="7" a="1"/>
  <c r="Y2294" i="7" s="1"/>
  <c r="Y2295" i="7" a="1"/>
  <c r="Y2295" i="7" s="1"/>
  <c r="Y2296" i="7" a="1"/>
  <c r="Y2296" i="7" s="1"/>
  <c r="Y2297" i="7" a="1"/>
  <c r="Y2297" i="7" s="1"/>
  <c r="Y2298" i="7" a="1"/>
  <c r="Y2298" i="7" s="1"/>
  <c r="Y2299" i="7" a="1"/>
  <c r="Y2299" i="7" s="1"/>
  <c r="Y2300" i="7" a="1"/>
  <c r="Y2300" i="7" s="1"/>
  <c r="Y2301" i="7" a="1"/>
  <c r="Y2301" i="7" s="1"/>
  <c r="Y2302" i="7" a="1"/>
  <c r="Y2302" i="7" s="1"/>
  <c r="Y2303" i="7" a="1"/>
  <c r="Y2303" i="7" s="1"/>
  <c r="Y2304" i="7" a="1"/>
  <c r="Y2304" i="7" s="1"/>
  <c r="Y2305" i="7" a="1"/>
  <c r="Y2305" i="7" s="1"/>
  <c r="Y2306" i="7" a="1"/>
  <c r="Y2306" i="7" s="1"/>
  <c r="Y2307" i="7" a="1"/>
  <c r="Y2307" i="7" s="1"/>
  <c r="Y2308" i="7" a="1"/>
  <c r="Y2308" i="7" s="1"/>
  <c r="Y2309" i="7" a="1"/>
  <c r="Y2309" i="7" s="1"/>
  <c r="Y2310" i="7" a="1"/>
  <c r="Y2310" i="7" s="1"/>
  <c r="Y2311" i="7" a="1"/>
  <c r="Y2311" i="7" s="1"/>
  <c r="Y2312" i="7" a="1"/>
  <c r="Y2312" i="7" s="1"/>
  <c r="Y2313" i="7" a="1"/>
  <c r="Y2313" i="7" s="1"/>
  <c r="Y2314" i="7" a="1"/>
  <c r="Y2314" i="7" s="1"/>
  <c r="Y2315" i="7" a="1"/>
  <c r="Y2315" i="7" s="1"/>
  <c r="Y2316" i="7" a="1"/>
  <c r="Y2316" i="7" s="1"/>
  <c r="Y2317" i="7" a="1"/>
  <c r="Y2317" i="7" s="1"/>
  <c r="Y2318" i="7" a="1"/>
  <c r="Y2318" i="7" s="1"/>
  <c r="Y2319" i="7" a="1"/>
  <c r="Y2319" i="7" s="1"/>
  <c r="Y2320" i="7" a="1"/>
  <c r="Y2320" i="7" s="1"/>
  <c r="Y2321" i="7" a="1"/>
  <c r="Y2321" i="7" s="1"/>
  <c r="Y2322" i="7" a="1"/>
  <c r="Y2322" i="7" s="1"/>
  <c r="Y2323" i="7" a="1"/>
  <c r="Y2323" i="7" s="1"/>
  <c r="Y2324" i="7" a="1"/>
  <c r="Y2324" i="7" s="1"/>
  <c r="Y2325" i="7" a="1"/>
  <c r="Y2325" i="7" s="1"/>
  <c r="Y2326" i="7" a="1"/>
  <c r="Y2326" i="7" s="1"/>
  <c r="Y2327" i="7" a="1"/>
  <c r="Y2327" i="7" s="1"/>
  <c r="Y2328" i="7" a="1"/>
  <c r="Y2328" i="7" s="1"/>
  <c r="Y2329" i="7" a="1"/>
  <c r="Y2329" i="7" s="1"/>
  <c r="Y2330" i="7" a="1"/>
  <c r="Y2330" i="7" s="1"/>
  <c r="Y2331" i="7" a="1"/>
  <c r="Y2331" i="7" s="1"/>
  <c r="Y2332" i="7" a="1"/>
  <c r="Y2332" i="7" s="1"/>
  <c r="Y2333" i="7" a="1"/>
  <c r="Y2333" i="7" s="1"/>
  <c r="Y2334" i="7" a="1"/>
  <c r="Y2334" i="7" s="1"/>
  <c r="Y2335" i="7" a="1"/>
  <c r="Y2335" i="7" s="1"/>
  <c r="Y2336" i="7" a="1"/>
  <c r="Y2336" i="7" s="1"/>
  <c r="Y2337" i="7" a="1"/>
  <c r="Y2337" i="7" s="1"/>
  <c r="Y2338" i="7" a="1"/>
  <c r="Y2338" i="7" s="1"/>
  <c r="Y2339" i="7" a="1"/>
  <c r="Y2339" i="7" s="1"/>
  <c r="Y2340" i="7" a="1"/>
  <c r="Y2340" i="7" s="1"/>
  <c r="Y2341" i="7" a="1"/>
  <c r="Y2341" i="7" s="1"/>
  <c r="Y2342" i="7" a="1"/>
  <c r="Y2342" i="7" s="1"/>
  <c r="Y2343" i="7" a="1"/>
  <c r="Y2343" i="7" s="1"/>
  <c r="Y2344" i="7" a="1"/>
  <c r="Y2344" i="7" s="1"/>
  <c r="Y2345" i="7" a="1"/>
  <c r="Y2345" i="7" s="1"/>
  <c r="Y2346" i="7" a="1"/>
  <c r="Y2346" i="7" s="1"/>
  <c r="Y2347" i="7" a="1"/>
  <c r="Y2347" i="7" s="1"/>
  <c r="Y2348" i="7" a="1"/>
  <c r="Y2348" i="7" s="1"/>
  <c r="Y2349" i="7" a="1"/>
  <c r="Y2349" i="7" s="1"/>
  <c r="Y2350" i="7" a="1"/>
  <c r="Y2350" i="7" s="1"/>
  <c r="Y2351" i="7" a="1"/>
  <c r="Y2351" i="7" s="1"/>
  <c r="Y2352" i="7" a="1"/>
  <c r="Y2352" i="7" s="1"/>
  <c r="Y2353" i="7" a="1"/>
  <c r="Y2353" i="7" s="1"/>
  <c r="Y2354" i="7" a="1"/>
  <c r="Y2354" i="7" s="1"/>
  <c r="Y2355" i="7" a="1"/>
  <c r="Y2355" i="7" s="1"/>
  <c r="Y2356" i="7" a="1"/>
  <c r="Y2356" i="7" s="1"/>
  <c r="Y2357" i="7" a="1"/>
  <c r="Y2357" i="7" s="1"/>
  <c r="Y2358" i="7" a="1"/>
  <c r="Y2358" i="7" s="1"/>
  <c r="Y2359" i="7" a="1"/>
  <c r="Y2359" i="7" s="1"/>
  <c r="Y2360" i="7" a="1"/>
  <c r="Y2360" i="7" s="1"/>
  <c r="Y2361" i="7" a="1"/>
  <c r="Y2361" i="7" s="1"/>
  <c r="Y2362" i="7" a="1"/>
  <c r="Y2362" i="7" s="1"/>
  <c r="Y2363" i="7" a="1"/>
  <c r="Y2363" i="7" s="1"/>
  <c r="Y2364" i="7" a="1"/>
  <c r="Y2364" i="7" s="1"/>
  <c r="Y2365" i="7" a="1"/>
  <c r="Y2365" i="7" s="1"/>
  <c r="Y2366" i="7" a="1"/>
  <c r="Y2366" i="7" s="1"/>
  <c r="Y2367" i="7" a="1"/>
  <c r="Y2367" i="7" s="1"/>
  <c r="Y2368" i="7" a="1"/>
  <c r="Y2368" i="7" s="1"/>
  <c r="Y2369" i="7" a="1"/>
  <c r="Y2369" i="7" s="1"/>
  <c r="Y2370" i="7" a="1"/>
  <c r="Y2370" i="7" s="1"/>
  <c r="Y2371" i="7" a="1"/>
  <c r="Y2371" i="7" s="1"/>
  <c r="Y2372" i="7" a="1"/>
  <c r="Y2372" i="7" s="1"/>
  <c r="Y2373" i="7" a="1"/>
  <c r="Y2373" i="7" s="1"/>
  <c r="Y2374" i="7" a="1"/>
  <c r="Y2374" i="7" s="1"/>
  <c r="Y2375" i="7" a="1"/>
  <c r="Y2375" i="7" s="1"/>
  <c r="Y2376" i="7" a="1"/>
  <c r="Y2376" i="7" s="1"/>
  <c r="Y2377" i="7" a="1"/>
  <c r="Y2377" i="7" s="1"/>
  <c r="Y2378" i="7" a="1"/>
  <c r="Y2378" i="7" s="1"/>
  <c r="Y2379" i="7" a="1"/>
  <c r="Y2379" i="7" s="1"/>
  <c r="Y2380" i="7" a="1"/>
  <c r="Y2380" i="7" s="1"/>
  <c r="Y2381" i="7" a="1"/>
  <c r="Y2381" i="7" s="1"/>
  <c r="Y2382" i="7" a="1"/>
  <c r="Y2382" i="7" s="1"/>
  <c r="Y2383" i="7" a="1"/>
  <c r="Y2383" i="7" s="1"/>
  <c r="Y2384" i="7" a="1"/>
  <c r="Y2384" i="7" s="1"/>
  <c r="Y2385" i="7" a="1"/>
  <c r="Y2385" i="7" s="1"/>
  <c r="Y2386" i="7" a="1"/>
  <c r="Y2386" i="7" s="1"/>
  <c r="Y2387" i="7" a="1"/>
  <c r="Y2387" i="7" s="1"/>
  <c r="Y2388" i="7" a="1"/>
  <c r="Y2388" i="7" s="1"/>
  <c r="Y2389" i="7" a="1"/>
  <c r="Y2389" i="7" s="1"/>
  <c r="Y2390" i="7" a="1"/>
  <c r="Y2390" i="7" s="1"/>
  <c r="Y2391" i="7" a="1"/>
  <c r="Y2391" i="7" s="1"/>
  <c r="Y2392" i="7" a="1"/>
  <c r="Y2392" i="7" s="1"/>
  <c r="Y2393" i="7" a="1"/>
  <c r="Y2393" i="7" s="1"/>
  <c r="Y2394" i="7" a="1"/>
  <c r="Y2394" i="7" s="1"/>
  <c r="Y2395" i="7" a="1"/>
  <c r="Y2395" i="7" s="1"/>
  <c r="Y2396" i="7" a="1"/>
  <c r="Y2396" i="7" s="1"/>
  <c r="Y2397" i="7" a="1"/>
  <c r="Y2397" i="7" s="1"/>
  <c r="Y2398" i="7" a="1"/>
  <c r="Y2398" i="7" s="1"/>
  <c r="Y2399" i="7" a="1"/>
  <c r="Y2399" i="7" s="1"/>
  <c r="Y2400" i="7" a="1"/>
  <c r="Y2400" i="7" s="1"/>
  <c r="Y2401" i="7" a="1"/>
  <c r="Y2401" i="7" s="1"/>
  <c r="Y2402" i="7" a="1"/>
  <c r="Y2402" i="7" s="1"/>
  <c r="Y2403" i="7" a="1"/>
  <c r="Y2403" i="7" s="1"/>
  <c r="Y2404" i="7" a="1"/>
  <c r="Y2404" i="7" s="1"/>
  <c r="Y2405" i="7" a="1"/>
  <c r="Y2405" i="7" s="1"/>
  <c r="Y2406" i="7" a="1"/>
  <c r="Y2406" i="7" s="1"/>
  <c r="Y2407" i="7" a="1"/>
  <c r="Y2407" i="7" s="1"/>
  <c r="Y2408" i="7" a="1"/>
  <c r="Y2408" i="7" s="1"/>
  <c r="Y2409" i="7" a="1"/>
  <c r="Y2409" i="7" s="1"/>
  <c r="Y2410" i="7" a="1"/>
  <c r="Y2410" i="7" s="1"/>
  <c r="Y2411" i="7" a="1"/>
  <c r="Y2411" i="7" s="1"/>
  <c r="Y2412" i="7" a="1"/>
  <c r="Y2412" i="7" s="1"/>
  <c r="Y2413" i="7" a="1"/>
  <c r="Y2413" i="7" s="1"/>
  <c r="Y2414" i="7" a="1"/>
  <c r="Y2414" i="7" s="1"/>
  <c r="Y2415" i="7" a="1"/>
  <c r="Y2415" i="7" s="1"/>
  <c r="Y2416" i="7" a="1"/>
  <c r="Y2416" i="7" s="1"/>
  <c r="Y2417" i="7" a="1"/>
  <c r="Y2417" i="7" s="1"/>
  <c r="Y2418" i="7" a="1"/>
  <c r="Y2418" i="7" s="1"/>
  <c r="Y2419" i="7" a="1"/>
  <c r="Y2419" i="7" s="1"/>
  <c r="Y2420" i="7" a="1"/>
  <c r="Y2420" i="7" s="1"/>
  <c r="Y2421" i="7" a="1"/>
  <c r="Y2421" i="7" s="1"/>
  <c r="Y2422" i="7" a="1"/>
  <c r="Y2422" i="7" s="1"/>
  <c r="Y2423" i="7" a="1"/>
  <c r="Y2423" i="7" s="1"/>
  <c r="Y2424" i="7" a="1"/>
  <c r="Y2424" i="7" s="1"/>
  <c r="Y2425" i="7" a="1"/>
  <c r="Y2425" i="7" s="1"/>
  <c r="Y2426" i="7" a="1"/>
  <c r="Y2426" i="7" s="1"/>
  <c r="Y2427" i="7" a="1"/>
  <c r="Y2427" i="7" s="1"/>
  <c r="Y2428" i="7" a="1"/>
  <c r="Y2428" i="7" s="1"/>
  <c r="Y2429" i="7" a="1"/>
  <c r="Y2429" i="7" s="1"/>
  <c r="Y2430" i="7" a="1"/>
  <c r="Y2430" i="7" s="1"/>
  <c r="Y2431" i="7" a="1"/>
  <c r="Y2431" i="7" s="1"/>
  <c r="Y2432" i="7" a="1"/>
  <c r="Y2432" i="7" s="1"/>
  <c r="Y2433" i="7" a="1"/>
  <c r="Y2433" i="7" s="1"/>
  <c r="Y2434" i="7" a="1"/>
  <c r="Y2434" i="7" s="1"/>
  <c r="Y2435" i="7" a="1"/>
  <c r="Y2435" i="7" s="1"/>
  <c r="Y2436" i="7" a="1"/>
  <c r="Y2436" i="7" s="1"/>
  <c r="Y2437" i="7" a="1"/>
  <c r="Y2437" i="7" s="1"/>
  <c r="Y2438" i="7" a="1"/>
  <c r="Y2438" i="7" s="1"/>
  <c r="Y2439" i="7" a="1"/>
  <c r="Y2439" i="7" s="1"/>
  <c r="Y2440" i="7" a="1"/>
  <c r="Y2440" i="7" s="1"/>
  <c r="Y2441" i="7" a="1"/>
  <c r="Y2441" i="7" s="1"/>
  <c r="Y2442" i="7" a="1"/>
  <c r="Y2442" i="7" s="1"/>
  <c r="Y2443" i="7" a="1"/>
  <c r="Y2443" i="7" s="1"/>
  <c r="Y2444" i="7" a="1"/>
  <c r="Y2444" i="7" s="1"/>
  <c r="Y2445" i="7" a="1"/>
  <c r="Y2445" i="7" s="1"/>
  <c r="Y2446" i="7" a="1"/>
  <c r="Y2446" i="7" s="1"/>
  <c r="Y2447" i="7" a="1"/>
  <c r="Y2447" i="7" s="1"/>
  <c r="Y2448" i="7" a="1"/>
  <c r="Y2448" i="7" s="1"/>
  <c r="Y2449" i="7" a="1"/>
  <c r="Y2449" i="7" s="1"/>
  <c r="Y2450" i="7" a="1"/>
  <c r="Y2450" i="7" s="1"/>
  <c r="Y2451" i="7" a="1"/>
  <c r="Y2451" i="7" s="1"/>
  <c r="Y2452" i="7" a="1"/>
  <c r="Y2452" i="7" s="1"/>
  <c r="Y2453" i="7" a="1"/>
  <c r="Y2453" i="7" s="1"/>
  <c r="Y2454" i="7" a="1"/>
  <c r="Y2454" i="7" s="1"/>
  <c r="Y2455" i="7" a="1"/>
  <c r="Y2455" i="7" s="1"/>
  <c r="Y2456" i="7" a="1"/>
  <c r="Y2456" i="7" s="1"/>
  <c r="Y2457" i="7" a="1"/>
  <c r="Y2457" i="7" s="1"/>
  <c r="Y2458" i="7" a="1"/>
  <c r="Y2458" i="7" s="1"/>
  <c r="Y2459" i="7" a="1"/>
  <c r="Y2459" i="7" s="1"/>
  <c r="Y2460" i="7" a="1"/>
  <c r="Y2460" i="7" s="1"/>
  <c r="Y2461" i="7" a="1"/>
  <c r="Y2461" i="7" s="1"/>
  <c r="Y2462" i="7" a="1"/>
  <c r="Y2462" i="7" s="1"/>
  <c r="Y2463" i="7" a="1"/>
  <c r="Y2463" i="7" s="1"/>
  <c r="Y2464" i="7" a="1"/>
  <c r="Y2464" i="7" s="1"/>
  <c r="Y2465" i="7" a="1"/>
  <c r="Y2465" i="7" s="1"/>
  <c r="Y2466" i="7" a="1"/>
  <c r="Y2466" i="7" s="1"/>
  <c r="Y2467" i="7" a="1"/>
  <c r="Y2467" i="7" s="1"/>
  <c r="Y2468" i="7" a="1"/>
  <c r="Y2468" i="7" s="1"/>
  <c r="Y2469" i="7" a="1"/>
  <c r="Y2469" i="7" s="1"/>
  <c r="Y2470" i="7" a="1"/>
  <c r="Y2470" i="7" s="1"/>
  <c r="Y2471" i="7" a="1"/>
  <c r="Y2471" i="7" s="1"/>
  <c r="Y2472" i="7" a="1"/>
  <c r="Y2472" i="7" s="1"/>
  <c r="Y2473" i="7" a="1"/>
  <c r="Y2473" i="7" s="1"/>
  <c r="Y2474" i="7" a="1"/>
  <c r="Y2474" i="7" s="1"/>
  <c r="Y2475" i="7" a="1"/>
  <c r="Y2475" i="7" s="1"/>
  <c r="Y2476" i="7" a="1"/>
  <c r="Y2476" i="7" s="1"/>
  <c r="Y2477" i="7" a="1"/>
  <c r="Y2477" i="7" s="1"/>
  <c r="Y2478" i="7" a="1"/>
  <c r="Y2478" i="7" s="1"/>
  <c r="Y2479" i="7" a="1"/>
  <c r="Y2479" i="7" s="1"/>
  <c r="Y2480" i="7" a="1"/>
  <c r="Y2480" i="7" s="1"/>
  <c r="Y2481" i="7" a="1"/>
  <c r="Y2481" i="7" s="1"/>
  <c r="Y2482" i="7" a="1"/>
  <c r="Y2482" i="7" s="1"/>
  <c r="Y2483" i="7" a="1"/>
  <c r="Y2483" i="7" s="1"/>
  <c r="Y2484" i="7" a="1"/>
  <c r="Y2484" i="7" s="1"/>
  <c r="Y2485" i="7" a="1"/>
  <c r="Y2485" i="7" s="1"/>
  <c r="Y2486" i="7" a="1"/>
  <c r="Y2486" i="7" s="1"/>
  <c r="Y2487" i="7" a="1"/>
  <c r="Y2487" i="7" s="1"/>
  <c r="Y2488" i="7" a="1"/>
  <c r="Y2488" i="7" s="1"/>
  <c r="Y2489" i="7" a="1"/>
  <c r="Y2489" i="7" s="1"/>
  <c r="Y2490" i="7" a="1"/>
  <c r="Y2490" i="7" s="1"/>
  <c r="Y2491" i="7" a="1"/>
  <c r="Y2491" i="7" s="1"/>
  <c r="Y2492" i="7" a="1"/>
  <c r="Y2492" i="7" s="1"/>
  <c r="Y2493" i="7" a="1"/>
  <c r="Y2493" i="7" s="1"/>
  <c r="Y2494" i="7" a="1"/>
  <c r="Y2494" i="7" s="1"/>
  <c r="Y2495" i="7" a="1"/>
  <c r="Y2495" i="7" s="1"/>
  <c r="Y2496" i="7" a="1"/>
  <c r="Y2496" i="7" s="1"/>
  <c r="Y2497" i="7" a="1"/>
  <c r="Y2497" i="7" s="1"/>
  <c r="Y2498" i="7" a="1"/>
  <c r="Y2498" i="7" s="1"/>
  <c r="Y2499" i="7" a="1"/>
  <c r="Y2499" i="7" s="1"/>
  <c r="Y2500" i="7" a="1"/>
  <c r="Y2500" i="7" s="1"/>
  <c r="Y2501" i="7" a="1"/>
  <c r="Y2501" i="7" s="1"/>
  <c r="Y2502" i="7" a="1"/>
  <c r="Y2502" i="7" s="1"/>
  <c r="Y2503" i="7" a="1"/>
  <c r="Y2503" i="7" s="1"/>
  <c r="Y2504" i="7" a="1"/>
  <c r="Y2504" i="7" s="1"/>
  <c r="Y2505" i="7" a="1"/>
  <c r="Y2505" i="7" s="1"/>
  <c r="Y2506" i="7" a="1"/>
  <c r="Y2506" i="7" s="1"/>
  <c r="Y2507" i="7" a="1"/>
  <c r="Y2507" i="7" s="1"/>
  <c r="Y2508" i="7" a="1"/>
  <c r="Y2508" i="7" s="1"/>
  <c r="Y2509" i="7" a="1"/>
  <c r="Y2509" i="7" s="1"/>
  <c r="Y2510" i="7" a="1"/>
  <c r="Y2510" i="7" s="1"/>
  <c r="Y2511" i="7" a="1"/>
  <c r="Y2511" i="7" s="1"/>
  <c r="Y2512" i="7" a="1"/>
  <c r="Y2512" i="7" s="1"/>
  <c r="Y2513" i="7" a="1"/>
  <c r="Y2513" i="7" s="1"/>
  <c r="Y2514" i="7" a="1"/>
  <c r="Y2514" i="7" s="1"/>
  <c r="Y2515" i="7" a="1"/>
  <c r="Y2515" i="7" s="1"/>
  <c r="Y2516" i="7" a="1"/>
  <c r="Y2516" i="7" s="1"/>
  <c r="Y2517" i="7" a="1"/>
  <c r="Y2517" i="7" s="1"/>
  <c r="Y2518" i="7" a="1"/>
  <c r="Y2518" i="7" s="1"/>
  <c r="Y2519" i="7" a="1"/>
  <c r="Y2519" i="7" s="1"/>
  <c r="Y2520" i="7" a="1"/>
  <c r="Y2520" i="7" s="1"/>
  <c r="Y2521" i="7" a="1"/>
  <c r="Y2521" i="7" s="1"/>
  <c r="Y2522" i="7" a="1"/>
  <c r="Y2522" i="7" s="1"/>
  <c r="Y2523" i="7" a="1"/>
  <c r="Y2523" i="7" s="1"/>
  <c r="Y2524" i="7" a="1"/>
  <c r="Y2524" i="7" s="1"/>
  <c r="Y2525" i="7" a="1"/>
  <c r="Y2525" i="7" s="1"/>
  <c r="Y2526" i="7" a="1"/>
  <c r="Y2526" i="7" s="1"/>
  <c r="Y2527" i="7" a="1"/>
  <c r="Y2527" i="7" s="1"/>
  <c r="Y2528" i="7" a="1"/>
  <c r="Y2528" i="7" s="1"/>
  <c r="Y2529" i="7" a="1"/>
  <c r="Y2529" i="7" s="1"/>
  <c r="Y2530" i="7" a="1"/>
  <c r="Y2530" i="7" s="1"/>
  <c r="Y2531" i="7" a="1"/>
  <c r="Y2531" i="7" s="1"/>
  <c r="Y2532" i="7" a="1"/>
  <c r="Y2532" i="7" s="1"/>
  <c r="Y2533" i="7" a="1"/>
  <c r="Y2533" i="7" s="1"/>
  <c r="Y2534" i="7" a="1"/>
  <c r="Y2534" i="7" s="1"/>
  <c r="Y2535" i="7" a="1"/>
  <c r="Y2535" i="7" s="1"/>
  <c r="Y2536" i="7" a="1"/>
  <c r="Y2536" i="7" s="1"/>
  <c r="Y2537" i="7" a="1"/>
  <c r="Y2537" i="7" s="1"/>
  <c r="Y2538" i="7" a="1"/>
  <c r="Y2538" i="7" s="1"/>
  <c r="Y2539" i="7" a="1"/>
  <c r="Y2539" i="7" s="1"/>
  <c r="Y2540" i="7" a="1"/>
  <c r="Y2540" i="7" s="1"/>
  <c r="Y2541" i="7" a="1"/>
  <c r="Y2541" i="7" s="1"/>
  <c r="Y2542" i="7" a="1"/>
  <c r="Y2542" i="7" s="1"/>
  <c r="Y2543" i="7" a="1"/>
  <c r="Y2543" i="7" s="1"/>
  <c r="Y2544" i="7" a="1"/>
  <c r="Y2544" i="7" s="1"/>
  <c r="Y2545" i="7" a="1"/>
  <c r="Y2545" i="7" s="1"/>
  <c r="Y2546" i="7" a="1"/>
  <c r="Y2546" i="7" s="1"/>
  <c r="Y2547" i="7" a="1"/>
  <c r="Y2547" i="7" s="1"/>
  <c r="Y2548" i="7" a="1"/>
  <c r="Y2548" i="7" s="1"/>
  <c r="Y2549" i="7" a="1"/>
  <c r="Y2549" i="7" s="1"/>
  <c r="Y2550" i="7" a="1"/>
  <c r="Y2550" i="7" s="1"/>
  <c r="Y2551" i="7" a="1"/>
  <c r="Y2551" i="7" s="1"/>
  <c r="Y2552" i="7" a="1"/>
  <c r="Y2552" i="7" s="1"/>
  <c r="Y2553" i="7" a="1"/>
  <c r="Y2553" i="7" s="1"/>
  <c r="Y2554" i="7" a="1"/>
  <c r="Y2554" i="7" s="1"/>
  <c r="Y2555" i="7" a="1"/>
  <c r="Y2555" i="7" s="1"/>
  <c r="Y2556" i="7" a="1"/>
  <c r="Y2556" i="7" s="1"/>
  <c r="Y2557" i="7" a="1"/>
  <c r="Y2557" i="7" s="1"/>
  <c r="Y2558" i="7" a="1"/>
  <c r="Y2558" i="7" s="1"/>
  <c r="Y2559" i="7" a="1"/>
  <c r="Y2559" i="7" s="1"/>
  <c r="Y2560" i="7" a="1"/>
  <c r="Y2560" i="7" s="1"/>
  <c r="Y2561" i="7" a="1"/>
  <c r="Y2561" i="7" s="1"/>
  <c r="Y2562" i="7" a="1"/>
  <c r="Y2562" i="7" s="1"/>
  <c r="Y2563" i="7" a="1"/>
  <c r="Y2563" i="7" s="1"/>
  <c r="Y2564" i="7" a="1"/>
  <c r="Y2564" i="7" s="1"/>
  <c r="Y2565" i="7" a="1"/>
  <c r="Y2565" i="7" s="1"/>
  <c r="Y2566" i="7" a="1"/>
  <c r="Y2566" i="7" s="1"/>
  <c r="Y2567" i="7" a="1"/>
  <c r="Y2567" i="7" s="1"/>
  <c r="Y2568" i="7" a="1"/>
  <c r="Y2568" i="7" s="1"/>
  <c r="Y2569" i="7" a="1"/>
  <c r="Y2569" i="7" s="1"/>
  <c r="Y2570" i="7" a="1"/>
  <c r="Y2570" i="7" s="1"/>
  <c r="Y2571" i="7" a="1"/>
  <c r="Y2571" i="7" s="1"/>
  <c r="Y2572" i="7" a="1"/>
  <c r="Y2572" i="7" s="1"/>
  <c r="Y2573" i="7" a="1"/>
  <c r="Y2573" i="7" s="1"/>
  <c r="Y2574" i="7" a="1"/>
  <c r="Y2574" i="7" s="1"/>
  <c r="Y2575" i="7" a="1"/>
  <c r="Y2575" i="7" s="1"/>
  <c r="Y2576" i="7" a="1"/>
  <c r="Y2576" i="7" s="1"/>
  <c r="Y2577" i="7" a="1"/>
  <c r="Y2577" i="7" s="1"/>
  <c r="Y2578" i="7" a="1"/>
  <c r="Y2578" i="7" s="1"/>
  <c r="Y2579" i="7" a="1"/>
  <c r="Y2579" i="7" s="1"/>
  <c r="Y2580" i="7" a="1"/>
  <c r="Y2580" i="7" s="1"/>
  <c r="Y2581" i="7" a="1"/>
  <c r="Y2581" i="7" s="1"/>
  <c r="Y2582" i="7" a="1"/>
  <c r="Y2582" i="7" s="1"/>
  <c r="Y2583" i="7" a="1"/>
  <c r="Y2583" i="7" s="1"/>
  <c r="Y2584" i="7" a="1"/>
  <c r="Y2584" i="7" s="1"/>
  <c r="Y2585" i="7" a="1"/>
  <c r="Y2585" i="7" s="1"/>
  <c r="Y2586" i="7" a="1"/>
  <c r="Y2586" i="7" s="1"/>
  <c r="Y2587" i="7" a="1"/>
  <c r="Y2587" i="7" s="1"/>
  <c r="Y2588" i="7" a="1"/>
  <c r="Y2588" i="7" s="1"/>
  <c r="Y2589" i="7" a="1"/>
  <c r="Y2589" i="7" s="1"/>
  <c r="Y2590" i="7" a="1"/>
  <c r="Y2590" i="7" s="1"/>
  <c r="Y2591" i="7" a="1"/>
  <c r="Y2591" i="7" s="1"/>
  <c r="Y2592" i="7" a="1"/>
  <c r="Y2592" i="7" s="1"/>
  <c r="Y2593" i="7" a="1"/>
  <c r="Y2593" i="7" s="1"/>
  <c r="Y2594" i="7" a="1"/>
  <c r="Y2594" i="7" s="1"/>
  <c r="Y2595" i="7" a="1"/>
  <c r="Y2595" i="7" s="1"/>
  <c r="Y2596" i="7" a="1"/>
  <c r="Y2596" i="7" s="1"/>
  <c r="Y2597" i="7" a="1"/>
  <c r="Y2597" i="7" s="1"/>
  <c r="Y2598" i="7" a="1"/>
  <c r="Y2598" i="7" s="1"/>
  <c r="Y2599" i="7" a="1"/>
  <c r="Y2599" i="7" s="1"/>
  <c r="Y2600" i="7" a="1"/>
  <c r="Y2600" i="7" s="1"/>
  <c r="Y2601" i="7" a="1"/>
  <c r="Y2601" i="7" s="1"/>
  <c r="Y2602" i="7" a="1"/>
  <c r="Y2602" i="7" s="1"/>
  <c r="Y2603" i="7" a="1"/>
  <c r="Y2603" i="7" s="1"/>
  <c r="Y2604" i="7" a="1"/>
  <c r="Y2604" i="7" s="1"/>
  <c r="Y2605" i="7" a="1"/>
  <c r="Y2605" i="7" s="1"/>
  <c r="Y2606" i="7" a="1"/>
  <c r="Y2606" i="7" s="1"/>
  <c r="Y2607" i="7" a="1"/>
  <c r="Y2607" i="7" s="1"/>
  <c r="Y2608" i="7" a="1"/>
  <c r="Y2608" i="7" s="1"/>
  <c r="Y2609" i="7" a="1"/>
  <c r="Y2609" i="7" s="1"/>
  <c r="Y2610" i="7" a="1"/>
  <c r="Y2610" i="7" s="1"/>
  <c r="Y2611" i="7" a="1"/>
  <c r="Y2611" i="7" s="1"/>
  <c r="Y2612" i="7" a="1"/>
  <c r="Y2612" i="7" s="1"/>
  <c r="Y2613" i="7" a="1"/>
  <c r="Y2613" i="7" s="1"/>
  <c r="Y2614" i="7" a="1"/>
  <c r="Y2614" i="7" s="1"/>
  <c r="Y2615" i="7" a="1"/>
  <c r="Y2615" i="7" s="1"/>
  <c r="Y2616" i="7" a="1"/>
  <c r="Y2616" i="7" s="1"/>
  <c r="Y2617" i="7" a="1"/>
  <c r="Y2617" i="7" s="1"/>
  <c r="Y2618" i="7" a="1"/>
  <c r="Y2618" i="7" s="1"/>
  <c r="Y2619" i="7" a="1"/>
  <c r="Y2619" i="7" s="1"/>
  <c r="Y2620" i="7" a="1"/>
  <c r="Y2620" i="7" s="1"/>
  <c r="Y2621" i="7" a="1"/>
  <c r="Y2621" i="7" s="1"/>
  <c r="Y2622" i="7" a="1"/>
  <c r="Y2622" i="7" s="1"/>
  <c r="Y2623" i="7" a="1"/>
  <c r="Y2623" i="7" s="1"/>
  <c r="Y2624" i="7" a="1"/>
  <c r="Y2624" i="7" s="1"/>
  <c r="Y2625" i="7" a="1"/>
  <c r="Y2625" i="7" s="1"/>
  <c r="Y2626" i="7" a="1"/>
  <c r="Y2626" i="7" s="1"/>
  <c r="Y2627" i="7" a="1"/>
  <c r="Y2627" i="7" s="1"/>
  <c r="Y2628" i="7" a="1"/>
  <c r="Y2628" i="7" s="1"/>
  <c r="Y2629" i="7" a="1"/>
  <c r="Y2629" i="7" s="1"/>
  <c r="Y2630" i="7" a="1"/>
  <c r="Y2630" i="7" s="1"/>
  <c r="Y2631" i="7" a="1"/>
  <c r="Y2631" i="7" s="1"/>
  <c r="Y2632" i="7" a="1"/>
  <c r="Y2632" i="7" s="1"/>
  <c r="Y2633" i="7" a="1"/>
  <c r="Y2633" i="7" s="1"/>
  <c r="Y2634" i="7" a="1"/>
  <c r="Y2634" i="7" s="1"/>
  <c r="Y2635" i="7" a="1"/>
  <c r="Y2635" i="7" s="1"/>
  <c r="Y2636" i="7" a="1"/>
  <c r="Y2636" i="7" s="1"/>
  <c r="Y2637" i="7" a="1"/>
  <c r="Y2637" i="7" s="1"/>
  <c r="Y2638" i="7" a="1"/>
  <c r="Y2638" i="7" s="1"/>
  <c r="Y2639" i="7" a="1"/>
  <c r="Y2639" i="7" s="1"/>
  <c r="Y2640" i="7" a="1"/>
  <c r="Y2640" i="7" s="1"/>
  <c r="Y2641" i="7" a="1"/>
  <c r="Y2641" i="7" s="1"/>
  <c r="Y2642" i="7" a="1"/>
  <c r="Y2642" i="7" s="1"/>
  <c r="Y2643" i="7" a="1"/>
  <c r="Y2643" i="7" s="1"/>
  <c r="Y2644" i="7" a="1"/>
  <c r="Y2644" i="7" s="1"/>
  <c r="Y2645" i="7" a="1"/>
  <c r="Y2645" i="7" s="1"/>
  <c r="Y2646" i="7" a="1"/>
  <c r="Y2646" i="7" s="1"/>
  <c r="Y2647" i="7" a="1"/>
  <c r="Y2647" i="7" s="1"/>
  <c r="Y2648" i="7" a="1"/>
  <c r="Y2648" i="7" s="1"/>
  <c r="Y2649" i="7" a="1"/>
  <c r="Y2649" i="7" s="1"/>
  <c r="Y2650" i="7" a="1"/>
  <c r="Y2650" i="7" s="1"/>
  <c r="Y2651" i="7" a="1"/>
  <c r="Y2651" i="7" s="1"/>
  <c r="Y2652" i="7" a="1"/>
  <c r="Y2652" i="7" s="1"/>
  <c r="Y2653" i="7" a="1"/>
  <c r="Y2653" i="7" s="1"/>
  <c r="Y2654" i="7" a="1"/>
  <c r="Y2654" i="7" s="1"/>
  <c r="Y2655" i="7" a="1"/>
  <c r="Y2655" i="7" s="1"/>
  <c r="Y2656" i="7" a="1"/>
  <c r="Y2656" i="7" s="1"/>
  <c r="Y2657" i="7" a="1"/>
  <c r="Y2657" i="7" s="1"/>
  <c r="Y2658" i="7" a="1"/>
  <c r="Y2658" i="7" s="1"/>
  <c r="Y2659" i="7" a="1"/>
  <c r="Y2659" i="7" s="1"/>
  <c r="Y2660" i="7" a="1"/>
  <c r="Y2660" i="7" s="1"/>
  <c r="Y2661" i="7" a="1"/>
  <c r="Y2661" i="7" s="1"/>
  <c r="Y2662" i="7" a="1"/>
  <c r="Y2662" i="7" s="1"/>
  <c r="Y2663" i="7" a="1"/>
  <c r="Y2663" i="7" s="1"/>
  <c r="Y2664" i="7" a="1"/>
  <c r="Y2664" i="7" s="1"/>
  <c r="Y2665" i="7" a="1"/>
  <c r="Y2665" i="7" s="1"/>
  <c r="Y2666" i="7" a="1"/>
  <c r="Y2666" i="7" s="1"/>
  <c r="Y2667" i="7" a="1"/>
  <c r="Y2667" i="7" s="1"/>
  <c r="Y2668" i="7" a="1"/>
  <c r="Y2668" i="7" s="1"/>
  <c r="Y2669" i="7" a="1"/>
  <c r="Y2669" i="7" s="1"/>
  <c r="Y2670" i="7" a="1"/>
  <c r="Y2670" i="7" s="1"/>
  <c r="Y2671" i="7" a="1"/>
  <c r="Y2671" i="7" s="1"/>
  <c r="Y2672" i="7" a="1"/>
  <c r="Y2672" i="7" s="1"/>
  <c r="Y2673" i="7" a="1"/>
  <c r="Y2673" i="7" s="1"/>
  <c r="Y2674" i="7" a="1"/>
  <c r="Y2674" i="7" s="1"/>
  <c r="Y2675" i="7" a="1"/>
  <c r="Y2675" i="7" s="1"/>
  <c r="Y2676" i="7" a="1"/>
  <c r="Y2676" i="7" s="1"/>
  <c r="Y2677" i="7" a="1"/>
  <c r="Y2677" i="7" s="1"/>
  <c r="Y2678" i="7" a="1"/>
  <c r="Y2678" i="7" s="1"/>
  <c r="Y2679" i="7" a="1"/>
  <c r="Y2679" i="7" s="1"/>
  <c r="Y2680" i="7" a="1"/>
  <c r="Y2680" i="7" s="1"/>
  <c r="Y2681" i="7" a="1"/>
  <c r="Y2681" i="7" s="1"/>
  <c r="Y2682" i="7" a="1"/>
  <c r="Y2682" i="7" s="1"/>
  <c r="Y2683" i="7" a="1"/>
  <c r="Y2683" i="7" s="1"/>
  <c r="Y2684" i="7" a="1"/>
  <c r="Y2684" i="7" s="1"/>
  <c r="Y2685" i="7" a="1"/>
  <c r="Y2685" i="7" s="1"/>
  <c r="Y2686" i="7" a="1"/>
  <c r="Y2686" i="7" s="1"/>
  <c r="Y2687" i="7" a="1"/>
  <c r="Y2687" i="7" s="1"/>
  <c r="Y2688" i="7" a="1"/>
  <c r="Y2688" i="7" s="1"/>
  <c r="Y2689" i="7" a="1"/>
  <c r="Y2689" i="7" s="1"/>
  <c r="Y2690" i="7" a="1"/>
  <c r="Y2690" i="7" s="1"/>
  <c r="Y2691" i="7" a="1"/>
  <c r="Y2691" i="7" s="1"/>
  <c r="Y2692" i="7" a="1"/>
  <c r="Y2692" i="7" s="1"/>
  <c r="Y2693" i="7" a="1"/>
  <c r="Y2693" i="7" s="1"/>
  <c r="Y2694" i="7" a="1"/>
  <c r="Y2694" i="7" s="1"/>
  <c r="Y2695" i="7" a="1"/>
  <c r="Y2695" i="7" s="1"/>
  <c r="Y2696" i="7" a="1"/>
  <c r="Y2696" i="7" s="1"/>
  <c r="Y2697" i="7" a="1"/>
  <c r="Y2697" i="7" s="1"/>
  <c r="Y2698" i="7" a="1"/>
  <c r="Y2698" i="7" s="1"/>
  <c r="Y2699" i="7" a="1"/>
  <c r="Y2699" i="7" s="1"/>
  <c r="Y2700" i="7" a="1"/>
  <c r="Y2700" i="7" s="1"/>
  <c r="Y2701" i="7" a="1"/>
  <c r="Y2701" i="7" s="1"/>
  <c r="Y2702" i="7" a="1"/>
  <c r="Y2702" i="7" s="1"/>
  <c r="Y2703" i="7" a="1"/>
  <c r="Y2703" i="7" s="1"/>
  <c r="Y2704" i="7" a="1"/>
  <c r="Y2704" i="7" s="1"/>
  <c r="Y2705" i="7" a="1"/>
  <c r="Y2705" i="7" s="1"/>
  <c r="Y2706" i="7" a="1"/>
  <c r="Y2706" i="7" s="1"/>
  <c r="Y2707" i="7" a="1"/>
  <c r="Y2707" i="7" s="1"/>
  <c r="Y2708" i="7" a="1"/>
  <c r="Y2708" i="7" s="1"/>
  <c r="Y2709" i="7" a="1"/>
  <c r="Y2709" i="7" s="1"/>
  <c r="Y2710" i="7" a="1"/>
  <c r="Y2710" i="7" s="1"/>
  <c r="Y2711" i="7" a="1"/>
  <c r="Y2711" i="7" s="1"/>
  <c r="Y2712" i="7" a="1"/>
  <c r="Y2712" i="7" s="1"/>
  <c r="Y2713" i="7" a="1"/>
  <c r="Y2713" i="7" s="1"/>
  <c r="Y2714" i="7" a="1"/>
  <c r="Y2714" i="7" s="1"/>
  <c r="Y2715" i="7" a="1"/>
  <c r="Y2715" i="7" s="1"/>
  <c r="Y2716" i="7" a="1"/>
  <c r="Y2716" i="7" s="1"/>
  <c r="Y2717" i="7" a="1"/>
  <c r="Y2717" i="7" s="1"/>
  <c r="Y2718" i="7" a="1"/>
  <c r="Y2718" i="7" s="1"/>
  <c r="Y2719" i="7" a="1"/>
  <c r="Y2719" i="7" s="1"/>
  <c r="Y2720" i="7" a="1"/>
  <c r="Y2720" i="7" s="1"/>
  <c r="Y2721" i="7" a="1"/>
  <c r="Y2721" i="7" s="1"/>
  <c r="Y2722" i="7" a="1"/>
  <c r="Y2722" i="7" s="1"/>
  <c r="Y2723" i="7" a="1"/>
  <c r="Y2723" i="7" s="1"/>
  <c r="Y2724" i="7" a="1"/>
  <c r="Y2724" i="7" s="1"/>
  <c r="Y2725" i="7" a="1"/>
  <c r="Y2725" i="7" s="1"/>
  <c r="Y2726" i="7" a="1"/>
  <c r="Y2726" i="7" s="1"/>
  <c r="Y2727" i="7" a="1"/>
  <c r="Y2727" i="7" s="1"/>
  <c r="Y2728" i="7" a="1"/>
  <c r="Y2728" i="7" s="1"/>
  <c r="Y2729" i="7" a="1"/>
  <c r="Y2729" i="7" s="1"/>
  <c r="Y2730" i="7" a="1"/>
  <c r="Y2730" i="7" s="1"/>
  <c r="Y2731" i="7" a="1"/>
  <c r="Y2731" i="7" s="1"/>
  <c r="Y2732" i="7" a="1"/>
  <c r="Y2732" i="7" s="1"/>
  <c r="Y2733" i="7" a="1"/>
  <c r="Y2733" i="7" s="1"/>
  <c r="Y2734" i="7" a="1"/>
  <c r="Y2734" i="7" s="1"/>
  <c r="Y2735" i="7" a="1"/>
  <c r="Y2735" i="7" s="1"/>
  <c r="Y2736" i="7" a="1"/>
  <c r="Y2736" i="7" s="1"/>
  <c r="Y2737" i="7" a="1"/>
  <c r="Y2737" i="7" s="1"/>
  <c r="Y2738" i="7" a="1"/>
  <c r="Y2738" i="7" s="1"/>
  <c r="Y2739" i="7" a="1"/>
  <c r="Y2739" i="7" s="1"/>
  <c r="Y2740" i="7" a="1"/>
  <c r="Y2740" i="7" s="1"/>
  <c r="Y2741" i="7" a="1"/>
  <c r="Y2741" i="7" s="1"/>
  <c r="Y2742" i="7" a="1"/>
  <c r="Y2742" i="7" s="1"/>
  <c r="Y2743" i="7" a="1"/>
  <c r="Y2743" i="7" s="1"/>
  <c r="Y2744" i="7" a="1"/>
  <c r="Y2744" i="7" s="1"/>
  <c r="Y2745" i="7" a="1"/>
  <c r="Y2745" i="7" s="1"/>
  <c r="Y2746" i="7" a="1"/>
  <c r="Y2746" i="7" s="1"/>
  <c r="Y2747" i="7" a="1"/>
  <c r="Y2747" i="7" s="1"/>
  <c r="Y2748" i="7" a="1"/>
  <c r="Y2748" i="7" s="1"/>
  <c r="Y2749" i="7" a="1"/>
  <c r="Y2749" i="7" s="1"/>
  <c r="Y2750" i="7" a="1"/>
  <c r="Y2750" i="7" s="1"/>
  <c r="Y2751" i="7" a="1"/>
  <c r="Y2751" i="7" s="1"/>
  <c r="Y2752" i="7" a="1"/>
  <c r="Y2752" i="7" s="1"/>
  <c r="Y2753" i="7" a="1"/>
  <c r="Y2753" i="7" s="1"/>
  <c r="Y2754" i="7" a="1"/>
  <c r="Y2754" i="7" s="1"/>
  <c r="Y2755" i="7" a="1"/>
  <c r="Y2755" i="7" s="1"/>
  <c r="Y2756" i="7" a="1"/>
  <c r="Y2756" i="7" s="1"/>
  <c r="Y2757" i="7" a="1"/>
  <c r="Y2757" i="7" s="1"/>
  <c r="Y2758" i="7" a="1"/>
  <c r="Y2758" i="7" s="1"/>
  <c r="Y2759" i="7" a="1"/>
  <c r="Y2759" i="7" s="1"/>
  <c r="Y2760" i="7" a="1"/>
  <c r="Y2760" i="7" s="1"/>
  <c r="Y2761" i="7" a="1"/>
  <c r="Y2761" i="7" s="1"/>
  <c r="Y2762" i="7" a="1"/>
  <c r="Y2762" i="7" s="1"/>
  <c r="Y2763" i="7" a="1"/>
  <c r="Y2763" i="7" s="1"/>
  <c r="Y2764" i="7" a="1"/>
  <c r="Y2764" i="7" s="1"/>
  <c r="Y2765" i="7" a="1"/>
  <c r="Y2765" i="7" s="1"/>
  <c r="Y2766" i="7" a="1"/>
  <c r="Y2766" i="7" s="1"/>
  <c r="Y2767" i="7" a="1"/>
  <c r="Y2767" i="7" s="1"/>
  <c r="Y2768" i="7" a="1"/>
  <c r="Y2768" i="7" s="1"/>
  <c r="Y2769" i="7" a="1"/>
  <c r="Y2769" i="7" s="1"/>
  <c r="Y2770" i="7" a="1"/>
  <c r="Y2770" i="7" s="1"/>
  <c r="Y2771" i="7" a="1"/>
  <c r="Y2771" i="7" s="1"/>
  <c r="Y2772" i="7" a="1"/>
  <c r="Y2772" i="7" s="1"/>
  <c r="Y2773" i="7" a="1"/>
  <c r="Y2773" i="7" s="1"/>
  <c r="Y2774" i="7" a="1"/>
  <c r="Y2774" i="7" s="1"/>
  <c r="Y2775" i="7" a="1"/>
  <c r="Y2775" i="7" s="1"/>
  <c r="Y2776" i="7" a="1"/>
  <c r="Y2776" i="7" s="1"/>
  <c r="Y2777" i="7" a="1"/>
  <c r="Y2777" i="7" s="1"/>
  <c r="Y2778" i="7" a="1"/>
  <c r="Y2778" i="7" s="1"/>
  <c r="Y2779" i="7" a="1"/>
  <c r="Y2779" i="7" s="1"/>
  <c r="Y2780" i="7" a="1"/>
  <c r="Y2780" i="7" s="1"/>
  <c r="Y2781" i="7" a="1"/>
  <c r="Y2781" i="7" s="1"/>
  <c r="Y2782" i="7" a="1"/>
  <c r="Y2782" i="7" s="1"/>
  <c r="Y2783" i="7" a="1"/>
  <c r="Y2783" i="7" s="1"/>
  <c r="Y2784" i="7" a="1"/>
  <c r="Y2784" i="7" s="1"/>
  <c r="Y2785" i="7" a="1"/>
  <c r="Y2785" i="7" s="1"/>
  <c r="Y2786" i="7" a="1"/>
  <c r="Y2786" i="7" s="1"/>
  <c r="Y2787" i="7" a="1"/>
  <c r="Y2787" i="7" s="1"/>
  <c r="Y2788" i="7" a="1"/>
  <c r="Y2788" i="7" s="1"/>
  <c r="Y2789" i="7" a="1"/>
  <c r="Y2789" i="7" s="1"/>
  <c r="Y2790" i="7" a="1"/>
  <c r="Y2790" i="7" s="1"/>
  <c r="Y2791" i="7" a="1"/>
  <c r="Y2791" i="7" s="1"/>
  <c r="Y2792" i="7" a="1"/>
  <c r="Y2792" i="7" s="1"/>
  <c r="Y2793" i="7" a="1"/>
  <c r="Y2793" i="7" s="1"/>
  <c r="Y2794" i="7" a="1"/>
  <c r="Y2794" i="7" s="1"/>
  <c r="Y2795" i="7" a="1"/>
  <c r="Y2795" i="7" s="1"/>
  <c r="Y2796" i="7" a="1"/>
  <c r="Y2796" i="7" s="1"/>
  <c r="Y2797" i="7" a="1"/>
  <c r="Y2797" i="7" s="1"/>
  <c r="Y2798" i="7" a="1"/>
  <c r="Y2798" i="7" s="1"/>
  <c r="Y2799" i="7" a="1"/>
  <c r="Y2799" i="7" s="1"/>
  <c r="Y2800" i="7" a="1"/>
  <c r="Y2800" i="7" s="1"/>
  <c r="Y2801" i="7" a="1"/>
  <c r="Y2801" i="7" s="1"/>
  <c r="Y2802" i="7" a="1"/>
  <c r="Y2802" i="7" s="1"/>
  <c r="Y2803" i="7" a="1"/>
  <c r="Y2803" i="7" s="1"/>
  <c r="Y2804" i="7" a="1"/>
  <c r="Y2804" i="7" s="1"/>
  <c r="Y2805" i="7" a="1"/>
  <c r="Y2805" i="7" s="1"/>
  <c r="Y2806" i="7" a="1"/>
  <c r="Y2806" i="7" s="1"/>
  <c r="Y2807" i="7" a="1"/>
  <c r="Y2807" i="7" s="1"/>
  <c r="Y2808" i="7" a="1"/>
  <c r="Y2808" i="7" s="1"/>
  <c r="Y2809" i="7" a="1"/>
  <c r="Y2809" i="7" s="1"/>
  <c r="Y2810" i="7" a="1"/>
  <c r="Y2810" i="7" s="1"/>
  <c r="Y2811" i="7" a="1"/>
  <c r="Y2811" i="7" s="1"/>
  <c r="Y2812" i="7" a="1"/>
  <c r="Y2812" i="7" s="1"/>
  <c r="Y2813" i="7" a="1"/>
  <c r="Y2813" i="7" s="1"/>
  <c r="Y2814" i="7" a="1"/>
  <c r="Y2814" i="7" s="1"/>
  <c r="Y2815" i="7" a="1"/>
  <c r="Y2815" i="7" s="1"/>
  <c r="Y2816" i="7" a="1"/>
  <c r="Y2816" i="7" s="1"/>
  <c r="Y2817" i="7" a="1"/>
  <c r="Y2817" i="7" s="1"/>
  <c r="Y2818" i="7" a="1"/>
  <c r="Y2818" i="7" s="1"/>
  <c r="Y2819" i="7" a="1"/>
  <c r="Y2819" i="7" s="1"/>
  <c r="Y2820" i="7" a="1"/>
  <c r="Y2820" i="7" s="1"/>
  <c r="Y2821" i="7" a="1"/>
  <c r="Y2821" i="7" s="1"/>
  <c r="Y2822" i="7" a="1"/>
  <c r="Y2822" i="7" s="1"/>
  <c r="Y2823" i="7" a="1"/>
  <c r="Y2823" i="7" s="1"/>
  <c r="Y2824" i="7" a="1"/>
  <c r="Y2824" i="7" s="1"/>
  <c r="Y2825" i="7" a="1"/>
  <c r="Y2825" i="7" s="1"/>
  <c r="Y2826" i="7" a="1"/>
  <c r="Y2826" i="7" s="1"/>
  <c r="Y2827" i="7" a="1"/>
  <c r="Y2827" i="7" s="1"/>
  <c r="Y2828" i="7" a="1"/>
  <c r="Y2828" i="7" s="1"/>
  <c r="Y2829" i="7" a="1"/>
  <c r="Y2829" i="7" s="1"/>
  <c r="Y2830" i="7" a="1"/>
  <c r="Y2830" i="7" s="1"/>
  <c r="Y2831" i="7" a="1"/>
  <c r="Y2831" i="7" s="1"/>
  <c r="Y2832" i="7" a="1"/>
  <c r="Y2832" i="7" s="1"/>
  <c r="Y2833" i="7" a="1"/>
  <c r="Y2833" i="7" s="1"/>
  <c r="Y2834" i="7" a="1"/>
  <c r="Y2834" i="7" s="1"/>
  <c r="Y2835" i="7" a="1"/>
  <c r="Y2835" i="7" s="1"/>
  <c r="Y2836" i="7" a="1"/>
  <c r="Y2836" i="7" s="1"/>
  <c r="Y2837" i="7" a="1"/>
  <c r="Y2837" i="7" s="1"/>
  <c r="Y2838" i="7" a="1"/>
  <c r="Y2838" i="7" s="1"/>
  <c r="Y2839" i="7" a="1"/>
  <c r="Y2839" i="7" s="1"/>
  <c r="Y2840" i="7" a="1"/>
  <c r="Y2840" i="7" s="1"/>
  <c r="Y2841" i="7" a="1"/>
  <c r="Y2841" i="7" s="1"/>
  <c r="Y2842" i="7" a="1"/>
  <c r="Y2842" i="7" s="1"/>
  <c r="Y2843" i="7" a="1"/>
  <c r="Y2843" i="7" s="1"/>
  <c r="Y2844" i="7" a="1"/>
  <c r="Y2844" i="7" s="1"/>
  <c r="Y2845" i="7" a="1"/>
  <c r="Y2845" i="7" s="1"/>
  <c r="Y2846" i="7" a="1"/>
  <c r="Y2846" i="7" s="1"/>
  <c r="Y2847" i="7" a="1"/>
  <c r="Y2847" i="7" s="1"/>
  <c r="Y2848" i="7" a="1"/>
  <c r="Y2848" i="7" s="1"/>
  <c r="Y2849" i="7" a="1"/>
  <c r="Y2849" i="7" s="1"/>
  <c r="Y2850" i="7" a="1"/>
  <c r="Y2850" i="7" s="1"/>
  <c r="Y2851" i="7" a="1"/>
  <c r="Y2851" i="7" s="1"/>
  <c r="Y2852" i="7" a="1"/>
  <c r="Y2852" i="7" s="1"/>
  <c r="Y2853" i="7" a="1"/>
  <c r="Y2853" i="7" s="1"/>
  <c r="Y2854" i="7" a="1"/>
  <c r="Y2854" i="7" s="1"/>
  <c r="Y2855" i="7" a="1"/>
  <c r="Y2855" i="7" s="1"/>
  <c r="Y2856" i="7" a="1"/>
  <c r="Y2856" i="7" s="1"/>
  <c r="Y2857" i="7" a="1"/>
  <c r="Y2857" i="7" s="1"/>
  <c r="Y2858" i="7" a="1"/>
  <c r="Y2858" i="7" s="1"/>
  <c r="Y2859" i="7" a="1"/>
  <c r="Y2859" i="7" s="1"/>
  <c r="Y2860" i="7" a="1"/>
  <c r="Y2860" i="7" s="1"/>
  <c r="Y2861" i="7" a="1"/>
  <c r="Y2861" i="7" s="1"/>
  <c r="Y2862" i="7" a="1"/>
  <c r="Y2862" i="7" s="1"/>
  <c r="Y2863" i="7" a="1"/>
  <c r="Y2863" i="7" s="1"/>
  <c r="Y2864" i="7" a="1"/>
  <c r="Y2864" i="7" s="1"/>
  <c r="Y2865" i="7" a="1"/>
  <c r="Y2865" i="7" s="1"/>
  <c r="Y2866" i="7" a="1"/>
  <c r="Y2866" i="7" s="1"/>
  <c r="Y2867" i="7" a="1"/>
  <c r="Y2867" i="7" s="1"/>
  <c r="Y2868" i="7" a="1"/>
  <c r="Y2868" i="7" s="1"/>
  <c r="Y2869" i="7" a="1"/>
  <c r="Y2869" i="7" s="1"/>
  <c r="Y2870" i="7" a="1"/>
  <c r="Y2870" i="7" s="1"/>
  <c r="Y2871" i="7" a="1"/>
  <c r="Y2871" i="7" s="1"/>
  <c r="Y2872" i="7" a="1"/>
  <c r="Y2872" i="7" s="1"/>
  <c r="Y2873" i="7" a="1"/>
  <c r="Y2873" i="7" s="1"/>
  <c r="Y2874" i="7" a="1"/>
  <c r="Y2874" i="7" s="1"/>
  <c r="Y2875" i="7" a="1"/>
  <c r="Y2875" i="7" s="1"/>
  <c r="Y2876" i="7" a="1"/>
  <c r="Y2876" i="7" s="1"/>
  <c r="Y2877" i="7" a="1"/>
  <c r="Y2877" i="7" s="1"/>
  <c r="Y2878" i="7" a="1"/>
  <c r="Y2878" i="7" s="1"/>
  <c r="Y2879" i="7" a="1"/>
  <c r="Y2879" i="7" s="1"/>
  <c r="Y2880" i="7" a="1"/>
  <c r="Y2880" i="7" s="1"/>
  <c r="Y2881" i="7" a="1"/>
  <c r="Y2881" i="7" s="1"/>
  <c r="Y2882" i="7" a="1"/>
  <c r="Y2882" i="7" s="1"/>
  <c r="Y2883" i="7" a="1"/>
  <c r="Y2883" i="7" s="1"/>
  <c r="Y2884" i="7" a="1"/>
  <c r="Y2884" i="7" s="1"/>
  <c r="Y2885" i="7" a="1"/>
  <c r="Y2885" i="7" s="1"/>
  <c r="Y2886" i="7" a="1"/>
  <c r="Y2886" i="7" s="1"/>
  <c r="Y2887" i="7" a="1"/>
  <c r="Y2887" i="7" s="1"/>
  <c r="Y2888" i="7" a="1"/>
  <c r="Y2888" i="7" s="1"/>
  <c r="Y2889" i="7" a="1"/>
  <c r="Y2889" i="7" s="1"/>
  <c r="Y2890" i="7" a="1"/>
  <c r="Y2890" i="7" s="1"/>
  <c r="Y2891" i="7" a="1"/>
  <c r="Y2891" i="7" s="1"/>
  <c r="Y2892" i="7" a="1"/>
  <c r="Y2892" i="7" s="1"/>
  <c r="Y2893" i="7" a="1"/>
  <c r="Y2893" i="7" s="1"/>
  <c r="Y2894" i="7" a="1"/>
  <c r="Y2894" i="7" s="1"/>
  <c r="Y2895" i="7" a="1"/>
  <c r="Y2895" i="7" s="1"/>
  <c r="Y2896" i="7" a="1"/>
  <c r="Y2896" i="7" s="1"/>
  <c r="Y2897" i="7" a="1"/>
  <c r="Y2897" i="7" s="1"/>
  <c r="Y2898" i="7" a="1"/>
  <c r="Y2898" i="7" s="1"/>
  <c r="Y2899" i="7" a="1"/>
  <c r="Y2899" i="7" s="1"/>
  <c r="Y2900" i="7" a="1"/>
  <c r="Y2900" i="7" s="1"/>
  <c r="Y2901" i="7" a="1"/>
  <c r="Y2901" i="7" s="1"/>
  <c r="Y2902" i="7" a="1"/>
  <c r="Y2902" i="7" s="1"/>
  <c r="Y2903" i="7" a="1"/>
  <c r="Y2903" i="7" s="1"/>
  <c r="Y2904" i="7" a="1"/>
  <c r="Y2904" i="7" s="1"/>
  <c r="Y2905" i="7" a="1"/>
  <c r="Y2905" i="7" s="1"/>
  <c r="Y2906" i="7" a="1"/>
  <c r="Y2906" i="7" s="1"/>
  <c r="Y2907" i="7" a="1"/>
  <c r="Y2907" i="7" s="1"/>
  <c r="Y2908" i="7" a="1"/>
  <c r="Y2908" i="7" s="1"/>
  <c r="Y2909" i="7" a="1"/>
  <c r="Y2909" i="7" s="1"/>
  <c r="Y2910" i="7" a="1"/>
  <c r="Y2910" i="7" s="1"/>
  <c r="Y2911" i="7" a="1"/>
  <c r="Y2911" i="7" s="1"/>
  <c r="Y2912" i="7" a="1"/>
  <c r="Y2912" i="7" s="1"/>
  <c r="Y2913" i="7" a="1"/>
  <c r="Y2913" i="7" s="1"/>
  <c r="Y2914" i="7" a="1"/>
  <c r="Y2914" i="7" s="1"/>
  <c r="Y2915" i="7" a="1"/>
  <c r="Y2915" i="7" s="1"/>
  <c r="Y2916" i="7" a="1"/>
  <c r="Y2916" i="7" s="1"/>
  <c r="Y2917" i="7" a="1"/>
  <c r="Y2917" i="7" s="1"/>
  <c r="Y2918" i="7" a="1"/>
  <c r="Y2918" i="7" s="1"/>
  <c r="Y2919" i="7" a="1"/>
  <c r="Y2919" i="7" s="1"/>
  <c r="Y2920" i="7" a="1"/>
  <c r="Y2920" i="7" s="1"/>
  <c r="Y2921" i="7" a="1"/>
  <c r="Y2921" i="7" s="1"/>
  <c r="Y2922" i="7" a="1"/>
  <c r="Y2922" i="7" s="1"/>
  <c r="Y2923" i="7" a="1"/>
  <c r="Y2923" i="7" s="1"/>
  <c r="Y2924" i="7" a="1"/>
  <c r="Y2924" i="7" s="1"/>
  <c r="Y2925" i="7" a="1"/>
  <c r="Y2925" i="7" s="1"/>
  <c r="Y2926" i="7" a="1"/>
  <c r="Y2926" i="7" s="1"/>
  <c r="Y2927" i="7" a="1"/>
  <c r="Y2927" i="7" s="1"/>
  <c r="Y2928" i="7" a="1"/>
  <c r="Y2928" i="7" s="1"/>
  <c r="Y2929" i="7" a="1"/>
  <c r="Y2929" i="7" s="1"/>
  <c r="Y2930" i="7" a="1"/>
  <c r="Y2930" i="7" s="1"/>
  <c r="Y2931" i="7" a="1"/>
  <c r="Y2931" i="7" s="1"/>
  <c r="Y2932" i="7" a="1"/>
  <c r="Y2932" i="7" s="1"/>
  <c r="Y2933" i="7" a="1"/>
  <c r="Y2933" i="7" s="1"/>
  <c r="Y2934" i="7" a="1"/>
  <c r="Y2934" i="7" s="1"/>
  <c r="Y2935" i="7" a="1"/>
  <c r="Y2935" i="7" s="1"/>
  <c r="Y2936" i="7" a="1"/>
  <c r="Y2936" i="7" s="1"/>
  <c r="Y2937" i="7" a="1"/>
  <c r="Y2937" i="7" s="1"/>
  <c r="Y2938" i="7" a="1"/>
  <c r="Y2938" i="7" s="1"/>
  <c r="Y2939" i="7" a="1"/>
  <c r="Y2939" i="7" s="1"/>
  <c r="Y2940" i="7" a="1"/>
  <c r="Y2940" i="7" s="1"/>
  <c r="Y2941" i="7" a="1"/>
  <c r="Y2941" i="7" s="1"/>
  <c r="Y2942" i="7" a="1"/>
  <c r="Y2942" i="7" s="1"/>
  <c r="Y2943" i="7" a="1"/>
  <c r="Y2943" i="7" s="1"/>
  <c r="Y2944" i="7" a="1"/>
  <c r="Y2944" i="7" s="1"/>
  <c r="Y2945" i="7" a="1"/>
  <c r="Y2945" i="7" s="1"/>
  <c r="Y2946" i="7" a="1"/>
  <c r="Y2946" i="7" s="1"/>
  <c r="Y2947" i="7" a="1"/>
  <c r="Y2947" i="7" s="1"/>
  <c r="Y2948" i="7" a="1"/>
  <c r="Y2948" i="7" s="1"/>
  <c r="Y2949" i="7" a="1"/>
  <c r="Y2949" i="7" s="1"/>
  <c r="Y2950" i="7" a="1"/>
  <c r="Y2950" i="7" s="1"/>
  <c r="Y2951" i="7" a="1"/>
  <c r="Y2951" i="7" s="1"/>
  <c r="Y2952" i="7" a="1"/>
  <c r="Y2952" i="7" s="1"/>
  <c r="Y2953" i="7" a="1"/>
  <c r="Y2953" i="7" s="1"/>
  <c r="Y2954" i="7" a="1"/>
  <c r="Y2954" i="7" s="1"/>
  <c r="Y2955" i="7" a="1"/>
  <c r="Y2955" i="7" s="1"/>
  <c r="Y2956" i="7" a="1"/>
  <c r="Y2956" i="7" s="1"/>
  <c r="Y2957" i="7" a="1"/>
  <c r="Y2957" i="7" s="1"/>
  <c r="Y2958" i="7" a="1"/>
  <c r="Y2958" i="7" s="1"/>
  <c r="Y2959" i="7" a="1"/>
  <c r="Y2959" i="7" s="1"/>
  <c r="Y2960" i="7" a="1"/>
  <c r="Y2960" i="7" s="1"/>
  <c r="Y2961" i="7" a="1"/>
  <c r="Y2961" i="7" s="1"/>
  <c r="Y2962" i="7" a="1"/>
  <c r="Y2962" i="7" s="1"/>
  <c r="Y2963" i="7" a="1"/>
  <c r="Y2963" i="7" s="1"/>
  <c r="Y2964" i="7" a="1"/>
  <c r="Y2964" i="7" s="1"/>
  <c r="Y2965" i="7" a="1"/>
  <c r="Y2965" i="7" s="1"/>
  <c r="Y2966" i="7" a="1"/>
  <c r="Y2966" i="7" s="1"/>
  <c r="Y2967" i="7" a="1"/>
  <c r="Y2967" i="7" s="1"/>
  <c r="Y2968" i="7" a="1"/>
  <c r="Y2968" i="7" s="1"/>
  <c r="Y2969" i="7" a="1"/>
  <c r="Y2969" i="7" s="1"/>
  <c r="Y2970" i="7" a="1"/>
  <c r="Y2970" i="7" s="1"/>
  <c r="Y2971" i="7" a="1"/>
  <c r="Y2971" i="7" s="1"/>
  <c r="Y2972" i="7" a="1"/>
  <c r="Y2972" i="7" s="1"/>
  <c r="Y2973" i="7" a="1"/>
  <c r="Y2973" i="7" s="1"/>
  <c r="Y2974" i="7" a="1"/>
  <c r="Y2974" i="7" s="1"/>
  <c r="Y2975" i="7" a="1"/>
  <c r="Y2975" i="7" s="1"/>
  <c r="Y2976" i="7" a="1"/>
  <c r="Y2976" i="7" s="1"/>
  <c r="Y2977" i="7" a="1"/>
  <c r="Y2977" i="7" s="1"/>
  <c r="Y2978" i="7" a="1"/>
  <c r="Y2978" i="7" s="1"/>
  <c r="Y2979" i="7" a="1"/>
  <c r="Y2979" i="7" s="1"/>
  <c r="Y2980" i="7" a="1"/>
  <c r="Y2980" i="7" s="1"/>
  <c r="Y2981" i="7" a="1"/>
  <c r="Y2981" i="7" s="1"/>
  <c r="Y2982" i="7" a="1"/>
  <c r="Y2982" i="7" s="1"/>
  <c r="Y2983" i="7" a="1"/>
  <c r="Y2983" i="7" s="1"/>
  <c r="Y2984" i="7" a="1"/>
  <c r="Y2984" i="7" s="1"/>
  <c r="Y2985" i="7" a="1"/>
  <c r="Y2985" i="7" s="1"/>
  <c r="Y2986" i="7" a="1"/>
  <c r="Y2986" i="7" s="1"/>
  <c r="Y2987" i="7" a="1"/>
  <c r="Y2987" i="7" s="1"/>
  <c r="Y2988" i="7" a="1"/>
  <c r="Y2988" i="7" s="1"/>
  <c r="Y2989" i="7" a="1"/>
  <c r="Y2989" i="7" s="1"/>
  <c r="Y2990" i="7" a="1"/>
  <c r="Y2990" i="7" s="1"/>
  <c r="Y2991" i="7" a="1"/>
  <c r="Y2991" i="7" s="1"/>
  <c r="Y2992" i="7" a="1"/>
  <c r="Y2992" i="7" s="1"/>
  <c r="Y2993" i="7" a="1"/>
  <c r="Y2993" i="7" s="1"/>
  <c r="Y2994" i="7" a="1"/>
  <c r="Y2994" i="7" s="1"/>
  <c r="Y2995" i="7" a="1"/>
  <c r="Y2995" i="7" s="1"/>
  <c r="Y2996" i="7" a="1"/>
  <c r="Y2996" i="7" s="1"/>
  <c r="Y2997" i="7" a="1"/>
  <c r="Y2997" i="7" s="1"/>
  <c r="Y2998" i="7" a="1"/>
  <c r="Y2998" i="7" s="1"/>
  <c r="Y2999" i="7" a="1"/>
  <c r="Y2999" i="7" s="1"/>
  <c r="Y3000" i="7" a="1"/>
  <c r="Y3000" i="7" s="1"/>
  <c r="Y3001" i="7" a="1"/>
  <c r="Y3001" i="7" s="1"/>
  <c r="Y3002" i="7" a="1"/>
  <c r="Y3002" i="7" s="1"/>
  <c r="Y3003" i="7" a="1"/>
  <c r="Y3003" i="7" s="1"/>
  <c r="Y3004" i="7" a="1"/>
  <c r="Y3004" i="7" s="1"/>
  <c r="Y3005" i="7" a="1"/>
  <c r="Y3005" i="7" s="1"/>
  <c r="Y3006" i="7" a="1"/>
  <c r="Y3006" i="7" s="1"/>
  <c r="Y3007" i="7" a="1"/>
  <c r="Y3007" i="7" s="1"/>
  <c r="Y3008" i="7" a="1"/>
  <c r="Y3008" i="7" s="1"/>
  <c r="Y3009" i="7" a="1"/>
  <c r="Y3009" i="7" s="1"/>
  <c r="Y3010" i="7" a="1"/>
  <c r="Y3010" i="7" s="1"/>
  <c r="Y3011" i="7" a="1"/>
  <c r="Y3011" i="7" s="1"/>
  <c r="Y3012" i="7" a="1"/>
  <c r="Y3012" i="7" s="1"/>
  <c r="Y3013" i="7" a="1"/>
  <c r="Y3013" i="7" s="1"/>
  <c r="Y3014" i="7" a="1"/>
  <c r="Y3014" i="7" s="1"/>
  <c r="Y3015" i="7" a="1"/>
  <c r="Y3015" i="7" s="1"/>
  <c r="Y3016" i="7" a="1"/>
  <c r="Y3016" i="7" s="1"/>
  <c r="Y3017" i="7" a="1"/>
  <c r="Y3017" i="7" s="1"/>
  <c r="Y3018" i="7" a="1"/>
  <c r="Y3018" i="7" s="1"/>
  <c r="Y3019" i="7" a="1"/>
  <c r="Y3019" i="7" s="1"/>
  <c r="Y3020" i="7" a="1"/>
  <c r="Y3020" i="7" s="1"/>
  <c r="Y3021" i="7" a="1"/>
  <c r="Y3021" i="7" s="1"/>
  <c r="Y3022" i="7" a="1"/>
  <c r="Y3022" i="7" s="1"/>
  <c r="Y3023" i="7" a="1"/>
  <c r="Y3023" i="7" s="1"/>
  <c r="Y3024" i="7" a="1"/>
  <c r="Y3024" i="7" s="1"/>
  <c r="Y3025" i="7" a="1"/>
  <c r="Y3025" i="7" s="1"/>
  <c r="Y3026" i="7" a="1"/>
  <c r="Y3026" i="7" s="1"/>
  <c r="Y3027" i="7" a="1"/>
  <c r="Y3027" i="7" s="1"/>
  <c r="Y3028" i="7" a="1"/>
  <c r="Y3028" i="7" s="1"/>
  <c r="Y3029" i="7" a="1"/>
  <c r="Y3029" i="7" s="1"/>
  <c r="Y3030" i="7" a="1"/>
  <c r="Y3030" i="7" s="1"/>
  <c r="Y3031" i="7" a="1"/>
  <c r="Y3031" i="7" s="1"/>
  <c r="Y3032" i="7" a="1"/>
  <c r="Y3032" i="7" s="1"/>
  <c r="Y3033" i="7" a="1"/>
  <c r="Y3033" i="7" s="1"/>
  <c r="Y3034" i="7" a="1"/>
  <c r="Y3034" i="7" s="1"/>
  <c r="Y3035" i="7" a="1"/>
  <c r="Y3035" i="7" s="1"/>
  <c r="Y3036" i="7" a="1"/>
  <c r="Y3036" i="7" s="1"/>
  <c r="Y3037" i="7" a="1"/>
  <c r="Y3037" i="7" s="1"/>
  <c r="Y3038" i="7" a="1"/>
  <c r="Y3038" i="7" s="1"/>
  <c r="Y3039" i="7" a="1"/>
  <c r="Y3039" i="7" s="1"/>
  <c r="Y3040" i="7" a="1"/>
  <c r="Y3040" i="7" s="1"/>
  <c r="Y3041" i="7" a="1"/>
  <c r="Y3041" i="7" s="1"/>
  <c r="Y3042" i="7" a="1"/>
  <c r="Y3042" i="7" s="1"/>
  <c r="Y3043" i="7" a="1"/>
  <c r="Y3043" i="7" s="1"/>
  <c r="Y3044" i="7" a="1"/>
  <c r="Y3044" i="7" s="1"/>
  <c r="Y3045" i="7" a="1"/>
  <c r="Y3045" i="7" s="1"/>
  <c r="Y3046" i="7" a="1"/>
  <c r="Y3046" i="7" s="1"/>
  <c r="Y3047" i="7" a="1"/>
  <c r="Y3047" i="7" s="1"/>
  <c r="Y3048" i="7" a="1"/>
  <c r="Y3048" i="7" s="1"/>
  <c r="Y3049" i="7" a="1"/>
  <c r="Y3049" i="7" s="1"/>
  <c r="Y3050" i="7" a="1"/>
  <c r="Y3050" i="7" s="1"/>
  <c r="Y3051" i="7" a="1"/>
  <c r="Y3051" i="7" s="1"/>
  <c r="Y3052" i="7" a="1"/>
  <c r="Y3052" i="7" s="1"/>
  <c r="Y3053" i="7" a="1"/>
  <c r="Y3053" i="7" s="1"/>
  <c r="Y3054" i="7" a="1"/>
  <c r="Y3054" i="7" s="1"/>
  <c r="Y3055" i="7" a="1"/>
  <c r="Y3055" i="7" s="1"/>
  <c r="Y3056" i="7" a="1"/>
  <c r="Y3056" i="7" s="1"/>
  <c r="Y3057" i="7" a="1"/>
  <c r="Y3057" i="7" s="1"/>
  <c r="Y3058" i="7" a="1"/>
  <c r="Y3058" i="7" s="1"/>
  <c r="Y3059" i="7" a="1"/>
  <c r="Y3059" i="7" s="1"/>
  <c r="Y3060" i="7" a="1"/>
  <c r="Y3060" i="7" s="1"/>
  <c r="Y3061" i="7" a="1"/>
  <c r="Y3061" i="7" s="1"/>
  <c r="Y3062" i="7" a="1"/>
  <c r="Y3062" i="7" s="1"/>
  <c r="Y3063" i="7" a="1"/>
  <c r="Y3063" i="7" s="1"/>
  <c r="Y3064" i="7" a="1"/>
  <c r="Y3064" i="7" s="1"/>
  <c r="Y3065" i="7" a="1"/>
  <c r="Y3065" i="7" s="1"/>
  <c r="Y3066" i="7" a="1"/>
  <c r="Y3066" i="7" s="1"/>
  <c r="Y3067" i="7" a="1"/>
  <c r="Y3067" i="7" s="1"/>
  <c r="Y3068" i="7" a="1"/>
  <c r="Y3068" i="7" s="1"/>
  <c r="Y3069" i="7" a="1"/>
  <c r="Y3069" i="7" s="1"/>
  <c r="Y3070" i="7" a="1"/>
  <c r="Y3070" i="7" s="1"/>
  <c r="Y3071" i="7" a="1"/>
  <c r="Y3071" i="7" s="1"/>
  <c r="Y3072" i="7" a="1"/>
  <c r="Y3072" i="7" s="1"/>
  <c r="Y3073" i="7" a="1"/>
  <c r="Y3073" i="7" s="1"/>
  <c r="Y3074" i="7" a="1"/>
  <c r="Y3074" i="7" s="1"/>
  <c r="Y3075" i="7" a="1"/>
  <c r="Y3075" i="7" s="1"/>
  <c r="Y3076" i="7" a="1"/>
  <c r="Y3076" i="7" s="1"/>
  <c r="Y3077" i="7" a="1"/>
  <c r="Y3077" i="7" s="1"/>
  <c r="Y3078" i="7" a="1"/>
  <c r="Y3078" i="7" s="1"/>
  <c r="Y3079" i="7" a="1"/>
  <c r="Y3079" i="7" s="1"/>
  <c r="Y3080" i="7" a="1"/>
  <c r="Y3080" i="7" s="1"/>
  <c r="Y3081" i="7" a="1"/>
  <c r="Y3081" i="7" s="1"/>
  <c r="Y3082" i="7" a="1"/>
  <c r="Y3082" i="7" s="1"/>
  <c r="Y3083" i="7" a="1"/>
  <c r="Y3083" i="7" s="1"/>
  <c r="Y3084" i="7" a="1"/>
  <c r="Y3084" i="7" s="1"/>
  <c r="Y3085" i="7" a="1"/>
  <c r="Y3085" i="7" s="1"/>
  <c r="Y3086" i="7" a="1"/>
  <c r="Y3086" i="7" s="1"/>
  <c r="Y3087" i="7" a="1"/>
  <c r="Y3087" i="7" s="1"/>
  <c r="Y3088" i="7" a="1"/>
  <c r="Y3088" i="7" s="1"/>
  <c r="Y3089" i="7" a="1"/>
  <c r="Y3089" i="7" s="1"/>
  <c r="Y3090" i="7" a="1"/>
  <c r="Y3090" i="7" s="1"/>
  <c r="Y3091" i="7" a="1"/>
  <c r="Y3091" i="7" s="1"/>
  <c r="Y3092" i="7" a="1"/>
  <c r="Y3092" i="7" s="1"/>
  <c r="Y3093" i="7" a="1"/>
  <c r="Y3093" i="7" s="1"/>
  <c r="Y3094" i="7" a="1"/>
  <c r="Y3094" i="7" s="1"/>
  <c r="Y3095" i="7" a="1"/>
  <c r="Y3095" i="7" s="1"/>
  <c r="Y3096" i="7" a="1"/>
  <c r="Y3096" i="7" s="1"/>
  <c r="Y3097" i="7" a="1"/>
  <c r="Y3097" i="7" s="1"/>
  <c r="Y3098" i="7" a="1"/>
  <c r="Y3098" i="7" s="1"/>
  <c r="Y3099" i="7" a="1"/>
  <c r="Y3099" i="7" s="1"/>
  <c r="Y3100" i="7" a="1"/>
  <c r="Y3100" i="7" s="1"/>
  <c r="Y3101" i="7" a="1"/>
  <c r="Y3101" i="7" s="1"/>
  <c r="Y3102" i="7" a="1"/>
  <c r="Y3102" i="7" s="1"/>
  <c r="Y3103" i="7" a="1"/>
  <c r="Y3103" i="7" s="1"/>
  <c r="Y3104" i="7" a="1"/>
  <c r="Y3104" i="7" s="1"/>
  <c r="Y3105" i="7" a="1"/>
  <c r="Y3105" i="7" s="1"/>
  <c r="Y3106" i="7" a="1"/>
  <c r="Y3106" i="7" s="1"/>
  <c r="Y3107" i="7" a="1"/>
  <c r="Y3107" i="7" s="1"/>
  <c r="Y3108" i="7" a="1"/>
  <c r="Y3108" i="7" s="1"/>
  <c r="Y3109" i="7" a="1"/>
  <c r="Y3109" i="7" s="1"/>
  <c r="Y3110" i="7" a="1"/>
  <c r="Y3110" i="7" s="1"/>
  <c r="Y3111" i="7" a="1"/>
  <c r="Y3111" i="7" s="1"/>
  <c r="Y3112" i="7" a="1"/>
  <c r="Y3112" i="7" s="1"/>
  <c r="Y3113" i="7" a="1"/>
  <c r="Y3113" i="7" s="1"/>
  <c r="Y3114" i="7" a="1"/>
  <c r="Y3114" i="7" s="1"/>
  <c r="Y3115" i="7" a="1"/>
  <c r="Y3115" i="7" s="1"/>
  <c r="Y3116" i="7" a="1"/>
  <c r="Y3116" i="7" s="1"/>
  <c r="Y3117" i="7" a="1"/>
  <c r="Y3117" i="7" s="1"/>
  <c r="Y3118" i="7" a="1"/>
  <c r="Y3118" i="7" s="1"/>
  <c r="Y3119" i="7" a="1"/>
  <c r="Y3119" i="7" s="1"/>
  <c r="Y3120" i="7" a="1"/>
  <c r="Y3120" i="7" s="1"/>
  <c r="Y3121" i="7" a="1"/>
  <c r="Y3121" i="7" s="1"/>
  <c r="Y3122" i="7" a="1"/>
  <c r="Y3122" i="7" s="1"/>
  <c r="Y3123" i="7" a="1"/>
  <c r="Y3123" i="7" s="1"/>
  <c r="Y3124" i="7" a="1"/>
  <c r="Y3124" i="7" s="1"/>
  <c r="Y3125" i="7" a="1"/>
  <c r="Y3125" i="7" s="1"/>
  <c r="Y3126" i="7" a="1"/>
  <c r="Y3126" i="7" s="1"/>
  <c r="Y3127" i="7" a="1"/>
  <c r="Y3127" i="7" s="1"/>
  <c r="Y3128" i="7" a="1"/>
  <c r="Y3128" i="7" s="1"/>
  <c r="Y3129" i="7" a="1"/>
  <c r="Y3129" i="7" s="1"/>
  <c r="Y3130" i="7" a="1"/>
  <c r="Y3130" i="7" s="1"/>
  <c r="Y3131" i="7" a="1"/>
  <c r="Y3131" i="7" s="1"/>
  <c r="Y3132" i="7" a="1"/>
  <c r="Y3132" i="7" s="1"/>
  <c r="Y3133" i="7" a="1"/>
  <c r="Y3133" i="7" s="1"/>
  <c r="Y3134" i="7" a="1"/>
  <c r="Y3134" i="7" s="1"/>
  <c r="Y3135" i="7" a="1"/>
  <c r="Y3135" i="7" s="1"/>
  <c r="Y3136" i="7" a="1"/>
  <c r="Y3136" i="7" s="1"/>
  <c r="Y3137" i="7" a="1"/>
  <c r="Y3137" i="7" s="1"/>
  <c r="Y3138" i="7" a="1"/>
  <c r="Y3138" i="7" s="1"/>
  <c r="Y3139" i="7" a="1"/>
  <c r="Y3139" i="7" s="1"/>
  <c r="Y3140" i="7" a="1"/>
  <c r="Y3140" i="7" s="1"/>
  <c r="Y3141" i="7" a="1"/>
  <c r="Y3141" i="7" s="1"/>
  <c r="Y3142" i="7" a="1"/>
  <c r="Y3142" i="7" s="1"/>
  <c r="Y3143" i="7" a="1"/>
  <c r="Y3143" i="7" s="1"/>
  <c r="Y3144" i="7" a="1"/>
  <c r="Y3144" i="7" s="1"/>
  <c r="Y3145" i="7" a="1"/>
  <c r="Y3145" i="7" s="1"/>
  <c r="Y3146" i="7" a="1"/>
  <c r="Y3146" i="7" s="1"/>
  <c r="Y3147" i="7" a="1"/>
  <c r="Y3147" i="7" s="1"/>
  <c r="Y3148" i="7" a="1"/>
  <c r="Y3148" i="7" s="1"/>
  <c r="Y3149" i="7" a="1"/>
  <c r="Y3149" i="7" s="1"/>
  <c r="Y3150" i="7" a="1"/>
  <c r="Y3150" i="7" s="1"/>
  <c r="Y3151" i="7" a="1"/>
  <c r="Y3151" i="7" s="1"/>
  <c r="Y3152" i="7" a="1"/>
  <c r="Y3152" i="7" s="1"/>
  <c r="Y3153" i="7" a="1"/>
  <c r="Y3153" i="7" s="1"/>
  <c r="Y3154" i="7" a="1"/>
  <c r="Y3154" i="7" s="1"/>
  <c r="Y3155" i="7" a="1"/>
  <c r="Y3155" i="7" s="1"/>
  <c r="Y3156" i="7" a="1"/>
  <c r="Y3156" i="7" s="1"/>
  <c r="Y3157" i="7" a="1"/>
  <c r="Y3157" i="7" s="1"/>
  <c r="Y3158" i="7" a="1"/>
  <c r="Y3158" i="7" s="1"/>
  <c r="Y3159" i="7" a="1"/>
  <c r="Y3159" i="7" s="1"/>
  <c r="Y3160" i="7" a="1"/>
  <c r="Y3160" i="7" s="1"/>
  <c r="Y3161" i="7" a="1"/>
  <c r="Y3161" i="7" s="1"/>
  <c r="Y3162" i="7" a="1"/>
  <c r="Y3162" i="7" s="1"/>
  <c r="Y3163" i="7" a="1"/>
  <c r="Y3163" i="7" s="1"/>
  <c r="Y3164" i="7" a="1"/>
  <c r="Y3164" i="7" s="1"/>
  <c r="Y3165" i="7" a="1"/>
  <c r="Y3165" i="7" s="1"/>
  <c r="Y3166" i="7" a="1"/>
  <c r="Y3166" i="7" s="1"/>
  <c r="Y3167" i="7" a="1"/>
  <c r="Y3167" i="7" s="1"/>
  <c r="Y3168" i="7" a="1"/>
  <c r="Y3168" i="7" s="1"/>
  <c r="Y3169" i="7" a="1"/>
  <c r="Y3169" i="7" s="1"/>
  <c r="Y3170" i="7" a="1"/>
  <c r="Y3170" i="7" s="1"/>
  <c r="Y3171" i="7" a="1"/>
  <c r="Y3171" i="7" s="1"/>
  <c r="Y3172" i="7" a="1"/>
  <c r="Y3172" i="7" s="1"/>
  <c r="Y3173" i="7" a="1"/>
  <c r="Y3173" i="7" s="1"/>
  <c r="Y3174" i="7" a="1"/>
  <c r="Y3174" i="7" s="1"/>
  <c r="Y3175" i="7" a="1"/>
  <c r="Y3175" i="7" s="1"/>
  <c r="Y3176" i="7" a="1"/>
  <c r="Y3176" i="7" s="1"/>
  <c r="Y3177" i="7" a="1"/>
  <c r="Y3177" i="7" s="1"/>
  <c r="Y3178" i="7" a="1"/>
  <c r="Y3178" i="7" s="1"/>
  <c r="Y3179" i="7" a="1"/>
  <c r="Y3179" i="7" s="1"/>
  <c r="Y3180" i="7" a="1"/>
  <c r="Y3180" i="7" s="1"/>
  <c r="Y3181" i="7" a="1"/>
  <c r="Y3181" i="7" s="1"/>
  <c r="Y3182" i="7" a="1"/>
  <c r="Y3182" i="7" s="1"/>
  <c r="Y3183" i="7" a="1"/>
  <c r="Y3183" i="7" s="1"/>
  <c r="Y3184" i="7" a="1"/>
  <c r="Y3184" i="7" s="1"/>
  <c r="Y3185" i="7" a="1"/>
  <c r="Y3185" i="7" s="1"/>
  <c r="Y3186" i="7" a="1"/>
  <c r="Y3186" i="7" s="1"/>
  <c r="Y3187" i="7" a="1"/>
  <c r="Y3187" i="7" s="1"/>
  <c r="Y3188" i="7" a="1"/>
  <c r="Y3188" i="7" s="1"/>
  <c r="Y3189" i="7" a="1"/>
  <c r="Y3189" i="7" s="1"/>
  <c r="Y3190" i="7" a="1"/>
  <c r="Y3190" i="7" s="1"/>
  <c r="Y3191" i="7" a="1"/>
  <c r="Y3191" i="7" s="1"/>
  <c r="Y3192" i="7" a="1"/>
  <c r="Y3192" i="7" s="1"/>
  <c r="Y3193" i="7" a="1"/>
  <c r="Y3193" i="7" s="1"/>
  <c r="Y3194" i="7" a="1"/>
  <c r="Y3194" i="7" s="1"/>
  <c r="Y3195" i="7" a="1"/>
  <c r="Y3195" i="7" s="1"/>
  <c r="Y3196" i="7" a="1"/>
  <c r="Y3196" i="7" s="1"/>
  <c r="Y3197" i="7" a="1"/>
  <c r="Y3197" i="7" s="1"/>
  <c r="Y3198" i="7" a="1"/>
  <c r="Y3198" i="7" s="1"/>
  <c r="Y3199" i="7" a="1"/>
  <c r="Y3199" i="7" s="1"/>
  <c r="Y3200" i="7" a="1"/>
  <c r="Y3200" i="7" s="1"/>
  <c r="Y3201" i="7" a="1"/>
  <c r="Y3201" i="7" s="1"/>
  <c r="Y3202" i="7" a="1"/>
  <c r="Y3202" i="7" s="1"/>
  <c r="Y3203" i="7" a="1"/>
  <c r="Y3203" i="7" s="1"/>
  <c r="Y3204" i="7" a="1"/>
  <c r="Y3204" i="7" s="1"/>
  <c r="Y3205" i="7" a="1"/>
  <c r="Y3205" i="7" s="1"/>
  <c r="Y3206" i="7" a="1"/>
  <c r="Y3206" i="7" s="1"/>
  <c r="Y3207" i="7" a="1"/>
  <c r="Y3207" i="7" s="1"/>
  <c r="Y3208" i="7" a="1"/>
  <c r="Y3208" i="7" s="1"/>
  <c r="Y3209" i="7" a="1"/>
  <c r="Y3209" i="7" s="1"/>
  <c r="Y3210" i="7" a="1"/>
  <c r="Y3210" i="7" s="1"/>
  <c r="Y3211" i="7" a="1"/>
  <c r="Y3211" i="7" s="1"/>
  <c r="Y3212" i="7" a="1"/>
  <c r="Y3212" i="7" s="1"/>
  <c r="Y3213" i="7" a="1"/>
  <c r="Y3213" i="7" s="1"/>
  <c r="Y3214" i="7" a="1"/>
  <c r="Y3214" i="7" s="1"/>
  <c r="Y3215" i="7" a="1"/>
  <c r="Y3215" i="7" s="1"/>
  <c r="Y3216" i="7" a="1"/>
  <c r="Y3216" i="7" s="1"/>
  <c r="Y3217" i="7" a="1"/>
  <c r="Y3217" i="7" s="1"/>
  <c r="Y3218" i="7" a="1"/>
  <c r="Y3218" i="7" s="1"/>
  <c r="Y3219" i="7" a="1"/>
  <c r="Y3219" i="7" s="1"/>
  <c r="Y3220" i="7" a="1"/>
  <c r="Y3220" i="7" s="1"/>
  <c r="Y3221" i="7" a="1"/>
  <c r="Y3221" i="7" s="1"/>
  <c r="Y3222" i="7" a="1"/>
  <c r="Y3222" i="7" s="1"/>
  <c r="Y3223" i="7" a="1"/>
  <c r="Y3223" i="7" s="1"/>
  <c r="Y3224" i="7" a="1"/>
  <c r="Y3224" i="7" s="1"/>
  <c r="Y3225" i="7" a="1"/>
  <c r="Y3225" i="7" s="1"/>
  <c r="Y3226" i="7" a="1"/>
  <c r="Y3226" i="7" s="1"/>
  <c r="Y3227" i="7" a="1"/>
  <c r="Y3227" i="7" s="1"/>
  <c r="Y3228" i="7" a="1"/>
  <c r="Y3228" i="7" s="1"/>
  <c r="Y3229" i="7" a="1"/>
  <c r="Y3229" i="7" s="1"/>
  <c r="Y3230" i="7" a="1"/>
  <c r="Y3230" i="7" s="1"/>
  <c r="Y3231" i="7" a="1"/>
  <c r="Y3231" i="7" s="1"/>
  <c r="Y3232" i="7" a="1"/>
  <c r="Y3232" i="7" s="1"/>
  <c r="Y3233" i="7" a="1"/>
  <c r="Y3233" i="7" s="1"/>
  <c r="Y3234" i="7" a="1"/>
  <c r="Y3234" i="7" s="1"/>
  <c r="Y3235" i="7" a="1"/>
  <c r="Y3235" i="7" s="1"/>
  <c r="Y3236" i="7" a="1"/>
  <c r="Y3236" i="7" s="1"/>
  <c r="Y3237" i="7" a="1"/>
  <c r="Y3237" i="7" s="1"/>
  <c r="Y3238" i="7" a="1"/>
  <c r="Y3238" i="7" s="1"/>
  <c r="Y3239" i="7" a="1"/>
  <c r="Y3239" i="7" s="1"/>
  <c r="Y3240" i="7" a="1"/>
  <c r="Y3240" i="7" s="1"/>
  <c r="Y3241" i="7" a="1"/>
  <c r="Y3241" i="7" s="1"/>
  <c r="Y3242" i="7" a="1"/>
  <c r="Y3242" i="7" s="1"/>
  <c r="Y3243" i="7" a="1"/>
  <c r="Y3243" i="7" s="1"/>
  <c r="Y3244" i="7" a="1"/>
  <c r="Y3244" i="7" s="1"/>
  <c r="Y3245" i="7" a="1"/>
  <c r="Y3245" i="7" s="1"/>
  <c r="Y3246" i="7" a="1"/>
  <c r="Y3246" i="7" s="1"/>
  <c r="Y3247" i="7" a="1"/>
  <c r="Y3247" i="7" s="1"/>
  <c r="Y3248" i="7" a="1"/>
  <c r="Y3248" i="7" s="1"/>
  <c r="Y3249" i="7" a="1"/>
  <c r="Y3249" i="7" s="1"/>
  <c r="Y3250" i="7" a="1"/>
  <c r="Y3250" i="7" s="1"/>
  <c r="Y3251" i="7" a="1"/>
  <c r="Y3251" i="7" s="1"/>
  <c r="Y3252" i="7" a="1"/>
  <c r="Y3252" i="7" s="1"/>
  <c r="Y3253" i="7" a="1"/>
  <c r="Y3253" i="7" s="1"/>
  <c r="Y3254" i="7" a="1"/>
  <c r="Y3254" i="7" s="1"/>
  <c r="Y3255" i="7" a="1"/>
  <c r="Y3255" i="7" s="1"/>
  <c r="Y3256" i="7" a="1"/>
  <c r="Y3256" i="7" s="1"/>
  <c r="Y3257" i="7" a="1"/>
  <c r="Y3257" i="7" s="1"/>
  <c r="Y3258" i="7" a="1"/>
  <c r="Y3258" i="7" s="1"/>
  <c r="Y3259" i="7" a="1"/>
  <c r="Y3259" i="7" s="1"/>
  <c r="Y3260" i="7" a="1"/>
  <c r="Y3260" i="7" s="1"/>
  <c r="Y3261" i="7" a="1"/>
  <c r="Y3261" i="7" s="1"/>
  <c r="Y3262" i="7" a="1"/>
  <c r="Y3262" i="7" s="1"/>
  <c r="Y3263" i="7" a="1"/>
  <c r="Y3263" i="7" s="1"/>
  <c r="Y3264" i="7" a="1"/>
  <c r="Y3264" i="7" s="1"/>
  <c r="Y3265" i="7" a="1"/>
  <c r="Y3265" i="7" s="1"/>
  <c r="Y3266" i="7" a="1"/>
  <c r="Y3266" i="7" s="1"/>
  <c r="Y3267" i="7" a="1"/>
  <c r="Y3267" i="7" s="1"/>
  <c r="Y3268" i="7" a="1"/>
  <c r="Y3268" i="7" s="1"/>
  <c r="Y3269" i="7" a="1"/>
  <c r="Y3269" i="7" s="1"/>
  <c r="Y3270" i="7" a="1"/>
  <c r="Y3270" i="7" s="1"/>
  <c r="Y3271" i="7" a="1"/>
  <c r="Y3271" i="7" s="1"/>
  <c r="Y3272" i="7" a="1"/>
  <c r="Y3272" i="7" s="1"/>
  <c r="Y3273" i="7" a="1"/>
  <c r="Y3273" i="7" s="1"/>
  <c r="Y3274" i="7" a="1"/>
  <c r="Y3274" i="7" s="1"/>
  <c r="Y3275" i="7" a="1"/>
  <c r="Y3275" i="7" s="1"/>
  <c r="Y3276" i="7" a="1"/>
  <c r="Y3276" i="7" s="1"/>
  <c r="Y3277" i="7" a="1"/>
  <c r="Y3277" i="7" s="1"/>
  <c r="Y3278" i="7" a="1"/>
  <c r="Y3278" i="7" s="1"/>
  <c r="Y3279" i="7" a="1"/>
  <c r="Y3279" i="7" s="1"/>
  <c r="Y3280" i="7" a="1"/>
  <c r="Y3280" i="7" s="1"/>
  <c r="Y3281" i="7" a="1"/>
  <c r="Y3281" i="7" s="1"/>
  <c r="Y3282" i="7" a="1"/>
  <c r="Y3282" i="7" s="1"/>
  <c r="Y3283" i="7" a="1"/>
  <c r="Y3283" i="7" s="1"/>
  <c r="Y3284" i="7" a="1"/>
  <c r="Y3284" i="7" s="1"/>
  <c r="Y3285" i="7" a="1"/>
  <c r="Y3285" i="7" s="1"/>
  <c r="Y3286" i="7" a="1"/>
  <c r="Y3286" i="7" s="1"/>
  <c r="Y3287" i="7" a="1"/>
  <c r="Y3287" i="7" s="1"/>
  <c r="Y3288" i="7" a="1"/>
  <c r="Y3288" i="7" s="1"/>
  <c r="Y3289" i="7" a="1"/>
  <c r="Y3289" i="7" s="1"/>
  <c r="Y3290" i="7" a="1"/>
  <c r="Y3290" i="7" s="1"/>
  <c r="Y3291" i="7" a="1"/>
  <c r="Y3291" i="7" s="1"/>
  <c r="Y3292" i="7" a="1"/>
  <c r="Y3292" i="7" s="1"/>
  <c r="Y3293" i="7" a="1"/>
  <c r="Y3293" i="7" s="1"/>
  <c r="Y3294" i="7" a="1"/>
  <c r="Y3294" i="7" s="1"/>
  <c r="Y3295" i="7" a="1"/>
  <c r="Y3295" i="7" s="1"/>
  <c r="Y3296" i="7" a="1"/>
  <c r="Y3296" i="7" s="1"/>
  <c r="Y3297" i="7" a="1"/>
  <c r="Y3297" i="7" s="1"/>
  <c r="Y3298" i="7" a="1"/>
  <c r="Y3298" i="7" s="1"/>
  <c r="Y3299" i="7" a="1"/>
  <c r="Y3299" i="7" s="1"/>
  <c r="Y3300" i="7" a="1"/>
  <c r="Y3300" i="7" s="1"/>
  <c r="Y3301" i="7" a="1"/>
  <c r="Y3301" i="7" s="1"/>
  <c r="Y3302" i="7" a="1"/>
  <c r="Y3302" i="7" s="1"/>
  <c r="Y3303" i="7" a="1"/>
  <c r="Y3303" i="7" s="1"/>
  <c r="Y3304" i="7" a="1"/>
  <c r="Y3304" i="7" s="1"/>
  <c r="Y3305" i="7" a="1"/>
  <c r="Y3305" i="7" s="1"/>
  <c r="Y3306" i="7" a="1"/>
  <c r="Y3306" i="7" s="1"/>
  <c r="Y3307" i="7" a="1"/>
  <c r="Y3307" i="7" s="1"/>
  <c r="Y3308" i="7" a="1"/>
  <c r="Y3308" i="7" s="1"/>
  <c r="Y3309" i="7" a="1"/>
  <c r="Y3309" i="7" s="1"/>
  <c r="Y3310" i="7" a="1"/>
  <c r="Y3310" i="7" s="1"/>
  <c r="Y3311" i="7" a="1"/>
  <c r="Y3311" i="7" s="1"/>
  <c r="Y3312" i="7" a="1"/>
  <c r="Y3312" i="7" s="1"/>
  <c r="Y3313" i="7" a="1"/>
  <c r="Y3313" i="7" s="1"/>
  <c r="Y3314" i="7" a="1"/>
  <c r="Y3314" i="7" s="1"/>
  <c r="Y3315" i="7" a="1"/>
  <c r="Y3315" i="7" s="1"/>
  <c r="Y3316" i="7" a="1"/>
  <c r="Y3316" i="7" s="1"/>
  <c r="Y3317" i="7" a="1"/>
  <c r="Y3317" i="7" s="1"/>
  <c r="Y3318" i="7" a="1"/>
  <c r="Y3318" i="7" s="1"/>
  <c r="Y3319" i="7" a="1"/>
  <c r="Y3319" i="7" s="1"/>
  <c r="Y3320" i="7" a="1"/>
  <c r="Y3320" i="7" s="1"/>
  <c r="Y3321" i="7" a="1"/>
  <c r="Y3321" i="7" s="1"/>
  <c r="Y3322" i="7" a="1"/>
  <c r="Y3322" i="7" s="1"/>
  <c r="Y3323" i="7" a="1"/>
  <c r="Y3323" i="7" s="1"/>
  <c r="Y3324" i="7" a="1"/>
  <c r="Y3324" i="7" s="1"/>
  <c r="Y3325" i="7" a="1"/>
  <c r="Y3325" i="7" s="1"/>
  <c r="Y3326" i="7" a="1"/>
  <c r="Y3326" i="7" s="1"/>
  <c r="Y3327" i="7" a="1"/>
  <c r="Y3327" i="7" s="1"/>
  <c r="Y3328" i="7" a="1"/>
  <c r="Y3328" i="7" s="1"/>
  <c r="Y3329" i="7" a="1"/>
  <c r="Y3329" i="7" s="1"/>
  <c r="Y3330" i="7" a="1"/>
  <c r="Y3330" i="7" s="1"/>
  <c r="Y3331" i="7" a="1"/>
  <c r="Y3331" i="7" s="1"/>
  <c r="Y3332" i="7" a="1"/>
  <c r="Y3332" i="7" s="1"/>
  <c r="Y3333" i="7" a="1"/>
  <c r="Y3333" i="7" s="1"/>
  <c r="Y3334" i="7" a="1"/>
  <c r="Y3334" i="7" s="1"/>
  <c r="Y3335" i="7" a="1"/>
  <c r="Y3335" i="7" s="1"/>
  <c r="Y3336" i="7" a="1"/>
  <c r="Y3336" i="7" s="1"/>
  <c r="Y3337" i="7" a="1"/>
  <c r="Y3337" i="7" s="1"/>
  <c r="Y3338" i="7" a="1"/>
  <c r="Y3338" i="7" s="1"/>
  <c r="Y3339" i="7" a="1"/>
  <c r="Y3339" i="7" s="1"/>
  <c r="Y3340" i="7" a="1"/>
  <c r="Y3340" i="7" s="1"/>
  <c r="Y3341" i="7" a="1"/>
  <c r="Y3341" i="7" s="1"/>
  <c r="Y3342" i="7" a="1"/>
  <c r="Y3342" i="7" s="1"/>
  <c r="Y3343" i="7" a="1"/>
  <c r="Y3343" i="7" s="1"/>
  <c r="Y3344" i="7" a="1"/>
  <c r="Y3344" i="7" s="1"/>
  <c r="Y3345" i="7" a="1"/>
  <c r="Y3345" i="7" s="1"/>
  <c r="Y3346" i="7" a="1"/>
  <c r="Y3346" i="7" s="1"/>
  <c r="Y3347" i="7" a="1"/>
  <c r="Y3347" i="7" s="1"/>
  <c r="Y3348" i="7" a="1"/>
  <c r="Y3348" i="7" s="1"/>
  <c r="Y3349" i="7" a="1"/>
  <c r="Y3349" i="7" s="1"/>
  <c r="Y3350" i="7" a="1"/>
  <c r="Y3350" i="7" s="1"/>
  <c r="Y3351" i="7" a="1"/>
  <c r="Y3351" i="7" s="1"/>
  <c r="Y3352" i="7" a="1"/>
  <c r="Y3352" i="7" s="1"/>
  <c r="Y3353" i="7" a="1"/>
  <c r="Y3353" i="7" s="1"/>
  <c r="Y3354" i="7" a="1"/>
  <c r="Y3354" i="7" s="1"/>
  <c r="Y3355" i="7" a="1"/>
  <c r="Y3355" i="7" s="1"/>
  <c r="Y3356" i="7" a="1"/>
  <c r="Y3356" i="7" s="1"/>
  <c r="Y3357" i="7" a="1"/>
  <c r="Y3357" i="7" s="1"/>
  <c r="Y3358" i="7" a="1"/>
  <c r="Y3358" i="7" s="1"/>
  <c r="Y3359" i="7" a="1"/>
  <c r="Y3359" i="7" s="1"/>
  <c r="Y3360" i="7" a="1"/>
  <c r="Y3360" i="7" s="1"/>
  <c r="Y3361" i="7" a="1"/>
  <c r="Y3361" i="7" s="1"/>
  <c r="Y3362" i="7" a="1"/>
  <c r="Y3362" i="7" s="1"/>
  <c r="Y3363" i="7" a="1"/>
  <c r="Y3363" i="7" s="1"/>
  <c r="Y3364" i="7" a="1"/>
  <c r="Y3364" i="7" s="1"/>
  <c r="Y3365" i="7" a="1"/>
  <c r="Y3365" i="7" s="1"/>
  <c r="Y3366" i="7" a="1"/>
  <c r="Y3366" i="7" s="1"/>
  <c r="Y3367" i="7" a="1"/>
  <c r="Y3367" i="7" s="1"/>
  <c r="Y3368" i="7" a="1"/>
  <c r="Y3368" i="7" s="1"/>
  <c r="Y3369" i="7" a="1"/>
  <c r="Y3369" i="7" s="1"/>
  <c r="Y3370" i="7" a="1"/>
  <c r="Y3370" i="7" s="1"/>
  <c r="Y3371" i="7" a="1"/>
  <c r="Y3371" i="7" s="1"/>
  <c r="Y3372" i="7" a="1"/>
  <c r="Y3372" i="7" s="1"/>
  <c r="Y3373" i="7" a="1"/>
  <c r="Y3373" i="7" s="1"/>
  <c r="Y3374" i="7" a="1"/>
  <c r="Y3374" i="7" s="1"/>
  <c r="Y3375" i="7" a="1"/>
  <c r="Y3375" i="7" s="1"/>
  <c r="Y3376" i="7" a="1"/>
  <c r="Y3376" i="7" s="1"/>
  <c r="Y3377" i="7" a="1"/>
  <c r="Y3377" i="7" s="1"/>
  <c r="Y3378" i="7" a="1"/>
  <c r="Y3378" i="7" s="1"/>
  <c r="Y3379" i="7" a="1"/>
  <c r="Y3379" i="7" s="1"/>
  <c r="Y3380" i="7" a="1"/>
  <c r="Y3380" i="7" s="1"/>
  <c r="Y3381" i="7" a="1"/>
  <c r="Y3381" i="7" s="1"/>
  <c r="Y3382" i="7" a="1"/>
  <c r="Y3382" i="7" s="1"/>
  <c r="Y3383" i="7" a="1"/>
  <c r="Y3383" i="7" s="1"/>
  <c r="Y3384" i="7" a="1"/>
  <c r="Y3384" i="7" s="1"/>
  <c r="Y3385" i="7" a="1"/>
  <c r="Y3385" i="7" s="1"/>
  <c r="Y3386" i="7" a="1"/>
  <c r="Y3386" i="7" s="1"/>
  <c r="Y3387" i="7" a="1"/>
  <c r="Y3387" i="7" s="1"/>
  <c r="Y3388" i="7" a="1"/>
  <c r="Y3388" i="7" s="1"/>
  <c r="Y3389" i="7" a="1"/>
  <c r="Y3389" i="7" s="1"/>
  <c r="Y3390" i="7" a="1"/>
  <c r="Y3390" i="7" s="1"/>
  <c r="Y3391" i="7" a="1"/>
  <c r="Y3391" i="7" s="1"/>
  <c r="Y3392" i="7" a="1"/>
  <c r="Y3392" i="7" s="1"/>
  <c r="Y3393" i="7" a="1"/>
  <c r="Y3393" i="7" s="1"/>
  <c r="Y3394" i="7" a="1"/>
  <c r="Y3394" i="7" s="1"/>
  <c r="Y3395" i="7" a="1"/>
  <c r="Y3395" i="7" s="1"/>
  <c r="Y3396" i="7" a="1"/>
  <c r="Y3396" i="7" s="1"/>
  <c r="Y3397" i="7" a="1"/>
  <c r="Y3397" i="7" s="1"/>
  <c r="Y3398" i="7" a="1"/>
  <c r="Y3398" i="7" s="1"/>
  <c r="Y3399" i="7" a="1"/>
  <c r="Y3399" i="7" s="1"/>
  <c r="Y3400" i="7" a="1"/>
  <c r="Y3400" i="7" s="1"/>
  <c r="Y3401" i="7" a="1"/>
  <c r="Y3401" i="7" s="1"/>
  <c r="Y3402" i="7" a="1"/>
  <c r="Y3402" i="7" s="1"/>
  <c r="Y3403" i="7" a="1"/>
  <c r="Y3403" i="7" s="1"/>
  <c r="Y3404" i="7" a="1"/>
  <c r="Y3404" i="7" s="1"/>
  <c r="Y3405" i="7" a="1"/>
  <c r="Y3405" i="7" s="1"/>
  <c r="Y3406" i="7" a="1"/>
  <c r="Y3406" i="7" s="1"/>
  <c r="Y3407" i="7" a="1"/>
  <c r="Y3407" i="7" s="1"/>
  <c r="Y3408" i="7" a="1"/>
  <c r="Y3408" i="7" s="1"/>
  <c r="Y3409" i="7" a="1"/>
  <c r="Y3409" i="7" s="1"/>
  <c r="Y3410" i="7" a="1"/>
  <c r="Y3410" i="7" s="1"/>
  <c r="Y3411" i="7" a="1"/>
  <c r="Y3411" i="7" s="1"/>
  <c r="Y3412" i="7" a="1"/>
  <c r="Y3412" i="7" s="1"/>
  <c r="Y3413" i="7" a="1"/>
  <c r="Y3413" i="7" s="1"/>
  <c r="Y3414" i="7" a="1"/>
  <c r="Y3414" i="7" s="1"/>
  <c r="Y3415" i="7" a="1"/>
  <c r="Y3415" i="7" s="1"/>
  <c r="Y3416" i="7" a="1"/>
  <c r="Y3416" i="7" s="1"/>
  <c r="Y3417" i="7" a="1"/>
  <c r="Y3417" i="7" s="1"/>
  <c r="Y3418" i="7" a="1"/>
  <c r="Y3418" i="7" s="1"/>
  <c r="Y3419" i="7" a="1"/>
  <c r="Y3419" i="7" s="1"/>
  <c r="Y3420" i="7" a="1"/>
  <c r="Y3420" i="7" s="1"/>
  <c r="Y3421" i="7" a="1"/>
  <c r="Y3421" i="7" s="1"/>
  <c r="Y3422" i="7" a="1"/>
  <c r="Y3422" i="7" s="1"/>
  <c r="Y3423" i="7" a="1"/>
  <c r="Y3423" i="7" s="1"/>
  <c r="Y3424" i="7" a="1"/>
  <c r="Y3424" i="7" s="1"/>
  <c r="Y3425" i="7" a="1"/>
  <c r="Y3425" i="7" s="1"/>
  <c r="Y3426" i="7" a="1"/>
  <c r="Y3426" i="7" s="1"/>
  <c r="Y3427" i="7" a="1"/>
  <c r="Y3427" i="7" s="1"/>
  <c r="Y3428" i="7" a="1"/>
  <c r="Y3428" i="7" s="1"/>
  <c r="Y3429" i="7" a="1"/>
  <c r="Y3429" i="7" s="1"/>
  <c r="Y3430" i="7" a="1"/>
  <c r="Y3430" i="7" s="1"/>
  <c r="Y3431" i="7" a="1"/>
  <c r="Y3431" i="7" s="1"/>
  <c r="Y3432" i="7" a="1"/>
  <c r="Y3432" i="7" s="1"/>
  <c r="Y3433" i="7" a="1"/>
  <c r="Y3433" i="7" s="1"/>
  <c r="Y3434" i="7" a="1"/>
  <c r="Y3434" i="7" s="1"/>
  <c r="Y3435" i="7" a="1"/>
  <c r="Y3435" i="7" s="1"/>
  <c r="Y3436" i="7" a="1"/>
  <c r="Y3436" i="7" s="1"/>
  <c r="Y3437" i="7" a="1"/>
  <c r="Y3437" i="7" s="1"/>
  <c r="Y3438" i="7" a="1"/>
  <c r="Y3438" i="7" s="1"/>
  <c r="Y3439" i="7" a="1"/>
  <c r="Y3439" i="7" s="1"/>
  <c r="Y3440" i="7" a="1"/>
  <c r="Y3440" i="7" s="1"/>
  <c r="Y3441" i="7" a="1"/>
  <c r="Y3441" i="7" s="1"/>
  <c r="Y3442" i="7" a="1"/>
  <c r="Y3442" i="7" s="1"/>
  <c r="Y3443" i="7" a="1"/>
  <c r="Y3443" i="7" s="1"/>
  <c r="Y3444" i="7" a="1"/>
  <c r="Y3444" i="7" s="1"/>
  <c r="Y3445" i="7" a="1"/>
  <c r="Y3445" i="7" s="1"/>
  <c r="Y3446" i="7" a="1"/>
  <c r="Y3446" i="7" s="1"/>
  <c r="Y3447" i="7" a="1"/>
  <c r="Y3447" i="7" s="1"/>
  <c r="Y3448" i="7" a="1"/>
  <c r="Y3448" i="7" s="1"/>
  <c r="Y3449" i="7" a="1"/>
  <c r="Y3449" i="7" s="1"/>
  <c r="Y3450" i="7" a="1"/>
  <c r="Y3450" i="7" s="1"/>
  <c r="Y3451" i="7" a="1"/>
  <c r="Y3451" i="7" s="1"/>
  <c r="Y3452" i="7" a="1"/>
  <c r="Y3452" i="7" s="1"/>
  <c r="Y3453" i="7" a="1"/>
  <c r="Y3453" i="7" s="1"/>
  <c r="Y3454" i="7" a="1"/>
  <c r="Y3454" i="7" s="1"/>
  <c r="Y3455" i="7" a="1"/>
  <c r="Y3455" i="7" s="1"/>
  <c r="Y3456" i="7" a="1"/>
  <c r="Y3456" i="7" s="1"/>
  <c r="Y3457" i="7" a="1"/>
  <c r="Y3457" i="7" s="1"/>
  <c r="Y3458" i="7" a="1"/>
  <c r="Y3458" i="7" s="1"/>
  <c r="Y3459" i="7" a="1"/>
  <c r="Y3459" i="7" s="1"/>
  <c r="Y3460" i="7" a="1"/>
  <c r="Y3460" i="7" s="1"/>
  <c r="Y3461" i="7" a="1"/>
  <c r="Y3461" i="7" s="1"/>
  <c r="Y3462" i="7" a="1"/>
  <c r="Y3462" i="7" s="1"/>
  <c r="Y3463" i="7" a="1"/>
  <c r="Y3463" i="7" s="1"/>
  <c r="Y3464" i="7" a="1"/>
  <c r="Y3464" i="7" s="1"/>
  <c r="Y3465" i="7" a="1"/>
  <c r="Y3465" i="7" s="1"/>
  <c r="Y3466" i="7" a="1"/>
  <c r="Y3466" i="7" s="1"/>
  <c r="Y3467" i="7" a="1"/>
  <c r="Y3467" i="7" s="1"/>
  <c r="Y3468" i="7" a="1"/>
  <c r="Y3468" i="7" s="1"/>
  <c r="Y3469" i="7" a="1"/>
  <c r="Y3469" i="7" s="1"/>
  <c r="Y3470" i="7" a="1"/>
  <c r="Y3470" i="7" s="1"/>
  <c r="Y3471" i="7" a="1"/>
  <c r="Y3471" i="7" s="1"/>
  <c r="Y3472" i="7" a="1"/>
  <c r="Y3472" i="7" s="1"/>
  <c r="Y3473" i="7" a="1"/>
  <c r="Y3473" i="7" s="1"/>
  <c r="Y3474" i="7" a="1"/>
  <c r="Y3474" i="7" s="1"/>
  <c r="Y3475" i="7" a="1"/>
  <c r="Y3475" i="7" s="1"/>
  <c r="Y3476" i="7" a="1"/>
  <c r="Y3476" i="7" s="1"/>
  <c r="Y3477" i="7" a="1"/>
  <c r="Y3477" i="7" s="1"/>
  <c r="Y3478" i="7" a="1"/>
  <c r="Y3478" i="7" s="1"/>
  <c r="Y3479" i="7" a="1"/>
  <c r="Y3479" i="7" s="1"/>
  <c r="Y3480" i="7" a="1"/>
  <c r="Y3480" i="7" s="1"/>
  <c r="Y3481" i="7" a="1"/>
  <c r="Y3481" i="7" s="1"/>
  <c r="Y3482" i="7" a="1"/>
  <c r="Y3482" i="7" s="1"/>
  <c r="Y3483" i="7" a="1"/>
  <c r="Y3483" i="7" s="1"/>
  <c r="Y3484" i="7" a="1"/>
  <c r="Y3484" i="7" s="1"/>
  <c r="Y3485" i="7" a="1"/>
  <c r="Y3485" i="7" s="1"/>
  <c r="Y3486" i="7" a="1"/>
  <c r="Y3486" i="7" s="1"/>
  <c r="Y3487" i="7" a="1"/>
  <c r="Y3487" i="7" s="1"/>
  <c r="Y3488" i="7" a="1"/>
  <c r="Y3488" i="7" s="1"/>
  <c r="Y3489" i="7" a="1"/>
  <c r="Y3489" i="7" s="1"/>
  <c r="Y3490" i="7" a="1"/>
  <c r="Y3490" i="7" s="1"/>
  <c r="Y3491" i="7" a="1"/>
  <c r="Y3491" i="7" s="1"/>
  <c r="Y3492" i="7" a="1"/>
  <c r="Y3492" i="7" s="1"/>
  <c r="Y3493" i="7" a="1"/>
  <c r="Y3493" i="7" s="1"/>
  <c r="Y3494" i="7" a="1"/>
  <c r="Y3494" i="7" s="1"/>
  <c r="Y3495" i="7" a="1"/>
  <c r="Y3495" i="7" s="1"/>
  <c r="Y3496" i="7" a="1"/>
  <c r="Y3496" i="7" s="1"/>
  <c r="Y3497" i="7" a="1"/>
  <c r="Y3497" i="7" s="1"/>
  <c r="Y3498" i="7" a="1"/>
  <c r="Y3498" i="7" s="1"/>
  <c r="Y3499" i="7" a="1"/>
  <c r="Y3499" i="7" s="1"/>
  <c r="Y3500" i="7" a="1"/>
  <c r="Y3500" i="7" s="1"/>
  <c r="Y3501" i="7" a="1"/>
  <c r="Y3501" i="7" s="1"/>
  <c r="B3501" i="13" l="1"/>
  <c r="B3500" i="13"/>
  <c r="B3499" i="13"/>
  <c r="B3498" i="13"/>
  <c r="B3497" i="13"/>
  <c r="B3496" i="13"/>
  <c r="B3495" i="13"/>
  <c r="B3494" i="13"/>
  <c r="B3493" i="13"/>
  <c r="B3492" i="13"/>
  <c r="B3491" i="13"/>
  <c r="B3490" i="13"/>
  <c r="B3489" i="13"/>
  <c r="B3488" i="13"/>
  <c r="B3487" i="13"/>
  <c r="B3486" i="13"/>
  <c r="B3485" i="13"/>
  <c r="B3484" i="13"/>
  <c r="B3483" i="13"/>
  <c r="B3482" i="13"/>
  <c r="B3481" i="13"/>
  <c r="B3480" i="13"/>
  <c r="B3479" i="13"/>
  <c r="B3478" i="13"/>
  <c r="B3477" i="13"/>
  <c r="B3476" i="13"/>
  <c r="B3475" i="13"/>
  <c r="B3474" i="13"/>
  <c r="B3473" i="13"/>
  <c r="B3472" i="13"/>
  <c r="B3471" i="13"/>
  <c r="B3470" i="13"/>
  <c r="B3469" i="13"/>
  <c r="B3468" i="13"/>
  <c r="B3467" i="13"/>
  <c r="B3466" i="13"/>
  <c r="B3465" i="13"/>
  <c r="B3464" i="13"/>
  <c r="B3463" i="13"/>
  <c r="B3462" i="13"/>
  <c r="B3461" i="13"/>
  <c r="B3460" i="13"/>
  <c r="B3459" i="13"/>
  <c r="B3458" i="13"/>
  <c r="B3457" i="13"/>
  <c r="B3456" i="13"/>
  <c r="B3455" i="13"/>
  <c r="B3454" i="13"/>
  <c r="B3453" i="13"/>
  <c r="B3452" i="13"/>
  <c r="B3451" i="13"/>
  <c r="B3450" i="13"/>
  <c r="B3449" i="13"/>
  <c r="B3448" i="13"/>
  <c r="B3447" i="13"/>
  <c r="B3446" i="13"/>
  <c r="B3445" i="13"/>
  <c r="B3444" i="13"/>
  <c r="B3443" i="13"/>
  <c r="B3442" i="13"/>
  <c r="B3441" i="13"/>
  <c r="B3440" i="13"/>
  <c r="B3439" i="13"/>
  <c r="B3438" i="13"/>
  <c r="B3437" i="13"/>
  <c r="B3436" i="13"/>
  <c r="B3435" i="13"/>
  <c r="B3434" i="13"/>
  <c r="B3433" i="13"/>
  <c r="B3432" i="13"/>
  <c r="B3431" i="13"/>
  <c r="B3430" i="13"/>
  <c r="B3429" i="13"/>
  <c r="B3428" i="13"/>
  <c r="B3427" i="13"/>
  <c r="B3426" i="13"/>
  <c r="B3425" i="13"/>
  <c r="B3424" i="13"/>
  <c r="B3423" i="13"/>
  <c r="B3422" i="13"/>
  <c r="B3421" i="13"/>
  <c r="B3420" i="13"/>
  <c r="B3419" i="13"/>
  <c r="B3418" i="13"/>
  <c r="B3417" i="13"/>
  <c r="B3416" i="13"/>
  <c r="B3415" i="13"/>
  <c r="B3414" i="13"/>
  <c r="B3413" i="13"/>
  <c r="B3412" i="13"/>
  <c r="B3411" i="13"/>
  <c r="B3410" i="13"/>
  <c r="B3409" i="13"/>
  <c r="B3408" i="13"/>
  <c r="B3407" i="13"/>
  <c r="B3406" i="13"/>
  <c r="B3405" i="13"/>
  <c r="B3404" i="13"/>
  <c r="B3403" i="13"/>
  <c r="B3402" i="13"/>
  <c r="B3401" i="13"/>
  <c r="B3400" i="13"/>
  <c r="B3399" i="13"/>
  <c r="B3398" i="13"/>
  <c r="B3397" i="13"/>
  <c r="B3396" i="13"/>
  <c r="B3395" i="13"/>
  <c r="B3394" i="13"/>
  <c r="B3393" i="13"/>
  <c r="B3392" i="13"/>
  <c r="B3391" i="13"/>
  <c r="B3390" i="13"/>
  <c r="B3389" i="13"/>
  <c r="B3388" i="13"/>
  <c r="B3387" i="13"/>
  <c r="B3386" i="13"/>
  <c r="B3385" i="13"/>
  <c r="B3384" i="13"/>
  <c r="B3383" i="13"/>
  <c r="B3382" i="13"/>
  <c r="B3381" i="13"/>
  <c r="B3380" i="13"/>
  <c r="B3379" i="13"/>
  <c r="B3378" i="13"/>
  <c r="B3377" i="13"/>
  <c r="B3376" i="13"/>
  <c r="B3375" i="13"/>
  <c r="B3374" i="13"/>
  <c r="B3373" i="13"/>
  <c r="B3372" i="13"/>
  <c r="B3371" i="13"/>
  <c r="B3370" i="13"/>
  <c r="B3369" i="13"/>
  <c r="B3368" i="13"/>
  <c r="B3367" i="13"/>
  <c r="B3366" i="13"/>
  <c r="B3365" i="13"/>
  <c r="B3364" i="13"/>
  <c r="B3363" i="13"/>
  <c r="B3362" i="13"/>
  <c r="B3361" i="13"/>
  <c r="B3360" i="13"/>
  <c r="B3359" i="13"/>
  <c r="B3358" i="13"/>
  <c r="B3357" i="13"/>
  <c r="B3356" i="13"/>
  <c r="B3355" i="13"/>
  <c r="B3354" i="13"/>
  <c r="B3353" i="13"/>
  <c r="B3352" i="13"/>
  <c r="B3351" i="13"/>
  <c r="B3350" i="13"/>
  <c r="B3349" i="13"/>
  <c r="B3348" i="13"/>
  <c r="B3347" i="13"/>
  <c r="B3346" i="13"/>
  <c r="B3345" i="13"/>
  <c r="B3344" i="13"/>
  <c r="B3343" i="13"/>
  <c r="B3342" i="13"/>
  <c r="B3341" i="13"/>
  <c r="B3340" i="13"/>
  <c r="B3339" i="13"/>
  <c r="B3338" i="13"/>
  <c r="B3337" i="13"/>
  <c r="B3336" i="13"/>
  <c r="B3335" i="13"/>
  <c r="B3334" i="13"/>
  <c r="B3333" i="13"/>
  <c r="B3332" i="13"/>
  <c r="B3331" i="13"/>
  <c r="B3330" i="13"/>
  <c r="B3329" i="13"/>
  <c r="B3328" i="13"/>
  <c r="B3327" i="13"/>
  <c r="B3326" i="13"/>
  <c r="B3325" i="13"/>
  <c r="B3324" i="13"/>
  <c r="B3323" i="13"/>
  <c r="B3322" i="13"/>
  <c r="B3321" i="13"/>
  <c r="B3320" i="13"/>
  <c r="B3319" i="13"/>
  <c r="B3318" i="13"/>
  <c r="B3317" i="13"/>
  <c r="B3316" i="13"/>
  <c r="B3315" i="13"/>
  <c r="B3314" i="13"/>
  <c r="B3313" i="13"/>
  <c r="B3312" i="13"/>
  <c r="B3311" i="13"/>
  <c r="B3310" i="13"/>
  <c r="B3309" i="13"/>
  <c r="B3308" i="13"/>
  <c r="B3307" i="13"/>
  <c r="B3306" i="13"/>
  <c r="B3305" i="13"/>
  <c r="B3304" i="13"/>
  <c r="B3303" i="13"/>
  <c r="B3302" i="13"/>
  <c r="B3301" i="13"/>
  <c r="B3300" i="13"/>
  <c r="B3299" i="13"/>
  <c r="B3298" i="13"/>
  <c r="B3297" i="13"/>
  <c r="B3296" i="13"/>
  <c r="B3295" i="13"/>
  <c r="B3294" i="13"/>
  <c r="B3293" i="13"/>
  <c r="B3292" i="13"/>
  <c r="B3291" i="13"/>
  <c r="B3290" i="13"/>
  <c r="B3289" i="13"/>
  <c r="B3288" i="13"/>
  <c r="B3287" i="13"/>
  <c r="B3286" i="13"/>
  <c r="B3285" i="13"/>
  <c r="B3284" i="13"/>
  <c r="B3283" i="13"/>
  <c r="B3282" i="13"/>
  <c r="B3281" i="13"/>
  <c r="B3280" i="13"/>
  <c r="B3279" i="13"/>
  <c r="B3278" i="13"/>
  <c r="B3277" i="13"/>
  <c r="B3276" i="13"/>
  <c r="B3275" i="13"/>
  <c r="B3274" i="13"/>
  <c r="B3273" i="13"/>
  <c r="B3272" i="13"/>
  <c r="B3271" i="13"/>
  <c r="B3270" i="13"/>
  <c r="B3269" i="13"/>
  <c r="B3268" i="13"/>
  <c r="B3267" i="13"/>
  <c r="B3266" i="13"/>
  <c r="B3265" i="13"/>
  <c r="B3264" i="13"/>
  <c r="B3263" i="13"/>
  <c r="B3262" i="13"/>
  <c r="B3261" i="13"/>
  <c r="B3260" i="13"/>
  <c r="B3259" i="13"/>
  <c r="B3258" i="13"/>
  <c r="B3257" i="13"/>
  <c r="B3256" i="13"/>
  <c r="B3255" i="13"/>
  <c r="B3254" i="13"/>
  <c r="B3253" i="13"/>
  <c r="B3252" i="13"/>
  <c r="B3251" i="13"/>
  <c r="B3250" i="13"/>
  <c r="B3249" i="13"/>
  <c r="B3248" i="13"/>
  <c r="B3247" i="13"/>
  <c r="B3246" i="13"/>
  <c r="B3245" i="13"/>
  <c r="B3244" i="13"/>
  <c r="B3243" i="13"/>
  <c r="B3242" i="13"/>
  <c r="B3241" i="13"/>
  <c r="B3240" i="13"/>
  <c r="B3239" i="13"/>
  <c r="B3238" i="13"/>
  <c r="B3237" i="13"/>
  <c r="B3236" i="13"/>
  <c r="B3235" i="13"/>
  <c r="B3234" i="13"/>
  <c r="B3233" i="13"/>
  <c r="B3232" i="13"/>
  <c r="B3231" i="13"/>
  <c r="B3230" i="13"/>
  <c r="B3229" i="13"/>
  <c r="B3228" i="13"/>
  <c r="B3227" i="13"/>
  <c r="B3226" i="13"/>
  <c r="B3225" i="13"/>
  <c r="B3224" i="13"/>
  <c r="B3223" i="13"/>
  <c r="B3222" i="13"/>
  <c r="B3221" i="13"/>
  <c r="B3220" i="13"/>
  <c r="B3219" i="13"/>
  <c r="B3218" i="13"/>
  <c r="B3217" i="13"/>
  <c r="B3216" i="13"/>
  <c r="B3215" i="13"/>
  <c r="B3214" i="13"/>
  <c r="B3213" i="13"/>
  <c r="B3212" i="13"/>
  <c r="B3211" i="13"/>
  <c r="B3210" i="13"/>
  <c r="B3209" i="13"/>
  <c r="B3208" i="13"/>
  <c r="B3207" i="13"/>
  <c r="B3206" i="13"/>
  <c r="B3205" i="13"/>
  <c r="B3204" i="13"/>
  <c r="B3203" i="13"/>
  <c r="B3202" i="13"/>
  <c r="B3201" i="13"/>
  <c r="B3200" i="13"/>
  <c r="B3199" i="13"/>
  <c r="B3198" i="13"/>
  <c r="B3197" i="13"/>
  <c r="B3196" i="13"/>
  <c r="B3195" i="13"/>
  <c r="B3194" i="13"/>
  <c r="B3193" i="13"/>
  <c r="B3192" i="13"/>
  <c r="B3191" i="13"/>
  <c r="B3190" i="13"/>
  <c r="B3189" i="13"/>
  <c r="B3188" i="13"/>
  <c r="B3187" i="13"/>
  <c r="B3186" i="13"/>
  <c r="B3185" i="13"/>
  <c r="B3184" i="13"/>
  <c r="B3183" i="13"/>
  <c r="B3182" i="13"/>
  <c r="B3181" i="13"/>
  <c r="B3180" i="13"/>
  <c r="B3179" i="13"/>
  <c r="B3178" i="13"/>
  <c r="B3177" i="13"/>
  <c r="B3176" i="13"/>
  <c r="B3175" i="13"/>
  <c r="B3174" i="13"/>
  <c r="B3173" i="13"/>
  <c r="B3172" i="13"/>
  <c r="B3171" i="13"/>
  <c r="B3170" i="13"/>
  <c r="B3169" i="13"/>
  <c r="B3168" i="13"/>
  <c r="B3167" i="13"/>
  <c r="B3166" i="13"/>
  <c r="B3165" i="13"/>
  <c r="B3164" i="13"/>
  <c r="B3163" i="13"/>
  <c r="B3162" i="13"/>
  <c r="B3161" i="13"/>
  <c r="B3160" i="13"/>
  <c r="B3159" i="13"/>
  <c r="B3158" i="13"/>
  <c r="B3157" i="13"/>
  <c r="B3156" i="13"/>
  <c r="B3155" i="13"/>
  <c r="B3154" i="13"/>
  <c r="B3153" i="13"/>
  <c r="B3152" i="13"/>
  <c r="B3151" i="13"/>
  <c r="B3150" i="13"/>
  <c r="B3149" i="13"/>
  <c r="B3148" i="13"/>
  <c r="B3147" i="13"/>
  <c r="B3146" i="13"/>
  <c r="B3145" i="13"/>
  <c r="B3144" i="13"/>
  <c r="B3143" i="13"/>
  <c r="B3142" i="13"/>
  <c r="B3141" i="13"/>
  <c r="B3140" i="13"/>
  <c r="B3139" i="13"/>
  <c r="B3138" i="13"/>
  <c r="B3137" i="13"/>
  <c r="B3136" i="13"/>
  <c r="B3135" i="13"/>
  <c r="B3134" i="13"/>
  <c r="B3133" i="13"/>
  <c r="B3132" i="13"/>
  <c r="B3131" i="13"/>
  <c r="B3130" i="13"/>
  <c r="B3129" i="13"/>
  <c r="B3128" i="13"/>
  <c r="B3127" i="13"/>
  <c r="B3126" i="13"/>
  <c r="B3125" i="13"/>
  <c r="B3124" i="13"/>
  <c r="B3123" i="13"/>
  <c r="B3122" i="13"/>
  <c r="B3121" i="13"/>
  <c r="B3120" i="13"/>
  <c r="B3119" i="13"/>
  <c r="B3118" i="13"/>
  <c r="B3117" i="13"/>
  <c r="B3116" i="13"/>
  <c r="B3115" i="13"/>
  <c r="B3114" i="13"/>
  <c r="B3113" i="13"/>
  <c r="B3112" i="13"/>
  <c r="B3111" i="13"/>
  <c r="B3110" i="13"/>
  <c r="B3109" i="13"/>
  <c r="B3108" i="13"/>
  <c r="B3107" i="13"/>
  <c r="B3106" i="13"/>
  <c r="B3105" i="13"/>
  <c r="B3104" i="13"/>
  <c r="B3103" i="13"/>
  <c r="B3102" i="13"/>
  <c r="B3101" i="13"/>
  <c r="B3100" i="13"/>
  <c r="B3099" i="13"/>
  <c r="B3098" i="13"/>
  <c r="B3097" i="13"/>
  <c r="B3096" i="13"/>
  <c r="B3095" i="13"/>
  <c r="B3094" i="13"/>
  <c r="B3093" i="13"/>
  <c r="B3092" i="13"/>
  <c r="B3091" i="13"/>
  <c r="B3090" i="13"/>
  <c r="B3089" i="13"/>
  <c r="B3088" i="13"/>
  <c r="B3087" i="13"/>
  <c r="B3086" i="13"/>
  <c r="B3085" i="13"/>
  <c r="B3084" i="13"/>
  <c r="B3083" i="13"/>
  <c r="B3082" i="13"/>
  <c r="B3081" i="13"/>
  <c r="B3080" i="13"/>
  <c r="B3079" i="13"/>
  <c r="B3078" i="13"/>
  <c r="B3077" i="13"/>
  <c r="B3076" i="13"/>
  <c r="B3075" i="13"/>
  <c r="B3074" i="13"/>
  <c r="B3073" i="13"/>
  <c r="B3072" i="13"/>
  <c r="B3071" i="13"/>
  <c r="B3070" i="13"/>
  <c r="B3069" i="13"/>
  <c r="B3068" i="13"/>
  <c r="B3067" i="13"/>
  <c r="B3066" i="13"/>
  <c r="B3065" i="13"/>
  <c r="B3064" i="13"/>
  <c r="B3063" i="13"/>
  <c r="B3062" i="13"/>
  <c r="B3061" i="13"/>
  <c r="B3060" i="13"/>
  <c r="B3059" i="13"/>
  <c r="B3058" i="13"/>
  <c r="B3057" i="13"/>
  <c r="B3056" i="13"/>
  <c r="B3055" i="13"/>
  <c r="B3054" i="13"/>
  <c r="B3053" i="13"/>
  <c r="B3052" i="13"/>
  <c r="B3051" i="13"/>
  <c r="B3050" i="13"/>
  <c r="B3049" i="13"/>
  <c r="B3048" i="13"/>
  <c r="B3047" i="13"/>
  <c r="B3046" i="13"/>
  <c r="B3045" i="13"/>
  <c r="B3044" i="13"/>
  <c r="B3043" i="13"/>
  <c r="B3042" i="13"/>
  <c r="B3041" i="13"/>
  <c r="B3040" i="13"/>
  <c r="B3039" i="13"/>
  <c r="B3038" i="13"/>
  <c r="B3037" i="13"/>
  <c r="B3036" i="13"/>
  <c r="B3035" i="13"/>
  <c r="B3034" i="13"/>
  <c r="B3033" i="13"/>
  <c r="B3032" i="13"/>
  <c r="B3031" i="13"/>
  <c r="B3030" i="13"/>
  <c r="B3029" i="13"/>
  <c r="B3028" i="13"/>
  <c r="B3027" i="13"/>
  <c r="B3026" i="13"/>
  <c r="B3025" i="13"/>
  <c r="B3024" i="13"/>
  <c r="B3023" i="13"/>
  <c r="B3022" i="13"/>
  <c r="B3021" i="13"/>
  <c r="B3020" i="13"/>
  <c r="B3019" i="13"/>
  <c r="B3018" i="13"/>
  <c r="B3017" i="13"/>
  <c r="B3016" i="13"/>
  <c r="B3015" i="13"/>
  <c r="B3014" i="13"/>
  <c r="B3013" i="13"/>
  <c r="B3012" i="13"/>
  <c r="B3011" i="13"/>
  <c r="B3010" i="13"/>
  <c r="B3009" i="13"/>
  <c r="B3008" i="13"/>
  <c r="B3007" i="13"/>
  <c r="B3006" i="13"/>
  <c r="B3005" i="13"/>
  <c r="B3004" i="13"/>
  <c r="B3003" i="13"/>
  <c r="B3002" i="13"/>
  <c r="B3001" i="13"/>
  <c r="B3000" i="13"/>
  <c r="B2999" i="13"/>
  <c r="B2998" i="13"/>
  <c r="B2997" i="13"/>
  <c r="B2996" i="13"/>
  <c r="B2995" i="13"/>
  <c r="B2994" i="13"/>
  <c r="B2993" i="13"/>
  <c r="B2992" i="13"/>
  <c r="B2991" i="13"/>
  <c r="B2990" i="13"/>
  <c r="B2989" i="13"/>
  <c r="B2988" i="13"/>
  <c r="B2987" i="13"/>
  <c r="B2986" i="13"/>
  <c r="B2985" i="13"/>
  <c r="B2984" i="13"/>
  <c r="B2983" i="13"/>
  <c r="B2982" i="13"/>
  <c r="B2981" i="13"/>
  <c r="B2980" i="13"/>
  <c r="B2979" i="13"/>
  <c r="B2978" i="13"/>
  <c r="B2977" i="13"/>
  <c r="B2976" i="13"/>
  <c r="B2975" i="13"/>
  <c r="B2974" i="13"/>
  <c r="B2973" i="13"/>
  <c r="B2972" i="13"/>
  <c r="B2971" i="13"/>
  <c r="B2970" i="13"/>
  <c r="B2969" i="13"/>
  <c r="B2968" i="13"/>
  <c r="B2967" i="13"/>
  <c r="B2966" i="13"/>
  <c r="B2965" i="13"/>
  <c r="B2964" i="13"/>
  <c r="B2963" i="13"/>
  <c r="B2962" i="13"/>
  <c r="B2961" i="13"/>
  <c r="B2960" i="13"/>
  <c r="B2959" i="13"/>
  <c r="B2958" i="13"/>
  <c r="B2957" i="13"/>
  <c r="B2956" i="13"/>
  <c r="B2955" i="13"/>
  <c r="B2954" i="13"/>
  <c r="B2953" i="13"/>
  <c r="B2952" i="13"/>
  <c r="B2951" i="13"/>
  <c r="B2950" i="13"/>
  <c r="B2949" i="13"/>
  <c r="B2948" i="13"/>
  <c r="B2947" i="13"/>
  <c r="B2946" i="13"/>
  <c r="B2945" i="13"/>
  <c r="B2944" i="13"/>
  <c r="B2943" i="13"/>
  <c r="B2942" i="13"/>
  <c r="B2941" i="13"/>
  <c r="B2940" i="13"/>
  <c r="B2939" i="13"/>
  <c r="B2938" i="13"/>
  <c r="B2937" i="13"/>
  <c r="B2936" i="13"/>
  <c r="B2935" i="13"/>
  <c r="B2934" i="13"/>
  <c r="B2933" i="13"/>
  <c r="B2932" i="13"/>
  <c r="B2931" i="13"/>
  <c r="B2930" i="13"/>
  <c r="B2929" i="13"/>
  <c r="B2928" i="13"/>
  <c r="B2927" i="13"/>
  <c r="B2926" i="13"/>
  <c r="B2925" i="13"/>
  <c r="B2924" i="13"/>
  <c r="B2923" i="13"/>
  <c r="B2922" i="13"/>
  <c r="B2921" i="13"/>
  <c r="B2920" i="13"/>
  <c r="B2919" i="13"/>
  <c r="B2918" i="13"/>
  <c r="B2917" i="13"/>
  <c r="B2916" i="13"/>
  <c r="B2915" i="13"/>
  <c r="B2914" i="13"/>
  <c r="B2913" i="13"/>
  <c r="B2912" i="13"/>
  <c r="B2911" i="13"/>
  <c r="B2910" i="13"/>
  <c r="B2909" i="13"/>
  <c r="B2908" i="13"/>
  <c r="B2907" i="13"/>
  <c r="B2906" i="13"/>
  <c r="B2905" i="13"/>
  <c r="B2904" i="13"/>
  <c r="B2903" i="13"/>
  <c r="B2902" i="13"/>
  <c r="B2901" i="13"/>
  <c r="B2900" i="13"/>
  <c r="B2899" i="13"/>
  <c r="B2898" i="13"/>
  <c r="B2897" i="13"/>
  <c r="B2896" i="13"/>
  <c r="B2895" i="13"/>
  <c r="B2894" i="13"/>
  <c r="B2893" i="13"/>
  <c r="B2892" i="13"/>
  <c r="B2891" i="13"/>
  <c r="B2890" i="13"/>
  <c r="B2889" i="13"/>
  <c r="B2888" i="13"/>
  <c r="B2887" i="13"/>
  <c r="B2886" i="13"/>
  <c r="B2885" i="13"/>
  <c r="B2884" i="13"/>
  <c r="B2883" i="13"/>
  <c r="B2882" i="13"/>
  <c r="B2881" i="13"/>
  <c r="B2880" i="13"/>
  <c r="B2879" i="13"/>
  <c r="B2878" i="13"/>
  <c r="B2877" i="13"/>
  <c r="B2876" i="13"/>
  <c r="B2875" i="13"/>
  <c r="B2874" i="13"/>
  <c r="B2873" i="13"/>
  <c r="B2872" i="13"/>
  <c r="B2871" i="13"/>
  <c r="B2870" i="13"/>
  <c r="B2869" i="13"/>
  <c r="B2868" i="13"/>
  <c r="B2867" i="13"/>
  <c r="B2866" i="13"/>
  <c r="B2865" i="13"/>
  <c r="B2864" i="13"/>
  <c r="B2863" i="13"/>
  <c r="B2862" i="13"/>
  <c r="B2861" i="13"/>
  <c r="B2860" i="13"/>
  <c r="B2859" i="13"/>
  <c r="B2858" i="13"/>
  <c r="B2857" i="13"/>
  <c r="B2856" i="13"/>
  <c r="B2855" i="13"/>
  <c r="B2854" i="13"/>
  <c r="B2853" i="13"/>
  <c r="B2852" i="13"/>
  <c r="B2851" i="13"/>
  <c r="B2850" i="13"/>
  <c r="B2849" i="13"/>
  <c r="B2848" i="13"/>
  <c r="B2847" i="13"/>
  <c r="B2846" i="13"/>
  <c r="B2845" i="13"/>
  <c r="B2844" i="13"/>
  <c r="B2843" i="13"/>
  <c r="B2842" i="13"/>
  <c r="B2841" i="13"/>
  <c r="B2840" i="13"/>
  <c r="B2839" i="13"/>
  <c r="B2838" i="13"/>
  <c r="B2837" i="13"/>
  <c r="B2836" i="13"/>
  <c r="B2835" i="13"/>
  <c r="B2834" i="13"/>
  <c r="B2833" i="13"/>
  <c r="B2832" i="13"/>
  <c r="B2831" i="13"/>
  <c r="B2830" i="13"/>
  <c r="B2829" i="13"/>
  <c r="B2828" i="13"/>
  <c r="B2827" i="13"/>
  <c r="B2826" i="13"/>
  <c r="B2825" i="13"/>
  <c r="B2824" i="13"/>
  <c r="B2823" i="13"/>
  <c r="B2822" i="13"/>
  <c r="B2821" i="13"/>
  <c r="B2820" i="13"/>
  <c r="B2819" i="13"/>
  <c r="B2818" i="13"/>
  <c r="B2817" i="13"/>
  <c r="B2816" i="13"/>
  <c r="B2815" i="13"/>
  <c r="B2814" i="13"/>
  <c r="B2813" i="13"/>
  <c r="B2812" i="13"/>
  <c r="B2811" i="13"/>
  <c r="B2810" i="13"/>
  <c r="B2809" i="13"/>
  <c r="B2808" i="13"/>
  <c r="B2807" i="13"/>
  <c r="B2806" i="13"/>
  <c r="B2805" i="13"/>
  <c r="B2804" i="13"/>
  <c r="B2803" i="13"/>
  <c r="B2802" i="13"/>
  <c r="B2801" i="13"/>
  <c r="B2800" i="13"/>
  <c r="B2799" i="13"/>
  <c r="B2798" i="13"/>
  <c r="B2797" i="13"/>
  <c r="B2796" i="13"/>
  <c r="B2795" i="13"/>
  <c r="B2794" i="13"/>
  <c r="B2793" i="13"/>
  <c r="B2792" i="13"/>
  <c r="B2791" i="13"/>
  <c r="B2790" i="13"/>
  <c r="B2789" i="13"/>
  <c r="B2788" i="13"/>
  <c r="B2787" i="13"/>
  <c r="B2786" i="13"/>
  <c r="B2785" i="13"/>
  <c r="B2784" i="13"/>
  <c r="B2783" i="13"/>
  <c r="B2782" i="13"/>
  <c r="B2781" i="13"/>
  <c r="B2780" i="13"/>
  <c r="B2779" i="13"/>
  <c r="B2778" i="13"/>
  <c r="B2777" i="13"/>
  <c r="B2776" i="13"/>
  <c r="B2775" i="13"/>
  <c r="B2774" i="13"/>
  <c r="B2773" i="13"/>
  <c r="B2772" i="13"/>
  <c r="B2771" i="13"/>
  <c r="B2770" i="13"/>
  <c r="B2769" i="13"/>
  <c r="B2768" i="13"/>
  <c r="B2767" i="13"/>
  <c r="B2766" i="13"/>
  <c r="B2765" i="13"/>
  <c r="B2764" i="13"/>
  <c r="B2763" i="13"/>
  <c r="B2762" i="13"/>
  <c r="B2761" i="13"/>
  <c r="B2760" i="13"/>
  <c r="B2759" i="13"/>
  <c r="B2758" i="13"/>
  <c r="B2757" i="13"/>
  <c r="B2756" i="13"/>
  <c r="B2755" i="13"/>
  <c r="B2754" i="13"/>
  <c r="B2753" i="13"/>
  <c r="B2752" i="13"/>
  <c r="B2751" i="13"/>
  <c r="B2750" i="13"/>
  <c r="B2749" i="13"/>
  <c r="B2748" i="13"/>
  <c r="B2747" i="13"/>
  <c r="B2746" i="13"/>
  <c r="B2745" i="13"/>
  <c r="B2744" i="13"/>
  <c r="B2743" i="13"/>
  <c r="B2742" i="13"/>
  <c r="B2741" i="13"/>
  <c r="B2740" i="13"/>
  <c r="B2739" i="13"/>
  <c r="B2738" i="13"/>
  <c r="B2737" i="13"/>
  <c r="B2736" i="13"/>
  <c r="B2735" i="13"/>
  <c r="B2734" i="13"/>
  <c r="B2733" i="13"/>
  <c r="B2732" i="13"/>
  <c r="B2731" i="13"/>
  <c r="B2730" i="13"/>
  <c r="B2729" i="13"/>
  <c r="B2728" i="13"/>
  <c r="B2727" i="13"/>
  <c r="B2726" i="13"/>
  <c r="B2725" i="13"/>
  <c r="B2724" i="13"/>
  <c r="B2723" i="13"/>
  <c r="B2722" i="13"/>
  <c r="B2721" i="13"/>
  <c r="B2720" i="13"/>
  <c r="B2719" i="13"/>
  <c r="B2718" i="13"/>
  <c r="B2717" i="13"/>
  <c r="B2716" i="13"/>
  <c r="B2715" i="13"/>
  <c r="B2714" i="13"/>
  <c r="B2713" i="13"/>
  <c r="B2712" i="13"/>
  <c r="B2711" i="13"/>
  <c r="B2710" i="13"/>
  <c r="B2709" i="13"/>
  <c r="B2708" i="13"/>
  <c r="B2707" i="13"/>
  <c r="B2706" i="13"/>
  <c r="B2705" i="13"/>
  <c r="B2704" i="13"/>
  <c r="B2703" i="13"/>
  <c r="B2702" i="13"/>
  <c r="B2701" i="13"/>
  <c r="B2700" i="13"/>
  <c r="B2699" i="13"/>
  <c r="B2698" i="13"/>
  <c r="B2697" i="13"/>
  <c r="B2696" i="13"/>
  <c r="B2695" i="13"/>
  <c r="B2694" i="13"/>
  <c r="B2693" i="13"/>
  <c r="B2692" i="13"/>
  <c r="B2691" i="13"/>
  <c r="B2690" i="13"/>
  <c r="B2689" i="13"/>
  <c r="B2688" i="13"/>
  <c r="B2687" i="13"/>
  <c r="B2686" i="13"/>
  <c r="B2685" i="13"/>
  <c r="B2684" i="13"/>
  <c r="B2683" i="13"/>
  <c r="B2682" i="13"/>
  <c r="B2681" i="13"/>
  <c r="B2680" i="13"/>
  <c r="B2679" i="13"/>
  <c r="B2678" i="13"/>
  <c r="B2677" i="13"/>
  <c r="B2676" i="13"/>
  <c r="B2675" i="13"/>
  <c r="B2674" i="13"/>
  <c r="B2673" i="13"/>
  <c r="B2672" i="13"/>
  <c r="B2671" i="13"/>
  <c r="B2670" i="13"/>
  <c r="B2669" i="13"/>
  <c r="B2668" i="13"/>
  <c r="B2667" i="13"/>
  <c r="B2666" i="13"/>
  <c r="B2665" i="13"/>
  <c r="B2664" i="13"/>
  <c r="B2663" i="13"/>
  <c r="B2662" i="13"/>
  <c r="B2661" i="13"/>
  <c r="B2660" i="13"/>
  <c r="B2659" i="13"/>
  <c r="B2658" i="13"/>
  <c r="B2657" i="13"/>
  <c r="B2656" i="13"/>
  <c r="B2655" i="13"/>
  <c r="B2654" i="13"/>
  <c r="B2653" i="13"/>
  <c r="B2652" i="13"/>
  <c r="B2651" i="13"/>
  <c r="B2650" i="13"/>
  <c r="B2649" i="13"/>
  <c r="B2648" i="13"/>
  <c r="B2647" i="13"/>
  <c r="B2646" i="13"/>
  <c r="B2645" i="13"/>
  <c r="B2644" i="13"/>
  <c r="B2643" i="13"/>
  <c r="B2642" i="13"/>
  <c r="B2641" i="13"/>
  <c r="B2640" i="13"/>
  <c r="B2639" i="13"/>
  <c r="B2638" i="13"/>
  <c r="B2637" i="13"/>
  <c r="B2636" i="13"/>
  <c r="B2635" i="13"/>
  <c r="B2634" i="13"/>
  <c r="B2633" i="13"/>
  <c r="B2632" i="13"/>
  <c r="B2631" i="13"/>
  <c r="B2630" i="13"/>
  <c r="B2629" i="13"/>
  <c r="B2628" i="13"/>
  <c r="B2627" i="13"/>
  <c r="B2626" i="13"/>
  <c r="B2625" i="13"/>
  <c r="B2624" i="13"/>
  <c r="B2623" i="13"/>
  <c r="B2622" i="13"/>
  <c r="B2621" i="13"/>
  <c r="B2620" i="13"/>
  <c r="B2619" i="13"/>
  <c r="B2618" i="13"/>
  <c r="B2617" i="13"/>
  <c r="B2616" i="13"/>
  <c r="B2615" i="13"/>
  <c r="B2614" i="13"/>
  <c r="B2613" i="13"/>
  <c r="B2612" i="13"/>
  <c r="B2611" i="13"/>
  <c r="B2610" i="13"/>
  <c r="B2609" i="13"/>
  <c r="B2608" i="13"/>
  <c r="B2607" i="13"/>
  <c r="B2606" i="13"/>
  <c r="B2605" i="13"/>
  <c r="B2604" i="13"/>
  <c r="B2603" i="13"/>
  <c r="B2602" i="13"/>
  <c r="B2601" i="13"/>
  <c r="B2600" i="13"/>
  <c r="B2599" i="13"/>
  <c r="B2598" i="13"/>
  <c r="B2597" i="13"/>
  <c r="B2596" i="13"/>
  <c r="B2595" i="13"/>
  <c r="B2594" i="13"/>
  <c r="B2593" i="13"/>
  <c r="B2592" i="13"/>
  <c r="B2591" i="13"/>
  <c r="B2590" i="13"/>
  <c r="B2589" i="13"/>
  <c r="B2588" i="13"/>
  <c r="B2587" i="13"/>
  <c r="B2586" i="13"/>
  <c r="B2585" i="13"/>
  <c r="B2584" i="13"/>
  <c r="B2583" i="13"/>
  <c r="B2582" i="13"/>
  <c r="B2581" i="13"/>
  <c r="B2580" i="13"/>
  <c r="B2579" i="13"/>
  <c r="B2578" i="13"/>
  <c r="B2577" i="13"/>
  <c r="B2576" i="13"/>
  <c r="B2575" i="13"/>
  <c r="B2574" i="13"/>
  <c r="B2573" i="13"/>
  <c r="B2572" i="13"/>
  <c r="B2571" i="13"/>
  <c r="B2570" i="13"/>
  <c r="B2569" i="13"/>
  <c r="B2568" i="13"/>
  <c r="B2567" i="13"/>
  <c r="B2566" i="13"/>
  <c r="B2565" i="13"/>
  <c r="B2564" i="13"/>
  <c r="B2563" i="13"/>
  <c r="B2562" i="13"/>
  <c r="B2561" i="13"/>
  <c r="B2560" i="13"/>
  <c r="B2559" i="13"/>
  <c r="B2558" i="13"/>
  <c r="B2557" i="13"/>
  <c r="B2556" i="13"/>
  <c r="B2555" i="13"/>
  <c r="B2554" i="13"/>
  <c r="B2553" i="13"/>
  <c r="B2552" i="13"/>
  <c r="B2551" i="13"/>
  <c r="B2550" i="13"/>
  <c r="B2549" i="13"/>
  <c r="B2548" i="13"/>
  <c r="B2547" i="13"/>
  <c r="B2546" i="13"/>
  <c r="B2545" i="13"/>
  <c r="B2544" i="13"/>
  <c r="B2543" i="13"/>
  <c r="B2542" i="13"/>
  <c r="B2541" i="13"/>
  <c r="B2540" i="13"/>
  <c r="B2539" i="13"/>
  <c r="B2538" i="13"/>
  <c r="B2537" i="13"/>
  <c r="B2536" i="13"/>
  <c r="B2535" i="13"/>
  <c r="B2534" i="13"/>
  <c r="B2533" i="13"/>
  <c r="B2532" i="13"/>
  <c r="B2531" i="13"/>
  <c r="B2530" i="13"/>
  <c r="B2529" i="13"/>
  <c r="B2528" i="13"/>
  <c r="B2527" i="13"/>
  <c r="B2526" i="13"/>
  <c r="B2525" i="13"/>
  <c r="B2524" i="13"/>
  <c r="B2523" i="13"/>
  <c r="B2522" i="13"/>
  <c r="B2521" i="13"/>
  <c r="B2520" i="13"/>
  <c r="B2519" i="13"/>
  <c r="B2518" i="13"/>
  <c r="B2517" i="13"/>
  <c r="B2516" i="13"/>
  <c r="B2515" i="13"/>
  <c r="B2514" i="13"/>
  <c r="B2513" i="13"/>
  <c r="B2512" i="13"/>
  <c r="B2511" i="13"/>
  <c r="B2510" i="13"/>
  <c r="B2509" i="13"/>
  <c r="B2508" i="13"/>
  <c r="B2507" i="13"/>
  <c r="B2506" i="13"/>
  <c r="B2505" i="13"/>
  <c r="B2504" i="13"/>
  <c r="B2503" i="13"/>
  <c r="B2502" i="13"/>
  <c r="B2501" i="13"/>
  <c r="B2500" i="13"/>
  <c r="B2499" i="13"/>
  <c r="B2498" i="13"/>
  <c r="B2497" i="13"/>
  <c r="B2496" i="13"/>
  <c r="B2495" i="13"/>
  <c r="B2494" i="13"/>
  <c r="B2493" i="13"/>
  <c r="B2492" i="13"/>
  <c r="B2491" i="13"/>
  <c r="B2490" i="13"/>
  <c r="B2489" i="13"/>
  <c r="B2488" i="13"/>
  <c r="B2487" i="13"/>
  <c r="B2486" i="13"/>
  <c r="B2485" i="13"/>
  <c r="B2484" i="13"/>
  <c r="B2483" i="13"/>
  <c r="B2482" i="13"/>
  <c r="B2481" i="13"/>
  <c r="B2480" i="13"/>
  <c r="B2479" i="13"/>
  <c r="B2478" i="13"/>
  <c r="B2477" i="13"/>
  <c r="B2476" i="13"/>
  <c r="B2475" i="13"/>
  <c r="B2474" i="13"/>
  <c r="B2473" i="13"/>
  <c r="B2472" i="13"/>
  <c r="B2471" i="13"/>
  <c r="B2470" i="13"/>
  <c r="B2469" i="13"/>
  <c r="B2468" i="13"/>
  <c r="B2467" i="13"/>
  <c r="B2466" i="13"/>
  <c r="B2465" i="13"/>
  <c r="B2464" i="13"/>
  <c r="B2463" i="13"/>
  <c r="B2462" i="13"/>
  <c r="B2461" i="13"/>
  <c r="B2460" i="13"/>
  <c r="B2459" i="13"/>
  <c r="B2458" i="13"/>
  <c r="B2457" i="13"/>
  <c r="B2456" i="13"/>
  <c r="B2455" i="13"/>
  <c r="B2454" i="13"/>
  <c r="B2453" i="13"/>
  <c r="B2452" i="13"/>
  <c r="B2451" i="13"/>
  <c r="B2450" i="13"/>
  <c r="B2449" i="13"/>
  <c r="B2448" i="13"/>
  <c r="B2447" i="13"/>
  <c r="B2446" i="13"/>
  <c r="B2445" i="13"/>
  <c r="B2444" i="13"/>
  <c r="B2443" i="13"/>
  <c r="B2442" i="13"/>
  <c r="B2441" i="13"/>
  <c r="B2440" i="13"/>
  <c r="B2439" i="13"/>
  <c r="B2438" i="13"/>
  <c r="B2437" i="13"/>
  <c r="B2436" i="13"/>
  <c r="B2435" i="13"/>
  <c r="B2434" i="13"/>
  <c r="B2433" i="13"/>
  <c r="B2432" i="13"/>
  <c r="B2431" i="13"/>
  <c r="B2430" i="13"/>
  <c r="B2429" i="13"/>
  <c r="B2428" i="13"/>
  <c r="B2427" i="13"/>
  <c r="B2426" i="13"/>
  <c r="B2425" i="13"/>
  <c r="B2424" i="13"/>
  <c r="B2423" i="13"/>
  <c r="B2422" i="13"/>
  <c r="B2421" i="13"/>
  <c r="B2420" i="13"/>
  <c r="B2419" i="13"/>
  <c r="B2418" i="13"/>
  <c r="B2417" i="13"/>
  <c r="B2416" i="13"/>
  <c r="B2415" i="13"/>
  <c r="B2414" i="13"/>
  <c r="B2413" i="13"/>
  <c r="B2412" i="13"/>
  <c r="B2411" i="13"/>
  <c r="B2410" i="13"/>
  <c r="B2409" i="13"/>
  <c r="B2408" i="13"/>
  <c r="B2407" i="13"/>
  <c r="B2406" i="13"/>
  <c r="B2405" i="13"/>
  <c r="B2404" i="13"/>
  <c r="B2403" i="13"/>
  <c r="B2402" i="13"/>
  <c r="B2401" i="13"/>
  <c r="B2400" i="13"/>
  <c r="B2399" i="13"/>
  <c r="B2398" i="13"/>
  <c r="B2397" i="13"/>
  <c r="B2396" i="13"/>
  <c r="B2395" i="13"/>
  <c r="B2394" i="13"/>
  <c r="B2393" i="13"/>
  <c r="B2392" i="13"/>
  <c r="B2391" i="13"/>
  <c r="B2390" i="13"/>
  <c r="B2389" i="13"/>
  <c r="B2388" i="13"/>
  <c r="B2387" i="13"/>
  <c r="B2386" i="13"/>
  <c r="B2385" i="13"/>
  <c r="B2384" i="13"/>
  <c r="B2383" i="13"/>
  <c r="B2382" i="13"/>
  <c r="B2381" i="13"/>
  <c r="B2380" i="13"/>
  <c r="B2379" i="13"/>
  <c r="B2378" i="13"/>
  <c r="B2377" i="13"/>
  <c r="B2376" i="13"/>
  <c r="B2375" i="13"/>
  <c r="B2374" i="13"/>
  <c r="B2373" i="13"/>
  <c r="B2372" i="13"/>
  <c r="B2371" i="13"/>
  <c r="B2370" i="13"/>
  <c r="B2369" i="13"/>
  <c r="B2368" i="13"/>
  <c r="B2367" i="13"/>
  <c r="B2366" i="13"/>
  <c r="B2365" i="13"/>
  <c r="B2364" i="13"/>
  <c r="B2363" i="13"/>
  <c r="B2362" i="13"/>
  <c r="B2361" i="13"/>
  <c r="B2360" i="13"/>
  <c r="B2359" i="13"/>
  <c r="B2358" i="13"/>
  <c r="B2357" i="13"/>
  <c r="B2356" i="13"/>
  <c r="B2355" i="13"/>
  <c r="B2354" i="13"/>
  <c r="B2353" i="13"/>
  <c r="B2352" i="13"/>
  <c r="B2351" i="13"/>
  <c r="B2350" i="13"/>
  <c r="B2349" i="13"/>
  <c r="B2348" i="13"/>
  <c r="B2347" i="13"/>
  <c r="B2346" i="13"/>
  <c r="B2345" i="13"/>
  <c r="B2344" i="13"/>
  <c r="B2343" i="13"/>
  <c r="B2342" i="13"/>
  <c r="B2341" i="13"/>
  <c r="B2340" i="13"/>
  <c r="B2339" i="13"/>
  <c r="B2338" i="13"/>
  <c r="B2337" i="13"/>
  <c r="B2336" i="13"/>
  <c r="B2335" i="13"/>
  <c r="B2334" i="13"/>
  <c r="B2333" i="13"/>
  <c r="B2332" i="13"/>
  <c r="B2331" i="13"/>
  <c r="B2330" i="13"/>
  <c r="B2329" i="13"/>
  <c r="B2328" i="13"/>
  <c r="B2327" i="13"/>
  <c r="B2326" i="13"/>
  <c r="B2325" i="13"/>
  <c r="B2324" i="13"/>
  <c r="B2323" i="13"/>
  <c r="B2322" i="13"/>
  <c r="B2321" i="13"/>
  <c r="B2320" i="13"/>
  <c r="B2319" i="13"/>
  <c r="B2318" i="13"/>
  <c r="B2317" i="13"/>
  <c r="B2316" i="13"/>
  <c r="B2315" i="13"/>
  <c r="B2314" i="13"/>
  <c r="B2313" i="13"/>
  <c r="B2312" i="13"/>
  <c r="B2311" i="13"/>
  <c r="B2310" i="13"/>
  <c r="B2309" i="13"/>
  <c r="B2308" i="13"/>
  <c r="B2307" i="13"/>
  <c r="B2306" i="13"/>
  <c r="B2305" i="13"/>
  <c r="B2304" i="13"/>
  <c r="B2303" i="13"/>
  <c r="B2302" i="13"/>
  <c r="B2301" i="13"/>
  <c r="B2300" i="13"/>
  <c r="B2299" i="13"/>
  <c r="B2298" i="13"/>
  <c r="B2297" i="13"/>
  <c r="B2296" i="13"/>
  <c r="B2295" i="13"/>
  <c r="B2294" i="13"/>
  <c r="B2293" i="13"/>
  <c r="B2292" i="13"/>
  <c r="B2291" i="13"/>
  <c r="B2290" i="13"/>
  <c r="B2289" i="13"/>
  <c r="B2288" i="13"/>
  <c r="B2287" i="13"/>
  <c r="B2286" i="13"/>
  <c r="B2285" i="13"/>
  <c r="B2284" i="13"/>
  <c r="B2283" i="13"/>
  <c r="B2282" i="13"/>
  <c r="B2281" i="13"/>
  <c r="B2280" i="13"/>
  <c r="B2279" i="13"/>
  <c r="B2278" i="13"/>
  <c r="B2277" i="13"/>
  <c r="B2276" i="13"/>
  <c r="B2275" i="13"/>
  <c r="B2274" i="13"/>
  <c r="B2273" i="13"/>
  <c r="B2272" i="13"/>
  <c r="B2271" i="13"/>
  <c r="B2270" i="13"/>
  <c r="B2269" i="13"/>
  <c r="B2268" i="13"/>
  <c r="B2267" i="13"/>
  <c r="B2266" i="13"/>
  <c r="B2265" i="13"/>
  <c r="B2264" i="13"/>
  <c r="B2263" i="13"/>
  <c r="B2262" i="13"/>
  <c r="B2261" i="13"/>
  <c r="B2260" i="13"/>
  <c r="B2259" i="13"/>
  <c r="B2258" i="13"/>
  <c r="B2257" i="13"/>
  <c r="B2256" i="13"/>
  <c r="B2255" i="13"/>
  <c r="B2254" i="13"/>
  <c r="B2253" i="13"/>
  <c r="B2252" i="13"/>
  <c r="B2251" i="13"/>
  <c r="B2250" i="13"/>
  <c r="B2249" i="13"/>
  <c r="B2248" i="13"/>
  <c r="B2247" i="13"/>
  <c r="B2246" i="13"/>
  <c r="B2245" i="13"/>
  <c r="B2244" i="13"/>
  <c r="B2243" i="13"/>
  <c r="B2242" i="13"/>
  <c r="B2241" i="13"/>
  <c r="B2240" i="13"/>
  <c r="B2239" i="13"/>
  <c r="B2238" i="13"/>
  <c r="B2237" i="13"/>
  <c r="B2236" i="13"/>
  <c r="B2235" i="13"/>
  <c r="B2234" i="13"/>
  <c r="B2233" i="13"/>
  <c r="B2232" i="13"/>
  <c r="B2231" i="13"/>
  <c r="B2230" i="13"/>
  <c r="B2229" i="13"/>
  <c r="B2228" i="13"/>
  <c r="B2227" i="13"/>
  <c r="B2226" i="13"/>
  <c r="B2225" i="13"/>
  <c r="B2224" i="13"/>
  <c r="B2223" i="13"/>
  <c r="B2222" i="13"/>
  <c r="B2221" i="13"/>
  <c r="B2220" i="13"/>
  <c r="B2219" i="13"/>
  <c r="B2218" i="13"/>
  <c r="B2217" i="13"/>
  <c r="B2216" i="13"/>
  <c r="B2215" i="13"/>
  <c r="B2214" i="13"/>
  <c r="B2213" i="13"/>
  <c r="B2212" i="13"/>
  <c r="B2211" i="13"/>
  <c r="B2210" i="13"/>
  <c r="B2209" i="13"/>
  <c r="B2208" i="13"/>
  <c r="B2207" i="13"/>
  <c r="B2206" i="13"/>
  <c r="B2205" i="13"/>
  <c r="B2204" i="13"/>
  <c r="B2203" i="13"/>
  <c r="B2202" i="13"/>
  <c r="B2201" i="13"/>
  <c r="B2200" i="13"/>
  <c r="B2199" i="13"/>
  <c r="B2198" i="13"/>
  <c r="B2197" i="13"/>
  <c r="B2196" i="13"/>
  <c r="B2195" i="13"/>
  <c r="B2194" i="13"/>
  <c r="B2193" i="13"/>
  <c r="B2192" i="13"/>
  <c r="B2191" i="13"/>
  <c r="B2190" i="13"/>
  <c r="B2189" i="13"/>
  <c r="B2188" i="13"/>
  <c r="B2187" i="13"/>
  <c r="B2186" i="13"/>
  <c r="B2185" i="13"/>
  <c r="B2184" i="13"/>
  <c r="B2183" i="13"/>
  <c r="B2182" i="13"/>
  <c r="B2181" i="13"/>
  <c r="B2180" i="13"/>
  <c r="B2179" i="13"/>
  <c r="B2178" i="13"/>
  <c r="B2177" i="13"/>
  <c r="B2176" i="13"/>
  <c r="B2175" i="13"/>
  <c r="B2174" i="13"/>
  <c r="B2173" i="13"/>
  <c r="B2172" i="13"/>
  <c r="B2171" i="13"/>
  <c r="B2170" i="13"/>
  <c r="B2169" i="13"/>
  <c r="B2168" i="13"/>
  <c r="B2167" i="13"/>
  <c r="B2166" i="13"/>
  <c r="B2165" i="13"/>
  <c r="B2164" i="13"/>
  <c r="B2163" i="13"/>
  <c r="B2162" i="13"/>
  <c r="B2161" i="13"/>
  <c r="B2160" i="13"/>
  <c r="B2159" i="13"/>
  <c r="B2158" i="13"/>
  <c r="B2157" i="13"/>
  <c r="B2156" i="13"/>
  <c r="B2155" i="13"/>
  <c r="B2154" i="13"/>
  <c r="B2153" i="13"/>
  <c r="B2152" i="13"/>
  <c r="B2151" i="13"/>
  <c r="B2150" i="13"/>
  <c r="B2149" i="13"/>
  <c r="B2148" i="13"/>
  <c r="B2147" i="13"/>
  <c r="B2146" i="13"/>
  <c r="B2145" i="13"/>
  <c r="B2144" i="13"/>
  <c r="B2143" i="13"/>
  <c r="B2142" i="13"/>
  <c r="B2141" i="13"/>
  <c r="B2140" i="13"/>
  <c r="B2139" i="13"/>
  <c r="B2138" i="13"/>
  <c r="B2137" i="13"/>
  <c r="B2136" i="13"/>
  <c r="B2135" i="13"/>
  <c r="B2134" i="13"/>
  <c r="B2133" i="13"/>
  <c r="B2132" i="13"/>
  <c r="B2131" i="13"/>
  <c r="B2130" i="13"/>
  <c r="B2129" i="13"/>
  <c r="B2128" i="13"/>
  <c r="B2127" i="13"/>
  <c r="B2126" i="13"/>
  <c r="B2125" i="13"/>
  <c r="B2124" i="13"/>
  <c r="B2123" i="13"/>
  <c r="B2122" i="13"/>
  <c r="B2121" i="13"/>
  <c r="B2120" i="13"/>
  <c r="B2119" i="13"/>
  <c r="B2118" i="13"/>
  <c r="B2117" i="13"/>
  <c r="B2116" i="13"/>
  <c r="B2115" i="13"/>
  <c r="B2114" i="13"/>
  <c r="B2113" i="13"/>
  <c r="B2112" i="13"/>
  <c r="B2111" i="13"/>
  <c r="B2110" i="13"/>
  <c r="B2109" i="13"/>
  <c r="B2108" i="13"/>
  <c r="B2107" i="13"/>
  <c r="B2106" i="13"/>
  <c r="B2105" i="13"/>
  <c r="B2104" i="13"/>
  <c r="B2103" i="13"/>
  <c r="B2102" i="13"/>
  <c r="B2101" i="13"/>
  <c r="B2100" i="13"/>
  <c r="B2099" i="13"/>
  <c r="B2098" i="13"/>
  <c r="B2097" i="13"/>
  <c r="B2096" i="13"/>
  <c r="B2095" i="13"/>
  <c r="B2094" i="13"/>
  <c r="B2093" i="13"/>
  <c r="B2092" i="13"/>
  <c r="B2091" i="13"/>
  <c r="B2090" i="13"/>
  <c r="B2089" i="13"/>
  <c r="B2088" i="13"/>
  <c r="B2087" i="13"/>
  <c r="B2086" i="13"/>
  <c r="B2085" i="13"/>
  <c r="B2084" i="13"/>
  <c r="B2083" i="13"/>
  <c r="B2082" i="13"/>
  <c r="B2081" i="13"/>
  <c r="B2080" i="13"/>
  <c r="B2079" i="13"/>
  <c r="B2078" i="13"/>
  <c r="B2077" i="13"/>
  <c r="B2076" i="13"/>
  <c r="B2075" i="13"/>
  <c r="B2074" i="13"/>
  <c r="B2073" i="13"/>
  <c r="B2072" i="13"/>
  <c r="B2071" i="13"/>
  <c r="B2070" i="13"/>
  <c r="B2069" i="13"/>
  <c r="B2068" i="13"/>
  <c r="B2067" i="13"/>
  <c r="B2066" i="13"/>
  <c r="B2065" i="13"/>
  <c r="B2064" i="13"/>
  <c r="B2063" i="13"/>
  <c r="B2062" i="13"/>
  <c r="B2061" i="13"/>
  <c r="B2060" i="13"/>
  <c r="B2059" i="13"/>
  <c r="B2058" i="13"/>
  <c r="B2057" i="13"/>
  <c r="B2056" i="13"/>
  <c r="B2055" i="13"/>
  <c r="B2054" i="13"/>
  <c r="B2053" i="13"/>
  <c r="B2052" i="13"/>
  <c r="B2051" i="13"/>
  <c r="B2050" i="13"/>
  <c r="B2049" i="13"/>
  <c r="B2048" i="13"/>
  <c r="B2047" i="13"/>
  <c r="B2046" i="13"/>
  <c r="B2045" i="13"/>
  <c r="B2044" i="13"/>
  <c r="B2043" i="13"/>
  <c r="B2042" i="13"/>
  <c r="B2041" i="13"/>
  <c r="B2040" i="13"/>
  <c r="B2039" i="13"/>
  <c r="B2038" i="13"/>
  <c r="B2037" i="13"/>
  <c r="B2036" i="13"/>
  <c r="B2035" i="13"/>
  <c r="B2034" i="13"/>
  <c r="B2033" i="13"/>
  <c r="B2032" i="13"/>
  <c r="B2031" i="13"/>
  <c r="B2030" i="13"/>
  <c r="B2029" i="13"/>
  <c r="B2028" i="13"/>
  <c r="B2027" i="13"/>
  <c r="B2026" i="13"/>
  <c r="B2025" i="13"/>
  <c r="B2024" i="13"/>
  <c r="B2023" i="13"/>
  <c r="B2022" i="13"/>
  <c r="B2021" i="13"/>
  <c r="B2020" i="13"/>
  <c r="B2019" i="13"/>
  <c r="B2018" i="13"/>
  <c r="B2017" i="13"/>
  <c r="B2016" i="13"/>
  <c r="B2015" i="13"/>
  <c r="B2014" i="13"/>
  <c r="B2013" i="13"/>
  <c r="B2012" i="13"/>
  <c r="B2011" i="13"/>
  <c r="B2010" i="13"/>
  <c r="B2009" i="13"/>
  <c r="B2008" i="13"/>
  <c r="B2007" i="13"/>
  <c r="B2006" i="13"/>
  <c r="B2005" i="13"/>
  <c r="B2004" i="13"/>
  <c r="B2003" i="13"/>
  <c r="B2002" i="13"/>
  <c r="B2001" i="13"/>
  <c r="B2000" i="13"/>
  <c r="B1999" i="13"/>
  <c r="B1998" i="13"/>
  <c r="B1997" i="13"/>
  <c r="B1996" i="13"/>
  <c r="B1995" i="13"/>
  <c r="B1994" i="13"/>
  <c r="B1993" i="13"/>
  <c r="B1992" i="13"/>
  <c r="B1991" i="13"/>
  <c r="B1990" i="13"/>
  <c r="B1989" i="13"/>
  <c r="B1988" i="13"/>
  <c r="B1987" i="13"/>
  <c r="B1986" i="13"/>
  <c r="B1985" i="13"/>
  <c r="B1984" i="13"/>
  <c r="B1983" i="13"/>
  <c r="B1982" i="13"/>
  <c r="B1981" i="13"/>
  <c r="B1980" i="13"/>
  <c r="B1979" i="13"/>
  <c r="B1978" i="13"/>
  <c r="B1977" i="13"/>
  <c r="B1976" i="13"/>
  <c r="B1975" i="13"/>
  <c r="B1974" i="13"/>
  <c r="B1973" i="13"/>
  <c r="B1972" i="13"/>
  <c r="B1971" i="13"/>
  <c r="B1970" i="13"/>
  <c r="B1969" i="13"/>
  <c r="B1968" i="13"/>
  <c r="B1967" i="13"/>
  <c r="B1966" i="13"/>
  <c r="B1965" i="13"/>
  <c r="B1964" i="13"/>
  <c r="B1963" i="13"/>
  <c r="B1962" i="13"/>
  <c r="B1961" i="13"/>
  <c r="B1960" i="13"/>
  <c r="B1959" i="13"/>
  <c r="B1958" i="13"/>
  <c r="B1957" i="13"/>
  <c r="B1956" i="13"/>
  <c r="B1955" i="13"/>
  <c r="B1954" i="13"/>
  <c r="B1953" i="13"/>
  <c r="B1952" i="13"/>
  <c r="B1951" i="13"/>
  <c r="B1950" i="13"/>
  <c r="B1949" i="13"/>
  <c r="B1948" i="13"/>
  <c r="B1947" i="13"/>
  <c r="B1946" i="13"/>
  <c r="B1945" i="13"/>
  <c r="B1944" i="13"/>
  <c r="B1943" i="13"/>
  <c r="B1942" i="13"/>
  <c r="B1941" i="13"/>
  <c r="B1940" i="13"/>
  <c r="B1939" i="13"/>
  <c r="B1938" i="13"/>
  <c r="B1937" i="13"/>
  <c r="B1936" i="13"/>
  <c r="B1935" i="13"/>
  <c r="B1934" i="13"/>
  <c r="B1933" i="13"/>
  <c r="B1932" i="13"/>
  <c r="B1931" i="13"/>
  <c r="B1930" i="13"/>
  <c r="B1929" i="13"/>
  <c r="B1928" i="13"/>
  <c r="B1927" i="13"/>
  <c r="B1926" i="13"/>
  <c r="B1925" i="13"/>
  <c r="B1924" i="13"/>
  <c r="B1923" i="13"/>
  <c r="B1922" i="13"/>
  <c r="B1921" i="13"/>
  <c r="B1920" i="13"/>
  <c r="B1919" i="13"/>
  <c r="B1918" i="13"/>
  <c r="B1917" i="13"/>
  <c r="B1916" i="13"/>
  <c r="B1915" i="13"/>
  <c r="B1914" i="13"/>
  <c r="B1913" i="13"/>
  <c r="B1912" i="13"/>
  <c r="B1911" i="13"/>
  <c r="B1910" i="13"/>
  <c r="B1909" i="13"/>
  <c r="B1908" i="13"/>
  <c r="B1907" i="13"/>
  <c r="B1906" i="13"/>
  <c r="B1905" i="13"/>
  <c r="B1904" i="13"/>
  <c r="B1903" i="13"/>
  <c r="B1902" i="13"/>
  <c r="B1901" i="13"/>
  <c r="B1900" i="13"/>
  <c r="B1899" i="13"/>
  <c r="B1898" i="13"/>
  <c r="B1897" i="13"/>
  <c r="B1896" i="13"/>
  <c r="B1895" i="13"/>
  <c r="B1894" i="13"/>
  <c r="B1893" i="13"/>
  <c r="B1892" i="13"/>
  <c r="B1891" i="13"/>
  <c r="B1890" i="13"/>
  <c r="B1889" i="13"/>
  <c r="B1888" i="13"/>
  <c r="B1887" i="13"/>
  <c r="B1886" i="13"/>
  <c r="B1885" i="13"/>
  <c r="B1884" i="13"/>
  <c r="B1883" i="13"/>
  <c r="B1882" i="13"/>
  <c r="B1881" i="13"/>
  <c r="B1880" i="13"/>
  <c r="B1879" i="13"/>
  <c r="B1878" i="13"/>
  <c r="B1877" i="13"/>
  <c r="B1876" i="13"/>
  <c r="B1875" i="13"/>
  <c r="B1874" i="13"/>
  <c r="B1873" i="13"/>
  <c r="B1872" i="13"/>
  <c r="B1871" i="13"/>
  <c r="B1870" i="13"/>
  <c r="B1869" i="13"/>
  <c r="B1868" i="13"/>
  <c r="B1867" i="13"/>
  <c r="B1866" i="13"/>
  <c r="B1865" i="13"/>
  <c r="B1864" i="13"/>
  <c r="B1863" i="13"/>
  <c r="B1862" i="13"/>
  <c r="B1861" i="13"/>
  <c r="B1860" i="13"/>
  <c r="B1859" i="13"/>
  <c r="B1858" i="13"/>
  <c r="B1857" i="13"/>
  <c r="B1856" i="13"/>
  <c r="B1855" i="13"/>
  <c r="B1854" i="13"/>
  <c r="B1853" i="13"/>
  <c r="B1852" i="13"/>
  <c r="B1851" i="13"/>
  <c r="B1850" i="13"/>
  <c r="B1849" i="13"/>
  <c r="B1848" i="13"/>
  <c r="B1847" i="13"/>
  <c r="B1846" i="13"/>
  <c r="B1845" i="13"/>
  <c r="B1844" i="13"/>
  <c r="B1843" i="13"/>
  <c r="B1842" i="13"/>
  <c r="B1841" i="13"/>
  <c r="B1840" i="13"/>
  <c r="B1839" i="13"/>
  <c r="B1838" i="13"/>
  <c r="B1837" i="13"/>
  <c r="B1836" i="13"/>
  <c r="B1835" i="13"/>
  <c r="B1834" i="13"/>
  <c r="B1833" i="13"/>
  <c r="B1832" i="13"/>
  <c r="B1831" i="13"/>
  <c r="B1830" i="13"/>
  <c r="B1829" i="13"/>
  <c r="B1828" i="13"/>
  <c r="B1827" i="13"/>
  <c r="B1826" i="13"/>
  <c r="B1825" i="13"/>
  <c r="B1824" i="13"/>
  <c r="B1823" i="13"/>
  <c r="B1822" i="13"/>
  <c r="B1821" i="13"/>
  <c r="B1820" i="13"/>
  <c r="B1819" i="13"/>
  <c r="B1818" i="13"/>
  <c r="B1817" i="13"/>
  <c r="B1816" i="13"/>
  <c r="B1815" i="13"/>
  <c r="B1814" i="13"/>
  <c r="B1813" i="13"/>
  <c r="B1812" i="13"/>
  <c r="B1811" i="13"/>
  <c r="B1810" i="13"/>
  <c r="B1809" i="13"/>
  <c r="B1808" i="13"/>
  <c r="B1807" i="13"/>
  <c r="B1806" i="13"/>
  <c r="B1805" i="13"/>
  <c r="B1804" i="13"/>
  <c r="B1803" i="13"/>
  <c r="B1802" i="13"/>
  <c r="B1801" i="13"/>
  <c r="B1800" i="13"/>
  <c r="B1799" i="13"/>
  <c r="B1798" i="13"/>
  <c r="B1797" i="13"/>
  <c r="B1796" i="13"/>
  <c r="B1795" i="13"/>
  <c r="B1794" i="13"/>
  <c r="B1793" i="13"/>
  <c r="B1792" i="13"/>
  <c r="B1791" i="13"/>
  <c r="B1790" i="13"/>
  <c r="B1789" i="13"/>
  <c r="B1788" i="13"/>
  <c r="B1787" i="13"/>
  <c r="B1786" i="13"/>
  <c r="B1785" i="13"/>
  <c r="B1784" i="13"/>
  <c r="B1783" i="13"/>
  <c r="B1782" i="13"/>
  <c r="B1781" i="13"/>
  <c r="B1780" i="13"/>
  <c r="B1779" i="13"/>
  <c r="B1778" i="13"/>
  <c r="B1777" i="13"/>
  <c r="B1776" i="13"/>
  <c r="B1775" i="13"/>
  <c r="B1774" i="13"/>
  <c r="B1773" i="13"/>
  <c r="B1772" i="13"/>
  <c r="B1771" i="13"/>
  <c r="B1770" i="13"/>
  <c r="B1769" i="13"/>
  <c r="B1768" i="13"/>
  <c r="B1767" i="13"/>
  <c r="B1766" i="13"/>
  <c r="B1765" i="13"/>
  <c r="B1764" i="13"/>
  <c r="B1763" i="13"/>
  <c r="B1762" i="13"/>
  <c r="B1761" i="13"/>
  <c r="B1760" i="13"/>
  <c r="B1759" i="13"/>
  <c r="B1758" i="13"/>
  <c r="B1757" i="13"/>
  <c r="B1756" i="13"/>
  <c r="B1755" i="13"/>
  <c r="B1754" i="13"/>
  <c r="B1753" i="13"/>
  <c r="B1752" i="13"/>
  <c r="B1751" i="13"/>
  <c r="B1750" i="13"/>
  <c r="B1749" i="13"/>
  <c r="B1748" i="13"/>
  <c r="B1747" i="13"/>
  <c r="B1746" i="13"/>
  <c r="B1745" i="13"/>
  <c r="B1744" i="13"/>
  <c r="B1743" i="13"/>
  <c r="B1742" i="13"/>
  <c r="B1741" i="13"/>
  <c r="B1740" i="13"/>
  <c r="B1739" i="13"/>
  <c r="B1738" i="13"/>
  <c r="B1737" i="13"/>
  <c r="B1736" i="13"/>
  <c r="B1735" i="13"/>
  <c r="B1734" i="13"/>
  <c r="B1733" i="13"/>
  <c r="B1732" i="13"/>
  <c r="B1731" i="13"/>
  <c r="B1730" i="13"/>
  <c r="B1729" i="13"/>
  <c r="B1728" i="13"/>
  <c r="B1727" i="13"/>
  <c r="B1726" i="13"/>
  <c r="B1725" i="13"/>
  <c r="B1724" i="13"/>
  <c r="B1723" i="13"/>
  <c r="B1722" i="13"/>
  <c r="B1721" i="13"/>
  <c r="B1720" i="13"/>
  <c r="B1719" i="13"/>
  <c r="B1718" i="13"/>
  <c r="B1717" i="13"/>
  <c r="B1716" i="13"/>
  <c r="B1715" i="13"/>
  <c r="B1714" i="13"/>
  <c r="B1713" i="13"/>
  <c r="B1712" i="13"/>
  <c r="B1711" i="13"/>
  <c r="B1710" i="13"/>
  <c r="B1709" i="13"/>
  <c r="B1708" i="13"/>
  <c r="B1707" i="13"/>
  <c r="B1706" i="13"/>
  <c r="B1705" i="13"/>
  <c r="B1704" i="13"/>
  <c r="B1703" i="13"/>
  <c r="B1702" i="13"/>
  <c r="B1701" i="13"/>
  <c r="B1700" i="13"/>
  <c r="B1699" i="13"/>
  <c r="B1698" i="13"/>
  <c r="B1697" i="13"/>
  <c r="B1696" i="13"/>
  <c r="B1695" i="13"/>
  <c r="B1694" i="13"/>
  <c r="B1693" i="13"/>
  <c r="B1692" i="13"/>
  <c r="B1691" i="13"/>
  <c r="B1690" i="13"/>
  <c r="B1689" i="13"/>
  <c r="B1688" i="13"/>
  <c r="B1687" i="13"/>
  <c r="B1686" i="13"/>
  <c r="B1685" i="13"/>
  <c r="B1684" i="13"/>
  <c r="B1683" i="13"/>
  <c r="B1682" i="13"/>
  <c r="B1681" i="13"/>
  <c r="B1680" i="13"/>
  <c r="B1679" i="13"/>
  <c r="B1678" i="13"/>
  <c r="B1677" i="13"/>
  <c r="B1676" i="13"/>
  <c r="B1675" i="13"/>
  <c r="B1674" i="13"/>
  <c r="B1673" i="13"/>
  <c r="B1672" i="13"/>
  <c r="B1671" i="13"/>
  <c r="B1670" i="13"/>
  <c r="B1669" i="13"/>
  <c r="B1668" i="13"/>
  <c r="B1667" i="13"/>
  <c r="B1666" i="13"/>
  <c r="B1665" i="13"/>
  <c r="B1664" i="13"/>
  <c r="B1663" i="13"/>
  <c r="B1662" i="13"/>
  <c r="B1661" i="13"/>
  <c r="B1660" i="13"/>
  <c r="B1659" i="13"/>
  <c r="B1658" i="13"/>
  <c r="B1657" i="13"/>
  <c r="B1656" i="13"/>
  <c r="B1655" i="13"/>
  <c r="B1654" i="13"/>
  <c r="B1653" i="13"/>
  <c r="B1652" i="13"/>
  <c r="B1651" i="13"/>
  <c r="B1650" i="13"/>
  <c r="B1649" i="13"/>
  <c r="B1648" i="13"/>
  <c r="B1647" i="13"/>
  <c r="B1646" i="13"/>
  <c r="B1645" i="13"/>
  <c r="B1644" i="13"/>
  <c r="B1643" i="13"/>
  <c r="B1642" i="13"/>
  <c r="B1641" i="13"/>
  <c r="B1640" i="13"/>
  <c r="B1639" i="13"/>
  <c r="B1638" i="13"/>
  <c r="B1637" i="13"/>
  <c r="B1636" i="13"/>
  <c r="B1635" i="13"/>
  <c r="B1634" i="13"/>
  <c r="B1633" i="13"/>
  <c r="B1632" i="13"/>
  <c r="B1631" i="13"/>
  <c r="B1630" i="13"/>
  <c r="B1629" i="13"/>
  <c r="B1628" i="13"/>
  <c r="B1627" i="13"/>
  <c r="B1626" i="13"/>
  <c r="B1625" i="13"/>
  <c r="B1624" i="13"/>
  <c r="B1623" i="13"/>
  <c r="B1622" i="13"/>
  <c r="B1621" i="13"/>
  <c r="B1620" i="13"/>
  <c r="B1619" i="13"/>
  <c r="B1618" i="13"/>
  <c r="B1617" i="13"/>
  <c r="B1616" i="13"/>
  <c r="B1615" i="13"/>
  <c r="B1614" i="13"/>
  <c r="B1613" i="13"/>
  <c r="B1612" i="13"/>
  <c r="B1611" i="13"/>
  <c r="B1610" i="13"/>
  <c r="B1609" i="13"/>
  <c r="B1608" i="13"/>
  <c r="B1607" i="13"/>
  <c r="B1606" i="13"/>
  <c r="B1605" i="13"/>
  <c r="B1604" i="13"/>
  <c r="B1603" i="13"/>
  <c r="B1602" i="13"/>
  <c r="B1601" i="13"/>
  <c r="B1600" i="13"/>
  <c r="B1599" i="13"/>
  <c r="B1598" i="13"/>
  <c r="B1597" i="13"/>
  <c r="B1596" i="13"/>
  <c r="B1595" i="13"/>
  <c r="B1594" i="13"/>
  <c r="B1593" i="13"/>
  <c r="B1592" i="13"/>
  <c r="B1591" i="13"/>
  <c r="B1590" i="13"/>
  <c r="B1589" i="13"/>
  <c r="B1588" i="13"/>
  <c r="B1587" i="13"/>
  <c r="B1586" i="13"/>
  <c r="B1585" i="13"/>
  <c r="B1584" i="13"/>
  <c r="B1583" i="13"/>
  <c r="B1582" i="13"/>
  <c r="B1581" i="13"/>
  <c r="B1580" i="13"/>
  <c r="B1579" i="13"/>
  <c r="B1578" i="13"/>
  <c r="B1577" i="13"/>
  <c r="B1576" i="13"/>
  <c r="B1575" i="13"/>
  <c r="B1574" i="13"/>
  <c r="B1573" i="13"/>
  <c r="B1572" i="13"/>
  <c r="B1571" i="13"/>
  <c r="B1570" i="13"/>
  <c r="B1569" i="13"/>
  <c r="B1568" i="13"/>
  <c r="B1567" i="13"/>
  <c r="B1566" i="13"/>
  <c r="B1565" i="13"/>
  <c r="B1564" i="13"/>
  <c r="B1563" i="13"/>
  <c r="B1562" i="13"/>
  <c r="B1561" i="13"/>
  <c r="B1560" i="13"/>
  <c r="B1559" i="13"/>
  <c r="B1558" i="13"/>
  <c r="B1557" i="13"/>
  <c r="B1556" i="13"/>
  <c r="B1555" i="13"/>
  <c r="B1554" i="13"/>
  <c r="B1553" i="13"/>
  <c r="B1552" i="13"/>
  <c r="B1551" i="13"/>
  <c r="B1550" i="13"/>
  <c r="B1549" i="13"/>
  <c r="B1548" i="13"/>
  <c r="B1547" i="13"/>
  <c r="B1546" i="13"/>
  <c r="B1545" i="13"/>
  <c r="B1544" i="13"/>
  <c r="B1543" i="13"/>
  <c r="B1542" i="13"/>
  <c r="B1541" i="13"/>
  <c r="B1540" i="13"/>
  <c r="B1539" i="13"/>
  <c r="B1538" i="13"/>
  <c r="B1537" i="13"/>
  <c r="B1536" i="13"/>
  <c r="B1535" i="13"/>
  <c r="B1534" i="13"/>
  <c r="B1533" i="13"/>
  <c r="B1532" i="13"/>
  <c r="B1531" i="13"/>
  <c r="B1530" i="13"/>
  <c r="B1529" i="13"/>
  <c r="B1528" i="13"/>
  <c r="B1527" i="13"/>
  <c r="B1526" i="13"/>
  <c r="B1525" i="13"/>
  <c r="B1524" i="13"/>
  <c r="B1523" i="13"/>
  <c r="B1522" i="13"/>
  <c r="B1521" i="13"/>
  <c r="B1520" i="13"/>
  <c r="B1519" i="13"/>
  <c r="B1518" i="13"/>
  <c r="B1517" i="13"/>
  <c r="B1516" i="13"/>
  <c r="B1515" i="13"/>
  <c r="B1514" i="13"/>
  <c r="B1513" i="13"/>
  <c r="B1512" i="13"/>
  <c r="B1511" i="13"/>
  <c r="B1510" i="13"/>
  <c r="B1509" i="13"/>
  <c r="B1508" i="13"/>
  <c r="B1507" i="13"/>
  <c r="B1506" i="13"/>
  <c r="B1505" i="13"/>
  <c r="B1504" i="13"/>
  <c r="B1503" i="13"/>
  <c r="B1502" i="13"/>
  <c r="B1501" i="13"/>
  <c r="B1500" i="13"/>
  <c r="B1499" i="13"/>
  <c r="B1498" i="13"/>
  <c r="B1497" i="13"/>
  <c r="B1496" i="13"/>
  <c r="B1495" i="13"/>
  <c r="B1494" i="13"/>
  <c r="B1493" i="13"/>
  <c r="B1492" i="13"/>
  <c r="B1491" i="13"/>
  <c r="B1490" i="13"/>
  <c r="B1489" i="13"/>
  <c r="B1488" i="13"/>
  <c r="B1487" i="13"/>
  <c r="B1486" i="13"/>
  <c r="B1485" i="13"/>
  <c r="B1484" i="13"/>
  <c r="B1483" i="13"/>
  <c r="B1482" i="13"/>
  <c r="B1481" i="13"/>
  <c r="B1480" i="13"/>
  <c r="B1479" i="13"/>
  <c r="B1478" i="13"/>
  <c r="B1477" i="13"/>
  <c r="B1476" i="13"/>
  <c r="B1475" i="13"/>
  <c r="B1474" i="13"/>
  <c r="B1473" i="13"/>
  <c r="B1472" i="13"/>
  <c r="B1471" i="13"/>
  <c r="B1470" i="13"/>
  <c r="B1469" i="13"/>
  <c r="B1468" i="13"/>
  <c r="B1467" i="13"/>
  <c r="B1466" i="13"/>
  <c r="B1465" i="13"/>
  <c r="B1464" i="13"/>
  <c r="B1463" i="13"/>
  <c r="B1462" i="13"/>
  <c r="B1461" i="13"/>
  <c r="B1460" i="13"/>
  <c r="B1459" i="13"/>
  <c r="B1458" i="13"/>
  <c r="B1457" i="13"/>
  <c r="B1456" i="13"/>
  <c r="B1455" i="13"/>
  <c r="B1454" i="13"/>
  <c r="B1453" i="13"/>
  <c r="B1452" i="13"/>
  <c r="B1451" i="13"/>
  <c r="B1450" i="13"/>
  <c r="B1449" i="13"/>
  <c r="B1448" i="13"/>
  <c r="B1447" i="13"/>
  <c r="B1446" i="13"/>
  <c r="B1445" i="13"/>
  <c r="B1444" i="13"/>
  <c r="B1443" i="13"/>
  <c r="B1442" i="13"/>
  <c r="B1441" i="13"/>
  <c r="B1440" i="13"/>
  <c r="B1439" i="13"/>
  <c r="B1438" i="13"/>
  <c r="B1437" i="13"/>
  <c r="B1436" i="13"/>
  <c r="B1435" i="13"/>
  <c r="B1434" i="13"/>
  <c r="B1433" i="13"/>
  <c r="B1432" i="13"/>
  <c r="B1431" i="13"/>
  <c r="B1430" i="13"/>
  <c r="B1429" i="13"/>
  <c r="B1428" i="13"/>
  <c r="B1427" i="13"/>
  <c r="B1426" i="13"/>
  <c r="B1425" i="13"/>
  <c r="B1424" i="13"/>
  <c r="B1423" i="13"/>
  <c r="B1422" i="13"/>
  <c r="B1421" i="13"/>
  <c r="B1420" i="13"/>
  <c r="B1419" i="13"/>
  <c r="B1418" i="13"/>
  <c r="B1417" i="13"/>
  <c r="B1416" i="13"/>
  <c r="B1415" i="13"/>
  <c r="B1414" i="13"/>
  <c r="B1413" i="13"/>
  <c r="B1412" i="13"/>
  <c r="B1411" i="13"/>
  <c r="B1410" i="13"/>
  <c r="B1409" i="13"/>
  <c r="B1408" i="13"/>
  <c r="B1407" i="13"/>
  <c r="B1406" i="13"/>
  <c r="B1405" i="13"/>
  <c r="B1404" i="13"/>
  <c r="B1403" i="13"/>
  <c r="B1402" i="13"/>
  <c r="B1401" i="13"/>
  <c r="B1400" i="13"/>
  <c r="B1399" i="13"/>
  <c r="B1398" i="13"/>
  <c r="B1397" i="13"/>
  <c r="B1396" i="13"/>
  <c r="B1395" i="13"/>
  <c r="B1394" i="13"/>
  <c r="B1393" i="13"/>
  <c r="B1392" i="13"/>
  <c r="B1391" i="13"/>
  <c r="B1390" i="13"/>
  <c r="B1389" i="13"/>
  <c r="B1388" i="13"/>
  <c r="B1387" i="13"/>
  <c r="B1386" i="13"/>
  <c r="B1385" i="13"/>
  <c r="B1384" i="13"/>
  <c r="B1383" i="13"/>
  <c r="B1382" i="13"/>
  <c r="B1381" i="13"/>
  <c r="B1380" i="13"/>
  <c r="B1379" i="13"/>
  <c r="B1378" i="13"/>
  <c r="B1377" i="13"/>
  <c r="B1376" i="13"/>
  <c r="B1375" i="13"/>
  <c r="B1374" i="13"/>
  <c r="B1373" i="13"/>
  <c r="B1372" i="13"/>
  <c r="B1371" i="13"/>
  <c r="B1370" i="13"/>
  <c r="B1369" i="13"/>
  <c r="B1368" i="13"/>
  <c r="B1367" i="13"/>
  <c r="B1366" i="13"/>
  <c r="B1365" i="13"/>
  <c r="B1364" i="13"/>
  <c r="B1363" i="13"/>
  <c r="B1362" i="13"/>
  <c r="B1361" i="13"/>
  <c r="B1360" i="13"/>
  <c r="B1359" i="13"/>
  <c r="B1358" i="13"/>
  <c r="B1357" i="13"/>
  <c r="B1356" i="13"/>
  <c r="B1355" i="13"/>
  <c r="B1354" i="13"/>
  <c r="B1353" i="13"/>
  <c r="B1352" i="13"/>
  <c r="B1351" i="13"/>
  <c r="B1350" i="13"/>
  <c r="B1349" i="13"/>
  <c r="B1348" i="13"/>
  <c r="B1347" i="13"/>
  <c r="B1346" i="13"/>
  <c r="B1345" i="13"/>
  <c r="B1344" i="13"/>
  <c r="B1343" i="13"/>
  <c r="B1342" i="13"/>
  <c r="B1341" i="13"/>
  <c r="B1340" i="13"/>
  <c r="B1339" i="13"/>
  <c r="B1338" i="13"/>
  <c r="B1337" i="13"/>
  <c r="B1336" i="13"/>
  <c r="B1335" i="13"/>
  <c r="B1334" i="13"/>
  <c r="B1333" i="13"/>
  <c r="B1332" i="13"/>
  <c r="B1331" i="13"/>
  <c r="B1330" i="13"/>
  <c r="B1329" i="13"/>
  <c r="B1328" i="13"/>
  <c r="B1327" i="13"/>
  <c r="B1326" i="13"/>
  <c r="B1325" i="13"/>
  <c r="B1324" i="13"/>
  <c r="B1323" i="13"/>
  <c r="B1322" i="13"/>
  <c r="B1321" i="13"/>
  <c r="B1320" i="13"/>
  <c r="B1319" i="13"/>
  <c r="B1318" i="13"/>
  <c r="B1317" i="13"/>
  <c r="B1316" i="13"/>
  <c r="B1315" i="13"/>
  <c r="B1314" i="13"/>
  <c r="B1313" i="13"/>
  <c r="B1312" i="13"/>
  <c r="B1311" i="13"/>
  <c r="B1310" i="13"/>
  <c r="B1309" i="13"/>
  <c r="B1308" i="13"/>
  <c r="B1307" i="13"/>
  <c r="B1306" i="13"/>
  <c r="B1305" i="13"/>
  <c r="B1304" i="13"/>
  <c r="B1303" i="13"/>
  <c r="B1302" i="13"/>
  <c r="B1301" i="13"/>
  <c r="B1300" i="13"/>
  <c r="B1299" i="13"/>
  <c r="B1298" i="13"/>
  <c r="B1297" i="13"/>
  <c r="B1296" i="13"/>
  <c r="B1295" i="13"/>
  <c r="B1294" i="13"/>
  <c r="B1293" i="13"/>
  <c r="B1292" i="13"/>
  <c r="B1291" i="13"/>
  <c r="B1290" i="13"/>
  <c r="B1289" i="13"/>
  <c r="B1288" i="13"/>
  <c r="B1287" i="13"/>
  <c r="B1286" i="13"/>
  <c r="B1285" i="13"/>
  <c r="B1284" i="13"/>
  <c r="B1283" i="13"/>
  <c r="B1282" i="13"/>
  <c r="B1281" i="13"/>
  <c r="B1280" i="13"/>
  <c r="B1279" i="13"/>
  <c r="B1278" i="13"/>
  <c r="B1277" i="13"/>
  <c r="B1276" i="13"/>
  <c r="B1275" i="13"/>
  <c r="B1274" i="13"/>
  <c r="B1273" i="13"/>
  <c r="B1272" i="13"/>
  <c r="B1271" i="13"/>
  <c r="B1270" i="13"/>
  <c r="B1269" i="13"/>
  <c r="B1268" i="13"/>
  <c r="B1267" i="13"/>
  <c r="B1266" i="13"/>
  <c r="B1265" i="13"/>
  <c r="B1264" i="13"/>
  <c r="B1263" i="13"/>
  <c r="B1262" i="13"/>
  <c r="B1261" i="13"/>
  <c r="B1260" i="13"/>
  <c r="B1259" i="13"/>
  <c r="B1258" i="13"/>
  <c r="B1257" i="13"/>
  <c r="B1256" i="13"/>
  <c r="B1255" i="13"/>
  <c r="B1254" i="13"/>
  <c r="B1253" i="13"/>
  <c r="B1252" i="13"/>
  <c r="B1251" i="13"/>
  <c r="B1250" i="13"/>
  <c r="B1249" i="13"/>
  <c r="B1248" i="13"/>
  <c r="B1247" i="13"/>
  <c r="B1246" i="13"/>
  <c r="B1245" i="13"/>
  <c r="B1244" i="13"/>
  <c r="B1243" i="13"/>
  <c r="B1242" i="13"/>
  <c r="B1241" i="13"/>
  <c r="B1240" i="13"/>
  <c r="B1239" i="13"/>
  <c r="B1238" i="13"/>
  <c r="B1237" i="13"/>
  <c r="B1236" i="13"/>
  <c r="B1235" i="13"/>
  <c r="B1234" i="13"/>
  <c r="B1233" i="13"/>
  <c r="B1232" i="13"/>
  <c r="B1231" i="13"/>
  <c r="B1230" i="13"/>
  <c r="B1229" i="13"/>
  <c r="B1228" i="13"/>
  <c r="B1227" i="13"/>
  <c r="B1226" i="13"/>
  <c r="B1225" i="13"/>
  <c r="B1224" i="13"/>
  <c r="B1223" i="13"/>
  <c r="B1222" i="13"/>
  <c r="B1221" i="13"/>
  <c r="B1220" i="13"/>
  <c r="B1219" i="13"/>
  <c r="B1218" i="13"/>
  <c r="B1217" i="13"/>
  <c r="B1216" i="13"/>
  <c r="B1215" i="13"/>
  <c r="B1214" i="13"/>
  <c r="B1213" i="13"/>
  <c r="B1212" i="13"/>
  <c r="B1211" i="13"/>
  <c r="B1210" i="13"/>
  <c r="B1209" i="13"/>
  <c r="B1208" i="13"/>
  <c r="B1207" i="13"/>
  <c r="B1206" i="13"/>
  <c r="B1205" i="13"/>
  <c r="B1204" i="13"/>
  <c r="B1203" i="13"/>
  <c r="B1202" i="13"/>
  <c r="B1201" i="13"/>
  <c r="B1200" i="13"/>
  <c r="B1199" i="13"/>
  <c r="B1198" i="13"/>
  <c r="B1197" i="13"/>
  <c r="B1196" i="13"/>
  <c r="B1195" i="13"/>
  <c r="B1194" i="13"/>
  <c r="B1193" i="13"/>
  <c r="B1192" i="13"/>
  <c r="B1191" i="13"/>
  <c r="B1190" i="13"/>
  <c r="B1189" i="13"/>
  <c r="B1188" i="13"/>
  <c r="B1187" i="13"/>
  <c r="B1186" i="13"/>
  <c r="B1185" i="13"/>
  <c r="B1184" i="13"/>
  <c r="B1183" i="13"/>
  <c r="B1182" i="13"/>
  <c r="B1181" i="13"/>
  <c r="B1180" i="13"/>
  <c r="B1179" i="13"/>
  <c r="B1178" i="13"/>
  <c r="B1177" i="13"/>
  <c r="B1176" i="13"/>
  <c r="B1175" i="13"/>
  <c r="B1174" i="13"/>
  <c r="B1173" i="13"/>
  <c r="B1172" i="13"/>
  <c r="B1171" i="13"/>
  <c r="B1170" i="13"/>
  <c r="B1169" i="13"/>
  <c r="B1168" i="13"/>
  <c r="B1167" i="13"/>
  <c r="B1166" i="13"/>
  <c r="B1165" i="13"/>
  <c r="B1164" i="13"/>
  <c r="B1163" i="13"/>
  <c r="B1162" i="13"/>
  <c r="B1161" i="13"/>
  <c r="B1160" i="13"/>
  <c r="B1159" i="13"/>
  <c r="B1158" i="13"/>
  <c r="B1157" i="13"/>
  <c r="B1156" i="13"/>
  <c r="B1155" i="13"/>
  <c r="B1154" i="13"/>
  <c r="B1153" i="13"/>
  <c r="B1152" i="13"/>
  <c r="B1151" i="13"/>
  <c r="B1150" i="13"/>
  <c r="B1149" i="13"/>
  <c r="B1148" i="13"/>
  <c r="B1147" i="13"/>
  <c r="B1146" i="13"/>
  <c r="B1145" i="13"/>
  <c r="B1144" i="13"/>
  <c r="B1143" i="13"/>
  <c r="B1142" i="13"/>
  <c r="B1141" i="13"/>
  <c r="B1140" i="13"/>
  <c r="B1139" i="13"/>
  <c r="B1138" i="13"/>
  <c r="B1137" i="13"/>
  <c r="B1136" i="13"/>
  <c r="B1135" i="13"/>
  <c r="B1134" i="13"/>
  <c r="B1133" i="13"/>
  <c r="B1132" i="13"/>
  <c r="B1131" i="13"/>
  <c r="B1130" i="13"/>
  <c r="B1129" i="13"/>
  <c r="B1128" i="13"/>
  <c r="B1127" i="13"/>
  <c r="B1126" i="13"/>
  <c r="B1125" i="13"/>
  <c r="B1124" i="13"/>
  <c r="B1123" i="13"/>
  <c r="B1122" i="13"/>
  <c r="B1121" i="13"/>
  <c r="B1120" i="13"/>
  <c r="B1119" i="13"/>
  <c r="B1118" i="13"/>
  <c r="B1117" i="13"/>
  <c r="B1116" i="13"/>
  <c r="B1115" i="13"/>
  <c r="B1114" i="13"/>
  <c r="B1113" i="13"/>
  <c r="B1112" i="13"/>
  <c r="B1111" i="13"/>
  <c r="B1110" i="13"/>
  <c r="B1109" i="13"/>
  <c r="B1108" i="13"/>
  <c r="B1107" i="13"/>
  <c r="B1106" i="13"/>
  <c r="B1105" i="13"/>
  <c r="B1104" i="13"/>
  <c r="B1103" i="13"/>
  <c r="B1102" i="13"/>
  <c r="B1101" i="13"/>
  <c r="B1100" i="13"/>
  <c r="B1099" i="13"/>
  <c r="B1098" i="13"/>
  <c r="B1097" i="13"/>
  <c r="B1096" i="13"/>
  <c r="B1095" i="13"/>
  <c r="B1094" i="13"/>
  <c r="B1093" i="13"/>
  <c r="B1092" i="13"/>
  <c r="B1091" i="13"/>
  <c r="B1090" i="13"/>
  <c r="B1089" i="13"/>
  <c r="B1088" i="13"/>
  <c r="B1087" i="13"/>
  <c r="B1086" i="13"/>
  <c r="B1085" i="13"/>
  <c r="B1084" i="13"/>
  <c r="B1083" i="13"/>
  <c r="B1082" i="13"/>
  <c r="B1081" i="13"/>
  <c r="B1080" i="13"/>
  <c r="B1079" i="13"/>
  <c r="B1078" i="13"/>
  <c r="B1077" i="13"/>
  <c r="B1076" i="13"/>
  <c r="B1075" i="13"/>
  <c r="B1074" i="13"/>
  <c r="B1073" i="13"/>
  <c r="B1072" i="13"/>
  <c r="B1071" i="13"/>
  <c r="B1070" i="13"/>
  <c r="B1069" i="13"/>
  <c r="B1068" i="13"/>
  <c r="B1067" i="13"/>
  <c r="B1066" i="13"/>
  <c r="B1065" i="13"/>
  <c r="B1064" i="13"/>
  <c r="B1063" i="13"/>
  <c r="B1062" i="13"/>
  <c r="B1061" i="13"/>
  <c r="B1060" i="13"/>
  <c r="B1059" i="13"/>
  <c r="B1058" i="13"/>
  <c r="B1057" i="13"/>
  <c r="B1056" i="13"/>
  <c r="B1055" i="13"/>
  <c r="B1054" i="13"/>
  <c r="B1053" i="13"/>
  <c r="B1052" i="13"/>
  <c r="B1051" i="13"/>
  <c r="B1050" i="13"/>
  <c r="B1049" i="13"/>
  <c r="B1048" i="13"/>
  <c r="B1047" i="13"/>
  <c r="B1046" i="13"/>
  <c r="B1045" i="13"/>
  <c r="B1044" i="13"/>
  <c r="B1043" i="13"/>
  <c r="B1042" i="13"/>
  <c r="B1041" i="13"/>
  <c r="B1040" i="13"/>
  <c r="B1039" i="13"/>
  <c r="B1038" i="13"/>
  <c r="B1037" i="13"/>
  <c r="B1036" i="13"/>
  <c r="B1035" i="13"/>
  <c r="B1034" i="13"/>
  <c r="B1033" i="13"/>
  <c r="B1032" i="13"/>
  <c r="B1031" i="13"/>
  <c r="B1030" i="13"/>
  <c r="B1029" i="13"/>
  <c r="B1028" i="13"/>
  <c r="B1027" i="13"/>
  <c r="B1026" i="13"/>
  <c r="B1025" i="13"/>
  <c r="B1024" i="13"/>
  <c r="B1023" i="13"/>
  <c r="B1022" i="13"/>
  <c r="B1021" i="13"/>
  <c r="B1020" i="13"/>
  <c r="B1019" i="13"/>
  <c r="B1018" i="13"/>
  <c r="B1017" i="13"/>
  <c r="B1016" i="13"/>
  <c r="B1015" i="13"/>
  <c r="B1014" i="13"/>
  <c r="B1013" i="13"/>
  <c r="B1012" i="13"/>
  <c r="B1011" i="13"/>
  <c r="B1010" i="13"/>
  <c r="B1009" i="13"/>
  <c r="B1008" i="13"/>
  <c r="B1007" i="13"/>
  <c r="B1006" i="13"/>
  <c r="B1005" i="13"/>
  <c r="B1004" i="13"/>
  <c r="B1003" i="13"/>
  <c r="B1002" i="13"/>
  <c r="B1001" i="13"/>
  <c r="B1000" i="13"/>
  <c r="B999" i="13"/>
  <c r="B998" i="13"/>
  <c r="B997" i="13"/>
  <c r="B996" i="13"/>
  <c r="B995" i="13"/>
  <c r="B994" i="13"/>
  <c r="B993" i="13"/>
  <c r="B992" i="13"/>
  <c r="B991" i="13"/>
  <c r="B990" i="13"/>
  <c r="B989" i="13"/>
  <c r="B988" i="13"/>
  <c r="B987" i="13"/>
  <c r="B986" i="13"/>
  <c r="B985" i="13"/>
  <c r="B984" i="13"/>
  <c r="B983" i="13"/>
  <c r="B982" i="13"/>
  <c r="B981" i="13"/>
  <c r="B980" i="13"/>
  <c r="B979" i="13"/>
  <c r="B978" i="13"/>
  <c r="B977" i="13"/>
  <c r="B976" i="13"/>
  <c r="B975" i="13"/>
  <c r="B974" i="13"/>
  <c r="B973" i="13"/>
  <c r="B972" i="13"/>
  <c r="B971" i="13"/>
  <c r="B970" i="13"/>
  <c r="B969" i="13"/>
  <c r="B968" i="13"/>
  <c r="B967" i="13"/>
  <c r="B966" i="13"/>
  <c r="B965" i="13"/>
  <c r="B964" i="13"/>
  <c r="B963" i="13"/>
  <c r="B962" i="13"/>
  <c r="B961" i="13"/>
  <c r="B960" i="13"/>
  <c r="B959" i="13"/>
  <c r="B958" i="13"/>
  <c r="B957" i="13"/>
  <c r="B956" i="13"/>
  <c r="B955" i="13"/>
  <c r="B954" i="13"/>
  <c r="B953" i="13"/>
  <c r="B952" i="13"/>
  <c r="B951" i="13"/>
  <c r="B950" i="13"/>
  <c r="B949" i="13"/>
  <c r="B948" i="13"/>
  <c r="B947" i="13"/>
  <c r="B946" i="13"/>
  <c r="B945" i="13"/>
  <c r="B944" i="13"/>
  <c r="B943" i="13"/>
  <c r="B942" i="13"/>
  <c r="B941" i="13"/>
  <c r="B940" i="13"/>
  <c r="B939" i="13"/>
  <c r="B938" i="13"/>
  <c r="B937" i="13"/>
  <c r="B936" i="13"/>
  <c r="B935" i="13"/>
  <c r="B934" i="13"/>
  <c r="B933" i="13"/>
  <c r="B932" i="13"/>
  <c r="B931" i="13"/>
  <c r="B930" i="13"/>
  <c r="B929" i="13"/>
  <c r="B928" i="13"/>
  <c r="B927" i="13"/>
  <c r="B926" i="13"/>
  <c r="B925" i="13"/>
  <c r="B924" i="13"/>
  <c r="B923" i="13"/>
  <c r="B922" i="13"/>
  <c r="B921" i="13"/>
  <c r="B920" i="13"/>
  <c r="B919" i="13"/>
  <c r="B918" i="13"/>
  <c r="B917" i="13"/>
  <c r="B916" i="13"/>
  <c r="B915" i="13"/>
  <c r="B914" i="13"/>
  <c r="B913" i="13"/>
  <c r="B912" i="13"/>
  <c r="B911" i="13"/>
  <c r="B910" i="13"/>
  <c r="B909" i="13"/>
  <c r="B908" i="13"/>
  <c r="B907" i="13"/>
  <c r="B906" i="13"/>
  <c r="B905" i="13"/>
  <c r="B904" i="13"/>
  <c r="B903" i="13"/>
  <c r="B902" i="13"/>
  <c r="B901" i="13"/>
  <c r="B900" i="13"/>
  <c r="B899" i="13"/>
  <c r="B898" i="13"/>
  <c r="B897" i="13"/>
  <c r="B896" i="13"/>
  <c r="B895" i="13"/>
  <c r="B894" i="13"/>
  <c r="B893" i="13"/>
  <c r="B892" i="13"/>
  <c r="B891" i="13"/>
  <c r="B890" i="13"/>
  <c r="B889" i="13"/>
  <c r="B888" i="13"/>
  <c r="B887" i="13"/>
  <c r="B886" i="13"/>
  <c r="B885" i="13"/>
  <c r="B884" i="13"/>
  <c r="B883" i="13"/>
  <c r="B882" i="13"/>
  <c r="B881" i="13"/>
  <c r="B880" i="13"/>
  <c r="B879" i="13"/>
  <c r="B878" i="13"/>
  <c r="B877" i="13"/>
  <c r="B876" i="13"/>
  <c r="B875" i="13"/>
  <c r="B874" i="13"/>
  <c r="B873" i="13"/>
  <c r="B872" i="13"/>
  <c r="B871" i="13"/>
  <c r="B870" i="13"/>
  <c r="B869" i="13"/>
  <c r="B868" i="13"/>
  <c r="B867" i="13"/>
  <c r="B866" i="13"/>
  <c r="B865" i="13"/>
  <c r="B864" i="13"/>
  <c r="B863" i="13"/>
  <c r="B862" i="13"/>
  <c r="B861" i="13"/>
  <c r="B860" i="13"/>
  <c r="B859" i="13"/>
  <c r="B858" i="13"/>
  <c r="B857" i="13"/>
  <c r="B856" i="13"/>
  <c r="B855" i="13"/>
  <c r="B854" i="13"/>
  <c r="B853" i="13"/>
  <c r="B852" i="13"/>
  <c r="B851" i="13"/>
  <c r="B850" i="13"/>
  <c r="B849" i="13"/>
  <c r="B848" i="13"/>
  <c r="B847" i="13"/>
  <c r="B846" i="13"/>
  <c r="B845" i="13"/>
  <c r="B844" i="13"/>
  <c r="B843" i="13"/>
  <c r="B842" i="13"/>
  <c r="B841" i="13"/>
  <c r="B840" i="13"/>
  <c r="B839" i="13"/>
  <c r="B838" i="13"/>
  <c r="B837" i="13"/>
  <c r="B836" i="13"/>
  <c r="B835" i="13"/>
  <c r="B834" i="13"/>
  <c r="B833" i="13"/>
  <c r="B832" i="13"/>
  <c r="B831" i="13"/>
  <c r="B830" i="13"/>
  <c r="B829" i="13"/>
  <c r="B828" i="13"/>
  <c r="B827" i="13"/>
  <c r="B826" i="13"/>
  <c r="B825" i="13"/>
  <c r="B824" i="13"/>
  <c r="B823" i="13"/>
  <c r="B822" i="13"/>
  <c r="B821" i="13"/>
  <c r="B820" i="13"/>
  <c r="B819" i="13"/>
  <c r="B818" i="13"/>
  <c r="B817" i="13"/>
  <c r="B816" i="13"/>
  <c r="B815" i="13"/>
  <c r="B814" i="13"/>
  <c r="B813" i="13"/>
  <c r="B812" i="13"/>
  <c r="B811" i="13"/>
  <c r="B810" i="13"/>
  <c r="B809" i="13"/>
  <c r="B808" i="13"/>
  <c r="B807" i="13"/>
  <c r="B806" i="13"/>
  <c r="B805" i="13"/>
  <c r="B804" i="13"/>
  <c r="B803" i="13"/>
  <c r="B802" i="13"/>
  <c r="B801" i="13"/>
  <c r="B800" i="13"/>
  <c r="B799" i="13"/>
  <c r="B798" i="13"/>
  <c r="B797" i="13"/>
  <c r="B796" i="13"/>
  <c r="B795" i="13"/>
  <c r="B794" i="13"/>
  <c r="B793" i="13"/>
  <c r="B792" i="13"/>
  <c r="B791" i="13"/>
  <c r="B790" i="13"/>
  <c r="B789" i="13"/>
  <c r="B788" i="13"/>
  <c r="B787" i="13"/>
  <c r="B786" i="13"/>
  <c r="B785" i="13"/>
  <c r="B784" i="13"/>
  <c r="B783" i="13"/>
  <c r="B782" i="13"/>
  <c r="B781" i="13"/>
  <c r="B780" i="13"/>
  <c r="B779" i="13"/>
  <c r="B778" i="13"/>
  <c r="B777" i="13"/>
  <c r="B776" i="13"/>
  <c r="B775" i="13"/>
  <c r="B774" i="13"/>
  <c r="B773" i="13"/>
  <c r="B772" i="13"/>
  <c r="B771" i="13"/>
  <c r="B770" i="13"/>
  <c r="B769" i="13"/>
  <c r="B768" i="13"/>
  <c r="B767" i="13"/>
  <c r="B766" i="13"/>
  <c r="B765" i="13"/>
  <c r="B764" i="13"/>
  <c r="B763" i="13"/>
  <c r="B762" i="13"/>
  <c r="B761" i="13"/>
  <c r="B760" i="13"/>
  <c r="B759" i="13"/>
  <c r="B758" i="13"/>
  <c r="B757" i="13"/>
  <c r="B756" i="13"/>
  <c r="B755" i="13"/>
  <c r="B754" i="13"/>
  <c r="B753" i="13"/>
  <c r="B752" i="13"/>
  <c r="B751" i="13"/>
  <c r="B750" i="13"/>
  <c r="B749" i="13"/>
  <c r="B748" i="13"/>
  <c r="B747" i="13"/>
  <c r="B746" i="13"/>
  <c r="B745" i="13"/>
  <c r="B744" i="13"/>
  <c r="B743" i="13"/>
  <c r="B742" i="13"/>
  <c r="B741" i="13"/>
  <c r="B740" i="13"/>
  <c r="B739" i="13"/>
  <c r="B738" i="13"/>
  <c r="B737" i="13"/>
  <c r="B736" i="13"/>
  <c r="B735" i="13"/>
  <c r="B734" i="13"/>
  <c r="B733" i="13"/>
  <c r="B732" i="13"/>
  <c r="B731" i="13"/>
  <c r="B730" i="13"/>
  <c r="B729" i="13"/>
  <c r="B728" i="13"/>
  <c r="B727" i="13"/>
  <c r="B726" i="13"/>
  <c r="B725" i="13"/>
  <c r="B724" i="13"/>
  <c r="B723" i="13"/>
  <c r="B722" i="13"/>
  <c r="B721" i="13"/>
  <c r="B720" i="13"/>
  <c r="B719" i="13"/>
  <c r="B718" i="13"/>
  <c r="B717" i="13"/>
  <c r="B716" i="13"/>
  <c r="B715" i="13"/>
  <c r="B714" i="13"/>
  <c r="B713" i="13"/>
  <c r="B712" i="13"/>
  <c r="B711" i="13"/>
  <c r="B710" i="13"/>
  <c r="B709" i="13"/>
  <c r="B708" i="13"/>
  <c r="B707" i="13"/>
  <c r="B706" i="13"/>
  <c r="B705" i="13"/>
  <c r="B704" i="13"/>
  <c r="B703" i="13"/>
  <c r="B702" i="13"/>
  <c r="B701" i="13"/>
  <c r="B700" i="13"/>
  <c r="B699" i="13"/>
  <c r="B698" i="13"/>
  <c r="B697" i="13"/>
  <c r="B696" i="13"/>
  <c r="B695" i="13"/>
  <c r="B694" i="13"/>
  <c r="B693" i="13"/>
  <c r="B692" i="13"/>
  <c r="B691" i="13"/>
  <c r="B690" i="13"/>
  <c r="B689" i="13"/>
  <c r="B688" i="13"/>
  <c r="B687" i="13"/>
  <c r="B686" i="13"/>
  <c r="B685" i="13"/>
  <c r="B684" i="13"/>
  <c r="B683" i="13"/>
  <c r="B682" i="13"/>
  <c r="B681" i="13"/>
  <c r="B680" i="13"/>
  <c r="B679" i="13"/>
  <c r="B678" i="13"/>
  <c r="B677" i="13"/>
  <c r="B676" i="13"/>
  <c r="B675" i="13"/>
  <c r="B674" i="13"/>
  <c r="B673" i="13"/>
  <c r="B672" i="13"/>
  <c r="B671" i="13"/>
  <c r="B670" i="13"/>
  <c r="B669" i="13"/>
  <c r="B668" i="13"/>
  <c r="B667" i="13"/>
  <c r="B666" i="13"/>
  <c r="B665" i="13"/>
  <c r="B664" i="13"/>
  <c r="B663" i="13"/>
  <c r="B662" i="13"/>
  <c r="B661" i="13"/>
  <c r="B660" i="13"/>
  <c r="B659" i="13"/>
  <c r="B658" i="13"/>
  <c r="B657" i="13"/>
  <c r="B656" i="13"/>
  <c r="B655" i="13"/>
  <c r="B654" i="13"/>
  <c r="B653" i="13"/>
  <c r="B652" i="13"/>
  <c r="B651" i="13"/>
  <c r="B650" i="13"/>
  <c r="B649" i="13"/>
  <c r="B648" i="13"/>
  <c r="B647" i="13"/>
  <c r="B646" i="13"/>
  <c r="B645" i="13"/>
  <c r="B644" i="13"/>
  <c r="B643" i="13"/>
  <c r="B642" i="13"/>
  <c r="B641" i="13"/>
  <c r="B640" i="13"/>
  <c r="B639" i="13"/>
  <c r="B638" i="13"/>
  <c r="B637" i="13"/>
  <c r="B636" i="13"/>
  <c r="B635" i="13"/>
  <c r="B634" i="13"/>
  <c r="B633" i="13"/>
  <c r="B632" i="13"/>
  <c r="B631" i="13"/>
  <c r="B630" i="13"/>
  <c r="B629" i="13"/>
  <c r="B628" i="13"/>
  <c r="B627" i="13"/>
  <c r="B626" i="13"/>
  <c r="B625" i="13"/>
  <c r="B624" i="13"/>
  <c r="B623" i="13"/>
  <c r="B622" i="13"/>
  <c r="B621" i="13"/>
  <c r="B620" i="13"/>
  <c r="B619" i="13"/>
  <c r="B618" i="13"/>
  <c r="B617" i="13"/>
  <c r="B616" i="13"/>
  <c r="B615" i="13"/>
  <c r="B614" i="13"/>
  <c r="B613" i="13"/>
  <c r="B612" i="13"/>
  <c r="B611" i="13"/>
  <c r="B610" i="13"/>
  <c r="B609" i="13"/>
  <c r="B608" i="13"/>
  <c r="B607" i="13"/>
  <c r="B606" i="13"/>
  <c r="B605" i="13"/>
  <c r="B604" i="13"/>
  <c r="B603" i="13"/>
  <c r="B602" i="13"/>
  <c r="B601" i="13"/>
  <c r="B600" i="13"/>
  <c r="B599" i="13"/>
  <c r="B598" i="13"/>
  <c r="B597" i="13"/>
  <c r="B596" i="13"/>
  <c r="B595" i="13"/>
  <c r="B594" i="13"/>
  <c r="B593" i="13"/>
  <c r="B592" i="13"/>
  <c r="B591" i="13"/>
  <c r="B590" i="13"/>
  <c r="B589" i="13"/>
  <c r="B588" i="13"/>
  <c r="B587" i="13"/>
  <c r="B586" i="13"/>
  <c r="B585" i="13"/>
  <c r="B584" i="13"/>
  <c r="B583" i="13"/>
  <c r="B582" i="13"/>
  <c r="B581" i="13"/>
  <c r="B580" i="13"/>
  <c r="B579" i="13"/>
  <c r="B578" i="13"/>
  <c r="B577" i="13"/>
  <c r="B576" i="13"/>
  <c r="B575" i="13"/>
  <c r="B574" i="13"/>
  <c r="B573" i="13"/>
  <c r="B572" i="13"/>
  <c r="B571" i="13"/>
  <c r="B570" i="13"/>
  <c r="B569" i="13"/>
  <c r="B568" i="13"/>
  <c r="B567" i="13"/>
  <c r="B566" i="13"/>
  <c r="B565" i="13"/>
  <c r="B564" i="13"/>
  <c r="B563" i="13"/>
  <c r="B562" i="13"/>
  <c r="B561" i="13"/>
  <c r="B560" i="13"/>
  <c r="B559" i="13"/>
  <c r="B558" i="13"/>
  <c r="B557" i="13"/>
  <c r="B556" i="13"/>
  <c r="B555" i="13"/>
  <c r="B554" i="13"/>
  <c r="B553" i="13"/>
  <c r="B552" i="13"/>
  <c r="B551" i="13"/>
  <c r="B550" i="13"/>
  <c r="B549" i="13"/>
  <c r="B548" i="13"/>
  <c r="B547" i="13"/>
  <c r="B546" i="13"/>
  <c r="B545" i="13"/>
  <c r="B544" i="13"/>
  <c r="B543" i="13"/>
  <c r="B542" i="13"/>
  <c r="B541" i="13"/>
  <c r="B540" i="13"/>
  <c r="B539" i="13"/>
  <c r="B538" i="13"/>
  <c r="B537" i="13"/>
  <c r="B536" i="13"/>
  <c r="B535" i="13"/>
  <c r="B534" i="13"/>
  <c r="B533" i="13"/>
  <c r="B532" i="13"/>
  <c r="B531" i="13"/>
  <c r="B530" i="13"/>
  <c r="B529" i="13"/>
  <c r="B528" i="13"/>
  <c r="B527" i="13"/>
  <c r="B526" i="13"/>
  <c r="B525" i="13"/>
  <c r="B524" i="13"/>
  <c r="B523" i="13"/>
  <c r="B522" i="13"/>
  <c r="B521" i="13"/>
  <c r="B520" i="13"/>
  <c r="B519" i="13"/>
  <c r="B518" i="13"/>
  <c r="B517" i="13"/>
  <c r="B516" i="13"/>
  <c r="B515" i="13"/>
  <c r="B514" i="13"/>
  <c r="B513" i="13"/>
  <c r="B512" i="13"/>
  <c r="B511" i="13"/>
  <c r="B510" i="13"/>
  <c r="B509" i="13"/>
  <c r="B508" i="13"/>
  <c r="B507" i="13"/>
  <c r="B506" i="13"/>
  <c r="B505" i="13"/>
  <c r="B504" i="13"/>
  <c r="B503" i="13"/>
  <c r="B502" i="13"/>
  <c r="B501" i="13"/>
  <c r="B500" i="13"/>
  <c r="B499" i="13"/>
  <c r="B498" i="13"/>
  <c r="B497" i="13"/>
  <c r="B496" i="13"/>
  <c r="B495" i="13"/>
  <c r="B494" i="13"/>
  <c r="B493" i="13"/>
  <c r="B492" i="13"/>
  <c r="B491" i="13"/>
  <c r="B490" i="13"/>
  <c r="B489" i="13"/>
  <c r="B488" i="13"/>
  <c r="B487" i="13"/>
  <c r="B486" i="13"/>
  <c r="B485" i="13"/>
  <c r="B484" i="13"/>
  <c r="B483" i="13"/>
  <c r="B482" i="13"/>
  <c r="B481" i="13"/>
  <c r="B480" i="13"/>
  <c r="B479" i="13"/>
  <c r="B478" i="13"/>
  <c r="B477" i="13"/>
  <c r="B476" i="13"/>
  <c r="B475" i="13"/>
  <c r="B474" i="13"/>
  <c r="B473" i="13"/>
  <c r="B472" i="13"/>
  <c r="B471" i="13"/>
  <c r="B470" i="13"/>
  <c r="B469" i="13"/>
  <c r="B468" i="13"/>
  <c r="B467" i="13"/>
  <c r="B466" i="13"/>
  <c r="B465" i="13"/>
  <c r="B464" i="13"/>
  <c r="B463" i="13"/>
  <c r="B462" i="13"/>
  <c r="B461" i="13"/>
  <c r="B460" i="13"/>
  <c r="B459" i="13"/>
  <c r="B458" i="13"/>
  <c r="B457" i="13"/>
  <c r="B456" i="13"/>
  <c r="B455" i="13"/>
  <c r="B454" i="13"/>
  <c r="B453" i="13"/>
  <c r="B452" i="13"/>
  <c r="B451" i="13"/>
  <c r="B450" i="13"/>
  <c r="B449" i="13"/>
  <c r="B448" i="13"/>
  <c r="B447" i="13"/>
  <c r="B446" i="13"/>
  <c r="B445" i="13"/>
  <c r="B444" i="13"/>
  <c r="B443" i="13"/>
  <c r="B442" i="13"/>
  <c r="B441" i="13"/>
  <c r="B440" i="13"/>
  <c r="B439" i="13"/>
  <c r="B438" i="13"/>
  <c r="B437" i="13"/>
  <c r="B436" i="13"/>
  <c r="B435" i="13"/>
  <c r="B434" i="13"/>
  <c r="B433" i="13"/>
  <c r="B432" i="13"/>
  <c r="B431" i="13"/>
  <c r="B430" i="13"/>
  <c r="B429" i="13"/>
  <c r="B428" i="13"/>
  <c r="B427" i="13"/>
  <c r="B426" i="13"/>
  <c r="B425" i="13"/>
  <c r="B424" i="13"/>
  <c r="B423" i="13"/>
  <c r="B422" i="13"/>
  <c r="B421" i="13"/>
  <c r="B420" i="13"/>
  <c r="B419" i="13"/>
  <c r="B418" i="13"/>
  <c r="B417" i="13"/>
  <c r="B416" i="13"/>
  <c r="B415" i="13"/>
  <c r="B414" i="13"/>
  <c r="B413" i="13"/>
  <c r="B412" i="13"/>
  <c r="B411" i="13"/>
  <c r="B410" i="13"/>
  <c r="B409" i="13"/>
  <c r="B408" i="13"/>
  <c r="B407" i="13"/>
  <c r="B406" i="13"/>
  <c r="B405" i="13"/>
  <c r="B404" i="13"/>
  <c r="B403" i="13"/>
  <c r="B402" i="13"/>
  <c r="B401" i="13"/>
  <c r="B400" i="13"/>
  <c r="B399" i="13"/>
  <c r="B398" i="13"/>
  <c r="B397" i="13"/>
  <c r="B396" i="13"/>
  <c r="B395" i="13"/>
  <c r="B394" i="13"/>
  <c r="B393" i="13"/>
  <c r="B392" i="13"/>
  <c r="B391" i="13"/>
  <c r="B390" i="13"/>
  <c r="B389" i="13"/>
  <c r="B388" i="13"/>
  <c r="B387" i="13"/>
  <c r="B386" i="13"/>
  <c r="B385" i="13"/>
  <c r="B384" i="13"/>
  <c r="B383" i="13"/>
  <c r="B382" i="13"/>
  <c r="B381" i="13"/>
  <c r="B380" i="13"/>
  <c r="B379" i="13"/>
  <c r="B378" i="13"/>
  <c r="B377" i="13"/>
  <c r="B376" i="13"/>
  <c r="B375" i="13"/>
  <c r="B374" i="13"/>
  <c r="B373" i="13"/>
  <c r="B372" i="13"/>
  <c r="B371" i="13"/>
  <c r="B370" i="13"/>
  <c r="B369" i="13"/>
  <c r="B368" i="13"/>
  <c r="B367" i="13"/>
  <c r="B366" i="13"/>
  <c r="B365" i="13"/>
  <c r="B364" i="13"/>
  <c r="B363" i="13"/>
  <c r="B362" i="13"/>
  <c r="B361" i="13"/>
  <c r="B360" i="13"/>
  <c r="B359" i="13"/>
  <c r="B358" i="13"/>
  <c r="B357" i="13"/>
  <c r="B356" i="13"/>
  <c r="B355" i="13"/>
  <c r="B354" i="13"/>
  <c r="B353" i="13"/>
  <c r="B352" i="13"/>
  <c r="B351" i="13"/>
  <c r="B350" i="13"/>
  <c r="B349" i="13"/>
  <c r="B348" i="13"/>
  <c r="B347" i="13"/>
  <c r="B346" i="13"/>
  <c r="B345" i="13"/>
  <c r="B344" i="13"/>
  <c r="B343" i="13"/>
  <c r="B342" i="13"/>
  <c r="B341" i="13"/>
  <c r="B340" i="13"/>
  <c r="B339" i="13"/>
  <c r="B338" i="13"/>
  <c r="B337" i="13"/>
  <c r="B336" i="13"/>
  <c r="B335" i="13"/>
  <c r="B334" i="13"/>
  <c r="B333" i="13"/>
  <c r="B332" i="13"/>
  <c r="B331" i="13"/>
  <c r="B330" i="13"/>
  <c r="B329" i="13"/>
  <c r="B328" i="13"/>
  <c r="B327" i="13"/>
  <c r="B326" i="13"/>
  <c r="B325" i="13"/>
  <c r="B324" i="13"/>
  <c r="B323" i="13"/>
  <c r="B322" i="13"/>
  <c r="B321" i="13"/>
  <c r="B320" i="13"/>
  <c r="B319" i="13"/>
  <c r="B318" i="13"/>
  <c r="B317" i="13"/>
  <c r="B316" i="13"/>
  <c r="B315" i="13"/>
  <c r="B314" i="13"/>
  <c r="B313" i="13"/>
  <c r="B312" i="13"/>
  <c r="B311" i="13"/>
  <c r="B310" i="13"/>
  <c r="B309" i="13"/>
  <c r="B308" i="13"/>
  <c r="B307" i="13"/>
  <c r="B306" i="13"/>
  <c r="B305" i="13"/>
  <c r="B304" i="13"/>
  <c r="B303" i="13"/>
  <c r="B302" i="13"/>
  <c r="B301" i="13"/>
  <c r="B300" i="13"/>
  <c r="B299" i="13"/>
  <c r="B298" i="13"/>
  <c r="B297" i="13"/>
  <c r="B296" i="13"/>
  <c r="B295" i="13"/>
  <c r="B294" i="13"/>
  <c r="B293" i="13"/>
  <c r="B292" i="13"/>
  <c r="B291" i="13"/>
  <c r="B290" i="13"/>
  <c r="B289" i="13"/>
  <c r="B288" i="13"/>
  <c r="B287" i="13"/>
  <c r="B286" i="13"/>
  <c r="B285" i="13"/>
  <c r="B284" i="13"/>
  <c r="B283" i="13"/>
  <c r="B282" i="13"/>
  <c r="B281" i="13"/>
  <c r="B280" i="13"/>
  <c r="B279" i="13"/>
  <c r="B278" i="13"/>
  <c r="B277" i="13"/>
  <c r="B276" i="13"/>
  <c r="B275" i="13"/>
  <c r="B274" i="13"/>
  <c r="B273" i="13"/>
  <c r="B272" i="13"/>
  <c r="B271" i="13"/>
  <c r="B270" i="13"/>
  <c r="B269" i="13"/>
  <c r="B268" i="13"/>
  <c r="B267" i="13"/>
  <c r="B266" i="13"/>
  <c r="B265" i="13"/>
  <c r="B264" i="13"/>
  <c r="B263" i="13"/>
  <c r="B262" i="13"/>
  <c r="B261" i="13"/>
  <c r="B260" i="13"/>
  <c r="B259" i="13"/>
  <c r="B258" i="13"/>
  <c r="B257" i="13"/>
  <c r="B256" i="13"/>
  <c r="B255" i="13"/>
  <c r="B254" i="13"/>
  <c r="B253" i="13"/>
  <c r="B252" i="13"/>
  <c r="B251" i="13"/>
  <c r="B250" i="13"/>
  <c r="B249" i="13"/>
  <c r="B248" i="13"/>
  <c r="B247" i="13"/>
  <c r="B246" i="13"/>
  <c r="B245" i="13"/>
  <c r="B244" i="13"/>
  <c r="B243" i="13"/>
  <c r="B242" i="13"/>
  <c r="B241" i="13"/>
  <c r="B240" i="13"/>
  <c r="B239" i="13"/>
  <c r="B238" i="13"/>
  <c r="B237" i="13"/>
  <c r="B236" i="13"/>
  <c r="B235" i="13"/>
  <c r="B234" i="13"/>
  <c r="B233" i="13"/>
  <c r="B232" i="13"/>
  <c r="B231" i="13"/>
  <c r="B230" i="13"/>
  <c r="B229" i="13"/>
  <c r="B228" i="13"/>
  <c r="B227" i="13"/>
  <c r="B226" i="13"/>
  <c r="B225" i="13"/>
  <c r="B224" i="13"/>
  <c r="B223" i="13"/>
  <c r="B222" i="13"/>
  <c r="B221" i="13"/>
  <c r="B220" i="13"/>
  <c r="B219" i="13"/>
  <c r="B218" i="13"/>
  <c r="B217" i="13"/>
  <c r="B216" i="13"/>
  <c r="B215" i="13"/>
  <c r="B214" i="13"/>
  <c r="B213" i="13"/>
  <c r="B212" i="13"/>
  <c r="B211" i="13"/>
  <c r="B210" i="13"/>
  <c r="B209" i="13"/>
  <c r="B208" i="13"/>
  <c r="B207" i="13"/>
  <c r="B206" i="13"/>
  <c r="B205" i="13"/>
  <c r="B204" i="13"/>
  <c r="B203" i="13"/>
  <c r="B202" i="13"/>
  <c r="B201" i="13"/>
  <c r="B200" i="13"/>
  <c r="B199" i="13"/>
  <c r="B198" i="13"/>
  <c r="B197" i="13"/>
  <c r="B196" i="13"/>
  <c r="B195" i="13"/>
  <c r="B194" i="13"/>
  <c r="B193" i="13"/>
  <c r="B192" i="13"/>
  <c r="B191" i="13"/>
  <c r="B190" i="13"/>
  <c r="B189" i="13"/>
  <c r="B188" i="13"/>
  <c r="B187" i="13"/>
  <c r="B186" i="13"/>
  <c r="B185" i="13"/>
  <c r="B184" i="13"/>
  <c r="B183" i="13"/>
  <c r="B182" i="13"/>
  <c r="B181" i="13"/>
  <c r="B180" i="13"/>
  <c r="B179" i="13"/>
  <c r="B178" i="13"/>
  <c r="B177" i="13"/>
  <c r="B176" i="13"/>
  <c r="B175" i="13"/>
  <c r="B174" i="13"/>
  <c r="B173" i="13"/>
  <c r="B172" i="13"/>
  <c r="B171" i="13"/>
  <c r="B170" i="13"/>
  <c r="B169" i="13"/>
  <c r="B168" i="13"/>
  <c r="B167" i="13"/>
  <c r="B166" i="13"/>
  <c r="B165" i="13"/>
  <c r="B164" i="13"/>
  <c r="B163" i="13"/>
  <c r="B162" i="13"/>
  <c r="B161" i="13"/>
  <c r="B160" i="13"/>
  <c r="B159" i="13"/>
  <c r="B158" i="13"/>
  <c r="B157" i="13"/>
  <c r="B156" i="13"/>
  <c r="B155" i="13"/>
  <c r="B154" i="13"/>
  <c r="B153" i="13"/>
  <c r="B152" i="13"/>
  <c r="B151" i="13"/>
  <c r="B150" i="13"/>
  <c r="B149" i="13"/>
  <c r="B148" i="13"/>
  <c r="B147" i="13"/>
  <c r="B146" i="13"/>
  <c r="B145" i="13"/>
  <c r="B144" i="13"/>
  <c r="B143" i="13"/>
  <c r="B142" i="13"/>
  <c r="B141" i="13"/>
  <c r="B140" i="13"/>
  <c r="B139" i="13"/>
  <c r="B138" i="13"/>
  <c r="B137" i="13"/>
  <c r="B136" i="13"/>
  <c r="B135" i="13"/>
  <c r="B134" i="13"/>
  <c r="B133" i="13"/>
  <c r="B132" i="13"/>
  <c r="B131" i="13"/>
  <c r="B130" i="13"/>
  <c r="B129" i="13"/>
  <c r="B128" i="13"/>
  <c r="B127" i="13"/>
  <c r="B126" i="13"/>
  <c r="B125" i="13"/>
  <c r="B124" i="13"/>
  <c r="B123" i="13"/>
  <c r="B122" i="13"/>
  <c r="B121" i="13"/>
  <c r="B120" i="13"/>
  <c r="B119" i="13"/>
  <c r="B118" i="13"/>
  <c r="B117" i="13"/>
  <c r="B116" i="13"/>
  <c r="B115" i="13"/>
  <c r="B114" i="13"/>
  <c r="B113" i="13"/>
  <c r="B112" i="13"/>
  <c r="B111" i="13"/>
  <c r="B110" i="13"/>
  <c r="B109" i="13"/>
  <c r="B108" i="13"/>
  <c r="B107" i="13"/>
  <c r="B106" i="13"/>
  <c r="B105" i="13"/>
  <c r="B104" i="13"/>
  <c r="B103" i="13"/>
  <c r="B102" i="13"/>
  <c r="B101" i="13"/>
  <c r="B100" i="13"/>
  <c r="B99" i="13"/>
  <c r="B98" i="13"/>
  <c r="B97" i="13"/>
  <c r="B96" i="13"/>
  <c r="B95" i="13"/>
  <c r="B94" i="13"/>
  <c r="B93" i="13"/>
  <c r="B92" i="13"/>
  <c r="B91" i="13"/>
  <c r="B90" i="13"/>
  <c r="B89" i="13"/>
  <c r="B88" i="13"/>
  <c r="B87" i="13"/>
  <c r="B86" i="13"/>
  <c r="B85" i="13"/>
  <c r="B84" i="13"/>
  <c r="B83" i="13"/>
  <c r="B82" i="13"/>
  <c r="B81" i="13"/>
  <c r="B80" i="13"/>
  <c r="B79" i="13"/>
  <c r="B78" i="13"/>
  <c r="B77" i="13"/>
  <c r="B76" i="13"/>
  <c r="B75" i="13"/>
  <c r="B74" i="13"/>
  <c r="B73" i="13"/>
  <c r="B72" i="13"/>
  <c r="B71" i="13"/>
  <c r="B70" i="13"/>
  <c r="B69" i="13"/>
  <c r="B68" i="13"/>
  <c r="B67" i="13"/>
  <c r="B66" i="13"/>
  <c r="B65" i="13"/>
  <c r="B64" i="13"/>
  <c r="B63" i="13"/>
  <c r="B62" i="13"/>
  <c r="B61" i="13"/>
  <c r="B60" i="13"/>
  <c r="B59" i="13"/>
  <c r="B58" i="13"/>
  <c r="B57" i="13"/>
  <c r="B56" i="13"/>
  <c r="B55" i="13"/>
  <c r="B54" i="13"/>
  <c r="B53" i="13"/>
  <c r="B52" i="13"/>
  <c r="B51" i="13"/>
  <c r="B50" i="13"/>
  <c r="B49" i="13"/>
  <c r="B48" i="13"/>
  <c r="B47" i="13"/>
  <c r="B46" i="13"/>
  <c r="B45" i="13"/>
  <c r="B44" i="13"/>
  <c r="B43" i="13"/>
  <c r="B42" i="13"/>
  <c r="B41" i="13"/>
  <c r="B40" i="13"/>
  <c r="B39" i="13"/>
  <c r="B38" i="13"/>
  <c r="B37" i="13"/>
  <c r="B36" i="13"/>
  <c r="B35" i="13"/>
  <c r="B34" i="13"/>
  <c r="B33" i="13"/>
  <c r="B32" i="13"/>
  <c r="B31" i="13"/>
  <c r="B30" i="13"/>
  <c r="B29" i="13"/>
  <c r="B28" i="13"/>
  <c r="B27" i="13"/>
  <c r="B26" i="13"/>
  <c r="B25" i="13"/>
  <c r="B24" i="13"/>
  <c r="B23" i="13"/>
  <c r="B22" i="13"/>
  <c r="B21" i="13"/>
  <c r="B20" i="13"/>
  <c r="B19" i="13"/>
  <c r="B18" i="13"/>
  <c r="B17" i="13"/>
  <c r="B16" i="13"/>
  <c r="B15" i="13"/>
  <c r="B14" i="13"/>
  <c r="B13" i="13"/>
  <c r="B12" i="13"/>
  <c r="B11" i="13"/>
  <c r="B10" i="13"/>
  <c r="B9" i="13"/>
  <c r="B8" i="13"/>
  <c r="B7" i="13"/>
  <c r="B6" i="13"/>
  <c r="B5" i="13"/>
  <c r="B4" i="13"/>
  <c r="C3" i="13"/>
  <c r="C4" i="13" s="1"/>
  <c r="C5" i="13" s="1"/>
  <c r="C6" i="13" s="1"/>
  <c r="C7" i="13" s="1"/>
  <c r="C8" i="13" s="1"/>
  <c r="C9" i="13" s="1"/>
  <c r="C10" i="13" s="1"/>
  <c r="C11" i="13" s="1"/>
  <c r="C12" i="13" s="1"/>
  <c r="C13" i="13" s="1"/>
  <c r="C14" i="13" s="1"/>
  <c r="C15" i="13" s="1"/>
  <c r="C16" i="13" s="1"/>
  <c r="C17" i="13" s="1"/>
  <c r="C18" i="13" s="1"/>
  <c r="C19" i="13" s="1"/>
  <c r="C20" i="13" s="1"/>
  <c r="C21" i="13" s="1"/>
  <c r="C22" i="13" s="1"/>
  <c r="C23" i="13" s="1"/>
  <c r="C24" i="13" s="1"/>
  <c r="C25" i="13" s="1"/>
  <c r="C26" i="13" s="1"/>
  <c r="C27" i="13" s="1"/>
  <c r="C28" i="13" s="1"/>
  <c r="C29" i="13" s="1"/>
  <c r="C30" i="13" s="1"/>
  <c r="C31" i="13" s="1"/>
  <c r="C32" i="13" s="1"/>
  <c r="C33" i="13" s="1"/>
  <c r="C34" i="13" s="1"/>
  <c r="C35" i="13" s="1"/>
  <c r="C36" i="13" s="1"/>
  <c r="C37" i="13" s="1"/>
  <c r="C38" i="13" s="1"/>
  <c r="C39" i="13" s="1"/>
  <c r="C40" i="13" s="1"/>
  <c r="C41" i="13" s="1"/>
  <c r="C42" i="13" s="1"/>
  <c r="C43" i="13" s="1"/>
  <c r="C44" i="13" s="1"/>
  <c r="C45" i="13" s="1"/>
  <c r="C46" i="13" s="1"/>
  <c r="C47" i="13" s="1"/>
  <c r="C48" i="13" s="1"/>
  <c r="C49" i="13" s="1"/>
  <c r="C50" i="13" s="1"/>
  <c r="C51" i="13" s="1"/>
  <c r="C52" i="13" s="1"/>
  <c r="C53" i="13" s="1"/>
  <c r="C54" i="13" s="1"/>
  <c r="C55" i="13" s="1"/>
  <c r="C56" i="13" s="1"/>
  <c r="C57" i="13" s="1"/>
  <c r="C58" i="13" s="1"/>
  <c r="C59" i="13" s="1"/>
  <c r="C60" i="13" s="1"/>
  <c r="C61" i="13" s="1"/>
  <c r="C62" i="13" s="1"/>
  <c r="C63" i="13" s="1"/>
  <c r="C64" i="13" s="1"/>
  <c r="C65" i="13" s="1"/>
  <c r="C66" i="13" s="1"/>
  <c r="C67" i="13" s="1"/>
  <c r="C68" i="13" s="1"/>
  <c r="C69" i="13" s="1"/>
  <c r="C70" i="13" s="1"/>
  <c r="C71" i="13" s="1"/>
  <c r="C72" i="13" s="1"/>
  <c r="C73" i="13" s="1"/>
  <c r="C74" i="13" s="1"/>
  <c r="C75" i="13" s="1"/>
  <c r="C76" i="13" s="1"/>
  <c r="C77" i="13" s="1"/>
  <c r="C78" i="13" s="1"/>
  <c r="C79" i="13" s="1"/>
  <c r="C80" i="13" s="1"/>
  <c r="C81" i="13" s="1"/>
  <c r="C82" i="13" s="1"/>
  <c r="C83" i="13" s="1"/>
  <c r="C84" i="13" s="1"/>
  <c r="C85" i="13" s="1"/>
  <c r="C86" i="13" s="1"/>
  <c r="C87" i="13" s="1"/>
  <c r="C88" i="13" s="1"/>
  <c r="C89" i="13" s="1"/>
  <c r="C90" i="13" s="1"/>
  <c r="C91" i="13" s="1"/>
  <c r="C92" i="13" s="1"/>
  <c r="C93" i="13" s="1"/>
  <c r="C94" i="13" s="1"/>
  <c r="C95" i="13" s="1"/>
  <c r="C96" i="13" s="1"/>
  <c r="C97" i="13" s="1"/>
  <c r="C98" i="13" s="1"/>
  <c r="C99" i="13" s="1"/>
  <c r="C100" i="13" s="1"/>
  <c r="C101" i="13" s="1"/>
  <c r="C102" i="13" s="1"/>
  <c r="C103" i="13" s="1"/>
  <c r="C104" i="13" s="1"/>
  <c r="C105" i="13" s="1"/>
  <c r="C106" i="13" s="1"/>
  <c r="C107" i="13" s="1"/>
  <c r="C108" i="13" s="1"/>
  <c r="C109" i="13" s="1"/>
  <c r="C110" i="13" s="1"/>
  <c r="C111" i="13" s="1"/>
  <c r="C112" i="13" s="1"/>
  <c r="C113" i="13" s="1"/>
  <c r="C114" i="13" s="1"/>
  <c r="C115" i="13" s="1"/>
  <c r="C116" i="13" s="1"/>
  <c r="C117" i="13" s="1"/>
  <c r="C118" i="13" s="1"/>
  <c r="C119" i="13" s="1"/>
  <c r="C120" i="13" s="1"/>
  <c r="C121" i="13" s="1"/>
  <c r="C122" i="13" s="1"/>
  <c r="C123" i="13" s="1"/>
  <c r="C124" i="13" s="1"/>
  <c r="C125" i="13" s="1"/>
  <c r="C126" i="13" s="1"/>
  <c r="C127" i="13" s="1"/>
  <c r="C128" i="13" s="1"/>
  <c r="C129" i="13" s="1"/>
  <c r="C130" i="13" s="1"/>
  <c r="C131" i="13" s="1"/>
  <c r="C132" i="13" s="1"/>
  <c r="C133" i="13" s="1"/>
  <c r="C134" i="13" s="1"/>
  <c r="C135" i="13" s="1"/>
  <c r="C136" i="13" s="1"/>
  <c r="C137" i="13" s="1"/>
  <c r="C138" i="13" s="1"/>
  <c r="C139" i="13" s="1"/>
  <c r="C140" i="13" s="1"/>
  <c r="C141" i="13" s="1"/>
  <c r="C142" i="13" s="1"/>
  <c r="C143" i="13" s="1"/>
  <c r="C144" i="13" s="1"/>
  <c r="C145" i="13" s="1"/>
  <c r="C146" i="13" s="1"/>
  <c r="C147" i="13" s="1"/>
  <c r="C148" i="13" s="1"/>
  <c r="C149" i="13" s="1"/>
  <c r="C150" i="13" s="1"/>
  <c r="C151" i="13" s="1"/>
  <c r="C152" i="13" s="1"/>
  <c r="C153" i="13" s="1"/>
  <c r="C154" i="13" s="1"/>
  <c r="C155" i="13" s="1"/>
  <c r="C156" i="13" s="1"/>
  <c r="C157" i="13" s="1"/>
  <c r="C158" i="13" s="1"/>
  <c r="C159" i="13" s="1"/>
  <c r="C160" i="13" s="1"/>
  <c r="C161" i="13" s="1"/>
  <c r="C162" i="13" s="1"/>
  <c r="C163" i="13" s="1"/>
  <c r="C164" i="13" s="1"/>
  <c r="C165" i="13" s="1"/>
  <c r="C166" i="13" s="1"/>
  <c r="C167" i="13" s="1"/>
  <c r="C168" i="13" s="1"/>
  <c r="C169" i="13" s="1"/>
  <c r="C170" i="13" s="1"/>
  <c r="C171" i="13" s="1"/>
  <c r="C172" i="13" s="1"/>
  <c r="C173" i="13" s="1"/>
  <c r="C174" i="13" s="1"/>
  <c r="C175" i="13" s="1"/>
  <c r="C176" i="13" s="1"/>
  <c r="C177" i="13" s="1"/>
  <c r="C178" i="13" s="1"/>
  <c r="C179" i="13" s="1"/>
  <c r="C180" i="13" s="1"/>
  <c r="C181" i="13" s="1"/>
  <c r="C182" i="13" s="1"/>
  <c r="C183" i="13" s="1"/>
  <c r="C184" i="13" s="1"/>
  <c r="C185" i="13" s="1"/>
  <c r="C186" i="13" s="1"/>
  <c r="C187" i="13" s="1"/>
  <c r="C188" i="13" s="1"/>
  <c r="C189" i="13" s="1"/>
  <c r="C190" i="13" s="1"/>
  <c r="C191" i="13" s="1"/>
  <c r="C192" i="13" s="1"/>
  <c r="C193" i="13" s="1"/>
  <c r="C194" i="13" s="1"/>
  <c r="C195" i="13" s="1"/>
  <c r="C196" i="13" s="1"/>
  <c r="C197" i="13" s="1"/>
  <c r="C198" i="13" s="1"/>
  <c r="C199" i="13" s="1"/>
  <c r="C200" i="13" s="1"/>
  <c r="C201" i="13" s="1"/>
  <c r="C202" i="13" s="1"/>
  <c r="C203" i="13" s="1"/>
  <c r="C204" i="13" s="1"/>
  <c r="C205" i="13" s="1"/>
  <c r="C206" i="13" s="1"/>
  <c r="C207" i="13" s="1"/>
  <c r="C208" i="13" s="1"/>
  <c r="C209" i="13" s="1"/>
  <c r="C210" i="13" s="1"/>
  <c r="C211" i="13" s="1"/>
  <c r="C212" i="13" s="1"/>
  <c r="C213" i="13" s="1"/>
  <c r="C214" i="13" s="1"/>
  <c r="C215" i="13" s="1"/>
  <c r="C216" i="13" s="1"/>
  <c r="C217" i="13" s="1"/>
  <c r="C218" i="13" s="1"/>
  <c r="C219" i="13" s="1"/>
  <c r="C220" i="13" s="1"/>
  <c r="C221" i="13" s="1"/>
  <c r="C222" i="13" s="1"/>
  <c r="C223" i="13" s="1"/>
  <c r="C224" i="13" s="1"/>
  <c r="C225" i="13" s="1"/>
  <c r="C226" i="13" s="1"/>
  <c r="C227" i="13" s="1"/>
  <c r="C228" i="13" s="1"/>
  <c r="C229" i="13" s="1"/>
  <c r="C230" i="13" s="1"/>
  <c r="C231" i="13" s="1"/>
  <c r="C232" i="13" s="1"/>
  <c r="C233" i="13" s="1"/>
  <c r="C234" i="13" s="1"/>
  <c r="C235" i="13" s="1"/>
  <c r="C236" i="13" s="1"/>
  <c r="C237" i="13" s="1"/>
  <c r="C238" i="13" s="1"/>
  <c r="C239" i="13" s="1"/>
  <c r="C240" i="13" s="1"/>
  <c r="C241" i="13" s="1"/>
  <c r="C242" i="13" s="1"/>
  <c r="C243" i="13" s="1"/>
  <c r="C244" i="13" s="1"/>
  <c r="C245" i="13" s="1"/>
  <c r="C246" i="13" s="1"/>
  <c r="C247" i="13" s="1"/>
  <c r="C248" i="13" s="1"/>
  <c r="C249" i="13" s="1"/>
  <c r="C250" i="13" s="1"/>
  <c r="C251" i="13" s="1"/>
  <c r="C252" i="13" s="1"/>
  <c r="C253" i="13" s="1"/>
  <c r="C254" i="13" s="1"/>
  <c r="C255" i="13" s="1"/>
  <c r="C256" i="13" s="1"/>
  <c r="C257" i="13" s="1"/>
  <c r="C258" i="13" s="1"/>
  <c r="C259" i="13" s="1"/>
  <c r="C260" i="13" s="1"/>
  <c r="C261" i="13" s="1"/>
  <c r="C262" i="13" s="1"/>
  <c r="C263" i="13" s="1"/>
  <c r="C264" i="13" s="1"/>
  <c r="C265" i="13" s="1"/>
  <c r="C266" i="13" s="1"/>
  <c r="C267" i="13" s="1"/>
  <c r="C268" i="13" s="1"/>
  <c r="C269" i="13" s="1"/>
  <c r="C270" i="13" s="1"/>
  <c r="C271" i="13" s="1"/>
  <c r="C272" i="13" s="1"/>
  <c r="C273" i="13" s="1"/>
  <c r="C274" i="13" s="1"/>
  <c r="C275" i="13" s="1"/>
  <c r="C276" i="13" s="1"/>
  <c r="C277" i="13" s="1"/>
  <c r="C278" i="13" s="1"/>
  <c r="C279" i="13" s="1"/>
  <c r="C280" i="13" s="1"/>
  <c r="C281" i="13" s="1"/>
  <c r="C282" i="13" s="1"/>
  <c r="C283" i="13" s="1"/>
  <c r="C284" i="13" s="1"/>
  <c r="C285" i="13" s="1"/>
  <c r="C286" i="13" s="1"/>
  <c r="C287" i="13" s="1"/>
  <c r="C288" i="13" s="1"/>
  <c r="C289" i="13" s="1"/>
  <c r="C290" i="13" s="1"/>
  <c r="C291" i="13" s="1"/>
  <c r="C292" i="13" s="1"/>
  <c r="C293" i="13" s="1"/>
  <c r="C294" i="13" s="1"/>
  <c r="C295" i="13" s="1"/>
  <c r="C296" i="13" s="1"/>
  <c r="C297" i="13" s="1"/>
  <c r="C298" i="13" s="1"/>
  <c r="C299" i="13" s="1"/>
  <c r="C300" i="13" s="1"/>
  <c r="C301" i="13" s="1"/>
  <c r="C302" i="13" s="1"/>
  <c r="C303" i="13" s="1"/>
  <c r="C304" i="13" s="1"/>
  <c r="C305" i="13" s="1"/>
  <c r="C306" i="13" s="1"/>
  <c r="C307" i="13" s="1"/>
  <c r="C308" i="13" s="1"/>
  <c r="C309" i="13" s="1"/>
  <c r="C310" i="13" s="1"/>
  <c r="C311" i="13" s="1"/>
  <c r="C312" i="13" s="1"/>
  <c r="C313" i="13" s="1"/>
  <c r="C314" i="13" s="1"/>
  <c r="C315" i="13" s="1"/>
  <c r="C316" i="13" s="1"/>
  <c r="C317" i="13" s="1"/>
  <c r="C318" i="13" s="1"/>
  <c r="C319" i="13" s="1"/>
  <c r="C320" i="13" s="1"/>
  <c r="C321" i="13" s="1"/>
  <c r="C322" i="13" s="1"/>
  <c r="C323" i="13" s="1"/>
  <c r="C324" i="13" s="1"/>
  <c r="C325" i="13" s="1"/>
  <c r="C326" i="13" s="1"/>
  <c r="C327" i="13" s="1"/>
  <c r="C328" i="13" s="1"/>
  <c r="C329" i="13" s="1"/>
  <c r="C330" i="13" s="1"/>
  <c r="C331" i="13" s="1"/>
  <c r="C332" i="13" s="1"/>
  <c r="C333" i="13" s="1"/>
  <c r="C334" i="13" s="1"/>
  <c r="C335" i="13" s="1"/>
  <c r="C336" i="13" s="1"/>
  <c r="C337" i="13" s="1"/>
  <c r="C338" i="13" s="1"/>
  <c r="C339" i="13" s="1"/>
  <c r="C340" i="13" s="1"/>
  <c r="C341" i="13" s="1"/>
  <c r="C342" i="13" s="1"/>
  <c r="C343" i="13" s="1"/>
  <c r="C344" i="13" s="1"/>
  <c r="C345" i="13" s="1"/>
  <c r="C346" i="13" s="1"/>
  <c r="C347" i="13" s="1"/>
  <c r="C348" i="13" s="1"/>
  <c r="C349" i="13" s="1"/>
  <c r="C350" i="13" s="1"/>
  <c r="C351" i="13" s="1"/>
  <c r="C352" i="13" s="1"/>
  <c r="C353" i="13" s="1"/>
  <c r="C354" i="13" s="1"/>
  <c r="C355" i="13" s="1"/>
  <c r="C356" i="13" s="1"/>
  <c r="C357" i="13" s="1"/>
  <c r="C358" i="13" s="1"/>
  <c r="C359" i="13" s="1"/>
  <c r="C360" i="13" s="1"/>
  <c r="C361" i="13" s="1"/>
  <c r="C362" i="13" s="1"/>
  <c r="C363" i="13" s="1"/>
  <c r="C364" i="13" s="1"/>
  <c r="C365" i="13" s="1"/>
  <c r="C366" i="13" s="1"/>
  <c r="C367" i="13" s="1"/>
  <c r="C368" i="13" s="1"/>
  <c r="C369" i="13" s="1"/>
  <c r="C370" i="13" s="1"/>
  <c r="C371" i="13" s="1"/>
  <c r="C372" i="13" s="1"/>
  <c r="C373" i="13" s="1"/>
  <c r="C374" i="13" s="1"/>
  <c r="C375" i="13" s="1"/>
  <c r="C376" i="13" s="1"/>
  <c r="C377" i="13" s="1"/>
  <c r="C378" i="13" s="1"/>
  <c r="C379" i="13" s="1"/>
  <c r="C380" i="13" s="1"/>
  <c r="C381" i="13" s="1"/>
  <c r="C382" i="13" s="1"/>
  <c r="C383" i="13" s="1"/>
  <c r="C384" i="13" s="1"/>
  <c r="C385" i="13" s="1"/>
  <c r="C386" i="13" s="1"/>
  <c r="C387" i="13" s="1"/>
  <c r="C388" i="13" s="1"/>
  <c r="C389" i="13" s="1"/>
  <c r="C390" i="13" s="1"/>
  <c r="C391" i="13" s="1"/>
  <c r="C392" i="13" s="1"/>
  <c r="C393" i="13" s="1"/>
  <c r="C394" i="13" s="1"/>
  <c r="C395" i="13" s="1"/>
  <c r="C396" i="13" s="1"/>
  <c r="C397" i="13" s="1"/>
  <c r="C398" i="13" s="1"/>
  <c r="C399" i="13" s="1"/>
  <c r="C400" i="13" s="1"/>
  <c r="C401" i="13" s="1"/>
  <c r="C402" i="13" s="1"/>
  <c r="C403" i="13" s="1"/>
  <c r="C404" i="13" s="1"/>
  <c r="C405" i="13" s="1"/>
  <c r="C406" i="13" s="1"/>
  <c r="C407" i="13" s="1"/>
  <c r="C408" i="13" s="1"/>
  <c r="C409" i="13" s="1"/>
  <c r="C410" i="13" s="1"/>
  <c r="C411" i="13" s="1"/>
  <c r="C412" i="13" s="1"/>
  <c r="C413" i="13" s="1"/>
  <c r="C414" i="13" s="1"/>
  <c r="C415" i="13" s="1"/>
  <c r="C416" i="13" s="1"/>
  <c r="C417" i="13" s="1"/>
  <c r="C418" i="13" s="1"/>
  <c r="C419" i="13" s="1"/>
  <c r="C420" i="13" s="1"/>
  <c r="C421" i="13" s="1"/>
  <c r="C422" i="13" s="1"/>
  <c r="C423" i="13" s="1"/>
  <c r="C424" i="13" s="1"/>
  <c r="C425" i="13" s="1"/>
  <c r="C426" i="13" s="1"/>
  <c r="C427" i="13" s="1"/>
  <c r="C428" i="13" s="1"/>
  <c r="C429" i="13" s="1"/>
  <c r="C430" i="13" s="1"/>
  <c r="C431" i="13" s="1"/>
  <c r="C432" i="13" s="1"/>
  <c r="C433" i="13" s="1"/>
  <c r="C434" i="13" s="1"/>
  <c r="C435" i="13" s="1"/>
  <c r="C436" i="13" s="1"/>
  <c r="C437" i="13" s="1"/>
  <c r="C438" i="13" s="1"/>
  <c r="C439" i="13" s="1"/>
  <c r="C440" i="13" s="1"/>
  <c r="C441" i="13" s="1"/>
  <c r="C442" i="13" s="1"/>
  <c r="C443" i="13" s="1"/>
  <c r="C444" i="13" s="1"/>
  <c r="C445" i="13" s="1"/>
  <c r="C446" i="13" s="1"/>
  <c r="C447" i="13" s="1"/>
  <c r="C448" i="13" s="1"/>
  <c r="C449" i="13" s="1"/>
  <c r="C450" i="13" s="1"/>
  <c r="C451" i="13" s="1"/>
  <c r="C452" i="13" s="1"/>
  <c r="C453" i="13" s="1"/>
  <c r="C454" i="13" s="1"/>
  <c r="C455" i="13" s="1"/>
  <c r="C456" i="13" s="1"/>
  <c r="C457" i="13" s="1"/>
  <c r="C458" i="13" s="1"/>
  <c r="C459" i="13" s="1"/>
  <c r="C460" i="13" s="1"/>
  <c r="C461" i="13" s="1"/>
  <c r="C462" i="13" s="1"/>
  <c r="C463" i="13" s="1"/>
  <c r="C464" i="13" s="1"/>
  <c r="C465" i="13" s="1"/>
  <c r="C466" i="13" s="1"/>
  <c r="C467" i="13" s="1"/>
  <c r="C468" i="13" s="1"/>
  <c r="C469" i="13" s="1"/>
  <c r="C470" i="13" s="1"/>
  <c r="C471" i="13" s="1"/>
  <c r="C472" i="13" s="1"/>
  <c r="C473" i="13" s="1"/>
  <c r="C474" i="13" s="1"/>
  <c r="C475" i="13" s="1"/>
  <c r="C476" i="13" s="1"/>
  <c r="C477" i="13" s="1"/>
  <c r="C478" i="13" s="1"/>
  <c r="C479" i="13" s="1"/>
  <c r="C480" i="13" s="1"/>
  <c r="C481" i="13" s="1"/>
  <c r="C482" i="13" s="1"/>
  <c r="C483" i="13" s="1"/>
  <c r="C484" i="13" s="1"/>
  <c r="C485" i="13" s="1"/>
  <c r="C486" i="13" s="1"/>
  <c r="C487" i="13" s="1"/>
  <c r="C488" i="13" s="1"/>
  <c r="C489" i="13" s="1"/>
  <c r="C490" i="13" s="1"/>
  <c r="C491" i="13" s="1"/>
  <c r="C492" i="13" s="1"/>
  <c r="C493" i="13" s="1"/>
  <c r="C494" i="13" s="1"/>
  <c r="C495" i="13" s="1"/>
  <c r="C496" i="13" s="1"/>
  <c r="C497" i="13" s="1"/>
  <c r="C498" i="13" s="1"/>
  <c r="C499" i="13" s="1"/>
  <c r="C500" i="13" s="1"/>
  <c r="C501" i="13" s="1"/>
  <c r="C502" i="13" s="1"/>
  <c r="C503" i="13" s="1"/>
  <c r="C504" i="13" s="1"/>
  <c r="C505" i="13" s="1"/>
  <c r="C506" i="13" s="1"/>
  <c r="C507" i="13" s="1"/>
  <c r="C508" i="13" s="1"/>
  <c r="C509" i="13" s="1"/>
  <c r="C510" i="13" s="1"/>
  <c r="C511" i="13" s="1"/>
  <c r="C512" i="13" s="1"/>
  <c r="C513" i="13" s="1"/>
  <c r="C514" i="13" s="1"/>
  <c r="C515" i="13" s="1"/>
  <c r="C516" i="13" s="1"/>
  <c r="C517" i="13" s="1"/>
  <c r="C518" i="13" s="1"/>
  <c r="C519" i="13" s="1"/>
  <c r="C520" i="13" s="1"/>
  <c r="C521" i="13" s="1"/>
  <c r="C522" i="13" s="1"/>
  <c r="C523" i="13" s="1"/>
  <c r="C524" i="13" s="1"/>
  <c r="C525" i="13" s="1"/>
  <c r="C526" i="13" s="1"/>
  <c r="C527" i="13" s="1"/>
  <c r="C528" i="13" s="1"/>
  <c r="C529" i="13" s="1"/>
  <c r="C530" i="13" s="1"/>
  <c r="C531" i="13" s="1"/>
  <c r="C532" i="13" s="1"/>
  <c r="C533" i="13" s="1"/>
  <c r="C534" i="13" s="1"/>
  <c r="C535" i="13" s="1"/>
  <c r="C536" i="13" s="1"/>
  <c r="C537" i="13" s="1"/>
  <c r="C538" i="13" s="1"/>
  <c r="C539" i="13" s="1"/>
  <c r="C540" i="13" s="1"/>
  <c r="C541" i="13" s="1"/>
  <c r="C542" i="13" s="1"/>
  <c r="C543" i="13" s="1"/>
  <c r="C544" i="13" s="1"/>
  <c r="C545" i="13" s="1"/>
  <c r="C546" i="13" s="1"/>
  <c r="C547" i="13" s="1"/>
  <c r="C548" i="13" s="1"/>
  <c r="C549" i="13" s="1"/>
  <c r="C550" i="13" s="1"/>
  <c r="C551" i="13" s="1"/>
  <c r="C552" i="13" s="1"/>
  <c r="C553" i="13" s="1"/>
  <c r="C554" i="13" s="1"/>
  <c r="C555" i="13" s="1"/>
  <c r="C556" i="13" s="1"/>
  <c r="C557" i="13" s="1"/>
  <c r="C558" i="13" s="1"/>
  <c r="C559" i="13" s="1"/>
  <c r="C560" i="13" s="1"/>
  <c r="C561" i="13" s="1"/>
  <c r="C562" i="13" s="1"/>
  <c r="C563" i="13" s="1"/>
  <c r="C564" i="13" s="1"/>
  <c r="C565" i="13" s="1"/>
  <c r="C566" i="13" s="1"/>
  <c r="C567" i="13" s="1"/>
  <c r="C568" i="13" s="1"/>
  <c r="C569" i="13" s="1"/>
  <c r="C570" i="13" s="1"/>
  <c r="C571" i="13" s="1"/>
  <c r="C572" i="13" s="1"/>
  <c r="C573" i="13" s="1"/>
  <c r="C574" i="13" s="1"/>
  <c r="C575" i="13" s="1"/>
  <c r="C576" i="13" s="1"/>
  <c r="C577" i="13" s="1"/>
  <c r="C578" i="13" s="1"/>
  <c r="C579" i="13" s="1"/>
  <c r="C580" i="13" s="1"/>
  <c r="C581" i="13" s="1"/>
  <c r="C582" i="13" s="1"/>
  <c r="C583" i="13" s="1"/>
  <c r="C584" i="13" s="1"/>
  <c r="C585" i="13" s="1"/>
  <c r="C586" i="13" s="1"/>
  <c r="C587" i="13" s="1"/>
  <c r="C588" i="13" s="1"/>
  <c r="C589" i="13" s="1"/>
  <c r="C590" i="13" s="1"/>
  <c r="C591" i="13" s="1"/>
  <c r="C592" i="13" s="1"/>
  <c r="C593" i="13" s="1"/>
  <c r="C594" i="13" s="1"/>
  <c r="C595" i="13" s="1"/>
  <c r="C596" i="13" s="1"/>
  <c r="C597" i="13" s="1"/>
  <c r="C598" i="13" s="1"/>
  <c r="C599" i="13" s="1"/>
  <c r="C600" i="13" s="1"/>
  <c r="C601" i="13" s="1"/>
  <c r="C602" i="13" s="1"/>
  <c r="C603" i="13" s="1"/>
  <c r="C604" i="13" s="1"/>
  <c r="C605" i="13" s="1"/>
  <c r="C606" i="13" s="1"/>
  <c r="C607" i="13" s="1"/>
  <c r="C608" i="13" s="1"/>
  <c r="C609" i="13" s="1"/>
  <c r="C610" i="13" s="1"/>
  <c r="C611" i="13" s="1"/>
  <c r="C612" i="13" s="1"/>
  <c r="C613" i="13" s="1"/>
  <c r="C614" i="13" s="1"/>
  <c r="C615" i="13" s="1"/>
  <c r="C616" i="13" s="1"/>
  <c r="C617" i="13" s="1"/>
  <c r="C618" i="13" s="1"/>
  <c r="C619" i="13" s="1"/>
  <c r="C620" i="13" s="1"/>
  <c r="C621" i="13" s="1"/>
  <c r="C622" i="13" s="1"/>
  <c r="C623" i="13" s="1"/>
  <c r="C624" i="13" s="1"/>
  <c r="C625" i="13" s="1"/>
  <c r="C626" i="13" s="1"/>
  <c r="C627" i="13" s="1"/>
  <c r="C628" i="13" s="1"/>
  <c r="C629" i="13" s="1"/>
  <c r="C630" i="13" s="1"/>
  <c r="C631" i="13" s="1"/>
  <c r="C632" i="13" s="1"/>
  <c r="C633" i="13" s="1"/>
  <c r="C634" i="13" s="1"/>
  <c r="C635" i="13" s="1"/>
  <c r="C636" i="13" s="1"/>
  <c r="C637" i="13" s="1"/>
  <c r="C638" i="13" s="1"/>
  <c r="C639" i="13" s="1"/>
  <c r="C640" i="13" s="1"/>
  <c r="C641" i="13" s="1"/>
  <c r="C642" i="13" s="1"/>
  <c r="C643" i="13" s="1"/>
  <c r="C644" i="13" s="1"/>
  <c r="C645" i="13" s="1"/>
  <c r="C646" i="13" s="1"/>
  <c r="C647" i="13" s="1"/>
  <c r="C648" i="13" s="1"/>
  <c r="C649" i="13" s="1"/>
  <c r="C650" i="13" s="1"/>
  <c r="C651" i="13" s="1"/>
  <c r="C652" i="13" s="1"/>
  <c r="C653" i="13" s="1"/>
  <c r="C654" i="13" s="1"/>
  <c r="C655" i="13" s="1"/>
  <c r="C656" i="13" s="1"/>
  <c r="C657" i="13" s="1"/>
  <c r="C658" i="13" s="1"/>
  <c r="C659" i="13" s="1"/>
  <c r="C660" i="13" s="1"/>
  <c r="C661" i="13" s="1"/>
  <c r="C662" i="13" s="1"/>
  <c r="C663" i="13" s="1"/>
  <c r="C664" i="13" s="1"/>
  <c r="C665" i="13" s="1"/>
  <c r="C666" i="13" s="1"/>
  <c r="C667" i="13" s="1"/>
  <c r="C668" i="13" s="1"/>
  <c r="C669" i="13" s="1"/>
  <c r="C670" i="13" s="1"/>
  <c r="C671" i="13" s="1"/>
  <c r="C672" i="13" s="1"/>
  <c r="C673" i="13" s="1"/>
  <c r="C674" i="13" s="1"/>
  <c r="C675" i="13" s="1"/>
  <c r="C676" i="13" s="1"/>
  <c r="C677" i="13" s="1"/>
  <c r="C678" i="13" s="1"/>
  <c r="C679" i="13" s="1"/>
  <c r="C680" i="13" s="1"/>
  <c r="C681" i="13" s="1"/>
  <c r="C682" i="13" s="1"/>
  <c r="C683" i="13" s="1"/>
  <c r="C684" i="13" s="1"/>
  <c r="C685" i="13" s="1"/>
  <c r="C686" i="13" s="1"/>
  <c r="C687" i="13" s="1"/>
  <c r="C688" i="13" s="1"/>
  <c r="C689" i="13" s="1"/>
  <c r="C690" i="13" s="1"/>
  <c r="C691" i="13" s="1"/>
  <c r="C692" i="13" s="1"/>
  <c r="C693" i="13" s="1"/>
  <c r="C694" i="13" s="1"/>
  <c r="C695" i="13" s="1"/>
  <c r="C696" i="13" s="1"/>
  <c r="C697" i="13" s="1"/>
  <c r="C698" i="13" s="1"/>
  <c r="C699" i="13" s="1"/>
  <c r="C700" i="13" s="1"/>
  <c r="C701" i="13" s="1"/>
  <c r="C702" i="13" s="1"/>
  <c r="C703" i="13" s="1"/>
  <c r="C704" i="13" s="1"/>
  <c r="C705" i="13" s="1"/>
  <c r="C706" i="13" s="1"/>
  <c r="C707" i="13" s="1"/>
  <c r="C708" i="13" s="1"/>
  <c r="C709" i="13" s="1"/>
  <c r="C710" i="13" s="1"/>
  <c r="C711" i="13" s="1"/>
  <c r="C712" i="13" s="1"/>
  <c r="C713" i="13" s="1"/>
  <c r="C714" i="13" s="1"/>
  <c r="C715" i="13" s="1"/>
  <c r="C716" i="13" s="1"/>
  <c r="C717" i="13" s="1"/>
  <c r="C718" i="13" s="1"/>
  <c r="C719" i="13" s="1"/>
  <c r="C720" i="13" s="1"/>
  <c r="C721" i="13" s="1"/>
  <c r="C722" i="13" s="1"/>
  <c r="C723" i="13" s="1"/>
  <c r="C724" i="13" s="1"/>
  <c r="C725" i="13" s="1"/>
  <c r="C726" i="13" s="1"/>
  <c r="C727" i="13" s="1"/>
  <c r="C728" i="13" s="1"/>
  <c r="C729" i="13" s="1"/>
  <c r="C730" i="13" s="1"/>
  <c r="C731" i="13" s="1"/>
  <c r="C732" i="13" s="1"/>
  <c r="C733" i="13" s="1"/>
  <c r="C734" i="13" s="1"/>
  <c r="C735" i="13" s="1"/>
  <c r="C736" i="13" s="1"/>
  <c r="C737" i="13" s="1"/>
  <c r="C738" i="13" s="1"/>
  <c r="C739" i="13" s="1"/>
  <c r="C740" i="13" s="1"/>
  <c r="C741" i="13" s="1"/>
  <c r="C742" i="13" s="1"/>
  <c r="C743" i="13" s="1"/>
  <c r="C744" i="13" s="1"/>
  <c r="C745" i="13" s="1"/>
  <c r="C746" i="13" s="1"/>
  <c r="C747" i="13" s="1"/>
  <c r="C748" i="13" s="1"/>
  <c r="C749" i="13" s="1"/>
  <c r="C750" i="13" s="1"/>
  <c r="C751" i="13" s="1"/>
  <c r="C752" i="13" s="1"/>
  <c r="C753" i="13" s="1"/>
  <c r="C754" i="13" s="1"/>
  <c r="C755" i="13" s="1"/>
  <c r="C756" i="13" s="1"/>
  <c r="C757" i="13" s="1"/>
  <c r="C758" i="13" s="1"/>
  <c r="C759" i="13" s="1"/>
  <c r="C760" i="13" s="1"/>
  <c r="C761" i="13" s="1"/>
  <c r="C762" i="13" s="1"/>
  <c r="C763" i="13" s="1"/>
  <c r="C764" i="13" s="1"/>
  <c r="C765" i="13" s="1"/>
  <c r="C766" i="13" s="1"/>
  <c r="C767" i="13" s="1"/>
  <c r="C768" i="13" s="1"/>
  <c r="C769" i="13" s="1"/>
  <c r="C770" i="13" s="1"/>
  <c r="C771" i="13" s="1"/>
  <c r="C772" i="13" s="1"/>
  <c r="C773" i="13" s="1"/>
  <c r="C774" i="13" s="1"/>
  <c r="C775" i="13" s="1"/>
  <c r="C776" i="13" s="1"/>
  <c r="C777" i="13" s="1"/>
  <c r="C778" i="13" s="1"/>
  <c r="C779" i="13" s="1"/>
  <c r="C780" i="13" s="1"/>
  <c r="C781" i="13" s="1"/>
  <c r="C782" i="13" s="1"/>
  <c r="C783" i="13" s="1"/>
  <c r="C784" i="13" s="1"/>
  <c r="C785" i="13" s="1"/>
  <c r="C786" i="13" s="1"/>
  <c r="C787" i="13" s="1"/>
  <c r="C788" i="13" s="1"/>
  <c r="C789" i="13" s="1"/>
  <c r="C790" i="13" s="1"/>
  <c r="C791" i="13" s="1"/>
  <c r="C792" i="13" s="1"/>
  <c r="C793" i="13" s="1"/>
  <c r="C794" i="13" s="1"/>
  <c r="C795" i="13" s="1"/>
  <c r="C796" i="13" s="1"/>
  <c r="C797" i="13" s="1"/>
  <c r="C798" i="13" s="1"/>
  <c r="C799" i="13" s="1"/>
  <c r="C800" i="13" s="1"/>
  <c r="C801" i="13" s="1"/>
  <c r="C802" i="13" s="1"/>
  <c r="C803" i="13" s="1"/>
  <c r="C804" i="13" s="1"/>
  <c r="C805" i="13" s="1"/>
  <c r="C806" i="13" s="1"/>
  <c r="C807" i="13" s="1"/>
  <c r="C808" i="13" s="1"/>
  <c r="C809" i="13" s="1"/>
  <c r="C810" i="13" s="1"/>
  <c r="C811" i="13" s="1"/>
  <c r="C812" i="13" s="1"/>
  <c r="C813" i="13" s="1"/>
  <c r="C814" i="13" s="1"/>
  <c r="C815" i="13" s="1"/>
  <c r="C816" i="13" s="1"/>
  <c r="C817" i="13" s="1"/>
  <c r="C818" i="13" s="1"/>
  <c r="C819" i="13" s="1"/>
  <c r="C820" i="13" s="1"/>
  <c r="C821" i="13" s="1"/>
  <c r="C822" i="13" s="1"/>
  <c r="C823" i="13" s="1"/>
  <c r="C824" i="13" s="1"/>
  <c r="C825" i="13" s="1"/>
  <c r="C826" i="13" s="1"/>
  <c r="C827" i="13" s="1"/>
  <c r="C828" i="13" s="1"/>
  <c r="C829" i="13" s="1"/>
  <c r="C830" i="13" s="1"/>
  <c r="C831" i="13" s="1"/>
  <c r="C832" i="13" s="1"/>
  <c r="C833" i="13" s="1"/>
  <c r="C834" i="13" s="1"/>
  <c r="C835" i="13" s="1"/>
  <c r="C836" i="13" s="1"/>
  <c r="C837" i="13" s="1"/>
  <c r="C838" i="13" s="1"/>
  <c r="C839" i="13" s="1"/>
  <c r="C840" i="13" s="1"/>
  <c r="C841" i="13" s="1"/>
  <c r="C842" i="13" s="1"/>
  <c r="C843" i="13" s="1"/>
  <c r="C844" i="13" s="1"/>
  <c r="C845" i="13" s="1"/>
  <c r="C846" i="13" s="1"/>
  <c r="C847" i="13" s="1"/>
  <c r="C848" i="13" s="1"/>
  <c r="C849" i="13" s="1"/>
  <c r="C850" i="13" s="1"/>
  <c r="C851" i="13" s="1"/>
  <c r="C852" i="13" s="1"/>
  <c r="C853" i="13" s="1"/>
  <c r="C854" i="13" s="1"/>
  <c r="C855" i="13" s="1"/>
  <c r="C856" i="13" s="1"/>
  <c r="C857" i="13" s="1"/>
  <c r="C858" i="13" s="1"/>
  <c r="C859" i="13" s="1"/>
  <c r="C860" i="13" s="1"/>
  <c r="C861" i="13" s="1"/>
  <c r="C862" i="13" s="1"/>
  <c r="C863" i="13" s="1"/>
  <c r="C864" i="13" s="1"/>
  <c r="C865" i="13" s="1"/>
  <c r="C866" i="13" s="1"/>
  <c r="C867" i="13" s="1"/>
  <c r="C868" i="13" s="1"/>
  <c r="C869" i="13" s="1"/>
  <c r="C870" i="13" s="1"/>
  <c r="C871" i="13" s="1"/>
  <c r="C872" i="13" s="1"/>
  <c r="C873" i="13" s="1"/>
  <c r="C874" i="13" s="1"/>
  <c r="C875" i="13" s="1"/>
  <c r="C876" i="13" s="1"/>
  <c r="C877" i="13" s="1"/>
  <c r="C878" i="13" s="1"/>
  <c r="C879" i="13" s="1"/>
  <c r="C880" i="13" s="1"/>
  <c r="C881" i="13" s="1"/>
  <c r="C882" i="13" s="1"/>
  <c r="C883" i="13" s="1"/>
  <c r="C884" i="13" s="1"/>
  <c r="C885" i="13" s="1"/>
  <c r="C886" i="13" s="1"/>
  <c r="C887" i="13" s="1"/>
  <c r="C888" i="13" s="1"/>
  <c r="C889" i="13" s="1"/>
  <c r="C890" i="13" s="1"/>
  <c r="C891" i="13" s="1"/>
  <c r="C892" i="13" s="1"/>
  <c r="C893" i="13" s="1"/>
  <c r="C894" i="13" s="1"/>
  <c r="C895" i="13" s="1"/>
  <c r="C896" i="13" s="1"/>
  <c r="C897" i="13" s="1"/>
  <c r="C898" i="13" s="1"/>
  <c r="C899" i="13" s="1"/>
  <c r="C900" i="13" s="1"/>
  <c r="C901" i="13" s="1"/>
  <c r="C902" i="13" s="1"/>
  <c r="C903" i="13" s="1"/>
  <c r="C904" i="13" s="1"/>
  <c r="C905" i="13" s="1"/>
  <c r="C906" i="13" s="1"/>
  <c r="C907" i="13" s="1"/>
  <c r="C908" i="13" s="1"/>
  <c r="C909" i="13" s="1"/>
  <c r="C910" i="13" s="1"/>
  <c r="C911" i="13" s="1"/>
  <c r="C912" i="13" s="1"/>
  <c r="C913" i="13" s="1"/>
  <c r="C914" i="13" s="1"/>
  <c r="C915" i="13" s="1"/>
  <c r="C916" i="13" s="1"/>
  <c r="C917" i="13" s="1"/>
  <c r="C918" i="13" s="1"/>
  <c r="C919" i="13" s="1"/>
  <c r="C920" i="13" s="1"/>
  <c r="C921" i="13" s="1"/>
  <c r="C922" i="13" s="1"/>
  <c r="C923" i="13" s="1"/>
  <c r="C924" i="13" s="1"/>
  <c r="C925" i="13" s="1"/>
  <c r="C926" i="13" s="1"/>
  <c r="C927" i="13" s="1"/>
  <c r="C928" i="13" s="1"/>
  <c r="C929" i="13" s="1"/>
  <c r="C930" i="13" s="1"/>
  <c r="C931" i="13" s="1"/>
  <c r="C932" i="13" s="1"/>
  <c r="C933" i="13" s="1"/>
  <c r="C934" i="13" s="1"/>
  <c r="C935" i="13" s="1"/>
  <c r="C936" i="13" s="1"/>
  <c r="C937" i="13" s="1"/>
  <c r="C938" i="13" s="1"/>
  <c r="C939" i="13" s="1"/>
  <c r="C940" i="13" s="1"/>
  <c r="C941" i="13" s="1"/>
  <c r="C942" i="13" s="1"/>
  <c r="C943" i="13" s="1"/>
  <c r="C944" i="13" s="1"/>
  <c r="C945" i="13" s="1"/>
  <c r="C946" i="13" s="1"/>
  <c r="C947" i="13" s="1"/>
  <c r="C948" i="13" s="1"/>
  <c r="C949" i="13" s="1"/>
  <c r="C950" i="13" s="1"/>
  <c r="C951" i="13" s="1"/>
  <c r="C952" i="13" s="1"/>
  <c r="C953" i="13" s="1"/>
  <c r="C954" i="13" s="1"/>
  <c r="C955" i="13" s="1"/>
  <c r="C956" i="13" s="1"/>
  <c r="C957" i="13" s="1"/>
  <c r="C958" i="13" s="1"/>
  <c r="C959" i="13" s="1"/>
  <c r="C960" i="13" s="1"/>
  <c r="C961" i="13" s="1"/>
  <c r="C962" i="13" s="1"/>
  <c r="C963" i="13" s="1"/>
  <c r="C964" i="13" s="1"/>
  <c r="C965" i="13" s="1"/>
  <c r="C966" i="13" s="1"/>
  <c r="C967" i="13" s="1"/>
  <c r="C968" i="13" s="1"/>
  <c r="C969" i="13" s="1"/>
  <c r="C970" i="13" s="1"/>
  <c r="C971" i="13" s="1"/>
  <c r="C972" i="13" s="1"/>
  <c r="C973" i="13" s="1"/>
  <c r="C974" i="13" s="1"/>
  <c r="C975" i="13" s="1"/>
  <c r="C976" i="13" s="1"/>
  <c r="C977" i="13" s="1"/>
  <c r="C978" i="13" s="1"/>
  <c r="C979" i="13" s="1"/>
  <c r="C980" i="13" s="1"/>
  <c r="C981" i="13" s="1"/>
  <c r="C982" i="13" s="1"/>
  <c r="C983" i="13" s="1"/>
  <c r="C984" i="13" s="1"/>
  <c r="C985" i="13" s="1"/>
  <c r="C986" i="13" s="1"/>
  <c r="C987" i="13" s="1"/>
  <c r="C988" i="13" s="1"/>
  <c r="C989" i="13" s="1"/>
  <c r="C990" i="13" s="1"/>
  <c r="C991" i="13" s="1"/>
  <c r="C992" i="13" s="1"/>
  <c r="C993" i="13" s="1"/>
  <c r="C994" i="13" s="1"/>
  <c r="C995" i="13" s="1"/>
  <c r="C996" i="13" s="1"/>
  <c r="C997" i="13" s="1"/>
  <c r="C998" i="13" s="1"/>
  <c r="C999" i="13" s="1"/>
  <c r="C1000" i="13" s="1"/>
  <c r="C1001" i="13" s="1"/>
  <c r="C1002" i="13" s="1"/>
  <c r="C1003" i="13" s="1"/>
  <c r="C1004" i="13" s="1"/>
  <c r="C1005" i="13" s="1"/>
  <c r="C1006" i="13" s="1"/>
  <c r="C1007" i="13" s="1"/>
  <c r="C1008" i="13" s="1"/>
  <c r="C1009" i="13" s="1"/>
  <c r="C1010" i="13" s="1"/>
  <c r="C1011" i="13" s="1"/>
  <c r="C1012" i="13" s="1"/>
  <c r="C1013" i="13" s="1"/>
  <c r="C1014" i="13" s="1"/>
  <c r="C1015" i="13" s="1"/>
  <c r="C1016" i="13" s="1"/>
  <c r="C1017" i="13" s="1"/>
  <c r="C1018" i="13" s="1"/>
  <c r="C1019" i="13" s="1"/>
  <c r="C1020" i="13" s="1"/>
  <c r="C1021" i="13" s="1"/>
  <c r="C1022" i="13" s="1"/>
  <c r="C1023" i="13" s="1"/>
  <c r="C1024" i="13" s="1"/>
  <c r="C1025" i="13" s="1"/>
  <c r="C1026" i="13" s="1"/>
  <c r="C1027" i="13" s="1"/>
  <c r="C1028" i="13" s="1"/>
  <c r="C1029" i="13" s="1"/>
  <c r="C1030" i="13" s="1"/>
  <c r="C1031" i="13" s="1"/>
  <c r="C1032" i="13" s="1"/>
  <c r="C1033" i="13" s="1"/>
  <c r="C1034" i="13" s="1"/>
  <c r="C1035" i="13" s="1"/>
  <c r="C1036" i="13" s="1"/>
  <c r="C1037" i="13" s="1"/>
  <c r="C1038" i="13" s="1"/>
  <c r="C1039" i="13" s="1"/>
  <c r="C1040" i="13" s="1"/>
  <c r="C1041" i="13" s="1"/>
  <c r="C1042" i="13" s="1"/>
  <c r="C1043" i="13" s="1"/>
  <c r="C1044" i="13" s="1"/>
  <c r="C1045" i="13" s="1"/>
  <c r="C1046" i="13" s="1"/>
  <c r="C1047" i="13" s="1"/>
  <c r="C1048" i="13" s="1"/>
  <c r="C1049" i="13" s="1"/>
  <c r="C1050" i="13" s="1"/>
  <c r="C1051" i="13" s="1"/>
  <c r="C1052" i="13" s="1"/>
  <c r="C1053" i="13" s="1"/>
  <c r="C1054" i="13" s="1"/>
  <c r="C1055" i="13" s="1"/>
  <c r="C1056" i="13" s="1"/>
  <c r="C1057" i="13" s="1"/>
  <c r="C1058" i="13" s="1"/>
  <c r="C1059" i="13" s="1"/>
  <c r="C1060" i="13" s="1"/>
  <c r="C1061" i="13" s="1"/>
  <c r="C1062" i="13" s="1"/>
  <c r="C1063" i="13" s="1"/>
  <c r="C1064" i="13" s="1"/>
  <c r="C1065" i="13" s="1"/>
  <c r="C1066" i="13" s="1"/>
  <c r="C1067" i="13" s="1"/>
  <c r="C1068" i="13" s="1"/>
  <c r="C1069" i="13" s="1"/>
  <c r="C1070" i="13" s="1"/>
  <c r="C1071" i="13" s="1"/>
  <c r="C1072" i="13" s="1"/>
  <c r="C1073" i="13" s="1"/>
  <c r="C1074" i="13" s="1"/>
  <c r="C1075" i="13" s="1"/>
  <c r="C1076" i="13" s="1"/>
  <c r="C1077" i="13" s="1"/>
  <c r="C1078" i="13" s="1"/>
  <c r="C1079" i="13" s="1"/>
  <c r="C1080" i="13" s="1"/>
  <c r="C1081" i="13" s="1"/>
  <c r="C1082" i="13" s="1"/>
  <c r="C1083" i="13" s="1"/>
  <c r="C1084" i="13" s="1"/>
  <c r="C1085" i="13" s="1"/>
  <c r="C1086" i="13" s="1"/>
  <c r="C1087" i="13" s="1"/>
  <c r="C1088" i="13" s="1"/>
  <c r="C1089" i="13" s="1"/>
  <c r="C1090" i="13" s="1"/>
  <c r="C1091" i="13" s="1"/>
  <c r="C1092" i="13" s="1"/>
  <c r="C1093" i="13" s="1"/>
  <c r="C1094" i="13" s="1"/>
  <c r="C1095" i="13" s="1"/>
  <c r="C1096" i="13" s="1"/>
  <c r="C1097" i="13" s="1"/>
  <c r="C1098" i="13" s="1"/>
  <c r="C1099" i="13" s="1"/>
  <c r="C1100" i="13" s="1"/>
  <c r="C1101" i="13" s="1"/>
  <c r="C1102" i="13" s="1"/>
  <c r="C1103" i="13" s="1"/>
  <c r="C1104" i="13" s="1"/>
  <c r="C1105" i="13" s="1"/>
  <c r="C1106" i="13" s="1"/>
  <c r="C1107" i="13" s="1"/>
  <c r="C1108" i="13" s="1"/>
  <c r="C1109" i="13" s="1"/>
  <c r="C1110" i="13" s="1"/>
  <c r="C1111" i="13" s="1"/>
  <c r="C1112" i="13" s="1"/>
  <c r="C1113" i="13" s="1"/>
  <c r="C1114" i="13" s="1"/>
  <c r="C1115" i="13" s="1"/>
  <c r="C1116" i="13" s="1"/>
  <c r="C1117" i="13" s="1"/>
  <c r="C1118" i="13" s="1"/>
  <c r="C1119" i="13" s="1"/>
  <c r="C1120" i="13" s="1"/>
  <c r="C1121" i="13" s="1"/>
  <c r="C1122" i="13" s="1"/>
  <c r="C1123" i="13" s="1"/>
  <c r="C1124" i="13" s="1"/>
  <c r="C1125" i="13" s="1"/>
  <c r="C1126" i="13" s="1"/>
  <c r="C1127" i="13" s="1"/>
  <c r="C1128" i="13" s="1"/>
  <c r="C1129" i="13" s="1"/>
  <c r="C1130" i="13" s="1"/>
  <c r="C1131" i="13" s="1"/>
  <c r="C1132" i="13" s="1"/>
  <c r="C1133" i="13" s="1"/>
  <c r="C1134" i="13" s="1"/>
  <c r="C1135" i="13" s="1"/>
  <c r="C1136" i="13" s="1"/>
  <c r="C1137" i="13" s="1"/>
  <c r="C1138" i="13" s="1"/>
  <c r="C1139" i="13" s="1"/>
  <c r="C1140" i="13" s="1"/>
  <c r="C1141" i="13" s="1"/>
  <c r="C1142" i="13" s="1"/>
  <c r="C1143" i="13" s="1"/>
  <c r="C1144" i="13" s="1"/>
  <c r="C1145" i="13" s="1"/>
  <c r="C1146" i="13" s="1"/>
  <c r="C1147" i="13" s="1"/>
  <c r="C1148" i="13" s="1"/>
  <c r="C1149" i="13" s="1"/>
  <c r="C1150" i="13" s="1"/>
  <c r="C1151" i="13" s="1"/>
  <c r="C1152" i="13" s="1"/>
  <c r="C1153" i="13" s="1"/>
  <c r="C1154" i="13" s="1"/>
  <c r="C1155" i="13" s="1"/>
  <c r="C1156" i="13" s="1"/>
  <c r="C1157" i="13" s="1"/>
  <c r="C1158" i="13" s="1"/>
  <c r="C1159" i="13" s="1"/>
  <c r="C1160" i="13" s="1"/>
  <c r="C1161" i="13" s="1"/>
  <c r="C1162" i="13" s="1"/>
  <c r="C1163" i="13" s="1"/>
  <c r="C1164" i="13" s="1"/>
  <c r="C1165" i="13" s="1"/>
  <c r="C1166" i="13" s="1"/>
  <c r="C1167" i="13" s="1"/>
  <c r="C1168" i="13" s="1"/>
  <c r="C1169" i="13" s="1"/>
  <c r="C1170" i="13" s="1"/>
  <c r="C1171" i="13" s="1"/>
  <c r="C1172" i="13" s="1"/>
  <c r="C1173" i="13" s="1"/>
  <c r="C1174" i="13" s="1"/>
  <c r="C1175" i="13" s="1"/>
  <c r="C1176" i="13" s="1"/>
  <c r="C1177" i="13" s="1"/>
  <c r="C1178" i="13" s="1"/>
  <c r="C1179" i="13" s="1"/>
  <c r="C1180" i="13" s="1"/>
  <c r="C1181" i="13" s="1"/>
  <c r="C1182" i="13" s="1"/>
  <c r="C1183" i="13" s="1"/>
  <c r="C1184" i="13" s="1"/>
  <c r="C1185" i="13" s="1"/>
  <c r="C1186" i="13" s="1"/>
  <c r="C1187" i="13" s="1"/>
  <c r="C1188" i="13" s="1"/>
  <c r="C1189" i="13" s="1"/>
  <c r="C1190" i="13" s="1"/>
  <c r="C1191" i="13" s="1"/>
  <c r="C1192" i="13" s="1"/>
  <c r="C1193" i="13" s="1"/>
  <c r="C1194" i="13" s="1"/>
  <c r="C1195" i="13" s="1"/>
  <c r="C1196" i="13" s="1"/>
  <c r="C1197" i="13" s="1"/>
  <c r="C1198" i="13" s="1"/>
  <c r="C1199" i="13" s="1"/>
  <c r="C1200" i="13" s="1"/>
  <c r="C1201" i="13" s="1"/>
  <c r="C1202" i="13" s="1"/>
  <c r="C1203" i="13" s="1"/>
  <c r="C1204" i="13" s="1"/>
  <c r="C1205" i="13" s="1"/>
  <c r="C1206" i="13" s="1"/>
  <c r="C1207" i="13" s="1"/>
  <c r="C1208" i="13" s="1"/>
  <c r="C1209" i="13" s="1"/>
  <c r="C1210" i="13" s="1"/>
  <c r="C1211" i="13" s="1"/>
  <c r="C1212" i="13" s="1"/>
  <c r="C1213" i="13" s="1"/>
  <c r="C1214" i="13" s="1"/>
  <c r="C1215" i="13" s="1"/>
  <c r="C1216" i="13" s="1"/>
  <c r="C1217" i="13" s="1"/>
  <c r="C1218" i="13" s="1"/>
  <c r="C1219" i="13" s="1"/>
  <c r="C1220" i="13" s="1"/>
  <c r="C1221" i="13" s="1"/>
  <c r="C1222" i="13" s="1"/>
  <c r="C1223" i="13" s="1"/>
  <c r="C1224" i="13" s="1"/>
  <c r="C1225" i="13" s="1"/>
  <c r="C1226" i="13" s="1"/>
  <c r="C1227" i="13" s="1"/>
  <c r="C1228" i="13" s="1"/>
  <c r="C1229" i="13" s="1"/>
  <c r="C1230" i="13" s="1"/>
  <c r="C1231" i="13" s="1"/>
  <c r="C1232" i="13" s="1"/>
  <c r="C1233" i="13" s="1"/>
  <c r="C1234" i="13" s="1"/>
  <c r="C1235" i="13" s="1"/>
  <c r="C1236" i="13" s="1"/>
  <c r="C1237" i="13" s="1"/>
  <c r="C1238" i="13" s="1"/>
  <c r="C1239" i="13" s="1"/>
  <c r="C1240" i="13" s="1"/>
  <c r="C1241" i="13" s="1"/>
  <c r="C1242" i="13" s="1"/>
  <c r="C1243" i="13" s="1"/>
  <c r="C1244" i="13" s="1"/>
  <c r="C1245" i="13" s="1"/>
  <c r="C1246" i="13" s="1"/>
  <c r="C1247" i="13" s="1"/>
  <c r="C1248" i="13" s="1"/>
  <c r="C1249" i="13" s="1"/>
  <c r="C1250" i="13" s="1"/>
  <c r="C1251" i="13" s="1"/>
  <c r="C1252" i="13" s="1"/>
  <c r="C1253" i="13" s="1"/>
  <c r="C1254" i="13" s="1"/>
  <c r="C1255" i="13" s="1"/>
  <c r="C1256" i="13" s="1"/>
  <c r="C1257" i="13" s="1"/>
  <c r="C1258" i="13" s="1"/>
  <c r="C1259" i="13" s="1"/>
  <c r="C1260" i="13" s="1"/>
  <c r="C1261" i="13" s="1"/>
  <c r="C1262" i="13" s="1"/>
  <c r="C1263" i="13" s="1"/>
  <c r="C1264" i="13" s="1"/>
  <c r="C1265" i="13" s="1"/>
  <c r="C1266" i="13" s="1"/>
  <c r="C1267" i="13" s="1"/>
  <c r="C1268" i="13" s="1"/>
  <c r="C1269" i="13" s="1"/>
  <c r="C1270" i="13" s="1"/>
  <c r="C1271" i="13" s="1"/>
  <c r="C1272" i="13" s="1"/>
  <c r="C1273" i="13" s="1"/>
  <c r="C1274" i="13" s="1"/>
  <c r="C1275" i="13" s="1"/>
  <c r="C1276" i="13" s="1"/>
  <c r="C1277" i="13" s="1"/>
  <c r="C1278" i="13" s="1"/>
  <c r="C1279" i="13" s="1"/>
  <c r="C1280" i="13" s="1"/>
  <c r="C1281" i="13" s="1"/>
  <c r="C1282" i="13" s="1"/>
  <c r="C1283" i="13" s="1"/>
  <c r="C1284" i="13" s="1"/>
  <c r="C1285" i="13" s="1"/>
  <c r="C1286" i="13" s="1"/>
  <c r="C1287" i="13" s="1"/>
  <c r="C1288" i="13" s="1"/>
  <c r="C1289" i="13" s="1"/>
  <c r="C1290" i="13" s="1"/>
  <c r="C1291" i="13" s="1"/>
  <c r="C1292" i="13" s="1"/>
  <c r="C1293" i="13" s="1"/>
  <c r="C1294" i="13" s="1"/>
  <c r="C1295" i="13" s="1"/>
  <c r="C1296" i="13" s="1"/>
  <c r="C1297" i="13" s="1"/>
  <c r="C1298" i="13" s="1"/>
  <c r="C1299" i="13" s="1"/>
  <c r="C1300" i="13" s="1"/>
  <c r="C1301" i="13" s="1"/>
  <c r="C1302" i="13" s="1"/>
  <c r="C1303" i="13" s="1"/>
  <c r="C1304" i="13" s="1"/>
  <c r="C1305" i="13" s="1"/>
  <c r="C1306" i="13" s="1"/>
  <c r="C1307" i="13" s="1"/>
  <c r="C1308" i="13" s="1"/>
  <c r="C1309" i="13" s="1"/>
  <c r="C1310" i="13" s="1"/>
  <c r="C1311" i="13" s="1"/>
  <c r="C1312" i="13" s="1"/>
  <c r="C1313" i="13" s="1"/>
  <c r="C1314" i="13" s="1"/>
  <c r="C1315" i="13" s="1"/>
  <c r="C1316" i="13" s="1"/>
  <c r="C1317" i="13" s="1"/>
  <c r="C1318" i="13" s="1"/>
  <c r="C1319" i="13" s="1"/>
  <c r="C1320" i="13" s="1"/>
  <c r="C1321" i="13" s="1"/>
  <c r="C1322" i="13" s="1"/>
  <c r="C1323" i="13" s="1"/>
  <c r="C1324" i="13" s="1"/>
  <c r="C1325" i="13" s="1"/>
  <c r="C1326" i="13" s="1"/>
  <c r="C1327" i="13" s="1"/>
  <c r="C1328" i="13" s="1"/>
  <c r="C1329" i="13" s="1"/>
  <c r="C1330" i="13" s="1"/>
  <c r="C1331" i="13" s="1"/>
  <c r="C1332" i="13" s="1"/>
  <c r="C1333" i="13" s="1"/>
  <c r="C1334" i="13" s="1"/>
  <c r="C1335" i="13" s="1"/>
  <c r="C1336" i="13" s="1"/>
  <c r="C1337" i="13" s="1"/>
  <c r="C1338" i="13" s="1"/>
  <c r="C1339" i="13" s="1"/>
  <c r="C1340" i="13" s="1"/>
  <c r="C1341" i="13" s="1"/>
  <c r="C1342" i="13" s="1"/>
  <c r="C1343" i="13" s="1"/>
  <c r="C1344" i="13" s="1"/>
  <c r="C1345" i="13" s="1"/>
  <c r="C1346" i="13" s="1"/>
  <c r="C1347" i="13" s="1"/>
  <c r="C1348" i="13" s="1"/>
  <c r="C1349" i="13" s="1"/>
  <c r="C1350" i="13" s="1"/>
  <c r="C1351" i="13" s="1"/>
  <c r="C1352" i="13" s="1"/>
  <c r="C1353" i="13" s="1"/>
  <c r="C1354" i="13" s="1"/>
  <c r="C1355" i="13" s="1"/>
  <c r="C1356" i="13" s="1"/>
  <c r="C1357" i="13" s="1"/>
  <c r="C1358" i="13" s="1"/>
  <c r="C1359" i="13" s="1"/>
  <c r="C1360" i="13" s="1"/>
  <c r="C1361" i="13" s="1"/>
  <c r="C1362" i="13" s="1"/>
  <c r="C1363" i="13" s="1"/>
  <c r="C1364" i="13" s="1"/>
  <c r="C1365" i="13" s="1"/>
  <c r="C1366" i="13" s="1"/>
  <c r="C1367" i="13" s="1"/>
  <c r="C1368" i="13" s="1"/>
  <c r="C1369" i="13" s="1"/>
  <c r="C1370" i="13" s="1"/>
  <c r="C1371" i="13" s="1"/>
  <c r="C1372" i="13" s="1"/>
  <c r="C1373" i="13" s="1"/>
  <c r="C1374" i="13" s="1"/>
  <c r="C1375" i="13" s="1"/>
  <c r="C1376" i="13" s="1"/>
  <c r="C1377" i="13" s="1"/>
  <c r="C1378" i="13" s="1"/>
  <c r="C1379" i="13" s="1"/>
  <c r="C1380" i="13" s="1"/>
  <c r="C1381" i="13" s="1"/>
  <c r="C1382" i="13" s="1"/>
  <c r="C1383" i="13" s="1"/>
  <c r="C1384" i="13" s="1"/>
  <c r="C1385" i="13" s="1"/>
  <c r="C1386" i="13" s="1"/>
  <c r="C1387" i="13" s="1"/>
  <c r="C1388" i="13" s="1"/>
  <c r="C1389" i="13" s="1"/>
  <c r="C1390" i="13" s="1"/>
  <c r="C1391" i="13" s="1"/>
  <c r="C1392" i="13" s="1"/>
  <c r="C1393" i="13" s="1"/>
  <c r="C1394" i="13" s="1"/>
  <c r="C1395" i="13" s="1"/>
  <c r="C1396" i="13" s="1"/>
  <c r="C1397" i="13" s="1"/>
  <c r="C1398" i="13" s="1"/>
  <c r="C1399" i="13" s="1"/>
  <c r="C1400" i="13" s="1"/>
  <c r="C1401" i="13" s="1"/>
  <c r="C1402" i="13" s="1"/>
  <c r="C1403" i="13" s="1"/>
  <c r="C1404" i="13" s="1"/>
  <c r="C1405" i="13" s="1"/>
  <c r="C1406" i="13" s="1"/>
  <c r="C1407" i="13" s="1"/>
  <c r="C1408" i="13" s="1"/>
  <c r="C1409" i="13" s="1"/>
  <c r="C1410" i="13" s="1"/>
  <c r="C1411" i="13" s="1"/>
  <c r="C1412" i="13" s="1"/>
  <c r="C1413" i="13" s="1"/>
  <c r="C1414" i="13" s="1"/>
  <c r="C1415" i="13" s="1"/>
  <c r="C1416" i="13" s="1"/>
  <c r="C1417" i="13" s="1"/>
  <c r="C1418" i="13" s="1"/>
  <c r="C1419" i="13" s="1"/>
  <c r="C1420" i="13" s="1"/>
  <c r="C1421" i="13" s="1"/>
  <c r="C1422" i="13" s="1"/>
  <c r="C1423" i="13" s="1"/>
  <c r="C1424" i="13" s="1"/>
  <c r="C1425" i="13" s="1"/>
  <c r="C1426" i="13" s="1"/>
  <c r="C1427" i="13" s="1"/>
  <c r="C1428" i="13" s="1"/>
  <c r="C1429" i="13" s="1"/>
  <c r="C1430" i="13" s="1"/>
  <c r="C1431" i="13" s="1"/>
  <c r="C1432" i="13" s="1"/>
  <c r="C1433" i="13" s="1"/>
  <c r="C1434" i="13" s="1"/>
  <c r="C1435" i="13" s="1"/>
  <c r="C1436" i="13" s="1"/>
  <c r="C1437" i="13" s="1"/>
  <c r="C1438" i="13" s="1"/>
  <c r="C1439" i="13" s="1"/>
  <c r="C1440" i="13" s="1"/>
  <c r="C1441" i="13" s="1"/>
  <c r="C1442" i="13" s="1"/>
  <c r="C1443" i="13" s="1"/>
  <c r="C1444" i="13" s="1"/>
  <c r="C1445" i="13" s="1"/>
  <c r="C1446" i="13" s="1"/>
  <c r="C1447" i="13" s="1"/>
  <c r="C1448" i="13" s="1"/>
  <c r="C1449" i="13" s="1"/>
  <c r="C1450" i="13" s="1"/>
  <c r="C1451" i="13" s="1"/>
  <c r="C1452" i="13" s="1"/>
  <c r="C1453" i="13" s="1"/>
  <c r="C1454" i="13" s="1"/>
  <c r="C1455" i="13" s="1"/>
  <c r="C1456" i="13" s="1"/>
  <c r="C1457" i="13" s="1"/>
  <c r="C1458" i="13" s="1"/>
  <c r="C1459" i="13" s="1"/>
  <c r="C1460" i="13" s="1"/>
  <c r="C1461" i="13" s="1"/>
  <c r="C1462" i="13" s="1"/>
  <c r="C1463" i="13" s="1"/>
  <c r="C1464" i="13" s="1"/>
  <c r="C1465" i="13" s="1"/>
  <c r="C1466" i="13" s="1"/>
  <c r="C1467" i="13" s="1"/>
  <c r="C1468" i="13" s="1"/>
  <c r="C1469" i="13" s="1"/>
  <c r="C1470" i="13" s="1"/>
  <c r="C1471" i="13" s="1"/>
  <c r="C1472" i="13" s="1"/>
  <c r="C1473" i="13" s="1"/>
  <c r="C1474" i="13" s="1"/>
  <c r="C1475" i="13" s="1"/>
  <c r="C1476" i="13" s="1"/>
  <c r="C1477" i="13" s="1"/>
  <c r="C1478" i="13" s="1"/>
  <c r="C1479" i="13" s="1"/>
  <c r="C1480" i="13" s="1"/>
  <c r="C1481" i="13" s="1"/>
  <c r="C1482" i="13" s="1"/>
  <c r="C1483" i="13" s="1"/>
  <c r="C1484" i="13" s="1"/>
  <c r="C1485" i="13" s="1"/>
  <c r="C1486" i="13" s="1"/>
  <c r="C1487" i="13" s="1"/>
  <c r="C1488" i="13" s="1"/>
  <c r="C1489" i="13" s="1"/>
  <c r="C1490" i="13" s="1"/>
  <c r="C1491" i="13" s="1"/>
  <c r="C1492" i="13" s="1"/>
  <c r="C1493" i="13" s="1"/>
  <c r="C1494" i="13" s="1"/>
  <c r="C1495" i="13" s="1"/>
  <c r="C1496" i="13" s="1"/>
  <c r="C1497" i="13" s="1"/>
  <c r="C1498" i="13" s="1"/>
  <c r="C1499" i="13" s="1"/>
  <c r="C1500" i="13" s="1"/>
  <c r="C1501" i="13" s="1"/>
  <c r="C1502" i="13" s="1"/>
  <c r="C1503" i="13" s="1"/>
  <c r="C1504" i="13" s="1"/>
  <c r="C1505" i="13" s="1"/>
  <c r="C1506" i="13" s="1"/>
  <c r="C1507" i="13" s="1"/>
  <c r="C1508" i="13" s="1"/>
  <c r="C1509" i="13" s="1"/>
  <c r="C1510" i="13" s="1"/>
  <c r="C1511" i="13" s="1"/>
  <c r="C1512" i="13" s="1"/>
  <c r="C1513" i="13" s="1"/>
  <c r="C1514" i="13" s="1"/>
  <c r="C1515" i="13" s="1"/>
  <c r="C1516" i="13" s="1"/>
  <c r="C1517" i="13" s="1"/>
  <c r="C1518" i="13" s="1"/>
  <c r="C1519" i="13" s="1"/>
  <c r="C1520" i="13" s="1"/>
  <c r="C1521" i="13" s="1"/>
  <c r="C1522" i="13" s="1"/>
  <c r="C1523" i="13" s="1"/>
  <c r="C1524" i="13" s="1"/>
  <c r="C1525" i="13" s="1"/>
  <c r="C1526" i="13" s="1"/>
  <c r="C1527" i="13" s="1"/>
  <c r="C1528" i="13" s="1"/>
  <c r="C1529" i="13" s="1"/>
  <c r="C1530" i="13" s="1"/>
  <c r="C1531" i="13" s="1"/>
  <c r="C1532" i="13" s="1"/>
  <c r="C1533" i="13" s="1"/>
  <c r="C1534" i="13" s="1"/>
  <c r="C1535" i="13" s="1"/>
  <c r="C1536" i="13" s="1"/>
  <c r="C1537" i="13" s="1"/>
  <c r="C1538" i="13" s="1"/>
  <c r="C1539" i="13" s="1"/>
  <c r="C1540" i="13" s="1"/>
  <c r="C1541" i="13" s="1"/>
  <c r="C1542" i="13" s="1"/>
  <c r="C1543" i="13" s="1"/>
  <c r="C1544" i="13" s="1"/>
  <c r="C1545" i="13" s="1"/>
  <c r="C1546" i="13" s="1"/>
  <c r="C1547" i="13" s="1"/>
  <c r="C1548" i="13" s="1"/>
  <c r="C1549" i="13" s="1"/>
  <c r="C1550" i="13" s="1"/>
  <c r="C1551" i="13" s="1"/>
  <c r="C1552" i="13" s="1"/>
  <c r="C1553" i="13" s="1"/>
  <c r="C1554" i="13" s="1"/>
  <c r="C1555" i="13" s="1"/>
  <c r="C1556" i="13" s="1"/>
  <c r="C1557" i="13" s="1"/>
  <c r="C1558" i="13" s="1"/>
  <c r="C1559" i="13" s="1"/>
  <c r="C1560" i="13" s="1"/>
  <c r="C1561" i="13" s="1"/>
  <c r="C1562" i="13" s="1"/>
  <c r="C1563" i="13" s="1"/>
  <c r="C1564" i="13" s="1"/>
  <c r="C1565" i="13" s="1"/>
  <c r="C1566" i="13" s="1"/>
  <c r="C1567" i="13" s="1"/>
  <c r="C1568" i="13" s="1"/>
  <c r="C1569" i="13" s="1"/>
  <c r="C1570" i="13" s="1"/>
  <c r="C1571" i="13" s="1"/>
  <c r="C1572" i="13" s="1"/>
  <c r="C1573" i="13" s="1"/>
  <c r="C1574" i="13" s="1"/>
  <c r="C1575" i="13" s="1"/>
  <c r="C1576" i="13" s="1"/>
  <c r="C1577" i="13" s="1"/>
  <c r="C1578" i="13" s="1"/>
  <c r="C1579" i="13" s="1"/>
  <c r="C1580" i="13" s="1"/>
  <c r="C1581" i="13" s="1"/>
  <c r="C1582" i="13" s="1"/>
  <c r="C1583" i="13" s="1"/>
  <c r="C1584" i="13" s="1"/>
  <c r="C1585" i="13" s="1"/>
  <c r="C1586" i="13" s="1"/>
  <c r="C1587" i="13" s="1"/>
  <c r="C1588" i="13" s="1"/>
  <c r="C1589" i="13" s="1"/>
  <c r="C1590" i="13" s="1"/>
  <c r="C1591" i="13" s="1"/>
  <c r="C1592" i="13" s="1"/>
  <c r="C1593" i="13" s="1"/>
  <c r="C1594" i="13" s="1"/>
  <c r="C1595" i="13" s="1"/>
  <c r="C1596" i="13" s="1"/>
  <c r="C1597" i="13" s="1"/>
  <c r="C1598" i="13" s="1"/>
  <c r="C1599" i="13" s="1"/>
  <c r="C1600" i="13" s="1"/>
  <c r="C1601" i="13" s="1"/>
  <c r="C1602" i="13" s="1"/>
  <c r="C1603" i="13" s="1"/>
  <c r="C1604" i="13" s="1"/>
  <c r="C1605" i="13" s="1"/>
  <c r="C1606" i="13" s="1"/>
  <c r="C1607" i="13" s="1"/>
  <c r="C1608" i="13" s="1"/>
  <c r="C1609" i="13" s="1"/>
  <c r="C1610" i="13" s="1"/>
  <c r="C1611" i="13" s="1"/>
  <c r="C1612" i="13" s="1"/>
  <c r="C1613" i="13" s="1"/>
  <c r="C1614" i="13" s="1"/>
  <c r="C1615" i="13" s="1"/>
  <c r="C1616" i="13" s="1"/>
  <c r="C1617" i="13" s="1"/>
  <c r="C1618" i="13" s="1"/>
  <c r="C1619" i="13" s="1"/>
  <c r="C1620" i="13" s="1"/>
  <c r="C1621" i="13" s="1"/>
  <c r="C1622" i="13" s="1"/>
  <c r="C1623" i="13" s="1"/>
  <c r="C1624" i="13" s="1"/>
  <c r="C1625" i="13" s="1"/>
  <c r="C1626" i="13" s="1"/>
  <c r="C1627" i="13" s="1"/>
  <c r="C1628" i="13" s="1"/>
  <c r="C1629" i="13" s="1"/>
  <c r="C1630" i="13" s="1"/>
  <c r="C1631" i="13" s="1"/>
  <c r="C1632" i="13" s="1"/>
  <c r="C1633" i="13" s="1"/>
  <c r="C1634" i="13" s="1"/>
  <c r="C1635" i="13" s="1"/>
  <c r="C1636" i="13" s="1"/>
  <c r="C1637" i="13" s="1"/>
  <c r="C1638" i="13" s="1"/>
  <c r="C1639" i="13" s="1"/>
  <c r="C1640" i="13" s="1"/>
  <c r="C1641" i="13" s="1"/>
  <c r="C1642" i="13" s="1"/>
  <c r="C1643" i="13" s="1"/>
  <c r="C1644" i="13" s="1"/>
  <c r="C1645" i="13" s="1"/>
  <c r="C1646" i="13" s="1"/>
  <c r="C1647" i="13" s="1"/>
  <c r="C1648" i="13" s="1"/>
  <c r="C1649" i="13" s="1"/>
  <c r="C1650" i="13" s="1"/>
  <c r="C1651" i="13" s="1"/>
  <c r="C1652" i="13" s="1"/>
  <c r="C1653" i="13" s="1"/>
  <c r="C1654" i="13" s="1"/>
  <c r="C1655" i="13" s="1"/>
  <c r="C1656" i="13" s="1"/>
  <c r="C1657" i="13" s="1"/>
  <c r="C1658" i="13" s="1"/>
  <c r="C1659" i="13" s="1"/>
  <c r="C1660" i="13" s="1"/>
  <c r="C1661" i="13" s="1"/>
  <c r="C1662" i="13" s="1"/>
  <c r="C1663" i="13" s="1"/>
  <c r="C1664" i="13" s="1"/>
  <c r="C1665" i="13" s="1"/>
  <c r="C1666" i="13" s="1"/>
  <c r="C1667" i="13" s="1"/>
  <c r="C1668" i="13" s="1"/>
  <c r="C1669" i="13" s="1"/>
  <c r="C1670" i="13" s="1"/>
  <c r="C1671" i="13" s="1"/>
  <c r="C1672" i="13" s="1"/>
  <c r="C1673" i="13" s="1"/>
  <c r="C1674" i="13" s="1"/>
  <c r="C1675" i="13" s="1"/>
  <c r="C1676" i="13" s="1"/>
  <c r="C1677" i="13" s="1"/>
  <c r="C1678" i="13" s="1"/>
  <c r="C1679" i="13" s="1"/>
  <c r="C1680" i="13" s="1"/>
  <c r="C1681" i="13" s="1"/>
  <c r="C1682" i="13" s="1"/>
  <c r="C1683" i="13" s="1"/>
  <c r="C1684" i="13" s="1"/>
  <c r="C1685" i="13" s="1"/>
  <c r="C1686" i="13" s="1"/>
  <c r="C1687" i="13" s="1"/>
  <c r="C1688" i="13" s="1"/>
  <c r="C1689" i="13" s="1"/>
  <c r="C1690" i="13" s="1"/>
  <c r="C1691" i="13" s="1"/>
  <c r="C1692" i="13" s="1"/>
  <c r="C1693" i="13" s="1"/>
  <c r="C1694" i="13" s="1"/>
  <c r="C1695" i="13" s="1"/>
  <c r="C1696" i="13" s="1"/>
  <c r="C1697" i="13" s="1"/>
  <c r="C1698" i="13" s="1"/>
  <c r="C1699" i="13" s="1"/>
  <c r="C1700" i="13" s="1"/>
  <c r="C1701" i="13" s="1"/>
  <c r="C1702" i="13" s="1"/>
  <c r="C1703" i="13" s="1"/>
  <c r="C1704" i="13" s="1"/>
  <c r="C1705" i="13" s="1"/>
  <c r="C1706" i="13" s="1"/>
  <c r="C1707" i="13" s="1"/>
  <c r="C1708" i="13" s="1"/>
  <c r="C1709" i="13" s="1"/>
  <c r="C1710" i="13" s="1"/>
  <c r="C1711" i="13" s="1"/>
  <c r="C1712" i="13" s="1"/>
  <c r="C1713" i="13" s="1"/>
  <c r="C1714" i="13" s="1"/>
  <c r="C1715" i="13" s="1"/>
  <c r="C1716" i="13" s="1"/>
  <c r="C1717" i="13" s="1"/>
  <c r="C1718" i="13" s="1"/>
  <c r="C1719" i="13" s="1"/>
  <c r="C1720" i="13" s="1"/>
  <c r="C1721" i="13" s="1"/>
  <c r="C1722" i="13" s="1"/>
  <c r="C1723" i="13" s="1"/>
  <c r="C1724" i="13" s="1"/>
  <c r="C1725" i="13" s="1"/>
  <c r="C1726" i="13" s="1"/>
  <c r="C1727" i="13" s="1"/>
  <c r="C1728" i="13" s="1"/>
  <c r="C1729" i="13" s="1"/>
  <c r="C1730" i="13" s="1"/>
  <c r="C1731" i="13" s="1"/>
  <c r="C1732" i="13" s="1"/>
  <c r="C1733" i="13" s="1"/>
  <c r="C1734" i="13" s="1"/>
  <c r="C1735" i="13" s="1"/>
  <c r="C1736" i="13" s="1"/>
  <c r="C1737" i="13" s="1"/>
  <c r="C1738" i="13" s="1"/>
  <c r="C1739" i="13" s="1"/>
  <c r="C1740" i="13" s="1"/>
  <c r="C1741" i="13" s="1"/>
  <c r="C1742" i="13" s="1"/>
  <c r="C1743" i="13" s="1"/>
  <c r="C1744" i="13" s="1"/>
  <c r="C1745" i="13" s="1"/>
  <c r="C1746" i="13" s="1"/>
  <c r="C1747" i="13" s="1"/>
  <c r="C1748" i="13" s="1"/>
  <c r="C1749" i="13" s="1"/>
  <c r="C1750" i="13" s="1"/>
  <c r="C1751" i="13" s="1"/>
  <c r="C1752" i="13" s="1"/>
  <c r="C1753" i="13" s="1"/>
  <c r="C1754" i="13" s="1"/>
  <c r="C1755" i="13" s="1"/>
  <c r="C1756" i="13" s="1"/>
  <c r="C1757" i="13" s="1"/>
  <c r="C1758" i="13" s="1"/>
  <c r="C1759" i="13" s="1"/>
  <c r="C1760" i="13" s="1"/>
  <c r="C1761" i="13" s="1"/>
  <c r="C1762" i="13" s="1"/>
  <c r="C1763" i="13" s="1"/>
  <c r="C1764" i="13" s="1"/>
  <c r="C1765" i="13" s="1"/>
  <c r="C1766" i="13" s="1"/>
  <c r="C1767" i="13" s="1"/>
  <c r="C1768" i="13" s="1"/>
  <c r="C1769" i="13" s="1"/>
  <c r="C1770" i="13" s="1"/>
  <c r="C1771" i="13" s="1"/>
  <c r="C1772" i="13" s="1"/>
  <c r="C1773" i="13" s="1"/>
  <c r="C1774" i="13" s="1"/>
  <c r="C1775" i="13" s="1"/>
  <c r="C1776" i="13" s="1"/>
  <c r="C1777" i="13" s="1"/>
  <c r="C1778" i="13" s="1"/>
  <c r="C1779" i="13" s="1"/>
  <c r="C1780" i="13" s="1"/>
  <c r="C1781" i="13" s="1"/>
  <c r="C1782" i="13" s="1"/>
  <c r="C1783" i="13" s="1"/>
  <c r="C1784" i="13" s="1"/>
  <c r="C1785" i="13" s="1"/>
  <c r="C1786" i="13" s="1"/>
  <c r="C1787" i="13" s="1"/>
  <c r="C1788" i="13" s="1"/>
  <c r="C1789" i="13" s="1"/>
  <c r="C1790" i="13" s="1"/>
  <c r="C1791" i="13" s="1"/>
  <c r="C1792" i="13" s="1"/>
  <c r="C1793" i="13" s="1"/>
  <c r="C1794" i="13" s="1"/>
  <c r="C1795" i="13" s="1"/>
  <c r="C1796" i="13" s="1"/>
  <c r="C1797" i="13" s="1"/>
  <c r="C1798" i="13" s="1"/>
  <c r="C1799" i="13" s="1"/>
  <c r="C1800" i="13" s="1"/>
  <c r="C1801" i="13" s="1"/>
  <c r="C1802" i="13" s="1"/>
  <c r="C1803" i="13" s="1"/>
  <c r="C1804" i="13" s="1"/>
  <c r="C1805" i="13" s="1"/>
  <c r="C1806" i="13" s="1"/>
  <c r="C1807" i="13" s="1"/>
  <c r="C1808" i="13" s="1"/>
  <c r="C1809" i="13" s="1"/>
  <c r="C1810" i="13" s="1"/>
  <c r="C1811" i="13" s="1"/>
  <c r="C1812" i="13" s="1"/>
  <c r="C1813" i="13" s="1"/>
  <c r="C1814" i="13" s="1"/>
  <c r="C1815" i="13" s="1"/>
  <c r="C1816" i="13" s="1"/>
  <c r="C1817" i="13" s="1"/>
  <c r="C1818" i="13" s="1"/>
  <c r="C1819" i="13" s="1"/>
  <c r="C1820" i="13" s="1"/>
  <c r="C1821" i="13" s="1"/>
  <c r="C1822" i="13" s="1"/>
  <c r="C1823" i="13" s="1"/>
  <c r="C1824" i="13" s="1"/>
  <c r="C1825" i="13" s="1"/>
  <c r="C1826" i="13" s="1"/>
  <c r="C1827" i="13" s="1"/>
  <c r="C1828" i="13" s="1"/>
  <c r="C1829" i="13" s="1"/>
  <c r="C1830" i="13" s="1"/>
  <c r="C1831" i="13" s="1"/>
  <c r="C1832" i="13" s="1"/>
  <c r="C1833" i="13" s="1"/>
  <c r="C1834" i="13" s="1"/>
  <c r="C1835" i="13" s="1"/>
  <c r="C1836" i="13" s="1"/>
  <c r="C1837" i="13" s="1"/>
  <c r="C1838" i="13" s="1"/>
  <c r="C1839" i="13" s="1"/>
  <c r="C1840" i="13" s="1"/>
  <c r="C1841" i="13" s="1"/>
  <c r="C1842" i="13" s="1"/>
  <c r="C1843" i="13" s="1"/>
  <c r="C1844" i="13" s="1"/>
  <c r="C1845" i="13" s="1"/>
  <c r="C1846" i="13" s="1"/>
  <c r="C1847" i="13" s="1"/>
  <c r="C1848" i="13" s="1"/>
  <c r="C1849" i="13" s="1"/>
  <c r="C1850" i="13" s="1"/>
  <c r="C1851" i="13" s="1"/>
  <c r="C1852" i="13" s="1"/>
  <c r="C1853" i="13" s="1"/>
  <c r="C1854" i="13" s="1"/>
  <c r="C1855" i="13" s="1"/>
  <c r="C1856" i="13" s="1"/>
  <c r="C1857" i="13" s="1"/>
  <c r="C1858" i="13" s="1"/>
  <c r="C1859" i="13" s="1"/>
  <c r="C1860" i="13" s="1"/>
  <c r="C1861" i="13" s="1"/>
  <c r="C1862" i="13" s="1"/>
  <c r="C1863" i="13" s="1"/>
  <c r="C1864" i="13" s="1"/>
  <c r="C1865" i="13" s="1"/>
  <c r="C1866" i="13" s="1"/>
  <c r="C1867" i="13" s="1"/>
  <c r="C1868" i="13" s="1"/>
  <c r="C1869" i="13" s="1"/>
  <c r="C1870" i="13" s="1"/>
  <c r="C1871" i="13" s="1"/>
  <c r="C1872" i="13" s="1"/>
  <c r="C1873" i="13" s="1"/>
  <c r="C1874" i="13" s="1"/>
  <c r="C1875" i="13" s="1"/>
  <c r="C1876" i="13" s="1"/>
  <c r="C1877" i="13" s="1"/>
  <c r="C1878" i="13" s="1"/>
  <c r="C1879" i="13" s="1"/>
  <c r="C1880" i="13" s="1"/>
  <c r="C1881" i="13" s="1"/>
  <c r="C1882" i="13" s="1"/>
  <c r="C1883" i="13" s="1"/>
  <c r="C1884" i="13" s="1"/>
  <c r="C1885" i="13" s="1"/>
  <c r="C1886" i="13" s="1"/>
  <c r="C1887" i="13" s="1"/>
  <c r="C1888" i="13" s="1"/>
  <c r="C1889" i="13" s="1"/>
  <c r="C1890" i="13" s="1"/>
  <c r="C1891" i="13" s="1"/>
  <c r="C1892" i="13" s="1"/>
  <c r="C1893" i="13" s="1"/>
  <c r="C1894" i="13" s="1"/>
  <c r="C1895" i="13" s="1"/>
  <c r="C1896" i="13" s="1"/>
  <c r="C1897" i="13" s="1"/>
  <c r="C1898" i="13" s="1"/>
  <c r="C1899" i="13" s="1"/>
  <c r="C1900" i="13" s="1"/>
  <c r="C1901" i="13" s="1"/>
  <c r="C1902" i="13" s="1"/>
  <c r="C1903" i="13" s="1"/>
  <c r="C1904" i="13" s="1"/>
  <c r="C1905" i="13" s="1"/>
  <c r="C1906" i="13" s="1"/>
  <c r="C1907" i="13" s="1"/>
  <c r="C1908" i="13" s="1"/>
  <c r="C1909" i="13" s="1"/>
  <c r="C1910" i="13" s="1"/>
  <c r="C1911" i="13" s="1"/>
  <c r="C1912" i="13" s="1"/>
  <c r="C1913" i="13" s="1"/>
  <c r="C1914" i="13" s="1"/>
  <c r="C1915" i="13" s="1"/>
  <c r="C1916" i="13" s="1"/>
  <c r="C1917" i="13" s="1"/>
  <c r="C1918" i="13" s="1"/>
  <c r="C1919" i="13" s="1"/>
  <c r="C1920" i="13" s="1"/>
  <c r="C1921" i="13" s="1"/>
  <c r="C1922" i="13" s="1"/>
  <c r="C1923" i="13" s="1"/>
  <c r="C1924" i="13" s="1"/>
  <c r="C1925" i="13" s="1"/>
  <c r="C1926" i="13" s="1"/>
  <c r="C1927" i="13" s="1"/>
  <c r="C1928" i="13" s="1"/>
  <c r="C1929" i="13" s="1"/>
  <c r="C1930" i="13" s="1"/>
  <c r="C1931" i="13" s="1"/>
  <c r="C1932" i="13" s="1"/>
  <c r="C1933" i="13" s="1"/>
  <c r="C1934" i="13" s="1"/>
  <c r="C1935" i="13" s="1"/>
  <c r="C1936" i="13" s="1"/>
  <c r="C1937" i="13" s="1"/>
  <c r="C1938" i="13" s="1"/>
  <c r="C1939" i="13" s="1"/>
  <c r="C1940" i="13" s="1"/>
  <c r="C1941" i="13" s="1"/>
  <c r="C1942" i="13" s="1"/>
  <c r="C1943" i="13" s="1"/>
  <c r="C1944" i="13" s="1"/>
  <c r="C1945" i="13" s="1"/>
  <c r="C1946" i="13" s="1"/>
  <c r="C1947" i="13" s="1"/>
  <c r="C1948" i="13" s="1"/>
  <c r="C1949" i="13" s="1"/>
  <c r="C1950" i="13" s="1"/>
  <c r="C1951" i="13" s="1"/>
  <c r="C1952" i="13" s="1"/>
  <c r="C1953" i="13" s="1"/>
  <c r="C1954" i="13" s="1"/>
  <c r="C1955" i="13" s="1"/>
  <c r="C1956" i="13" s="1"/>
  <c r="C1957" i="13" s="1"/>
  <c r="C1958" i="13" s="1"/>
  <c r="C1959" i="13" s="1"/>
  <c r="C1960" i="13" s="1"/>
  <c r="C1961" i="13" s="1"/>
  <c r="C1962" i="13" s="1"/>
  <c r="C1963" i="13" s="1"/>
  <c r="C1964" i="13" s="1"/>
  <c r="C1965" i="13" s="1"/>
  <c r="C1966" i="13" s="1"/>
  <c r="C1967" i="13" s="1"/>
  <c r="C1968" i="13" s="1"/>
  <c r="C1969" i="13" s="1"/>
  <c r="C1970" i="13" s="1"/>
  <c r="C1971" i="13" s="1"/>
  <c r="C1972" i="13" s="1"/>
  <c r="C1973" i="13" s="1"/>
  <c r="C1974" i="13" s="1"/>
  <c r="C1975" i="13" s="1"/>
  <c r="C1976" i="13" s="1"/>
  <c r="C1977" i="13" s="1"/>
  <c r="C1978" i="13" s="1"/>
  <c r="C1979" i="13" s="1"/>
  <c r="C1980" i="13" s="1"/>
  <c r="C1981" i="13" s="1"/>
  <c r="C1982" i="13" s="1"/>
  <c r="C1983" i="13" s="1"/>
  <c r="C1984" i="13" s="1"/>
  <c r="C1985" i="13" s="1"/>
  <c r="C1986" i="13" s="1"/>
  <c r="C1987" i="13" s="1"/>
  <c r="C1988" i="13" s="1"/>
  <c r="C1989" i="13" s="1"/>
  <c r="C1990" i="13" s="1"/>
  <c r="C1991" i="13" s="1"/>
  <c r="C1992" i="13" s="1"/>
  <c r="C1993" i="13" s="1"/>
  <c r="C1994" i="13" s="1"/>
  <c r="C1995" i="13" s="1"/>
  <c r="C1996" i="13" s="1"/>
  <c r="C1997" i="13" s="1"/>
  <c r="C1998" i="13" s="1"/>
  <c r="C1999" i="13" s="1"/>
  <c r="C2000" i="13" s="1"/>
  <c r="C2001" i="13" s="1"/>
  <c r="C2002" i="13" s="1"/>
  <c r="C2003" i="13" s="1"/>
  <c r="C2004" i="13" s="1"/>
  <c r="C2005" i="13" s="1"/>
  <c r="C2006" i="13" s="1"/>
  <c r="C2007" i="13" s="1"/>
  <c r="C2008" i="13" s="1"/>
  <c r="C2009" i="13" s="1"/>
  <c r="C2010" i="13" s="1"/>
  <c r="C2011" i="13" s="1"/>
  <c r="C2012" i="13" s="1"/>
  <c r="C2013" i="13" s="1"/>
  <c r="C2014" i="13" s="1"/>
  <c r="C2015" i="13" s="1"/>
  <c r="C2016" i="13" s="1"/>
  <c r="C2017" i="13" s="1"/>
  <c r="C2018" i="13" s="1"/>
  <c r="C2019" i="13" s="1"/>
  <c r="C2020" i="13" s="1"/>
  <c r="C2021" i="13" s="1"/>
  <c r="C2022" i="13" s="1"/>
  <c r="C2023" i="13" s="1"/>
  <c r="C2024" i="13" s="1"/>
  <c r="C2025" i="13" s="1"/>
  <c r="C2026" i="13" s="1"/>
  <c r="C2027" i="13" s="1"/>
  <c r="C2028" i="13" s="1"/>
  <c r="C2029" i="13" s="1"/>
  <c r="C2030" i="13" s="1"/>
  <c r="C2031" i="13" s="1"/>
  <c r="C2032" i="13" s="1"/>
  <c r="C2033" i="13" s="1"/>
  <c r="C2034" i="13" s="1"/>
  <c r="C2035" i="13" s="1"/>
  <c r="C2036" i="13" s="1"/>
  <c r="C2037" i="13" s="1"/>
  <c r="C2038" i="13" s="1"/>
  <c r="C2039" i="13" s="1"/>
  <c r="C2040" i="13" s="1"/>
  <c r="C2041" i="13" s="1"/>
  <c r="C2042" i="13" s="1"/>
  <c r="C2043" i="13" s="1"/>
  <c r="C2044" i="13" s="1"/>
  <c r="C2045" i="13" s="1"/>
  <c r="C2046" i="13" s="1"/>
  <c r="C2047" i="13" s="1"/>
  <c r="C2048" i="13" s="1"/>
  <c r="C2049" i="13" s="1"/>
  <c r="C2050" i="13" s="1"/>
  <c r="C2051" i="13" s="1"/>
  <c r="C2052" i="13" s="1"/>
  <c r="C2053" i="13" s="1"/>
  <c r="C2054" i="13" s="1"/>
  <c r="C2055" i="13" s="1"/>
  <c r="C2056" i="13" s="1"/>
  <c r="C2057" i="13" s="1"/>
  <c r="C2058" i="13" s="1"/>
  <c r="C2059" i="13" s="1"/>
  <c r="C2060" i="13" s="1"/>
  <c r="C2061" i="13" s="1"/>
  <c r="C2062" i="13" s="1"/>
  <c r="C2063" i="13" s="1"/>
  <c r="C2064" i="13" s="1"/>
  <c r="C2065" i="13" s="1"/>
  <c r="C2066" i="13" s="1"/>
  <c r="C2067" i="13" s="1"/>
  <c r="C2068" i="13" s="1"/>
  <c r="C2069" i="13" s="1"/>
  <c r="C2070" i="13" s="1"/>
  <c r="C2071" i="13" s="1"/>
  <c r="C2072" i="13" s="1"/>
  <c r="C2073" i="13" s="1"/>
  <c r="C2074" i="13" s="1"/>
  <c r="C2075" i="13" s="1"/>
  <c r="C2076" i="13" s="1"/>
  <c r="C2077" i="13" s="1"/>
  <c r="C2078" i="13" s="1"/>
  <c r="C2079" i="13" s="1"/>
  <c r="C2080" i="13" s="1"/>
  <c r="C2081" i="13" s="1"/>
  <c r="C2082" i="13" s="1"/>
  <c r="C2083" i="13" s="1"/>
  <c r="C2084" i="13" s="1"/>
  <c r="C2085" i="13" s="1"/>
  <c r="C2086" i="13" s="1"/>
  <c r="C2087" i="13" s="1"/>
  <c r="C2088" i="13" s="1"/>
  <c r="C2089" i="13" s="1"/>
  <c r="C2090" i="13" s="1"/>
  <c r="C2091" i="13" s="1"/>
  <c r="C2092" i="13" s="1"/>
  <c r="C2093" i="13" s="1"/>
  <c r="C2094" i="13" s="1"/>
  <c r="C2095" i="13" s="1"/>
  <c r="C2096" i="13" s="1"/>
  <c r="C2097" i="13" s="1"/>
  <c r="C2098" i="13" s="1"/>
  <c r="C2099" i="13" s="1"/>
  <c r="C2100" i="13" s="1"/>
  <c r="C2101" i="13" s="1"/>
  <c r="C2102" i="13" s="1"/>
  <c r="C2103" i="13" s="1"/>
  <c r="C2104" i="13" s="1"/>
  <c r="C2105" i="13" s="1"/>
  <c r="C2106" i="13" s="1"/>
  <c r="C2107" i="13" s="1"/>
  <c r="C2108" i="13" s="1"/>
  <c r="C2109" i="13" s="1"/>
  <c r="C2110" i="13" s="1"/>
  <c r="C2111" i="13" s="1"/>
  <c r="C2112" i="13" s="1"/>
  <c r="C2113" i="13" s="1"/>
  <c r="C2114" i="13" s="1"/>
  <c r="C2115" i="13" s="1"/>
  <c r="C2116" i="13" s="1"/>
  <c r="C2117" i="13" s="1"/>
  <c r="C2118" i="13" s="1"/>
  <c r="C2119" i="13" s="1"/>
  <c r="C2120" i="13" s="1"/>
  <c r="C2121" i="13" s="1"/>
  <c r="C2122" i="13" s="1"/>
  <c r="C2123" i="13" s="1"/>
  <c r="C2124" i="13" s="1"/>
  <c r="C2125" i="13" s="1"/>
  <c r="C2126" i="13" s="1"/>
  <c r="C2127" i="13" s="1"/>
  <c r="C2128" i="13" s="1"/>
  <c r="C2129" i="13" s="1"/>
  <c r="C2130" i="13" s="1"/>
  <c r="C2131" i="13" s="1"/>
  <c r="C2132" i="13" s="1"/>
  <c r="C2133" i="13" s="1"/>
  <c r="C2134" i="13" s="1"/>
  <c r="C2135" i="13" s="1"/>
  <c r="C2136" i="13" s="1"/>
  <c r="C2137" i="13" s="1"/>
  <c r="C2138" i="13" s="1"/>
  <c r="C2139" i="13" s="1"/>
  <c r="C2140" i="13" s="1"/>
  <c r="C2141" i="13" s="1"/>
  <c r="C2142" i="13" s="1"/>
  <c r="C2143" i="13" s="1"/>
  <c r="C2144" i="13" s="1"/>
  <c r="C2145" i="13" s="1"/>
  <c r="C2146" i="13" s="1"/>
  <c r="C2147" i="13" s="1"/>
  <c r="C2148" i="13" s="1"/>
  <c r="C2149" i="13" s="1"/>
  <c r="C2150" i="13" s="1"/>
  <c r="C2151" i="13" s="1"/>
  <c r="C2152" i="13" s="1"/>
  <c r="C2153" i="13" s="1"/>
  <c r="C2154" i="13" s="1"/>
  <c r="C2155" i="13" s="1"/>
  <c r="C2156" i="13" s="1"/>
  <c r="C2157" i="13" s="1"/>
  <c r="C2158" i="13" s="1"/>
  <c r="C2159" i="13" s="1"/>
  <c r="C2160" i="13" s="1"/>
  <c r="C2161" i="13" s="1"/>
  <c r="C2162" i="13" s="1"/>
  <c r="C2163" i="13" s="1"/>
  <c r="C2164" i="13" s="1"/>
  <c r="C2165" i="13" s="1"/>
  <c r="C2166" i="13" s="1"/>
  <c r="C2167" i="13" s="1"/>
  <c r="C2168" i="13" s="1"/>
  <c r="C2169" i="13" s="1"/>
  <c r="C2170" i="13" s="1"/>
  <c r="C2171" i="13" s="1"/>
  <c r="C2172" i="13" s="1"/>
  <c r="C2173" i="13" s="1"/>
  <c r="C2174" i="13" s="1"/>
  <c r="C2175" i="13" s="1"/>
  <c r="C2176" i="13" s="1"/>
  <c r="C2177" i="13" s="1"/>
  <c r="C2178" i="13" s="1"/>
  <c r="C2179" i="13" s="1"/>
  <c r="C2180" i="13" s="1"/>
  <c r="C2181" i="13" s="1"/>
  <c r="C2182" i="13" s="1"/>
  <c r="C2183" i="13" s="1"/>
  <c r="C2184" i="13" s="1"/>
  <c r="C2185" i="13" s="1"/>
  <c r="C2186" i="13" s="1"/>
  <c r="C2187" i="13" s="1"/>
  <c r="C2188" i="13" s="1"/>
  <c r="C2189" i="13" s="1"/>
  <c r="C2190" i="13" s="1"/>
  <c r="C2191" i="13" s="1"/>
  <c r="C2192" i="13" s="1"/>
  <c r="C2193" i="13" s="1"/>
  <c r="C2194" i="13" s="1"/>
  <c r="C2195" i="13" s="1"/>
  <c r="C2196" i="13" s="1"/>
  <c r="C2197" i="13" s="1"/>
  <c r="C2198" i="13" s="1"/>
  <c r="C2199" i="13" s="1"/>
  <c r="C2200" i="13" s="1"/>
  <c r="C2201" i="13" s="1"/>
  <c r="C2202" i="13" s="1"/>
  <c r="C2203" i="13" s="1"/>
  <c r="C2204" i="13" s="1"/>
  <c r="C2205" i="13" s="1"/>
  <c r="C2206" i="13" s="1"/>
  <c r="C2207" i="13" s="1"/>
  <c r="C2208" i="13" s="1"/>
  <c r="C2209" i="13" s="1"/>
  <c r="C2210" i="13" s="1"/>
  <c r="C2211" i="13" s="1"/>
  <c r="C2212" i="13" s="1"/>
  <c r="C2213" i="13" s="1"/>
  <c r="C2214" i="13" s="1"/>
  <c r="C2215" i="13" s="1"/>
  <c r="C2216" i="13" s="1"/>
  <c r="C2217" i="13" s="1"/>
  <c r="C2218" i="13" s="1"/>
  <c r="C2219" i="13" s="1"/>
  <c r="C2220" i="13" s="1"/>
  <c r="C2221" i="13" s="1"/>
  <c r="C2222" i="13" s="1"/>
  <c r="C2223" i="13" s="1"/>
  <c r="C2224" i="13" s="1"/>
  <c r="C2225" i="13" s="1"/>
  <c r="C2226" i="13" s="1"/>
  <c r="C2227" i="13" s="1"/>
  <c r="C2228" i="13" s="1"/>
  <c r="C2229" i="13" s="1"/>
  <c r="C2230" i="13" s="1"/>
  <c r="C2231" i="13" s="1"/>
  <c r="C2232" i="13" s="1"/>
  <c r="C2233" i="13" s="1"/>
  <c r="C2234" i="13" s="1"/>
  <c r="C2235" i="13" s="1"/>
  <c r="C2236" i="13" s="1"/>
  <c r="C2237" i="13" s="1"/>
  <c r="C2238" i="13" s="1"/>
  <c r="C2239" i="13" s="1"/>
  <c r="C2240" i="13" s="1"/>
  <c r="C2241" i="13" s="1"/>
  <c r="C2242" i="13" s="1"/>
  <c r="C2243" i="13" s="1"/>
  <c r="C2244" i="13" s="1"/>
  <c r="C2245" i="13" s="1"/>
  <c r="C2246" i="13" s="1"/>
  <c r="C2247" i="13" s="1"/>
  <c r="C2248" i="13" s="1"/>
  <c r="C2249" i="13" s="1"/>
  <c r="C2250" i="13" s="1"/>
  <c r="C2251" i="13" s="1"/>
  <c r="C2252" i="13" s="1"/>
  <c r="C2253" i="13" s="1"/>
  <c r="C2254" i="13" s="1"/>
  <c r="C2255" i="13" s="1"/>
  <c r="C2256" i="13" s="1"/>
  <c r="C2257" i="13" s="1"/>
  <c r="C2258" i="13" s="1"/>
  <c r="C2259" i="13" s="1"/>
  <c r="C2260" i="13" s="1"/>
  <c r="C2261" i="13" s="1"/>
  <c r="C2262" i="13" s="1"/>
  <c r="C2263" i="13" s="1"/>
  <c r="C2264" i="13" s="1"/>
  <c r="C2265" i="13" s="1"/>
  <c r="C2266" i="13" s="1"/>
  <c r="C2267" i="13" s="1"/>
  <c r="C2268" i="13" s="1"/>
  <c r="C2269" i="13" s="1"/>
  <c r="C2270" i="13" s="1"/>
  <c r="C2271" i="13" s="1"/>
  <c r="C2272" i="13" s="1"/>
  <c r="C2273" i="13" s="1"/>
  <c r="C2274" i="13" s="1"/>
  <c r="C2275" i="13" s="1"/>
  <c r="C2276" i="13" s="1"/>
  <c r="C2277" i="13" s="1"/>
  <c r="C2278" i="13" s="1"/>
  <c r="C2279" i="13" s="1"/>
  <c r="C2280" i="13" s="1"/>
  <c r="C2281" i="13" s="1"/>
  <c r="C2282" i="13" s="1"/>
  <c r="C2283" i="13" s="1"/>
  <c r="C2284" i="13" s="1"/>
  <c r="C2285" i="13" s="1"/>
  <c r="C2286" i="13" s="1"/>
  <c r="C2287" i="13" s="1"/>
  <c r="C2288" i="13" s="1"/>
  <c r="C2289" i="13" s="1"/>
  <c r="C2290" i="13" s="1"/>
  <c r="C2291" i="13" s="1"/>
  <c r="C2292" i="13" s="1"/>
  <c r="C2293" i="13" s="1"/>
  <c r="C2294" i="13" s="1"/>
  <c r="C2295" i="13" s="1"/>
  <c r="C2296" i="13" s="1"/>
  <c r="C2297" i="13" s="1"/>
  <c r="C2298" i="13" s="1"/>
  <c r="C2299" i="13" s="1"/>
  <c r="C2300" i="13" s="1"/>
  <c r="C2301" i="13" s="1"/>
  <c r="C2302" i="13" s="1"/>
  <c r="C2303" i="13" s="1"/>
  <c r="C2304" i="13" s="1"/>
  <c r="C2305" i="13" s="1"/>
  <c r="C2306" i="13" s="1"/>
  <c r="C2307" i="13" s="1"/>
  <c r="C2308" i="13" s="1"/>
  <c r="C2309" i="13" s="1"/>
  <c r="C2310" i="13" s="1"/>
  <c r="C2311" i="13" s="1"/>
  <c r="C2312" i="13" s="1"/>
  <c r="C2313" i="13" s="1"/>
  <c r="C2314" i="13" s="1"/>
  <c r="C2315" i="13" s="1"/>
  <c r="C2316" i="13" s="1"/>
  <c r="C2317" i="13" s="1"/>
  <c r="C2318" i="13" s="1"/>
  <c r="C2319" i="13" s="1"/>
  <c r="C2320" i="13" s="1"/>
  <c r="C2321" i="13" s="1"/>
  <c r="C2322" i="13" s="1"/>
  <c r="C2323" i="13" s="1"/>
  <c r="C2324" i="13" s="1"/>
  <c r="C2325" i="13" s="1"/>
  <c r="C2326" i="13" s="1"/>
  <c r="C2327" i="13" s="1"/>
  <c r="C2328" i="13" s="1"/>
  <c r="C2329" i="13" s="1"/>
  <c r="C2330" i="13" s="1"/>
  <c r="C2331" i="13" s="1"/>
  <c r="C2332" i="13" s="1"/>
  <c r="C2333" i="13" s="1"/>
  <c r="C2334" i="13" s="1"/>
  <c r="C2335" i="13" s="1"/>
  <c r="C2336" i="13" s="1"/>
  <c r="C2337" i="13" s="1"/>
  <c r="C2338" i="13" s="1"/>
  <c r="C2339" i="13" s="1"/>
  <c r="C2340" i="13" s="1"/>
  <c r="C2341" i="13" s="1"/>
  <c r="C2342" i="13" s="1"/>
  <c r="C2343" i="13" s="1"/>
  <c r="C2344" i="13" s="1"/>
  <c r="C2345" i="13" s="1"/>
  <c r="C2346" i="13" s="1"/>
  <c r="C2347" i="13" s="1"/>
  <c r="C2348" i="13" s="1"/>
  <c r="C2349" i="13" s="1"/>
  <c r="C2350" i="13" s="1"/>
  <c r="C2351" i="13" s="1"/>
  <c r="C2352" i="13" s="1"/>
  <c r="C2353" i="13" s="1"/>
  <c r="C2354" i="13" s="1"/>
  <c r="C2355" i="13" s="1"/>
  <c r="C2356" i="13" s="1"/>
  <c r="C2357" i="13" s="1"/>
  <c r="C2358" i="13" s="1"/>
  <c r="C2359" i="13" s="1"/>
  <c r="C2360" i="13" s="1"/>
  <c r="C2361" i="13" s="1"/>
  <c r="C2362" i="13" s="1"/>
  <c r="C2363" i="13" s="1"/>
  <c r="C2364" i="13" s="1"/>
  <c r="C2365" i="13" s="1"/>
  <c r="C2366" i="13" s="1"/>
  <c r="C2367" i="13" s="1"/>
  <c r="C2368" i="13" s="1"/>
  <c r="C2369" i="13" s="1"/>
  <c r="C2370" i="13" s="1"/>
  <c r="C2371" i="13" s="1"/>
  <c r="C2372" i="13" s="1"/>
  <c r="C2373" i="13" s="1"/>
  <c r="C2374" i="13" s="1"/>
  <c r="C2375" i="13" s="1"/>
  <c r="C2376" i="13" s="1"/>
  <c r="C2377" i="13" s="1"/>
  <c r="C2378" i="13" s="1"/>
  <c r="C2379" i="13" s="1"/>
  <c r="C2380" i="13" s="1"/>
  <c r="C2381" i="13" s="1"/>
  <c r="C2382" i="13" s="1"/>
  <c r="C2383" i="13" s="1"/>
  <c r="C2384" i="13" s="1"/>
  <c r="C2385" i="13" s="1"/>
  <c r="C2386" i="13" s="1"/>
  <c r="C2387" i="13" s="1"/>
  <c r="C2388" i="13" s="1"/>
  <c r="C2389" i="13" s="1"/>
  <c r="C2390" i="13" s="1"/>
  <c r="C2391" i="13" s="1"/>
  <c r="C2392" i="13" s="1"/>
  <c r="C2393" i="13" s="1"/>
  <c r="C2394" i="13" s="1"/>
  <c r="C2395" i="13" s="1"/>
  <c r="C2396" i="13" s="1"/>
  <c r="C2397" i="13" s="1"/>
  <c r="C2398" i="13" s="1"/>
  <c r="C2399" i="13" s="1"/>
  <c r="C2400" i="13" s="1"/>
  <c r="C2401" i="13" s="1"/>
  <c r="C2402" i="13" s="1"/>
  <c r="C2403" i="13" s="1"/>
  <c r="C2404" i="13" s="1"/>
  <c r="C2405" i="13" s="1"/>
  <c r="C2406" i="13" s="1"/>
  <c r="C2407" i="13" s="1"/>
  <c r="C2408" i="13" s="1"/>
  <c r="C2409" i="13" s="1"/>
  <c r="C2410" i="13" s="1"/>
  <c r="C2411" i="13" s="1"/>
  <c r="C2412" i="13" s="1"/>
  <c r="C2413" i="13" s="1"/>
  <c r="C2414" i="13" s="1"/>
  <c r="C2415" i="13" s="1"/>
  <c r="C2416" i="13" s="1"/>
  <c r="C2417" i="13" s="1"/>
  <c r="C2418" i="13" s="1"/>
  <c r="C2419" i="13" s="1"/>
  <c r="C2420" i="13" s="1"/>
  <c r="C2421" i="13" s="1"/>
  <c r="C2422" i="13" s="1"/>
  <c r="C2423" i="13" s="1"/>
  <c r="C2424" i="13" s="1"/>
  <c r="C2425" i="13" s="1"/>
  <c r="C2426" i="13" s="1"/>
  <c r="C2427" i="13" s="1"/>
  <c r="C2428" i="13" s="1"/>
  <c r="C2429" i="13" s="1"/>
  <c r="C2430" i="13" s="1"/>
  <c r="C2431" i="13" s="1"/>
  <c r="C2432" i="13" s="1"/>
  <c r="C2433" i="13" s="1"/>
  <c r="C2434" i="13" s="1"/>
  <c r="C2435" i="13" s="1"/>
  <c r="C2436" i="13" s="1"/>
  <c r="C2437" i="13" s="1"/>
  <c r="C2438" i="13" s="1"/>
  <c r="C2439" i="13" s="1"/>
  <c r="C2440" i="13" s="1"/>
  <c r="C2441" i="13" s="1"/>
  <c r="C2442" i="13" s="1"/>
  <c r="C2443" i="13" s="1"/>
  <c r="C2444" i="13" s="1"/>
  <c r="C2445" i="13" s="1"/>
  <c r="C2446" i="13" s="1"/>
  <c r="C2447" i="13" s="1"/>
  <c r="C2448" i="13" s="1"/>
  <c r="C2449" i="13" s="1"/>
  <c r="C2450" i="13" s="1"/>
  <c r="C2451" i="13" s="1"/>
  <c r="C2452" i="13" s="1"/>
  <c r="C2453" i="13" s="1"/>
  <c r="C2454" i="13" s="1"/>
  <c r="C2455" i="13" s="1"/>
  <c r="C2456" i="13" s="1"/>
  <c r="C2457" i="13" s="1"/>
  <c r="C2458" i="13" s="1"/>
  <c r="C2459" i="13" s="1"/>
  <c r="C2460" i="13" s="1"/>
  <c r="C2461" i="13" s="1"/>
  <c r="C2462" i="13" s="1"/>
  <c r="C2463" i="13" s="1"/>
  <c r="C2464" i="13" s="1"/>
  <c r="C2465" i="13" s="1"/>
  <c r="C2466" i="13" s="1"/>
  <c r="C2467" i="13" s="1"/>
  <c r="C2468" i="13" s="1"/>
  <c r="C2469" i="13" s="1"/>
  <c r="C2470" i="13" s="1"/>
  <c r="C2471" i="13" s="1"/>
  <c r="C2472" i="13" s="1"/>
  <c r="C2473" i="13" s="1"/>
  <c r="C2474" i="13" s="1"/>
  <c r="C2475" i="13" s="1"/>
  <c r="C2476" i="13" s="1"/>
  <c r="C2477" i="13" s="1"/>
  <c r="C2478" i="13" s="1"/>
  <c r="C2479" i="13" s="1"/>
  <c r="C2480" i="13" s="1"/>
  <c r="C2481" i="13" s="1"/>
  <c r="C2482" i="13" s="1"/>
  <c r="C2483" i="13" s="1"/>
  <c r="C2484" i="13" s="1"/>
  <c r="C2485" i="13" s="1"/>
  <c r="C2486" i="13" s="1"/>
  <c r="C2487" i="13" s="1"/>
  <c r="C2488" i="13" s="1"/>
  <c r="C2489" i="13" s="1"/>
  <c r="C2490" i="13" s="1"/>
  <c r="C2491" i="13" s="1"/>
  <c r="C2492" i="13" s="1"/>
  <c r="C2493" i="13" s="1"/>
  <c r="C2494" i="13" s="1"/>
  <c r="C2495" i="13" s="1"/>
  <c r="C2496" i="13" s="1"/>
  <c r="C2497" i="13" s="1"/>
  <c r="C2498" i="13" s="1"/>
  <c r="C2499" i="13" s="1"/>
  <c r="C2500" i="13" s="1"/>
  <c r="C2501" i="13" s="1"/>
  <c r="C2502" i="13" s="1"/>
  <c r="C2503" i="13" s="1"/>
  <c r="C2504" i="13" s="1"/>
  <c r="C2505" i="13" s="1"/>
  <c r="C2506" i="13" s="1"/>
  <c r="C2507" i="13" s="1"/>
  <c r="C2508" i="13" s="1"/>
  <c r="C2509" i="13" s="1"/>
  <c r="C2510" i="13" s="1"/>
  <c r="C2511" i="13" s="1"/>
  <c r="C2512" i="13" s="1"/>
  <c r="C2513" i="13" s="1"/>
  <c r="C2514" i="13" s="1"/>
  <c r="C2515" i="13" s="1"/>
  <c r="C2516" i="13" s="1"/>
  <c r="C2517" i="13" s="1"/>
  <c r="C2518" i="13" s="1"/>
  <c r="C2519" i="13" s="1"/>
  <c r="C2520" i="13" s="1"/>
  <c r="C2521" i="13" s="1"/>
  <c r="C2522" i="13" s="1"/>
  <c r="C2523" i="13" s="1"/>
  <c r="C2524" i="13" s="1"/>
  <c r="C2525" i="13" s="1"/>
  <c r="C2526" i="13" s="1"/>
  <c r="C2527" i="13" s="1"/>
  <c r="C2528" i="13" s="1"/>
  <c r="C2529" i="13" s="1"/>
  <c r="C2530" i="13" s="1"/>
  <c r="C2531" i="13" s="1"/>
  <c r="C2532" i="13" s="1"/>
  <c r="C2533" i="13" s="1"/>
  <c r="C2534" i="13" s="1"/>
  <c r="C2535" i="13" s="1"/>
  <c r="C2536" i="13" s="1"/>
  <c r="C2537" i="13" s="1"/>
  <c r="C2538" i="13" s="1"/>
  <c r="C2539" i="13" s="1"/>
  <c r="C2540" i="13" s="1"/>
  <c r="C2541" i="13" s="1"/>
  <c r="C2542" i="13" s="1"/>
  <c r="C2543" i="13" s="1"/>
  <c r="C2544" i="13" s="1"/>
  <c r="C2545" i="13" s="1"/>
  <c r="C2546" i="13" s="1"/>
  <c r="C2547" i="13" s="1"/>
  <c r="C2548" i="13" s="1"/>
  <c r="C2549" i="13" s="1"/>
  <c r="C2550" i="13" s="1"/>
  <c r="C2551" i="13" s="1"/>
  <c r="C2552" i="13" s="1"/>
  <c r="C2553" i="13" s="1"/>
  <c r="C2554" i="13" s="1"/>
  <c r="C2555" i="13" s="1"/>
  <c r="C2556" i="13" s="1"/>
  <c r="C2557" i="13" s="1"/>
  <c r="C2558" i="13" s="1"/>
  <c r="C2559" i="13" s="1"/>
  <c r="C2560" i="13" s="1"/>
  <c r="C2561" i="13" s="1"/>
  <c r="C2562" i="13" s="1"/>
  <c r="C2563" i="13" s="1"/>
  <c r="C2564" i="13" s="1"/>
  <c r="C2565" i="13" s="1"/>
  <c r="C2566" i="13" s="1"/>
  <c r="C2567" i="13" s="1"/>
  <c r="C2568" i="13" s="1"/>
  <c r="C2569" i="13" s="1"/>
  <c r="C2570" i="13" s="1"/>
  <c r="C2571" i="13" s="1"/>
  <c r="C2572" i="13" s="1"/>
  <c r="C2573" i="13" s="1"/>
  <c r="C2574" i="13" s="1"/>
  <c r="C2575" i="13" s="1"/>
  <c r="C2576" i="13" s="1"/>
  <c r="C2577" i="13" s="1"/>
  <c r="C2578" i="13" s="1"/>
  <c r="C2579" i="13" s="1"/>
  <c r="C2580" i="13" s="1"/>
  <c r="C2581" i="13" s="1"/>
  <c r="C2582" i="13" s="1"/>
  <c r="C2583" i="13" s="1"/>
  <c r="C2584" i="13" s="1"/>
  <c r="C2585" i="13" s="1"/>
  <c r="C2586" i="13" s="1"/>
  <c r="C2587" i="13" s="1"/>
  <c r="C2588" i="13" s="1"/>
  <c r="C2589" i="13" s="1"/>
  <c r="C2590" i="13" s="1"/>
  <c r="C2591" i="13" s="1"/>
  <c r="C2592" i="13" s="1"/>
  <c r="C2593" i="13" s="1"/>
  <c r="C2594" i="13" s="1"/>
  <c r="C2595" i="13" s="1"/>
  <c r="C2596" i="13" s="1"/>
  <c r="C2597" i="13" s="1"/>
  <c r="C2598" i="13" s="1"/>
  <c r="C2599" i="13" s="1"/>
  <c r="C2600" i="13" s="1"/>
  <c r="C2601" i="13" s="1"/>
  <c r="C2602" i="13" s="1"/>
  <c r="C2603" i="13" s="1"/>
  <c r="C2604" i="13" s="1"/>
  <c r="C2605" i="13" s="1"/>
  <c r="C2606" i="13" s="1"/>
  <c r="C2607" i="13" s="1"/>
  <c r="C2608" i="13" s="1"/>
  <c r="C2609" i="13" s="1"/>
  <c r="C2610" i="13" s="1"/>
  <c r="C2611" i="13" s="1"/>
  <c r="C2612" i="13" s="1"/>
  <c r="C2613" i="13" s="1"/>
  <c r="C2614" i="13" s="1"/>
  <c r="C2615" i="13" s="1"/>
  <c r="C2616" i="13" s="1"/>
  <c r="C2617" i="13" s="1"/>
  <c r="C2618" i="13" s="1"/>
  <c r="C2619" i="13" s="1"/>
  <c r="C2620" i="13" s="1"/>
  <c r="C2621" i="13" s="1"/>
  <c r="C2622" i="13" s="1"/>
  <c r="C2623" i="13" s="1"/>
  <c r="C2624" i="13" s="1"/>
  <c r="C2625" i="13" s="1"/>
  <c r="C2626" i="13" s="1"/>
  <c r="C2627" i="13" s="1"/>
  <c r="C2628" i="13" s="1"/>
  <c r="C2629" i="13" s="1"/>
  <c r="C2630" i="13" s="1"/>
  <c r="C2631" i="13" s="1"/>
  <c r="C2632" i="13" s="1"/>
  <c r="C2633" i="13" s="1"/>
  <c r="C2634" i="13" s="1"/>
  <c r="C2635" i="13" s="1"/>
  <c r="C2636" i="13" s="1"/>
  <c r="C2637" i="13" s="1"/>
  <c r="C2638" i="13" s="1"/>
  <c r="C2639" i="13" s="1"/>
  <c r="C2640" i="13" s="1"/>
  <c r="C2641" i="13" s="1"/>
  <c r="C2642" i="13" s="1"/>
  <c r="C2643" i="13" s="1"/>
  <c r="C2644" i="13" s="1"/>
  <c r="C2645" i="13" s="1"/>
  <c r="C2646" i="13" s="1"/>
  <c r="C2647" i="13" s="1"/>
  <c r="C2648" i="13" s="1"/>
  <c r="C2649" i="13" s="1"/>
  <c r="C2650" i="13" s="1"/>
  <c r="C2651" i="13" s="1"/>
  <c r="C2652" i="13" s="1"/>
  <c r="C2653" i="13" s="1"/>
  <c r="C2654" i="13" s="1"/>
  <c r="C2655" i="13" s="1"/>
  <c r="C2656" i="13" s="1"/>
  <c r="C2657" i="13" s="1"/>
  <c r="C2658" i="13" s="1"/>
  <c r="C2659" i="13" s="1"/>
  <c r="C2660" i="13" s="1"/>
  <c r="C2661" i="13" s="1"/>
  <c r="C2662" i="13" s="1"/>
  <c r="C2663" i="13" s="1"/>
  <c r="C2664" i="13" s="1"/>
  <c r="C2665" i="13" s="1"/>
  <c r="C2666" i="13" s="1"/>
  <c r="C2667" i="13" s="1"/>
  <c r="C2668" i="13" s="1"/>
  <c r="C2669" i="13" s="1"/>
  <c r="C2670" i="13" s="1"/>
  <c r="C2671" i="13" s="1"/>
  <c r="C2672" i="13" s="1"/>
  <c r="C2673" i="13" s="1"/>
  <c r="C2674" i="13" s="1"/>
  <c r="C2675" i="13" s="1"/>
  <c r="C2676" i="13" s="1"/>
  <c r="C2677" i="13" s="1"/>
  <c r="C2678" i="13" s="1"/>
  <c r="C2679" i="13" s="1"/>
  <c r="C2680" i="13" s="1"/>
  <c r="C2681" i="13" s="1"/>
  <c r="C2682" i="13" s="1"/>
  <c r="C2683" i="13" s="1"/>
  <c r="C2684" i="13" s="1"/>
  <c r="C2685" i="13" s="1"/>
  <c r="C2686" i="13" s="1"/>
  <c r="C2687" i="13" s="1"/>
  <c r="C2688" i="13" s="1"/>
  <c r="C2689" i="13" s="1"/>
  <c r="C2690" i="13" s="1"/>
  <c r="C2691" i="13" s="1"/>
  <c r="C2692" i="13" s="1"/>
  <c r="C2693" i="13" s="1"/>
  <c r="C2694" i="13" s="1"/>
  <c r="C2695" i="13" s="1"/>
  <c r="C2696" i="13" s="1"/>
  <c r="C2697" i="13" s="1"/>
  <c r="C2698" i="13" s="1"/>
  <c r="C2699" i="13" s="1"/>
  <c r="C2700" i="13" s="1"/>
  <c r="C2701" i="13" s="1"/>
  <c r="C2702" i="13" s="1"/>
  <c r="C2703" i="13" s="1"/>
  <c r="C2704" i="13" s="1"/>
  <c r="C2705" i="13" s="1"/>
  <c r="C2706" i="13" s="1"/>
  <c r="C2707" i="13" s="1"/>
  <c r="C2708" i="13" s="1"/>
  <c r="C2709" i="13" s="1"/>
  <c r="C2710" i="13" s="1"/>
  <c r="C2711" i="13" s="1"/>
  <c r="C2712" i="13" s="1"/>
  <c r="C2713" i="13" s="1"/>
  <c r="C2714" i="13" s="1"/>
  <c r="C2715" i="13" s="1"/>
  <c r="C2716" i="13" s="1"/>
  <c r="C2717" i="13" s="1"/>
  <c r="C2718" i="13" s="1"/>
  <c r="C2719" i="13" s="1"/>
  <c r="C2720" i="13" s="1"/>
  <c r="C2721" i="13" s="1"/>
  <c r="C2722" i="13" s="1"/>
  <c r="C2723" i="13" s="1"/>
  <c r="C2724" i="13" s="1"/>
  <c r="C2725" i="13" s="1"/>
  <c r="C2726" i="13" s="1"/>
  <c r="C2727" i="13" s="1"/>
  <c r="C2728" i="13" s="1"/>
  <c r="C2729" i="13" s="1"/>
  <c r="C2730" i="13" s="1"/>
  <c r="C2731" i="13" s="1"/>
  <c r="C2732" i="13" s="1"/>
  <c r="C2733" i="13" s="1"/>
  <c r="C2734" i="13" s="1"/>
  <c r="C2735" i="13" s="1"/>
  <c r="C2736" i="13" s="1"/>
  <c r="C2737" i="13" s="1"/>
  <c r="C2738" i="13" s="1"/>
  <c r="C2739" i="13" s="1"/>
  <c r="C2740" i="13" s="1"/>
  <c r="C2741" i="13" s="1"/>
  <c r="C2742" i="13" s="1"/>
  <c r="C2743" i="13" s="1"/>
  <c r="C2744" i="13" s="1"/>
  <c r="C2745" i="13" s="1"/>
  <c r="C2746" i="13" s="1"/>
  <c r="C2747" i="13" s="1"/>
  <c r="C2748" i="13" s="1"/>
  <c r="C2749" i="13" s="1"/>
  <c r="C2750" i="13" s="1"/>
  <c r="C2751" i="13" s="1"/>
  <c r="C2752" i="13" s="1"/>
  <c r="C2753" i="13" s="1"/>
  <c r="C2754" i="13" s="1"/>
  <c r="C2755" i="13" s="1"/>
  <c r="C2756" i="13" s="1"/>
  <c r="C2757" i="13" s="1"/>
  <c r="C2758" i="13" s="1"/>
  <c r="C2759" i="13" s="1"/>
  <c r="C2760" i="13" s="1"/>
  <c r="C2761" i="13" s="1"/>
  <c r="C2762" i="13" s="1"/>
  <c r="C2763" i="13" s="1"/>
  <c r="C2764" i="13" s="1"/>
  <c r="C2765" i="13" s="1"/>
  <c r="C2766" i="13" s="1"/>
  <c r="C2767" i="13" s="1"/>
  <c r="C2768" i="13" s="1"/>
  <c r="C2769" i="13" s="1"/>
  <c r="C2770" i="13" s="1"/>
  <c r="C2771" i="13" s="1"/>
  <c r="C2772" i="13" s="1"/>
  <c r="C2773" i="13" s="1"/>
  <c r="C2774" i="13" s="1"/>
  <c r="C2775" i="13" s="1"/>
  <c r="C2776" i="13" s="1"/>
  <c r="C2777" i="13" s="1"/>
  <c r="C2778" i="13" s="1"/>
  <c r="C2779" i="13" s="1"/>
  <c r="C2780" i="13" s="1"/>
  <c r="C2781" i="13" s="1"/>
  <c r="C2782" i="13" s="1"/>
  <c r="C2783" i="13" s="1"/>
  <c r="C2784" i="13" s="1"/>
  <c r="C2785" i="13" s="1"/>
  <c r="C2786" i="13" s="1"/>
  <c r="C2787" i="13" s="1"/>
  <c r="C2788" i="13" s="1"/>
  <c r="C2789" i="13" s="1"/>
  <c r="C2790" i="13" s="1"/>
  <c r="C2791" i="13" s="1"/>
  <c r="C2792" i="13" s="1"/>
  <c r="C2793" i="13" s="1"/>
  <c r="C2794" i="13" s="1"/>
  <c r="C2795" i="13" s="1"/>
  <c r="C2796" i="13" s="1"/>
  <c r="C2797" i="13" s="1"/>
  <c r="C2798" i="13" s="1"/>
  <c r="C2799" i="13" s="1"/>
  <c r="C2800" i="13" s="1"/>
  <c r="C2801" i="13" s="1"/>
  <c r="C2802" i="13" s="1"/>
  <c r="C2803" i="13" s="1"/>
  <c r="C2804" i="13" s="1"/>
  <c r="C2805" i="13" s="1"/>
  <c r="C2806" i="13" s="1"/>
  <c r="C2807" i="13" s="1"/>
  <c r="C2808" i="13" s="1"/>
  <c r="C2809" i="13" s="1"/>
  <c r="C2810" i="13" s="1"/>
  <c r="C2811" i="13" s="1"/>
  <c r="C2812" i="13" s="1"/>
  <c r="C2813" i="13" s="1"/>
  <c r="C2814" i="13" s="1"/>
  <c r="C2815" i="13" s="1"/>
  <c r="C2816" i="13" s="1"/>
  <c r="C2817" i="13" s="1"/>
  <c r="C2818" i="13" s="1"/>
  <c r="C2819" i="13" s="1"/>
  <c r="C2820" i="13" s="1"/>
  <c r="C2821" i="13" s="1"/>
  <c r="C2822" i="13" s="1"/>
  <c r="C2823" i="13" s="1"/>
  <c r="C2824" i="13" s="1"/>
  <c r="C2825" i="13" s="1"/>
  <c r="C2826" i="13" s="1"/>
  <c r="C2827" i="13" s="1"/>
  <c r="C2828" i="13" s="1"/>
  <c r="C2829" i="13" s="1"/>
  <c r="C2830" i="13" s="1"/>
  <c r="C2831" i="13" s="1"/>
  <c r="C2832" i="13" s="1"/>
  <c r="C2833" i="13" s="1"/>
  <c r="C2834" i="13" s="1"/>
  <c r="C2835" i="13" s="1"/>
  <c r="C2836" i="13" s="1"/>
  <c r="C2837" i="13" s="1"/>
  <c r="C2838" i="13" s="1"/>
  <c r="C2839" i="13" s="1"/>
  <c r="C2840" i="13" s="1"/>
  <c r="C2841" i="13" s="1"/>
  <c r="C2842" i="13" s="1"/>
  <c r="C2843" i="13" s="1"/>
  <c r="C2844" i="13" s="1"/>
  <c r="C2845" i="13" s="1"/>
  <c r="C2846" i="13" s="1"/>
  <c r="C2847" i="13" s="1"/>
  <c r="C2848" i="13" s="1"/>
  <c r="C2849" i="13" s="1"/>
  <c r="C2850" i="13" s="1"/>
  <c r="C2851" i="13" s="1"/>
  <c r="C2852" i="13" s="1"/>
  <c r="C2853" i="13" s="1"/>
  <c r="C2854" i="13" s="1"/>
  <c r="C2855" i="13" s="1"/>
  <c r="C2856" i="13" s="1"/>
  <c r="C2857" i="13" s="1"/>
  <c r="C2858" i="13" s="1"/>
  <c r="C2859" i="13" s="1"/>
  <c r="C2860" i="13" s="1"/>
  <c r="C2861" i="13" s="1"/>
  <c r="C2862" i="13" s="1"/>
  <c r="C2863" i="13" s="1"/>
  <c r="C2864" i="13" s="1"/>
  <c r="C2865" i="13" s="1"/>
  <c r="C2866" i="13" s="1"/>
  <c r="C2867" i="13" s="1"/>
  <c r="C2868" i="13" s="1"/>
  <c r="C2869" i="13" s="1"/>
  <c r="C2870" i="13" s="1"/>
  <c r="C2871" i="13" s="1"/>
  <c r="C2872" i="13" s="1"/>
  <c r="C2873" i="13" s="1"/>
  <c r="C2874" i="13" s="1"/>
  <c r="C2875" i="13" s="1"/>
  <c r="C2876" i="13" s="1"/>
  <c r="C2877" i="13" s="1"/>
  <c r="C2878" i="13" s="1"/>
  <c r="C2879" i="13" s="1"/>
  <c r="C2880" i="13" s="1"/>
  <c r="C2881" i="13" s="1"/>
  <c r="C2882" i="13" s="1"/>
  <c r="C2883" i="13" s="1"/>
  <c r="C2884" i="13" s="1"/>
  <c r="C2885" i="13" s="1"/>
  <c r="C2886" i="13" s="1"/>
  <c r="C2887" i="13" s="1"/>
  <c r="C2888" i="13" s="1"/>
  <c r="C2889" i="13" s="1"/>
  <c r="C2890" i="13" s="1"/>
  <c r="C2891" i="13" s="1"/>
  <c r="C2892" i="13" s="1"/>
  <c r="C2893" i="13" s="1"/>
  <c r="C2894" i="13" s="1"/>
  <c r="C2895" i="13" s="1"/>
  <c r="C2896" i="13" s="1"/>
  <c r="C2897" i="13" s="1"/>
  <c r="C2898" i="13" s="1"/>
  <c r="C2899" i="13" s="1"/>
  <c r="C2900" i="13" s="1"/>
  <c r="C2901" i="13" s="1"/>
  <c r="C2902" i="13" s="1"/>
  <c r="C2903" i="13" s="1"/>
  <c r="C2904" i="13" s="1"/>
  <c r="C2905" i="13" s="1"/>
  <c r="C2906" i="13" s="1"/>
  <c r="C2907" i="13" s="1"/>
  <c r="C2908" i="13" s="1"/>
  <c r="C2909" i="13" s="1"/>
  <c r="C2910" i="13" s="1"/>
  <c r="C2911" i="13" s="1"/>
  <c r="C2912" i="13" s="1"/>
  <c r="C2913" i="13" s="1"/>
  <c r="C2914" i="13" s="1"/>
  <c r="C2915" i="13" s="1"/>
  <c r="C2916" i="13" s="1"/>
  <c r="C2917" i="13" s="1"/>
  <c r="C2918" i="13" s="1"/>
  <c r="C2919" i="13" s="1"/>
  <c r="C2920" i="13" s="1"/>
  <c r="C2921" i="13" s="1"/>
  <c r="C2922" i="13" s="1"/>
  <c r="C2923" i="13" s="1"/>
  <c r="C2924" i="13" s="1"/>
  <c r="C2925" i="13" s="1"/>
  <c r="C2926" i="13" s="1"/>
  <c r="C2927" i="13" s="1"/>
  <c r="C2928" i="13" s="1"/>
  <c r="C2929" i="13" s="1"/>
  <c r="C2930" i="13" s="1"/>
  <c r="C2931" i="13" s="1"/>
  <c r="C2932" i="13" s="1"/>
  <c r="C2933" i="13" s="1"/>
  <c r="C2934" i="13" s="1"/>
  <c r="C2935" i="13" s="1"/>
  <c r="C2936" i="13" s="1"/>
  <c r="C2937" i="13" s="1"/>
  <c r="C2938" i="13" s="1"/>
  <c r="C2939" i="13" s="1"/>
  <c r="C2940" i="13" s="1"/>
  <c r="C2941" i="13" s="1"/>
  <c r="C2942" i="13" s="1"/>
  <c r="C2943" i="13" s="1"/>
  <c r="C2944" i="13" s="1"/>
  <c r="C2945" i="13" s="1"/>
  <c r="C2946" i="13" s="1"/>
  <c r="C2947" i="13" s="1"/>
  <c r="C2948" i="13" s="1"/>
  <c r="C2949" i="13" s="1"/>
  <c r="C2950" i="13" s="1"/>
  <c r="C2951" i="13" s="1"/>
  <c r="C2952" i="13" s="1"/>
  <c r="C2953" i="13" s="1"/>
  <c r="C2954" i="13" s="1"/>
  <c r="C2955" i="13" s="1"/>
  <c r="C2956" i="13" s="1"/>
  <c r="C2957" i="13" s="1"/>
  <c r="C2958" i="13" s="1"/>
  <c r="C2959" i="13" s="1"/>
  <c r="C2960" i="13" s="1"/>
  <c r="C2961" i="13" s="1"/>
  <c r="C2962" i="13" s="1"/>
  <c r="C2963" i="13" s="1"/>
  <c r="C2964" i="13" s="1"/>
  <c r="C2965" i="13" s="1"/>
  <c r="C2966" i="13" s="1"/>
  <c r="C2967" i="13" s="1"/>
  <c r="C2968" i="13" s="1"/>
  <c r="C2969" i="13" s="1"/>
  <c r="C2970" i="13" s="1"/>
  <c r="C2971" i="13" s="1"/>
  <c r="C2972" i="13" s="1"/>
  <c r="C2973" i="13" s="1"/>
  <c r="C2974" i="13" s="1"/>
  <c r="C2975" i="13" s="1"/>
  <c r="C2976" i="13" s="1"/>
  <c r="C2977" i="13" s="1"/>
  <c r="C2978" i="13" s="1"/>
  <c r="C2979" i="13" s="1"/>
  <c r="C2980" i="13" s="1"/>
  <c r="C2981" i="13" s="1"/>
  <c r="C2982" i="13" s="1"/>
  <c r="C2983" i="13" s="1"/>
  <c r="C2984" i="13" s="1"/>
  <c r="C2985" i="13" s="1"/>
  <c r="C2986" i="13" s="1"/>
  <c r="C2987" i="13" s="1"/>
  <c r="C2988" i="13" s="1"/>
  <c r="C2989" i="13" s="1"/>
  <c r="C2990" i="13" s="1"/>
  <c r="C2991" i="13" s="1"/>
  <c r="C2992" i="13" s="1"/>
  <c r="C2993" i="13" s="1"/>
  <c r="C2994" i="13" s="1"/>
  <c r="C2995" i="13" s="1"/>
  <c r="C2996" i="13" s="1"/>
  <c r="C2997" i="13" s="1"/>
  <c r="C2998" i="13" s="1"/>
  <c r="C2999" i="13" s="1"/>
  <c r="C3000" i="13" s="1"/>
  <c r="C3001" i="13" s="1"/>
  <c r="C3002" i="13" s="1"/>
  <c r="C3003" i="13" s="1"/>
  <c r="C3004" i="13" s="1"/>
  <c r="C3005" i="13" s="1"/>
  <c r="C3006" i="13" s="1"/>
  <c r="C3007" i="13" s="1"/>
  <c r="C3008" i="13" s="1"/>
  <c r="C3009" i="13" s="1"/>
  <c r="C3010" i="13" s="1"/>
  <c r="C3011" i="13" s="1"/>
  <c r="C3012" i="13" s="1"/>
  <c r="C3013" i="13" s="1"/>
  <c r="C3014" i="13" s="1"/>
  <c r="C3015" i="13" s="1"/>
  <c r="C3016" i="13" s="1"/>
  <c r="C3017" i="13" s="1"/>
  <c r="C3018" i="13" s="1"/>
  <c r="C3019" i="13" s="1"/>
  <c r="C3020" i="13" s="1"/>
  <c r="C3021" i="13" s="1"/>
  <c r="C3022" i="13" s="1"/>
  <c r="C3023" i="13" s="1"/>
  <c r="C3024" i="13" s="1"/>
  <c r="C3025" i="13" s="1"/>
  <c r="C3026" i="13" s="1"/>
  <c r="C3027" i="13" s="1"/>
  <c r="C3028" i="13" s="1"/>
  <c r="C3029" i="13" s="1"/>
  <c r="C3030" i="13" s="1"/>
  <c r="C3031" i="13" s="1"/>
  <c r="C3032" i="13" s="1"/>
  <c r="C3033" i="13" s="1"/>
  <c r="C3034" i="13" s="1"/>
  <c r="C3035" i="13" s="1"/>
  <c r="C3036" i="13" s="1"/>
  <c r="C3037" i="13" s="1"/>
  <c r="C3038" i="13" s="1"/>
  <c r="C3039" i="13" s="1"/>
  <c r="C3040" i="13" s="1"/>
  <c r="C3041" i="13" s="1"/>
  <c r="C3042" i="13" s="1"/>
  <c r="C3043" i="13" s="1"/>
  <c r="C3044" i="13" s="1"/>
  <c r="C3045" i="13" s="1"/>
  <c r="C3046" i="13" s="1"/>
  <c r="C3047" i="13" s="1"/>
  <c r="C3048" i="13" s="1"/>
  <c r="C3049" i="13" s="1"/>
  <c r="C3050" i="13" s="1"/>
  <c r="C3051" i="13" s="1"/>
  <c r="C3052" i="13" s="1"/>
  <c r="C3053" i="13" s="1"/>
  <c r="C3054" i="13" s="1"/>
  <c r="C3055" i="13" s="1"/>
  <c r="C3056" i="13" s="1"/>
  <c r="C3057" i="13" s="1"/>
  <c r="C3058" i="13" s="1"/>
  <c r="C3059" i="13" s="1"/>
  <c r="C3060" i="13" s="1"/>
  <c r="C3061" i="13" s="1"/>
  <c r="C3062" i="13" s="1"/>
  <c r="C3063" i="13" s="1"/>
  <c r="C3064" i="13" s="1"/>
  <c r="C3065" i="13" s="1"/>
  <c r="C3066" i="13" s="1"/>
  <c r="C3067" i="13" s="1"/>
  <c r="C3068" i="13" s="1"/>
  <c r="C3069" i="13" s="1"/>
  <c r="C3070" i="13" s="1"/>
  <c r="C3071" i="13" s="1"/>
  <c r="C3072" i="13" s="1"/>
  <c r="C3073" i="13" s="1"/>
  <c r="C3074" i="13" s="1"/>
  <c r="C3075" i="13" s="1"/>
  <c r="C3076" i="13" s="1"/>
  <c r="C3077" i="13" s="1"/>
  <c r="C3078" i="13" s="1"/>
  <c r="C3079" i="13" s="1"/>
  <c r="C3080" i="13" s="1"/>
  <c r="C3081" i="13" s="1"/>
  <c r="C3082" i="13" s="1"/>
  <c r="C3083" i="13" s="1"/>
  <c r="C3084" i="13" s="1"/>
  <c r="C3085" i="13" s="1"/>
  <c r="C3086" i="13" s="1"/>
  <c r="C3087" i="13" s="1"/>
  <c r="C3088" i="13" s="1"/>
  <c r="C3089" i="13" s="1"/>
  <c r="C3090" i="13" s="1"/>
  <c r="C3091" i="13" s="1"/>
  <c r="C3092" i="13" s="1"/>
  <c r="C3093" i="13" s="1"/>
  <c r="C3094" i="13" s="1"/>
  <c r="C3095" i="13" s="1"/>
  <c r="C3096" i="13" s="1"/>
  <c r="C3097" i="13" s="1"/>
  <c r="C3098" i="13" s="1"/>
  <c r="C3099" i="13" s="1"/>
  <c r="C3100" i="13" s="1"/>
  <c r="C3101" i="13" s="1"/>
  <c r="C3102" i="13" s="1"/>
  <c r="C3103" i="13" s="1"/>
  <c r="C3104" i="13" s="1"/>
  <c r="C3105" i="13" s="1"/>
  <c r="C3106" i="13" s="1"/>
  <c r="C3107" i="13" s="1"/>
  <c r="C3108" i="13" s="1"/>
  <c r="C3109" i="13" s="1"/>
  <c r="C3110" i="13" s="1"/>
  <c r="C3111" i="13" s="1"/>
  <c r="C3112" i="13" s="1"/>
  <c r="C3113" i="13" s="1"/>
  <c r="C3114" i="13" s="1"/>
  <c r="C3115" i="13" s="1"/>
  <c r="C3116" i="13" s="1"/>
  <c r="C3117" i="13" s="1"/>
  <c r="C3118" i="13" s="1"/>
  <c r="C3119" i="13" s="1"/>
  <c r="C3120" i="13" s="1"/>
  <c r="C3121" i="13" s="1"/>
  <c r="C3122" i="13" s="1"/>
  <c r="C3123" i="13" s="1"/>
  <c r="C3124" i="13" s="1"/>
  <c r="C3125" i="13" s="1"/>
  <c r="C3126" i="13" s="1"/>
  <c r="C3127" i="13" s="1"/>
  <c r="C3128" i="13" s="1"/>
  <c r="C3129" i="13" s="1"/>
  <c r="C3130" i="13" s="1"/>
  <c r="C3131" i="13" s="1"/>
  <c r="C3132" i="13" s="1"/>
  <c r="C3133" i="13" s="1"/>
  <c r="C3134" i="13" s="1"/>
  <c r="C3135" i="13" s="1"/>
  <c r="C3136" i="13" s="1"/>
  <c r="C3137" i="13" s="1"/>
  <c r="C3138" i="13" s="1"/>
  <c r="C3139" i="13" s="1"/>
  <c r="C3140" i="13" s="1"/>
  <c r="C3141" i="13" s="1"/>
  <c r="C3142" i="13" s="1"/>
  <c r="C3143" i="13" s="1"/>
  <c r="C3144" i="13" s="1"/>
  <c r="C3145" i="13" s="1"/>
  <c r="C3146" i="13" s="1"/>
  <c r="C3147" i="13" s="1"/>
  <c r="C3148" i="13" s="1"/>
  <c r="C3149" i="13" s="1"/>
  <c r="C3150" i="13" s="1"/>
  <c r="C3151" i="13" s="1"/>
  <c r="C3152" i="13" s="1"/>
  <c r="C3153" i="13" s="1"/>
  <c r="C3154" i="13" s="1"/>
  <c r="C3155" i="13" s="1"/>
  <c r="C3156" i="13" s="1"/>
  <c r="C3157" i="13" s="1"/>
  <c r="C3158" i="13" s="1"/>
  <c r="C3159" i="13" s="1"/>
  <c r="C3160" i="13" s="1"/>
  <c r="C3161" i="13" s="1"/>
  <c r="C3162" i="13" s="1"/>
  <c r="C3163" i="13" s="1"/>
  <c r="C3164" i="13" s="1"/>
  <c r="C3165" i="13" s="1"/>
  <c r="C3166" i="13" s="1"/>
  <c r="C3167" i="13" s="1"/>
  <c r="C3168" i="13" s="1"/>
  <c r="C3169" i="13" s="1"/>
  <c r="C3170" i="13" s="1"/>
  <c r="C3171" i="13" s="1"/>
  <c r="C3172" i="13" s="1"/>
  <c r="C3173" i="13" s="1"/>
  <c r="C3174" i="13" s="1"/>
  <c r="C3175" i="13" s="1"/>
  <c r="C3176" i="13" s="1"/>
  <c r="C3177" i="13" s="1"/>
  <c r="C3178" i="13" s="1"/>
  <c r="C3179" i="13" s="1"/>
  <c r="C3180" i="13" s="1"/>
  <c r="C3181" i="13" s="1"/>
  <c r="C3182" i="13" s="1"/>
  <c r="C3183" i="13" s="1"/>
  <c r="C3184" i="13" s="1"/>
  <c r="C3185" i="13" s="1"/>
  <c r="C3186" i="13" s="1"/>
  <c r="C3187" i="13" s="1"/>
  <c r="C3188" i="13" s="1"/>
  <c r="C3189" i="13" s="1"/>
  <c r="C3190" i="13" s="1"/>
  <c r="C3191" i="13" s="1"/>
  <c r="C3192" i="13" s="1"/>
  <c r="C3193" i="13" s="1"/>
  <c r="C3194" i="13" s="1"/>
  <c r="C3195" i="13" s="1"/>
  <c r="C3196" i="13" s="1"/>
  <c r="C3197" i="13" s="1"/>
  <c r="C3198" i="13" s="1"/>
  <c r="C3199" i="13" s="1"/>
  <c r="C3200" i="13" s="1"/>
  <c r="C3201" i="13" s="1"/>
  <c r="C3202" i="13" s="1"/>
  <c r="C3203" i="13" s="1"/>
  <c r="C3204" i="13" s="1"/>
  <c r="C3205" i="13" s="1"/>
  <c r="C3206" i="13" s="1"/>
  <c r="C3207" i="13" s="1"/>
  <c r="C3208" i="13" s="1"/>
  <c r="C3209" i="13" s="1"/>
  <c r="C3210" i="13" s="1"/>
  <c r="C3211" i="13" s="1"/>
  <c r="C3212" i="13" s="1"/>
  <c r="C3213" i="13" s="1"/>
  <c r="C3214" i="13" s="1"/>
  <c r="C3215" i="13" s="1"/>
  <c r="C3216" i="13" s="1"/>
  <c r="C3217" i="13" s="1"/>
  <c r="C3218" i="13" s="1"/>
  <c r="C3219" i="13" s="1"/>
  <c r="C3220" i="13" s="1"/>
  <c r="C3221" i="13" s="1"/>
  <c r="C3222" i="13" s="1"/>
  <c r="C3223" i="13" s="1"/>
  <c r="C3224" i="13" s="1"/>
  <c r="C3225" i="13" s="1"/>
  <c r="C3226" i="13" s="1"/>
  <c r="C3227" i="13" s="1"/>
  <c r="C3228" i="13" s="1"/>
  <c r="C3229" i="13" s="1"/>
  <c r="C3230" i="13" s="1"/>
  <c r="C3231" i="13" s="1"/>
  <c r="C3232" i="13" s="1"/>
  <c r="C3233" i="13" s="1"/>
  <c r="C3234" i="13" s="1"/>
  <c r="C3235" i="13" s="1"/>
  <c r="C3236" i="13" s="1"/>
  <c r="C3237" i="13" s="1"/>
  <c r="C3238" i="13" s="1"/>
  <c r="C3239" i="13" s="1"/>
  <c r="C3240" i="13" s="1"/>
  <c r="C3241" i="13" s="1"/>
  <c r="C3242" i="13" s="1"/>
  <c r="C3243" i="13" s="1"/>
  <c r="C3244" i="13" s="1"/>
  <c r="C3245" i="13" s="1"/>
  <c r="C3246" i="13" s="1"/>
  <c r="C3247" i="13" s="1"/>
  <c r="C3248" i="13" s="1"/>
  <c r="C3249" i="13" s="1"/>
  <c r="C3250" i="13" s="1"/>
  <c r="C3251" i="13" s="1"/>
  <c r="C3252" i="13" s="1"/>
  <c r="C3253" i="13" s="1"/>
  <c r="C3254" i="13" s="1"/>
  <c r="C3255" i="13" s="1"/>
  <c r="C3256" i="13" s="1"/>
  <c r="C3257" i="13" s="1"/>
  <c r="C3258" i="13" s="1"/>
  <c r="C3259" i="13" s="1"/>
  <c r="C3260" i="13" s="1"/>
  <c r="C3261" i="13" s="1"/>
  <c r="C3262" i="13" s="1"/>
  <c r="C3263" i="13" s="1"/>
  <c r="C3264" i="13" s="1"/>
  <c r="C3265" i="13" s="1"/>
  <c r="C3266" i="13" s="1"/>
  <c r="C3267" i="13" s="1"/>
  <c r="C3268" i="13" s="1"/>
  <c r="C3269" i="13" s="1"/>
  <c r="C3270" i="13" s="1"/>
  <c r="C3271" i="13" s="1"/>
  <c r="C3272" i="13" s="1"/>
  <c r="C3273" i="13" s="1"/>
  <c r="C3274" i="13" s="1"/>
  <c r="C3275" i="13" s="1"/>
  <c r="C3276" i="13" s="1"/>
  <c r="C3277" i="13" s="1"/>
  <c r="C3278" i="13" s="1"/>
  <c r="C3279" i="13" s="1"/>
  <c r="C3280" i="13" s="1"/>
  <c r="C3281" i="13" s="1"/>
  <c r="C3282" i="13" s="1"/>
  <c r="C3283" i="13" s="1"/>
  <c r="C3284" i="13" s="1"/>
  <c r="C3285" i="13" s="1"/>
  <c r="C3286" i="13" s="1"/>
  <c r="C3287" i="13" s="1"/>
  <c r="C3288" i="13" s="1"/>
  <c r="C3289" i="13" s="1"/>
  <c r="C3290" i="13" s="1"/>
  <c r="C3291" i="13" s="1"/>
  <c r="C3292" i="13" s="1"/>
  <c r="C3293" i="13" s="1"/>
  <c r="C3294" i="13" s="1"/>
  <c r="C3295" i="13" s="1"/>
  <c r="C3296" i="13" s="1"/>
  <c r="C3297" i="13" s="1"/>
  <c r="C3298" i="13" s="1"/>
  <c r="C3299" i="13" s="1"/>
  <c r="C3300" i="13" s="1"/>
  <c r="C3301" i="13" s="1"/>
  <c r="C3302" i="13" s="1"/>
  <c r="C3303" i="13" s="1"/>
  <c r="C3304" i="13" s="1"/>
  <c r="C3305" i="13" s="1"/>
  <c r="C3306" i="13" s="1"/>
  <c r="C3307" i="13" s="1"/>
  <c r="C3308" i="13" s="1"/>
  <c r="C3309" i="13" s="1"/>
  <c r="C3310" i="13" s="1"/>
  <c r="C3311" i="13" s="1"/>
  <c r="C3312" i="13" s="1"/>
  <c r="C3313" i="13" s="1"/>
  <c r="C3314" i="13" s="1"/>
  <c r="C3315" i="13" s="1"/>
  <c r="C3316" i="13" s="1"/>
  <c r="C3317" i="13" s="1"/>
  <c r="C3318" i="13" s="1"/>
  <c r="C3319" i="13" s="1"/>
  <c r="C3320" i="13" s="1"/>
  <c r="C3321" i="13" s="1"/>
  <c r="C3322" i="13" s="1"/>
  <c r="C3323" i="13" s="1"/>
  <c r="C3324" i="13" s="1"/>
  <c r="C3325" i="13" s="1"/>
  <c r="C3326" i="13" s="1"/>
  <c r="C3327" i="13" s="1"/>
  <c r="C3328" i="13" s="1"/>
  <c r="C3329" i="13" s="1"/>
  <c r="C3330" i="13" s="1"/>
  <c r="C3331" i="13" s="1"/>
  <c r="C3332" i="13" s="1"/>
  <c r="C3333" i="13" s="1"/>
  <c r="C3334" i="13" s="1"/>
  <c r="C3335" i="13" s="1"/>
  <c r="C3336" i="13" s="1"/>
  <c r="C3337" i="13" s="1"/>
  <c r="C3338" i="13" s="1"/>
  <c r="C3339" i="13" s="1"/>
  <c r="C3340" i="13" s="1"/>
  <c r="C3341" i="13" s="1"/>
  <c r="C3342" i="13" s="1"/>
  <c r="C3343" i="13" s="1"/>
  <c r="C3344" i="13" s="1"/>
  <c r="C3345" i="13" s="1"/>
  <c r="C3346" i="13" s="1"/>
  <c r="C3347" i="13" s="1"/>
  <c r="C3348" i="13" s="1"/>
  <c r="C3349" i="13" s="1"/>
  <c r="C3350" i="13" s="1"/>
  <c r="C3351" i="13" s="1"/>
  <c r="C3352" i="13" s="1"/>
  <c r="C3353" i="13" s="1"/>
  <c r="C3354" i="13" s="1"/>
  <c r="C3355" i="13" s="1"/>
  <c r="C3356" i="13" s="1"/>
  <c r="C3357" i="13" s="1"/>
  <c r="C3358" i="13" s="1"/>
  <c r="C3359" i="13" s="1"/>
  <c r="C3360" i="13" s="1"/>
  <c r="C3361" i="13" s="1"/>
  <c r="C3362" i="13" s="1"/>
  <c r="C3363" i="13" s="1"/>
  <c r="C3364" i="13" s="1"/>
  <c r="C3365" i="13" s="1"/>
  <c r="C3366" i="13" s="1"/>
  <c r="C3367" i="13" s="1"/>
  <c r="C3368" i="13" s="1"/>
  <c r="C3369" i="13" s="1"/>
  <c r="C3370" i="13" s="1"/>
  <c r="C3371" i="13" s="1"/>
  <c r="C3372" i="13" s="1"/>
  <c r="C3373" i="13" s="1"/>
  <c r="C3374" i="13" s="1"/>
  <c r="C3375" i="13" s="1"/>
  <c r="C3376" i="13" s="1"/>
  <c r="C3377" i="13" s="1"/>
  <c r="C3378" i="13" s="1"/>
  <c r="C3379" i="13" s="1"/>
  <c r="C3380" i="13" s="1"/>
  <c r="C3381" i="13" s="1"/>
  <c r="C3382" i="13" s="1"/>
  <c r="C3383" i="13" s="1"/>
  <c r="C3384" i="13" s="1"/>
  <c r="C3385" i="13" s="1"/>
  <c r="C3386" i="13" s="1"/>
  <c r="C3387" i="13" s="1"/>
  <c r="C3388" i="13" s="1"/>
  <c r="C3389" i="13" s="1"/>
  <c r="C3390" i="13" s="1"/>
  <c r="C3391" i="13" s="1"/>
  <c r="C3392" i="13" s="1"/>
  <c r="C3393" i="13" s="1"/>
  <c r="C3394" i="13" s="1"/>
  <c r="C3395" i="13" s="1"/>
  <c r="C3396" i="13" s="1"/>
  <c r="C3397" i="13" s="1"/>
  <c r="C3398" i="13" s="1"/>
  <c r="C3399" i="13" s="1"/>
  <c r="C3400" i="13" s="1"/>
  <c r="C3401" i="13" s="1"/>
  <c r="C3402" i="13" s="1"/>
  <c r="C3403" i="13" s="1"/>
  <c r="C3404" i="13" s="1"/>
  <c r="C3405" i="13" s="1"/>
  <c r="C3406" i="13" s="1"/>
  <c r="C3407" i="13" s="1"/>
  <c r="C3408" i="13" s="1"/>
  <c r="C3409" i="13" s="1"/>
  <c r="C3410" i="13" s="1"/>
  <c r="C3411" i="13" s="1"/>
  <c r="C3412" i="13" s="1"/>
  <c r="C3413" i="13" s="1"/>
  <c r="C3414" i="13" s="1"/>
  <c r="C3415" i="13" s="1"/>
  <c r="C3416" i="13" s="1"/>
  <c r="C3417" i="13" s="1"/>
  <c r="C3418" i="13" s="1"/>
  <c r="C3419" i="13" s="1"/>
  <c r="C3420" i="13" s="1"/>
  <c r="C3421" i="13" s="1"/>
  <c r="C3422" i="13" s="1"/>
  <c r="C3423" i="13" s="1"/>
  <c r="C3424" i="13" s="1"/>
  <c r="C3425" i="13" s="1"/>
  <c r="C3426" i="13" s="1"/>
  <c r="C3427" i="13" s="1"/>
  <c r="C3428" i="13" s="1"/>
  <c r="C3429" i="13" s="1"/>
  <c r="C3430" i="13" s="1"/>
  <c r="C3431" i="13" s="1"/>
  <c r="C3432" i="13" s="1"/>
  <c r="C3433" i="13" s="1"/>
  <c r="C3434" i="13" s="1"/>
  <c r="C3435" i="13" s="1"/>
  <c r="C3436" i="13" s="1"/>
  <c r="C3437" i="13" s="1"/>
  <c r="C3438" i="13" s="1"/>
  <c r="C3439" i="13" s="1"/>
  <c r="C3440" i="13" s="1"/>
  <c r="C3441" i="13" s="1"/>
  <c r="C3442" i="13" s="1"/>
  <c r="C3443" i="13" s="1"/>
  <c r="C3444" i="13" s="1"/>
  <c r="C3445" i="13" s="1"/>
  <c r="C3446" i="13" s="1"/>
  <c r="C3447" i="13" s="1"/>
  <c r="C3448" i="13" s="1"/>
  <c r="C3449" i="13" s="1"/>
  <c r="C3450" i="13" s="1"/>
  <c r="C3451" i="13" s="1"/>
  <c r="C3452" i="13" s="1"/>
  <c r="C3453" i="13" s="1"/>
  <c r="C3454" i="13" s="1"/>
  <c r="C3455" i="13" s="1"/>
  <c r="C3456" i="13" s="1"/>
  <c r="C3457" i="13" s="1"/>
  <c r="C3458" i="13" s="1"/>
  <c r="C3459" i="13" s="1"/>
  <c r="C3460" i="13" s="1"/>
  <c r="C3461" i="13" s="1"/>
  <c r="C3462" i="13" s="1"/>
  <c r="C3463" i="13" s="1"/>
  <c r="C3464" i="13" s="1"/>
  <c r="C3465" i="13" s="1"/>
  <c r="C3466" i="13" s="1"/>
  <c r="C3467" i="13" s="1"/>
  <c r="C3468" i="13" s="1"/>
  <c r="C3469" i="13" s="1"/>
  <c r="C3470" i="13" s="1"/>
  <c r="C3471" i="13" s="1"/>
  <c r="C3472" i="13" s="1"/>
  <c r="C3473" i="13" s="1"/>
  <c r="C3474" i="13" s="1"/>
  <c r="C3475" i="13" s="1"/>
  <c r="C3476" i="13" s="1"/>
  <c r="C3477" i="13" s="1"/>
  <c r="C3478" i="13" s="1"/>
  <c r="C3479" i="13" s="1"/>
  <c r="C3480" i="13" s="1"/>
  <c r="C3481" i="13" s="1"/>
  <c r="C3482" i="13" s="1"/>
  <c r="C3483" i="13" s="1"/>
  <c r="C3484" i="13" s="1"/>
  <c r="C3485" i="13" s="1"/>
  <c r="C3486" i="13" s="1"/>
  <c r="C3487" i="13" s="1"/>
  <c r="C3488" i="13" s="1"/>
  <c r="C3489" i="13" s="1"/>
  <c r="C3490" i="13" s="1"/>
  <c r="C3491" i="13" s="1"/>
  <c r="C3492" i="13" s="1"/>
  <c r="C3493" i="13" s="1"/>
  <c r="C3494" i="13" s="1"/>
  <c r="C3495" i="13" s="1"/>
  <c r="C3496" i="13" s="1"/>
  <c r="C3497" i="13" s="1"/>
  <c r="C3498" i="13" s="1"/>
  <c r="C3499" i="13" s="1"/>
  <c r="C3500" i="13" s="1"/>
  <c r="C3501" i="13" s="1"/>
  <c r="B3" i="13"/>
  <c r="D3" i="13" s="1"/>
  <c r="B2" i="13"/>
  <c r="D4" i="13" l="1"/>
  <c r="D5" i="13" s="1"/>
  <c r="D6" i="13" s="1"/>
  <c r="E6" i="13" s="1"/>
  <c r="G3" i="13"/>
  <c r="E2" i="13"/>
  <c r="E3" i="13"/>
  <c r="E5" i="13" l="1"/>
  <c r="D7" i="13"/>
  <c r="E7" i="13" s="1"/>
  <c r="E4" i="13"/>
  <c r="D8" i="13" l="1"/>
  <c r="E8" i="13" s="1"/>
  <c r="D9" i="13" l="1"/>
  <c r="E9" i="13" s="1"/>
  <c r="D10" i="13" l="1"/>
  <c r="E10" i="13" s="1"/>
  <c r="D11" i="13" l="1"/>
  <c r="E11" i="13" s="1"/>
  <c r="D12" i="13" l="1"/>
  <c r="E12" i="13" s="1"/>
  <c r="D13" i="13" l="1"/>
  <c r="D14" i="13" s="1"/>
  <c r="E13" i="13" l="1"/>
  <c r="D15" i="13"/>
  <c r="E14" i="13"/>
  <c r="E15" i="13" l="1"/>
  <c r="D16" i="13"/>
  <c r="D17" i="13" l="1"/>
  <c r="E16" i="13"/>
  <c r="E17" i="13" l="1"/>
  <c r="D18" i="13"/>
  <c r="E18" i="13" l="1"/>
  <c r="D19" i="13"/>
  <c r="D20" i="13" l="1"/>
  <c r="E19" i="13"/>
  <c r="E20" i="13" l="1"/>
  <c r="D21" i="13"/>
  <c r="E21" i="13" l="1"/>
  <c r="D22" i="13"/>
  <c r="D23" i="13" l="1"/>
  <c r="E22" i="13"/>
  <c r="E23" i="13" l="1"/>
  <c r="D24" i="13"/>
  <c r="E24" i="13" l="1"/>
  <c r="D25" i="13"/>
  <c r="D26" i="13" l="1"/>
  <c r="E25" i="13"/>
  <c r="D27" i="13" l="1"/>
  <c r="E26" i="13"/>
  <c r="E27" i="13" l="1"/>
  <c r="D28" i="13"/>
  <c r="D29" i="13" l="1"/>
  <c r="E28" i="13"/>
  <c r="D30" i="13" l="1"/>
  <c r="E29" i="13"/>
  <c r="E30" i="13" l="1"/>
  <c r="D31" i="13"/>
  <c r="D32" i="13" l="1"/>
  <c r="E31" i="13"/>
  <c r="D33" i="13" l="1"/>
  <c r="E32" i="13"/>
  <c r="E33" i="13" l="1"/>
  <c r="D34" i="13"/>
  <c r="E34" i="13" l="1"/>
  <c r="D35" i="13"/>
  <c r="D36" i="13" l="1"/>
  <c r="E35" i="13"/>
  <c r="E36" i="13" l="1"/>
  <c r="D37" i="13"/>
  <c r="D38" i="13" l="1"/>
  <c r="E37" i="13"/>
  <c r="D39" i="13" l="1"/>
  <c r="E38" i="13"/>
  <c r="E39" i="13" l="1"/>
  <c r="D40" i="13"/>
  <c r="E40" i="13" l="1"/>
  <c r="D41" i="13"/>
  <c r="D42" i="13" l="1"/>
  <c r="E41" i="13"/>
  <c r="E42" i="13" l="1"/>
  <c r="D43" i="13"/>
  <c r="E43" i="13" l="1"/>
  <c r="D44" i="13"/>
  <c r="E44" i="13" l="1"/>
  <c r="D45" i="13"/>
  <c r="E45" i="13" l="1"/>
  <c r="D46" i="13"/>
  <c r="E46" i="13" l="1"/>
  <c r="D47" i="13"/>
  <c r="E47" i="13" l="1"/>
  <c r="D48" i="13"/>
  <c r="E48" i="13" l="1"/>
  <c r="D49" i="13"/>
  <c r="D50" i="13" l="1"/>
  <c r="E49" i="13"/>
  <c r="D51" i="13" l="1"/>
  <c r="E50" i="13"/>
  <c r="E51" i="13" l="1"/>
  <c r="D52" i="13"/>
  <c r="D53" i="13" l="1"/>
  <c r="E52" i="13"/>
  <c r="E53" i="13" l="1"/>
  <c r="D54" i="13"/>
  <c r="E54" i="13" l="1"/>
  <c r="D55" i="13"/>
  <c r="D56" i="13" l="1"/>
  <c r="E55" i="13"/>
  <c r="E56" i="13" l="1"/>
  <c r="D57" i="13"/>
  <c r="E57" i="13" l="1"/>
  <c r="D58" i="13"/>
  <c r="E58" i="13" l="1"/>
  <c r="D59" i="13"/>
  <c r="E59" i="13" l="1"/>
  <c r="D60" i="13"/>
  <c r="E60" i="13" l="1"/>
  <c r="D61" i="13"/>
  <c r="D62" i="13" l="1"/>
  <c r="E61" i="13"/>
  <c r="D63" i="13" l="1"/>
  <c r="E62" i="13"/>
  <c r="E63" i="13" l="1"/>
  <c r="D64" i="13"/>
  <c r="D65" i="13" l="1"/>
  <c r="E64" i="13"/>
  <c r="D66" i="13" l="1"/>
  <c r="E65" i="13"/>
  <c r="E66" i="13" l="1"/>
  <c r="D67" i="13"/>
  <c r="E67" i="13" l="1"/>
  <c r="D68" i="13"/>
  <c r="D69" i="13" l="1"/>
  <c r="E68" i="13"/>
  <c r="E69" i="13" l="1"/>
  <c r="D70" i="13"/>
  <c r="D71" i="13" l="1"/>
  <c r="E70" i="13"/>
  <c r="E71" i="13" l="1"/>
  <c r="D72" i="13"/>
  <c r="E72" i="13" l="1"/>
  <c r="D73" i="13"/>
  <c r="D74" i="13" l="1"/>
  <c r="E73" i="13"/>
  <c r="D75" i="13" l="1"/>
  <c r="E74" i="13"/>
  <c r="E75" i="13" l="1"/>
  <c r="D76" i="13"/>
  <c r="E76" i="13" l="1"/>
  <c r="D77" i="13"/>
  <c r="D78" i="13" l="1"/>
  <c r="E77" i="13"/>
  <c r="E78" i="13" l="1"/>
  <c r="D79" i="13"/>
  <c r="E79" i="13" l="1"/>
  <c r="D80" i="13"/>
  <c r="E80" i="13" l="1"/>
  <c r="D81" i="13"/>
  <c r="E81" i="13" l="1"/>
  <c r="D82" i="13"/>
  <c r="E82" i="13" l="1"/>
  <c r="D83" i="13"/>
  <c r="D84" i="13" l="1"/>
  <c r="E83" i="13"/>
  <c r="E84" i="13" l="1"/>
  <c r="D85" i="13"/>
  <c r="D86" i="13" l="1"/>
  <c r="E85" i="13"/>
  <c r="D87" i="13" l="1"/>
  <c r="E86" i="13"/>
  <c r="E87" i="13" l="1"/>
  <c r="D88" i="13"/>
  <c r="D89" i="13" l="1"/>
  <c r="E88" i="13"/>
  <c r="E89" i="13" l="1"/>
  <c r="D90" i="13"/>
  <c r="E90" i="13" l="1"/>
  <c r="D91" i="13"/>
  <c r="D92" i="13" l="1"/>
  <c r="E91" i="13"/>
  <c r="E92" i="13" l="1"/>
  <c r="D93" i="13"/>
  <c r="E93" i="13" l="1"/>
  <c r="D94" i="13"/>
  <c r="D95" i="13" l="1"/>
  <c r="E94" i="13"/>
  <c r="E95" i="13" l="1"/>
  <c r="D96" i="13"/>
  <c r="E96" i="13" l="1"/>
  <c r="D97" i="13"/>
  <c r="D98" i="13" l="1"/>
  <c r="E97" i="13"/>
  <c r="D99" i="13" l="1"/>
  <c r="E98" i="13"/>
  <c r="E99" i="13" l="1"/>
  <c r="D100" i="13"/>
  <c r="D101" i="13" l="1"/>
  <c r="E100" i="13"/>
  <c r="D102" i="13" l="1"/>
  <c r="E101" i="13"/>
  <c r="E102" i="13" l="1"/>
  <c r="D103" i="13"/>
  <c r="D104" i="13" l="1"/>
  <c r="E103" i="13"/>
  <c r="D105" i="13" l="1"/>
  <c r="E104" i="13"/>
  <c r="E105" i="13" l="1"/>
  <c r="D106" i="13"/>
  <c r="D107" i="13" l="1"/>
  <c r="E106" i="13"/>
  <c r="D108" i="13" l="1"/>
  <c r="E107" i="13"/>
  <c r="E108" i="13" l="1"/>
  <c r="D109" i="13"/>
  <c r="E109" i="13" l="1"/>
  <c r="D110" i="13"/>
  <c r="D111" i="13" l="1"/>
  <c r="E110" i="13"/>
  <c r="E111" i="13" l="1"/>
  <c r="D112" i="13"/>
  <c r="E112" i="13" l="1"/>
  <c r="D113" i="13"/>
  <c r="D114" i="13" l="1"/>
  <c r="E113" i="13"/>
  <c r="E114" i="13" l="1"/>
  <c r="D115" i="13"/>
  <c r="E115" i="13" l="1"/>
  <c r="D116" i="13"/>
  <c r="D117" i="13" l="1"/>
  <c r="E116" i="13"/>
  <c r="E117" i="13" l="1"/>
  <c r="D118" i="13"/>
  <c r="E118" i="13" l="1"/>
  <c r="D119" i="13"/>
  <c r="D120" i="13" l="1"/>
  <c r="E119" i="13"/>
  <c r="E120" i="13" l="1"/>
  <c r="D121" i="13"/>
  <c r="D122" i="13" l="1"/>
  <c r="E121" i="13"/>
  <c r="D123" i="13" l="1"/>
  <c r="E122" i="13"/>
  <c r="E123" i="13" l="1"/>
  <c r="D124" i="13"/>
  <c r="D125" i="13" l="1"/>
  <c r="E124" i="13"/>
  <c r="E125" i="13" l="1"/>
  <c r="D126" i="13"/>
  <c r="E126" i="13" l="1"/>
  <c r="D127" i="13"/>
  <c r="D128" i="13" l="1"/>
  <c r="E127" i="13"/>
  <c r="E128" i="13" l="1"/>
  <c r="D129" i="13"/>
  <c r="E129" i="13" l="1"/>
  <c r="D130" i="13"/>
  <c r="D131" i="13" l="1"/>
  <c r="E130" i="13"/>
  <c r="E131" i="13" l="1"/>
  <c r="D132" i="13"/>
  <c r="E132" i="13" l="1"/>
  <c r="D133" i="13"/>
  <c r="D134" i="13" l="1"/>
  <c r="E133" i="13"/>
  <c r="D135" i="13" l="1"/>
  <c r="E134" i="13"/>
  <c r="E135" i="13" l="1"/>
  <c r="D136" i="13"/>
  <c r="D137" i="13" l="1"/>
  <c r="E136" i="13"/>
  <c r="D138" i="13" l="1"/>
  <c r="E137" i="13"/>
  <c r="E138" i="13" l="1"/>
  <c r="D139" i="13"/>
  <c r="D140" i="13" l="1"/>
  <c r="E139" i="13"/>
  <c r="D141" i="13" l="1"/>
  <c r="E140" i="13"/>
  <c r="E141" i="13" l="1"/>
  <c r="D142" i="13"/>
  <c r="E142" i="13" l="1"/>
  <c r="D143" i="13"/>
  <c r="D144" i="13" l="1"/>
  <c r="E143" i="13"/>
  <c r="E144" i="13" l="1"/>
  <c r="D145" i="13"/>
  <c r="D146" i="13" l="1"/>
  <c r="E145" i="13"/>
  <c r="D147" i="13" l="1"/>
  <c r="E146" i="13"/>
  <c r="E147" i="13" l="1"/>
  <c r="D148" i="13"/>
  <c r="E148" i="13" l="1"/>
  <c r="D149" i="13"/>
  <c r="D150" i="13" l="1"/>
  <c r="E149" i="13"/>
  <c r="E150" i="13" l="1"/>
  <c r="D151" i="13"/>
  <c r="E151" i="13" l="1"/>
  <c r="D152" i="13"/>
  <c r="D153" i="13" l="1"/>
  <c r="E152" i="13"/>
  <c r="E153" i="13" l="1"/>
  <c r="D154" i="13"/>
  <c r="E154" i="13" l="1"/>
  <c r="D155" i="13"/>
  <c r="E155" i="13" l="1"/>
  <c r="D156" i="13"/>
  <c r="E156" i="13" l="1"/>
  <c r="D157" i="13"/>
  <c r="D158" i="13" l="1"/>
  <c r="E157" i="13"/>
  <c r="D159" i="13" l="1"/>
  <c r="E158" i="13"/>
  <c r="E159" i="13" l="1"/>
  <c r="D160" i="13"/>
  <c r="D161" i="13" l="1"/>
  <c r="E160" i="13"/>
  <c r="E161" i="13" l="1"/>
  <c r="D162" i="13"/>
  <c r="E162" i="13" l="1"/>
  <c r="D163" i="13"/>
  <c r="D164" i="13" l="1"/>
  <c r="E163" i="13"/>
  <c r="E164" i="13" l="1"/>
  <c r="D165" i="13"/>
  <c r="E165" i="13" l="1"/>
  <c r="D166" i="13"/>
  <c r="D167" i="13" l="1"/>
  <c r="E166" i="13"/>
  <c r="E167" i="13" l="1"/>
  <c r="D168" i="13"/>
  <c r="E168" i="13" l="1"/>
  <c r="D169" i="13"/>
  <c r="D170" i="13" l="1"/>
  <c r="E169" i="13"/>
  <c r="D171" i="13" l="1"/>
  <c r="E170" i="13"/>
  <c r="E171" i="13" l="1"/>
  <c r="D172" i="13"/>
  <c r="D173" i="13" l="1"/>
  <c r="E172" i="13"/>
  <c r="D174" i="13" l="1"/>
  <c r="E173" i="13"/>
  <c r="E174" i="13" l="1"/>
  <c r="D175" i="13"/>
  <c r="E175" i="13" l="1"/>
  <c r="D176" i="13"/>
  <c r="D177" i="13" l="1"/>
  <c r="E176" i="13"/>
  <c r="E177" i="13" l="1"/>
  <c r="D178" i="13"/>
  <c r="D179" i="13" l="1"/>
  <c r="E178" i="13"/>
  <c r="E179" i="13" l="1"/>
  <c r="D180" i="13"/>
  <c r="E180" i="13" l="1"/>
  <c r="D181" i="13"/>
  <c r="D182" i="13" l="1"/>
  <c r="E181" i="13"/>
  <c r="D183" i="13" l="1"/>
  <c r="E182" i="13"/>
  <c r="E183" i="13" l="1"/>
  <c r="D184" i="13"/>
  <c r="E184" i="13" l="1"/>
  <c r="D185" i="13"/>
  <c r="D186" i="13" l="1"/>
  <c r="E185" i="13"/>
  <c r="E186" i="13" l="1"/>
  <c r="D187" i="13"/>
  <c r="E187" i="13" l="1"/>
  <c r="D188" i="13"/>
  <c r="E188" i="13" l="1"/>
  <c r="D189" i="13"/>
  <c r="E189" i="13" l="1"/>
  <c r="D190" i="13"/>
  <c r="E190" i="13" l="1"/>
  <c r="D191" i="13"/>
  <c r="D192" i="13" l="1"/>
  <c r="E191" i="13"/>
  <c r="E192" i="13" l="1"/>
  <c r="D193" i="13"/>
  <c r="D194" i="13" l="1"/>
  <c r="E193" i="13"/>
  <c r="E194" i="13" l="1"/>
  <c r="D195" i="13"/>
  <c r="E195" i="13" l="1"/>
  <c r="D196" i="13"/>
  <c r="D197" i="13" l="1"/>
  <c r="E196" i="13"/>
  <c r="E197" i="13" l="1"/>
  <c r="D198" i="13"/>
  <c r="E198" i="13" l="1"/>
  <c r="D199" i="13"/>
  <c r="D200" i="13" l="1"/>
  <c r="E199" i="13"/>
  <c r="E200" i="13" l="1"/>
  <c r="D201" i="13"/>
  <c r="E201" i="13" l="1"/>
  <c r="D202" i="13"/>
  <c r="D203" i="13" l="1"/>
  <c r="E202" i="13"/>
  <c r="E203" i="13" l="1"/>
  <c r="D204" i="13"/>
  <c r="E204" i="13" l="1"/>
  <c r="D205" i="13"/>
  <c r="D206" i="13" l="1"/>
  <c r="E205" i="13"/>
  <c r="D207" i="13" l="1"/>
  <c r="E206" i="13"/>
  <c r="E207" i="13" l="1"/>
  <c r="D208" i="13"/>
  <c r="D209" i="13" l="1"/>
  <c r="E208" i="13"/>
  <c r="D210" i="13" l="1"/>
  <c r="E209" i="13"/>
  <c r="E210" i="13" l="1"/>
  <c r="D211" i="13"/>
  <c r="D212" i="13" l="1"/>
  <c r="E211" i="13"/>
  <c r="D213" i="13" l="1"/>
  <c r="E212" i="13"/>
  <c r="E213" i="13" l="1"/>
  <c r="D214" i="13"/>
  <c r="D215" i="13" l="1"/>
  <c r="E214" i="13"/>
  <c r="D216" i="13" l="1"/>
  <c r="E215" i="13"/>
  <c r="E216" i="13" l="1"/>
  <c r="D217" i="13"/>
  <c r="E217" i="13" l="1"/>
  <c r="D218" i="13"/>
  <c r="D219" i="13" l="1"/>
  <c r="E218" i="13"/>
  <c r="E219" i="13" l="1"/>
  <c r="D220" i="13"/>
  <c r="E220" i="13" l="1"/>
  <c r="D221" i="13"/>
  <c r="D222" i="13" l="1"/>
  <c r="E221" i="13"/>
  <c r="E222" i="13" l="1"/>
  <c r="D223" i="13"/>
  <c r="E223" i="13" l="1"/>
  <c r="D224" i="13"/>
  <c r="D225" i="13" l="1"/>
  <c r="E224" i="13"/>
  <c r="E225" i="13" l="1"/>
  <c r="D226" i="13"/>
  <c r="E226" i="13" l="1"/>
  <c r="D227" i="13"/>
  <c r="E227" i="13" l="1"/>
  <c r="D228" i="13"/>
  <c r="E228" i="13" l="1"/>
  <c r="D229" i="13"/>
  <c r="D230" i="13" l="1"/>
  <c r="E229" i="13"/>
  <c r="D231" i="13" l="1"/>
  <c r="E230" i="13"/>
  <c r="E231" i="13" l="1"/>
  <c r="D232" i="13"/>
  <c r="D233" i="13" l="1"/>
  <c r="E232" i="13"/>
  <c r="E233" i="13" l="1"/>
  <c r="D234" i="13"/>
  <c r="E234" i="13" l="1"/>
  <c r="D235" i="13"/>
  <c r="D236" i="13" l="1"/>
  <c r="E235" i="13"/>
  <c r="E236" i="13" l="1"/>
  <c r="D237" i="13"/>
  <c r="E237" i="13" l="1"/>
  <c r="D238" i="13"/>
  <c r="D239" i="13" l="1"/>
  <c r="E238" i="13"/>
  <c r="E239" i="13" l="1"/>
  <c r="D240" i="13"/>
  <c r="E240" i="13" l="1"/>
  <c r="D241" i="13"/>
  <c r="D242" i="13" l="1"/>
  <c r="E241" i="13"/>
  <c r="D243" i="13" l="1"/>
  <c r="E242" i="13"/>
  <c r="E243" i="13" l="1"/>
  <c r="D244" i="13"/>
  <c r="D245" i="13" l="1"/>
  <c r="E244" i="13"/>
  <c r="D246" i="13" l="1"/>
  <c r="E245" i="13"/>
  <c r="E246" i="13" l="1"/>
  <c r="D247" i="13"/>
  <c r="D248" i="13" l="1"/>
  <c r="E247" i="13"/>
  <c r="D249" i="13" l="1"/>
  <c r="E248" i="13"/>
  <c r="E249" i="13" l="1"/>
  <c r="D250" i="13"/>
  <c r="E250" i="13" l="1"/>
  <c r="D251" i="13"/>
  <c r="D252" i="13" l="1"/>
  <c r="E251" i="13"/>
  <c r="E252" i="13" l="1"/>
  <c r="D253" i="13"/>
  <c r="D254" i="13" l="1"/>
  <c r="E253" i="13"/>
  <c r="D255" i="13" l="1"/>
  <c r="E254" i="13"/>
  <c r="E255" i="13" l="1"/>
  <c r="D256" i="13"/>
  <c r="E256" i="13" l="1"/>
  <c r="D257" i="13"/>
  <c r="D258" i="13" l="1"/>
  <c r="E257" i="13"/>
  <c r="E258" i="13" l="1"/>
  <c r="D259" i="13"/>
  <c r="E259" i="13" l="1"/>
  <c r="D260" i="13"/>
  <c r="E260" i="13" l="1"/>
  <c r="D261" i="13"/>
  <c r="E261" i="13" l="1"/>
  <c r="D262" i="13"/>
  <c r="E262" i="13" l="1"/>
  <c r="D263" i="13"/>
  <c r="E263" i="13" l="1"/>
  <c r="D264" i="13"/>
  <c r="E264" i="13" l="1"/>
  <c r="D265" i="13"/>
  <c r="D266" i="13" l="1"/>
  <c r="E265" i="13"/>
  <c r="D267" i="13" l="1"/>
  <c r="E266" i="13"/>
  <c r="E267" i="13" l="1"/>
  <c r="D268" i="13"/>
  <c r="D269" i="13" l="1"/>
  <c r="E268" i="13"/>
  <c r="E269" i="13" l="1"/>
  <c r="D270" i="13"/>
  <c r="E270" i="13" l="1"/>
  <c r="D271" i="13"/>
  <c r="D272" i="13" l="1"/>
  <c r="E271" i="13"/>
  <c r="E272" i="13" l="1"/>
  <c r="D273" i="13"/>
  <c r="E273" i="13" l="1"/>
  <c r="D274" i="13"/>
  <c r="D275" i="13" l="1"/>
  <c r="E274" i="13"/>
  <c r="E275" i="13" l="1"/>
  <c r="D276" i="13"/>
  <c r="E276" i="13" l="1"/>
  <c r="D277" i="13"/>
  <c r="D278" i="13" l="1"/>
  <c r="E277" i="13"/>
  <c r="D279" i="13" l="1"/>
  <c r="E278" i="13"/>
  <c r="E279" i="13" l="1"/>
  <c r="D280" i="13"/>
  <c r="D281" i="13" l="1"/>
  <c r="E280" i="13"/>
  <c r="D282" i="13" l="1"/>
  <c r="E281" i="13"/>
  <c r="E282" i="13" l="1"/>
  <c r="D283" i="13"/>
  <c r="E283" i="13" l="1"/>
  <c r="D284" i="13"/>
  <c r="D285" i="13" l="1"/>
  <c r="E284" i="13"/>
  <c r="E285" i="13" l="1"/>
  <c r="D286" i="13"/>
  <c r="D287" i="13" l="1"/>
  <c r="E286" i="13"/>
  <c r="E287" i="13" l="1"/>
  <c r="D288" i="13"/>
  <c r="E288" i="13" l="1"/>
  <c r="D289" i="13"/>
  <c r="D290" i="13" l="1"/>
  <c r="E289" i="13"/>
  <c r="D291" i="13" l="1"/>
  <c r="E290" i="13"/>
  <c r="E291" i="13" l="1"/>
  <c r="D292" i="13"/>
  <c r="E292" i="13" l="1"/>
  <c r="D293" i="13"/>
  <c r="D294" i="13" l="1"/>
  <c r="E293" i="13"/>
  <c r="E294" i="13" l="1"/>
  <c r="D295" i="13"/>
  <c r="E295" i="13" l="1"/>
  <c r="D296" i="13"/>
  <c r="E296" i="13" l="1"/>
  <c r="D297" i="13"/>
  <c r="E297" i="13" l="1"/>
  <c r="D298" i="13"/>
  <c r="E298" i="13" l="1"/>
  <c r="D299" i="13"/>
  <c r="D300" i="13" l="1"/>
  <c r="E299" i="13"/>
  <c r="E300" i="13" l="1"/>
  <c r="D301" i="13"/>
  <c r="D302" i="13" l="1"/>
  <c r="E301" i="13"/>
  <c r="D303" i="13" l="1"/>
  <c r="E302" i="13"/>
  <c r="E303" i="13" l="1"/>
  <c r="D304" i="13"/>
  <c r="D305" i="13" l="1"/>
  <c r="E304" i="13"/>
  <c r="E305" i="13" l="1"/>
  <c r="D306" i="13"/>
  <c r="E306" i="13" l="1"/>
  <c r="D307" i="13"/>
  <c r="D308" i="13" l="1"/>
  <c r="E307" i="13"/>
  <c r="E308" i="13" l="1"/>
  <c r="D309" i="13"/>
  <c r="E309" i="13" l="1"/>
  <c r="D310" i="13"/>
  <c r="D311" i="13" l="1"/>
  <c r="E310" i="13"/>
  <c r="E311" i="13" l="1"/>
  <c r="D312" i="13"/>
  <c r="E312" i="13" l="1"/>
  <c r="D313" i="13"/>
  <c r="D314" i="13" l="1"/>
  <c r="E313" i="13"/>
  <c r="D315" i="13" l="1"/>
  <c r="E314" i="13"/>
  <c r="E315" i="13" l="1"/>
  <c r="D316" i="13"/>
  <c r="D317" i="13" l="1"/>
  <c r="E316" i="13"/>
  <c r="D318" i="13" l="1"/>
  <c r="E317" i="13"/>
  <c r="E318" i="13" l="1"/>
  <c r="D319" i="13"/>
  <c r="D320" i="13" l="1"/>
  <c r="E319" i="13"/>
  <c r="D321" i="13" l="1"/>
  <c r="E320" i="13"/>
  <c r="E321" i="13" l="1"/>
  <c r="D322" i="13"/>
  <c r="D323" i="13" l="1"/>
  <c r="E322" i="13"/>
  <c r="D324" i="13" l="1"/>
  <c r="E323" i="13"/>
  <c r="E324" i="13" l="1"/>
  <c r="D325" i="13"/>
  <c r="E325" i="13" l="1"/>
  <c r="D326" i="13"/>
  <c r="D327" i="13" l="1"/>
  <c r="E326" i="13"/>
  <c r="E327" i="13" l="1"/>
  <c r="D328" i="13"/>
  <c r="E328" i="13" l="1"/>
  <c r="D329" i="13"/>
  <c r="D330" i="13" l="1"/>
  <c r="E329" i="13"/>
  <c r="E330" i="13" l="1"/>
  <c r="D331" i="13"/>
  <c r="E331" i="13" l="1"/>
  <c r="D332" i="13"/>
  <c r="D333" i="13" l="1"/>
  <c r="E332" i="13"/>
  <c r="E333" i="13" l="1"/>
  <c r="D334" i="13"/>
  <c r="E334" i="13" l="1"/>
  <c r="D335" i="13"/>
  <c r="D336" i="13" l="1"/>
  <c r="E335" i="13"/>
  <c r="E336" i="13" l="1"/>
  <c r="D337" i="13"/>
  <c r="D338" i="13" l="1"/>
  <c r="E337" i="13"/>
  <c r="D339" i="13" l="1"/>
  <c r="E338" i="13"/>
  <c r="E339" i="13" l="1"/>
  <c r="D340" i="13"/>
  <c r="D341" i="13" l="1"/>
  <c r="E340" i="13"/>
  <c r="E341" i="13" l="1"/>
  <c r="D342" i="13"/>
  <c r="E342" i="13" l="1"/>
  <c r="D343" i="13"/>
  <c r="D344" i="13" l="1"/>
  <c r="E343" i="13"/>
  <c r="E344" i="13" l="1"/>
  <c r="D345" i="13"/>
  <c r="E345" i="13" l="1"/>
  <c r="D346" i="13"/>
  <c r="D347" i="13" l="1"/>
  <c r="E346" i="13"/>
  <c r="E347" i="13" l="1"/>
  <c r="D348" i="13"/>
  <c r="E348" i="13" l="1"/>
  <c r="D349" i="13"/>
  <c r="D350" i="13" l="1"/>
  <c r="E349" i="13"/>
  <c r="D351" i="13" l="1"/>
  <c r="E350" i="13"/>
  <c r="E351" i="13" l="1"/>
  <c r="D352" i="13"/>
  <c r="D353" i="13" l="1"/>
  <c r="E352" i="13"/>
  <c r="D354" i="13" l="1"/>
  <c r="E353" i="13"/>
  <c r="E354" i="13" l="1"/>
  <c r="D355" i="13"/>
  <c r="D356" i="13" l="1"/>
  <c r="E355" i="13"/>
  <c r="D357" i="13" l="1"/>
  <c r="E356" i="13"/>
  <c r="E357" i="13" l="1"/>
  <c r="D358" i="13"/>
  <c r="E358" i="13" l="1"/>
  <c r="D359" i="13"/>
  <c r="D360" i="13" l="1"/>
  <c r="E359" i="13"/>
  <c r="E360" i="13" l="1"/>
  <c r="D361" i="13"/>
  <c r="D362" i="13" l="1"/>
  <c r="E361" i="13"/>
  <c r="D363" i="13" l="1"/>
  <c r="E362" i="13"/>
  <c r="E363" i="13" l="1"/>
  <c r="D364" i="13"/>
  <c r="E364" i="13" l="1"/>
  <c r="D365" i="13"/>
  <c r="D366" i="13" l="1"/>
  <c r="E365" i="13"/>
  <c r="E366" i="13" l="1"/>
  <c r="D367" i="13"/>
  <c r="E367" i="13" l="1"/>
  <c r="D368" i="13"/>
  <c r="D369" i="13" l="1"/>
  <c r="E368" i="13"/>
  <c r="E369" i="13" l="1"/>
  <c r="D370" i="13"/>
  <c r="E370" i="13" l="1"/>
  <c r="D371" i="13"/>
  <c r="E371" i="13" l="1"/>
  <c r="D372" i="13"/>
  <c r="E372" i="13" l="1"/>
  <c r="D373" i="13"/>
  <c r="D374" i="13" l="1"/>
  <c r="E373" i="13"/>
  <c r="D375" i="13" l="1"/>
  <c r="E374" i="13"/>
  <c r="E375" i="13" l="1"/>
  <c r="D376" i="13"/>
  <c r="D377" i="13" l="1"/>
  <c r="E376" i="13"/>
  <c r="E377" i="13" l="1"/>
  <c r="D378" i="13"/>
  <c r="E378" i="13" l="1"/>
  <c r="D379" i="13"/>
  <c r="D380" i="13" l="1"/>
  <c r="E379" i="13"/>
  <c r="E380" i="13" l="1"/>
  <c r="D381" i="13"/>
  <c r="E381" i="13" l="1"/>
  <c r="D382" i="13"/>
  <c r="E382" i="13" l="1"/>
  <c r="D383" i="13"/>
  <c r="E383" i="13" l="1"/>
  <c r="D384" i="13"/>
  <c r="E384" i="13" l="1"/>
  <c r="D385" i="13"/>
  <c r="D386" i="13" l="1"/>
  <c r="E385" i="13"/>
  <c r="D387" i="13" l="1"/>
  <c r="E386" i="13"/>
  <c r="E387" i="13" l="1"/>
  <c r="D388" i="13"/>
  <c r="D389" i="13" l="1"/>
  <c r="E388" i="13"/>
  <c r="D390" i="13" l="1"/>
  <c r="E389" i="13"/>
  <c r="E390" i="13" l="1"/>
  <c r="D391" i="13"/>
  <c r="E391" i="13" l="1"/>
  <c r="D392" i="13"/>
  <c r="D393" i="13" l="1"/>
  <c r="E392" i="13"/>
  <c r="E393" i="13" l="1"/>
  <c r="D394" i="13"/>
  <c r="D395" i="13" l="1"/>
  <c r="E394" i="13"/>
  <c r="E395" i="13" l="1"/>
  <c r="D396" i="13"/>
  <c r="E396" i="13" l="1"/>
  <c r="D397" i="13"/>
  <c r="D398" i="13" l="1"/>
  <c r="E397" i="13"/>
  <c r="D399" i="13" l="1"/>
  <c r="E398" i="13"/>
  <c r="E399" i="13" l="1"/>
  <c r="D400" i="13"/>
  <c r="E400" i="13" l="1"/>
  <c r="D401" i="13"/>
  <c r="D402" i="13" l="1"/>
  <c r="E401" i="13"/>
  <c r="E402" i="13" l="1"/>
  <c r="D403" i="13"/>
  <c r="E403" i="13" l="1"/>
  <c r="D404" i="13"/>
  <c r="E404" i="13" l="1"/>
  <c r="D405" i="13"/>
  <c r="E405" i="13" l="1"/>
  <c r="D406" i="13"/>
  <c r="E406" i="13" l="1"/>
  <c r="D407" i="13"/>
  <c r="D408" i="13" l="1"/>
  <c r="E407" i="13"/>
  <c r="E408" i="13" l="1"/>
  <c r="D409" i="13"/>
  <c r="D410" i="13" l="1"/>
  <c r="E409" i="13"/>
  <c r="E410" i="13" l="1"/>
  <c r="D411" i="13"/>
  <c r="E411" i="13" l="1"/>
  <c r="D412" i="13"/>
  <c r="D413" i="13" l="1"/>
  <c r="E412" i="13"/>
  <c r="E413" i="13" l="1"/>
  <c r="D414" i="13"/>
  <c r="E414" i="13" l="1"/>
  <c r="D415" i="13"/>
  <c r="D416" i="13" l="1"/>
  <c r="E415" i="13"/>
  <c r="E416" i="13" l="1"/>
  <c r="D417" i="13"/>
  <c r="E417" i="13" l="1"/>
  <c r="D418" i="13"/>
  <c r="D419" i="13" l="1"/>
  <c r="E418" i="13"/>
  <c r="E419" i="13" l="1"/>
  <c r="D420" i="13"/>
  <c r="E420" i="13" l="1"/>
  <c r="D421" i="13"/>
  <c r="D422" i="13" l="1"/>
  <c r="E421" i="13"/>
  <c r="D423" i="13" l="1"/>
  <c r="E422" i="13"/>
  <c r="E423" i="13" l="1"/>
  <c r="D424" i="13"/>
  <c r="D425" i="13" l="1"/>
  <c r="E424" i="13"/>
  <c r="D426" i="13" l="1"/>
  <c r="E425" i="13"/>
  <c r="E426" i="13" l="1"/>
  <c r="D427" i="13"/>
  <c r="D428" i="13" l="1"/>
  <c r="E427" i="13"/>
  <c r="D429" i="13" l="1"/>
  <c r="E428" i="13"/>
  <c r="E429" i="13" l="1"/>
  <c r="D430" i="13"/>
  <c r="D431" i="13" l="1"/>
  <c r="E430" i="13"/>
  <c r="D432" i="13" l="1"/>
  <c r="E431" i="13"/>
  <c r="E432" i="13" l="1"/>
  <c r="D433" i="13"/>
  <c r="E433" i="13" l="1"/>
  <c r="D434" i="13"/>
  <c r="D435" i="13" l="1"/>
  <c r="E434" i="13"/>
  <c r="E435" i="13" l="1"/>
  <c r="D436" i="13"/>
  <c r="E436" i="13" l="1"/>
  <c r="D437" i="13"/>
  <c r="D438" i="13" l="1"/>
  <c r="E437" i="13"/>
  <c r="E438" i="13" l="1"/>
  <c r="D439" i="13"/>
  <c r="E439" i="13" l="1"/>
  <c r="D440" i="13"/>
  <c r="D441" i="13" l="1"/>
  <c r="E440" i="13"/>
  <c r="E441" i="13" l="1"/>
  <c r="D442" i="13"/>
  <c r="E442" i="13" l="1"/>
  <c r="D443" i="13"/>
  <c r="D444" i="13" l="1"/>
  <c r="E443" i="13"/>
  <c r="E444" i="13" l="1"/>
  <c r="D445" i="13"/>
  <c r="D446" i="13" l="1"/>
  <c r="E445" i="13"/>
  <c r="D447" i="13" l="1"/>
  <c r="E446" i="13"/>
  <c r="E447" i="13" l="1"/>
  <c r="D448" i="13"/>
  <c r="D449" i="13" l="1"/>
  <c r="E448" i="13"/>
  <c r="E449" i="13" l="1"/>
  <c r="D450" i="13"/>
  <c r="E450" i="13" l="1"/>
  <c r="D451" i="13"/>
  <c r="D452" i="13" l="1"/>
  <c r="E451" i="13"/>
  <c r="E452" i="13" l="1"/>
  <c r="D453" i="13"/>
  <c r="E453" i="13" l="1"/>
  <c r="D454" i="13"/>
  <c r="D455" i="13" l="1"/>
  <c r="E454" i="13"/>
  <c r="E455" i="13" l="1"/>
  <c r="D456" i="13"/>
  <c r="E456" i="13" l="1"/>
  <c r="D457" i="13"/>
  <c r="D458" i="13" l="1"/>
  <c r="E457" i="13"/>
  <c r="D459" i="13" l="1"/>
  <c r="E458" i="13"/>
  <c r="E459" i="13" l="1"/>
  <c r="D460" i="13"/>
  <c r="D461" i="13" l="1"/>
  <c r="E460" i="13"/>
  <c r="D462" i="13" l="1"/>
  <c r="E461" i="13"/>
  <c r="E462" i="13" l="1"/>
  <c r="D463" i="13"/>
  <c r="D464" i="13" l="1"/>
  <c r="E463" i="13"/>
  <c r="D465" i="13" l="1"/>
  <c r="E464" i="13"/>
  <c r="E465" i="13" l="1"/>
  <c r="D466" i="13"/>
  <c r="E466" i="13" l="1"/>
  <c r="D467" i="13"/>
  <c r="D468" i="13" l="1"/>
  <c r="E467" i="13"/>
  <c r="E468" i="13" l="1"/>
  <c r="D469" i="13"/>
  <c r="D470" i="13" l="1"/>
  <c r="E469" i="13"/>
  <c r="D471" i="13" l="1"/>
  <c r="E470" i="13"/>
  <c r="E471" i="13" l="1"/>
  <c r="D472" i="13"/>
  <c r="E472" i="13" l="1"/>
  <c r="D473" i="13"/>
  <c r="D474" i="13" l="1"/>
  <c r="E473" i="13"/>
  <c r="E474" i="13" l="1"/>
  <c r="D475" i="13"/>
  <c r="E475" i="13" l="1"/>
  <c r="D476" i="13"/>
  <c r="E476" i="13" l="1"/>
  <c r="D477" i="13"/>
  <c r="E477" i="13" l="1"/>
  <c r="D478" i="13"/>
  <c r="E478" i="13" l="1"/>
  <c r="D479" i="13"/>
  <c r="E479" i="13" l="1"/>
  <c r="D480" i="13"/>
  <c r="E480" i="13" l="1"/>
  <c r="D481" i="13"/>
  <c r="D482" i="13" l="1"/>
  <c r="E481" i="13"/>
  <c r="D483" i="13" l="1"/>
  <c r="E482" i="13"/>
  <c r="E483" i="13" l="1"/>
  <c r="D484" i="13"/>
  <c r="D485" i="13" l="1"/>
  <c r="E484" i="13"/>
  <c r="E485" i="13" l="1"/>
  <c r="D486" i="13"/>
  <c r="E486" i="13" l="1"/>
  <c r="D487" i="13"/>
  <c r="D488" i="13" l="1"/>
  <c r="E487" i="13"/>
  <c r="E488" i="13" l="1"/>
  <c r="D489" i="13"/>
  <c r="E489" i="13" l="1"/>
  <c r="D490" i="13"/>
  <c r="E490" i="13" l="1"/>
  <c r="D491" i="13"/>
  <c r="E491" i="13" l="1"/>
  <c r="D492" i="13"/>
  <c r="E492" i="13" l="1"/>
  <c r="D493" i="13"/>
  <c r="D494" i="13" l="1"/>
  <c r="E493" i="13"/>
  <c r="D495" i="13" l="1"/>
  <c r="E494" i="13"/>
  <c r="E495" i="13" l="1"/>
  <c r="D496" i="13"/>
  <c r="D497" i="13" l="1"/>
  <c r="E496" i="13"/>
  <c r="D498" i="13" l="1"/>
  <c r="E497" i="13"/>
  <c r="E498" i="13" l="1"/>
  <c r="D499" i="13"/>
  <c r="E499" i="13" l="1"/>
  <c r="D500" i="13"/>
  <c r="D501" i="13" l="1"/>
  <c r="E500" i="13"/>
  <c r="E501" i="13" l="1"/>
  <c r="D502" i="13"/>
  <c r="D503" i="13" l="1"/>
  <c r="E502" i="13"/>
  <c r="E503" i="13" l="1"/>
  <c r="D504" i="13"/>
  <c r="E504" i="13" l="1"/>
  <c r="D505" i="13"/>
  <c r="D506" i="13" l="1"/>
  <c r="E505" i="13"/>
  <c r="D507" i="13" l="1"/>
  <c r="E506" i="13"/>
  <c r="E507" i="13" l="1"/>
  <c r="D508" i="13"/>
  <c r="E508" i="13" l="1"/>
  <c r="D509" i="13"/>
  <c r="D510" i="13" l="1"/>
  <c r="E509" i="13"/>
  <c r="E510" i="13" l="1"/>
  <c r="D511" i="13"/>
  <c r="E511" i="13" l="1"/>
  <c r="D512" i="13"/>
  <c r="E512" i="13" l="1"/>
  <c r="D513" i="13"/>
  <c r="E513" i="13" l="1"/>
  <c r="D514" i="13"/>
  <c r="E514" i="13" l="1"/>
  <c r="D515" i="13"/>
  <c r="D516" i="13" l="1"/>
  <c r="E515" i="13"/>
  <c r="E516" i="13" l="1"/>
  <c r="D517" i="13"/>
  <c r="D518" i="13" l="1"/>
  <c r="E517" i="13"/>
  <c r="D519" i="13" l="1"/>
  <c r="E518" i="13"/>
  <c r="E519" i="13" l="1"/>
  <c r="D520" i="13"/>
  <c r="D521" i="13" l="1"/>
  <c r="E520" i="13"/>
  <c r="E521" i="13" l="1"/>
  <c r="D522" i="13"/>
  <c r="E522" i="13" l="1"/>
  <c r="D523" i="13"/>
  <c r="D524" i="13" l="1"/>
  <c r="E523" i="13"/>
  <c r="E524" i="13" l="1"/>
  <c r="D525" i="13"/>
  <c r="E525" i="13" l="1"/>
  <c r="D526" i="13"/>
  <c r="D527" i="13" l="1"/>
  <c r="E526" i="13"/>
  <c r="E527" i="13" l="1"/>
  <c r="D528" i="13"/>
  <c r="E528" i="13" l="1"/>
  <c r="D529" i="13"/>
  <c r="D530" i="13" l="1"/>
  <c r="E529" i="13"/>
  <c r="D531" i="13" l="1"/>
  <c r="E530" i="13"/>
  <c r="E531" i="13" l="1"/>
  <c r="D532" i="13"/>
  <c r="E532" i="13" l="1"/>
  <c r="D533" i="13"/>
  <c r="D534" i="13" l="1"/>
  <c r="E533" i="13"/>
  <c r="E534" i="13" l="1"/>
  <c r="D535" i="13"/>
  <c r="E535" i="13" l="1"/>
  <c r="D536" i="13"/>
  <c r="E536" i="13" l="1"/>
  <c r="D537" i="13"/>
  <c r="E537" i="13" l="1"/>
  <c r="D538" i="13"/>
  <c r="E538" i="13" l="1"/>
  <c r="D539" i="13"/>
  <c r="E539" i="13" l="1"/>
  <c r="D540" i="13"/>
  <c r="E540" i="13" l="1"/>
  <c r="D541" i="13"/>
  <c r="D542" i="13" l="1"/>
  <c r="E541" i="13"/>
  <c r="D543" i="13" l="1"/>
  <c r="E542" i="13"/>
  <c r="E543" i="13" l="1"/>
  <c r="D544" i="13"/>
  <c r="D545" i="13" l="1"/>
  <c r="E544" i="13"/>
  <c r="D546" i="13" l="1"/>
  <c r="E545" i="13"/>
  <c r="E546" i="13" l="1"/>
  <c r="D547" i="13"/>
  <c r="D548" i="13" l="1"/>
  <c r="E547" i="13"/>
  <c r="E548" i="13" l="1"/>
  <c r="D549" i="13"/>
  <c r="E549" i="13" l="1"/>
  <c r="D550" i="13"/>
  <c r="E550" i="13" l="1"/>
  <c r="D551" i="13"/>
  <c r="E551" i="13" l="1"/>
  <c r="D552" i="13"/>
  <c r="E552" i="13" l="1"/>
  <c r="D553" i="13"/>
  <c r="D554" i="13" l="1"/>
  <c r="E553" i="13"/>
  <c r="E554" i="13" l="1"/>
  <c r="D555" i="13"/>
  <c r="E555" i="13" l="1"/>
  <c r="D556" i="13"/>
  <c r="D557" i="13" l="1"/>
  <c r="E556" i="13"/>
  <c r="D558" i="13" l="1"/>
  <c r="E557" i="13"/>
  <c r="E558" i="13" l="1"/>
  <c r="D559" i="13"/>
  <c r="D560" i="13" l="1"/>
  <c r="E559" i="13"/>
  <c r="D561" i="13" l="1"/>
  <c r="E560" i="13"/>
  <c r="E561" i="13" l="1"/>
  <c r="D562" i="13"/>
  <c r="D563" i="13" l="1"/>
  <c r="E562" i="13"/>
  <c r="E563" i="13" l="1"/>
  <c r="D564" i="13"/>
  <c r="E564" i="13" l="1"/>
  <c r="D565" i="13"/>
  <c r="D566" i="13" l="1"/>
  <c r="E565" i="13"/>
  <c r="D567" i="13" l="1"/>
  <c r="E566" i="13"/>
  <c r="E567" i="13" l="1"/>
  <c r="D568" i="13"/>
  <c r="E568" i="13" l="1"/>
  <c r="D569" i="13"/>
  <c r="D570" i="13" l="1"/>
  <c r="E569" i="13"/>
  <c r="E570" i="13" l="1"/>
  <c r="D571" i="13"/>
  <c r="E571" i="13" l="1"/>
  <c r="D572" i="13"/>
  <c r="E572" i="13" l="1"/>
  <c r="D573" i="13"/>
  <c r="E573" i="13" l="1"/>
  <c r="D574" i="13"/>
  <c r="E574" i="13" l="1"/>
  <c r="D575" i="13"/>
  <c r="E575" i="13" l="1"/>
  <c r="D576" i="13"/>
  <c r="E576" i="13" l="1"/>
  <c r="D577" i="13"/>
  <c r="D578" i="13" l="1"/>
  <c r="E577" i="13"/>
  <c r="D579" i="13" l="1"/>
  <c r="E578" i="13"/>
  <c r="E579" i="13" l="1"/>
  <c r="D580" i="13"/>
  <c r="D581" i="13" l="1"/>
  <c r="E580" i="13"/>
  <c r="D582" i="13" l="1"/>
  <c r="E581" i="13"/>
  <c r="E582" i="13" l="1"/>
  <c r="D583" i="13"/>
  <c r="D584" i="13" l="1"/>
  <c r="E583" i="13"/>
  <c r="E584" i="13" l="1"/>
  <c r="D585" i="13"/>
  <c r="E585" i="13" l="1"/>
  <c r="D586" i="13"/>
  <c r="D587" i="13" l="1"/>
  <c r="E586" i="13"/>
  <c r="E587" i="13" l="1"/>
  <c r="D588" i="13"/>
  <c r="E588" i="13" l="1"/>
  <c r="D589" i="13"/>
  <c r="D590" i="13" l="1"/>
  <c r="E589" i="13"/>
  <c r="E590" i="13" l="1"/>
  <c r="D591" i="13"/>
  <c r="E591" i="13" l="1"/>
  <c r="D592" i="13"/>
  <c r="D593" i="13" l="1"/>
  <c r="E592" i="13"/>
  <c r="D594" i="13" l="1"/>
  <c r="E593" i="13"/>
  <c r="E594" i="13" l="1"/>
  <c r="D595" i="13"/>
  <c r="D596" i="13" l="1"/>
  <c r="E595" i="13"/>
  <c r="D597" i="13" l="1"/>
  <c r="E596" i="13"/>
  <c r="E597" i="13" l="1"/>
  <c r="D598" i="13"/>
  <c r="E598" i="13" l="1"/>
  <c r="D599" i="13"/>
  <c r="E599" i="13" l="1"/>
  <c r="D600" i="13"/>
  <c r="E600" i="13" l="1"/>
  <c r="D601" i="13"/>
  <c r="D602" i="13" l="1"/>
  <c r="E601" i="13"/>
  <c r="D603" i="13" l="1"/>
  <c r="E602" i="13"/>
  <c r="E603" i="13" l="1"/>
  <c r="D604" i="13"/>
  <c r="E604" i="13" l="1"/>
  <c r="D605" i="13"/>
  <c r="D606" i="13" l="1"/>
  <c r="E605" i="13"/>
  <c r="E606" i="13" l="1"/>
  <c r="D607" i="13"/>
  <c r="E607" i="13" l="1"/>
  <c r="D608" i="13"/>
  <c r="E608" i="13" l="1"/>
  <c r="D609" i="13"/>
  <c r="E609" i="13" l="1"/>
  <c r="D610" i="13"/>
  <c r="E610" i="13" l="1"/>
  <c r="D611" i="13"/>
  <c r="E611" i="13" l="1"/>
  <c r="D612" i="13"/>
  <c r="E612" i="13" l="1"/>
  <c r="D613" i="13"/>
  <c r="D614" i="13" l="1"/>
  <c r="E613" i="13"/>
  <c r="E614" i="13" l="1"/>
  <c r="D615" i="13"/>
  <c r="E615" i="13" l="1"/>
  <c r="D616" i="13"/>
  <c r="D617" i="13" l="1"/>
  <c r="E616" i="13"/>
  <c r="E617" i="13" l="1"/>
  <c r="D618" i="13"/>
  <c r="E618" i="13" l="1"/>
  <c r="D619" i="13"/>
  <c r="D620" i="13" l="1"/>
  <c r="E619" i="13"/>
  <c r="E620" i="13" l="1"/>
  <c r="D621" i="13"/>
  <c r="E621" i="13" l="1"/>
  <c r="D622" i="13"/>
  <c r="D623" i="13" l="1"/>
  <c r="E622" i="13"/>
  <c r="E623" i="13" l="1"/>
  <c r="D624" i="13"/>
  <c r="E624" i="13" l="1"/>
  <c r="D625" i="13"/>
  <c r="D626" i="13" l="1"/>
  <c r="E625" i="13"/>
  <c r="E626" i="13" l="1"/>
  <c r="D627" i="13"/>
  <c r="E627" i="13" l="1"/>
  <c r="D628" i="13"/>
  <c r="E628" i="13" l="1"/>
  <c r="D629" i="13"/>
  <c r="E629" i="13" l="1"/>
  <c r="D630" i="13"/>
  <c r="E630" i="13" l="1"/>
  <c r="D631" i="13"/>
  <c r="D632" i="13" l="1"/>
  <c r="E631" i="13"/>
  <c r="E632" i="13" l="1"/>
  <c r="D633" i="13"/>
  <c r="E633" i="13" l="1"/>
  <c r="D634" i="13"/>
  <c r="D635" i="13" l="1"/>
  <c r="E634" i="13"/>
  <c r="E635" i="13" l="1"/>
  <c r="D636" i="13"/>
  <c r="E636" i="13" l="1"/>
  <c r="D637" i="13"/>
  <c r="D638" i="13" l="1"/>
  <c r="E637" i="13"/>
  <c r="E638" i="13" l="1"/>
  <c r="D639" i="13"/>
  <c r="E639" i="13" l="1"/>
  <c r="D640" i="13"/>
  <c r="D641" i="13" l="1"/>
  <c r="E640" i="13"/>
  <c r="E641" i="13" l="1"/>
  <c r="D642" i="13"/>
  <c r="E642" i="13" l="1"/>
  <c r="D643" i="13"/>
  <c r="D644" i="13" l="1"/>
  <c r="E643" i="13"/>
  <c r="E644" i="13" l="1"/>
  <c r="D645" i="13"/>
  <c r="E645" i="13" l="1"/>
  <c r="D646" i="13"/>
  <c r="E646" i="13" l="1"/>
  <c r="D647" i="13"/>
  <c r="E647" i="13" l="1"/>
  <c r="D648" i="13"/>
  <c r="E648" i="13" l="1"/>
  <c r="D649" i="13"/>
  <c r="D650" i="13" l="1"/>
  <c r="E649" i="13"/>
  <c r="E650" i="13" l="1"/>
  <c r="D651" i="13"/>
  <c r="E651" i="13" l="1"/>
  <c r="D652" i="13"/>
  <c r="D653" i="13" l="1"/>
  <c r="E652" i="13"/>
  <c r="E653" i="13" l="1"/>
  <c r="D654" i="13"/>
  <c r="E654" i="13" l="1"/>
  <c r="D655" i="13"/>
  <c r="E655" i="13" l="1"/>
  <c r="D656" i="13"/>
  <c r="E656" i="13" l="1"/>
  <c r="D657" i="13"/>
  <c r="E657" i="13" l="1"/>
  <c r="D658" i="13"/>
  <c r="D659" i="13" l="1"/>
  <c r="E658" i="13"/>
  <c r="E659" i="13" l="1"/>
  <c r="D660" i="13"/>
  <c r="E660" i="13" l="1"/>
  <c r="D661" i="13"/>
  <c r="D662" i="13" l="1"/>
  <c r="E661" i="13"/>
  <c r="E662" i="13" l="1"/>
  <c r="D663" i="13"/>
  <c r="E663" i="13" l="1"/>
  <c r="D664" i="13"/>
  <c r="E664" i="13" l="1"/>
  <c r="D665" i="13"/>
  <c r="E665" i="13" l="1"/>
  <c r="D666" i="13"/>
  <c r="E666" i="13" l="1"/>
  <c r="D667" i="13"/>
  <c r="E667" i="13" l="1"/>
  <c r="D668" i="13"/>
  <c r="E668" i="13" l="1"/>
  <c r="D669" i="13"/>
  <c r="E669" i="13" l="1"/>
  <c r="D670" i="13"/>
  <c r="D671" i="13" l="1"/>
  <c r="E670" i="13"/>
  <c r="E671" i="13" l="1"/>
  <c r="D672" i="13"/>
  <c r="E672" i="13" l="1"/>
  <c r="D673" i="13"/>
  <c r="E673" i="13" l="1"/>
  <c r="D674" i="13"/>
  <c r="E674" i="13" l="1"/>
  <c r="D675" i="13"/>
  <c r="E675" i="13" l="1"/>
  <c r="D676" i="13"/>
  <c r="D677" i="13" l="1"/>
  <c r="E676" i="13"/>
  <c r="E677" i="13" l="1"/>
  <c r="D678" i="13"/>
  <c r="E678" i="13" l="1"/>
  <c r="D679" i="13"/>
  <c r="D680" i="13" l="1"/>
  <c r="E679" i="13"/>
  <c r="E680" i="13" l="1"/>
  <c r="D681" i="13"/>
  <c r="E681" i="13" l="1"/>
  <c r="D682" i="13"/>
  <c r="E682" i="13" l="1"/>
  <c r="D683" i="13"/>
  <c r="E683" i="13" l="1"/>
  <c r="D684" i="13"/>
  <c r="E684" i="13" l="1"/>
  <c r="D685" i="13"/>
  <c r="D686" i="13" l="1"/>
  <c r="E685" i="13"/>
  <c r="E686" i="13" l="1"/>
  <c r="D687" i="13"/>
  <c r="E687" i="13" l="1"/>
  <c r="D688" i="13"/>
  <c r="D689" i="13" l="1"/>
  <c r="E688" i="13"/>
  <c r="E689" i="13" l="1"/>
  <c r="D690" i="13"/>
  <c r="E690" i="13" l="1"/>
  <c r="D691" i="13"/>
  <c r="D692" i="13" l="1"/>
  <c r="E691" i="13"/>
  <c r="E692" i="13" l="1"/>
  <c r="D693" i="13"/>
  <c r="E693" i="13" l="1"/>
  <c r="D694" i="13"/>
  <c r="D695" i="13" l="1"/>
  <c r="E694" i="13"/>
  <c r="E695" i="13" l="1"/>
  <c r="D696" i="13"/>
  <c r="E696" i="13" l="1"/>
  <c r="D697" i="13"/>
  <c r="D698" i="13" l="1"/>
  <c r="E697" i="13"/>
  <c r="E698" i="13" l="1"/>
  <c r="D699" i="13"/>
  <c r="E699" i="13" l="1"/>
  <c r="D700" i="13"/>
  <c r="E700" i="13" l="1"/>
  <c r="D701" i="13"/>
  <c r="E701" i="13" l="1"/>
  <c r="D702" i="13"/>
  <c r="E702" i="13" l="1"/>
  <c r="D703" i="13"/>
  <c r="D704" i="13" l="1"/>
  <c r="E703" i="13"/>
  <c r="E704" i="13" l="1"/>
  <c r="D705" i="13"/>
  <c r="E705" i="13" l="1"/>
  <c r="D706" i="13"/>
  <c r="D707" i="13" l="1"/>
  <c r="E706" i="13"/>
  <c r="E707" i="13" l="1"/>
  <c r="D708" i="13"/>
  <c r="E708" i="13" l="1"/>
  <c r="D709" i="13"/>
  <c r="D710" i="13" l="1"/>
  <c r="E709" i="13"/>
  <c r="E710" i="13" l="1"/>
  <c r="D711" i="13"/>
  <c r="E711" i="13" l="1"/>
  <c r="D712" i="13"/>
  <c r="D713" i="13" l="1"/>
  <c r="E712" i="13"/>
  <c r="E713" i="13" l="1"/>
  <c r="D714" i="13"/>
  <c r="E714" i="13" l="1"/>
  <c r="D715" i="13"/>
  <c r="D716" i="13" l="1"/>
  <c r="E715" i="13"/>
  <c r="E716" i="13" l="1"/>
  <c r="D717" i="13"/>
  <c r="E717" i="13" l="1"/>
  <c r="D718" i="13"/>
  <c r="E718" i="13" l="1"/>
  <c r="D719" i="13"/>
  <c r="E719" i="13" l="1"/>
  <c r="D720" i="13"/>
  <c r="E720" i="13" l="1"/>
  <c r="D721" i="13"/>
  <c r="D722" i="13" l="1"/>
  <c r="E721" i="13"/>
  <c r="E722" i="13" l="1"/>
  <c r="D723" i="13"/>
  <c r="E723" i="13" l="1"/>
  <c r="D724" i="13"/>
  <c r="D725" i="13" l="1"/>
  <c r="E724" i="13"/>
  <c r="E725" i="13" l="1"/>
  <c r="D726" i="13"/>
  <c r="E726" i="13" l="1"/>
  <c r="D727" i="13"/>
  <c r="D728" i="13" l="1"/>
  <c r="E727" i="13"/>
  <c r="E728" i="13" l="1"/>
  <c r="D729" i="13"/>
  <c r="E729" i="13" l="1"/>
  <c r="D730" i="13"/>
  <c r="E730" i="13" l="1"/>
  <c r="D731" i="13"/>
  <c r="E731" i="13" l="1"/>
  <c r="D732" i="13"/>
  <c r="E732" i="13" l="1"/>
  <c r="D733" i="13"/>
  <c r="D734" i="13" l="1"/>
  <c r="E733" i="13"/>
  <c r="E734" i="13" l="1"/>
  <c r="D735" i="13"/>
  <c r="E735" i="13" l="1"/>
  <c r="D736" i="13"/>
  <c r="E736" i="13" l="1"/>
  <c r="D737" i="13"/>
  <c r="E737" i="13" l="1"/>
  <c r="D738" i="13"/>
  <c r="E738" i="13" l="1"/>
  <c r="D739" i="13"/>
  <c r="E739" i="13" l="1"/>
  <c r="D740" i="13"/>
  <c r="E740" i="13" l="1"/>
  <c r="D741" i="13"/>
  <c r="E741" i="13" l="1"/>
  <c r="D742" i="13"/>
  <c r="D743" i="13" l="1"/>
  <c r="E742" i="13"/>
  <c r="E743" i="13" l="1"/>
  <c r="D744" i="13"/>
  <c r="E744" i="13" l="1"/>
  <c r="D745" i="13"/>
  <c r="D746" i="13" l="1"/>
  <c r="E745" i="13"/>
  <c r="E746" i="13" l="1"/>
  <c r="D747" i="13"/>
  <c r="E747" i="13" l="1"/>
  <c r="D748" i="13"/>
  <c r="E748" i="13" l="1"/>
  <c r="D749" i="13"/>
  <c r="E749" i="13" l="1"/>
  <c r="D750" i="13"/>
  <c r="E750" i="13" l="1"/>
  <c r="D751" i="13"/>
  <c r="D752" i="13" l="1"/>
  <c r="E751" i="13"/>
  <c r="E752" i="13" l="1"/>
  <c r="D753" i="13"/>
  <c r="E753" i="13" l="1"/>
  <c r="D754" i="13"/>
  <c r="E754" i="13" l="1"/>
  <c r="D755" i="13"/>
  <c r="E755" i="13" l="1"/>
  <c r="D756" i="13"/>
  <c r="E756" i="13" l="1"/>
  <c r="D757" i="13"/>
  <c r="E757" i="13" l="1"/>
  <c r="D758" i="13"/>
  <c r="E758" i="13" l="1"/>
  <c r="D759" i="13"/>
  <c r="E759" i="13" l="1"/>
  <c r="D760" i="13"/>
  <c r="D761" i="13" l="1"/>
  <c r="E760" i="13"/>
  <c r="E761" i="13" l="1"/>
  <c r="D762" i="13"/>
  <c r="E762" i="13" l="1"/>
  <c r="D763" i="13"/>
  <c r="D764" i="13" l="1"/>
  <c r="E763" i="13"/>
  <c r="E764" i="13" l="1"/>
  <c r="D765" i="13"/>
  <c r="E765" i="13" l="1"/>
  <c r="D766" i="13"/>
  <c r="E766" i="13" l="1"/>
  <c r="D767" i="13"/>
  <c r="E767" i="13" l="1"/>
  <c r="D768" i="13"/>
  <c r="E768" i="13" l="1"/>
  <c r="D769" i="13"/>
  <c r="D770" i="13" l="1"/>
  <c r="E769" i="13"/>
  <c r="E770" i="13" l="1"/>
  <c r="D771" i="13"/>
  <c r="E771" i="13" l="1"/>
  <c r="D772" i="13"/>
  <c r="E772" i="13" l="1"/>
  <c r="D773" i="13"/>
  <c r="E773" i="13" l="1"/>
  <c r="D774" i="13"/>
  <c r="E774" i="13" l="1"/>
  <c r="D775" i="13"/>
  <c r="D776" i="13" l="1"/>
  <c r="E775" i="13"/>
  <c r="E776" i="13" l="1"/>
  <c r="D777" i="13"/>
  <c r="E777" i="13" l="1"/>
  <c r="D778" i="13"/>
  <c r="D779" i="13" l="1"/>
  <c r="E778" i="13"/>
  <c r="E779" i="13" l="1"/>
  <c r="D780" i="13"/>
  <c r="E780" i="13" l="1"/>
  <c r="D781" i="13"/>
  <c r="D782" i="13" l="1"/>
  <c r="E781" i="13"/>
  <c r="E782" i="13" l="1"/>
  <c r="D783" i="13"/>
  <c r="E783" i="13" l="1"/>
  <c r="D784" i="13"/>
  <c r="D785" i="13" l="1"/>
  <c r="E784" i="13"/>
  <c r="E785" i="13" l="1"/>
  <c r="D786" i="13"/>
  <c r="E786" i="13" l="1"/>
  <c r="D787" i="13"/>
  <c r="E787" i="13" l="1"/>
  <c r="D788" i="13"/>
  <c r="E788" i="13" l="1"/>
  <c r="D789" i="13"/>
  <c r="E789" i="13" l="1"/>
  <c r="D790" i="13"/>
  <c r="E790" i="13" l="1"/>
  <c r="D791" i="13"/>
  <c r="E791" i="13" l="1"/>
  <c r="D792" i="13"/>
  <c r="E792" i="13" l="1"/>
  <c r="D793" i="13"/>
  <c r="D794" i="13" l="1"/>
  <c r="E793" i="13"/>
  <c r="E794" i="13" l="1"/>
  <c r="D795" i="13"/>
  <c r="E795" i="13" l="1"/>
  <c r="D796" i="13"/>
  <c r="D797" i="13" l="1"/>
  <c r="E796" i="13"/>
  <c r="E797" i="13" l="1"/>
  <c r="D798" i="13"/>
  <c r="E798" i="13" l="1"/>
  <c r="D799" i="13"/>
  <c r="E799" i="13" l="1"/>
  <c r="D800" i="13"/>
  <c r="E800" i="13" l="1"/>
  <c r="D801" i="13"/>
  <c r="E801" i="13" l="1"/>
  <c r="D802" i="13"/>
  <c r="D803" i="13" l="1"/>
  <c r="E802" i="13"/>
  <c r="E803" i="13" l="1"/>
  <c r="D804" i="13"/>
  <c r="E804" i="13" l="1"/>
  <c r="D805" i="13"/>
  <c r="E805" i="13" l="1"/>
  <c r="D806" i="13"/>
  <c r="E806" i="13" l="1"/>
  <c r="D807" i="13"/>
  <c r="E807" i="13" l="1"/>
  <c r="D808" i="13"/>
  <c r="E808" i="13" l="1"/>
  <c r="D809" i="13"/>
  <c r="E809" i="13" l="1"/>
  <c r="D810" i="13"/>
  <c r="E810" i="13" l="1"/>
  <c r="D811" i="13"/>
  <c r="D812" i="13" l="1"/>
  <c r="E811" i="13"/>
  <c r="E812" i="13" l="1"/>
  <c r="D813" i="13"/>
  <c r="E813" i="13" l="1"/>
  <c r="D814" i="13"/>
  <c r="D815" i="13" l="1"/>
  <c r="E814" i="13"/>
  <c r="E815" i="13" l="1"/>
  <c r="D816" i="13"/>
  <c r="E816" i="13" l="1"/>
  <c r="D817" i="13"/>
  <c r="D818" i="13" l="1"/>
  <c r="E817" i="13"/>
  <c r="E818" i="13" l="1"/>
  <c r="D819" i="13"/>
  <c r="E819" i="13" l="1"/>
  <c r="D820" i="13"/>
  <c r="D821" i="13" l="1"/>
  <c r="E820" i="13"/>
  <c r="E821" i="13" l="1"/>
  <c r="D822" i="13"/>
  <c r="E822" i="13" l="1"/>
  <c r="D823" i="13"/>
  <c r="E823" i="13" l="1"/>
  <c r="D824" i="13"/>
  <c r="E824" i="13" l="1"/>
  <c r="D825" i="13"/>
  <c r="E825" i="13" l="1"/>
  <c r="D826" i="13"/>
  <c r="E826" i="13" l="1"/>
  <c r="D827" i="13"/>
  <c r="E827" i="13" l="1"/>
  <c r="D828" i="13"/>
  <c r="E828" i="13" l="1"/>
  <c r="D829" i="13"/>
  <c r="D830" i="13" l="1"/>
  <c r="E829" i="13"/>
  <c r="E830" i="13" l="1"/>
  <c r="D831" i="13"/>
  <c r="E831" i="13" l="1"/>
  <c r="D832" i="13"/>
  <c r="D833" i="13" l="1"/>
  <c r="E832" i="13"/>
  <c r="E833" i="13" l="1"/>
  <c r="D834" i="13"/>
  <c r="E834" i="13" l="1"/>
  <c r="D835" i="13"/>
  <c r="D836" i="13" l="1"/>
  <c r="E835" i="13"/>
  <c r="E836" i="13" l="1"/>
  <c r="D837" i="13"/>
  <c r="E837" i="13" l="1"/>
  <c r="D838" i="13"/>
  <c r="D839" i="13" l="1"/>
  <c r="E838" i="13"/>
  <c r="E839" i="13" l="1"/>
  <c r="D840" i="13"/>
  <c r="E840" i="13" l="1"/>
  <c r="D841" i="13"/>
  <c r="D842" i="13" l="1"/>
  <c r="E841" i="13"/>
  <c r="E842" i="13" l="1"/>
  <c r="D843" i="13"/>
  <c r="E843" i="13" l="1"/>
  <c r="D844" i="13"/>
  <c r="E844" i="13" l="1"/>
  <c r="D845" i="13"/>
  <c r="E845" i="13" l="1"/>
  <c r="D846" i="13"/>
  <c r="E846" i="13" l="1"/>
  <c r="D847" i="13"/>
  <c r="D848" i="13" l="1"/>
  <c r="E847" i="13"/>
  <c r="E848" i="13" l="1"/>
  <c r="D849" i="13"/>
  <c r="E849" i="13" l="1"/>
  <c r="D850" i="13"/>
  <c r="D851" i="13" l="1"/>
  <c r="E850" i="13"/>
  <c r="E851" i="13" l="1"/>
  <c r="D852" i="13"/>
  <c r="E852" i="13" l="1"/>
  <c r="D853" i="13"/>
  <c r="D854" i="13" l="1"/>
  <c r="E853" i="13"/>
  <c r="E854" i="13" l="1"/>
  <c r="D855" i="13"/>
  <c r="E855" i="13" l="1"/>
  <c r="D856" i="13"/>
  <c r="D857" i="13" l="1"/>
  <c r="E856" i="13"/>
  <c r="E857" i="13" l="1"/>
  <c r="D858" i="13"/>
  <c r="E858" i="13" l="1"/>
  <c r="D859" i="13"/>
  <c r="D860" i="13" l="1"/>
  <c r="E859" i="13"/>
  <c r="E860" i="13" l="1"/>
  <c r="D861" i="13"/>
  <c r="E861" i="13" l="1"/>
  <c r="D862" i="13"/>
  <c r="E862" i="13" l="1"/>
  <c r="D863" i="13"/>
  <c r="E863" i="13" l="1"/>
  <c r="D864" i="13"/>
  <c r="E864" i="13" l="1"/>
  <c r="D865" i="13"/>
  <c r="D866" i="13" l="1"/>
  <c r="E865" i="13"/>
  <c r="E866" i="13" l="1"/>
  <c r="D867" i="13"/>
  <c r="E867" i="13" l="1"/>
  <c r="D868" i="13"/>
  <c r="D869" i="13" l="1"/>
  <c r="E868" i="13"/>
  <c r="E869" i="13" l="1"/>
  <c r="D870" i="13"/>
  <c r="E870" i="13" l="1"/>
  <c r="D871" i="13"/>
  <c r="E871" i="13" l="1"/>
  <c r="D872" i="13"/>
  <c r="E872" i="13" l="1"/>
  <c r="D873" i="13"/>
  <c r="E873" i="13" l="1"/>
  <c r="D874" i="13"/>
  <c r="D875" i="13" l="1"/>
  <c r="E874" i="13"/>
  <c r="E875" i="13" l="1"/>
  <c r="D876" i="13"/>
  <c r="E876" i="13" l="1"/>
  <c r="D877" i="13"/>
  <c r="E877" i="13" l="1"/>
  <c r="D878" i="13"/>
  <c r="E878" i="13" l="1"/>
  <c r="D879" i="13"/>
  <c r="E879" i="13" l="1"/>
  <c r="D880" i="13"/>
  <c r="E880" i="13" l="1"/>
  <c r="D881" i="13"/>
  <c r="E881" i="13" l="1"/>
  <c r="D882" i="13"/>
  <c r="E882" i="13" l="1"/>
  <c r="D883" i="13"/>
  <c r="E883" i="13" l="1"/>
  <c r="D884" i="13"/>
  <c r="E884" i="13" l="1"/>
  <c r="D885" i="13"/>
  <c r="E885" i="13" l="1"/>
  <c r="D886" i="13"/>
  <c r="D887" i="13" l="1"/>
  <c r="E886" i="13"/>
  <c r="E887" i="13" l="1"/>
  <c r="D888" i="13"/>
  <c r="E888" i="13" l="1"/>
  <c r="D889" i="13"/>
  <c r="E889" i="13" l="1"/>
  <c r="D890" i="13"/>
  <c r="E890" i="13" l="1"/>
  <c r="D891" i="13"/>
  <c r="E891" i="13" l="1"/>
  <c r="D892" i="13"/>
  <c r="D893" i="13" l="1"/>
  <c r="E892" i="13"/>
  <c r="E893" i="13" l="1"/>
  <c r="D894" i="13"/>
  <c r="E894" i="13" l="1"/>
  <c r="D895" i="13"/>
  <c r="D896" i="13" l="1"/>
  <c r="E895" i="13"/>
  <c r="E896" i="13" l="1"/>
  <c r="D897" i="13"/>
  <c r="E897" i="13" l="1"/>
  <c r="D898" i="13"/>
  <c r="E898" i="13" l="1"/>
  <c r="D899" i="13"/>
  <c r="E899" i="13" l="1"/>
  <c r="D900" i="13"/>
  <c r="E900" i="13" l="1"/>
  <c r="D901" i="13"/>
  <c r="D902" i="13" l="1"/>
  <c r="E901" i="13"/>
  <c r="E902" i="13" l="1"/>
  <c r="D903" i="13"/>
  <c r="E903" i="13" l="1"/>
  <c r="D904" i="13"/>
  <c r="D905" i="13" l="1"/>
  <c r="E904" i="13"/>
  <c r="E905" i="13" l="1"/>
  <c r="D906" i="13"/>
  <c r="E906" i="13" l="1"/>
  <c r="D907" i="13"/>
  <c r="D908" i="13" l="1"/>
  <c r="E907" i="13"/>
  <c r="E908" i="13" l="1"/>
  <c r="D909" i="13"/>
  <c r="E909" i="13" l="1"/>
  <c r="D910" i="13"/>
  <c r="D911" i="13" l="1"/>
  <c r="E910" i="13"/>
  <c r="E911" i="13" l="1"/>
  <c r="D912" i="13"/>
  <c r="E912" i="13" l="1"/>
  <c r="D913" i="13"/>
  <c r="D914" i="13" l="1"/>
  <c r="E913" i="13"/>
  <c r="E914" i="13" l="1"/>
  <c r="D915" i="13"/>
  <c r="E915" i="13" l="1"/>
  <c r="D916" i="13"/>
  <c r="E916" i="13" l="1"/>
  <c r="D917" i="13"/>
  <c r="E917" i="13" l="1"/>
  <c r="D918" i="13"/>
  <c r="E918" i="13" l="1"/>
  <c r="D919" i="13"/>
  <c r="D920" i="13" l="1"/>
  <c r="E919" i="13"/>
  <c r="E920" i="13" l="1"/>
  <c r="D921" i="13"/>
  <c r="E921" i="13" l="1"/>
  <c r="D922" i="13"/>
  <c r="D923" i="13" l="1"/>
  <c r="E922" i="13"/>
  <c r="E923" i="13" l="1"/>
  <c r="D924" i="13"/>
  <c r="E924" i="13" l="1"/>
  <c r="D925" i="13"/>
  <c r="D926" i="13" l="1"/>
  <c r="E925" i="13"/>
  <c r="E926" i="13" l="1"/>
  <c r="D927" i="13"/>
  <c r="E927" i="13" l="1"/>
  <c r="D928" i="13"/>
  <c r="D929" i="13" l="1"/>
  <c r="E928" i="13"/>
  <c r="E929" i="13" l="1"/>
  <c r="D930" i="13"/>
  <c r="E930" i="13" l="1"/>
  <c r="D931" i="13"/>
  <c r="D932" i="13" l="1"/>
  <c r="E931" i="13"/>
  <c r="E932" i="13" l="1"/>
  <c r="D933" i="13"/>
  <c r="E933" i="13" l="1"/>
  <c r="D934" i="13"/>
  <c r="E934" i="13" l="1"/>
  <c r="D935" i="13"/>
  <c r="E935" i="13" l="1"/>
  <c r="D936" i="13"/>
  <c r="E936" i="13" l="1"/>
  <c r="D937" i="13"/>
  <c r="D938" i="13" l="1"/>
  <c r="E937" i="13"/>
  <c r="E938" i="13" l="1"/>
  <c r="D939" i="13"/>
  <c r="E939" i="13" l="1"/>
  <c r="D940" i="13"/>
  <c r="D941" i="13" l="1"/>
  <c r="E940" i="13"/>
  <c r="E941" i="13" l="1"/>
  <c r="D942" i="13"/>
  <c r="E942" i="13" l="1"/>
  <c r="D943" i="13"/>
  <c r="D944" i="13" l="1"/>
  <c r="E943" i="13"/>
  <c r="E944" i="13" l="1"/>
  <c r="D945" i="13"/>
  <c r="E945" i="13" l="1"/>
  <c r="D946" i="13"/>
  <c r="E946" i="13" l="1"/>
  <c r="D947" i="13"/>
  <c r="E947" i="13" l="1"/>
  <c r="D948" i="13"/>
  <c r="E948" i="13" l="1"/>
  <c r="D949" i="13"/>
  <c r="D950" i="13" l="1"/>
  <c r="E949" i="13"/>
  <c r="D951" i="13" l="1"/>
  <c r="E950" i="13"/>
  <c r="E951" i="13" l="1"/>
  <c r="D952" i="13"/>
  <c r="E952" i="13" l="1"/>
  <c r="D953" i="13"/>
  <c r="D954" i="13" l="1"/>
  <c r="E953" i="13"/>
  <c r="E954" i="13" l="1"/>
  <c r="D955" i="13"/>
  <c r="D956" i="13" l="1"/>
  <c r="E955" i="13"/>
  <c r="D957" i="13" l="1"/>
  <c r="E956" i="13"/>
  <c r="E957" i="13" l="1"/>
  <c r="D958" i="13"/>
  <c r="D959" i="13" l="1"/>
  <c r="E958" i="13"/>
  <c r="D960" i="13" l="1"/>
  <c r="E959" i="13"/>
  <c r="E960" i="13" l="1"/>
  <c r="D961" i="13"/>
  <c r="E961" i="13" l="1"/>
  <c r="D962" i="13"/>
  <c r="D963" i="13" l="1"/>
  <c r="E962" i="13"/>
  <c r="E963" i="13" l="1"/>
  <c r="D964" i="13"/>
  <c r="E964" i="13" l="1"/>
  <c r="D965" i="13"/>
  <c r="D966" i="13" l="1"/>
  <c r="E965" i="13"/>
  <c r="E966" i="13" l="1"/>
  <c r="D967" i="13"/>
  <c r="D968" i="13" l="1"/>
  <c r="E967" i="13"/>
  <c r="D969" i="13" l="1"/>
  <c r="E968" i="13"/>
  <c r="E969" i="13" l="1"/>
  <c r="D970" i="13"/>
  <c r="D971" i="13" l="1"/>
  <c r="E970" i="13"/>
  <c r="D972" i="13" l="1"/>
  <c r="E971" i="13"/>
  <c r="E972" i="13" l="1"/>
  <c r="D973" i="13"/>
  <c r="D974" i="13" l="1"/>
  <c r="E973" i="13"/>
  <c r="D975" i="13" l="1"/>
  <c r="E974" i="13"/>
  <c r="E975" i="13" l="1"/>
  <c r="D976" i="13"/>
  <c r="E976" i="13" l="1"/>
  <c r="D977" i="13"/>
  <c r="D978" i="13" l="1"/>
  <c r="E977" i="13"/>
  <c r="E978" i="13" l="1"/>
  <c r="D979" i="13"/>
  <c r="D980" i="13" l="1"/>
  <c r="E979" i="13"/>
  <c r="D981" i="13" l="1"/>
  <c r="E980" i="13"/>
  <c r="E981" i="13" l="1"/>
  <c r="D982" i="13"/>
  <c r="D983" i="13" l="1"/>
  <c r="E982" i="13"/>
  <c r="D984" i="13" l="1"/>
  <c r="E983" i="13"/>
  <c r="E984" i="13" l="1"/>
  <c r="D985" i="13"/>
  <c r="D986" i="13" l="1"/>
  <c r="E985" i="13"/>
  <c r="D987" i="13" l="1"/>
  <c r="E986" i="13"/>
  <c r="E987" i="13" l="1"/>
  <c r="D988" i="13"/>
  <c r="E988" i="13" l="1"/>
  <c r="D989" i="13"/>
  <c r="D990" i="13" l="1"/>
  <c r="E989" i="13"/>
  <c r="E990" i="13" l="1"/>
  <c r="D991" i="13"/>
  <c r="D992" i="13" l="1"/>
  <c r="E991" i="13"/>
  <c r="D993" i="13" l="1"/>
  <c r="E992" i="13"/>
  <c r="E993" i="13" l="1"/>
  <c r="D994" i="13"/>
  <c r="D995" i="13" l="1"/>
  <c r="E994" i="13"/>
  <c r="D996" i="13" l="1"/>
  <c r="E995" i="13"/>
  <c r="E996" i="13" l="1"/>
  <c r="D997" i="13"/>
  <c r="E997" i="13" l="1"/>
  <c r="D998" i="13"/>
  <c r="D999" i="13" l="1"/>
  <c r="E998" i="13"/>
  <c r="E999" i="13" l="1"/>
  <c r="D1000" i="13"/>
  <c r="E1000" i="13" l="1"/>
  <c r="D1001" i="13"/>
  <c r="D1002" i="13" l="1"/>
  <c r="E1001" i="13"/>
  <c r="E1002" i="13" l="1"/>
  <c r="D1003" i="13"/>
  <c r="D1004" i="13" l="1"/>
  <c r="E1003" i="13"/>
  <c r="D1005" i="13" l="1"/>
  <c r="E1004" i="13"/>
  <c r="E1005" i="13" l="1"/>
  <c r="D1006" i="13"/>
  <c r="D1007" i="13" l="1"/>
  <c r="E1006" i="13"/>
  <c r="D1008" i="13" l="1"/>
  <c r="E1007" i="13"/>
  <c r="E1008" i="13" l="1"/>
  <c r="D1009" i="13"/>
  <c r="D1010" i="13" l="1"/>
  <c r="E1009" i="13"/>
  <c r="D1011" i="13" l="1"/>
  <c r="E1010" i="13"/>
  <c r="E1011" i="13" l="1"/>
  <c r="D1012" i="13"/>
  <c r="E1012" i="13" l="1"/>
  <c r="D1013" i="13"/>
  <c r="D1014" i="13" l="1"/>
  <c r="E1013" i="13"/>
  <c r="E1014" i="13" l="1"/>
  <c r="D1015" i="13"/>
  <c r="D1016" i="13" l="1"/>
  <c r="E1015" i="13"/>
  <c r="D1017" i="13" l="1"/>
  <c r="E1016" i="13"/>
  <c r="E1017" i="13" l="1"/>
  <c r="D1018" i="13"/>
  <c r="D1019" i="13" l="1"/>
  <c r="E1018" i="13"/>
  <c r="D1020" i="13" l="1"/>
  <c r="E1019" i="13"/>
  <c r="E1020" i="13" l="1"/>
  <c r="D1021" i="13"/>
  <c r="D1022" i="13" l="1"/>
  <c r="E1021" i="13"/>
  <c r="D1023" i="13" l="1"/>
  <c r="E1022" i="13"/>
  <c r="E1023" i="13" l="1"/>
  <c r="D1024" i="13"/>
  <c r="E1024" i="13" l="1"/>
  <c r="D1025" i="13"/>
  <c r="D1026" i="13" l="1"/>
  <c r="E1025" i="13"/>
  <c r="E1026" i="13" l="1"/>
  <c r="D1027" i="13"/>
  <c r="D1028" i="13" l="1"/>
  <c r="E1027" i="13"/>
  <c r="D1029" i="13" l="1"/>
  <c r="E1028" i="13"/>
  <c r="E1029" i="13" l="1"/>
  <c r="D1030" i="13"/>
  <c r="D1031" i="13" l="1"/>
  <c r="E1030" i="13"/>
  <c r="D1032" i="13" l="1"/>
  <c r="E1031" i="13"/>
  <c r="E1032" i="13" l="1"/>
  <c r="D1033" i="13"/>
  <c r="D1034" i="13" l="1"/>
  <c r="E1033" i="13"/>
  <c r="D1035" i="13" l="1"/>
  <c r="E1034" i="13"/>
  <c r="E1035" i="13" l="1"/>
  <c r="D1036" i="13"/>
  <c r="E1036" i="13" l="1"/>
  <c r="D1037" i="13"/>
  <c r="D1038" i="13" l="1"/>
  <c r="E1037" i="13"/>
  <c r="E1038" i="13" l="1"/>
  <c r="D1039" i="13"/>
  <c r="D1040" i="13" l="1"/>
  <c r="E1039" i="13"/>
  <c r="D1041" i="13" l="1"/>
  <c r="E1040" i="13"/>
  <c r="E1041" i="13" l="1"/>
  <c r="D1042" i="13"/>
  <c r="D1043" i="13" l="1"/>
  <c r="E1042" i="13"/>
  <c r="D1044" i="13" l="1"/>
  <c r="E1043" i="13"/>
  <c r="E1044" i="13" l="1"/>
  <c r="D1045" i="13"/>
  <c r="D1046" i="13" l="1"/>
  <c r="E1045" i="13"/>
  <c r="D1047" i="13" l="1"/>
  <c r="E1046" i="13"/>
  <c r="E1047" i="13" l="1"/>
  <c r="D1048" i="13"/>
  <c r="E1048" i="13" l="1"/>
  <c r="D1049" i="13"/>
  <c r="D1050" i="13" l="1"/>
  <c r="E1049" i="13"/>
  <c r="E1050" i="13" l="1"/>
  <c r="D1051" i="13"/>
  <c r="D1052" i="13" l="1"/>
  <c r="E1051" i="13"/>
  <c r="D1053" i="13" l="1"/>
  <c r="E1052" i="13"/>
  <c r="E1053" i="13" l="1"/>
  <c r="D1054" i="13"/>
  <c r="D1055" i="13" l="1"/>
  <c r="E1054" i="13"/>
  <c r="D1056" i="13" l="1"/>
  <c r="E1055" i="13"/>
  <c r="E1056" i="13" l="1"/>
  <c r="D1057" i="13"/>
  <c r="E1057" i="13" l="1"/>
  <c r="D1058" i="13"/>
  <c r="D1059" i="13" l="1"/>
  <c r="E1058" i="13"/>
  <c r="E1059" i="13" l="1"/>
  <c r="D1060" i="13"/>
  <c r="E1060" i="13" l="1"/>
  <c r="D1061" i="13"/>
  <c r="D1062" i="13" l="1"/>
  <c r="E1061" i="13"/>
  <c r="E1062" i="13" l="1"/>
  <c r="D1063" i="13"/>
  <c r="D1064" i="13" l="1"/>
  <c r="E1063" i="13"/>
  <c r="D1065" i="13" l="1"/>
  <c r="E1064" i="13"/>
  <c r="E1065" i="13" l="1"/>
  <c r="D1066" i="13"/>
  <c r="D1067" i="13" l="1"/>
  <c r="E1066" i="13"/>
  <c r="D1068" i="13" l="1"/>
  <c r="E1067" i="13"/>
  <c r="E1068" i="13" l="1"/>
  <c r="D1069" i="13"/>
  <c r="D1070" i="13" l="1"/>
  <c r="E1069" i="13"/>
  <c r="D1071" i="13" l="1"/>
  <c r="E1070" i="13"/>
  <c r="E1071" i="13" l="1"/>
  <c r="D1072" i="13"/>
  <c r="E1072" i="13" l="1"/>
  <c r="D1073" i="13"/>
  <c r="D1074" i="13" l="1"/>
  <c r="E1073" i="13"/>
  <c r="E1074" i="13" l="1"/>
  <c r="D1075" i="13"/>
  <c r="D1076" i="13" l="1"/>
  <c r="E1075" i="13"/>
  <c r="D1077" i="13" l="1"/>
  <c r="E1076" i="13"/>
  <c r="E1077" i="13" l="1"/>
  <c r="D1078" i="13"/>
  <c r="D1079" i="13" l="1"/>
  <c r="E1078" i="13"/>
  <c r="D1080" i="13" l="1"/>
  <c r="E1079" i="13"/>
  <c r="E1080" i="13" l="1"/>
  <c r="D1081" i="13"/>
  <c r="E1081" i="13" l="1"/>
  <c r="D1082" i="13"/>
  <c r="D1083" i="13" l="1"/>
  <c r="E1082" i="13"/>
  <c r="E1083" i="13" l="1"/>
  <c r="D1084" i="13"/>
  <c r="E1084" i="13" l="1"/>
  <c r="D1085" i="13"/>
  <c r="D1086" i="13" l="1"/>
  <c r="E1085" i="13"/>
  <c r="E1086" i="13" l="1"/>
  <c r="D1087" i="13"/>
  <c r="D1088" i="13" l="1"/>
  <c r="E1087" i="13"/>
  <c r="D1089" i="13" l="1"/>
  <c r="E1088" i="13"/>
  <c r="E1089" i="13" l="1"/>
  <c r="D1090" i="13"/>
  <c r="D1091" i="13" l="1"/>
  <c r="E1090" i="13"/>
  <c r="D1092" i="13" l="1"/>
  <c r="E1091" i="13"/>
  <c r="E1092" i="13" l="1"/>
  <c r="D1093" i="13"/>
  <c r="D1094" i="13" l="1"/>
  <c r="E1093" i="13"/>
  <c r="D1095" i="13" l="1"/>
  <c r="E1094" i="13"/>
  <c r="E1095" i="13" l="1"/>
  <c r="D1096" i="13"/>
  <c r="E1096" i="13" l="1"/>
  <c r="D1097" i="13"/>
  <c r="D1098" i="13" l="1"/>
  <c r="E1097" i="13"/>
  <c r="E1098" i="13" l="1"/>
  <c r="D1099" i="13"/>
  <c r="D1100" i="13" l="1"/>
  <c r="E1099" i="13"/>
  <c r="D1101" i="13" l="1"/>
  <c r="E1100" i="13"/>
  <c r="E1101" i="13" l="1"/>
  <c r="D1102" i="13"/>
  <c r="D1103" i="13" l="1"/>
  <c r="E1102" i="13"/>
  <c r="D1104" i="13" l="1"/>
  <c r="E1103" i="13"/>
  <c r="E1104" i="13" l="1"/>
  <c r="D1105" i="13"/>
  <c r="E1105" i="13" l="1"/>
  <c r="D1106" i="13"/>
  <c r="D1107" i="13" l="1"/>
  <c r="E1106" i="13"/>
  <c r="E1107" i="13" l="1"/>
  <c r="D1108" i="13"/>
  <c r="E1108" i="13" l="1"/>
  <c r="D1109" i="13"/>
  <c r="D1110" i="13" l="1"/>
  <c r="E1109" i="13"/>
  <c r="E1110" i="13" l="1"/>
  <c r="D1111" i="13"/>
  <c r="D1112" i="13" l="1"/>
  <c r="E1111" i="13"/>
  <c r="D1113" i="13" l="1"/>
  <c r="E1112" i="13"/>
  <c r="E1113" i="13" l="1"/>
  <c r="D1114" i="13"/>
  <c r="D1115" i="13" l="1"/>
  <c r="E1114" i="13"/>
  <c r="D1116" i="13" l="1"/>
  <c r="E1115" i="13"/>
  <c r="E1116" i="13" l="1"/>
  <c r="D1117" i="13"/>
  <c r="D1118" i="13" l="1"/>
  <c r="E1117" i="13"/>
  <c r="D1119" i="13" l="1"/>
  <c r="E1118" i="13"/>
  <c r="E1119" i="13" l="1"/>
  <c r="D1120" i="13"/>
  <c r="E1120" i="13" l="1"/>
  <c r="D1121" i="13"/>
  <c r="D1122" i="13" l="1"/>
  <c r="E1121" i="13"/>
  <c r="E1122" i="13" l="1"/>
  <c r="D1123" i="13"/>
  <c r="D1124" i="13" l="1"/>
  <c r="E1123" i="13"/>
  <c r="D1125" i="13" l="1"/>
  <c r="E1124" i="13"/>
  <c r="E1125" i="13" l="1"/>
  <c r="D1126" i="13"/>
  <c r="D1127" i="13" l="1"/>
  <c r="E1126" i="13"/>
  <c r="D1128" i="13" l="1"/>
  <c r="E1127" i="13"/>
  <c r="E1128" i="13" l="1"/>
  <c r="D1129" i="13"/>
  <c r="D1130" i="13" l="1"/>
  <c r="E1129" i="13"/>
  <c r="D1131" i="13" l="1"/>
  <c r="E1130" i="13"/>
  <c r="E1131" i="13" l="1"/>
  <c r="D1132" i="13"/>
  <c r="E1132" i="13" l="1"/>
  <c r="D1133" i="13"/>
  <c r="D1134" i="13" l="1"/>
  <c r="E1133" i="13"/>
  <c r="E1134" i="13" l="1"/>
  <c r="D1135" i="13"/>
  <c r="D1136" i="13" l="1"/>
  <c r="E1135" i="13"/>
  <c r="D1137" i="13" l="1"/>
  <c r="E1136" i="13"/>
  <c r="E1137" i="13" l="1"/>
  <c r="D1138" i="13"/>
  <c r="D1139" i="13" l="1"/>
  <c r="E1138" i="13"/>
  <c r="D1140" i="13" l="1"/>
  <c r="E1139" i="13"/>
  <c r="E1140" i="13" l="1"/>
  <c r="D1141" i="13"/>
  <c r="E1141" i="13" l="1"/>
  <c r="D1142" i="13"/>
  <c r="D1143" i="13" l="1"/>
  <c r="E1142" i="13"/>
  <c r="E1143" i="13" l="1"/>
  <c r="D1144" i="13"/>
  <c r="E1144" i="13" l="1"/>
  <c r="D1145" i="13"/>
  <c r="D1146" i="13" l="1"/>
  <c r="E1145" i="13"/>
  <c r="E1146" i="13" l="1"/>
  <c r="D1147" i="13"/>
  <c r="D1148" i="13" l="1"/>
  <c r="E1147" i="13"/>
  <c r="D1149" i="13" l="1"/>
  <c r="E1148" i="13"/>
  <c r="E1149" i="13" l="1"/>
  <c r="D1150" i="13"/>
  <c r="D1151" i="13" l="1"/>
  <c r="E1150" i="13"/>
  <c r="D1152" i="13" l="1"/>
  <c r="E1151" i="13"/>
  <c r="E1152" i="13" l="1"/>
  <c r="D1153" i="13"/>
  <c r="D1154" i="13" l="1"/>
  <c r="E1153" i="13"/>
  <c r="D1155" i="13" l="1"/>
  <c r="E1154" i="13"/>
  <c r="E1155" i="13" l="1"/>
  <c r="D1156" i="13"/>
  <c r="E1156" i="13" l="1"/>
  <c r="D1157" i="13"/>
  <c r="D1158" i="13" l="1"/>
  <c r="E1157" i="13"/>
  <c r="E1158" i="13" l="1"/>
  <c r="D1159" i="13"/>
  <c r="D1160" i="13" l="1"/>
  <c r="E1159" i="13"/>
  <c r="D1161" i="13" l="1"/>
  <c r="E1160" i="13"/>
  <c r="E1161" i="13" l="1"/>
  <c r="D1162" i="13"/>
  <c r="D1163" i="13" l="1"/>
  <c r="E1162" i="13"/>
  <c r="D1164" i="13" l="1"/>
  <c r="E1163" i="13"/>
  <c r="E1164" i="13" l="1"/>
  <c r="D1165" i="13"/>
  <c r="D1166" i="13" l="1"/>
  <c r="E1165" i="13"/>
  <c r="D1167" i="13" l="1"/>
  <c r="E1166" i="13"/>
  <c r="E1167" i="13" l="1"/>
  <c r="D1168" i="13"/>
  <c r="E1168" i="13" l="1"/>
  <c r="D1169" i="13"/>
  <c r="D1170" i="13" l="1"/>
  <c r="E1169" i="13"/>
  <c r="E1170" i="13" l="1"/>
  <c r="D1171" i="13"/>
  <c r="D1172" i="13" l="1"/>
  <c r="E1171" i="13"/>
  <c r="D1173" i="13" l="1"/>
  <c r="E1172" i="13"/>
  <c r="E1173" i="13" l="1"/>
  <c r="D1174" i="13"/>
  <c r="D1175" i="13" l="1"/>
  <c r="E1174" i="13"/>
  <c r="D1176" i="13" l="1"/>
  <c r="E1175" i="13"/>
  <c r="E1176" i="13" l="1"/>
  <c r="D1177" i="13"/>
  <c r="D1178" i="13" l="1"/>
  <c r="E1177" i="13"/>
  <c r="D1179" i="13" l="1"/>
  <c r="E1178" i="13"/>
  <c r="E1179" i="13" l="1"/>
  <c r="D1180" i="13"/>
  <c r="E1180" i="13" l="1"/>
  <c r="D1181" i="13"/>
  <c r="D1182" i="13" l="1"/>
  <c r="E1181" i="13"/>
  <c r="E1182" i="13" l="1"/>
  <c r="D1183" i="13"/>
  <c r="D1184" i="13" l="1"/>
  <c r="E1183" i="13"/>
  <c r="D1185" i="13" l="1"/>
  <c r="E1184" i="13"/>
  <c r="E1185" i="13" l="1"/>
  <c r="D1186" i="13"/>
  <c r="D1187" i="13" l="1"/>
  <c r="E1186" i="13"/>
  <c r="D1188" i="13" l="1"/>
  <c r="E1187" i="13"/>
  <c r="E1188" i="13" l="1"/>
  <c r="D1189" i="13"/>
  <c r="D1190" i="13" l="1"/>
  <c r="E1189" i="13"/>
  <c r="D1191" i="13" l="1"/>
  <c r="E1190" i="13"/>
  <c r="E1191" i="13" l="1"/>
  <c r="D1192" i="13"/>
  <c r="E1192" i="13" l="1"/>
  <c r="D1193" i="13"/>
  <c r="D1194" i="13" l="1"/>
  <c r="E1193" i="13"/>
  <c r="E1194" i="13" l="1"/>
  <c r="D1195" i="13"/>
  <c r="D1196" i="13" l="1"/>
  <c r="E1195" i="13"/>
  <c r="D1197" i="13" l="1"/>
  <c r="E1196" i="13"/>
  <c r="E1197" i="13" l="1"/>
  <c r="D1198" i="13"/>
  <c r="D1199" i="13" l="1"/>
  <c r="E1198" i="13"/>
  <c r="D1200" i="13" l="1"/>
  <c r="E1199" i="13"/>
  <c r="E1200" i="13" l="1"/>
  <c r="D1201" i="13"/>
  <c r="E1201" i="13" l="1"/>
  <c r="D1202" i="13"/>
  <c r="D1203" i="13" l="1"/>
  <c r="E1202" i="13"/>
  <c r="E1203" i="13" l="1"/>
  <c r="D1204" i="13"/>
  <c r="E1204" i="13" l="1"/>
  <c r="D1205" i="13"/>
  <c r="D1206" i="13" l="1"/>
  <c r="E1205" i="13"/>
  <c r="E1206" i="13" l="1"/>
  <c r="D1207" i="13"/>
  <c r="D1208" i="13" l="1"/>
  <c r="E1207" i="13"/>
  <c r="D1209" i="13" l="1"/>
  <c r="E1208" i="13"/>
  <c r="E1209" i="13" l="1"/>
  <c r="D1210" i="13"/>
  <c r="D1211" i="13" l="1"/>
  <c r="E1210" i="13"/>
  <c r="D1212" i="13" l="1"/>
  <c r="E1211" i="13"/>
  <c r="E1212" i="13" l="1"/>
  <c r="D1213" i="13"/>
  <c r="D1214" i="13" l="1"/>
  <c r="E1213" i="13"/>
  <c r="D1215" i="13" l="1"/>
  <c r="E1214" i="13"/>
  <c r="E1215" i="13" l="1"/>
  <c r="D1216" i="13"/>
  <c r="E1216" i="13" l="1"/>
  <c r="D1217" i="13"/>
  <c r="D1218" i="13" l="1"/>
  <c r="E1217" i="13"/>
  <c r="E1218" i="13" l="1"/>
  <c r="D1219" i="13"/>
  <c r="D1220" i="13" l="1"/>
  <c r="E1219" i="13"/>
  <c r="D1221" i="13" l="1"/>
  <c r="E1220" i="13"/>
  <c r="E1221" i="13" l="1"/>
  <c r="D1222" i="13"/>
  <c r="D1223" i="13" l="1"/>
  <c r="E1222" i="13"/>
  <c r="D1224" i="13" l="1"/>
  <c r="E1223" i="13"/>
  <c r="E1224" i="13" l="1"/>
  <c r="D1225" i="13"/>
  <c r="E1225" i="13" l="1"/>
  <c r="D1226" i="13"/>
  <c r="D1227" i="13" l="1"/>
  <c r="E1226" i="13"/>
  <c r="E1227" i="13" l="1"/>
  <c r="D1228" i="13"/>
  <c r="E1228" i="13" l="1"/>
  <c r="D1229" i="13"/>
  <c r="D1230" i="13" l="1"/>
  <c r="E1229" i="13"/>
  <c r="E1230" i="13" l="1"/>
  <c r="D1231" i="13"/>
  <c r="D1232" i="13" l="1"/>
  <c r="E1231" i="13"/>
  <c r="D1233" i="13" l="1"/>
  <c r="E1232" i="13"/>
  <c r="E1233" i="13" l="1"/>
  <c r="D1234" i="13"/>
  <c r="D1235" i="13" l="1"/>
  <c r="E1234" i="13"/>
  <c r="D1236" i="13" l="1"/>
  <c r="E1235" i="13"/>
  <c r="E1236" i="13" l="1"/>
  <c r="D1237" i="13"/>
  <c r="D1238" i="13" l="1"/>
  <c r="E1237" i="13"/>
  <c r="D1239" i="13" l="1"/>
  <c r="E1238" i="13"/>
  <c r="E1239" i="13" l="1"/>
  <c r="D1240" i="13"/>
  <c r="E1240" i="13" l="1"/>
  <c r="D1241" i="13"/>
  <c r="D1242" i="13" l="1"/>
  <c r="E1241" i="13"/>
  <c r="E1242" i="13" l="1"/>
  <c r="D1243" i="13"/>
  <c r="D1244" i="13" l="1"/>
  <c r="E1243" i="13"/>
  <c r="D1245" i="13" l="1"/>
  <c r="E1244" i="13"/>
  <c r="E1245" i="13" l="1"/>
  <c r="D1246" i="13"/>
  <c r="D1247" i="13" l="1"/>
  <c r="E1246" i="13"/>
  <c r="D1248" i="13" l="1"/>
  <c r="E1247" i="13"/>
  <c r="E1248" i="13" l="1"/>
  <c r="D1249" i="13"/>
  <c r="E1249" i="13" l="1"/>
  <c r="D1250" i="13"/>
  <c r="D1251" i="13" l="1"/>
  <c r="E1250" i="13"/>
  <c r="E1251" i="13" l="1"/>
  <c r="D1252" i="13"/>
  <c r="E1252" i="13" l="1"/>
  <c r="D1253" i="13"/>
  <c r="D1254" i="13" l="1"/>
  <c r="E1253" i="13"/>
  <c r="E1254" i="13" l="1"/>
  <c r="D1255" i="13"/>
  <c r="D1256" i="13" l="1"/>
  <c r="E1255" i="13"/>
  <c r="D1257" i="13" l="1"/>
  <c r="E1256" i="13"/>
  <c r="E1257" i="13" l="1"/>
  <c r="D1258" i="13"/>
  <c r="D1259" i="13" l="1"/>
  <c r="E1258" i="13"/>
  <c r="D1260" i="13" l="1"/>
  <c r="E1259" i="13"/>
  <c r="E1260" i="13" l="1"/>
  <c r="D1261" i="13"/>
  <c r="D1262" i="13" l="1"/>
  <c r="E1261" i="13"/>
  <c r="D1263" i="13" l="1"/>
  <c r="E1262" i="13"/>
  <c r="E1263" i="13" l="1"/>
  <c r="D1264" i="13"/>
  <c r="E1264" i="13" l="1"/>
  <c r="D1265" i="13"/>
  <c r="D1266" i="13" l="1"/>
  <c r="E1265" i="13"/>
  <c r="E1266" i="13" l="1"/>
  <c r="D1267" i="13"/>
  <c r="D1268" i="13" l="1"/>
  <c r="E1267" i="13"/>
  <c r="D1269" i="13" l="1"/>
  <c r="E1268" i="13"/>
  <c r="E1269" i="13" l="1"/>
  <c r="D1270" i="13"/>
  <c r="D1271" i="13" l="1"/>
  <c r="E1270" i="13"/>
  <c r="D1272" i="13" l="1"/>
  <c r="E1271" i="13"/>
  <c r="E1272" i="13" l="1"/>
  <c r="D1273" i="13"/>
  <c r="D1274" i="13" l="1"/>
  <c r="E1273" i="13"/>
  <c r="D1275" i="13" l="1"/>
  <c r="E1274" i="13"/>
  <c r="E1275" i="13" l="1"/>
  <c r="D1276" i="13"/>
  <c r="E1276" i="13" l="1"/>
  <c r="D1277" i="13"/>
  <c r="D1278" i="13" l="1"/>
  <c r="E1277" i="13"/>
  <c r="E1278" i="13" l="1"/>
  <c r="D1279" i="13"/>
  <c r="D1280" i="13" l="1"/>
  <c r="E1279" i="13"/>
  <c r="D1281" i="13" l="1"/>
  <c r="E1280" i="13"/>
  <c r="E1281" i="13" l="1"/>
  <c r="D1282" i="13"/>
  <c r="D1283" i="13" l="1"/>
  <c r="E1282" i="13"/>
  <c r="D1284" i="13" l="1"/>
  <c r="E1283" i="13"/>
  <c r="E1284" i="13" l="1"/>
  <c r="D1285" i="13"/>
  <c r="D1286" i="13" l="1"/>
  <c r="E1285" i="13"/>
  <c r="D1287" i="13" l="1"/>
  <c r="E1286" i="13"/>
  <c r="E1287" i="13" l="1"/>
  <c r="D1288" i="13"/>
  <c r="E1288" i="13" l="1"/>
  <c r="D1289" i="13"/>
  <c r="D1290" i="13" l="1"/>
  <c r="E1289" i="13"/>
  <c r="E1290" i="13" l="1"/>
  <c r="D1291" i="13"/>
  <c r="D1292" i="13" l="1"/>
  <c r="E1291" i="13"/>
  <c r="D1293" i="13" l="1"/>
  <c r="E1292" i="13"/>
  <c r="E1293" i="13" l="1"/>
  <c r="D1294" i="13"/>
  <c r="D1295" i="13" l="1"/>
  <c r="E1294" i="13"/>
  <c r="D1296" i="13" l="1"/>
  <c r="E1295" i="13"/>
  <c r="E1296" i="13" l="1"/>
  <c r="D1297" i="13"/>
  <c r="E1297" i="13" l="1"/>
  <c r="D1298" i="13"/>
  <c r="D1299" i="13" l="1"/>
  <c r="E1298" i="13"/>
  <c r="E1299" i="13" l="1"/>
  <c r="D1300" i="13"/>
  <c r="E1300" i="13" l="1"/>
  <c r="D1301" i="13"/>
  <c r="D1302" i="13" l="1"/>
  <c r="E1301" i="13"/>
  <c r="E1302" i="13" l="1"/>
  <c r="D1303" i="13"/>
  <c r="D1304" i="13" l="1"/>
  <c r="E1303" i="13"/>
  <c r="D1305" i="13" l="1"/>
  <c r="E1304" i="13"/>
  <c r="E1305" i="13" l="1"/>
  <c r="D1306" i="13"/>
  <c r="D1307" i="13" l="1"/>
  <c r="E1306" i="13"/>
  <c r="D1308" i="13" l="1"/>
  <c r="E1307" i="13"/>
  <c r="E1308" i="13" l="1"/>
  <c r="D1309" i="13"/>
  <c r="D1310" i="13" l="1"/>
  <c r="E1309" i="13"/>
  <c r="D1311" i="13" l="1"/>
  <c r="E1310" i="13"/>
  <c r="E1311" i="13" l="1"/>
  <c r="D1312" i="13"/>
  <c r="E1312" i="13" l="1"/>
  <c r="D1313" i="13"/>
  <c r="D1314" i="13" l="1"/>
  <c r="E1313" i="13"/>
  <c r="E1314" i="13" l="1"/>
  <c r="D1315" i="13"/>
  <c r="D1316" i="13" l="1"/>
  <c r="E1315" i="13"/>
  <c r="D1317" i="13" l="1"/>
  <c r="E1316" i="13"/>
  <c r="E1317" i="13" l="1"/>
  <c r="D1318" i="13"/>
  <c r="D1319" i="13" l="1"/>
  <c r="E1318" i="13"/>
  <c r="D1320" i="13" l="1"/>
  <c r="E1319" i="13"/>
  <c r="E1320" i="13" l="1"/>
  <c r="D1321" i="13"/>
  <c r="D1322" i="13" l="1"/>
  <c r="E1321" i="13"/>
  <c r="D1323" i="13" l="1"/>
  <c r="E1322" i="13"/>
  <c r="E1323" i="13" l="1"/>
  <c r="D1324" i="13"/>
  <c r="E1324" i="13" l="1"/>
  <c r="D1325" i="13"/>
  <c r="D1326" i="13" l="1"/>
  <c r="E1325" i="13"/>
  <c r="E1326" i="13" l="1"/>
  <c r="D1327" i="13"/>
  <c r="D1328" i="13" l="1"/>
  <c r="E1327" i="13"/>
  <c r="D1329" i="13" l="1"/>
  <c r="E1328" i="13"/>
  <c r="E1329" i="13" l="1"/>
  <c r="D1330" i="13"/>
  <c r="D1331" i="13" l="1"/>
  <c r="E1330" i="13"/>
  <c r="D1332" i="13" l="1"/>
  <c r="E1331" i="13"/>
  <c r="E1332" i="13" l="1"/>
  <c r="D1333" i="13"/>
  <c r="D1334" i="13" l="1"/>
  <c r="E1333" i="13"/>
  <c r="D1335" i="13" l="1"/>
  <c r="E1334" i="13"/>
  <c r="E1335" i="13" l="1"/>
  <c r="D1336" i="13"/>
  <c r="E1336" i="13" l="1"/>
  <c r="D1337" i="13"/>
  <c r="D1338" i="13" l="1"/>
  <c r="E1337" i="13"/>
  <c r="E1338" i="13" l="1"/>
  <c r="D1339" i="13"/>
  <c r="D1340" i="13" l="1"/>
  <c r="E1339" i="13"/>
  <c r="D1341" i="13" l="1"/>
  <c r="E1340" i="13"/>
  <c r="E1341" i="13" l="1"/>
  <c r="D1342" i="13"/>
  <c r="E1342" i="13" l="1"/>
  <c r="D1343" i="13"/>
  <c r="D1344" i="13" l="1"/>
  <c r="E1343" i="13"/>
  <c r="E1344" i="13" l="1"/>
  <c r="D1345" i="13"/>
  <c r="E1345" i="13" l="1"/>
  <c r="D1346" i="13"/>
  <c r="D1347" i="13" l="1"/>
  <c r="E1346" i="13"/>
  <c r="E1347" i="13" l="1"/>
  <c r="D1348" i="13"/>
  <c r="E1348" i="13" l="1"/>
  <c r="D1349" i="13"/>
  <c r="E1349" i="13" l="1"/>
  <c r="D1350" i="13"/>
  <c r="E1350" i="13" l="1"/>
  <c r="D1351" i="13"/>
  <c r="E1351" i="13" l="1"/>
  <c r="D1352" i="13"/>
  <c r="E1352" i="13" l="1"/>
  <c r="D1353" i="13"/>
  <c r="E1353" i="13" l="1"/>
  <c r="D1354" i="13"/>
  <c r="E1354" i="13" l="1"/>
  <c r="D1355" i="13"/>
  <c r="D1356" i="13" l="1"/>
  <c r="E1355" i="13"/>
  <c r="E1356" i="13" l="1"/>
  <c r="D1357" i="13"/>
  <c r="E1357" i="13" l="1"/>
  <c r="D1358" i="13"/>
  <c r="D1359" i="13" l="1"/>
  <c r="E1358" i="13"/>
  <c r="E1359" i="13" l="1"/>
  <c r="D1360" i="13"/>
  <c r="E1360" i="13" l="1"/>
  <c r="D1361" i="13"/>
  <c r="D1362" i="13" l="1"/>
  <c r="E1361" i="13"/>
  <c r="E1362" i="13" l="1"/>
  <c r="D1363" i="13"/>
  <c r="E1363" i="13" l="1"/>
  <c r="D1364" i="13"/>
  <c r="D1365" i="13" l="1"/>
  <c r="E1364" i="13"/>
  <c r="E1365" i="13" l="1"/>
  <c r="D1366" i="13"/>
  <c r="E1366" i="13" l="1"/>
  <c r="D1367" i="13"/>
  <c r="D1368" i="13" l="1"/>
  <c r="E1367" i="13"/>
  <c r="E1368" i="13" l="1"/>
  <c r="D1369" i="13"/>
  <c r="E1369" i="13" l="1"/>
  <c r="D1370" i="13"/>
  <c r="E1370" i="13" l="1"/>
  <c r="D1371" i="13"/>
  <c r="E1371" i="13" l="1"/>
  <c r="D1372" i="13"/>
  <c r="E1372" i="13" l="1"/>
  <c r="D1373" i="13"/>
  <c r="D1374" i="13" l="1"/>
  <c r="E1373" i="13"/>
  <c r="E1374" i="13" l="1"/>
  <c r="D1375" i="13"/>
  <c r="E1375" i="13" l="1"/>
  <c r="D1376" i="13"/>
  <c r="D1377" i="13" l="1"/>
  <c r="E1376" i="13"/>
  <c r="E1377" i="13" l="1"/>
  <c r="D1378" i="13"/>
  <c r="E1378" i="13" l="1"/>
  <c r="D1379" i="13"/>
  <c r="D1380" i="13" l="1"/>
  <c r="E1379" i="13"/>
  <c r="E1380" i="13" l="1"/>
  <c r="D1381" i="13"/>
  <c r="E1381" i="13" l="1"/>
  <c r="D1382" i="13"/>
  <c r="D1383" i="13" l="1"/>
  <c r="E1382" i="13"/>
  <c r="E1383" i="13" l="1"/>
  <c r="D1384" i="13"/>
  <c r="E1384" i="13" l="1"/>
  <c r="D1385" i="13"/>
  <c r="D1386" i="13" l="1"/>
  <c r="E1385" i="13"/>
  <c r="E1386" i="13" l="1"/>
  <c r="D1387" i="13"/>
  <c r="E1387" i="13" l="1"/>
  <c r="D1388" i="13"/>
  <c r="E1388" i="13" l="1"/>
  <c r="D1389" i="13"/>
  <c r="E1389" i="13" l="1"/>
  <c r="D1390" i="13"/>
  <c r="E1390" i="13" l="1"/>
  <c r="D1391" i="13"/>
  <c r="D1392" i="13" l="1"/>
  <c r="E1391" i="13"/>
  <c r="E1392" i="13" l="1"/>
  <c r="D1393" i="13"/>
  <c r="E1393" i="13" l="1"/>
  <c r="D1394" i="13"/>
  <c r="D1395" i="13" l="1"/>
  <c r="E1394" i="13"/>
  <c r="E1395" i="13" l="1"/>
  <c r="D1396" i="13"/>
  <c r="E1396" i="13" l="1"/>
  <c r="D1397" i="13"/>
  <c r="E1397" i="13" l="1"/>
  <c r="D1398" i="13"/>
  <c r="E1398" i="13" l="1"/>
  <c r="D1399" i="13"/>
  <c r="E1399" i="13" l="1"/>
  <c r="D1400" i="13"/>
  <c r="E1400" i="13" l="1"/>
  <c r="D1401" i="13"/>
  <c r="E1401" i="13" l="1"/>
  <c r="D1402" i="13"/>
  <c r="E1402" i="13" l="1"/>
  <c r="D1403" i="13"/>
  <c r="D1404" i="13" l="1"/>
  <c r="E1403" i="13"/>
  <c r="E1404" i="13" l="1"/>
  <c r="D1405" i="13"/>
  <c r="E1405" i="13" l="1"/>
  <c r="D1406" i="13"/>
  <c r="E1406" i="13" l="1"/>
  <c r="D1407" i="13"/>
  <c r="E1407" i="13" l="1"/>
  <c r="D1408" i="13"/>
  <c r="E1408" i="13" l="1"/>
  <c r="D1409" i="13"/>
  <c r="E1409" i="13" l="1"/>
  <c r="D1410" i="13"/>
  <c r="E1410" i="13" l="1"/>
  <c r="D1411" i="13"/>
  <c r="E1411" i="13" l="1"/>
  <c r="D1412" i="13"/>
  <c r="D1413" i="13" l="1"/>
  <c r="E1412" i="13"/>
  <c r="E1413" i="13" l="1"/>
  <c r="D1414" i="13"/>
  <c r="E1414" i="13" l="1"/>
  <c r="D1415" i="13"/>
  <c r="E1415" i="13" l="1"/>
  <c r="D1416" i="13"/>
  <c r="E1416" i="13" l="1"/>
  <c r="D1417" i="13"/>
  <c r="E1417" i="13" l="1"/>
  <c r="D1418" i="13"/>
  <c r="D1419" i="13" l="1"/>
  <c r="E1418" i="13"/>
  <c r="E1419" i="13" l="1"/>
  <c r="D1420" i="13"/>
  <c r="E1420" i="13" l="1"/>
  <c r="D1421" i="13"/>
  <c r="D1422" i="13" l="1"/>
  <c r="E1421" i="13"/>
  <c r="E1422" i="13" l="1"/>
  <c r="D1423" i="13"/>
  <c r="E1423" i="13" l="1"/>
  <c r="D1424" i="13"/>
  <c r="E1424" i="13" l="1"/>
  <c r="D1425" i="13"/>
  <c r="E1425" i="13" l="1"/>
  <c r="D1426" i="13"/>
  <c r="E1426" i="13" l="1"/>
  <c r="D1427" i="13"/>
  <c r="D1428" i="13" l="1"/>
  <c r="E1427" i="13"/>
  <c r="E1428" i="13" l="1"/>
  <c r="D1429" i="13"/>
  <c r="E1429" i="13" l="1"/>
  <c r="D1430" i="13"/>
  <c r="D1431" i="13" l="1"/>
  <c r="E1430" i="13"/>
  <c r="E1431" i="13" l="1"/>
  <c r="D1432" i="13"/>
  <c r="E1432" i="13" l="1"/>
  <c r="D1433" i="13"/>
  <c r="E1433" i="13" l="1"/>
  <c r="D1434" i="13"/>
  <c r="E1434" i="13" l="1"/>
  <c r="D1435" i="13"/>
  <c r="E1435" i="13" l="1"/>
  <c r="D1436" i="13"/>
  <c r="D1437" i="13" l="1"/>
  <c r="E1436" i="13"/>
  <c r="E1437" i="13" l="1"/>
  <c r="D1438" i="13"/>
  <c r="E1438" i="13" l="1"/>
  <c r="D1439" i="13"/>
  <c r="D1440" i="13" l="1"/>
  <c r="E1439" i="13"/>
  <c r="E1440" i="13" l="1"/>
  <c r="D1441" i="13"/>
  <c r="E1441" i="13" l="1"/>
  <c r="D1442" i="13"/>
  <c r="E1442" i="13" l="1"/>
  <c r="D1443" i="13"/>
  <c r="E1443" i="13" l="1"/>
  <c r="D1444" i="13"/>
  <c r="E1444" i="13" l="1"/>
  <c r="D1445" i="13"/>
  <c r="D1446" i="13" l="1"/>
  <c r="E1445" i="13"/>
  <c r="E1446" i="13" l="1"/>
  <c r="D1447" i="13"/>
  <c r="E1447" i="13" l="1"/>
  <c r="D1448" i="13"/>
  <c r="D1449" i="13" l="1"/>
  <c r="E1448" i="13"/>
  <c r="E1449" i="13" l="1"/>
  <c r="D1450" i="13"/>
  <c r="E1450" i="13" l="1"/>
  <c r="D1451" i="13"/>
  <c r="D1452" i="13" l="1"/>
  <c r="E1451" i="13"/>
  <c r="E1452" i="13" l="1"/>
  <c r="D1453" i="13"/>
  <c r="E1453" i="13" l="1"/>
  <c r="D1454" i="13"/>
  <c r="D1455" i="13" l="1"/>
  <c r="E1454" i="13"/>
  <c r="E1455" i="13" l="1"/>
  <c r="D1456" i="13"/>
  <c r="E1456" i="13" l="1"/>
  <c r="D1457" i="13"/>
  <c r="D1458" i="13" l="1"/>
  <c r="E1457" i="13"/>
  <c r="E1458" i="13" l="1"/>
  <c r="D1459" i="13"/>
  <c r="E1459" i="13" l="1"/>
  <c r="D1460" i="13"/>
  <c r="E1460" i="13" l="1"/>
  <c r="D1461" i="13"/>
  <c r="E1461" i="13" l="1"/>
  <c r="D1462" i="13"/>
  <c r="E1462" i="13" l="1"/>
  <c r="D1463" i="13"/>
  <c r="D1464" i="13" l="1"/>
  <c r="E1463" i="13"/>
  <c r="E1464" i="13" l="1"/>
  <c r="D1465" i="13"/>
  <c r="E1465" i="13" l="1"/>
  <c r="D1466" i="13"/>
  <c r="D1467" i="13" l="1"/>
  <c r="E1466" i="13"/>
  <c r="E1467" i="13" l="1"/>
  <c r="D1468" i="13"/>
  <c r="E1468" i="13" l="1"/>
  <c r="D1469" i="13"/>
  <c r="D1470" i="13" l="1"/>
  <c r="E1469" i="13"/>
  <c r="E1470" i="13" l="1"/>
  <c r="D1471" i="13"/>
  <c r="E1471" i="13" l="1"/>
  <c r="D1472" i="13"/>
  <c r="E1472" i="13" l="1"/>
  <c r="D1473" i="13"/>
  <c r="E1473" i="13" l="1"/>
  <c r="D1474" i="13"/>
  <c r="E1474" i="13" l="1"/>
  <c r="D1475" i="13"/>
  <c r="D1476" i="13" l="1"/>
  <c r="E1475" i="13"/>
  <c r="E1476" i="13" l="1"/>
  <c r="D1477" i="13"/>
  <c r="E1477" i="13" l="1"/>
  <c r="D1478" i="13"/>
  <c r="E1478" i="13" l="1"/>
  <c r="D1479" i="13"/>
  <c r="E1479" i="13" l="1"/>
  <c r="D1480" i="13"/>
  <c r="E1480" i="13" l="1"/>
  <c r="D1481" i="13"/>
  <c r="E1481" i="13" l="1"/>
  <c r="D1482" i="13"/>
  <c r="E1482" i="13" l="1"/>
  <c r="D1483" i="13"/>
  <c r="E1483" i="13" l="1"/>
  <c r="D1484" i="13"/>
  <c r="D1485" i="13" l="1"/>
  <c r="E1484" i="13"/>
  <c r="E1485" i="13" l="1"/>
  <c r="D1486" i="13"/>
  <c r="E1486" i="13" l="1"/>
  <c r="D1487" i="13"/>
  <c r="D1488" i="13" l="1"/>
  <c r="E1487" i="13"/>
  <c r="E1488" i="13" l="1"/>
  <c r="D1489" i="13"/>
  <c r="E1489" i="13" l="1"/>
  <c r="D1490" i="13"/>
  <c r="E1490" i="13" l="1"/>
  <c r="D1491" i="13"/>
  <c r="E1491" i="13" l="1"/>
  <c r="D1492" i="13"/>
  <c r="E1492" i="13" l="1"/>
  <c r="D1493" i="13"/>
  <c r="D1494" i="13" l="1"/>
  <c r="E1493" i="13"/>
  <c r="E1494" i="13" l="1"/>
  <c r="D1495" i="13"/>
  <c r="E1495" i="13" l="1"/>
  <c r="D1496" i="13"/>
  <c r="E1496" i="13" l="1"/>
  <c r="D1497" i="13"/>
  <c r="E1497" i="13" l="1"/>
  <c r="D1498" i="13"/>
  <c r="E1498" i="13" l="1"/>
  <c r="D1499" i="13"/>
  <c r="E1499" i="13" l="1"/>
  <c r="D1500" i="13"/>
  <c r="E1500" i="13" l="1"/>
  <c r="D1501" i="13"/>
  <c r="E1501" i="13" l="1"/>
  <c r="D1502" i="13"/>
  <c r="D1503" i="13" l="1"/>
  <c r="E1502" i="13"/>
  <c r="E1503" i="13" l="1"/>
  <c r="D1504" i="13"/>
  <c r="E1504" i="13" l="1"/>
  <c r="D1505" i="13"/>
  <c r="D1506" i="13" l="1"/>
  <c r="E1505" i="13"/>
  <c r="E1506" i="13" l="1"/>
  <c r="D1507" i="13"/>
  <c r="E1507" i="13" l="1"/>
  <c r="D1508" i="13"/>
  <c r="E1508" i="13" l="1"/>
  <c r="D1509" i="13"/>
  <c r="E1509" i="13" l="1"/>
  <c r="D1510" i="13"/>
  <c r="E1510" i="13" l="1"/>
  <c r="D1511" i="13"/>
  <c r="D1512" i="13" l="1"/>
  <c r="E1511" i="13"/>
  <c r="E1512" i="13" l="1"/>
  <c r="D1513" i="13"/>
  <c r="E1513" i="13" l="1"/>
  <c r="D1514" i="13"/>
  <c r="E1514" i="13" l="1"/>
  <c r="D1515" i="13"/>
  <c r="E1515" i="13" l="1"/>
  <c r="D1516" i="13"/>
  <c r="E1516" i="13" l="1"/>
  <c r="D1517" i="13"/>
  <c r="D1518" i="13" l="1"/>
  <c r="E1517" i="13"/>
  <c r="E1518" i="13" l="1"/>
  <c r="D1519" i="13"/>
  <c r="E1519" i="13" l="1"/>
  <c r="D1520" i="13"/>
  <c r="D1521" i="13" l="1"/>
  <c r="E1520" i="13"/>
  <c r="E1521" i="13" l="1"/>
  <c r="D1522" i="13"/>
  <c r="E1522" i="13" l="1"/>
  <c r="D1523" i="13"/>
  <c r="D1524" i="13" l="1"/>
  <c r="E1523" i="13"/>
  <c r="E1524" i="13" l="1"/>
  <c r="D1525" i="13"/>
  <c r="E1525" i="13" l="1"/>
  <c r="D1526" i="13"/>
  <c r="E1526" i="13" l="1"/>
  <c r="D1527" i="13"/>
  <c r="E1527" i="13" l="1"/>
  <c r="D1528" i="13"/>
  <c r="E1528" i="13" l="1"/>
  <c r="D1529" i="13"/>
  <c r="E1529" i="13" l="1"/>
  <c r="D1530" i="13"/>
  <c r="E1530" i="13" l="1"/>
  <c r="D1531" i="13"/>
  <c r="E1531" i="13" l="1"/>
  <c r="D1532" i="13"/>
  <c r="E1532" i="13" l="1"/>
  <c r="D1533" i="13"/>
  <c r="E1533" i="13" l="1"/>
  <c r="D1534" i="13"/>
  <c r="E1534" i="13" l="1"/>
  <c r="D1535" i="13"/>
  <c r="D1536" i="13" l="1"/>
  <c r="E1535" i="13"/>
  <c r="E1536" i="13" l="1"/>
  <c r="D1537" i="13"/>
  <c r="E1537" i="13" l="1"/>
  <c r="D1538" i="13"/>
  <c r="D1539" i="13" l="1"/>
  <c r="E1538" i="13"/>
  <c r="E1539" i="13" l="1"/>
  <c r="D1540" i="13"/>
  <c r="E1540" i="13" l="1"/>
  <c r="D1541" i="13"/>
  <c r="E1541" i="13" l="1"/>
  <c r="D1542" i="13"/>
  <c r="E1542" i="13" l="1"/>
  <c r="D1543" i="13"/>
  <c r="E1543" i="13" l="1"/>
  <c r="D1544" i="13"/>
  <c r="E1544" i="13" l="1"/>
  <c r="D1545" i="13"/>
  <c r="E1545" i="13" l="1"/>
  <c r="D1546" i="13"/>
  <c r="E1546" i="13" l="1"/>
  <c r="D1547" i="13"/>
  <c r="E1547" i="13" l="1"/>
  <c r="D1548" i="13"/>
  <c r="E1548" i="13" l="1"/>
  <c r="D1549" i="13"/>
  <c r="E1549" i="13" l="1"/>
  <c r="D1550" i="13"/>
  <c r="E1550" i="13" l="1"/>
  <c r="D1551" i="13"/>
  <c r="E1551" i="13" l="1"/>
  <c r="D1552" i="13"/>
  <c r="E1552" i="13" l="1"/>
  <c r="D1553" i="13"/>
  <c r="D1554" i="13" l="1"/>
  <c r="E1553" i="13"/>
  <c r="E1554" i="13" l="1"/>
  <c r="D1555" i="13"/>
  <c r="E1555" i="13" l="1"/>
  <c r="D1556" i="13"/>
  <c r="D1557" i="13" l="1"/>
  <c r="E1556" i="13"/>
  <c r="E1557" i="13" l="1"/>
  <c r="D1558" i="13"/>
  <c r="E1558" i="13" l="1"/>
  <c r="D1559" i="13"/>
  <c r="D1560" i="13" l="1"/>
  <c r="E1559" i="13"/>
  <c r="E1560" i="13" l="1"/>
  <c r="D1561" i="13"/>
  <c r="E1561" i="13" l="1"/>
  <c r="D1562" i="13"/>
  <c r="E1562" i="13" l="1"/>
  <c r="D1563" i="13"/>
  <c r="E1563" i="13" l="1"/>
  <c r="D1564" i="13"/>
  <c r="E1564" i="13" l="1"/>
  <c r="D1565" i="13"/>
  <c r="E1565" i="13" l="1"/>
  <c r="D1566" i="13"/>
  <c r="E1566" i="13" l="1"/>
  <c r="D1567" i="13"/>
  <c r="E1567" i="13" l="1"/>
  <c r="D1568" i="13"/>
  <c r="E1568" i="13" l="1"/>
  <c r="D1569" i="13"/>
  <c r="E1569" i="13" l="1"/>
  <c r="D1570" i="13"/>
  <c r="E1570" i="13" l="1"/>
  <c r="D1571" i="13"/>
  <c r="D1572" i="13" l="1"/>
  <c r="E1571" i="13"/>
  <c r="E1572" i="13" l="1"/>
  <c r="D1573" i="13"/>
  <c r="E1573" i="13" l="1"/>
  <c r="D1574" i="13"/>
  <c r="D1575" i="13" l="1"/>
  <c r="E1574" i="13"/>
  <c r="E1575" i="13" l="1"/>
  <c r="D1576" i="13"/>
  <c r="E1576" i="13" l="1"/>
  <c r="D1577" i="13"/>
  <c r="D1578" i="13" l="1"/>
  <c r="E1577" i="13"/>
  <c r="E1578" i="13" l="1"/>
  <c r="D1579" i="13"/>
  <c r="E1579" i="13" l="1"/>
  <c r="D1580" i="13"/>
  <c r="D1581" i="13" l="1"/>
  <c r="E1580" i="13"/>
  <c r="E1581" i="13" l="1"/>
  <c r="D1582" i="13"/>
  <c r="E1582" i="13" l="1"/>
  <c r="D1583" i="13"/>
  <c r="D1584" i="13" l="1"/>
  <c r="E1583" i="13"/>
  <c r="E1584" i="13" l="1"/>
  <c r="D1585" i="13"/>
  <c r="E1585" i="13" l="1"/>
  <c r="D1586" i="13"/>
  <c r="E1586" i="13" l="1"/>
  <c r="D1587" i="13"/>
  <c r="E1587" i="13" l="1"/>
  <c r="D1588" i="13"/>
  <c r="E1588" i="13" l="1"/>
  <c r="D1589" i="13"/>
  <c r="D1590" i="13" l="1"/>
  <c r="E1589" i="13"/>
  <c r="E1590" i="13" l="1"/>
  <c r="D1591" i="13"/>
  <c r="E1591" i="13" l="1"/>
  <c r="D1592" i="13"/>
  <c r="D1593" i="13" l="1"/>
  <c r="E1592" i="13"/>
  <c r="E1593" i="13" l="1"/>
  <c r="D1594" i="13"/>
  <c r="E1594" i="13" l="1"/>
  <c r="D1595" i="13"/>
  <c r="D1596" i="13" l="1"/>
  <c r="E1595" i="13"/>
  <c r="E1596" i="13" l="1"/>
  <c r="D1597" i="13"/>
  <c r="E1597" i="13" l="1"/>
  <c r="D1598" i="13"/>
  <c r="D1599" i="13" l="1"/>
  <c r="E1598" i="13"/>
  <c r="E1599" i="13" l="1"/>
  <c r="D1600" i="13"/>
  <c r="E1600" i="13" l="1"/>
  <c r="D1601" i="13"/>
  <c r="D1602" i="13" l="1"/>
  <c r="E1601" i="13"/>
  <c r="E1602" i="13" l="1"/>
  <c r="D1603" i="13"/>
  <c r="E1603" i="13" l="1"/>
  <c r="D1604" i="13"/>
  <c r="E1604" i="13" l="1"/>
  <c r="D1605" i="13"/>
  <c r="E1605" i="13" l="1"/>
  <c r="D1606" i="13"/>
  <c r="E1606" i="13" l="1"/>
  <c r="D1607" i="13"/>
  <c r="D1608" i="13" l="1"/>
  <c r="E1607" i="13"/>
  <c r="E1608" i="13" l="1"/>
  <c r="D1609" i="13"/>
  <c r="E1609" i="13" l="1"/>
  <c r="D1610" i="13"/>
  <c r="D1611" i="13" l="1"/>
  <c r="E1610" i="13"/>
  <c r="E1611" i="13" l="1"/>
  <c r="D1612" i="13"/>
  <c r="E1612" i="13" l="1"/>
  <c r="D1613" i="13"/>
  <c r="E1613" i="13" l="1"/>
  <c r="D1614" i="13"/>
  <c r="E1614" i="13" l="1"/>
  <c r="D1615" i="13"/>
  <c r="E1615" i="13" l="1"/>
  <c r="D1616" i="13"/>
  <c r="E1616" i="13" l="1"/>
  <c r="D1617" i="13"/>
  <c r="E1617" i="13" l="1"/>
  <c r="D1618" i="13"/>
  <c r="E1618" i="13" l="1"/>
  <c r="D1619" i="13"/>
  <c r="D1620" i="13" l="1"/>
  <c r="E1619" i="13"/>
  <c r="E1620" i="13" l="1"/>
  <c r="D1621" i="13"/>
  <c r="E1621" i="13" l="1"/>
  <c r="D1622" i="13"/>
  <c r="E1622" i="13" l="1"/>
  <c r="D1623" i="13"/>
  <c r="E1623" i="13" l="1"/>
  <c r="D1624" i="13"/>
  <c r="E1624" i="13" l="1"/>
  <c r="D1625" i="13"/>
  <c r="E1625" i="13" l="1"/>
  <c r="D1626" i="13"/>
  <c r="E1626" i="13" l="1"/>
  <c r="D1627" i="13"/>
  <c r="E1627" i="13" l="1"/>
  <c r="D1628" i="13"/>
  <c r="D1629" i="13" l="1"/>
  <c r="E1628" i="13"/>
  <c r="E1629" i="13" l="1"/>
  <c r="D1630" i="13"/>
  <c r="E1630" i="13" l="1"/>
  <c r="D1631" i="13"/>
  <c r="E1631" i="13" l="1"/>
  <c r="D1632" i="13"/>
  <c r="E1632" i="13" l="1"/>
  <c r="D1633" i="13"/>
  <c r="E1633" i="13" l="1"/>
  <c r="D1634" i="13"/>
  <c r="D1635" i="13" l="1"/>
  <c r="E1634" i="13"/>
  <c r="E1635" i="13" l="1"/>
  <c r="D1636" i="13"/>
  <c r="E1636" i="13" l="1"/>
  <c r="D1637" i="13"/>
  <c r="D1638" i="13" l="1"/>
  <c r="E1637" i="13"/>
  <c r="E1638" i="13" l="1"/>
  <c r="D1639" i="13"/>
  <c r="E1639" i="13" l="1"/>
  <c r="D1640" i="13"/>
  <c r="E1640" i="13" l="1"/>
  <c r="D1641" i="13"/>
  <c r="E1641" i="13" l="1"/>
  <c r="D1642" i="13"/>
  <c r="E1642" i="13" l="1"/>
  <c r="D1643" i="13"/>
  <c r="D1644" i="13" l="1"/>
  <c r="E1643" i="13"/>
  <c r="E1644" i="13" l="1"/>
  <c r="D1645" i="13"/>
  <c r="E1645" i="13" l="1"/>
  <c r="D1646" i="13"/>
  <c r="D1647" i="13" l="1"/>
  <c r="E1646" i="13"/>
  <c r="E1647" i="13" l="1"/>
  <c r="D1648" i="13"/>
  <c r="E1648" i="13" l="1"/>
  <c r="D1649" i="13"/>
  <c r="D1650" i="13" l="1"/>
  <c r="E1649" i="13"/>
  <c r="E1650" i="13" l="1"/>
  <c r="D1651" i="13"/>
  <c r="E1651" i="13" l="1"/>
  <c r="D1652" i="13"/>
  <c r="D1653" i="13" l="1"/>
  <c r="E1652" i="13"/>
  <c r="E1653" i="13" l="1"/>
  <c r="D1654" i="13"/>
  <c r="E1654" i="13" l="1"/>
  <c r="D1655" i="13"/>
  <c r="D1656" i="13" l="1"/>
  <c r="E1655" i="13"/>
  <c r="E1656" i="13" l="1"/>
  <c r="D1657" i="13"/>
  <c r="E1657" i="13" l="1"/>
  <c r="D1658" i="13"/>
  <c r="E1658" i="13" l="1"/>
  <c r="D1659" i="13"/>
  <c r="E1659" i="13" l="1"/>
  <c r="D1660" i="13"/>
  <c r="E1660" i="13" l="1"/>
  <c r="D1661" i="13"/>
  <c r="D1662" i="13" l="1"/>
  <c r="E1661" i="13"/>
  <c r="E1662" i="13" l="1"/>
  <c r="D1663" i="13"/>
  <c r="E1663" i="13" l="1"/>
  <c r="D1664" i="13"/>
  <c r="D1665" i="13" l="1"/>
  <c r="E1664" i="13"/>
  <c r="E1665" i="13" l="1"/>
  <c r="D1666" i="13"/>
  <c r="E1666" i="13" l="1"/>
  <c r="D1667" i="13"/>
  <c r="D1668" i="13" l="1"/>
  <c r="E1667" i="13"/>
  <c r="E1668" i="13" l="1"/>
  <c r="D1669" i="13"/>
  <c r="E1669" i="13" l="1"/>
  <c r="D1670" i="13"/>
  <c r="D1671" i="13" l="1"/>
  <c r="E1670" i="13"/>
  <c r="E1671" i="13" l="1"/>
  <c r="D1672" i="13"/>
  <c r="E1672" i="13" l="1"/>
  <c r="D1673" i="13"/>
  <c r="D1674" i="13" l="1"/>
  <c r="E1673" i="13"/>
  <c r="E1674" i="13" l="1"/>
  <c r="D1675" i="13"/>
  <c r="E1675" i="13" l="1"/>
  <c r="D1676" i="13"/>
  <c r="E1676" i="13" l="1"/>
  <c r="D1677" i="13"/>
  <c r="E1677" i="13" l="1"/>
  <c r="D1678" i="13"/>
  <c r="E1678" i="13" l="1"/>
  <c r="D1679" i="13"/>
  <c r="D1680" i="13" l="1"/>
  <c r="E1679" i="13"/>
  <c r="E1680" i="13" l="1"/>
  <c r="D1681" i="13"/>
  <c r="E1681" i="13" l="1"/>
  <c r="D1682" i="13"/>
  <c r="D1683" i="13" l="1"/>
  <c r="E1682" i="13"/>
  <c r="E1683" i="13" l="1"/>
  <c r="D1684" i="13"/>
  <c r="E1684" i="13" l="1"/>
  <c r="D1685" i="13"/>
  <c r="D1686" i="13" l="1"/>
  <c r="E1685" i="13"/>
  <c r="E1686" i="13" l="1"/>
  <c r="D1687" i="13"/>
  <c r="E1687" i="13" l="1"/>
  <c r="D1688" i="13"/>
  <c r="E1688" i="13" l="1"/>
  <c r="D1689" i="13"/>
  <c r="E1689" i="13" l="1"/>
  <c r="D1690" i="13"/>
  <c r="E1690" i="13" l="1"/>
  <c r="D1691" i="13"/>
  <c r="D1692" i="13" l="1"/>
  <c r="E1691" i="13"/>
  <c r="E1692" i="13" l="1"/>
  <c r="D1693" i="13"/>
  <c r="E1693" i="13" l="1"/>
  <c r="D1694" i="13"/>
  <c r="E1694" i="13" l="1"/>
  <c r="D1695" i="13"/>
  <c r="E1695" i="13" l="1"/>
  <c r="D1696" i="13"/>
  <c r="E1696" i="13" l="1"/>
  <c r="D1697" i="13"/>
  <c r="E1697" i="13" l="1"/>
  <c r="D1698" i="13"/>
  <c r="E1698" i="13" l="1"/>
  <c r="D1699" i="13"/>
  <c r="E1699" i="13" l="1"/>
  <c r="D1700" i="13"/>
  <c r="D1701" i="13" l="1"/>
  <c r="E1700" i="13"/>
  <c r="E1701" i="13" l="1"/>
  <c r="D1702" i="13"/>
  <c r="E1702" i="13" l="1"/>
  <c r="D1703" i="13"/>
  <c r="D1704" i="13" l="1"/>
  <c r="E1703" i="13"/>
  <c r="E1704" i="13" l="1"/>
  <c r="D1705" i="13"/>
  <c r="E1705" i="13" l="1"/>
  <c r="D1706" i="13"/>
  <c r="E1706" i="13" l="1"/>
  <c r="D1707" i="13"/>
  <c r="E1707" i="13" l="1"/>
  <c r="D1708" i="13"/>
  <c r="E1708" i="13" l="1"/>
  <c r="D1709" i="13"/>
  <c r="D1710" i="13" l="1"/>
  <c r="E1709" i="13"/>
  <c r="E1710" i="13" l="1"/>
  <c r="D1711" i="13"/>
  <c r="E1711" i="13" l="1"/>
  <c r="D1712" i="13"/>
  <c r="E1712" i="13" l="1"/>
  <c r="D1713" i="13"/>
  <c r="E1713" i="13" l="1"/>
  <c r="D1714" i="13"/>
  <c r="E1714" i="13" l="1"/>
  <c r="D1715" i="13"/>
  <c r="E1715" i="13" l="1"/>
  <c r="D1716" i="13"/>
  <c r="E1716" i="13" l="1"/>
  <c r="D1717" i="13"/>
  <c r="E1717" i="13" l="1"/>
  <c r="D1718" i="13"/>
  <c r="D1719" i="13" l="1"/>
  <c r="E1718" i="13"/>
  <c r="E1719" i="13" l="1"/>
  <c r="D1720" i="13"/>
  <c r="E1720" i="13" l="1"/>
  <c r="D1721" i="13"/>
  <c r="D1722" i="13" l="1"/>
  <c r="E1721" i="13"/>
  <c r="E1722" i="13" l="1"/>
  <c r="D1723" i="13"/>
  <c r="E1723" i="13" l="1"/>
  <c r="D1724" i="13"/>
  <c r="E1724" i="13" l="1"/>
  <c r="D1725" i="13"/>
  <c r="E1725" i="13" l="1"/>
  <c r="D1726" i="13"/>
  <c r="E1726" i="13" l="1"/>
  <c r="D1727" i="13"/>
  <c r="D1728" i="13" l="1"/>
  <c r="E1727" i="13"/>
  <c r="E1728" i="13" l="1"/>
  <c r="D1729" i="13"/>
  <c r="E1729" i="13" l="1"/>
  <c r="D1730" i="13"/>
  <c r="E1730" i="13" l="1"/>
  <c r="D1731" i="13"/>
  <c r="E1731" i="13" l="1"/>
  <c r="D1732" i="13"/>
  <c r="E1732" i="13" l="1"/>
  <c r="D1733" i="13"/>
  <c r="D1734" i="13" l="1"/>
  <c r="E1733" i="13"/>
  <c r="E1734" i="13" l="1"/>
  <c r="D1735" i="13"/>
  <c r="E1735" i="13" l="1"/>
  <c r="D1736" i="13"/>
  <c r="D1737" i="13" l="1"/>
  <c r="E1736" i="13"/>
  <c r="E1737" i="13" l="1"/>
  <c r="D1738" i="13"/>
  <c r="E1738" i="13" l="1"/>
  <c r="D1739" i="13"/>
  <c r="D1740" i="13" l="1"/>
  <c r="E1739" i="13"/>
  <c r="E1740" i="13" l="1"/>
  <c r="D1741" i="13"/>
  <c r="E1741" i="13" l="1"/>
  <c r="D1742" i="13"/>
  <c r="E1742" i="13" l="1"/>
  <c r="D1743" i="13"/>
  <c r="E1743" i="13" l="1"/>
  <c r="D1744" i="13"/>
  <c r="E1744" i="13" l="1"/>
  <c r="D1745" i="13"/>
  <c r="E1745" i="13" l="1"/>
  <c r="D1746" i="13"/>
  <c r="E1746" i="13" l="1"/>
  <c r="D1747" i="13"/>
  <c r="E1747" i="13" l="1"/>
  <c r="D1748" i="13"/>
  <c r="E1748" i="13" l="1"/>
  <c r="D1749" i="13"/>
  <c r="E1749" i="13" l="1"/>
  <c r="D1750" i="13"/>
  <c r="E1750" i="13" l="1"/>
  <c r="D1751" i="13"/>
  <c r="D1752" i="13" l="1"/>
  <c r="E1751" i="13"/>
  <c r="E1752" i="13" l="1"/>
  <c r="D1753" i="13"/>
  <c r="E1753" i="13" l="1"/>
  <c r="D1754" i="13"/>
  <c r="D1755" i="13" l="1"/>
  <c r="E1754" i="13"/>
  <c r="E1755" i="13" l="1"/>
  <c r="D1756" i="13"/>
  <c r="E1756" i="13" l="1"/>
  <c r="D1757" i="13"/>
  <c r="E1757" i="13" l="1"/>
  <c r="D1758" i="13"/>
  <c r="E1758" i="13" l="1"/>
  <c r="D1759" i="13"/>
  <c r="E1759" i="13" l="1"/>
  <c r="D1760" i="13"/>
  <c r="E1760" i="13" l="1"/>
  <c r="D1761" i="13"/>
  <c r="E1761" i="13" l="1"/>
  <c r="D1762" i="13"/>
  <c r="E1762" i="13" l="1"/>
  <c r="D1763" i="13"/>
  <c r="E1763" i="13" l="1"/>
  <c r="D1764" i="13"/>
  <c r="E1764" i="13" l="1"/>
  <c r="D1765" i="13"/>
  <c r="E1765" i="13" l="1"/>
  <c r="D1766" i="13"/>
  <c r="E1766" i="13" l="1"/>
  <c r="D1767" i="13"/>
  <c r="E1767" i="13" l="1"/>
  <c r="D1768" i="13"/>
  <c r="E1768" i="13" l="1"/>
  <c r="D1769" i="13"/>
  <c r="D1770" i="13" l="1"/>
  <c r="E1769" i="13"/>
  <c r="E1770" i="13" l="1"/>
  <c r="D1771" i="13"/>
  <c r="E1771" i="13" l="1"/>
  <c r="D1772" i="13"/>
  <c r="D1773" i="13" l="1"/>
  <c r="E1772" i="13"/>
  <c r="E1773" i="13" l="1"/>
  <c r="D1774" i="13"/>
  <c r="E1774" i="13" l="1"/>
  <c r="D1775" i="13"/>
  <c r="D1776" i="13" l="1"/>
  <c r="E1775" i="13"/>
  <c r="E1776" i="13" l="1"/>
  <c r="D1777" i="13"/>
  <c r="E1777" i="13" l="1"/>
  <c r="D1778" i="13"/>
  <c r="E1778" i="13" l="1"/>
  <c r="D1779" i="13"/>
  <c r="E1779" i="13" l="1"/>
  <c r="D1780" i="13"/>
  <c r="E1780" i="13" l="1"/>
  <c r="D1781" i="13"/>
  <c r="E1781" i="13" l="1"/>
  <c r="D1782" i="13"/>
  <c r="E1782" i="13" l="1"/>
  <c r="D1783" i="13"/>
  <c r="E1783" i="13" l="1"/>
  <c r="D1784" i="13"/>
  <c r="E1784" i="13" l="1"/>
  <c r="D1785" i="13"/>
  <c r="E1785" i="13" l="1"/>
  <c r="D1786" i="13"/>
  <c r="E1786" i="13" l="1"/>
  <c r="D1787" i="13"/>
  <c r="D1788" i="13" l="1"/>
  <c r="E1787" i="13"/>
  <c r="E1788" i="13" l="1"/>
  <c r="D1789" i="13"/>
  <c r="E1789" i="13" l="1"/>
  <c r="D1790" i="13"/>
  <c r="D1791" i="13" l="1"/>
  <c r="E1790" i="13"/>
  <c r="E1791" i="13" l="1"/>
  <c r="D1792" i="13"/>
  <c r="E1792" i="13" l="1"/>
  <c r="D1793" i="13"/>
  <c r="D1794" i="13" l="1"/>
  <c r="E1793" i="13"/>
  <c r="E1794" i="13" l="1"/>
  <c r="D1795" i="13"/>
  <c r="E1795" i="13" l="1"/>
  <c r="D1796" i="13"/>
  <c r="D1797" i="13" l="1"/>
  <c r="E1796" i="13"/>
  <c r="E1797" i="13" l="1"/>
  <c r="D1798" i="13"/>
  <c r="E1798" i="13" l="1"/>
  <c r="D1799" i="13"/>
  <c r="D1800" i="13" l="1"/>
  <c r="E1799" i="13"/>
  <c r="E1800" i="13" l="1"/>
  <c r="D1801" i="13"/>
  <c r="E1801" i="13" l="1"/>
  <c r="D1802" i="13"/>
  <c r="E1802" i="13" l="1"/>
  <c r="D1803" i="13"/>
  <c r="E1803" i="13" l="1"/>
  <c r="D1804" i="13"/>
  <c r="E1804" i="13" l="1"/>
  <c r="D1805" i="13"/>
  <c r="D1806" i="13" l="1"/>
  <c r="E1805" i="13"/>
  <c r="E1806" i="13" l="1"/>
  <c r="D1807" i="13"/>
  <c r="E1807" i="13" l="1"/>
  <c r="D1808" i="13"/>
  <c r="D1809" i="13" l="1"/>
  <c r="E1808" i="13"/>
  <c r="E1809" i="13" l="1"/>
  <c r="D1810" i="13"/>
  <c r="E1810" i="13" l="1"/>
  <c r="D1811" i="13"/>
  <c r="D1812" i="13" l="1"/>
  <c r="E1811" i="13"/>
  <c r="E1812" i="13" l="1"/>
  <c r="D1813" i="13"/>
  <c r="E1813" i="13" l="1"/>
  <c r="D1814" i="13"/>
  <c r="D1815" i="13" l="1"/>
  <c r="E1814" i="13"/>
  <c r="E1815" i="13" l="1"/>
  <c r="D1816" i="13"/>
  <c r="E1816" i="13" l="1"/>
  <c r="D1817" i="13"/>
  <c r="D1818" i="13" l="1"/>
  <c r="E1817" i="13"/>
  <c r="E1818" i="13" l="1"/>
  <c r="D1819" i="13"/>
  <c r="E1819" i="13" l="1"/>
  <c r="D1820" i="13"/>
  <c r="E1820" i="13" l="1"/>
  <c r="D1821" i="13"/>
  <c r="E1821" i="13" l="1"/>
  <c r="D1822" i="13"/>
  <c r="E1822" i="13" l="1"/>
  <c r="D1823" i="13"/>
  <c r="D1824" i="13" l="1"/>
  <c r="E1823" i="13"/>
  <c r="E1824" i="13" l="1"/>
  <c r="D1825" i="13"/>
  <c r="E1825" i="13" l="1"/>
  <c r="D1826" i="13"/>
  <c r="D1827" i="13" l="1"/>
  <c r="E1826" i="13"/>
  <c r="E1827" i="13" l="1"/>
  <c r="D1828" i="13"/>
  <c r="E1828" i="13" l="1"/>
  <c r="D1829" i="13"/>
  <c r="E1829" i="13" l="1"/>
  <c r="D1830" i="13"/>
  <c r="E1830" i="13" l="1"/>
  <c r="D1831" i="13"/>
  <c r="E1831" i="13" l="1"/>
  <c r="D1832" i="13"/>
  <c r="D1833" i="13" l="1"/>
  <c r="E1832" i="13"/>
  <c r="E1833" i="13" l="1"/>
  <c r="D1834" i="13"/>
  <c r="E1834" i="13" l="1"/>
  <c r="D1835" i="13"/>
  <c r="D1836" i="13" l="1"/>
  <c r="E1835" i="13"/>
  <c r="E1836" i="13" l="1"/>
  <c r="D1837" i="13"/>
  <c r="E1837" i="13" l="1"/>
  <c r="D1838" i="13"/>
  <c r="E1838" i="13" l="1"/>
  <c r="D1839" i="13"/>
  <c r="E1839" i="13" l="1"/>
  <c r="D1840" i="13"/>
  <c r="E1840" i="13" l="1"/>
  <c r="D1841" i="13"/>
  <c r="E1841" i="13" l="1"/>
  <c r="D1842" i="13"/>
  <c r="E1842" i="13" l="1"/>
  <c r="D1843" i="13"/>
  <c r="E1843" i="13" l="1"/>
  <c r="D1844" i="13"/>
  <c r="D1845" i="13" l="1"/>
  <c r="E1844" i="13"/>
  <c r="E1845" i="13" l="1"/>
  <c r="D1846" i="13"/>
  <c r="E1846" i="13" l="1"/>
  <c r="D1847" i="13"/>
  <c r="E1847" i="13" l="1"/>
  <c r="D1848" i="13"/>
  <c r="E1848" i="13" l="1"/>
  <c r="D1849" i="13"/>
  <c r="E1849" i="13" l="1"/>
  <c r="D1850" i="13"/>
  <c r="D1851" i="13" l="1"/>
  <c r="E1850" i="13"/>
  <c r="E1851" i="13" l="1"/>
  <c r="D1852" i="13"/>
  <c r="E1852" i="13" l="1"/>
  <c r="D1853" i="13"/>
  <c r="D1854" i="13" l="1"/>
  <c r="E1853" i="13"/>
  <c r="E1854" i="13" l="1"/>
  <c r="D1855" i="13"/>
  <c r="E1855" i="13" l="1"/>
  <c r="D1856" i="13"/>
  <c r="E1856" i="13" l="1"/>
  <c r="D1857" i="13"/>
  <c r="E1857" i="13" l="1"/>
  <c r="D1858" i="13"/>
  <c r="E1858" i="13" l="1"/>
  <c r="D1859" i="13"/>
  <c r="D1860" i="13" l="1"/>
  <c r="E1859" i="13"/>
  <c r="E1860" i="13" l="1"/>
  <c r="D1861" i="13"/>
  <c r="E1861" i="13" l="1"/>
  <c r="D1862" i="13"/>
  <c r="D1863" i="13" l="1"/>
  <c r="E1862" i="13"/>
  <c r="E1863" i="13" l="1"/>
  <c r="D1864" i="13"/>
  <c r="E1864" i="13" l="1"/>
  <c r="D1865" i="13"/>
  <c r="D1866" i="13" l="1"/>
  <c r="E1865" i="13"/>
  <c r="E1866" i="13" l="1"/>
  <c r="D1867" i="13"/>
  <c r="E1867" i="13" l="1"/>
  <c r="D1868" i="13"/>
  <c r="D1869" i="13" l="1"/>
  <c r="E1868" i="13"/>
  <c r="E1869" i="13" l="1"/>
  <c r="D1870" i="13"/>
  <c r="E1870" i="13" l="1"/>
  <c r="D1871" i="13"/>
  <c r="D1872" i="13" l="1"/>
  <c r="E1871" i="13"/>
  <c r="E1872" i="13" l="1"/>
  <c r="D1873" i="13"/>
  <c r="E1873" i="13" l="1"/>
  <c r="D1874" i="13"/>
  <c r="E1874" i="13" l="1"/>
  <c r="D1875" i="13"/>
  <c r="E1875" i="13" l="1"/>
  <c r="D1876" i="13"/>
  <c r="E1876" i="13" l="1"/>
  <c r="D1877" i="13"/>
  <c r="D1878" i="13" l="1"/>
  <c r="E1877" i="13"/>
  <c r="E1878" i="13" l="1"/>
  <c r="D1879" i="13"/>
  <c r="E1879" i="13" l="1"/>
  <c r="D1880" i="13"/>
  <c r="D1881" i="13" l="1"/>
  <c r="E1880" i="13"/>
  <c r="E1881" i="13" l="1"/>
  <c r="D1882" i="13"/>
  <c r="E1882" i="13" l="1"/>
  <c r="D1883" i="13"/>
  <c r="D1884" i="13" l="1"/>
  <c r="E1883" i="13"/>
  <c r="E1884" i="13" l="1"/>
  <c r="D1885" i="13"/>
  <c r="E1885" i="13" l="1"/>
  <c r="D1886" i="13"/>
  <c r="D1887" i="13" l="1"/>
  <c r="E1886" i="13"/>
  <c r="E1887" i="13" l="1"/>
  <c r="D1888" i="13"/>
  <c r="E1888" i="13" l="1"/>
  <c r="D1889" i="13"/>
  <c r="D1890" i="13" l="1"/>
  <c r="E1889" i="13"/>
  <c r="E1890" i="13" l="1"/>
  <c r="D1891" i="13"/>
  <c r="E1891" i="13" l="1"/>
  <c r="D1892" i="13"/>
  <c r="E1892" i="13" l="1"/>
  <c r="D1893" i="13"/>
  <c r="E1893" i="13" l="1"/>
  <c r="D1894" i="13"/>
  <c r="E1894" i="13" l="1"/>
  <c r="D1895" i="13"/>
  <c r="D1896" i="13" l="1"/>
  <c r="E1895" i="13"/>
  <c r="E1896" i="13" l="1"/>
  <c r="D1897" i="13"/>
  <c r="E1897" i="13" l="1"/>
  <c r="D1898" i="13"/>
  <c r="D1899" i="13" l="1"/>
  <c r="E1898" i="13"/>
  <c r="E1899" i="13" l="1"/>
  <c r="D1900" i="13"/>
  <c r="E1900" i="13" l="1"/>
  <c r="D1901" i="13"/>
  <c r="E1901" i="13" l="1"/>
  <c r="D1902" i="13"/>
  <c r="E1902" i="13" l="1"/>
  <c r="D1903" i="13"/>
  <c r="E1903" i="13" l="1"/>
  <c r="D1904" i="13"/>
  <c r="E1904" i="13" l="1"/>
  <c r="D1905" i="13"/>
  <c r="E1905" i="13" l="1"/>
  <c r="D1906" i="13"/>
  <c r="E1906" i="13" l="1"/>
  <c r="D1907" i="13"/>
  <c r="D1908" i="13" l="1"/>
  <c r="E1907" i="13"/>
  <c r="E1908" i="13" l="1"/>
  <c r="D1909" i="13"/>
  <c r="E1909" i="13" l="1"/>
  <c r="D1910" i="13"/>
  <c r="E1910" i="13" l="1"/>
  <c r="D1911" i="13"/>
  <c r="E1911" i="13" l="1"/>
  <c r="D1912" i="13"/>
  <c r="E1912" i="13" l="1"/>
  <c r="D1913" i="13"/>
  <c r="E1913" i="13" l="1"/>
  <c r="D1914" i="13"/>
  <c r="E1914" i="13" l="1"/>
  <c r="D1915" i="13"/>
  <c r="E1915" i="13" l="1"/>
  <c r="D1916" i="13"/>
  <c r="D1917" i="13" l="1"/>
  <c r="E1916" i="13"/>
  <c r="E1917" i="13" l="1"/>
  <c r="D1918" i="13"/>
  <c r="E1918" i="13" l="1"/>
  <c r="D1919" i="13"/>
  <c r="E1919" i="13" l="1"/>
  <c r="D1920" i="13"/>
  <c r="E1920" i="13" l="1"/>
  <c r="D1921" i="13"/>
  <c r="E1921" i="13" l="1"/>
  <c r="D1922" i="13"/>
  <c r="E1922" i="13" l="1"/>
  <c r="D1923" i="13"/>
  <c r="E1923" i="13" l="1"/>
  <c r="D1924" i="13"/>
  <c r="E1924" i="13" l="1"/>
  <c r="D1925" i="13"/>
  <c r="D1926" i="13" l="1"/>
  <c r="E1925" i="13"/>
  <c r="E1926" i="13" l="1"/>
  <c r="D1927" i="13"/>
  <c r="E1927" i="13" l="1"/>
  <c r="D1928" i="13"/>
  <c r="E1928" i="13" l="1"/>
  <c r="D1929" i="13"/>
  <c r="E1929" i="13" l="1"/>
  <c r="D1930" i="13"/>
  <c r="E1930" i="13" l="1"/>
  <c r="D1931" i="13"/>
  <c r="E1931" i="13" l="1"/>
  <c r="D1932" i="13"/>
  <c r="E1932" i="13" l="1"/>
  <c r="D1933" i="13"/>
  <c r="E1933" i="13" l="1"/>
  <c r="D1934" i="13"/>
  <c r="D1935" i="13" l="1"/>
  <c r="E1934" i="13"/>
  <c r="E1935" i="13" l="1"/>
  <c r="D1936" i="13"/>
  <c r="E1936" i="13" l="1"/>
  <c r="D1937" i="13"/>
  <c r="D1938" i="13" l="1"/>
  <c r="E1937" i="13"/>
  <c r="E1938" i="13" l="1"/>
  <c r="D1939" i="13"/>
  <c r="E1939" i="13" l="1"/>
  <c r="D1940" i="13"/>
  <c r="E1940" i="13" l="1"/>
  <c r="D1941" i="13"/>
  <c r="E1941" i="13" l="1"/>
  <c r="D1942" i="13"/>
  <c r="E1942" i="13" l="1"/>
  <c r="D1943" i="13"/>
  <c r="D1944" i="13" l="1"/>
  <c r="E1943" i="13"/>
  <c r="D1945" i="13" l="1"/>
  <c r="E1944" i="13"/>
  <c r="D1946" i="13" l="1"/>
  <c r="E1945" i="13"/>
  <c r="E1946" i="13" l="1"/>
  <c r="D1947" i="13"/>
  <c r="D1948" i="13" l="1"/>
  <c r="E1947" i="13"/>
  <c r="D1949" i="13" l="1"/>
  <c r="E1948" i="13"/>
  <c r="D1950" i="13" l="1"/>
  <c r="E1949" i="13"/>
  <c r="D1951" i="13" l="1"/>
  <c r="E1950" i="13"/>
  <c r="D1952" i="13" l="1"/>
  <c r="E1951" i="13"/>
  <c r="E1952" i="13" l="1"/>
  <c r="D1953" i="13"/>
  <c r="E1953" i="13" l="1"/>
  <c r="D1954" i="13"/>
  <c r="E1954" i="13" l="1"/>
  <c r="D1955" i="13"/>
  <c r="D1956" i="13" l="1"/>
  <c r="E1955" i="13"/>
  <c r="D1957" i="13" l="1"/>
  <c r="E1956" i="13"/>
  <c r="E1957" i="13" l="1"/>
  <c r="D1958" i="13"/>
  <c r="E1958" i="13" l="1"/>
  <c r="D1959" i="13"/>
  <c r="E1959" i="13" l="1"/>
  <c r="D1960" i="13"/>
  <c r="D1961" i="13" l="1"/>
  <c r="E1960" i="13"/>
  <c r="E1961" i="13" l="1"/>
  <c r="D1962" i="13"/>
  <c r="E1962" i="13" l="1"/>
  <c r="D1963" i="13"/>
  <c r="D1964" i="13" l="1"/>
  <c r="E1963" i="13"/>
  <c r="E1964" i="13" l="1"/>
  <c r="D1965" i="13"/>
  <c r="E1965" i="13" l="1"/>
  <c r="D1966" i="13"/>
  <c r="D1967" i="13" l="1"/>
  <c r="E1966" i="13"/>
  <c r="E1967" i="13" l="1"/>
  <c r="D1968" i="13"/>
  <c r="E1968" i="13" l="1"/>
  <c r="D1969" i="13"/>
  <c r="D1970" i="13" l="1"/>
  <c r="E1969" i="13"/>
  <c r="D1971" i="13" l="1"/>
  <c r="E1970" i="13"/>
  <c r="D1972" i="13" l="1"/>
  <c r="E1971" i="13"/>
  <c r="E1972" i="13" l="1"/>
  <c r="D1973" i="13"/>
  <c r="D1974" i="13" l="1"/>
  <c r="E1973" i="13"/>
  <c r="E1974" i="13" l="1"/>
  <c r="D1975" i="13"/>
  <c r="E1975" i="13" l="1"/>
  <c r="D1976" i="13"/>
  <c r="D1977" i="13" l="1"/>
  <c r="E1976" i="13"/>
  <c r="E1977" i="13" l="1"/>
  <c r="D1978" i="13"/>
  <c r="D1979" i="13" l="1"/>
  <c r="E1978" i="13"/>
  <c r="E1979" i="13" l="1"/>
  <c r="D1980" i="13"/>
  <c r="E1980" i="13" l="1"/>
  <c r="D1981" i="13"/>
  <c r="D1982" i="13" l="1"/>
  <c r="E1981" i="13"/>
  <c r="D1983" i="13" l="1"/>
  <c r="E1982" i="13"/>
  <c r="D1984" i="13" l="1"/>
  <c r="E1983" i="13"/>
  <c r="E1984" i="13" l="1"/>
  <c r="D1985" i="13"/>
  <c r="D1986" i="13" l="1"/>
  <c r="E1985" i="13"/>
  <c r="D1987" i="13" l="1"/>
  <c r="E1986" i="13"/>
  <c r="E1987" i="13" l="1"/>
  <c r="D1988" i="13"/>
  <c r="E1988" i="13" l="1"/>
  <c r="D1989" i="13"/>
  <c r="D1990" i="13" l="1"/>
  <c r="E1989" i="13"/>
  <c r="E1990" i="13" l="1"/>
  <c r="D1991" i="13"/>
  <c r="D1992" i="13" l="1"/>
  <c r="E1991" i="13"/>
  <c r="E1992" i="13" l="1"/>
  <c r="D1993" i="13"/>
  <c r="D1994" i="13" l="1"/>
  <c r="E1993" i="13"/>
  <c r="E1994" i="13" l="1"/>
  <c r="D1995" i="13"/>
  <c r="D1996" i="13" l="1"/>
  <c r="E1995" i="13"/>
  <c r="D1997" i="13" l="1"/>
  <c r="E1996" i="13"/>
  <c r="E1997" i="13" l="1"/>
  <c r="D1998" i="13"/>
  <c r="D1999" i="13" l="1"/>
  <c r="E1998" i="13"/>
  <c r="E1999" i="13" l="1"/>
  <c r="D2000" i="13"/>
  <c r="E2000" i="13" l="1"/>
  <c r="D2001" i="13"/>
  <c r="D2002" i="13" l="1"/>
  <c r="E2001" i="13"/>
  <c r="E2002" i="13" l="1"/>
  <c r="D2003" i="13"/>
  <c r="D2004" i="13" l="1"/>
  <c r="E2003" i="13"/>
  <c r="D2005" i="13" l="1"/>
  <c r="E2004" i="13"/>
  <c r="D2006" i="13" l="1"/>
  <c r="E2005" i="13"/>
  <c r="D2007" i="13" l="1"/>
  <c r="E2006" i="13"/>
  <c r="E2007" i="13" l="1"/>
  <c r="D2008" i="13"/>
  <c r="E2008" i="13" l="1"/>
  <c r="D2009" i="13"/>
  <c r="D2010" i="13" l="1"/>
  <c r="E2009" i="13"/>
  <c r="E2010" i="13" l="1"/>
  <c r="D2011" i="13"/>
  <c r="D2012" i="13" l="1"/>
  <c r="E2011" i="13"/>
  <c r="E2012" i="13" l="1"/>
  <c r="D2013" i="13"/>
  <c r="E2013" i="13" l="1"/>
  <c r="D2014" i="13"/>
  <c r="D2015" i="13" l="1"/>
  <c r="E2014" i="13"/>
  <c r="D2016" i="13" l="1"/>
  <c r="E2015" i="13"/>
  <c r="E2016" i="13" l="1"/>
  <c r="D2017" i="13"/>
  <c r="E2017" i="13" l="1"/>
  <c r="D2018" i="13"/>
  <c r="D2019" i="13" l="1"/>
  <c r="E2018" i="13"/>
  <c r="D2020" i="13" l="1"/>
  <c r="E2019" i="13"/>
  <c r="D2021" i="13" l="1"/>
  <c r="E2020" i="13"/>
  <c r="E2021" i="13" l="1"/>
  <c r="D2022" i="13"/>
  <c r="D2023" i="13" l="1"/>
  <c r="E2022" i="13"/>
  <c r="E2023" i="13" l="1"/>
  <c r="D2024" i="13"/>
  <c r="D2025" i="13" l="1"/>
  <c r="E2024" i="13"/>
  <c r="D2026" i="13" l="1"/>
  <c r="E2025" i="13"/>
  <c r="E2026" i="13" l="1"/>
  <c r="D2027" i="13"/>
  <c r="D2028" i="13" l="1"/>
  <c r="E2027" i="13"/>
  <c r="E2028" i="13" l="1"/>
  <c r="D2029" i="13"/>
  <c r="D2030" i="13" l="1"/>
  <c r="E2029" i="13"/>
  <c r="D2031" i="13" l="1"/>
  <c r="E2030" i="13"/>
  <c r="D2032" i="13" l="1"/>
  <c r="E2031" i="13"/>
  <c r="E2032" i="13" l="1"/>
  <c r="D2033" i="13"/>
  <c r="E2033" i="13" l="1"/>
  <c r="D2034" i="13"/>
  <c r="E2034" i="13" l="1"/>
  <c r="D2035" i="13"/>
  <c r="D2036" i="13" l="1"/>
  <c r="E2035" i="13"/>
  <c r="D2037" i="13" l="1"/>
  <c r="E2036" i="13"/>
  <c r="E2037" i="13" l="1"/>
  <c r="D2038" i="13"/>
  <c r="E2038" i="13" l="1"/>
  <c r="D2039" i="13"/>
  <c r="E2039" i="13" l="1"/>
  <c r="D2040" i="13"/>
  <c r="E2040" i="13" l="1"/>
  <c r="D2041" i="13"/>
  <c r="E2041" i="13" l="1"/>
  <c r="D2042" i="13"/>
  <c r="E2042" i="13" l="1"/>
  <c r="D2043" i="13"/>
  <c r="D2044" i="13" l="1"/>
  <c r="E2043" i="13"/>
  <c r="E2044" i="13" l="1"/>
  <c r="D2045" i="13"/>
  <c r="D2046" i="13" l="1"/>
  <c r="E2045" i="13"/>
  <c r="D2047" i="13" l="1"/>
  <c r="E2046" i="13"/>
  <c r="D2048" i="13" l="1"/>
  <c r="E2047" i="13"/>
  <c r="D2049" i="13" l="1"/>
  <c r="E2048" i="13"/>
  <c r="D2050" i="13" l="1"/>
  <c r="E2049" i="13"/>
  <c r="E2050" i="13" l="1"/>
  <c r="D2051" i="13"/>
  <c r="E2051" i="13" l="1"/>
  <c r="D2052" i="13"/>
  <c r="E2052" i="13" l="1"/>
  <c r="D2053" i="13"/>
  <c r="D2054" i="13" l="1"/>
  <c r="E2053" i="13"/>
  <c r="D2055" i="13" l="1"/>
  <c r="E2054" i="13"/>
  <c r="E2055" i="13" l="1"/>
  <c r="D2056" i="13"/>
  <c r="E2056" i="13" l="1"/>
  <c r="D2057" i="13"/>
  <c r="E2057" i="13" l="1"/>
  <c r="D2058" i="13"/>
  <c r="D2059" i="13" l="1"/>
  <c r="E2058" i="13"/>
  <c r="D2060" i="13" l="1"/>
  <c r="E2059" i="13"/>
  <c r="E2060" i="13" l="1"/>
  <c r="D2061" i="13"/>
  <c r="D2062" i="13" l="1"/>
  <c r="E2061" i="13"/>
  <c r="E2062" i="13" l="1"/>
  <c r="D2063" i="13"/>
  <c r="E2063" i="13" l="1"/>
  <c r="D2064" i="13"/>
  <c r="D2065" i="13" l="1"/>
  <c r="E2064" i="13"/>
  <c r="D2066" i="13" l="1"/>
  <c r="E2065" i="13"/>
  <c r="E2066" i="13" l="1"/>
  <c r="D2067" i="13"/>
  <c r="E2067" i="13" l="1"/>
  <c r="D2068" i="13"/>
  <c r="E2068" i="13" l="1"/>
  <c r="D2069" i="13"/>
  <c r="E2069" i="13" l="1"/>
  <c r="D2070" i="13"/>
  <c r="D2071" i="13" l="1"/>
  <c r="E2070" i="13"/>
  <c r="D2072" i="13" l="1"/>
  <c r="E2071" i="13"/>
  <c r="D2073" i="13" l="1"/>
  <c r="E2072" i="13"/>
  <c r="E2073" i="13" l="1"/>
  <c r="D2074" i="13"/>
  <c r="E2074" i="13" l="1"/>
  <c r="D2075" i="13"/>
  <c r="E2075" i="13" l="1"/>
  <c r="D2076" i="13"/>
  <c r="D2077" i="13" l="1"/>
  <c r="E2076" i="13"/>
  <c r="D2078" i="13" l="1"/>
  <c r="E2077" i="13"/>
  <c r="E2078" i="13" l="1"/>
  <c r="D2079" i="13"/>
  <c r="D2080" i="13" l="1"/>
  <c r="E2079" i="13"/>
  <c r="E2080" i="13" l="1"/>
  <c r="D2081" i="13"/>
  <c r="E2081" i="13" l="1"/>
  <c r="D2082" i="13"/>
  <c r="E2082" i="13" l="1"/>
  <c r="D2083" i="13"/>
  <c r="D2084" i="13" l="1"/>
  <c r="E2083" i="13"/>
  <c r="E2084" i="13" l="1"/>
  <c r="D2085" i="13"/>
  <c r="D2086" i="13" l="1"/>
  <c r="E2085" i="13"/>
  <c r="E2086" i="13" l="1"/>
  <c r="D2087" i="13"/>
  <c r="E2087" i="13" l="1"/>
  <c r="D2088" i="13"/>
  <c r="E2088" i="13" l="1"/>
  <c r="D2089" i="13"/>
  <c r="D2090" i="13" l="1"/>
  <c r="E2089" i="13"/>
  <c r="D2091" i="13" l="1"/>
  <c r="E2090" i="13"/>
  <c r="E2091" i="13" l="1"/>
  <c r="D2092" i="13"/>
  <c r="D2093" i="13" l="1"/>
  <c r="E2092" i="13"/>
  <c r="E2093" i="13" l="1"/>
  <c r="D2094" i="13"/>
  <c r="E2094" i="13" l="1"/>
  <c r="D2095" i="13"/>
  <c r="E2095" i="13" l="1"/>
  <c r="D2096" i="13"/>
  <c r="E2096" i="13" l="1"/>
  <c r="D2097" i="13"/>
  <c r="D2098" i="13" l="1"/>
  <c r="E2097" i="13"/>
  <c r="E2098" i="13" l="1"/>
  <c r="D2099" i="13"/>
  <c r="D2100" i="13" l="1"/>
  <c r="E2099" i="13"/>
  <c r="E2100" i="13" l="1"/>
  <c r="D2101" i="13"/>
  <c r="D2102" i="13" l="1"/>
  <c r="E2101" i="13"/>
  <c r="D2103" i="13" l="1"/>
  <c r="E2102" i="13"/>
  <c r="D2104" i="13" l="1"/>
  <c r="E2103" i="13"/>
  <c r="E2104" i="13" l="1"/>
  <c r="D2105" i="13"/>
  <c r="E2105" i="13" l="1"/>
  <c r="D2106" i="13"/>
  <c r="E2106" i="13" l="1"/>
  <c r="D2107" i="13"/>
  <c r="D2108" i="13" l="1"/>
  <c r="E2107" i="13"/>
  <c r="D2109" i="13" l="1"/>
  <c r="E2108" i="13"/>
  <c r="E2109" i="13" l="1"/>
  <c r="D2110" i="13"/>
  <c r="E2110" i="13" l="1"/>
  <c r="D2111" i="13"/>
  <c r="D2112" i="13" l="1"/>
  <c r="E2111" i="13"/>
  <c r="D2113" i="13" l="1"/>
  <c r="E2112" i="13"/>
  <c r="E2113" i="13" l="1"/>
  <c r="D2114" i="13"/>
  <c r="E2114" i="13" l="1"/>
  <c r="D2115" i="13"/>
  <c r="D2116" i="13" l="1"/>
  <c r="E2115" i="13"/>
  <c r="E2116" i="13" l="1"/>
  <c r="D2117" i="13"/>
  <c r="D2118" i="13" l="1"/>
  <c r="E2117" i="13"/>
  <c r="E2118" i="13" l="1"/>
  <c r="D2119" i="13"/>
  <c r="D2120" i="13" l="1"/>
  <c r="E2119" i="13"/>
  <c r="D2121" i="13" l="1"/>
  <c r="E2120" i="13"/>
  <c r="D2122" i="13" l="1"/>
  <c r="E2121" i="13"/>
  <c r="E2122" i="13" l="1"/>
  <c r="D2123" i="13"/>
  <c r="E2123" i="13" l="1"/>
  <c r="D2124" i="13"/>
  <c r="D2125" i="13" l="1"/>
  <c r="E2124" i="13"/>
  <c r="D2126" i="13" l="1"/>
  <c r="E2125" i="13"/>
  <c r="D2127" i="13" l="1"/>
  <c r="E2126" i="13"/>
  <c r="E2127" i="13" l="1"/>
  <c r="D2128" i="13"/>
  <c r="D2129" i="13" l="1"/>
  <c r="E2128" i="13"/>
  <c r="D2130" i="13" l="1"/>
  <c r="E2129" i="13"/>
  <c r="D2131" i="13" l="1"/>
  <c r="E2130" i="13"/>
  <c r="D2132" i="13" l="1"/>
  <c r="E2131" i="13"/>
  <c r="E2132" i="13" l="1"/>
  <c r="D2133" i="13"/>
  <c r="D2134" i="13" l="1"/>
  <c r="E2133" i="13"/>
  <c r="E2134" i="13" l="1"/>
  <c r="D2135" i="13"/>
  <c r="E2135" i="13" l="1"/>
  <c r="D2136" i="13"/>
  <c r="D2137" i="13" l="1"/>
  <c r="E2136" i="13"/>
  <c r="D2138" i="13" l="1"/>
  <c r="E2137" i="13"/>
  <c r="D2139" i="13" l="1"/>
  <c r="E2138" i="13"/>
  <c r="D2140" i="13" l="1"/>
  <c r="E2139" i="13"/>
  <c r="E2140" i="13" l="1"/>
  <c r="D2141" i="13"/>
  <c r="E2141" i="13" l="1"/>
  <c r="D2142" i="13"/>
  <c r="D2143" i="13" l="1"/>
  <c r="E2142" i="13"/>
  <c r="D2144" i="13" l="1"/>
  <c r="E2143" i="13"/>
  <c r="D2145" i="13" l="1"/>
  <c r="E2144" i="13"/>
  <c r="E2145" i="13" l="1"/>
  <c r="D2146" i="13"/>
  <c r="D2147" i="13" l="1"/>
  <c r="E2146" i="13"/>
  <c r="E2147" i="13" l="1"/>
  <c r="D2148" i="13"/>
  <c r="E2148" i="13" l="1"/>
  <c r="D2149" i="13"/>
  <c r="E2149" i="13" l="1"/>
  <c r="D2150" i="13"/>
  <c r="E2150" i="13" l="1"/>
  <c r="D2151" i="13"/>
  <c r="D2152" i="13" l="1"/>
  <c r="E2151" i="13"/>
  <c r="E2152" i="13" l="1"/>
  <c r="D2153" i="13"/>
  <c r="E2153" i="13" l="1"/>
  <c r="D2154" i="13"/>
  <c r="D2155" i="13" l="1"/>
  <c r="E2154" i="13"/>
  <c r="D2156" i="13" l="1"/>
  <c r="E2155" i="13"/>
  <c r="E2156" i="13" l="1"/>
  <c r="D2157" i="13"/>
  <c r="E2157" i="13" l="1"/>
  <c r="D2158" i="13"/>
  <c r="E2158" i="13" l="1"/>
  <c r="D2159" i="13"/>
  <c r="E2159" i="13" l="1"/>
  <c r="D2160" i="13"/>
  <c r="D2161" i="13" l="1"/>
  <c r="E2160" i="13"/>
  <c r="D2162" i="13" l="1"/>
  <c r="E2161" i="13"/>
  <c r="D2163" i="13" l="1"/>
  <c r="E2162" i="13"/>
  <c r="E2163" i="13" l="1"/>
  <c r="D2164" i="13"/>
  <c r="D2165" i="13" l="1"/>
  <c r="E2164" i="13"/>
  <c r="D2166" i="13" l="1"/>
  <c r="E2165" i="13"/>
  <c r="E2166" i="13" l="1"/>
  <c r="D2167" i="13"/>
  <c r="D2168" i="13" l="1"/>
  <c r="E2167" i="13"/>
  <c r="D2169" i="13" l="1"/>
  <c r="E2168" i="13"/>
  <c r="D2170" i="13" l="1"/>
  <c r="E2169" i="13"/>
  <c r="E2170" i="13" l="1"/>
  <c r="D2171" i="13"/>
  <c r="D2172" i="13" l="1"/>
  <c r="E2171" i="13"/>
  <c r="E2172" i="13" l="1"/>
  <c r="D2173" i="13"/>
  <c r="D2174" i="13" l="1"/>
  <c r="E2173" i="13"/>
  <c r="D2175" i="13" l="1"/>
  <c r="E2174" i="13"/>
  <c r="E2175" i="13" l="1"/>
  <c r="D2176" i="13"/>
  <c r="E2176" i="13" l="1"/>
  <c r="D2177" i="13"/>
  <c r="E2177" i="13" l="1"/>
  <c r="D2178" i="13"/>
  <c r="D2179" i="13" l="1"/>
  <c r="E2178" i="13"/>
  <c r="D2180" i="13" l="1"/>
  <c r="E2179" i="13"/>
  <c r="D2181" i="13" l="1"/>
  <c r="E2180" i="13"/>
  <c r="E2181" i="13" l="1"/>
  <c r="D2182" i="13"/>
  <c r="D2183" i="13" l="1"/>
  <c r="E2182" i="13"/>
  <c r="D2184" i="13" l="1"/>
  <c r="E2183" i="13"/>
  <c r="D2185" i="13" l="1"/>
  <c r="E2184" i="13"/>
  <c r="D2186" i="13" l="1"/>
  <c r="E2185" i="13"/>
  <c r="D2187" i="13" l="1"/>
  <c r="E2186" i="13"/>
  <c r="D2188" i="13" l="1"/>
  <c r="E2187" i="13"/>
  <c r="E2188" i="13" l="1"/>
  <c r="D2189" i="13"/>
  <c r="E2189" i="13" l="1"/>
  <c r="D2190" i="13"/>
  <c r="D2191" i="13" l="1"/>
  <c r="E2190" i="13"/>
  <c r="D2192" i="13" l="1"/>
  <c r="E2191" i="13"/>
  <c r="D2193" i="13" l="1"/>
  <c r="E2192" i="13"/>
  <c r="E2193" i="13" l="1"/>
  <c r="D2194" i="13"/>
  <c r="E2194" i="13" l="1"/>
  <c r="D2195" i="13"/>
  <c r="E2195" i="13" l="1"/>
  <c r="D2196" i="13"/>
  <c r="D2197" i="13" l="1"/>
  <c r="E2196" i="13"/>
  <c r="D2198" i="13" l="1"/>
  <c r="E2197" i="13"/>
  <c r="D2199" i="13" l="1"/>
  <c r="E2198" i="13"/>
  <c r="E2199" i="13" l="1"/>
  <c r="D2200" i="13"/>
  <c r="E2200" i="13" l="1"/>
  <c r="D2201" i="13"/>
  <c r="E2201" i="13" l="1"/>
  <c r="D2202" i="13"/>
  <c r="E2202" i="13" l="1"/>
  <c r="D2203" i="13"/>
  <c r="E2203" i="13" l="1"/>
  <c r="D2204" i="13"/>
  <c r="E2204" i="13" l="1"/>
  <c r="D2205" i="13"/>
  <c r="D2206" i="13" l="1"/>
  <c r="E2205" i="13"/>
  <c r="E2206" i="13" l="1"/>
  <c r="D2207" i="13"/>
  <c r="D2208" i="13" l="1"/>
  <c r="E2207" i="13"/>
  <c r="D2209" i="13" l="1"/>
  <c r="E2208" i="13"/>
  <c r="D2210" i="13" l="1"/>
  <c r="E2209" i="13"/>
  <c r="E2210" i="13" l="1"/>
  <c r="D2211" i="13"/>
  <c r="E2211" i="13" l="1"/>
  <c r="D2212" i="13"/>
  <c r="E2212" i="13" l="1"/>
  <c r="D2213" i="13"/>
  <c r="E2213" i="13" l="1"/>
  <c r="D2214" i="13"/>
  <c r="E2214" i="13" l="1"/>
  <c r="D2215" i="13"/>
  <c r="D2216" i="13" l="1"/>
  <c r="E2215" i="13"/>
  <c r="D2217" i="13" l="1"/>
  <c r="E2216" i="13"/>
  <c r="E2217" i="13" l="1"/>
  <c r="D2218" i="13"/>
  <c r="D2219" i="13" l="1"/>
  <c r="E2218" i="13"/>
  <c r="E2219" i="13" l="1"/>
  <c r="D2220" i="13"/>
  <c r="D2221" i="13" l="1"/>
  <c r="E2220" i="13"/>
  <c r="D2222" i="13" l="1"/>
  <c r="E2221" i="13"/>
  <c r="D2223" i="13" l="1"/>
  <c r="E2222" i="13"/>
  <c r="D2224" i="13" l="1"/>
  <c r="E2223" i="13"/>
  <c r="E2224" i="13" l="1"/>
  <c r="D2225" i="13"/>
  <c r="E2225" i="13" l="1"/>
  <c r="D2226" i="13"/>
  <c r="D2227" i="13" l="1"/>
  <c r="E2226" i="13"/>
  <c r="D2228" i="13" l="1"/>
  <c r="E2227" i="13"/>
  <c r="E2228" i="13" l="1"/>
  <c r="D2229" i="13"/>
  <c r="E2229" i="13" l="1"/>
  <c r="D2230" i="13"/>
  <c r="E2230" i="13" l="1"/>
  <c r="D2231" i="13"/>
  <c r="E2231" i="13" l="1"/>
  <c r="D2232" i="13"/>
  <c r="E2232" i="13" l="1"/>
  <c r="D2233" i="13"/>
  <c r="D2234" i="13" l="1"/>
  <c r="E2233" i="13"/>
  <c r="D2235" i="13" l="1"/>
  <c r="E2234" i="13"/>
  <c r="E2235" i="13" l="1"/>
  <c r="D2236" i="13"/>
  <c r="D2237" i="13" l="1"/>
  <c r="E2236" i="13"/>
  <c r="D2238" i="13" l="1"/>
  <c r="E2237" i="13"/>
  <c r="D2239" i="13" l="1"/>
  <c r="E2238" i="13"/>
  <c r="D2240" i="13" l="1"/>
  <c r="E2239" i="13"/>
  <c r="D2241" i="13" l="1"/>
  <c r="E2240" i="13"/>
  <c r="D2242" i="13" l="1"/>
  <c r="E2241" i="13"/>
  <c r="E2242" i="13" l="1"/>
  <c r="D2243" i="13"/>
  <c r="D2244" i="13" l="1"/>
  <c r="E2243" i="13"/>
  <c r="E2244" i="13" l="1"/>
  <c r="D2245" i="13"/>
  <c r="D2246" i="13" l="1"/>
  <c r="E2245" i="13"/>
  <c r="D2247" i="13" l="1"/>
  <c r="E2246" i="13"/>
  <c r="D2248" i="13" l="1"/>
  <c r="E2247" i="13"/>
  <c r="E2248" i="13" l="1"/>
  <c r="D2249" i="13"/>
  <c r="E2249" i="13" l="1"/>
  <c r="D2250" i="13"/>
  <c r="E2250" i="13" l="1"/>
  <c r="D2251" i="13"/>
  <c r="D2252" i="13" l="1"/>
  <c r="E2251" i="13"/>
  <c r="D2253" i="13" l="1"/>
  <c r="E2252" i="13"/>
  <c r="E2253" i="13" l="1"/>
  <c r="D2254" i="13"/>
  <c r="E2254" i="13" l="1"/>
  <c r="D2255" i="13"/>
  <c r="E2255" i="13" l="1"/>
  <c r="D2256" i="13"/>
  <c r="D2257" i="13" l="1"/>
  <c r="E2256" i="13"/>
  <c r="E2257" i="13" l="1"/>
  <c r="D2258" i="13"/>
  <c r="E2258" i="13" l="1"/>
  <c r="D2259" i="13"/>
  <c r="D2260" i="13" l="1"/>
  <c r="E2259" i="13"/>
  <c r="E2260" i="13" l="1"/>
  <c r="D2261" i="13"/>
  <c r="D2262" i="13" l="1"/>
  <c r="E2261" i="13"/>
  <c r="D2263" i="13" l="1"/>
  <c r="E2262" i="13"/>
  <c r="D2264" i="13" l="1"/>
  <c r="E2263" i="13"/>
  <c r="D2265" i="13" l="1"/>
  <c r="E2264" i="13"/>
  <c r="D2266" i="13" l="1"/>
  <c r="E2265" i="13"/>
  <c r="E2266" i="13" l="1"/>
  <c r="D2267" i="13"/>
  <c r="E2267" i="13" l="1"/>
  <c r="D2268" i="13"/>
  <c r="D2269" i="13" l="1"/>
  <c r="E2268" i="13"/>
  <c r="D2270" i="13" l="1"/>
  <c r="E2269" i="13"/>
  <c r="D2271" i="13" l="1"/>
  <c r="E2270" i="13"/>
  <c r="E2271" i="13" l="1"/>
  <c r="D2272" i="13"/>
  <c r="E2272" i="13" l="1"/>
  <c r="D2273" i="13"/>
  <c r="D2274" i="13" l="1"/>
  <c r="E2273" i="13"/>
  <c r="D2275" i="13" l="1"/>
  <c r="E2274" i="13"/>
  <c r="D2276" i="13" l="1"/>
  <c r="E2275" i="13"/>
  <c r="E2276" i="13" l="1"/>
  <c r="D2277" i="13"/>
  <c r="D2278" i="13" l="1"/>
  <c r="E2277" i="13"/>
  <c r="E2278" i="13" l="1"/>
  <c r="D2279" i="13"/>
  <c r="D2280" i="13" l="1"/>
  <c r="E2279" i="13"/>
  <c r="D2281" i="13" l="1"/>
  <c r="E2280" i="13"/>
  <c r="D2282" i="13" l="1"/>
  <c r="E2281" i="13"/>
  <c r="E2282" i="13" l="1"/>
  <c r="D2283" i="13"/>
  <c r="E2283" i="13" l="1"/>
  <c r="D2284" i="13"/>
  <c r="E2284" i="13" l="1"/>
  <c r="D2285" i="13"/>
  <c r="E2285" i="13" l="1"/>
  <c r="D2286" i="13"/>
  <c r="D2287" i="13" l="1"/>
  <c r="E2286" i="13"/>
  <c r="D2288" i="13" l="1"/>
  <c r="E2287" i="13"/>
  <c r="D2289" i="13" l="1"/>
  <c r="E2288" i="13"/>
  <c r="E2289" i="13" l="1"/>
  <c r="D2290" i="13"/>
  <c r="E2290" i="13" l="1"/>
  <c r="D2291" i="13"/>
  <c r="D2292" i="13" l="1"/>
  <c r="E2291" i="13"/>
  <c r="D2293" i="13" l="1"/>
  <c r="E2292" i="13"/>
  <c r="D2294" i="13" l="1"/>
  <c r="E2293" i="13"/>
  <c r="D2295" i="13" l="1"/>
  <c r="E2294" i="13"/>
  <c r="D2296" i="13" l="1"/>
  <c r="E2295" i="13"/>
  <c r="E2296" i="13" l="1"/>
  <c r="D2297" i="13"/>
  <c r="E2297" i="13" l="1"/>
  <c r="D2298" i="13"/>
  <c r="E2298" i="13" l="1"/>
  <c r="D2299" i="13"/>
  <c r="D2300" i="13" l="1"/>
  <c r="E2299" i="13"/>
  <c r="D2301" i="13" l="1"/>
  <c r="E2300" i="13"/>
  <c r="E2301" i="13" l="1"/>
  <c r="D2302" i="13"/>
  <c r="E2302" i="13" l="1"/>
  <c r="D2303" i="13"/>
  <c r="E2303" i="13" l="1"/>
  <c r="D2304" i="13"/>
  <c r="D2305" i="13" l="1"/>
  <c r="E2304" i="13"/>
  <c r="D2306" i="13" l="1"/>
  <c r="E2305" i="13"/>
  <c r="D2307" i="13" l="1"/>
  <c r="E2306" i="13"/>
  <c r="E2307" i="13" l="1"/>
  <c r="D2308" i="13"/>
  <c r="E2308" i="13" l="1"/>
  <c r="D2309" i="13"/>
  <c r="D2310" i="13" l="1"/>
  <c r="E2309" i="13"/>
  <c r="E2310" i="13" l="1"/>
  <c r="D2311" i="13"/>
  <c r="E2311" i="13" l="1"/>
  <c r="D2312" i="13"/>
  <c r="D2313" i="13" l="1"/>
  <c r="E2312" i="13"/>
  <c r="D2314" i="13" l="1"/>
  <c r="E2313" i="13"/>
  <c r="E2314" i="13" l="1"/>
  <c r="D2315" i="13"/>
  <c r="D2316" i="13" l="1"/>
  <c r="E2315" i="13"/>
  <c r="E2316" i="13" l="1"/>
  <c r="D2317" i="13"/>
  <c r="D2318" i="13" l="1"/>
  <c r="E2317" i="13"/>
  <c r="D2319" i="13" l="1"/>
  <c r="E2318" i="13"/>
  <c r="D2320" i="13" l="1"/>
  <c r="E2319" i="13"/>
  <c r="E2320" i="13" l="1"/>
  <c r="D2321" i="13"/>
  <c r="E2321" i="13" l="1"/>
  <c r="D2322" i="13"/>
  <c r="E2322" i="13" l="1"/>
  <c r="D2323" i="13"/>
  <c r="D2324" i="13" l="1"/>
  <c r="E2323" i="13"/>
  <c r="D2325" i="13" l="1"/>
  <c r="E2324" i="13"/>
  <c r="E2325" i="13" l="1"/>
  <c r="D2326" i="13"/>
  <c r="E2326" i="13" l="1"/>
  <c r="D2327" i="13"/>
  <c r="D2328" i="13" l="1"/>
  <c r="E2327" i="13"/>
  <c r="D2329" i="13" l="1"/>
  <c r="E2328" i="13"/>
  <c r="E2329" i="13" l="1"/>
  <c r="D2330" i="13"/>
  <c r="E2330" i="13" l="1"/>
  <c r="D2331" i="13"/>
  <c r="D2332" i="13" l="1"/>
  <c r="E2331" i="13"/>
  <c r="E2332" i="13" l="1"/>
  <c r="D2333" i="13"/>
  <c r="D2334" i="13" l="1"/>
  <c r="E2333" i="13"/>
  <c r="E2334" i="13" l="1"/>
  <c r="D2335" i="13"/>
  <c r="D2336" i="13" l="1"/>
  <c r="E2335" i="13"/>
  <c r="D2337" i="13" l="1"/>
  <c r="E2336" i="13"/>
  <c r="D2338" i="13" l="1"/>
  <c r="E2337" i="13"/>
  <c r="E2338" i="13" l="1"/>
  <c r="D2339" i="13"/>
  <c r="E2339" i="13" l="1"/>
  <c r="D2340" i="13"/>
  <c r="D2341" i="13" l="1"/>
  <c r="E2340" i="13"/>
  <c r="D2342" i="13" l="1"/>
  <c r="E2341" i="13"/>
  <c r="D2343" i="13" l="1"/>
  <c r="E2342" i="13"/>
  <c r="E2343" i="13" l="1"/>
  <c r="D2344" i="13"/>
  <c r="D2345" i="13" l="1"/>
  <c r="E2344" i="13"/>
  <c r="E2345" i="13" l="1"/>
  <c r="D2346" i="13"/>
  <c r="D2347" i="13" l="1"/>
  <c r="E2346" i="13"/>
  <c r="E2347" i="13" l="1"/>
  <c r="D2348" i="13"/>
  <c r="E2348" i="13" l="1"/>
  <c r="D2349" i="13"/>
  <c r="D2350" i="13" l="1"/>
  <c r="E2349" i="13"/>
  <c r="E2350" i="13" l="1"/>
  <c r="D2351" i="13"/>
  <c r="E2351" i="13" l="1"/>
  <c r="D2352" i="13"/>
  <c r="D2353" i="13" l="1"/>
  <c r="E2352" i="13"/>
  <c r="D2354" i="13" l="1"/>
  <c r="E2353" i="13"/>
  <c r="D2355" i="13" l="1"/>
  <c r="E2354" i="13"/>
  <c r="E2355" i="13" l="1"/>
  <c r="D2356" i="13"/>
  <c r="E2356" i="13" l="1"/>
  <c r="D2357" i="13"/>
  <c r="E2357" i="13" l="1"/>
  <c r="D2358" i="13"/>
  <c r="D2359" i="13" l="1"/>
  <c r="E2358" i="13"/>
  <c r="D2360" i="13" l="1"/>
  <c r="E2359" i="13"/>
  <c r="D2361" i="13" l="1"/>
  <c r="E2360" i="13"/>
  <c r="E2361" i="13" l="1"/>
  <c r="D2362" i="13"/>
  <c r="D2363" i="13" l="1"/>
  <c r="E2362" i="13"/>
  <c r="E2363" i="13" l="1"/>
  <c r="D2364" i="13"/>
  <c r="E2364" i="13" l="1"/>
  <c r="D2365" i="13"/>
  <c r="E2365" i="13" l="1"/>
  <c r="D2366" i="13"/>
  <c r="E2366" i="13" l="1"/>
  <c r="D2367" i="13"/>
  <c r="D2368" i="13" l="1"/>
  <c r="E2367" i="13"/>
  <c r="E2368" i="13" l="1"/>
  <c r="D2369" i="13"/>
  <c r="E2369" i="13" l="1"/>
  <c r="D2370" i="13"/>
  <c r="D2371" i="13" l="1"/>
  <c r="E2370" i="13"/>
  <c r="D2372" i="13" l="1"/>
  <c r="E2371" i="13"/>
  <c r="E2372" i="13" l="1"/>
  <c r="D2373" i="13"/>
  <c r="E2373" i="13" l="1"/>
  <c r="D2374" i="13"/>
  <c r="E2374" i="13" l="1"/>
  <c r="D2375" i="13"/>
  <c r="E2375" i="13" l="1"/>
  <c r="D2376" i="13"/>
  <c r="E2376" i="13" l="1"/>
  <c r="D2377" i="13"/>
  <c r="D2378" i="13" l="1"/>
  <c r="E2377" i="13"/>
  <c r="D2379" i="13" l="1"/>
  <c r="E2378" i="13"/>
  <c r="E2379" i="13" l="1"/>
  <c r="D2380" i="13"/>
  <c r="D2381" i="13" l="1"/>
  <c r="E2380" i="13"/>
  <c r="D2382" i="13" l="1"/>
  <c r="E2381" i="13"/>
  <c r="E2382" i="13" l="1"/>
  <c r="D2383" i="13"/>
  <c r="D2384" i="13" l="1"/>
  <c r="E2383" i="13"/>
  <c r="D2385" i="13" l="1"/>
  <c r="E2384" i="13"/>
  <c r="D2386" i="13" l="1"/>
  <c r="E2385" i="13"/>
  <c r="E2386" i="13" l="1"/>
  <c r="D2387" i="13"/>
  <c r="E2387" i="13" l="1"/>
  <c r="D2388" i="13"/>
  <c r="D2389" i="13" l="1"/>
  <c r="E2388" i="13"/>
  <c r="D2390" i="13" l="1"/>
  <c r="E2389" i="13"/>
  <c r="D2391" i="13" l="1"/>
  <c r="E2390" i="13"/>
  <c r="E2391" i="13" l="1"/>
  <c r="D2392" i="13"/>
  <c r="E2392" i="13" l="1"/>
  <c r="D2393" i="13"/>
  <c r="E2393" i="13" l="1"/>
  <c r="D2394" i="13"/>
  <c r="D2395" i="13" l="1"/>
  <c r="E2394" i="13"/>
  <c r="D2396" i="13" l="1"/>
  <c r="E2395" i="13"/>
  <c r="E2396" i="13" l="1"/>
  <c r="D2397" i="13"/>
  <c r="E2397" i="13" l="1"/>
  <c r="D2398" i="13"/>
  <c r="E2398" i="13" l="1"/>
  <c r="D2399" i="13"/>
  <c r="D2400" i="13" l="1"/>
  <c r="E2399" i="13"/>
  <c r="D2401" i="13" l="1"/>
  <c r="E2400" i="13"/>
  <c r="D2402" i="13" l="1"/>
  <c r="E2401" i="13"/>
  <c r="D2403" i="13" l="1"/>
  <c r="E2402" i="13"/>
  <c r="E2403" i="13" l="1"/>
  <c r="D2404" i="13"/>
  <c r="D2405" i="13" l="1"/>
  <c r="E2404" i="13"/>
  <c r="E2405" i="13" l="1"/>
  <c r="D2406" i="13"/>
  <c r="D2407" i="13" l="1"/>
  <c r="E2406" i="13"/>
  <c r="D2408" i="13" l="1"/>
  <c r="E2407" i="13"/>
  <c r="D2409" i="13" l="1"/>
  <c r="E2408" i="13"/>
  <c r="E2409" i="13" l="1"/>
  <c r="D2410" i="13"/>
  <c r="E2410" i="13" l="1"/>
  <c r="D2411" i="13"/>
  <c r="D2412" i="13" l="1"/>
  <c r="E2411" i="13"/>
  <c r="E2412" i="13" l="1"/>
  <c r="D2413" i="13"/>
  <c r="D2414" i="13" l="1"/>
  <c r="E2413" i="13"/>
  <c r="D2415" i="13" l="1"/>
  <c r="E2414" i="13"/>
  <c r="E2415" i="13" l="1"/>
  <c r="D2416" i="13"/>
  <c r="E2416" i="13" l="1"/>
  <c r="D2417" i="13"/>
  <c r="E2417" i="13" l="1"/>
  <c r="D2418" i="13"/>
  <c r="E2418" i="13" l="1"/>
  <c r="D2419" i="13"/>
  <c r="E2419" i="13" l="1"/>
  <c r="D2420" i="13"/>
  <c r="D2421" i="13" l="1"/>
  <c r="E2420" i="13"/>
  <c r="E2421" i="13" l="1"/>
  <c r="D2422" i="13"/>
  <c r="D2423" i="13" l="1"/>
  <c r="E2422" i="13"/>
  <c r="D2424" i="13" l="1"/>
  <c r="E2423" i="13"/>
  <c r="D2425" i="13" l="1"/>
  <c r="E2424" i="13"/>
  <c r="D2426" i="13" l="1"/>
  <c r="E2425" i="13"/>
  <c r="D2427" i="13" l="1"/>
  <c r="E2426" i="13"/>
  <c r="D2428" i="13" l="1"/>
  <c r="E2427" i="13"/>
  <c r="E2428" i="13" l="1"/>
  <c r="D2429" i="13"/>
  <c r="E2429" i="13" l="1"/>
  <c r="D2430" i="13"/>
  <c r="E2430" i="13" l="1"/>
  <c r="D2431" i="13"/>
  <c r="D2432" i="13" l="1"/>
  <c r="E2431" i="13"/>
  <c r="D2433" i="13" l="1"/>
  <c r="E2432" i="13"/>
  <c r="E2433" i="13" l="1"/>
  <c r="D2434" i="13"/>
  <c r="E2434" i="13" l="1"/>
  <c r="D2435" i="13"/>
  <c r="E2435" i="13" l="1"/>
  <c r="D2436" i="13"/>
  <c r="D2437" i="13" l="1"/>
  <c r="E2436" i="13"/>
  <c r="E2437" i="13" l="1"/>
  <c r="D2438" i="13"/>
  <c r="D2439" i="13" l="1"/>
  <c r="E2438" i="13"/>
  <c r="E2439" i="13" l="1"/>
  <c r="D2440" i="13"/>
  <c r="D2441" i="13" l="1"/>
  <c r="E2440" i="13"/>
  <c r="E2441" i="13" l="1"/>
  <c r="D2442" i="13"/>
  <c r="D2443" i="13" l="1"/>
  <c r="E2442" i="13"/>
  <c r="D2444" i="13" l="1"/>
  <c r="E2443" i="13"/>
  <c r="D2445" i="13" l="1"/>
  <c r="E2444" i="13"/>
  <c r="D2446" i="13" l="1"/>
  <c r="E2445" i="13"/>
  <c r="E2446" i="13" l="1"/>
  <c r="D2447" i="13"/>
  <c r="D2448" i="13" l="1"/>
  <c r="E2447" i="13"/>
  <c r="D2449" i="13" l="1"/>
  <c r="E2448" i="13"/>
  <c r="D2450" i="13" l="1"/>
  <c r="E2449" i="13"/>
  <c r="E2450" i="13" l="1"/>
  <c r="D2451" i="13"/>
  <c r="D2452" i="13" l="1"/>
  <c r="E2451" i="13"/>
  <c r="D2453" i="13" l="1"/>
  <c r="E2452" i="13"/>
  <c r="E2453" i="13" l="1"/>
  <c r="D2454" i="13"/>
  <c r="E2454" i="13" l="1"/>
  <c r="D2455" i="13"/>
  <c r="D2456" i="13" l="1"/>
  <c r="E2455" i="13"/>
  <c r="D2457" i="13" l="1"/>
  <c r="E2456" i="13"/>
  <c r="E2457" i="13" l="1"/>
  <c r="D2458" i="13"/>
  <c r="E2458" i="13" l="1"/>
  <c r="D2459" i="13"/>
  <c r="D2460" i="13" l="1"/>
  <c r="E2459" i="13"/>
  <c r="E2460" i="13" l="1"/>
  <c r="D2461" i="13"/>
  <c r="E2461" i="13" l="1"/>
  <c r="D2462" i="13"/>
  <c r="D2463" i="13" l="1"/>
  <c r="E2462" i="13"/>
  <c r="D2464" i="13" l="1"/>
  <c r="E2463" i="13"/>
  <c r="E2464" i="13" l="1"/>
  <c r="D2465" i="13"/>
  <c r="D2466" i="13" l="1"/>
  <c r="E2465" i="13"/>
  <c r="E2466" i="13" l="1"/>
  <c r="D2467" i="13"/>
  <c r="D2468" i="13" l="1"/>
  <c r="E2467" i="13"/>
  <c r="E2468" i="13" l="1"/>
  <c r="D2469" i="13"/>
  <c r="E2469" i="13" l="1"/>
  <c r="D2470" i="13"/>
  <c r="E2470" i="13" l="1"/>
  <c r="D2471" i="13"/>
  <c r="E2471" i="13" l="1"/>
  <c r="D2472" i="13"/>
  <c r="E2472" i="13" l="1"/>
  <c r="D2473" i="13"/>
  <c r="E2473" i="13" l="1"/>
  <c r="D2474" i="13"/>
  <c r="D2475" i="13" l="1"/>
  <c r="E2474" i="13"/>
  <c r="E2475" i="13" l="1"/>
  <c r="D2476" i="13"/>
  <c r="E2476" i="13" l="1"/>
  <c r="D2477" i="13"/>
  <c r="D2478" i="13" l="1"/>
  <c r="E2477" i="13"/>
  <c r="D2479" i="13" l="1"/>
  <c r="E2478" i="13"/>
  <c r="E2479" i="13" l="1"/>
  <c r="D2480" i="13"/>
  <c r="D2481" i="13" l="1"/>
  <c r="E2480" i="13"/>
  <c r="D2482" i="13" l="1"/>
  <c r="E2481" i="13"/>
  <c r="E2482" i="13" l="1"/>
  <c r="D2483" i="13"/>
  <c r="D2484" i="13" l="1"/>
  <c r="E2483" i="13"/>
  <c r="E2484" i="13" l="1"/>
  <c r="D2485" i="13"/>
  <c r="D2486" i="13" l="1"/>
  <c r="E2485" i="13"/>
  <c r="E2486" i="13" l="1"/>
  <c r="D2487" i="13"/>
  <c r="E2487" i="13" l="1"/>
  <c r="D2488" i="13"/>
  <c r="D2489" i="13" l="1"/>
  <c r="E2488" i="13"/>
  <c r="E2489" i="13" l="1"/>
  <c r="D2490" i="13"/>
  <c r="E2490" i="13" l="1"/>
  <c r="D2491" i="13"/>
  <c r="E2491" i="13" l="1"/>
  <c r="D2492" i="13"/>
  <c r="D2493" i="13" l="1"/>
  <c r="E2492" i="13"/>
  <c r="E2493" i="13" l="1"/>
  <c r="D2494" i="13"/>
  <c r="E2494" i="13" l="1"/>
  <c r="D2495" i="13"/>
  <c r="E2495" i="13" l="1"/>
  <c r="D2496" i="13"/>
  <c r="D2497" i="13" l="1"/>
  <c r="E2496" i="13"/>
  <c r="D2498" i="13" l="1"/>
  <c r="E2497" i="13"/>
  <c r="E2498" i="13" l="1"/>
  <c r="D2499" i="13"/>
  <c r="D2500" i="13" l="1"/>
  <c r="E2499" i="13"/>
  <c r="E2500" i="13" l="1"/>
  <c r="D2501" i="13"/>
  <c r="E2501" i="13" l="1"/>
  <c r="D2502" i="13"/>
  <c r="E2502" i="13" l="1"/>
  <c r="D2503" i="13"/>
  <c r="D2504" i="13" l="1"/>
  <c r="E2503" i="13"/>
  <c r="E2504" i="13" l="1"/>
  <c r="D2505" i="13"/>
  <c r="D2506" i="13" l="1"/>
  <c r="E2505" i="13"/>
  <c r="E2506" i="13" l="1"/>
  <c r="D2507" i="13"/>
  <c r="E2507" i="13" l="1"/>
  <c r="D2508" i="13"/>
  <c r="D2509" i="13" l="1"/>
  <c r="E2508" i="13"/>
  <c r="D2510" i="13" l="1"/>
  <c r="E2509" i="13"/>
  <c r="D2511" i="13" l="1"/>
  <c r="E2510" i="13"/>
  <c r="E2511" i="13" l="1"/>
  <c r="D2512" i="13"/>
  <c r="D2513" i="13" l="1"/>
  <c r="E2512" i="13"/>
  <c r="E2513" i="13" l="1"/>
  <c r="D2514" i="13"/>
  <c r="E2514" i="13" l="1"/>
  <c r="D2515" i="13"/>
  <c r="D2516" i="13" l="1"/>
  <c r="E2515" i="13"/>
  <c r="E2516" i="13" l="1"/>
  <c r="D2517" i="13"/>
  <c r="D2518" i="13" l="1"/>
  <c r="E2517" i="13"/>
  <c r="E2518" i="13" l="1"/>
  <c r="D2519" i="13"/>
  <c r="D2520" i="13" l="1"/>
  <c r="E2519" i="13"/>
  <c r="D2521" i="13" l="1"/>
  <c r="E2520" i="13"/>
  <c r="D2522" i="13" l="1"/>
  <c r="E2521" i="13"/>
  <c r="D2523" i="13" l="1"/>
  <c r="E2522" i="13"/>
  <c r="E2523" i="13" l="1"/>
  <c r="D2524" i="13"/>
  <c r="E2524" i="13" l="1"/>
  <c r="D2525" i="13"/>
  <c r="E2525" i="13" l="1"/>
  <c r="D2526" i="13"/>
  <c r="D2527" i="13" l="1"/>
  <c r="E2526" i="13"/>
  <c r="D2528" i="13" l="1"/>
  <c r="E2527" i="13"/>
  <c r="D2529" i="13" l="1"/>
  <c r="E2528" i="13"/>
  <c r="E2529" i="13" l="1"/>
  <c r="D2530" i="13"/>
  <c r="D2531" i="13" l="1"/>
  <c r="E2530" i="13"/>
  <c r="D2532" i="13" l="1"/>
  <c r="E2531" i="13"/>
  <c r="E2532" i="13" l="1"/>
  <c r="D2533" i="13"/>
  <c r="E2533" i="13" l="1"/>
  <c r="D2534" i="13"/>
  <c r="D2535" i="13" l="1"/>
  <c r="E2534" i="13"/>
  <c r="D2536" i="13" l="1"/>
  <c r="E2535" i="13"/>
  <c r="E2536" i="13" l="1"/>
  <c r="D2537" i="13"/>
  <c r="D2538" i="13" l="1"/>
  <c r="E2537" i="13"/>
  <c r="D2539" i="13" l="1"/>
  <c r="E2538" i="13"/>
  <c r="D2540" i="13" l="1"/>
  <c r="E2539" i="13"/>
  <c r="E2540" i="13" l="1"/>
  <c r="D2541" i="13"/>
  <c r="E2541" i="13" l="1"/>
  <c r="D2542" i="13"/>
  <c r="D2543" i="13" l="1"/>
  <c r="E2542" i="13"/>
  <c r="E2543" i="13" l="1"/>
  <c r="D2544" i="13"/>
  <c r="D2545" i="13" l="1"/>
  <c r="E2544" i="13"/>
  <c r="E2545" i="13" l="1"/>
  <c r="D2546" i="13"/>
  <c r="D2547" i="13" l="1"/>
  <c r="E2546" i="13"/>
  <c r="E2547" i="13" l="1"/>
  <c r="D2548" i="13"/>
  <c r="D2549" i="13" l="1"/>
  <c r="E2548" i="13"/>
  <c r="D2550" i="13" l="1"/>
  <c r="E2549" i="13"/>
  <c r="D2551" i="13" l="1"/>
  <c r="E2550" i="13"/>
  <c r="E2551" i="13" l="1"/>
  <c r="D2552" i="13"/>
  <c r="D2553" i="13" l="1"/>
  <c r="E2552" i="13"/>
  <c r="D2554" i="13" l="1"/>
  <c r="E2553" i="13"/>
  <c r="E2554" i="13" l="1"/>
  <c r="D2555" i="13"/>
  <c r="E2555" i="13" l="1"/>
  <c r="D2556" i="13"/>
  <c r="D2557" i="13" l="1"/>
  <c r="E2556" i="13"/>
  <c r="D2558" i="13" l="1"/>
  <c r="E2557" i="13"/>
  <c r="E2558" i="13" l="1"/>
  <c r="D2559" i="13"/>
  <c r="E2559" i="13" l="1"/>
  <c r="D2560" i="13"/>
  <c r="E2560" i="13" l="1"/>
  <c r="D2561" i="13"/>
  <c r="E2561" i="13" l="1"/>
  <c r="D2562" i="13"/>
  <c r="D2563" i="13" l="1"/>
  <c r="E2562" i="13"/>
  <c r="E2563" i="13" l="1"/>
  <c r="D2564" i="13"/>
  <c r="D2565" i="13" l="1"/>
  <c r="E2564" i="13"/>
  <c r="E2565" i="13" l="1"/>
  <c r="D2566" i="13"/>
  <c r="E2566" i="13" l="1"/>
  <c r="D2567" i="13"/>
  <c r="E2567" i="13" l="1"/>
  <c r="D2568" i="13"/>
  <c r="E2568" i="13" l="1"/>
  <c r="D2569" i="13"/>
  <c r="E2569" i="13" l="1"/>
  <c r="D2570" i="13"/>
  <c r="E2570" i="13" l="1"/>
  <c r="D2571" i="13"/>
  <c r="D2572" i="13" l="1"/>
  <c r="E2571" i="13"/>
  <c r="E2572" i="13" l="1"/>
  <c r="D2573" i="13"/>
  <c r="E2573" i="13" l="1"/>
  <c r="D2574" i="13"/>
  <c r="E2574" i="13" l="1"/>
  <c r="D2575" i="13"/>
  <c r="D2576" i="13" l="1"/>
  <c r="E2575" i="13"/>
  <c r="E2576" i="13" l="1"/>
  <c r="D2577" i="13"/>
  <c r="D2578" i="13" l="1"/>
  <c r="E2577" i="13"/>
  <c r="E2578" i="13" l="1"/>
  <c r="D2579" i="13"/>
  <c r="E2579" i="13" l="1"/>
  <c r="D2580" i="13"/>
  <c r="E2580" i="13" l="1"/>
  <c r="D2581" i="13"/>
  <c r="D2582" i="13" l="1"/>
  <c r="E2581" i="13"/>
  <c r="D2583" i="13" l="1"/>
  <c r="E2582" i="13"/>
  <c r="E2583" i="13" l="1"/>
  <c r="D2584" i="13"/>
  <c r="E2584" i="13" l="1"/>
  <c r="D2585" i="13"/>
  <c r="D2586" i="13" l="1"/>
  <c r="E2585" i="13"/>
  <c r="D2587" i="13" l="1"/>
  <c r="E2586" i="13"/>
  <c r="D2588" i="13" l="1"/>
  <c r="E2587" i="13"/>
  <c r="D2589" i="13" l="1"/>
  <c r="E2588" i="13"/>
  <c r="D2590" i="13" l="1"/>
  <c r="E2589" i="13"/>
  <c r="E2590" i="13" l="1"/>
  <c r="D2591" i="13"/>
  <c r="D2592" i="13" l="1"/>
  <c r="E2591" i="13"/>
  <c r="E2592" i="13" l="1"/>
  <c r="D2593" i="13"/>
  <c r="D2594" i="13" l="1"/>
  <c r="E2593" i="13"/>
  <c r="D2595" i="13" l="1"/>
  <c r="E2594" i="13"/>
  <c r="D2596" i="13" l="1"/>
  <c r="E2595" i="13"/>
  <c r="E2596" i="13" l="1"/>
  <c r="D2597" i="13"/>
  <c r="E2597" i="13" l="1"/>
  <c r="D2598" i="13"/>
  <c r="D2599" i="13" l="1"/>
  <c r="E2598" i="13"/>
  <c r="D2600" i="13" l="1"/>
  <c r="E2599" i="13"/>
  <c r="D2601" i="13" l="1"/>
  <c r="E2600" i="13"/>
  <c r="E2601" i="13" l="1"/>
  <c r="D2602" i="13"/>
  <c r="D2603" i="13" l="1"/>
  <c r="E2602" i="13"/>
  <c r="D2604" i="13" l="1"/>
  <c r="E2603" i="13"/>
  <c r="E2604" i="13" l="1"/>
  <c r="D2605" i="13"/>
  <c r="D2606" i="13" l="1"/>
  <c r="E2605" i="13"/>
  <c r="D2607" i="13" l="1"/>
  <c r="E2606" i="13"/>
  <c r="D2608" i="13" l="1"/>
  <c r="E2607" i="13"/>
  <c r="E2608" i="13" l="1"/>
  <c r="D2609" i="13"/>
  <c r="D2610" i="13" l="1"/>
  <c r="E2609" i="13"/>
  <c r="D2611" i="13" l="1"/>
  <c r="E2610" i="13"/>
  <c r="D2612" i="13" l="1"/>
  <c r="E2611" i="13"/>
  <c r="E2612" i="13" l="1"/>
  <c r="D2613" i="13"/>
  <c r="D2614" i="13" l="1"/>
  <c r="E2613" i="13"/>
  <c r="D2615" i="13" l="1"/>
  <c r="E2614" i="13"/>
  <c r="E2615" i="13" l="1"/>
  <c r="D2616" i="13"/>
  <c r="E2616" i="13" l="1"/>
  <c r="D2617" i="13"/>
  <c r="D2618" i="13" l="1"/>
  <c r="E2617" i="13"/>
  <c r="D2619" i="13" l="1"/>
  <c r="E2618" i="13"/>
  <c r="E2619" i="13" l="1"/>
  <c r="D2620" i="13"/>
  <c r="E2620" i="13" l="1"/>
  <c r="D2621" i="13"/>
  <c r="D2622" i="13" l="1"/>
  <c r="E2621" i="13"/>
  <c r="E2622" i="13" l="1"/>
  <c r="D2623" i="13"/>
  <c r="E2623" i="13" l="1"/>
  <c r="D2624" i="13"/>
  <c r="E2624" i="13" l="1"/>
  <c r="D2625" i="13"/>
  <c r="D2626" i="13" l="1"/>
  <c r="E2625" i="13"/>
  <c r="E2626" i="13" l="1"/>
  <c r="D2627" i="13"/>
  <c r="E2627" i="13" l="1"/>
  <c r="D2628" i="13"/>
  <c r="E2628" i="13" l="1"/>
  <c r="D2629" i="13"/>
  <c r="D2630" i="13" l="1"/>
  <c r="E2629" i="13"/>
  <c r="E2630" i="13" l="1"/>
  <c r="D2631" i="13"/>
  <c r="E2631" i="13" l="1"/>
  <c r="D2632" i="13"/>
  <c r="D2633" i="13" l="1"/>
  <c r="E2632" i="13"/>
  <c r="E2633" i="13" l="1"/>
  <c r="D2634" i="13"/>
  <c r="E2634" i="13" l="1"/>
  <c r="D2635" i="13"/>
  <c r="D2636" i="13" l="1"/>
  <c r="E2635" i="13"/>
  <c r="E2636" i="13" l="1"/>
  <c r="D2637" i="13"/>
  <c r="E2637" i="13" l="1"/>
  <c r="D2638" i="13"/>
  <c r="E2638" i="13" l="1"/>
  <c r="D2639" i="13"/>
  <c r="E2639" i="13" l="1"/>
  <c r="D2640" i="13"/>
  <c r="E2640" i="13" l="1"/>
  <c r="D2641" i="13"/>
  <c r="E2641" i="13" l="1"/>
  <c r="D2642" i="13"/>
  <c r="E2642" i="13" l="1"/>
  <c r="D2643" i="13"/>
  <c r="E2643" i="13" l="1"/>
  <c r="D2644" i="13"/>
  <c r="D2645" i="13" l="1"/>
  <c r="E2644" i="13"/>
  <c r="E2645" i="13" l="1"/>
  <c r="D2646" i="13"/>
  <c r="E2646" i="13" l="1"/>
  <c r="D2647" i="13"/>
  <c r="E2647" i="13" l="1"/>
  <c r="D2648" i="13"/>
  <c r="E2648" i="13" l="1"/>
  <c r="D2649" i="13"/>
  <c r="E2649" i="13" l="1"/>
  <c r="D2650" i="13"/>
  <c r="D2651" i="13" l="1"/>
  <c r="E2650" i="13"/>
  <c r="E2651" i="13" l="1"/>
  <c r="D2652" i="13"/>
  <c r="E2652" i="13" l="1"/>
  <c r="D2653" i="13"/>
  <c r="D2654" i="13" l="1"/>
  <c r="E2653" i="13"/>
  <c r="E2654" i="13" l="1"/>
  <c r="D2655" i="13"/>
  <c r="E2655" i="13" l="1"/>
  <c r="D2656" i="13"/>
  <c r="E2656" i="13" l="1"/>
  <c r="D2657" i="13"/>
  <c r="E2657" i="13" l="1"/>
  <c r="D2658" i="13"/>
  <c r="E2658" i="13" l="1"/>
  <c r="D2659" i="13"/>
  <c r="E2659" i="13" l="1"/>
  <c r="D2660" i="13"/>
  <c r="E2660" i="13" l="1"/>
  <c r="D2661" i="13"/>
  <c r="E2661" i="13" l="1"/>
  <c r="D2662" i="13"/>
  <c r="D2663" i="13" l="1"/>
  <c r="E2662" i="13"/>
  <c r="E2663" i="13" l="1"/>
  <c r="D2664" i="13"/>
  <c r="E2664" i="13" l="1"/>
  <c r="D2665" i="13"/>
  <c r="D2666" i="13" l="1"/>
  <c r="E2665" i="13"/>
  <c r="E2666" i="13" l="1"/>
  <c r="D2667" i="13"/>
  <c r="E2667" i="13" l="1"/>
  <c r="D2668" i="13"/>
  <c r="D2669" i="13" l="1"/>
  <c r="E2668" i="13"/>
  <c r="E2669" i="13" l="1"/>
  <c r="D2670" i="13"/>
  <c r="E2670" i="13" l="1"/>
  <c r="D2671" i="13"/>
  <c r="D2672" i="13" l="1"/>
  <c r="E2671" i="13"/>
  <c r="E2672" i="13" l="1"/>
  <c r="D2673" i="13"/>
  <c r="E2673" i="13" l="1"/>
  <c r="D2674" i="13"/>
  <c r="D2675" i="13" l="1"/>
  <c r="E2674" i="13"/>
  <c r="E2675" i="13" l="1"/>
  <c r="D2676" i="13"/>
  <c r="E2676" i="13" l="1"/>
  <c r="D2677" i="13"/>
  <c r="E2677" i="13" l="1"/>
  <c r="D2678" i="13"/>
  <c r="E2678" i="13" l="1"/>
  <c r="D2679" i="13"/>
  <c r="E2679" i="13" l="1"/>
  <c r="D2680" i="13"/>
  <c r="D2681" i="13" l="1"/>
  <c r="E2680" i="13"/>
  <c r="E2681" i="13" l="1"/>
  <c r="D2682" i="13"/>
  <c r="E2682" i="13" l="1"/>
  <c r="D2683" i="13"/>
  <c r="E2683" i="13" l="1"/>
  <c r="D2684" i="13"/>
  <c r="E2684" i="13" l="1"/>
  <c r="D2685" i="13"/>
  <c r="E2685" i="13" l="1"/>
  <c r="D2686" i="13"/>
  <c r="D2687" i="13" l="1"/>
  <c r="E2686" i="13"/>
  <c r="E2687" i="13" l="1"/>
  <c r="D2688" i="13"/>
  <c r="E2688" i="13" l="1"/>
  <c r="D2689" i="13"/>
  <c r="D2690" i="13" l="1"/>
  <c r="E2689" i="13"/>
  <c r="E2690" i="13" l="1"/>
  <c r="D2691" i="13"/>
  <c r="E2691" i="13" l="1"/>
  <c r="D2692" i="13"/>
  <c r="E2692" i="13" l="1"/>
  <c r="D2693" i="13"/>
  <c r="E2693" i="13" l="1"/>
  <c r="D2694" i="13"/>
  <c r="E2694" i="13" l="1"/>
  <c r="D2695" i="13"/>
  <c r="E2695" i="13" l="1"/>
  <c r="D2696" i="13"/>
  <c r="E2696" i="13" l="1"/>
  <c r="D2697" i="13"/>
  <c r="E2697" i="13" l="1"/>
  <c r="D2698" i="13"/>
  <c r="D2699" i="13" l="1"/>
  <c r="E2698" i="13"/>
  <c r="E2699" i="13" l="1"/>
  <c r="D2700" i="13"/>
  <c r="E2700" i="13" l="1"/>
  <c r="D2701" i="13"/>
  <c r="D2702" i="13" l="1"/>
  <c r="E2701" i="13"/>
  <c r="E2702" i="13" l="1"/>
  <c r="D2703" i="13"/>
  <c r="E2703" i="13" l="1"/>
  <c r="D2704" i="13"/>
  <c r="D2705" i="13" l="1"/>
  <c r="E2704" i="13"/>
  <c r="E2705" i="13" l="1"/>
  <c r="D2706" i="13"/>
  <c r="E2706" i="13" l="1"/>
  <c r="D2707" i="13"/>
  <c r="E2707" i="13" l="1"/>
  <c r="D2708" i="13"/>
  <c r="E2708" i="13" l="1"/>
  <c r="D2709" i="13"/>
  <c r="E2709" i="13" l="1"/>
  <c r="D2710" i="13"/>
  <c r="D2711" i="13" l="1"/>
  <c r="E2710" i="13"/>
  <c r="E2711" i="13" l="1"/>
  <c r="D2712" i="13"/>
  <c r="E2712" i="13" l="1"/>
  <c r="D2713" i="13"/>
  <c r="E2713" i="13" l="1"/>
  <c r="D2714" i="13"/>
  <c r="E2714" i="13" l="1"/>
  <c r="D2715" i="13"/>
  <c r="E2715" i="13" l="1"/>
  <c r="D2716" i="13"/>
  <c r="D2717" i="13" l="1"/>
  <c r="E2716" i="13"/>
  <c r="E2717" i="13" l="1"/>
  <c r="D2718" i="13"/>
  <c r="E2718" i="13" l="1"/>
  <c r="D2719" i="13"/>
  <c r="D2720" i="13" l="1"/>
  <c r="E2719" i="13"/>
  <c r="E2720" i="13" l="1"/>
  <c r="D2721" i="13"/>
  <c r="E2721" i="13" l="1"/>
  <c r="D2722" i="13"/>
  <c r="D2723" i="13" l="1"/>
  <c r="E2722" i="13"/>
  <c r="E2723" i="13" l="1"/>
  <c r="D2724" i="13"/>
  <c r="E2724" i="13" l="1"/>
  <c r="D2725" i="13"/>
  <c r="D2726" i="13" l="1"/>
  <c r="E2725" i="13"/>
  <c r="E2726" i="13" l="1"/>
  <c r="D2727" i="13"/>
  <c r="E2727" i="13" l="1"/>
  <c r="D2728" i="13"/>
  <c r="D2729" i="13" l="1"/>
  <c r="E2728" i="13"/>
  <c r="E2729" i="13" l="1"/>
  <c r="D2730" i="13"/>
  <c r="E2730" i="13" l="1"/>
  <c r="D2731" i="13"/>
  <c r="E2731" i="13" l="1"/>
  <c r="D2732" i="13"/>
  <c r="E2732" i="13" l="1"/>
  <c r="D2733" i="13"/>
  <c r="E2733" i="13" l="1"/>
  <c r="D2734" i="13"/>
  <c r="D2735" i="13" l="1"/>
  <c r="E2734" i="13"/>
  <c r="E2735" i="13" l="1"/>
  <c r="D2736" i="13"/>
  <c r="E2736" i="13" l="1"/>
  <c r="D2737" i="13"/>
  <c r="E2737" i="13" l="1"/>
  <c r="D2738" i="13"/>
  <c r="E2738" i="13" l="1"/>
  <c r="D2739" i="13"/>
  <c r="E2739" i="13" l="1"/>
  <c r="D2740" i="13"/>
  <c r="D2741" i="13" l="1"/>
  <c r="E2740" i="13"/>
  <c r="E2741" i="13" l="1"/>
  <c r="D2742" i="13"/>
  <c r="E2742" i="13" l="1"/>
  <c r="D2743" i="13"/>
  <c r="D2744" i="13" l="1"/>
  <c r="E2743" i="13"/>
  <c r="E2744" i="13" l="1"/>
  <c r="D2745" i="13"/>
  <c r="E2745" i="13" l="1"/>
  <c r="D2746" i="13"/>
  <c r="E2746" i="13" l="1"/>
  <c r="D2747" i="13"/>
  <c r="E2747" i="13" l="1"/>
  <c r="D2748" i="13"/>
  <c r="E2748" i="13" l="1"/>
  <c r="D2749" i="13"/>
  <c r="E2749" i="13" l="1"/>
  <c r="D2750" i="13"/>
  <c r="E2750" i="13" l="1"/>
  <c r="D2751" i="13"/>
  <c r="E2751" i="13" l="1"/>
  <c r="D2752" i="13"/>
  <c r="D2753" i="13" l="1"/>
  <c r="E2752" i="13"/>
  <c r="E2753" i="13" l="1"/>
  <c r="D2754" i="13"/>
  <c r="E2754" i="13" l="1"/>
  <c r="D2755" i="13"/>
  <c r="E2755" i="13" l="1"/>
  <c r="D2756" i="13"/>
  <c r="E2756" i="13" l="1"/>
  <c r="D2757" i="13"/>
  <c r="E2757" i="13" l="1"/>
  <c r="D2758" i="13"/>
  <c r="D2759" i="13" l="1"/>
  <c r="E2758" i="13"/>
  <c r="E2759" i="13" l="1"/>
  <c r="D2760" i="13"/>
  <c r="E2760" i="13" l="1"/>
  <c r="D2761" i="13"/>
  <c r="D2762" i="13" l="1"/>
  <c r="E2761" i="13"/>
  <c r="E2762" i="13" l="1"/>
  <c r="D2763" i="13"/>
  <c r="E2763" i="13" l="1"/>
  <c r="D2764" i="13"/>
  <c r="E2764" i="13" l="1"/>
  <c r="D2765" i="13"/>
  <c r="E2765" i="13" l="1"/>
  <c r="D2766" i="13"/>
  <c r="E2766" i="13" l="1"/>
  <c r="D2767" i="13"/>
  <c r="E2767" i="13" l="1"/>
  <c r="D2768" i="13"/>
  <c r="E2768" i="13" l="1"/>
  <c r="D2769" i="13"/>
  <c r="E2769" i="13" l="1"/>
  <c r="D2770" i="13"/>
  <c r="D2771" i="13" l="1"/>
  <c r="E2770" i="13"/>
  <c r="E2771" i="13" l="1"/>
  <c r="D2772" i="13"/>
  <c r="E2772" i="13" l="1"/>
  <c r="D2773" i="13"/>
  <c r="E2773" i="13" l="1"/>
  <c r="D2774" i="13"/>
  <c r="D2775" i="13" l="1"/>
  <c r="E2774" i="13"/>
  <c r="E2775" i="13" l="1"/>
  <c r="D2776" i="13"/>
  <c r="E2776" i="13" l="1"/>
  <c r="D2777" i="13"/>
  <c r="D2778" i="13" l="1"/>
  <c r="E2777" i="13"/>
  <c r="E2778" i="13" l="1"/>
  <c r="D2779" i="13"/>
  <c r="D2780" i="13" l="1"/>
  <c r="E2779" i="13"/>
  <c r="D2781" i="13" l="1"/>
  <c r="E2780" i="13"/>
  <c r="E2781" i="13" l="1"/>
  <c r="D2782" i="13"/>
  <c r="D2783" i="13" l="1"/>
  <c r="E2782" i="13"/>
  <c r="D2784" i="13" l="1"/>
  <c r="E2783" i="13"/>
  <c r="E2784" i="13" l="1"/>
  <c r="D2785" i="13"/>
  <c r="D2786" i="13" l="1"/>
  <c r="E2785" i="13"/>
  <c r="D2787" i="13" l="1"/>
  <c r="E2786" i="13"/>
  <c r="E2787" i="13" l="1"/>
  <c r="D2788" i="13"/>
  <c r="E2788" i="13" l="1"/>
  <c r="D2789" i="13"/>
  <c r="D2790" i="13" l="1"/>
  <c r="E2789" i="13"/>
  <c r="E2790" i="13" l="1"/>
  <c r="D2791" i="13"/>
  <c r="E2791" i="13" l="1"/>
  <c r="D2792" i="13"/>
  <c r="D2793" i="13" l="1"/>
  <c r="E2792" i="13"/>
  <c r="E2793" i="13" l="1"/>
  <c r="D2794" i="13"/>
  <c r="D2795" i="13" l="1"/>
  <c r="E2794" i="13"/>
  <c r="D2796" i="13" l="1"/>
  <c r="E2795" i="13"/>
  <c r="E2796" i="13" l="1"/>
  <c r="D2797" i="13"/>
  <c r="D2798" i="13" l="1"/>
  <c r="E2797" i="13"/>
  <c r="D2799" i="13" l="1"/>
  <c r="E2798" i="13"/>
  <c r="E2799" i="13" l="1"/>
  <c r="D2800" i="13"/>
  <c r="E2800" i="13" l="1"/>
  <c r="D2801" i="13"/>
  <c r="D2802" i="13" l="1"/>
  <c r="E2801" i="13"/>
  <c r="E2802" i="13" l="1"/>
  <c r="D2803" i="13"/>
  <c r="D2804" i="13" l="1"/>
  <c r="E2803" i="13"/>
  <c r="D2805" i="13" l="1"/>
  <c r="E2804" i="13"/>
  <c r="E2805" i="13" l="1"/>
  <c r="D2806" i="13"/>
  <c r="D2807" i="13" l="1"/>
  <c r="E2806" i="13"/>
  <c r="D2808" i="13" l="1"/>
  <c r="E2807" i="13"/>
  <c r="E2808" i="13" l="1"/>
  <c r="D2809" i="13"/>
  <c r="D2810" i="13" l="1"/>
  <c r="E2809" i="13"/>
  <c r="D2811" i="13" l="1"/>
  <c r="E2810" i="13"/>
  <c r="D2812" i="13" l="1"/>
  <c r="E2811" i="13"/>
  <c r="D2813" i="13" l="1"/>
  <c r="E2812" i="13"/>
  <c r="D2814" i="13" l="1"/>
  <c r="E2813" i="13"/>
  <c r="D2815" i="13" l="1"/>
  <c r="E2814" i="13"/>
  <c r="E2815" i="13" l="1"/>
  <c r="D2816" i="13"/>
  <c r="D2817" i="13" l="1"/>
  <c r="E2816" i="13"/>
  <c r="D2818" i="13" l="1"/>
  <c r="E2817" i="13"/>
  <c r="D2819" i="13" l="1"/>
  <c r="E2818" i="13"/>
  <c r="D2820" i="13" l="1"/>
  <c r="E2819" i="13"/>
  <c r="E2820" i="13" l="1"/>
  <c r="D2821" i="13"/>
  <c r="E2821" i="13" l="1"/>
  <c r="D2822" i="13"/>
  <c r="D2823" i="13" l="1"/>
  <c r="E2822" i="13"/>
  <c r="E2823" i="13" l="1"/>
  <c r="D2824" i="13"/>
  <c r="D2825" i="13" l="1"/>
  <c r="E2824" i="13"/>
  <c r="D2826" i="13" l="1"/>
  <c r="E2825" i="13"/>
  <c r="E2826" i="13" l="1"/>
  <c r="D2827" i="13"/>
  <c r="E2827" i="13" l="1"/>
  <c r="D2828" i="13"/>
  <c r="D2829" i="13" l="1"/>
  <c r="E2828" i="13"/>
  <c r="D2830" i="13" l="1"/>
  <c r="E2829" i="13"/>
  <c r="D2831" i="13" l="1"/>
  <c r="E2830" i="13"/>
  <c r="D2832" i="13" l="1"/>
  <c r="E2831" i="13"/>
  <c r="E2832" i="13" l="1"/>
  <c r="D2833" i="13"/>
  <c r="E2833" i="13" l="1"/>
  <c r="D2834" i="13"/>
  <c r="D2835" i="13" l="1"/>
  <c r="E2834" i="13"/>
  <c r="D2836" i="13" l="1"/>
  <c r="E2835" i="13"/>
  <c r="E2836" i="13" l="1"/>
  <c r="D2837" i="13"/>
  <c r="D2838" i="13" l="1"/>
  <c r="E2837" i="13"/>
  <c r="E2838" i="13" l="1"/>
  <c r="D2839" i="13"/>
  <c r="E2839" i="13" l="1"/>
  <c r="D2840" i="13"/>
  <c r="D2841" i="13" l="1"/>
  <c r="E2840" i="13"/>
  <c r="D2842" i="13" l="1"/>
  <c r="E2841" i="13"/>
  <c r="E2842" i="13" l="1"/>
  <c r="D2843" i="13"/>
  <c r="D2844" i="13" l="1"/>
  <c r="E2843" i="13"/>
  <c r="D2845" i="13" l="1"/>
  <c r="E2844" i="13"/>
  <c r="D2846" i="13" l="1"/>
  <c r="E2845" i="13"/>
  <c r="D2847" i="13" l="1"/>
  <c r="E2846" i="13"/>
  <c r="D2848" i="13" l="1"/>
  <c r="E2847" i="13"/>
  <c r="D2849" i="13" l="1"/>
  <c r="E2848" i="13"/>
  <c r="D2850" i="13" l="1"/>
  <c r="E2849" i="13"/>
  <c r="D2851" i="13" l="1"/>
  <c r="E2850" i="13"/>
  <c r="E2851" i="13" l="1"/>
  <c r="D2852" i="13"/>
  <c r="D2853" i="13" l="1"/>
  <c r="E2852" i="13"/>
  <c r="D2854" i="13" l="1"/>
  <c r="E2853" i="13"/>
  <c r="D2855" i="13" l="1"/>
  <c r="E2854" i="13"/>
  <c r="D2856" i="13" l="1"/>
  <c r="E2855" i="13"/>
  <c r="D2857" i="13" l="1"/>
  <c r="E2856" i="13"/>
  <c r="E2857" i="13" l="1"/>
  <c r="D2858" i="13"/>
  <c r="D2859" i="13" l="1"/>
  <c r="E2858" i="13"/>
  <c r="D2860" i="13" l="1"/>
  <c r="E2859" i="13"/>
  <c r="D2861" i="13" l="1"/>
  <c r="E2860" i="13"/>
  <c r="D2862" i="13" l="1"/>
  <c r="E2861" i="13"/>
  <c r="E2862" i="13" l="1"/>
  <c r="D2863" i="13"/>
  <c r="D2864" i="13" l="1"/>
  <c r="E2863" i="13"/>
  <c r="D2865" i="13" l="1"/>
  <c r="E2864" i="13"/>
  <c r="E2865" i="13" l="1"/>
  <c r="D2866" i="13"/>
  <c r="D2867" i="13" l="1"/>
  <c r="E2866" i="13"/>
  <c r="D2868" i="13" l="1"/>
  <c r="E2867" i="13"/>
  <c r="E2868" i="13" l="1"/>
  <c r="D2869" i="13"/>
  <c r="D2870" i="13" l="1"/>
  <c r="E2869" i="13"/>
  <c r="D2871" i="13" l="1"/>
  <c r="E2870" i="13"/>
  <c r="D2872" i="13" l="1"/>
  <c r="E2871" i="13"/>
  <c r="E2872" i="13" l="1"/>
  <c r="D2873" i="13"/>
  <c r="D2874" i="13" l="1"/>
  <c r="E2873" i="13"/>
  <c r="E2874" i="13" l="1"/>
  <c r="D2875" i="13"/>
  <c r="E2875" i="13" l="1"/>
  <c r="D2876" i="13"/>
  <c r="D2877" i="13" l="1"/>
  <c r="E2876" i="13"/>
  <c r="D2878" i="13" l="1"/>
  <c r="E2877" i="13"/>
  <c r="D2879" i="13" l="1"/>
  <c r="E2878" i="13"/>
  <c r="D2880" i="13" l="1"/>
  <c r="E2879" i="13"/>
  <c r="E2880" i="13" l="1"/>
  <c r="D2881" i="13"/>
  <c r="D2882" i="13" l="1"/>
  <c r="E2881" i="13"/>
  <c r="D2883" i="13" l="1"/>
  <c r="E2882" i="13"/>
  <c r="D2884" i="13" l="1"/>
  <c r="E2883" i="13"/>
  <c r="D2885" i="13" l="1"/>
  <c r="E2884" i="13"/>
  <c r="D2886" i="13" l="1"/>
  <c r="E2885" i="13"/>
  <c r="D2887" i="13" l="1"/>
  <c r="E2886" i="13"/>
  <c r="E2887" i="13" l="1"/>
  <c r="D2888" i="13"/>
  <c r="D2889" i="13" l="1"/>
  <c r="E2888" i="13"/>
  <c r="D2890" i="13" l="1"/>
  <c r="E2889" i="13"/>
  <c r="D2891" i="13" l="1"/>
  <c r="E2890" i="13"/>
  <c r="D2892" i="13" l="1"/>
  <c r="E2891" i="13"/>
  <c r="D2893" i="13" l="1"/>
  <c r="E2892" i="13"/>
  <c r="D2894" i="13" l="1"/>
  <c r="E2893" i="13"/>
  <c r="D2895" i="13" l="1"/>
  <c r="E2894" i="13"/>
  <c r="D2896" i="13" l="1"/>
  <c r="E2895" i="13"/>
  <c r="D2897" i="13" l="1"/>
  <c r="E2896" i="13"/>
  <c r="D2898" i="13" l="1"/>
  <c r="E2897" i="13"/>
  <c r="E2898" i="13" l="1"/>
  <c r="D2899" i="13"/>
  <c r="E2899" i="13" l="1"/>
  <c r="D2900" i="13"/>
  <c r="D2901" i="13" l="1"/>
  <c r="E2900" i="13"/>
  <c r="D2902" i="13" l="1"/>
  <c r="E2901" i="13"/>
  <c r="E2902" i="13" l="1"/>
  <c r="D2903" i="13"/>
  <c r="D2904" i="13" l="1"/>
  <c r="E2903" i="13"/>
  <c r="E2904" i="13" l="1"/>
  <c r="D2905" i="13"/>
  <c r="E2905" i="13" l="1"/>
  <c r="D2906" i="13"/>
  <c r="D2907" i="13" l="1"/>
  <c r="E2906" i="13"/>
  <c r="D2908" i="13" l="1"/>
  <c r="E2907" i="13"/>
  <c r="D2909" i="13" l="1"/>
  <c r="E2908" i="13"/>
  <c r="D2910" i="13" l="1"/>
  <c r="E2909" i="13"/>
  <c r="E2910" i="13" l="1"/>
  <c r="D2911" i="13"/>
  <c r="E2911" i="13" l="1"/>
  <c r="D2912" i="13"/>
  <c r="D2913" i="13" l="1"/>
  <c r="E2912" i="13"/>
  <c r="E2913" i="13" l="1"/>
  <c r="D2914" i="13"/>
  <c r="D2915" i="13" l="1"/>
  <c r="E2914" i="13"/>
  <c r="D2916" i="13" l="1"/>
  <c r="E2915" i="13"/>
  <c r="E2916" i="13" l="1"/>
  <c r="D2917" i="13"/>
  <c r="D2918" i="13" l="1"/>
  <c r="E2917" i="13"/>
  <c r="D2919" i="13" l="1"/>
  <c r="E2918" i="13"/>
  <c r="D2920" i="13" l="1"/>
  <c r="E2919" i="13"/>
  <c r="D2921" i="13" l="1"/>
  <c r="E2920" i="13"/>
  <c r="D2922" i="13" l="1"/>
  <c r="E2921" i="13"/>
  <c r="D2923" i="13" l="1"/>
  <c r="E2922" i="13"/>
  <c r="E2923" i="13" l="1"/>
  <c r="D2924" i="13"/>
  <c r="D2925" i="13" l="1"/>
  <c r="E2924" i="13"/>
  <c r="D2926" i="13" l="1"/>
  <c r="E2925" i="13"/>
  <c r="D2927" i="13" l="1"/>
  <c r="E2926" i="13"/>
  <c r="D2928" i="13" l="1"/>
  <c r="E2927" i="13"/>
  <c r="E2928" i="13" l="1"/>
  <c r="D2929" i="13"/>
  <c r="E2929" i="13" l="1"/>
  <c r="D2930" i="13"/>
  <c r="D2931" i="13" l="1"/>
  <c r="E2930" i="13"/>
  <c r="E2931" i="13" l="1"/>
  <c r="D2932" i="13"/>
  <c r="D2933" i="13" l="1"/>
  <c r="E2932" i="13"/>
  <c r="D2934" i="13" l="1"/>
  <c r="E2933" i="13"/>
  <c r="E2934" i="13" l="1"/>
  <c r="D2935" i="13"/>
  <c r="E2935" i="13" l="1"/>
  <c r="D2936" i="13"/>
  <c r="D2937" i="13" l="1"/>
  <c r="E2936" i="13"/>
  <c r="D2938" i="13" l="1"/>
  <c r="E2937" i="13"/>
  <c r="D2939" i="13" l="1"/>
  <c r="E2938" i="13"/>
  <c r="D2940" i="13" l="1"/>
  <c r="E2939" i="13"/>
  <c r="E2940" i="13" l="1"/>
  <c r="D2941" i="13"/>
  <c r="D2942" i="13" l="1"/>
  <c r="E2941" i="13"/>
  <c r="D2943" i="13" l="1"/>
  <c r="E2942" i="13"/>
  <c r="D2944" i="13" l="1"/>
  <c r="E2943" i="13"/>
  <c r="E2944" i="13" l="1"/>
  <c r="D2945" i="13"/>
  <c r="D2946" i="13" l="1"/>
  <c r="E2945" i="13"/>
  <c r="E2946" i="13" l="1"/>
  <c r="D2947" i="13"/>
  <c r="E2947" i="13" l="1"/>
  <c r="D2948" i="13"/>
  <c r="D2949" i="13" l="1"/>
  <c r="E2948" i="13"/>
  <c r="D2950" i="13" l="1"/>
  <c r="E2949" i="13"/>
  <c r="E2950" i="13" l="1"/>
  <c r="D2951" i="13"/>
  <c r="D2952" i="13" l="1"/>
  <c r="E2951" i="13"/>
  <c r="D2953" i="13" l="1"/>
  <c r="E2952" i="13"/>
  <c r="D2954" i="13" l="1"/>
  <c r="E2953" i="13"/>
  <c r="D2955" i="13" l="1"/>
  <c r="E2954" i="13"/>
  <c r="D2956" i="13" l="1"/>
  <c r="E2955" i="13"/>
  <c r="D2957" i="13" l="1"/>
  <c r="E2956" i="13"/>
  <c r="D2958" i="13" l="1"/>
  <c r="E2957" i="13"/>
  <c r="D2959" i="13" l="1"/>
  <c r="E2958" i="13"/>
  <c r="E2959" i="13" l="1"/>
  <c r="D2960" i="13"/>
  <c r="D2961" i="13" l="1"/>
  <c r="E2960" i="13"/>
  <c r="E2961" i="13" l="1"/>
  <c r="D2962" i="13"/>
  <c r="D2963" i="13" l="1"/>
  <c r="E2962" i="13"/>
  <c r="D2964" i="13" l="1"/>
  <c r="E2963" i="13"/>
  <c r="D2965" i="13" l="1"/>
  <c r="E2964" i="13"/>
  <c r="D2966" i="13" l="1"/>
  <c r="E2965" i="13"/>
  <c r="D2967" i="13" l="1"/>
  <c r="E2966" i="13"/>
  <c r="D2968" i="13" l="1"/>
  <c r="E2967" i="13"/>
  <c r="D2969" i="13" l="1"/>
  <c r="E2968" i="13"/>
  <c r="D2970" i="13" l="1"/>
  <c r="E2969" i="13"/>
  <c r="E2970" i="13" l="1"/>
  <c r="D2971" i="13"/>
  <c r="D2972" i="13" l="1"/>
  <c r="E2971" i="13"/>
  <c r="D2973" i="13" l="1"/>
  <c r="E2972" i="13"/>
  <c r="D2974" i="13" l="1"/>
  <c r="E2973" i="13"/>
  <c r="D2975" i="13" l="1"/>
  <c r="E2974" i="13"/>
  <c r="D2976" i="13" l="1"/>
  <c r="E2975" i="13"/>
  <c r="E2976" i="13" l="1"/>
  <c r="D2977" i="13"/>
  <c r="D2978" i="13" l="1"/>
  <c r="E2977" i="13"/>
  <c r="D2979" i="13" l="1"/>
  <c r="E2978" i="13"/>
  <c r="D2980" i="13" l="1"/>
  <c r="E2979" i="13"/>
  <c r="E2980" i="13" l="1"/>
  <c r="D2981" i="13"/>
  <c r="D2982" i="13" l="1"/>
  <c r="E2981" i="13"/>
  <c r="E2982" i="13" l="1"/>
  <c r="D2983" i="13"/>
  <c r="E2983" i="13" l="1"/>
  <c r="D2984" i="13"/>
  <c r="D2985" i="13" l="1"/>
  <c r="E2984" i="13"/>
  <c r="D2986" i="13" l="1"/>
  <c r="E2985" i="13"/>
  <c r="D2987" i="13" l="1"/>
  <c r="E2986" i="13"/>
  <c r="D2988" i="13" l="1"/>
  <c r="E2987" i="13"/>
  <c r="D2989" i="13" l="1"/>
  <c r="E2988" i="13"/>
  <c r="D2990" i="13" l="1"/>
  <c r="E2989" i="13"/>
  <c r="D2991" i="13" l="1"/>
  <c r="E2990" i="13"/>
  <c r="D2992" i="13" l="1"/>
  <c r="E2991" i="13"/>
  <c r="D2993" i="13" l="1"/>
  <c r="E2992" i="13"/>
  <c r="D2994" i="13" l="1"/>
  <c r="E2993" i="13"/>
  <c r="D2995" i="13" l="1"/>
  <c r="E2994" i="13"/>
  <c r="E2995" i="13" l="1"/>
  <c r="D2996" i="13"/>
  <c r="D2997" i="13" l="1"/>
  <c r="E2996" i="13"/>
  <c r="D2998" i="13" l="1"/>
  <c r="E2997" i="13"/>
  <c r="E2998" i="13" l="1"/>
  <c r="D2999" i="13"/>
  <c r="D3000" i="13" l="1"/>
  <c r="E2999" i="13"/>
  <c r="D3001" i="13" l="1"/>
  <c r="E3000" i="13"/>
  <c r="D3002" i="13" l="1"/>
  <c r="E3001" i="13"/>
  <c r="D3003" i="13" l="1"/>
  <c r="E3002" i="13"/>
  <c r="E3003" i="13" l="1"/>
  <c r="D3004" i="13"/>
  <c r="D3005" i="13" l="1"/>
  <c r="E3004" i="13"/>
  <c r="D3006" i="13" l="1"/>
  <c r="E3005" i="13"/>
  <c r="E3006" i="13" l="1"/>
  <c r="D3007" i="13"/>
  <c r="E3007" i="13" l="1"/>
  <c r="D3008" i="13"/>
  <c r="D3009" i="13" l="1"/>
  <c r="E3008" i="13"/>
  <c r="D3010" i="13" l="1"/>
  <c r="E3009" i="13"/>
  <c r="D3011" i="13" l="1"/>
  <c r="E3010" i="13"/>
  <c r="D3012" i="13" l="1"/>
  <c r="E3011" i="13"/>
  <c r="E3012" i="13" l="1"/>
  <c r="D3013" i="13"/>
  <c r="E3013" i="13" l="1"/>
  <c r="D3014" i="13"/>
  <c r="D3015" i="13" l="1"/>
  <c r="E3014" i="13"/>
  <c r="D3016" i="13" l="1"/>
  <c r="E3015" i="13"/>
  <c r="D3017" i="13" l="1"/>
  <c r="E3016" i="13"/>
  <c r="D3018" i="13" l="1"/>
  <c r="E3017" i="13"/>
  <c r="E3018" i="13" l="1"/>
  <c r="D3019" i="13"/>
  <c r="E3019" i="13" l="1"/>
  <c r="D3020" i="13"/>
  <c r="D3021" i="13" l="1"/>
  <c r="E3020" i="13"/>
  <c r="E3021" i="13" l="1"/>
  <c r="D3022" i="13"/>
  <c r="D3023" i="13" l="1"/>
  <c r="E3022" i="13"/>
  <c r="D3024" i="13" l="1"/>
  <c r="E3023" i="13"/>
  <c r="E3024" i="13" l="1"/>
  <c r="D3025" i="13"/>
  <c r="D3026" i="13" l="1"/>
  <c r="E3025" i="13"/>
  <c r="D3027" i="13" l="1"/>
  <c r="E3026" i="13"/>
  <c r="D3028" i="13" l="1"/>
  <c r="E3027" i="13"/>
  <c r="D3029" i="13" l="1"/>
  <c r="E3028" i="13"/>
  <c r="D3030" i="13" l="1"/>
  <c r="E3029" i="13"/>
  <c r="D3031" i="13" l="1"/>
  <c r="E3030" i="13"/>
  <c r="E3031" i="13" l="1"/>
  <c r="D3032" i="13"/>
  <c r="D3033" i="13" l="1"/>
  <c r="E3032" i="13"/>
  <c r="D3034" i="13" l="1"/>
  <c r="E3033" i="13"/>
  <c r="D3035" i="13" l="1"/>
  <c r="E3034" i="13"/>
  <c r="D3036" i="13" l="1"/>
  <c r="E3035" i="13"/>
  <c r="D3037" i="13" l="1"/>
  <c r="E3036" i="13"/>
  <c r="E3037" i="13" l="1"/>
  <c r="D3038" i="13"/>
  <c r="D3039" i="13" l="1"/>
  <c r="E3038" i="13"/>
  <c r="E3039" i="13" l="1"/>
  <c r="D3040" i="13"/>
  <c r="D3041" i="13" l="1"/>
  <c r="E3040" i="13"/>
  <c r="D3042" i="13" l="1"/>
  <c r="E3041" i="13"/>
  <c r="E3042" i="13" l="1"/>
  <c r="D3043" i="13"/>
  <c r="D3044" i="13" l="1"/>
  <c r="E3043" i="13"/>
  <c r="D3045" i="13" l="1"/>
  <c r="E3044" i="13"/>
  <c r="E3045" i="13" l="1"/>
  <c r="D3046" i="13"/>
  <c r="D3047" i="13" l="1"/>
  <c r="E3046" i="13"/>
  <c r="D3048" i="13" l="1"/>
  <c r="E3047" i="13"/>
  <c r="E3048" i="13" l="1"/>
  <c r="D3049" i="13"/>
  <c r="D3050" i="13" l="1"/>
  <c r="E3049" i="13"/>
  <c r="D3051" i="13" l="1"/>
  <c r="E3050" i="13"/>
  <c r="D3052" i="13" l="1"/>
  <c r="E3051" i="13"/>
  <c r="D3053" i="13" l="1"/>
  <c r="E3052" i="13"/>
  <c r="D3054" i="13" l="1"/>
  <c r="E3053" i="13"/>
  <c r="D3055" i="13" l="1"/>
  <c r="E3054" i="13"/>
  <c r="E3055" i="13" l="1"/>
  <c r="D3056" i="13"/>
  <c r="D3057" i="13" l="1"/>
  <c r="E3056" i="13"/>
  <c r="D3058" i="13" l="1"/>
  <c r="E3057" i="13"/>
  <c r="E3058" i="13" l="1"/>
  <c r="D3059" i="13"/>
  <c r="D3060" i="13" l="1"/>
  <c r="E3059" i="13"/>
  <c r="D3061" i="13" l="1"/>
  <c r="E3060" i="13"/>
  <c r="D3062" i="13" l="1"/>
  <c r="E3061" i="13"/>
  <c r="D3063" i="13" l="1"/>
  <c r="E3062" i="13"/>
  <c r="E3063" i="13" l="1"/>
  <c r="D3064" i="13"/>
  <c r="D3065" i="13" l="1"/>
  <c r="E3064" i="13"/>
  <c r="D3066" i="13" l="1"/>
  <c r="E3065" i="13"/>
  <c r="E3066" i="13" l="1"/>
  <c r="D3067" i="13"/>
  <c r="E3067" i="13" l="1"/>
  <c r="D3068" i="13"/>
  <c r="D3069" i="13" l="1"/>
  <c r="E3068" i="13"/>
  <c r="E3069" i="13" l="1"/>
  <c r="D3070" i="13"/>
  <c r="D3071" i="13" l="1"/>
  <c r="E3070" i="13"/>
  <c r="D3072" i="13" l="1"/>
  <c r="E3071" i="13"/>
  <c r="D3073" i="13" l="1"/>
  <c r="E3072" i="13"/>
  <c r="E3073" i="13" l="1"/>
  <c r="D3074" i="13"/>
  <c r="D3075" i="13" l="1"/>
  <c r="E3074" i="13"/>
  <c r="D3076" i="13" l="1"/>
  <c r="E3075" i="13"/>
  <c r="E3076" i="13" l="1"/>
  <c r="D3077" i="13"/>
  <c r="D3078" i="13" l="1"/>
  <c r="E3077" i="13"/>
  <c r="D3079" i="13" l="1"/>
  <c r="E3078" i="13"/>
  <c r="E3079" i="13" l="1"/>
  <c r="D3080" i="13"/>
  <c r="D3081" i="13" l="1"/>
  <c r="E3080" i="13"/>
  <c r="E3081" i="13" l="1"/>
  <c r="D3082" i="13"/>
  <c r="E3082" i="13" l="1"/>
  <c r="D3083" i="13"/>
  <c r="D3084" i="13" l="1"/>
  <c r="E3083" i="13"/>
  <c r="D3085" i="13" l="1"/>
  <c r="E3084" i="13"/>
  <c r="D3086" i="13" l="1"/>
  <c r="E3085" i="13"/>
  <c r="D3087" i="13" l="1"/>
  <c r="E3086" i="13"/>
  <c r="E3087" i="13" l="1"/>
  <c r="D3088" i="13"/>
  <c r="E3088" i="13" l="1"/>
  <c r="D3089" i="13"/>
  <c r="D3090" i="13" l="1"/>
  <c r="E3089" i="13"/>
  <c r="D3091" i="13" l="1"/>
  <c r="E3090" i="13"/>
  <c r="D3092" i="13" l="1"/>
  <c r="E3091" i="13"/>
  <c r="D3093" i="13" l="1"/>
  <c r="E3092" i="13"/>
  <c r="E3093" i="13" l="1"/>
  <c r="D3094" i="13"/>
  <c r="D3095" i="13" l="1"/>
  <c r="E3094" i="13"/>
  <c r="D3096" i="13" l="1"/>
  <c r="E3095" i="13"/>
  <c r="E3096" i="13" l="1"/>
  <c r="D3097" i="13"/>
  <c r="E3097" i="13" l="1"/>
  <c r="D3098" i="13"/>
  <c r="D3099" i="13" l="1"/>
  <c r="E3098" i="13"/>
  <c r="E3099" i="13" l="1"/>
  <c r="D3100" i="13"/>
  <c r="E3100" i="13" l="1"/>
  <c r="D3101" i="13"/>
  <c r="D3102" i="13" l="1"/>
  <c r="E3101" i="13"/>
  <c r="D3103" i="13" l="1"/>
  <c r="E3102" i="13"/>
  <c r="E3103" i="13" l="1"/>
  <c r="D3104" i="13"/>
  <c r="D3105" i="13" l="1"/>
  <c r="E3104" i="13"/>
  <c r="D3106" i="13" l="1"/>
  <c r="E3105" i="13"/>
  <c r="D3107" i="13" l="1"/>
  <c r="E3106" i="13"/>
  <c r="D3108" i="13" l="1"/>
  <c r="E3107" i="13"/>
  <c r="D3109" i="13" l="1"/>
  <c r="E3108" i="13"/>
  <c r="D3110" i="13" l="1"/>
  <c r="E3109" i="13"/>
  <c r="D3111" i="13" l="1"/>
  <c r="E3110" i="13"/>
  <c r="E3111" i="13" l="1"/>
  <c r="D3112" i="13"/>
  <c r="E3112" i="13" l="1"/>
  <c r="D3113" i="13"/>
  <c r="D3114" i="13" l="1"/>
  <c r="E3113" i="13"/>
  <c r="E3114" i="13" l="1"/>
  <c r="D3115" i="13"/>
  <c r="D3116" i="13" l="1"/>
  <c r="E3115" i="13"/>
  <c r="D3117" i="13" l="1"/>
  <c r="E3116" i="13"/>
  <c r="E3117" i="13" l="1"/>
  <c r="D3118" i="13"/>
  <c r="E3118" i="13" l="1"/>
  <c r="D3119" i="13"/>
  <c r="D3120" i="13" l="1"/>
  <c r="E3119" i="13"/>
  <c r="D3121" i="13" l="1"/>
  <c r="E3120" i="13"/>
  <c r="D3122" i="13" l="1"/>
  <c r="E3121" i="13"/>
  <c r="D3123" i="13" l="1"/>
  <c r="E3122" i="13"/>
  <c r="E3123" i="13" l="1"/>
  <c r="D3124" i="13"/>
  <c r="E3124" i="13" l="1"/>
  <c r="D3125" i="13"/>
  <c r="D3126" i="13" l="1"/>
  <c r="E3125" i="13"/>
  <c r="D3127" i="13" l="1"/>
  <c r="E3126" i="13"/>
  <c r="D3128" i="13" l="1"/>
  <c r="E3127" i="13"/>
  <c r="D3129" i="13" l="1"/>
  <c r="E3128" i="13"/>
  <c r="D3130" i="13" l="1"/>
  <c r="E3129" i="13"/>
  <c r="D3131" i="13" l="1"/>
  <c r="E3130" i="13"/>
  <c r="D3132" i="13" l="1"/>
  <c r="E3131" i="13"/>
  <c r="E3132" i="13" l="1"/>
  <c r="D3133" i="13"/>
  <c r="D3134" i="13" l="1"/>
  <c r="E3133" i="13"/>
  <c r="D3135" i="13" l="1"/>
  <c r="E3134" i="13"/>
  <c r="E3135" i="13" l="1"/>
  <c r="D3136" i="13"/>
  <c r="E3136" i="13" l="1"/>
  <c r="D3137" i="13"/>
  <c r="D3138" i="13" l="1"/>
  <c r="E3137" i="13"/>
  <c r="E3138" i="13" l="1"/>
  <c r="D3139" i="13"/>
  <c r="D3140" i="13" l="1"/>
  <c r="E3139" i="13"/>
  <c r="D3141" i="13" l="1"/>
  <c r="E3140" i="13"/>
  <c r="D3142" i="13" l="1"/>
  <c r="E3141" i="13"/>
  <c r="D3143" i="13" l="1"/>
  <c r="E3142" i="13"/>
  <c r="D3144" i="13" l="1"/>
  <c r="E3143" i="13"/>
  <c r="D3145" i="13" l="1"/>
  <c r="E3144" i="13"/>
  <c r="E3145" i="13" l="1"/>
  <c r="D3146" i="13"/>
  <c r="D3147" i="13" l="1"/>
  <c r="E3146" i="13"/>
  <c r="D3148" i="13" l="1"/>
  <c r="E3147" i="13"/>
  <c r="E3148" i="13" l="1"/>
  <c r="D3149" i="13"/>
  <c r="D3150" i="13" l="1"/>
  <c r="E3149" i="13"/>
  <c r="D3151" i="13" l="1"/>
  <c r="E3150" i="13"/>
  <c r="D3152" i="13" l="1"/>
  <c r="E3151" i="13"/>
  <c r="D3153" i="13" l="1"/>
  <c r="E3152" i="13"/>
  <c r="E3153" i="13" l="1"/>
  <c r="D3154" i="13"/>
  <c r="E3154" i="13" l="1"/>
  <c r="D3155" i="13"/>
  <c r="D3156" i="13" l="1"/>
  <c r="E3155" i="13"/>
  <c r="D3157" i="13" l="1"/>
  <c r="E3156" i="13"/>
  <c r="D3158" i="13" l="1"/>
  <c r="E3157" i="13"/>
  <c r="D3159" i="13" l="1"/>
  <c r="E3158" i="13"/>
  <c r="E3159" i="13" l="1"/>
  <c r="D3160" i="13"/>
  <c r="D3161" i="13" l="1"/>
  <c r="E3160" i="13"/>
  <c r="D3162" i="13" l="1"/>
  <c r="E3161" i="13"/>
  <c r="D3163" i="13" l="1"/>
  <c r="E3162" i="13"/>
  <c r="D3164" i="13" l="1"/>
  <c r="E3163" i="13"/>
  <c r="D3165" i="13" l="1"/>
  <c r="E3164" i="13"/>
  <c r="D3166" i="13" l="1"/>
  <c r="E3165" i="13"/>
  <c r="D3167" i="13" l="1"/>
  <c r="E3166" i="13"/>
  <c r="D3168" i="13" l="1"/>
  <c r="E3167" i="13"/>
  <c r="D3169" i="13" l="1"/>
  <c r="E3168" i="13"/>
  <c r="D3170" i="13" l="1"/>
  <c r="E3169" i="13"/>
  <c r="D3171" i="13" l="1"/>
  <c r="E3170" i="13"/>
  <c r="D3172" i="13" l="1"/>
  <c r="E3171" i="13"/>
  <c r="D3173" i="13" l="1"/>
  <c r="E3172" i="13"/>
  <c r="D3174" i="13" l="1"/>
  <c r="E3173" i="13"/>
  <c r="E3174" i="13" l="1"/>
  <c r="D3175" i="13"/>
  <c r="D3176" i="13" l="1"/>
  <c r="E3175" i="13"/>
  <c r="D3177" i="13" l="1"/>
  <c r="E3176" i="13"/>
  <c r="D3178" i="13" l="1"/>
  <c r="E3177" i="13"/>
  <c r="D3179" i="13" l="1"/>
  <c r="E3178" i="13"/>
  <c r="D3180" i="13" l="1"/>
  <c r="E3179" i="13"/>
  <c r="E3180" i="13" l="1"/>
  <c r="D3181" i="13"/>
  <c r="D3182" i="13" l="1"/>
  <c r="E3181" i="13"/>
  <c r="D3183" i="13" l="1"/>
  <c r="E3182" i="13"/>
  <c r="E3183" i="13" l="1"/>
  <c r="D3184" i="13"/>
  <c r="D3185" i="13" l="1"/>
  <c r="E3184" i="13"/>
  <c r="D3186" i="13" l="1"/>
  <c r="E3185" i="13"/>
  <c r="E3186" i="13" l="1"/>
  <c r="D3187" i="13"/>
  <c r="D3188" i="13" l="1"/>
  <c r="E3187" i="13"/>
  <c r="D3189" i="13" l="1"/>
  <c r="E3188" i="13"/>
  <c r="D3190" i="13" l="1"/>
  <c r="E3189" i="13"/>
  <c r="D3191" i="13" l="1"/>
  <c r="E3190" i="13"/>
  <c r="D3192" i="13" l="1"/>
  <c r="E3191" i="13"/>
  <c r="D3193" i="13" l="1"/>
  <c r="E3192" i="13"/>
  <c r="D3194" i="13" l="1"/>
  <c r="E3193" i="13"/>
  <c r="D3195" i="13" l="1"/>
  <c r="E3194" i="13"/>
  <c r="E3195" i="13" l="1"/>
  <c r="D3196" i="13"/>
  <c r="D3197" i="13" l="1"/>
  <c r="E3196" i="13"/>
  <c r="D3198" i="13" l="1"/>
  <c r="E3197" i="13"/>
  <c r="E3198" i="13" l="1"/>
  <c r="D3199" i="13"/>
  <c r="D3200" i="13" l="1"/>
  <c r="E3199" i="13"/>
  <c r="D3201" i="13" l="1"/>
  <c r="E3200" i="13"/>
  <c r="E3201" i="13" l="1"/>
  <c r="D3202" i="13"/>
  <c r="D3203" i="13" l="1"/>
  <c r="E3202" i="13"/>
  <c r="D3204" i="13" l="1"/>
  <c r="E3203" i="13"/>
  <c r="D3205" i="13" l="1"/>
  <c r="E3204" i="13"/>
  <c r="D3206" i="13" l="1"/>
  <c r="E3205" i="13"/>
  <c r="D3207" i="13" l="1"/>
  <c r="E3206" i="13"/>
  <c r="D3208" i="13" l="1"/>
  <c r="E3207" i="13"/>
  <c r="D3209" i="13" l="1"/>
  <c r="E3208" i="13"/>
  <c r="D3210" i="13" l="1"/>
  <c r="E3209" i="13"/>
  <c r="D3211" i="13" l="1"/>
  <c r="E3210" i="13"/>
  <c r="D3212" i="13" l="1"/>
  <c r="E3211" i="13"/>
  <c r="D3213" i="13" l="1"/>
  <c r="E3212" i="13"/>
  <c r="E3213" i="13" l="1"/>
  <c r="D3214" i="13"/>
  <c r="D3215" i="13" l="1"/>
  <c r="E3214" i="13"/>
  <c r="D3216" i="13" l="1"/>
  <c r="E3215" i="13"/>
  <c r="E3216" i="13" l="1"/>
  <c r="D3217" i="13"/>
  <c r="D3218" i="13" l="1"/>
  <c r="E3217" i="13"/>
  <c r="D3219" i="13" l="1"/>
  <c r="E3218" i="13"/>
  <c r="D3220" i="13" l="1"/>
  <c r="E3219" i="13"/>
  <c r="D3221" i="13" l="1"/>
  <c r="E3220" i="13"/>
  <c r="D3222" i="13" l="1"/>
  <c r="E3221" i="13"/>
  <c r="D3223" i="13" l="1"/>
  <c r="E3222" i="13"/>
  <c r="D3224" i="13" l="1"/>
  <c r="E3223" i="13"/>
  <c r="D3225" i="13" l="1"/>
  <c r="E3224" i="13"/>
  <c r="D3226" i="13" l="1"/>
  <c r="E3225" i="13"/>
  <c r="D3227" i="13" l="1"/>
  <c r="E3226" i="13"/>
  <c r="D3228" i="13" l="1"/>
  <c r="E3227" i="13"/>
  <c r="D3229" i="13" l="1"/>
  <c r="E3228" i="13"/>
  <c r="D3230" i="13" l="1"/>
  <c r="E3229" i="13"/>
  <c r="D3231" i="13" l="1"/>
  <c r="E3230" i="13"/>
  <c r="E3231" i="13" l="1"/>
  <c r="D3232" i="13"/>
  <c r="D3233" i="13" l="1"/>
  <c r="E3232" i="13"/>
  <c r="D3234" i="13" l="1"/>
  <c r="E3233" i="13"/>
  <c r="D3235" i="13" l="1"/>
  <c r="E3234" i="13"/>
  <c r="D3236" i="13" l="1"/>
  <c r="E3235" i="13"/>
  <c r="D3237" i="13" l="1"/>
  <c r="E3236" i="13"/>
  <c r="D3238" i="13" l="1"/>
  <c r="E3237" i="13"/>
  <c r="D3239" i="13" l="1"/>
  <c r="E3238" i="13"/>
  <c r="D3240" i="13" l="1"/>
  <c r="E3239" i="13"/>
  <c r="E3240" i="13" l="1"/>
  <c r="D3241" i="13"/>
  <c r="D3242" i="13" l="1"/>
  <c r="E3241" i="13"/>
  <c r="D3243" i="13" l="1"/>
  <c r="E3242" i="13"/>
  <c r="D3244" i="13" l="1"/>
  <c r="E3243" i="13"/>
  <c r="D3245" i="13" l="1"/>
  <c r="E3244" i="13"/>
  <c r="D3246" i="13" l="1"/>
  <c r="E3245" i="13"/>
  <c r="E3246" i="13" l="1"/>
  <c r="D3247" i="13"/>
  <c r="D3248" i="13" l="1"/>
  <c r="E3247" i="13"/>
  <c r="D3249" i="13" l="1"/>
  <c r="E3248" i="13"/>
  <c r="E3249" i="13" l="1"/>
  <c r="D3250" i="13"/>
  <c r="E3250" i="13" l="1"/>
  <c r="D3251" i="13"/>
  <c r="E3251" i="13" l="1"/>
  <c r="D3252" i="13"/>
  <c r="E3252" i="13" l="1"/>
  <c r="D3253" i="13"/>
  <c r="E3253" i="13" l="1"/>
  <c r="D3254" i="13"/>
  <c r="D3255" i="13" l="1"/>
  <c r="E3254" i="13"/>
  <c r="E3255" i="13" l="1"/>
  <c r="D3256" i="13"/>
  <c r="D3257" i="13" l="1"/>
  <c r="E3256" i="13"/>
  <c r="E3257" i="13" l="1"/>
  <c r="D3258" i="13"/>
  <c r="E3258" i="13" l="1"/>
  <c r="D3259" i="13"/>
  <c r="E3259" i="13" l="1"/>
  <c r="D3260" i="13"/>
  <c r="D3261" i="13" l="1"/>
  <c r="E3260" i="13"/>
  <c r="E3261" i="13" l="1"/>
  <c r="D3262" i="13"/>
  <c r="E3262" i="13" l="1"/>
  <c r="D3263" i="13"/>
  <c r="E3263" i="13" l="1"/>
  <c r="D3264" i="13"/>
  <c r="E3264" i="13" l="1"/>
  <c r="D3265" i="13"/>
  <c r="D3266" i="13" l="1"/>
  <c r="E3265" i="13"/>
  <c r="D3267" i="13" l="1"/>
  <c r="E3266" i="13"/>
  <c r="E3267" i="13" l="1"/>
  <c r="D3268" i="13"/>
  <c r="D3269" i="13" l="1"/>
  <c r="E3268" i="13"/>
  <c r="D3270" i="13" l="1"/>
  <c r="E3269" i="13"/>
  <c r="E3270" i="13" l="1"/>
  <c r="D3271" i="13"/>
  <c r="D3272" i="13" l="1"/>
  <c r="E3271" i="13"/>
  <c r="D3273" i="13" l="1"/>
  <c r="E3272" i="13"/>
  <c r="E3273" i="13" l="1"/>
  <c r="D3274" i="13"/>
  <c r="E3274" i="13" l="1"/>
  <c r="D3275" i="13"/>
  <c r="E3275" i="13" l="1"/>
  <c r="D3276" i="13"/>
  <c r="E3276" i="13" l="1"/>
  <c r="D3277" i="13"/>
  <c r="D3278" i="13" l="1"/>
  <c r="E3277" i="13"/>
  <c r="E3278" i="13" l="1"/>
  <c r="D3279" i="13"/>
  <c r="E3279" i="13" l="1"/>
  <c r="D3280" i="13"/>
  <c r="D3281" i="13" l="1"/>
  <c r="E3280" i="13"/>
  <c r="D3282" i="13" l="1"/>
  <c r="E3281" i="13"/>
  <c r="E3282" i="13" l="1"/>
  <c r="D3283" i="13"/>
  <c r="D3284" i="13" l="1"/>
  <c r="E3283" i="13"/>
  <c r="D3285" i="13" l="1"/>
  <c r="E3284" i="13"/>
  <c r="E3285" i="13" l="1"/>
  <c r="D3286" i="13"/>
  <c r="E3286" i="13" l="1"/>
  <c r="D3287" i="13"/>
  <c r="E3287" i="13" l="1"/>
  <c r="D3288" i="13"/>
  <c r="E3288" i="13" l="1"/>
  <c r="D3289" i="13"/>
  <c r="D3290" i="13" l="1"/>
  <c r="E3289" i="13"/>
  <c r="D3291" i="13" l="1"/>
  <c r="E3290" i="13"/>
  <c r="E3291" i="13" l="1"/>
  <c r="D3292" i="13"/>
  <c r="E3292" i="13" l="1"/>
  <c r="D3293" i="13"/>
  <c r="D3294" i="13" l="1"/>
  <c r="E3293" i="13"/>
  <c r="E3294" i="13" l="1"/>
  <c r="D3295" i="13"/>
  <c r="D3296" i="13" l="1"/>
  <c r="E3295" i="13"/>
  <c r="D3297" i="13" l="1"/>
  <c r="E3296" i="13"/>
  <c r="E3297" i="13" l="1"/>
  <c r="D3298" i="13"/>
  <c r="E3298" i="13" l="1"/>
  <c r="D3299" i="13"/>
  <c r="D3300" i="13" l="1"/>
  <c r="E3299" i="13"/>
  <c r="E3300" i="13" l="1"/>
  <c r="D3301" i="13"/>
  <c r="D3302" i="13" l="1"/>
  <c r="E3301" i="13"/>
  <c r="D3303" i="13" l="1"/>
  <c r="E3302" i="13"/>
  <c r="E3303" i="13" l="1"/>
  <c r="D3304" i="13"/>
  <c r="D3305" i="13" l="1"/>
  <c r="E3304" i="13"/>
  <c r="D3306" i="13" l="1"/>
  <c r="E3305" i="13"/>
  <c r="E3306" i="13" l="1"/>
  <c r="D3307" i="13"/>
  <c r="D3308" i="13" l="1"/>
  <c r="E3307" i="13"/>
  <c r="D3309" i="13" l="1"/>
  <c r="E3308" i="13"/>
  <c r="E3309" i="13" l="1"/>
  <c r="D3310" i="13"/>
  <c r="E3310" i="13" l="1"/>
  <c r="D3311" i="13"/>
  <c r="E3311" i="13" l="1"/>
  <c r="D3312" i="13"/>
  <c r="E3312" i="13" l="1"/>
  <c r="D3313" i="13"/>
  <c r="D3314" i="13" l="1"/>
  <c r="E3313" i="13"/>
  <c r="E3314" i="13" l="1"/>
  <c r="D3315" i="13"/>
  <c r="E3315" i="13" l="1"/>
  <c r="D3316" i="13"/>
  <c r="E3316" i="13" l="1"/>
  <c r="D3317" i="13"/>
  <c r="D3318" i="13" l="1"/>
  <c r="E3317" i="13"/>
  <c r="E3318" i="13" l="1"/>
  <c r="D3319" i="13"/>
  <c r="D3320" i="13" l="1"/>
  <c r="E3319" i="13"/>
  <c r="D3321" i="13" l="1"/>
  <c r="E3320" i="13"/>
  <c r="E3321" i="13" l="1"/>
  <c r="D3322" i="13"/>
  <c r="E3322" i="13" l="1"/>
  <c r="D3323" i="13"/>
  <c r="E3323" i="13" l="1"/>
  <c r="D3324" i="13"/>
  <c r="E3324" i="13" l="1"/>
  <c r="D3325" i="13"/>
  <c r="D3326" i="13" l="1"/>
  <c r="E3325" i="13"/>
  <c r="E3326" i="13" l="1"/>
  <c r="D3327" i="13"/>
  <c r="E3327" i="13" l="1"/>
  <c r="D3328" i="13"/>
  <c r="D3329" i="13" l="1"/>
  <c r="E3328" i="13"/>
  <c r="E3329" i="13" l="1"/>
  <c r="D3330" i="13"/>
  <c r="E3330" i="13" l="1"/>
  <c r="D3331" i="13"/>
  <c r="E3331" i="13" l="1"/>
  <c r="D3332" i="13"/>
  <c r="D3333" i="13" l="1"/>
  <c r="E3332" i="13"/>
  <c r="E3333" i="13" l="1"/>
  <c r="D3334" i="13"/>
  <c r="E3334" i="13" l="1"/>
  <c r="D3335" i="13"/>
  <c r="E3335" i="13" l="1"/>
  <c r="D3336" i="13"/>
  <c r="E3336" i="13" l="1"/>
  <c r="D3337" i="13"/>
  <c r="D3338" i="13" l="1"/>
  <c r="E3337" i="13"/>
  <c r="D3339" i="13" l="1"/>
  <c r="E3338" i="13"/>
  <c r="E3339" i="13" l="1"/>
  <c r="D3340" i="13"/>
  <c r="E3340" i="13" l="1"/>
  <c r="D3341" i="13"/>
  <c r="E3341" i="13" l="1"/>
  <c r="D3342" i="13"/>
  <c r="E3342" i="13" l="1"/>
  <c r="D3343" i="13"/>
  <c r="D3344" i="13" l="1"/>
  <c r="E3343" i="13"/>
  <c r="D3345" i="13" l="1"/>
  <c r="E3344" i="13"/>
  <c r="E3345" i="13" l="1"/>
  <c r="D3346" i="13"/>
  <c r="E3346" i="13" l="1"/>
  <c r="D3347" i="13"/>
  <c r="E3347" i="13" l="1"/>
  <c r="D3348" i="13"/>
  <c r="E3348" i="13" l="1"/>
  <c r="D3349" i="13"/>
  <c r="E3349" i="13" l="1"/>
  <c r="D3350" i="13"/>
  <c r="D3351" i="13" l="1"/>
  <c r="E3350" i="13"/>
  <c r="E3351" i="13" l="1"/>
  <c r="D3352" i="13"/>
  <c r="D3353" i="13" l="1"/>
  <c r="E3352" i="13"/>
  <c r="E3353" i="13" l="1"/>
  <c r="D3354" i="13"/>
  <c r="E3354" i="13" l="1"/>
  <c r="D3355" i="13"/>
  <c r="D3356" i="13" l="1"/>
  <c r="E3355" i="13"/>
  <c r="D3357" i="13" l="1"/>
  <c r="E3356" i="13"/>
  <c r="E3357" i="13" l="1"/>
  <c r="D3358" i="13"/>
  <c r="D3359" i="13" l="1"/>
  <c r="E3358" i="13"/>
  <c r="E3359" i="13" l="1"/>
  <c r="D3360" i="13"/>
  <c r="E3360" i="13" l="1"/>
  <c r="D3361" i="13"/>
  <c r="E3361" i="13" l="1"/>
  <c r="D3362" i="13"/>
  <c r="D3363" i="13" l="1"/>
  <c r="E3362" i="13"/>
  <c r="E3363" i="13" l="1"/>
  <c r="D3364" i="13"/>
  <c r="E3364" i="13" l="1"/>
  <c r="D3365" i="13"/>
  <c r="D3366" i="13" l="1"/>
  <c r="E3365" i="13"/>
  <c r="E3366" i="13" l="1"/>
  <c r="D3367" i="13"/>
  <c r="E3367" i="13" l="1"/>
  <c r="D3368" i="13"/>
  <c r="D3369" i="13" l="1"/>
  <c r="E3368" i="13"/>
  <c r="E3369" i="13" l="1"/>
  <c r="D3370" i="13"/>
  <c r="E3370" i="13" l="1"/>
  <c r="D3371" i="13"/>
  <c r="E3371" i="13" l="1"/>
  <c r="D3372" i="13"/>
  <c r="E3372" i="13" l="1"/>
  <c r="D3373" i="13"/>
  <c r="D3374" i="13" l="1"/>
  <c r="E3373" i="13"/>
  <c r="D3375" i="13" l="1"/>
  <c r="E3374" i="13"/>
  <c r="E3375" i="13" l="1"/>
  <c r="D3376" i="13"/>
  <c r="E3376" i="13" l="1"/>
  <c r="D3377" i="13"/>
  <c r="D3378" i="13" l="1"/>
  <c r="E3377" i="13"/>
  <c r="E3378" i="13" l="1"/>
  <c r="D3379" i="13"/>
  <c r="D3380" i="13" l="1"/>
  <c r="E3379" i="13"/>
  <c r="D3381" i="13" l="1"/>
  <c r="E3380" i="13"/>
  <c r="E3381" i="13" l="1"/>
  <c r="D3382" i="13"/>
  <c r="E3382" i="13" l="1"/>
  <c r="D3383" i="13"/>
  <c r="E3383" i="13" l="1"/>
  <c r="D3384" i="13"/>
  <c r="E3384" i="13" l="1"/>
  <c r="D3385" i="13"/>
  <c r="E3385" i="13" l="1"/>
  <c r="D3386" i="13"/>
  <c r="D3387" i="13" l="1"/>
  <c r="E3386" i="13"/>
  <c r="E3387" i="13" l="1"/>
  <c r="D3388" i="13"/>
  <c r="D3389" i="13" l="1"/>
  <c r="E3388" i="13"/>
  <c r="D3390" i="13" l="1"/>
  <c r="E3389" i="13"/>
  <c r="E3390" i="13" l="1"/>
  <c r="D3391" i="13"/>
  <c r="D3392" i="13" l="1"/>
  <c r="E3391" i="13"/>
  <c r="D3393" i="13" l="1"/>
  <c r="E3392" i="13"/>
  <c r="E3393" i="13" l="1"/>
  <c r="D3394" i="13"/>
  <c r="E3394" i="13" l="1"/>
  <c r="D3395" i="13"/>
  <c r="E3395" i="13" l="1"/>
  <c r="D3396" i="13"/>
  <c r="E3396" i="13" l="1"/>
  <c r="D3397" i="13"/>
  <c r="E3397" i="13" l="1"/>
  <c r="D3398" i="13"/>
  <c r="D3399" i="13" l="1"/>
  <c r="E3398" i="13"/>
  <c r="E3399" i="13" l="1"/>
  <c r="D3400" i="13"/>
  <c r="E3400" i="13" l="1"/>
  <c r="D3401" i="13"/>
  <c r="D3402" i="13" l="1"/>
  <c r="E3401" i="13"/>
  <c r="E3402" i="13" l="1"/>
  <c r="D3403" i="13"/>
  <c r="D3404" i="13" l="1"/>
  <c r="E3403" i="13"/>
  <c r="D3405" i="13" l="1"/>
  <c r="E3404" i="13"/>
  <c r="E3405" i="13" l="1"/>
  <c r="D3406" i="13"/>
  <c r="E3406" i="13" l="1"/>
  <c r="D3407" i="13"/>
  <c r="D3408" i="13" l="1"/>
  <c r="E3407" i="13"/>
  <c r="E3408" i="13" l="1"/>
  <c r="D3409" i="13"/>
  <c r="E3409" i="13" l="1"/>
  <c r="D3410" i="13"/>
  <c r="D3411" i="13" l="1"/>
  <c r="E3410" i="13"/>
  <c r="E3411" i="13" l="1"/>
  <c r="D3412" i="13"/>
  <c r="D3413" i="13" l="1"/>
  <c r="E3412" i="13"/>
  <c r="E3413" i="13" l="1"/>
  <c r="D3414" i="13"/>
  <c r="E3414" i="13" l="1"/>
  <c r="D3415" i="13"/>
  <c r="D3416" i="13" l="1"/>
  <c r="E3415" i="13"/>
  <c r="D3417" i="13" l="1"/>
  <c r="E3416" i="13"/>
  <c r="E3417" i="13" l="1"/>
  <c r="D3418" i="13"/>
  <c r="E3418" i="13" l="1"/>
  <c r="D3419" i="13"/>
  <c r="E3419" i="13" l="1"/>
  <c r="D3420" i="13"/>
  <c r="E3420" i="13" l="1"/>
  <c r="D3421" i="13"/>
  <c r="E3421" i="13" l="1"/>
  <c r="D3422" i="13"/>
  <c r="D3423" i="13" l="1"/>
  <c r="E3422" i="13"/>
  <c r="E3423" i="13" l="1"/>
  <c r="D3424" i="13"/>
  <c r="E3424" i="13" l="1"/>
  <c r="D3425" i="13"/>
  <c r="D3426" i="13" l="1"/>
  <c r="E3425" i="13"/>
  <c r="E3426" i="13" l="1"/>
  <c r="D3427" i="13"/>
  <c r="D3428" i="13" l="1"/>
  <c r="E3427" i="13"/>
  <c r="D3429" i="13" l="1"/>
  <c r="E3428" i="13"/>
  <c r="E3429" i="13" l="1"/>
  <c r="D3430" i="13"/>
  <c r="E3430" i="13" l="1"/>
  <c r="D3431" i="13"/>
  <c r="E3431" i="13" l="1"/>
  <c r="D3432" i="13"/>
  <c r="E3432" i="13" l="1"/>
  <c r="D3433" i="13"/>
  <c r="D3434" i="13" l="1"/>
  <c r="E3433" i="13"/>
  <c r="D3435" i="13" l="1"/>
  <c r="E3434" i="13"/>
  <c r="E3435" i="13" l="1"/>
  <c r="D3436" i="13"/>
  <c r="E3436" i="13" l="1"/>
  <c r="D3437" i="13"/>
  <c r="E3437" i="13" l="1"/>
  <c r="D3438" i="13"/>
  <c r="E3438" i="13" l="1"/>
  <c r="D3439" i="13"/>
  <c r="D3440" i="13" l="1"/>
  <c r="E3439" i="13"/>
  <c r="D3441" i="13" l="1"/>
  <c r="E3440" i="13"/>
  <c r="E3441" i="13" l="1"/>
  <c r="D3442" i="13"/>
  <c r="E3442" i="13" l="1"/>
  <c r="D3443" i="13"/>
  <c r="D3444" i="13" l="1"/>
  <c r="E3443" i="13"/>
  <c r="E3444" i="13" l="1"/>
  <c r="D3445" i="13"/>
  <c r="D3446" i="13" l="1"/>
  <c r="E3445" i="13"/>
  <c r="E3446" i="13" l="1"/>
  <c r="D3447" i="13"/>
  <c r="E3447" i="13" l="1"/>
  <c r="D3448" i="13"/>
  <c r="E3448" i="13" l="1"/>
  <c r="D3449" i="13"/>
  <c r="D3450" i="13" l="1"/>
  <c r="E3449" i="13"/>
  <c r="E3450" i="13" l="1"/>
  <c r="D3451" i="13"/>
  <c r="D3452" i="13" l="1"/>
  <c r="E3451" i="13"/>
  <c r="E3452" i="13" l="1"/>
  <c r="D3453" i="13"/>
  <c r="E3453" i="13" l="1"/>
  <c r="D3454" i="13"/>
  <c r="E3454" i="13" l="1"/>
  <c r="D3455" i="13"/>
  <c r="E3455" i="13" l="1"/>
  <c r="D3456" i="13"/>
  <c r="E3456" i="13" l="1"/>
  <c r="D3457" i="13"/>
  <c r="D3458" i="13" l="1"/>
  <c r="E3457" i="13"/>
  <c r="D3459" i="13" l="1"/>
  <c r="E3458" i="13"/>
  <c r="E3459" i="13" l="1"/>
  <c r="D3460" i="13"/>
  <c r="E3460" i="13" l="1"/>
  <c r="D3461" i="13"/>
  <c r="E3461" i="13" l="1"/>
  <c r="D3462" i="13"/>
  <c r="E3462" i="13" l="1"/>
  <c r="D3463" i="13"/>
  <c r="D3464" i="13" l="1"/>
  <c r="E3463" i="13"/>
  <c r="D3465" i="13" l="1"/>
  <c r="E3464" i="13"/>
  <c r="E3465" i="13" l="1"/>
  <c r="D3466" i="13"/>
  <c r="D3467" i="13" l="1"/>
  <c r="E3466" i="13"/>
  <c r="E3467" i="13" l="1"/>
  <c r="D3468" i="13"/>
  <c r="E3468" i="13" l="1"/>
  <c r="D3469" i="13"/>
  <c r="D3470" i="13" l="1"/>
  <c r="E3469" i="13"/>
  <c r="E3470" i="13" l="1"/>
  <c r="D3471" i="13"/>
  <c r="E3471" i="13" l="1"/>
  <c r="D3472" i="13"/>
  <c r="D3473" i="13" l="1"/>
  <c r="E3472" i="13"/>
  <c r="D3474" i="13" l="1"/>
  <c r="E3473" i="13"/>
  <c r="E3474" i="13" l="1"/>
  <c r="D3475" i="13"/>
  <c r="D3476" i="13" l="1"/>
  <c r="E3475" i="13"/>
  <c r="D3477" i="13" l="1"/>
  <c r="E3476" i="13"/>
  <c r="E3477" i="13" l="1"/>
  <c r="D3478" i="13"/>
  <c r="E3478" i="13" l="1"/>
  <c r="D3479" i="13"/>
  <c r="D3480" i="13" l="1"/>
  <c r="E3479" i="13"/>
  <c r="E3480" i="13" l="1"/>
  <c r="D3481" i="13"/>
  <c r="D3482" i="13" l="1"/>
  <c r="E3481" i="13"/>
  <c r="E3482" i="13" l="1"/>
  <c r="D3483" i="13"/>
  <c r="E3483" i="13" l="1"/>
  <c r="D3484" i="13"/>
  <c r="E3484" i="13" l="1"/>
  <c r="D3485" i="13"/>
  <c r="E3485" i="13" l="1"/>
  <c r="D3486" i="13"/>
  <c r="E3486" i="13" l="1"/>
  <c r="D3487" i="13"/>
  <c r="D3488" i="13" l="1"/>
  <c r="E3487" i="13"/>
  <c r="E3488" i="13" l="1"/>
  <c r="D3489" i="13"/>
  <c r="E3489" i="13" l="1"/>
  <c r="D3490" i="13"/>
  <c r="E3490" i="13" l="1"/>
  <c r="D3491" i="13"/>
  <c r="E3491" i="13" l="1"/>
  <c r="D3492" i="13"/>
  <c r="E3492" i="13" l="1"/>
  <c r="D3493" i="13"/>
  <c r="E3493" i="13" l="1"/>
  <c r="D3494" i="13"/>
  <c r="D3495" i="13" l="1"/>
  <c r="E3494" i="13"/>
  <c r="E3495" i="13" l="1"/>
  <c r="D3496" i="13"/>
  <c r="D3497" i="13" l="1"/>
  <c r="E3496" i="13"/>
  <c r="D3498" i="13" l="1"/>
  <c r="E3497" i="13"/>
  <c r="E3498" i="13" l="1"/>
  <c r="D3499" i="13"/>
  <c r="D3500" i="13" l="1"/>
  <c r="E3499" i="13"/>
  <c r="D3501" i="13" l="1"/>
  <c r="E3501" i="13" s="1"/>
  <c r="E3500"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AA7724-C5CC-4644-8127-823E412841F7}" keepAlive="1" name="Query - dim_customers" description="Connection to the 'dim_customers' query in the workbook." type="5" refreshedVersion="0" background="1">
    <dbPr connection="Provider=Microsoft.Mashup.OleDb.1;Data Source=$Workbook$;Location=dim_customers;Extended Properties=&quot;&quot;" command="SELECT * FROM [dim_customers]"/>
  </connection>
  <connection id="2" xr16:uid="{C90A35C3-94DE-4E76-A054-8A068311D446}" keepAlive="1" name="Query - dim_products" description="Connection to the 'dim_products' query in the workbook." type="5" refreshedVersion="8" background="1" saveData="1">
    <dbPr connection="Provider=Microsoft.Mashup.OleDb.1;Data Source=$Workbook$;Location=dim_products;Extended Properties=&quot;&quot;" command="SELECT * FROM [dim_products]"/>
  </connection>
  <connection id="3" xr16:uid="{66F51416-EE70-41E0-BEA4-8875D08DA0EC}" keepAlive="1" name="Query - fact_orders" description="Connection to the 'fact_orders' query in the workbook." type="5" refreshedVersion="8" background="1" saveData="1">
    <dbPr connection="Provider=Microsoft.Mashup.OleDb.1;Data Source=$Workbook$;Location=fact_orders;Extended Properties=&quot;&quot;" command="SELECT * FROM [fact_orders]"/>
  </connection>
  <connection id="4" xr16:uid="{CBD65EBF-B535-4237-BE18-63D1841279D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AA2C13DD-E14B-4A42-9290-A3A8BEA33717}" name="WorksheetConnection_myntra_analysis.xlsx!fact_orders" type="102" refreshedVersion="8" minRefreshableVersion="5">
    <extLst>
      <ext xmlns:x15="http://schemas.microsoft.com/office/spreadsheetml/2010/11/main" uri="{DE250136-89BD-433C-8126-D09CA5730AF9}">
        <x15:connection id="fact_orders">
          <x15:rangePr sourceName="_xlcn.WorksheetConnection_myntra_analysis.xlsxfact_orders1"/>
        </x15:connection>
      </ext>
    </extLst>
  </connection>
  <connection id="6" xr16:uid="{24F7C9B1-4AFC-4B3C-BBC8-5291F55B574E}" name="WorksheetConnection_myntra_analysis.xlsx!Table1" type="102" refreshedVersion="8" minRefreshableVersion="5">
    <extLst>
      <ext xmlns:x15="http://schemas.microsoft.com/office/spreadsheetml/2010/11/main" uri="{DE250136-89BD-433C-8126-D09CA5730AF9}">
        <x15:connection id="Table1">
          <x15:rangePr sourceName="_xlcn.WorksheetConnection_myntra_analysis.xlsxTable11"/>
        </x15:connection>
      </ext>
    </extLst>
  </connection>
  <connection id="7" xr16:uid="{A4C326CB-1597-4CAA-BDE7-85424CC80422}" name="WorksheetConnection_myntra_analysis.xlsx!Table2" type="102" refreshedVersion="8" minRefreshableVersion="5">
    <extLst>
      <ext xmlns:x15="http://schemas.microsoft.com/office/spreadsheetml/2010/11/main" uri="{DE250136-89BD-433C-8126-D09CA5730AF9}">
        <x15:connection id="Table2">
          <x15:rangePr sourceName="_xlcn.WorksheetConnection_myntra_analysis.xlsxTable21"/>
        </x15:connection>
      </ext>
    </extLst>
  </connection>
  <connection id="8" xr16:uid="{CDF7FB6C-12F7-41E1-9DCC-2AFB01912E44}" name="WorksheetConnection_myntra_analysis.xlsx!Table3" type="102" refreshedVersion="8" minRefreshableVersion="5">
    <extLst>
      <ext xmlns:x15="http://schemas.microsoft.com/office/spreadsheetml/2010/11/main" uri="{DE250136-89BD-433C-8126-D09CA5730AF9}">
        <x15:connection id="Table3">
          <x15:rangePr sourceName="_xlcn.WorksheetConnection_myntra_analysis.xlsxTable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<sst xmlns="http://schemas.openxmlformats.org/spreadsheetml/2006/main" count="42719" uniqueCount="7040">
  <si>
    <t>Product ID</t>
  </si>
  <si>
    <t>Category</t>
  </si>
  <si>
    <t>Sub-category</t>
  </si>
  <si>
    <t>Product Name</t>
  </si>
  <si>
    <t>Brand Name</t>
  </si>
  <si>
    <t>Size</t>
  </si>
  <si>
    <t>Ratings</t>
  </si>
  <si>
    <t>P0001</t>
  </si>
  <si>
    <t>Women</t>
  </si>
  <si>
    <t>Topwear</t>
  </si>
  <si>
    <t>T-Shirts</t>
  </si>
  <si>
    <t>Roadster</t>
  </si>
  <si>
    <t>Black</t>
  </si>
  <si>
    <t>P0002</t>
  </si>
  <si>
    <t>Blue</t>
  </si>
  <si>
    <t>P0003</t>
  </si>
  <si>
    <t>White</t>
  </si>
  <si>
    <t>P0004</t>
  </si>
  <si>
    <t>Green</t>
  </si>
  <si>
    <t>P0005</t>
  </si>
  <si>
    <t>Puma</t>
  </si>
  <si>
    <t>Olive</t>
  </si>
  <si>
    <t>P0006</t>
  </si>
  <si>
    <t>Pink</t>
  </si>
  <si>
    <t>P0007</t>
  </si>
  <si>
    <t>Orange</t>
  </si>
  <si>
    <t>P0008</t>
  </si>
  <si>
    <t>Beige</t>
  </si>
  <si>
    <t>P0009</t>
  </si>
  <si>
    <t>Off white</t>
  </si>
  <si>
    <t>P0010</t>
  </si>
  <si>
    <t>Purple</t>
  </si>
  <si>
    <t>P0011</t>
  </si>
  <si>
    <t>Peach</t>
  </si>
  <si>
    <t>P0012</t>
  </si>
  <si>
    <t>Sea Green</t>
  </si>
  <si>
    <t>P0013</t>
  </si>
  <si>
    <t>Lavender</t>
  </si>
  <si>
    <t>P0014</t>
  </si>
  <si>
    <t>P0015</t>
  </si>
  <si>
    <t>P0016</t>
  </si>
  <si>
    <t>P0017</t>
  </si>
  <si>
    <t>P0018</t>
  </si>
  <si>
    <t>Wrogn</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</si>
  <si>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</si>
  <si>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</si>
  <si>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</si>
  <si>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</si>
  <si>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</si>
  <si>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</si>
  <si>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</si>
  <si>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</si>
  <si>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</si>
  <si>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</si>
  <si>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</si>
  <si>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</si>
  <si>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</si>
  <si>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</si>
  <si>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</si>
  <si>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</si>
  <si>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</si>
  <si>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</si>
  <si>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</si>
  <si>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</si>
  <si>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</si>
  <si>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</si>
  <si>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</si>
  <si>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Adidas</t>
  </si>
  <si>
    <t>P0042</t>
  </si>
  <si>
    <t>P0043</t>
  </si>
  <si>
    <t>P0044</t>
  </si>
  <si>
    <t>P0045</t>
  </si>
  <si>
    <t>P0046</t>
  </si>
  <si>
    <t>P0047</t>
  </si>
  <si>
    <t>P0048</t>
  </si>
  <si>
    <t>P0049</t>
  </si>
  <si>
    <t>P0050</t>
  </si>
  <si>
    <t>P0051</t>
  </si>
  <si>
    <t>P0052</t>
  </si>
  <si>
    <t>Allen Solly</t>
  </si>
  <si>
    <t>P0053</t>
  </si>
  <si>
    <t>P0054</t>
  </si>
  <si>
    <t>P0055</t>
  </si>
  <si>
    <t>P0056</t>
  </si>
  <si>
    <t>P0057</t>
  </si>
  <si>
    <t>Men</t>
  </si>
  <si>
    <t>P0058</t>
  </si>
  <si>
    <t>P0059</t>
  </si>
  <si>
    <t>P0060</t>
  </si>
  <si>
    <t>P0061</t>
  </si>
  <si>
    <t>P0062</t>
  </si>
  <si>
    <t>P0063</t>
  </si>
  <si>
    <t>Shirts</t>
  </si>
  <si>
    <t>P0064</t>
  </si>
  <si>
    <t>P0065</t>
  </si>
  <si>
    <t>P0066</t>
  </si>
  <si>
    <t>P0067</t>
  </si>
  <si>
    <t>P0068</t>
  </si>
  <si>
    <t>P0069</t>
  </si>
  <si>
    <t>P0070</t>
  </si>
  <si>
    <t>P0071</t>
  </si>
  <si>
    <t>P0072</t>
  </si>
  <si>
    <t>Teal</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</si>
  <si>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</si>
  <si>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</si>
  <si>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</si>
  <si>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</si>
  <si>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</si>
  <si>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</si>
  <si>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</si>
  <si>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</si>
  <si>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</si>
  <si>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</si>
  <si>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</si>
  <si>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</si>
  <si>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</si>
  <si>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</si>
  <si>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</si>
  <si>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</si>
  <si>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</si>
  <si>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</si>
  <si>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</si>
  <si>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</si>
  <si>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</si>
  <si>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</si>
  <si>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</si>
  <si>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</si>
  <si>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</si>
  <si>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</si>
  <si>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</si>
  <si>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Brown</t>
  </si>
  <si>
    <t>P0100</t>
  </si>
  <si>
    <t>P0101</t>
  </si>
  <si>
    <t>P0102</t>
  </si>
  <si>
    <t>P0103</t>
  </si>
  <si>
    <t>P0104</t>
  </si>
  <si>
    <t>P0105</t>
  </si>
  <si>
    <t>P0106</t>
  </si>
  <si>
    <t>P0107</t>
  </si>
  <si>
    <t>Mustard</t>
  </si>
  <si>
    <t>P0108</t>
  </si>
  <si>
    <t>P0109</t>
  </si>
  <si>
    <t>P0110</t>
  </si>
  <si>
    <t>P0111</t>
  </si>
  <si>
    <t>Red</t>
  </si>
  <si>
    <t>P0112</t>
  </si>
  <si>
    <t>P0113</t>
  </si>
  <si>
    <t>P0114</t>
  </si>
  <si>
    <t>P0115</t>
  </si>
  <si>
    <t>P0116</t>
  </si>
  <si>
    <t>P0117</t>
  </si>
  <si>
    <t>P0118</t>
  </si>
  <si>
    <t>Levis</t>
  </si>
  <si>
    <t>P0119</t>
  </si>
  <si>
    <t>P0120</t>
  </si>
  <si>
    <t>P0121</t>
  </si>
  <si>
    <t>P0122</t>
  </si>
  <si>
    <t>P0123</t>
  </si>
  <si>
    <t>P0124</t>
  </si>
  <si>
    <t>P0125</t>
  </si>
  <si>
    <t>P0126</t>
  </si>
  <si>
    <t>P0127</t>
  </si>
  <si>
    <t>Grey</t>
  </si>
  <si>
    <t>P0128</t>
  </si>
  <si>
    <t>P0129</t>
  </si>
  <si>
    <t>P0130</t>
  </si>
  <si>
    <t>P0131</t>
  </si>
  <si>
    <t>P0132</t>
  </si>
  <si>
    <t>P0133</t>
  </si>
  <si>
    <t>P0134</t>
  </si>
  <si>
    <t>P0135</t>
  </si>
  <si>
    <t>P0136</t>
  </si>
  <si>
    <t>P0137</t>
  </si>
  <si>
    <t>P0138</t>
  </si>
  <si>
    <t>Van Heusen</t>
  </si>
  <si>
    <t>P0139</t>
  </si>
  <si>
    <t>P0140</t>
  </si>
  <si>
    <t>P0141</t>
  </si>
  <si>
    <t>P0142</t>
  </si>
  <si>
    <t>P0143</t>
  </si>
  <si>
    <t>P0144</t>
  </si>
  <si>
    <t>P0145</t>
  </si>
  <si>
    <t>P0146</t>
  </si>
  <si>
    <t>P0147</t>
  </si>
  <si>
    <t>Magenta</t>
  </si>
  <si>
    <t>P0148</t>
  </si>
  <si>
    <t>P0149</t>
  </si>
  <si>
    <t>P0150</t>
  </si>
  <si>
    <t>Coffee Brown</t>
  </si>
  <si>
    <t>P0151</t>
  </si>
  <si>
    <t>P0152</t>
  </si>
  <si>
    <t>P0153</t>
  </si>
  <si>
    <t>Skin</t>
  </si>
  <si>
    <t>P0154</t>
  </si>
  <si>
    <t>P0155</t>
  </si>
  <si>
    <t>P0156</t>
  </si>
  <si>
    <t>Cream</t>
  </si>
  <si>
    <t>P0157</t>
  </si>
  <si>
    <t>P0158</t>
  </si>
  <si>
    <t>P0159</t>
  </si>
  <si>
    <t>P0160</t>
  </si>
  <si>
    <t>Turquoise Blue</t>
  </si>
  <si>
    <t>P0161</t>
  </si>
  <si>
    <t>P0162</t>
  </si>
  <si>
    <t>P0163</t>
  </si>
  <si>
    <t>P0164</t>
  </si>
  <si>
    <t>P0165</t>
  </si>
  <si>
    <t>P0166</t>
  </si>
  <si>
    <t>P0167</t>
  </si>
  <si>
    <t>P0168</t>
  </si>
  <si>
    <t>P0169</t>
  </si>
  <si>
    <t>P0170</t>
  </si>
  <si>
    <t>P0171</t>
  </si>
  <si>
    <t>Khaki</t>
  </si>
  <si>
    <t>P0172</t>
  </si>
  <si>
    <t>P0173</t>
  </si>
  <si>
    <t>P0174</t>
  </si>
  <si>
    <t>Sweatshirts</t>
  </si>
  <si>
    <t>P0175</t>
  </si>
  <si>
    <t>P0176</t>
  </si>
  <si>
    <t>P0177</t>
  </si>
  <si>
    <t>P0178</t>
  </si>
  <si>
    <t>P0179</t>
  </si>
  <si>
    <t>P0180</t>
  </si>
  <si>
    <t>P0181</t>
  </si>
  <si>
    <t>P0182</t>
  </si>
  <si>
    <t>P0183</t>
  </si>
  <si>
    <t>P0184</t>
  </si>
  <si>
    <t>P0185</t>
  </si>
  <si>
    <t>P0186</t>
  </si>
  <si>
    <t>P0187</t>
  </si>
  <si>
    <t>P0188</t>
  </si>
  <si>
    <t>P0189</t>
  </si>
  <si>
    <t>P0190</t>
  </si>
  <si>
    <t>P0191</t>
  </si>
  <si>
    <t>P0192</t>
  </si>
  <si>
    <t>P0193</t>
  </si>
  <si>
    <t>Yellow</t>
  </si>
  <si>
    <t>P0194</t>
  </si>
  <si>
    <t>P0195</t>
  </si>
  <si>
    <t>P0196</t>
  </si>
  <si>
    <t>P0197</t>
  </si>
  <si>
    <t>P0198</t>
  </si>
  <si>
    <t>P0199</t>
  </si>
  <si>
    <t>P0200</t>
  </si>
  <si>
    <t>P0201</t>
  </si>
  <si>
    <t>P0202</t>
  </si>
  <si>
    <t>P0203</t>
  </si>
  <si>
    <t>P0204</t>
  </si>
  <si>
    <t>P0205</t>
  </si>
  <si>
    <t>P0206</t>
  </si>
  <si>
    <t>P0207</t>
  </si>
  <si>
    <t>P0208</t>
  </si>
  <si>
    <t>P0209</t>
  </si>
  <si>
    <t>Black &amp; White</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</si>
  <si>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</si>
  <si>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</si>
  <si>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</si>
  <si>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</si>
  <si>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</si>
  <si>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</si>
  <si>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</si>
  <si>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</si>
  <si>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</si>
  <si>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</si>
  <si>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</si>
  <si>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</si>
  <si>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</si>
  <si>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</si>
  <si>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</si>
  <si>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</si>
  <si>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</si>
  <si>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</si>
  <si>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</si>
  <si>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</si>
  <si>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</si>
  <si>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</si>
  <si>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</si>
  <si>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</si>
  <si>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</si>
  <si>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</si>
  <si>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Rust</t>
  </si>
  <si>
    <t>P0236</t>
  </si>
  <si>
    <t>P0237</t>
  </si>
  <si>
    <t>P0238</t>
  </si>
  <si>
    <t>P0239</t>
  </si>
  <si>
    <t>Maroon</t>
  </si>
  <si>
    <t>P0240</t>
  </si>
  <si>
    <t>P0241</t>
  </si>
  <si>
    <t>P0242</t>
  </si>
  <si>
    <t>P0243</t>
  </si>
  <si>
    <t>P0244</t>
  </si>
  <si>
    <t>P0245</t>
  </si>
  <si>
    <t>P0246</t>
  </si>
  <si>
    <t>P0247</t>
  </si>
  <si>
    <t>P0248</t>
  </si>
  <si>
    <t>P0249</t>
  </si>
  <si>
    <t>P0250</t>
  </si>
  <si>
    <t>P0251</t>
  </si>
  <si>
    <t>P0252</t>
  </si>
  <si>
    <t>P0253</t>
  </si>
  <si>
    <t>P0254</t>
  </si>
  <si>
    <t>P0255</t>
  </si>
  <si>
    <t>P0256</t>
  </si>
  <si>
    <t>Burgundy</t>
  </si>
  <si>
    <t>P0257</t>
  </si>
  <si>
    <t>P0258</t>
  </si>
  <si>
    <t>P0259</t>
  </si>
  <si>
    <t>P0260</t>
  </si>
  <si>
    <t>P0261</t>
  </si>
  <si>
    <t>Coral</t>
  </si>
  <si>
    <t>P0262</t>
  </si>
  <si>
    <t>P0263</t>
  </si>
  <si>
    <t>P0264</t>
  </si>
  <si>
    <t>P0265</t>
  </si>
  <si>
    <t>P0266</t>
  </si>
  <si>
    <t>P0267</t>
  </si>
  <si>
    <t>P0268</t>
  </si>
  <si>
    <t>P0269</t>
  </si>
  <si>
    <t>Woodland</t>
  </si>
  <si>
    <t>P0270</t>
  </si>
  <si>
    <t>Gold</t>
  </si>
  <si>
    <t>P0271</t>
  </si>
  <si>
    <t>P0272</t>
  </si>
  <si>
    <t>P0273</t>
  </si>
  <si>
    <t>P0274</t>
  </si>
  <si>
    <t>P0275</t>
  </si>
  <si>
    <t>Rose</t>
  </si>
  <si>
    <t>P0276</t>
  </si>
  <si>
    <t>P0277</t>
  </si>
  <si>
    <t>P0278</t>
  </si>
  <si>
    <t>P0279</t>
  </si>
  <si>
    <t>P0280</t>
  </si>
  <si>
    <t>Sweaters</t>
  </si>
  <si>
    <t>P0281</t>
  </si>
  <si>
    <t>P0282</t>
  </si>
  <si>
    <t>P0283</t>
  </si>
  <si>
    <t>P0284</t>
  </si>
  <si>
    <t>P0285</t>
  </si>
  <si>
    <t>P0286</t>
  </si>
  <si>
    <t>P0287</t>
  </si>
  <si>
    <t>P0288</t>
  </si>
  <si>
    <t>P0289</t>
  </si>
  <si>
    <t>P0290</t>
  </si>
  <si>
    <t>P0291</t>
  </si>
  <si>
    <t>P0292</t>
  </si>
  <si>
    <t>P0293</t>
  </si>
  <si>
    <t>P0294</t>
  </si>
  <si>
    <t>P0295</t>
  </si>
  <si>
    <t>P0296</t>
  </si>
  <si>
    <t>P0297</t>
  </si>
  <si>
    <t>Raymond</t>
  </si>
  <si>
    <t>P0298</t>
  </si>
  <si>
    <t>P0299</t>
  </si>
  <si>
    <t>P0300</t>
  </si>
  <si>
    <t>P0301</t>
  </si>
  <si>
    <t>P0302</t>
  </si>
  <si>
    <t>P0303</t>
  </si>
  <si>
    <t>P0304</t>
  </si>
  <si>
    <t>Navy Blue</t>
  </si>
  <si>
    <t>P0305</t>
  </si>
  <si>
    <t>P0306</t>
  </si>
  <si>
    <t>P0307</t>
  </si>
  <si>
    <t>P0308</t>
  </si>
  <si>
    <t>H&amp;M</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</si>
  <si>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</si>
  <si>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</si>
  <si>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</si>
  <si>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</si>
  <si>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</si>
  <si>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</si>
  <si>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</si>
  <si>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</si>
  <si>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</si>
  <si>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</si>
  <si>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</si>
  <si>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</si>
  <si>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</si>
  <si>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</si>
  <si>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</si>
  <si>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</si>
  <si>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</si>
  <si>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</si>
  <si>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</si>
  <si>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</si>
  <si>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</si>
  <si>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</si>
  <si>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</si>
  <si>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</si>
  <si>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</si>
  <si>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</si>
  <si>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</si>
  <si>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</si>
  <si>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</si>
  <si>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</si>
  <si>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Jackets</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</si>
  <si>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</si>
  <si>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</si>
  <si>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</si>
  <si>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</si>
  <si>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</si>
  <si>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</si>
  <si>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</si>
  <si>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</si>
  <si>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</si>
  <si>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</si>
  <si>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</si>
  <si>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</si>
  <si>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</si>
  <si>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</si>
  <si>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</si>
  <si>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</si>
  <si>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</si>
  <si>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</si>
  <si>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</si>
  <si>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</si>
  <si>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</si>
  <si>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</si>
  <si>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</si>
  <si>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</si>
  <si>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</si>
  <si>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</si>
  <si>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</si>
  <si>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</si>
  <si>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</si>
  <si>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</si>
  <si>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</si>
  <si>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</si>
  <si>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</si>
  <si>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</si>
  <si>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</si>
  <si>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</si>
  <si>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Charcoal</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</si>
  <si>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</si>
  <si>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</si>
  <si>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</si>
  <si>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</si>
  <si>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</si>
  <si>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</si>
  <si>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</si>
  <si>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</si>
  <si>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</si>
  <si>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</si>
  <si>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</si>
  <si>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</si>
  <si>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</si>
  <si>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</si>
  <si>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</si>
  <si>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</si>
  <si>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</si>
  <si>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</si>
  <si>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</si>
  <si>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</si>
  <si>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</si>
  <si>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</si>
  <si>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</si>
  <si>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</si>
  <si>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</si>
  <si>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</si>
  <si>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</si>
  <si>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</si>
  <si>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</si>
  <si>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</si>
  <si>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</si>
  <si>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</si>
  <si>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</si>
  <si>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</si>
  <si>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</si>
  <si>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</si>
  <si>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</si>
  <si>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</si>
  <si>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</si>
  <si>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</si>
  <si>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</si>
  <si>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</si>
  <si>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</si>
  <si>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</si>
  <si>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</si>
  <si>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</si>
  <si>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</si>
  <si>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</si>
  <si>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</si>
  <si>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</si>
  <si>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</si>
  <si>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</si>
  <si>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</si>
  <si>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</si>
  <si>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</si>
  <si>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</si>
  <si>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</si>
  <si>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</si>
  <si>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</si>
  <si>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</si>
  <si>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</si>
  <si>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</si>
  <si>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</si>
  <si>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</si>
  <si>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 xml:space="preserve">Red </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</si>
  <si>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</si>
  <si>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</si>
  <si>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</si>
  <si>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</si>
  <si>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</si>
  <si>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</si>
  <si>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</si>
  <si>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</si>
  <si>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</si>
  <si>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</si>
  <si>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</si>
  <si>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</si>
  <si>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</si>
  <si>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</si>
  <si>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</si>
  <si>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</si>
  <si>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</si>
  <si>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</si>
  <si>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</si>
  <si>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</si>
  <si>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</si>
  <si>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</si>
  <si>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</si>
  <si>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</si>
  <si>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</si>
  <si>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</si>
  <si>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Bottomwear</t>
  </si>
  <si>
    <t>Jeans</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</si>
  <si>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</si>
  <si>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</si>
  <si>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</si>
  <si>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</si>
  <si>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</si>
  <si>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</si>
  <si>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</si>
  <si>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</si>
  <si>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</si>
  <si>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</si>
  <si>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</si>
  <si>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</si>
  <si>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</si>
  <si>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</si>
  <si>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</si>
  <si>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</si>
  <si>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</si>
  <si>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</si>
  <si>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</si>
  <si>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</si>
  <si>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</si>
  <si>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</si>
  <si>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</si>
  <si>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</si>
  <si>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</si>
  <si>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</si>
  <si>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</si>
  <si>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</si>
  <si>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</si>
  <si>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</si>
  <si>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</si>
  <si>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</si>
  <si>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</si>
  <si>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</si>
  <si>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</si>
  <si>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</si>
  <si>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</si>
  <si>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</si>
  <si>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</si>
  <si>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</si>
  <si>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</si>
  <si>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</si>
  <si>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</si>
  <si>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</si>
  <si>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</si>
  <si>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</si>
  <si>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</si>
  <si>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</si>
  <si>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</si>
  <si>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</si>
  <si>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</si>
  <si>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</si>
  <si>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</si>
  <si>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</si>
  <si>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</si>
  <si>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</si>
  <si>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</si>
  <si>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</si>
  <si>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</si>
  <si>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</si>
  <si>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</si>
  <si>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</si>
  <si>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</si>
  <si>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</si>
  <si>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</si>
  <si>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</si>
  <si>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</si>
  <si>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</si>
  <si>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</si>
  <si>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</si>
  <si>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</si>
  <si>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</si>
  <si>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</si>
  <si>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</si>
  <si>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</si>
  <si>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</si>
  <si>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</si>
  <si>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</si>
  <si>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Louis Philippe</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</si>
  <si>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</si>
  <si>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</si>
  <si>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</si>
  <si>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</si>
  <si>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</si>
  <si>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</si>
  <si>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</si>
  <si>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</si>
  <si>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</si>
  <si>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</si>
  <si>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</si>
  <si>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</si>
  <si>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</si>
  <si>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</si>
  <si>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</si>
  <si>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</si>
  <si>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</si>
  <si>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</si>
  <si>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</si>
  <si>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</si>
  <si>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</si>
  <si>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</si>
  <si>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</si>
  <si>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</si>
  <si>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</si>
  <si>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</si>
  <si>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</si>
  <si>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</si>
  <si>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</si>
  <si>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</si>
  <si>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</si>
  <si>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</si>
  <si>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</si>
  <si>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</si>
  <si>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</si>
  <si>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</si>
  <si>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Trouser</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</si>
  <si>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</si>
  <si>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</si>
  <si>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</si>
  <si>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</si>
  <si>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</si>
  <si>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</si>
  <si>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</si>
  <si>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</si>
  <si>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</si>
  <si>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</si>
  <si>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</si>
  <si>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</si>
  <si>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</si>
  <si>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</si>
  <si>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</si>
  <si>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</si>
  <si>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</si>
  <si>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</si>
  <si>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</si>
  <si>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</si>
  <si>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</si>
  <si>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</si>
  <si>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</si>
  <si>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</si>
  <si>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</si>
  <si>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</si>
  <si>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</si>
  <si>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</si>
  <si>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</si>
  <si>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</si>
  <si>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</si>
  <si>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</si>
  <si>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</si>
  <si>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</si>
  <si>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</si>
  <si>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</si>
  <si>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</si>
  <si>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</si>
  <si>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</si>
  <si>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</si>
  <si>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</si>
  <si>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</si>
  <si>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</si>
  <si>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</si>
  <si>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</si>
  <si>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</si>
  <si>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</si>
  <si>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</si>
  <si>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</si>
  <si>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</si>
  <si>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</si>
  <si>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</si>
  <si>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</si>
  <si>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</si>
  <si>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</si>
  <si>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</si>
  <si>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</si>
  <si>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</si>
  <si>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Cantabil</t>
  </si>
  <si>
    <t>P0637</t>
  </si>
  <si>
    <t>P0638</t>
  </si>
  <si>
    <t>P0639</t>
  </si>
  <si>
    <t>P0640</t>
  </si>
  <si>
    <t>P0641</t>
  </si>
  <si>
    <t>P0642</t>
  </si>
  <si>
    <t>P0643</t>
  </si>
  <si>
    <t>P0644</t>
  </si>
  <si>
    <t>P0645</t>
  </si>
  <si>
    <t>P0646</t>
  </si>
  <si>
    <t>P0647</t>
  </si>
  <si>
    <t>P0648</t>
  </si>
  <si>
    <t>P0649</t>
  </si>
  <si>
    <t>P0650</t>
  </si>
  <si>
    <t>P0651</t>
  </si>
  <si>
    <t>P0652</t>
  </si>
  <si>
    <t>P0653</t>
  </si>
  <si>
    <t>P0654</t>
  </si>
  <si>
    <t>Shorts</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</si>
  <si>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</si>
  <si>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</si>
  <si>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</si>
  <si>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</si>
  <si>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</si>
  <si>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</si>
  <si>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</si>
  <si>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</si>
  <si>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</si>
  <si>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</si>
  <si>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</si>
  <si>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</si>
  <si>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</si>
  <si>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</si>
  <si>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</si>
  <si>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</si>
  <si>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</si>
  <si>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</si>
  <si>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</si>
  <si>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</si>
  <si>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</si>
  <si>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</si>
  <si>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</si>
  <si>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</si>
  <si>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</si>
  <si>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</si>
  <si>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</si>
  <si>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</si>
  <si>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</si>
  <si>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</si>
  <si>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</si>
  <si>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</si>
  <si>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</si>
  <si>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</si>
  <si>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</si>
  <si>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</si>
  <si>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</si>
  <si>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</si>
  <si>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Jockey</t>
  </si>
  <si>
    <t>P0693</t>
  </si>
  <si>
    <t>P0694</t>
  </si>
  <si>
    <t>P0695</t>
  </si>
  <si>
    <t>P0696</t>
  </si>
  <si>
    <t>P0697</t>
  </si>
  <si>
    <t>P0698</t>
  </si>
  <si>
    <t>P0699</t>
  </si>
  <si>
    <t>P0700</t>
  </si>
  <si>
    <t>P0701</t>
  </si>
  <si>
    <t>P0702</t>
  </si>
  <si>
    <t>P0703</t>
  </si>
  <si>
    <t>P0704</t>
  </si>
  <si>
    <t>P0705</t>
  </si>
  <si>
    <t>P0706</t>
  </si>
  <si>
    <t>P0707</t>
  </si>
  <si>
    <t>P0708</t>
  </si>
  <si>
    <t>khaki</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</si>
  <si>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</si>
  <si>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</si>
  <si>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</si>
  <si>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</si>
  <si>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</si>
  <si>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</si>
  <si>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</si>
  <si>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</si>
  <si>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</si>
  <si>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</si>
  <si>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</si>
  <si>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</si>
  <si>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</si>
  <si>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</si>
  <si>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</si>
  <si>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</si>
  <si>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</si>
  <si>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</si>
  <si>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</si>
  <si>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</si>
  <si>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</si>
  <si>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</si>
  <si>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</si>
  <si>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</si>
  <si>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</si>
  <si>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</si>
  <si>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</si>
  <si>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Nike</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</si>
  <si>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</si>
  <si>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</si>
  <si>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</si>
  <si>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</si>
  <si>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</si>
  <si>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</si>
  <si>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</si>
  <si>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</si>
  <si>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</si>
  <si>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</si>
  <si>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</si>
  <si>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</si>
  <si>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</si>
  <si>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</si>
  <si>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</si>
  <si>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</si>
  <si>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</si>
  <si>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</si>
  <si>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</si>
  <si>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</si>
  <si>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</si>
  <si>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</si>
  <si>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</si>
  <si>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</si>
  <si>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</si>
  <si>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</si>
  <si>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</si>
  <si>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</si>
  <si>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</si>
  <si>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</si>
  <si>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</si>
  <si>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</si>
  <si>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</si>
  <si>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</si>
  <si>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</si>
  <si>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</si>
  <si>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</si>
  <si>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</si>
  <si>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Pants</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</si>
  <si>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</si>
  <si>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</si>
  <si>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</si>
  <si>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</si>
  <si>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</si>
  <si>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</si>
  <si>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</si>
  <si>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</si>
  <si>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</si>
  <si>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</si>
  <si>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</si>
  <si>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</si>
  <si>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</si>
  <si>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</si>
  <si>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</si>
  <si>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</si>
  <si>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</si>
  <si>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</si>
  <si>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</si>
  <si>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</si>
  <si>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</si>
  <si>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</si>
  <si>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</si>
  <si>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</si>
  <si>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</si>
  <si>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</si>
  <si>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</si>
  <si>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</si>
  <si>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</si>
  <si>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</si>
  <si>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</si>
  <si>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</si>
  <si>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</si>
  <si>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</si>
  <si>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</si>
  <si>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</si>
  <si>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</si>
  <si>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</si>
  <si>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</si>
  <si>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</si>
  <si>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</si>
  <si>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</si>
  <si>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</si>
  <si>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</si>
  <si>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</si>
  <si>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</si>
  <si>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</si>
  <si>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</si>
  <si>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</si>
  <si>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</si>
  <si>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</si>
  <si>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</si>
  <si>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</si>
  <si>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</si>
  <si>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</si>
  <si>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</si>
  <si>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</si>
  <si>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</si>
  <si>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</si>
  <si>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</si>
  <si>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</si>
  <si>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</si>
  <si>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</si>
  <si>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</si>
  <si>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</si>
  <si>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</si>
  <si>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</si>
  <si>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</si>
  <si>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Footwear</t>
  </si>
  <si>
    <t>Casual Shoes</t>
  </si>
  <si>
    <t>6  UK</t>
  </si>
  <si>
    <t>P0842</t>
  </si>
  <si>
    <t>7  UK</t>
  </si>
  <si>
    <t>P0843</t>
  </si>
  <si>
    <t>8  UK</t>
  </si>
  <si>
    <t>P0844</t>
  </si>
  <si>
    <t>9  UK</t>
  </si>
  <si>
    <t>P0845</t>
  </si>
  <si>
    <t>10  UK</t>
  </si>
  <si>
    <t>P0846</t>
  </si>
  <si>
    <t>11  UK</t>
  </si>
  <si>
    <t>P0847</t>
  </si>
  <si>
    <t>P0848</t>
  </si>
  <si>
    <t>P0849</t>
  </si>
  <si>
    <t>P0850</t>
  </si>
  <si>
    <t>P0851</t>
  </si>
  <si>
    <t>P0852</t>
  </si>
  <si>
    <t>P0853</t>
  </si>
  <si>
    <t>10 UK</t>
  </si>
  <si>
    <t>P0854</t>
  </si>
  <si>
    <t>P0855</t>
  </si>
  <si>
    <t>P0856</t>
  </si>
  <si>
    <t>P0857</t>
  </si>
  <si>
    <t>P0858</t>
  </si>
  <si>
    <t>P0859</t>
  </si>
  <si>
    <t>P0860</t>
  </si>
  <si>
    <t>P0861</t>
  </si>
  <si>
    <t>9 UK</t>
  </si>
  <si>
    <t>P0862</t>
  </si>
  <si>
    <t>P0863</t>
  </si>
  <si>
    <t>P0864</t>
  </si>
  <si>
    <t>P0865</t>
  </si>
  <si>
    <t>P0866</t>
  </si>
  <si>
    <t>P0867</t>
  </si>
  <si>
    <t>P0868</t>
  </si>
  <si>
    <t>P0869</t>
  </si>
  <si>
    <t>8 UK</t>
  </si>
  <si>
    <t>P0870</t>
  </si>
  <si>
    <t>P0871</t>
  </si>
  <si>
    <t>P0872</t>
  </si>
  <si>
    <t>P0873</t>
  </si>
  <si>
    <t>P0874</t>
  </si>
  <si>
    <t>P0875</t>
  </si>
  <si>
    <t>6 UK</t>
  </si>
  <si>
    <t>P0876</t>
  </si>
  <si>
    <t>P0877</t>
  </si>
  <si>
    <t>P0878</t>
  </si>
  <si>
    <t>P0879</t>
  </si>
  <si>
    <t>P0880</t>
  </si>
  <si>
    <t>P0881</t>
  </si>
  <si>
    <t>P0882</t>
  </si>
  <si>
    <t>P0883</t>
  </si>
  <si>
    <t>7 UK</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</si>
  <si>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</si>
  <si>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</si>
  <si>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</si>
  <si>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</si>
  <si>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</si>
  <si>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</si>
  <si>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</si>
  <si>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</si>
  <si>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</si>
  <si>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</si>
  <si>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</si>
  <si>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</si>
  <si>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</si>
  <si>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</si>
  <si>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</si>
  <si>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</si>
  <si>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</si>
  <si>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</si>
  <si>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</si>
  <si>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</si>
  <si>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</si>
  <si>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</si>
  <si>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</si>
  <si>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</si>
  <si>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</si>
  <si>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</si>
  <si>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</si>
  <si>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</si>
  <si>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</si>
  <si>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</si>
  <si>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</si>
  <si>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</si>
  <si>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</si>
  <si>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</si>
  <si>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</si>
  <si>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</si>
  <si>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Formal Shoes</t>
  </si>
  <si>
    <t>Red Tape</t>
  </si>
  <si>
    <t>P0920</t>
  </si>
  <si>
    <t>P0921</t>
  </si>
  <si>
    <t>P0922</t>
  </si>
  <si>
    <t>P0923</t>
  </si>
  <si>
    <t>P0924</t>
  </si>
  <si>
    <t>P0925</t>
  </si>
  <si>
    <t>P0926</t>
  </si>
  <si>
    <t>P0927</t>
  </si>
  <si>
    <t>P0928</t>
  </si>
  <si>
    <t>P0929</t>
  </si>
  <si>
    <t>P0930</t>
  </si>
  <si>
    <t>P0931</t>
  </si>
  <si>
    <t>P0932</t>
  </si>
  <si>
    <t>P0933</t>
  </si>
  <si>
    <t>P0934</t>
  </si>
  <si>
    <t>P0935</t>
  </si>
  <si>
    <t>P0936</t>
  </si>
  <si>
    <t>P0937</t>
  </si>
  <si>
    <t>P0938</t>
  </si>
  <si>
    <t>Bata</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</si>
  <si>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</si>
  <si>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</si>
  <si>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</si>
  <si>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</si>
  <si>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</si>
  <si>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</si>
  <si>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</si>
  <si>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</si>
  <si>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</si>
  <si>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</si>
  <si>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</si>
  <si>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</si>
  <si>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</si>
  <si>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</si>
  <si>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</si>
  <si>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</si>
  <si>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</si>
  <si>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</si>
  <si>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</si>
  <si>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</si>
  <si>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</si>
  <si>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</si>
  <si>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</si>
  <si>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</si>
  <si>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</si>
  <si>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</si>
  <si>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</si>
  <si>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Sports Shoes</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</si>
  <si>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</si>
  <si>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</si>
  <si>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</si>
  <si>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</si>
  <si>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</si>
  <si>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</si>
  <si>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</si>
  <si>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</si>
  <si>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</si>
  <si>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</si>
  <si>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</si>
  <si>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</si>
  <si>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</si>
  <si>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</si>
  <si>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</si>
  <si>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</si>
  <si>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</si>
  <si>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</si>
  <si>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</si>
  <si>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</si>
  <si>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</si>
  <si>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</si>
  <si>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</si>
  <si>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</si>
  <si>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</si>
  <si>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</si>
  <si>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</si>
  <si>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</si>
  <si>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</si>
  <si>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</si>
  <si>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</si>
  <si>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</si>
  <si>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11 UK</t>
  </si>
  <si>
    <t>P0998</t>
  </si>
  <si>
    <t>12 UK</t>
  </si>
  <si>
    <t>P0999</t>
  </si>
  <si>
    <t>P1000</t>
  </si>
  <si>
    <t>P1001</t>
  </si>
  <si>
    <t>P1002</t>
  </si>
  <si>
    <t>P1003</t>
  </si>
  <si>
    <t>P1004</t>
  </si>
  <si>
    <t>P1005</t>
  </si>
  <si>
    <t>P1006</t>
  </si>
  <si>
    <t>P1007</t>
  </si>
  <si>
    <t>P1008</t>
  </si>
  <si>
    <t>P1009</t>
  </si>
  <si>
    <t>P1010</t>
  </si>
  <si>
    <t>P1011</t>
  </si>
  <si>
    <t>P1012</t>
  </si>
  <si>
    <t>P1013</t>
  </si>
  <si>
    <t>P1014</t>
  </si>
  <si>
    <t>P1015</t>
  </si>
  <si>
    <t>P1016</t>
  </si>
  <si>
    <t>P1017</t>
  </si>
  <si>
    <t>P1018</t>
  </si>
  <si>
    <t>P1019</t>
  </si>
  <si>
    <t>P1020</t>
  </si>
  <si>
    <t>P1021</t>
  </si>
  <si>
    <t>P1022</t>
  </si>
  <si>
    <t>P1023</t>
  </si>
  <si>
    <t>P1024</t>
  </si>
  <si>
    <t>P1025</t>
  </si>
  <si>
    <t>P1026</t>
  </si>
  <si>
    <t>P1027</t>
  </si>
  <si>
    <t>P1028</t>
  </si>
  <si>
    <t>P1029</t>
  </si>
  <si>
    <t>P1030</t>
  </si>
  <si>
    <t>P1031</t>
  </si>
  <si>
    <t>P1032</t>
  </si>
  <si>
    <t>P1033</t>
  </si>
  <si>
    <t>Reebok</t>
  </si>
  <si>
    <t>P1034</t>
  </si>
  <si>
    <t>P1035</t>
  </si>
  <si>
    <t>P1036</t>
  </si>
  <si>
    <t>P1037</t>
  </si>
  <si>
    <t>P1038</t>
  </si>
  <si>
    <t>P1039</t>
  </si>
  <si>
    <t>P1040</t>
  </si>
  <si>
    <t>P1041</t>
  </si>
  <si>
    <t>P1042</t>
  </si>
  <si>
    <t>P1043</t>
  </si>
  <si>
    <t>P1044</t>
  </si>
  <si>
    <t>P1045</t>
  </si>
  <si>
    <t>P1046</t>
  </si>
  <si>
    <t>P1047</t>
  </si>
  <si>
    <t>P1048</t>
  </si>
  <si>
    <t>P1049</t>
  </si>
  <si>
    <t>P1050</t>
  </si>
  <si>
    <t>Indian &amp; Fusion Wear</t>
  </si>
  <si>
    <t>Kurtis</t>
  </si>
  <si>
    <t>Biba</t>
  </si>
  <si>
    <t>S</t>
  </si>
  <si>
    <t>P1051</t>
  </si>
  <si>
    <t>P1052</t>
  </si>
  <si>
    <t>P1053</t>
  </si>
  <si>
    <t>P1054</t>
  </si>
  <si>
    <t>P1055</t>
  </si>
  <si>
    <t>P1056</t>
  </si>
  <si>
    <t>P1057</t>
  </si>
  <si>
    <t>M</t>
  </si>
  <si>
    <t>P1058</t>
  </si>
  <si>
    <t>P1059</t>
  </si>
  <si>
    <t>P1060</t>
  </si>
  <si>
    <t>P1061</t>
  </si>
  <si>
    <t>P1062</t>
  </si>
  <si>
    <t>P1063</t>
  </si>
  <si>
    <t>P1064</t>
  </si>
  <si>
    <t>P1065</t>
  </si>
  <si>
    <t>P1066</t>
  </si>
  <si>
    <t>P1067</t>
  </si>
  <si>
    <t>P1068</t>
  </si>
  <si>
    <t>L</t>
  </si>
  <si>
    <t>P1069</t>
  </si>
  <si>
    <t>W</t>
  </si>
  <si>
    <t>P1070</t>
  </si>
  <si>
    <t>P1071</t>
  </si>
  <si>
    <t>P1072</t>
  </si>
  <si>
    <t>P1073</t>
  </si>
  <si>
    <t>P1074</t>
  </si>
  <si>
    <t>P1075</t>
  </si>
  <si>
    <t>P1076</t>
  </si>
  <si>
    <t>XL</t>
  </si>
  <si>
    <t>P1077</t>
  </si>
  <si>
    <t>P1078</t>
  </si>
  <si>
    <t>P1079</t>
  </si>
  <si>
    <t>P1080</t>
  </si>
  <si>
    <t>P1081</t>
  </si>
  <si>
    <t>P1082</t>
  </si>
  <si>
    <t>XXL</t>
  </si>
  <si>
    <t>P1083</t>
  </si>
  <si>
    <t>P1084</t>
  </si>
  <si>
    <t>P1085</t>
  </si>
  <si>
    <t>P1086</t>
  </si>
  <si>
    <t>P1087</t>
  </si>
  <si>
    <t>P1088</t>
  </si>
  <si>
    <t>House of Pataudi</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</si>
  <si>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</si>
  <si>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</si>
  <si>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</si>
  <si>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</si>
  <si>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</si>
  <si>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</si>
  <si>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</si>
  <si>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</si>
  <si>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</si>
  <si>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</si>
  <si>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</si>
  <si>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</si>
  <si>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</si>
  <si>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</si>
  <si>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</si>
  <si>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</si>
  <si>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</si>
  <si>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</si>
  <si>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</si>
  <si>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</si>
  <si>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</si>
  <si>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</si>
  <si>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</si>
  <si>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</si>
  <si>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</si>
  <si>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</si>
  <si>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</si>
  <si>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</si>
  <si>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</si>
  <si>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Libas</t>
  </si>
  <si>
    <t>P1118</t>
  </si>
  <si>
    <t>P1119</t>
  </si>
  <si>
    <t>P1120</t>
  </si>
  <si>
    <t>P1121</t>
  </si>
  <si>
    <t>P1122</t>
  </si>
  <si>
    <t>P1123</t>
  </si>
  <si>
    <t>P1124</t>
  </si>
  <si>
    <t>P1125</t>
  </si>
  <si>
    <t>P1126</t>
  </si>
  <si>
    <t>P1127</t>
  </si>
  <si>
    <t>P1128</t>
  </si>
  <si>
    <t>P1129</t>
  </si>
  <si>
    <t>P1130</t>
  </si>
  <si>
    <t>P1131</t>
  </si>
  <si>
    <t>P1132</t>
  </si>
  <si>
    <t>P1133</t>
  </si>
  <si>
    <t>Here&amp;Now</t>
  </si>
  <si>
    <t>P1134</t>
  </si>
  <si>
    <t>P1135</t>
  </si>
  <si>
    <t>P1136</t>
  </si>
  <si>
    <t>P1137</t>
  </si>
  <si>
    <t>P1138</t>
  </si>
  <si>
    <t>P1139</t>
  </si>
  <si>
    <t>P1140</t>
  </si>
  <si>
    <t>P1141</t>
  </si>
  <si>
    <t>P1142</t>
  </si>
  <si>
    <t>Mayra</t>
  </si>
  <si>
    <t>P1143</t>
  </si>
  <si>
    <t>P1144</t>
  </si>
  <si>
    <t>P1145</t>
  </si>
  <si>
    <t>P1146</t>
  </si>
  <si>
    <t>P1147</t>
  </si>
  <si>
    <t>P1148</t>
  </si>
  <si>
    <t>P1149</t>
  </si>
  <si>
    <t>P1150</t>
  </si>
  <si>
    <t>P1151</t>
  </si>
  <si>
    <t>P1152</t>
  </si>
  <si>
    <t>P1153</t>
  </si>
  <si>
    <t>P1154</t>
  </si>
  <si>
    <t>P1155</t>
  </si>
  <si>
    <t>P1156</t>
  </si>
  <si>
    <t>Suits</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</si>
  <si>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</si>
  <si>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</si>
  <si>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</si>
  <si>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</si>
  <si>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</si>
  <si>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</si>
  <si>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</si>
  <si>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</si>
  <si>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</si>
  <si>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</si>
  <si>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</si>
  <si>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</si>
  <si>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</si>
  <si>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</si>
  <si>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</si>
  <si>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</si>
  <si>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</si>
  <si>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</si>
  <si>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</si>
  <si>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</si>
  <si>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</si>
  <si>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</si>
  <si>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</si>
  <si>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</si>
  <si>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</si>
  <si>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</si>
  <si>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Tan</t>
  </si>
  <si>
    <t>P1183</t>
  </si>
  <si>
    <t>P1184</t>
  </si>
  <si>
    <t>P1185</t>
  </si>
  <si>
    <t>P1186</t>
  </si>
  <si>
    <t>P1187</t>
  </si>
  <si>
    <t>P1188</t>
  </si>
  <si>
    <t>Copper</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</si>
  <si>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</si>
  <si>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</si>
  <si>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</si>
  <si>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</si>
  <si>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</si>
  <si>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</si>
  <si>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</si>
  <si>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</si>
  <si>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</si>
  <si>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</si>
  <si>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</si>
  <si>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</si>
  <si>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</si>
  <si>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</si>
  <si>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</si>
  <si>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</si>
  <si>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</si>
  <si>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</si>
  <si>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</si>
  <si>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</si>
  <si>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</si>
  <si>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</si>
  <si>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</si>
  <si>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</si>
  <si>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</si>
  <si>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</si>
  <si>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</si>
  <si>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</si>
  <si>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Ethnic Wear</t>
  </si>
  <si>
    <t>Kalini</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</si>
  <si>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</si>
  <si>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</si>
  <si>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</si>
  <si>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</si>
  <si>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</si>
  <si>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</si>
  <si>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</si>
  <si>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</si>
  <si>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</si>
  <si>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</si>
  <si>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</si>
  <si>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</si>
  <si>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</si>
  <si>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</si>
  <si>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</si>
  <si>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</si>
  <si>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</si>
  <si>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</si>
  <si>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</si>
  <si>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</si>
  <si>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</si>
  <si>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</si>
  <si>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</si>
  <si>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Multicolor</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</si>
  <si>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</si>
  <si>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</si>
  <si>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</si>
  <si>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</si>
  <si>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</si>
  <si>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</si>
  <si>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</si>
  <si>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</si>
  <si>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</si>
  <si>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</si>
  <si>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</si>
  <si>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</si>
  <si>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</si>
  <si>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</si>
  <si>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</si>
  <si>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</si>
  <si>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</si>
  <si>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</si>
  <si>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</si>
  <si>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</si>
  <si>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</si>
  <si>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</si>
  <si>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</si>
  <si>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</si>
  <si>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</si>
  <si>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</si>
  <si>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</si>
  <si>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</si>
  <si>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</si>
  <si>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</si>
  <si>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</si>
  <si>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</si>
  <si>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</si>
  <si>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</si>
  <si>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</si>
  <si>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</si>
  <si>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</si>
  <si>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</si>
  <si>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</si>
  <si>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</si>
  <si>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</si>
  <si>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</si>
  <si>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</si>
  <si>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</si>
  <si>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</si>
  <si>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</si>
  <si>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</si>
  <si>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</si>
  <si>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</si>
  <si>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</si>
  <si>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</si>
  <si>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</si>
  <si>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</si>
  <si>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</si>
  <si>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</si>
  <si>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</si>
  <si>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</si>
  <si>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</si>
  <si>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</si>
  <si>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</si>
  <si>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Skirts</t>
  </si>
  <si>
    <t>V&amp;M</t>
  </si>
  <si>
    <t>P1300</t>
  </si>
  <si>
    <t>P1301</t>
  </si>
  <si>
    <t>P1302</t>
  </si>
  <si>
    <t>P1303</t>
  </si>
  <si>
    <t>P1304</t>
  </si>
  <si>
    <t>P1305</t>
  </si>
  <si>
    <t>P1306</t>
  </si>
  <si>
    <t>P1307</t>
  </si>
  <si>
    <t>P1308</t>
  </si>
  <si>
    <t>P1309</t>
  </si>
  <si>
    <t>P1310</t>
  </si>
  <si>
    <t>P1311</t>
  </si>
  <si>
    <t>P1312</t>
  </si>
  <si>
    <t>P1313</t>
  </si>
  <si>
    <t>P1314</t>
  </si>
  <si>
    <t>La Zoire</t>
  </si>
  <si>
    <t>P1315</t>
  </si>
  <si>
    <t>P1316</t>
  </si>
  <si>
    <t>P1317</t>
  </si>
  <si>
    <t>Dupattas</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</si>
  <si>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</si>
  <si>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</si>
  <si>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</si>
  <si>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</si>
  <si>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</si>
  <si>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</si>
  <si>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</si>
  <si>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</si>
  <si>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</si>
  <si>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</si>
  <si>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</si>
  <si>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</si>
  <si>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</si>
  <si>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</si>
  <si>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</si>
  <si>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</si>
  <si>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</si>
  <si>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</si>
  <si>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</si>
  <si>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</si>
  <si>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</si>
  <si>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</si>
  <si>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</si>
  <si>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</si>
  <si>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</si>
  <si>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</si>
  <si>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</si>
  <si>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</si>
  <si>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</si>
  <si>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</si>
  <si>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</si>
  <si>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</si>
  <si>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</si>
  <si>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</si>
  <si>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</si>
  <si>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</si>
  <si>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</si>
  <si>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</si>
  <si>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</si>
  <si>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</si>
  <si>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</si>
  <si>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</si>
  <si>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</si>
  <si>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</si>
  <si>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</si>
  <si>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Western Wear</t>
  </si>
  <si>
    <t>Tops</t>
  </si>
  <si>
    <t>Tokyo Talkies</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</si>
  <si>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</si>
  <si>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</si>
  <si>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</si>
  <si>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</si>
  <si>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</si>
  <si>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</si>
  <si>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</si>
  <si>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</si>
  <si>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</si>
  <si>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</si>
  <si>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</si>
  <si>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</si>
  <si>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</si>
  <si>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</si>
  <si>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</si>
  <si>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</si>
  <si>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</si>
  <si>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</si>
  <si>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</si>
  <si>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</si>
  <si>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</si>
  <si>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</si>
  <si>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</si>
  <si>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</si>
  <si>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</si>
  <si>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</si>
  <si>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</si>
  <si>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</si>
  <si>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</si>
  <si>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</si>
  <si>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</si>
  <si>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</si>
  <si>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</si>
  <si>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</si>
  <si>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</si>
  <si>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</si>
  <si>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</si>
  <si>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</si>
  <si>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P1401</t>
  </si>
  <si>
    <t>P1402</t>
  </si>
  <si>
    <t>P1403</t>
  </si>
  <si>
    <t>P1404</t>
  </si>
  <si>
    <t>P1405</t>
  </si>
  <si>
    <t>P1406</t>
  </si>
  <si>
    <t>P1407</t>
  </si>
  <si>
    <t>DressBerry</t>
  </si>
  <si>
    <t>P1408</t>
  </si>
  <si>
    <t>P1409</t>
  </si>
  <si>
    <t>P1410</t>
  </si>
  <si>
    <t>P1411</t>
  </si>
  <si>
    <t>P1412</t>
  </si>
  <si>
    <t>P1413</t>
  </si>
  <si>
    <t>XXS</t>
  </si>
  <si>
    <t>P1414</t>
  </si>
  <si>
    <t>P1415</t>
  </si>
  <si>
    <t>P1416</t>
  </si>
  <si>
    <t>P1417</t>
  </si>
  <si>
    <t>P1418</t>
  </si>
  <si>
    <t>XS</t>
  </si>
  <si>
    <t>P1419</t>
  </si>
  <si>
    <t>P1420</t>
  </si>
  <si>
    <t>P1421</t>
  </si>
  <si>
    <t>P1422</t>
  </si>
  <si>
    <t>P1423</t>
  </si>
  <si>
    <t>P1424</t>
  </si>
  <si>
    <t>P1425</t>
  </si>
  <si>
    <t>P1426</t>
  </si>
  <si>
    <t>P1427</t>
  </si>
  <si>
    <t>P1428</t>
  </si>
  <si>
    <t>P1429</t>
  </si>
  <si>
    <t>P1430</t>
  </si>
  <si>
    <t>P1431</t>
  </si>
  <si>
    <t>P1432</t>
  </si>
  <si>
    <t>P1433</t>
  </si>
  <si>
    <t>P1434</t>
  </si>
  <si>
    <t>P1435</t>
  </si>
  <si>
    <t>P1436</t>
  </si>
  <si>
    <t>P1437</t>
  </si>
  <si>
    <t>P1438</t>
  </si>
  <si>
    <t>P1439</t>
  </si>
  <si>
    <t>P1440</t>
  </si>
  <si>
    <t>P1441</t>
  </si>
  <si>
    <t>P1442</t>
  </si>
  <si>
    <t>P1443</t>
  </si>
  <si>
    <t>P1444</t>
  </si>
  <si>
    <t>P1445</t>
  </si>
  <si>
    <t>P1446</t>
  </si>
  <si>
    <t>P1447</t>
  </si>
  <si>
    <t>P1448</t>
  </si>
  <si>
    <t>P1449</t>
  </si>
  <si>
    <t>P1450</t>
  </si>
  <si>
    <t>P1451</t>
  </si>
  <si>
    <t>P1452</t>
  </si>
  <si>
    <t>P1453</t>
  </si>
  <si>
    <t>P1454</t>
  </si>
  <si>
    <t>P1455</t>
  </si>
  <si>
    <t>P1456</t>
  </si>
  <si>
    <t>ONLY</t>
  </si>
  <si>
    <t>P1457</t>
  </si>
  <si>
    <t>P1458</t>
  </si>
  <si>
    <t>P1459</t>
  </si>
  <si>
    <t>P1460</t>
  </si>
  <si>
    <t>P1461</t>
  </si>
  <si>
    <t>P1462</t>
  </si>
  <si>
    <t>P1463</t>
  </si>
  <si>
    <t>P1464</t>
  </si>
  <si>
    <t>P1465</t>
  </si>
  <si>
    <t>P1466</t>
  </si>
  <si>
    <t>P1467</t>
  </si>
  <si>
    <t>P1468</t>
  </si>
  <si>
    <t>P1469</t>
  </si>
  <si>
    <t>P1470</t>
  </si>
  <si>
    <t>P1471</t>
  </si>
  <si>
    <t>P1472</t>
  </si>
  <si>
    <t>P1473</t>
  </si>
  <si>
    <t>P1474</t>
  </si>
  <si>
    <t>P1475</t>
  </si>
  <si>
    <t>P1476</t>
  </si>
  <si>
    <t>P1477</t>
  </si>
  <si>
    <t>P1478</t>
  </si>
  <si>
    <t>P1479</t>
  </si>
  <si>
    <t>P1480</t>
  </si>
  <si>
    <t>P1481</t>
  </si>
  <si>
    <t>P1482</t>
  </si>
  <si>
    <t>P1483</t>
  </si>
  <si>
    <t>P1484</t>
  </si>
  <si>
    <t>P1485</t>
  </si>
  <si>
    <t>P1486</t>
  </si>
  <si>
    <t>P1487</t>
  </si>
  <si>
    <t>P1488</t>
  </si>
  <si>
    <t>P1489</t>
  </si>
  <si>
    <t>P1490</t>
  </si>
  <si>
    <t>P1491</t>
  </si>
  <si>
    <t>P1492</t>
  </si>
  <si>
    <t>P1493</t>
  </si>
  <si>
    <t>P1494</t>
  </si>
  <si>
    <t>P1495</t>
  </si>
  <si>
    <t>P1496</t>
  </si>
  <si>
    <t>P1497</t>
  </si>
  <si>
    <t>P1498</t>
  </si>
  <si>
    <t>P1499</t>
  </si>
  <si>
    <t>P1500</t>
  </si>
  <si>
    <t>P1501</t>
  </si>
  <si>
    <t>P1502</t>
  </si>
  <si>
    <t>P1503</t>
  </si>
  <si>
    <t>P1504</t>
  </si>
  <si>
    <t>P1505</t>
  </si>
  <si>
    <t>P1506</t>
  </si>
  <si>
    <t>P1507</t>
  </si>
  <si>
    <t>P1508</t>
  </si>
  <si>
    <t>P1509</t>
  </si>
  <si>
    <t>P1510</t>
  </si>
  <si>
    <t>P1511</t>
  </si>
  <si>
    <t>P1512</t>
  </si>
  <si>
    <t>P1513</t>
  </si>
  <si>
    <t>P1514</t>
  </si>
  <si>
    <t>P1515</t>
  </si>
  <si>
    <t>P1516</t>
  </si>
  <si>
    <t>P1517</t>
  </si>
  <si>
    <t>P1518</t>
  </si>
  <si>
    <t>Vera Moda</t>
  </si>
  <si>
    <t>P1519</t>
  </si>
  <si>
    <t>P1520</t>
  </si>
  <si>
    <t>P1521</t>
  </si>
  <si>
    <t>P1522</t>
  </si>
  <si>
    <t>P1523</t>
  </si>
  <si>
    <t>P1524</t>
  </si>
  <si>
    <t>P1525</t>
  </si>
  <si>
    <t>P1526</t>
  </si>
  <si>
    <t>P1527</t>
  </si>
  <si>
    <t>P1528</t>
  </si>
  <si>
    <t>P1529</t>
  </si>
  <si>
    <t>P1530</t>
  </si>
  <si>
    <t>P1531</t>
  </si>
  <si>
    <t>P1532</t>
  </si>
  <si>
    <t>P1533</t>
  </si>
  <si>
    <t>P1534</t>
  </si>
  <si>
    <t>P1535</t>
  </si>
  <si>
    <t>P1536</t>
  </si>
  <si>
    <t>P1537</t>
  </si>
  <si>
    <t>P1538</t>
  </si>
  <si>
    <t>P1539</t>
  </si>
  <si>
    <t>P1540</t>
  </si>
  <si>
    <t>P1541</t>
  </si>
  <si>
    <t>P1542</t>
  </si>
  <si>
    <t>P1543</t>
  </si>
  <si>
    <t>P1544</t>
  </si>
  <si>
    <t>P1545</t>
  </si>
  <si>
    <t>P1546</t>
  </si>
  <si>
    <t>P1547</t>
  </si>
  <si>
    <t>P1548</t>
  </si>
  <si>
    <t>P1549</t>
  </si>
  <si>
    <t>P1550</t>
  </si>
  <si>
    <t>P1551</t>
  </si>
  <si>
    <t>P1552</t>
  </si>
  <si>
    <t>P1553</t>
  </si>
  <si>
    <t>P1554</t>
  </si>
  <si>
    <t>P1555</t>
  </si>
  <si>
    <t>P1556</t>
  </si>
  <si>
    <t>P1557</t>
  </si>
  <si>
    <t>P1558</t>
  </si>
  <si>
    <t>P1559</t>
  </si>
  <si>
    <t>P1560</t>
  </si>
  <si>
    <t>P1561</t>
  </si>
  <si>
    <t>P1562</t>
  </si>
  <si>
    <t>P1563</t>
  </si>
  <si>
    <t>P1564</t>
  </si>
  <si>
    <t>P1565</t>
  </si>
  <si>
    <t>P1566</t>
  </si>
  <si>
    <t>P1567</t>
  </si>
  <si>
    <t>P1568</t>
  </si>
  <si>
    <t>P1569</t>
  </si>
  <si>
    <t>P1570</t>
  </si>
  <si>
    <t>P1571</t>
  </si>
  <si>
    <t>P1572</t>
  </si>
  <si>
    <t>P1573</t>
  </si>
  <si>
    <t>P1574</t>
  </si>
  <si>
    <t>P1575</t>
  </si>
  <si>
    <t>P1576</t>
  </si>
  <si>
    <t>P1577</t>
  </si>
  <si>
    <t>P1578</t>
  </si>
  <si>
    <t>P1579</t>
  </si>
  <si>
    <t>P1580</t>
  </si>
  <si>
    <t>P1581</t>
  </si>
  <si>
    <t>P1582</t>
  </si>
  <si>
    <t>P1583</t>
  </si>
  <si>
    <t>P1584</t>
  </si>
  <si>
    <t>P1585</t>
  </si>
  <si>
    <t>P1586</t>
  </si>
  <si>
    <t>P1587</t>
  </si>
  <si>
    <t>P1588</t>
  </si>
  <si>
    <t>Jumpsuits</t>
  </si>
  <si>
    <t>P1589</t>
  </si>
  <si>
    <t>P1590</t>
  </si>
  <si>
    <t>P1591</t>
  </si>
  <si>
    <t>P1592</t>
  </si>
  <si>
    <t>P1593</t>
  </si>
  <si>
    <t>P1594</t>
  </si>
  <si>
    <t>P1595</t>
  </si>
  <si>
    <t>P1596</t>
  </si>
  <si>
    <t>P1597</t>
  </si>
  <si>
    <t>P1598</t>
  </si>
  <si>
    <t>P1599</t>
  </si>
  <si>
    <t>P1600</t>
  </si>
  <si>
    <t>P1601</t>
  </si>
  <si>
    <t>P1602</t>
  </si>
  <si>
    <t>P1603</t>
  </si>
  <si>
    <t>P1604</t>
  </si>
  <si>
    <t>P1605</t>
  </si>
  <si>
    <t>P1606</t>
  </si>
  <si>
    <t>P1607</t>
  </si>
  <si>
    <t>P1608</t>
  </si>
  <si>
    <t>P1609</t>
  </si>
  <si>
    <t>P1610</t>
  </si>
  <si>
    <t>P1611</t>
  </si>
  <si>
    <t>P1612</t>
  </si>
  <si>
    <t>P1613</t>
  </si>
  <si>
    <t>P1614</t>
  </si>
  <si>
    <t>P1615</t>
  </si>
  <si>
    <t>P1616</t>
  </si>
  <si>
    <t>P1617</t>
  </si>
  <si>
    <t>P1618</t>
  </si>
  <si>
    <t>P1619</t>
  </si>
  <si>
    <t>P1620</t>
  </si>
  <si>
    <t>P1621</t>
  </si>
  <si>
    <t>P1622</t>
  </si>
  <si>
    <t>P1623</t>
  </si>
  <si>
    <t>P1624</t>
  </si>
  <si>
    <t>P1625</t>
  </si>
  <si>
    <t>P1626</t>
  </si>
  <si>
    <t>P1627</t>
  </si>
  <si>
    <t>P1628</t>
  </si>
  <si>
    <t>P1629</t>
  </si>
  <si>
    <t>P1630</t>
  </si>
  <si>
    <t>P1631</t>
  </si>
  <si>
    <t>P1632</t>
  </si>
  <si>
    <t>P1633</t>
  </si>
  <si>
    <t>P1634</t>
  </si>
  <si>
    <t>P1635</t>
  </si>
  <si>
    <t>P1636</t>
  </si>
  <si>
    <t>P1637</t>
  </si>
  <si>
    <t>P1638</t>
  </si>
  <si>
    <t>P1639</t>
  </si>
  <si>
    <t>P1640</t>
  </si>
  <si>
    <t>P1641</t>
  </si>
  <si>
    <t>P1642</t>
  </si>
  <si>
    <t>P1643</t>
  </si>
  <si>
    <t>P1644</t>
  </si>
  <si>
    <t>P1645</t>
  </si>
  <si>
    <t>P1646</t>
  </si>
  <si>
    <t>P1647</t>
  </si>
  <si>
    <t>P1648</t>
  </si>
  <si>
    <t>P1649</t>
  </si>
  <si>
    <t>P1650</t>
  </si>
  <si>
    <t>P1651</t>
  </si>
  <si>
    <t>P1652</t>
  </si>
  <si>
    <t>P1653</t>
  </si>
  <si>
    <t>P1654</t>
  </si>
  <si>
    <t>P1655</t>
  </si>
  <si>
    <t>P1656</t>
  </si>
  <si>
    <t>P1657</t>
  </si>
  <si>
    <t>P1658</t>
  </si>
  <si>
    <t>P1659</t>
  </si>
  <si>
    <t>P1660</t>
  </si>
  <si>
    <t>P1661</t>
  </si>
  <si>
    <t>P1662</t>
  </si>
  <si>
    <t>P1663</t>
  </si>
  <si>
    <t>P1664</t>
  </si>
  <si>
    <t>P1665</t>
  </si>
  <si>
    <t>P1666</t>
  </si>
  <si>
    <t>P1667</t>
  </si>
  <si>
    <t>P1668</t>
  </si>
  <si>
    <t>P1669</t>
  </si>
  <si>
    <t>P1670</t>
  </si>
  <si>
    <t>P1671</t>
  </si>
  <si>
    <t>P1672</t>
  </si>
  <si>
    <t>P1673</t>
  </si>
  <si>
    <t>P1674</t>
  </si>
  <si>
    <t>P1675</t>
  </si>
  <si>
    <t>P1676</t>
  </si>
  <si>
    <t>P1677</t>
  </si>
  <si>
    <t>P1678</t>
  </si>
  <si>
    <t>P1679</t>
  </si>
  <si>
    <t>P1680</t>
  </si>
  <si>
    <t>P1681</t>
  </si>
  <si>
    <t>P1682</t>
  </si>
  <si>
    <t>P1683</t>
  </si>
  <si>
    <t>P1684</t>
  </si>
  <si>
    <t>P1685</t>
  </si>
  <si>
    <t>P1686</t>
  </si>
  <si>
    <t>P1687</t>
  </si>
  <si>
    <t>P1688</t>
  </si>
  <si>
    <t>P1689</t>
  </si>
  <si>
    <t>P1690</t>
  </si>
  <si>
    <t>P1691</t>
  </si>
  <si>
    <t>P1692</t>
  </si>
  <si>
    <t>P1693</t>
  </si>
  <si>
    <t>P1694</t>
  </si>
  <si>
    <t>P1695</t>
  </si>
  <si>
    <t>P1696</t>
  </si>
  <si>
    <t>P1697</t>
  </si>
  <si>
    <t>P1698</t>
  </si>
  <si>
    <t>P1699</t>
  </si>
  <si>
    <t>P1700</t>
  </si>
  <si>
    <t>P1701</t>
  </si>
  <si>
    <t>P1702</t>
  </si>
  <si>
    <t>P1703</t>
  </si>
  <si>
    <t>P1704</t>
  </si>
  <si>
    <t>P1705</t>
  </si>
  <si>
    <t>P1706</t>
  </si>
  <si>
    <t>P1707</t>
  </si>
  <si>
    <t>P1708</t>
  </si>
  <si>
    <t>P1709</t>
  </si>
  <si>
    <t>P1710</t>
  </si>
  <si>
    <t>P1711</t>
  </si>
  <si>
    <t>P1712</t>
  </si>
  <si>
    <t>P1713</t>
  </si>
  <si>
    <t>P1714</t>
  </si>
  <si>
    <t>P1715</t>
  </si>
  <si>
    <t>P1716</t>
  </si>
  <si>
    <t>P1717</t>
  </si>
  <si>
    <t>P1718</t>
  </si>
  <si>
    <t>P1719</t>
  </si>
  <si>
    <t>P1720</t>
  </si>
  <si>
    <t>P1721</t>
  </si>
  <si>
    <t>P1722</t>
  </si>
  <si>
    <t>P1723</t>
  </si>
  <si>
    <t>P1724</t>
  </si>
  <si>
    <t>P1725</t>
  </si>
  <si>
    <t>P1726</t>
  </si>
  <si>
    <t>P1727</t>
  </si>
  <si>
    <t>P1728</t>
  </si>
  <si>
    <t>P1729</t>
  </si>
  <si>
    <t>P1730</t>
  </si>
  <si>
    <t>P1731</t>
  </si>
  <si>
    <t>P1732</t>
  </si>
  <si>
    <t>P1733</t>
  </si>
  <si>
    <t>P1734</t>
  </si>
  <si>
    <t>P1735</t>
  </si>
  <si>
    <t>P1736</t>
  </si>
  <si>
    <t>P1737</t>
  </si>
  <si>
    <t>P1738</t>
  </si>
  <si>
    <t>P1739</t>
  </si>
  <si>
    <t>P1740</t>
  </si>
  <si>
    <t>P1741</t>
  </si>
  <si>
    <t>P1742</t>
  </si>
  <si>
    <t>Flats</t>
  </si>
  <si>
    <t>P1743</t>
  </si>
  <si>
    <t>P1744</t>
  </si>
  <si>
    <t>P1745</t>
  </si>
  <si>
    <t>P1746</t>
  </si>
  <si>
    <t>P1747</t>
  </si>
  <si>
    <t>P1748</t>
  </si>
  <si>
    <t>P1749</t>
  </si>
  <si>
    <t>P1750</t>
  </si>
  <si>
    <t>P1751</t>
  </si>
  <si>
    <t>P1752</t>
  </si>
  <si>
    <t>P1753</t>
  </si>
  <si>
    <t>P1754</t>
  </si>
  <si>
    <t>P1755</t>
  </si>
  <si>
    <t>P1756</t>
  </si>
  <si>
    <t>Liberty</t>
  </si>
  <si>
    <t>P1757</t>
  </si>
  <si>
    <t>P1758</t>
  </si>
  <si>
    <t>P1759</t>
  </si>
  <si>
    <t>P1760</t>
  </si>
  <si>
    <t>P1761</t>
  </si>
  <si>
    <t>P1762</t>
  </si>
  <si>
    <t>P1763</t>
  </si>
  <si>
    <t>P1764</t>
  </si>
  <si>
    <t>P1765</t>
  </si>
  <si>
    <t>P1766</t>
  </si>
  <si>
    <t>P1767</t>
  </si>
  <si>
    <t>P1768</t>
  </si>
  <si>
    <t>P1769</t>
  </si>
  <si>
    <t>P1770</t>
  </si>
  <si>
    <t>P1771</t>
  </si>
  <si>
    <t>P1772</t>
  </si>
  <si>
    <t>P1773</t>
  </si>
  <si>
    <t>P1774</t>
  </si>
  <si>
    <t>P1775</t>
  </si>
  <si>
    <t>P1776</t>
  </si>
  <si>
    <t>P1777</t>
  </si>
  <si>
    <t>P1778</t>
  </si>
  <si>
    <t>P1779</t>
  </si>
  <si>
    <t>P1780</t>
  </si>
  <si>
    <t>P1781</t>
  </si>
  <si>
    <t>P1782</t>
  </si>
  <si>
    <t>P1783</t>
  </si>
  <si>
    <t>P1784</t>
  </si>
  <si>
    <t>P1785</t>
  </si>
  <si>
    <t>P1786</t>
  </si>
  <si>
    <t>P1787</t>
  </si>
  <si>
    <t>P1788</t>
  </si>
  <si>
    <t>P1789</t>
  </si>
  <si>
    <t>P1790</t>
  </si>
  <si>
    <t>P1791</t>
  </si>
  <si>
    <t>P1792</t>
  </si>
  <si>
    <t>P1793</t>
  </si>
  <si>
    <t>P1794</t>
  </si>
  <si>
    <t>P1795</t>
  </si>
  <si>
    <t>P1796</t>
  </si>
  <si>
    <t>P1797</t>
  </si>
  <si>
    <t>P1798</t>
  </si>
  <si>
    <t>P1799</t>
  </si>
  <si>
    <t>P1800</t>
  </si>
  <si>
    <t>P1801</t>
  </si>
  <si>
    <t>P1802</t>
  </si>
  <si>
    <t>P1803</t>
  </si>
  <si>
    <t>P1804</t>
  </si>
  <si>
    <t>P1805</t>
  </si>
  <si>
    <t>Shoes</t>
  </si>
  <si>
    <t>P1806</t>
  </si>
  <si>
    <t>P1807</t>
  </si>
  <si>
    <t>P1808</t>
  </si>
  <si>
    <t>P1809</t>
  </si>
  <si>
    <t>P1810</t>
  </si>
  <si>
    <t>P1811</t>
  </si>
  <si>
    <t>P1812</t>
  </si>
  <si>
    <t>P1813</t>
  </si>
  <si>
    <t>P1814</t>
  </si>
  <si>
    <t>P1815</t>
  </si>
  <si>
    <t>P1816</t>
  </si>
  <si>
    <t>P1817</t>
  </si>
  <si>
    <t>P1818</t>
  </si>
  <si>
    <t>P1819</t>
  </si>
  <si>
    <t>P1820</t>
  </si>
  <si>
    <t>P1821</t>
  </si>
  <si>
    <t>P1822</t>
  </si>
  <si>
    <t>P1823</t>
  </si>
  <si>
    <t>P1824</t>
  </si>
  <si>
    <t>P1825</t>
  </si>
  <si>
    <t>P1826</t>
  </si>
  <si>
    <t>P1827</t>
  </si>
  <si>
    <t>P1828</t>
  </si>
  <si>
    <t>P1829</t>
  </si>
  <si>
    <t>P1830</t>
  </si>
  <si>
    <t>P1831</t>
  </si>
  <si>
    <t>P1832</t>
  </si>
  <si>
    <t>P1833</t>
  </si>
  <si>
    <t>P1834</t>
  </si>
  <si>
    <t>P1835</t>
  </si>
  <si>
    <t>P1836</t>
  </si>
  <si>
    <t>P1837</t>
  </si>
  <si>
    <t>P1838</t>
  </si>
  <si>
    <t>P1839</t>
  </si>
  <si>
    <t>P1840</t>
  </si>
  <si>
    <t>Skechers</t>
  </si>
  <si>
    <t>P1841</t>
  </si>
  <si>
    <t>P1842</t>
  </si>
  <si>
    <t>P1843</t>
  </si>
  <si>
    <t>P1844</t>
  </si>
  <si>
    <t>P1845</t>
  </si>
  <si>
    <t>P1846</t>
  </si>
  <si>
    <t>P1847</t>
  </si>
  <si>
    <t>P1848</t>
  </si>
  <si>
    <t>P1849</t>
  </si>
  <si>
    <t>P1850</t>
  </si>
  <si>
    <t>P1851</t>
  </si>
  <si>
    <t>P1852</t>
  </si>
  <si>
    <t>P1853</t>
  </si>
  <si>
    <t>P1854</t>
  </si>
  <si>
    <t>P1855</t>
  </si>
  <si>
    <t>P1856</t>
  </si>
  <si>
    <t>P1857</t>
  </si>
  <si>
    <t>P1858</t>
  </si>
  <si>
    <t>P1859</t>
  </si>
  <si>
    <t>P1860</t>
  </si>
  <si>
    <t>P1861</t>
  </si>
  <si>
    <t>P1862</t>
  </si>
  <si>
    <t>P1863</t>
  </si>
  <si>
    <t>P1864</t>
  </si>
  <si>
    <t>P1865</t>
  </si>
  <si>
    <t>P1866</t>
  </si>
  <si>
    <t>P1867</t>
  </si>
  <si>
    <t>P1868</t>
  </si>
  <si>
    <t>P1869</t>
  </si>
  <si>
    <t>P1870</t>
  </si>
  <si>
    <t>P1871</t>
  </si>
  <si>
    <t>P1872</t>
  </si>
  <si>
    <t>P1873</t>
  </si>
  <si>
    <t>P1874</t>
  </si>
  <si>
    <t>P1875</t>
  </si>
  <si>
    <t>P1876</t>
  </si>
  <si>
    <t>P1877</t>
  </si>
  <si>
    <t>P1878</t>
  </si>
  <si>
    <t>P1879</t>
  </si>
  <si>
    <t>P1880</t>
  </si>
  <si>
    <t>P1881</t>
  </si>
  <si>
    <t>P1882</t>
  </si>
  <si>
    <t>P1883</t>
  </si>
  <si>
    <t>P1884</t>
  </si>
  <si>
    <t>P1885</t>
  </si>
  <si>
    <t>P1886</t>
  </si>
  <si>
    <t>P1887</t>
  </si>
  <si>
    <t>Heels</t>
  </si>
  <si>
    <t>P1888</t>
  </si>
  <si>
    <t>P1889</t>
  </si>
  <si>
    <t>P1890</t>
  </si>
  <si>
    <t>P1891</t>
  </si>
  <si>
    <t>P1892</t>
  </si>
  <si>
    <t>P1893</t>
  </si>
  <si>
    <t>P1894</t>
  </si>
  <si>
    <t>P1895</t>
  </si>
  <si>
    <t>P1896</t>
  </si>
  <si>
    <t>P1897</t>
  </si>
  <si>
    <t>P1898</t>
  </si>
  <si>
    <t>P1899</t>
  </si>
  <si>
    <t>P1900</t>
  </si>
  <si>
    <t>P1901</t>
  </si>
  <si>
    <t>P1902</t>
  </si>
  <si>
    <t>P1903</t>
  </si>
  <si>
    <t>P1904</t>
  </si>
  <si>
    <t>P1905</t>
  </si>
  <si>
    <t>P1906</t>
  </si>
  <si>
    <t>P1907</t>
  </si>
  <si>
    <t>P1908</t>
  </si>
  <si>
    <t>P1909</t>
  </si>
  <si>
    <t>P1910</t>
  </si>
  <si>
    <t>P1911</t>
  </si>
  <si>
    <t>P1912</t>
  </si>
  <si>
    <t>P1913</t>
  </si>
  <si>
    <t>P1914</t>
  </si>
  <si>
    <t>P1915</t>
  </si>
  <si>
    <t>P1916</t>
  </si>
  <si>
    <t>Metro</t>
  </si>
  <si>
    <t>P1917</t>
  </si>
  <si>
    <t>P1918</t>
  </si>
  <si>
    <t>P1919</t>
  </si>
  <si>
    <t>P1920</t>
  </si>
  <si>
    <t>P1921</t>
  </si>
  <si>
    <t>P1922</t>
  </si>
  <si>
    <t>P1923</t>
  </si>
  <si>
    <t>P1924</t>
  </si>
  <si>
    <t>Shoetopia</t>
  </si>
  <si>
    <t>P1925</t>
  </si>
  <si>
    <t>P1926</t>
  </si>
  <si>
    <t>P1927</t>
  </si>
  <si>
    <t>P1928</t>
  </si>
  <si>
    <t>P1929</t>
  </si>
  <si>
    <t>P1930</t>
  </si>
  <si>
    <t>P1931</t>
  </si>
  <si>
    <t>P1932</t>
  </si>
  <si>
    <t>P1933</t>
  </si>
  <si>
    <t>P1934</t>
  </si>
  <si>
    <t>P1935</t>
  </si>
  <si>
    <t>P1936</t>
  </si>
  <si>
    <t>P1937</t>
  </si>
  <si>
    <t>P1938</t>
  </si>
  <si>
    <t>P1939</t>
  </si>
  <si>
    <t>P1940</t>
  </si>
  <si>
    <t>P1941</t>
  </si>
  <si>
    <t>P1942</t>
  </si>
  <si>
    <t>P1943</t>
  </si>
  <si>
    <t>P1944</t>
  </si>
  <si>
    <t>P1945</t>
  </si>
  <si>
    <t>P1946</t>
  </si>
  <si>
    <t>P1947</t>
  </si>
  <si>
    <t>P1948</t>
  </si>
  <si>
    <t>Boots</t>
  </si>
  <si>
    <t>P1949</t>
  </si>
  <si>
    <t>P1950</t>
  </si>
  <si>
    <t>P1951</t>
  </si>
  <si>
    <t>P1952</t>
  </si>
  <si>
    <t>P1953</t>
  </si>
  <si>
    <t>P1954</t>
  </si>
  <si>
    <t>P1955</t>
  </si>
  <si>
    <t>P1956</t>
  </si>
  <si>
    <t>P1957</t>
  </si>
  <si>
    <t>P1958</t>
  </si>
  <si>
    <t>Mochi</t>
  </si>
  <si>
    <t>P1959</t>
  </si>
  <si>
    <t>P1960</t>
  </si>
  <si>
    <t>P1961</t>
  </si>
  <si>
    <t>P1962</t>
  </si>
  <si>
    <t>P1963</t>
  </si>
  <si>
    <t>P1964</t>
  </si>
  <si>
    <t>P1965</t>
  </si>
  <si>
    <t>P1966</t>
  </si>
  <si>
    <t>P1967</t>
  </si>
  <si>
    <t>P1968</t>
  </si>
  <si>
    <t>P1969</t>
  </si>
  <si>
    <t>Catwalk</t>
  </si>
  <si>
    <t>P1970</t>
  </si>
  <si>
    <t>P1971</t>
  </si>
  <si>
    <t>P1972</t>
  </si>
  <si>
    <t>P1973</t>
  </si>
  <si>
    <t>P1974</t>
  </si>
  <si>
    <t>P1975</t>
  </si>
  <si>
    <t>P1976</t>
  </si>
  <si>
    <t>P1977</t>
  </si>
  <si>
    <t>P1978</t>
  </si>
  <si>
    <t>P1979</t>
  </si>
  <si>
    <t>P1980</t>
  </si>
  <si>
    <t>P1981</t>
  </si>
  <si>
    <t>P1982</t>
  </si>
  <si>
    <t>P1983</t>
  </si>
  <si>
    <t>Beauty</t>
  </si>
  <si>
    <t>Makeup</t>
  </si>
  <si>
    <t>Lipstick</t>
  </si>
  <si>
    <t>Loreal</t>
  </si>
  <si>
    <t>Onesize</t>
  </si>
  <si>
    <t>P1984</t>
  </si>
  <si>
    <t>P1985</t>
  </si>
  <si>
    <t>P1986</t>
  </si>
  <si>
    <t>P1987</t>
  </si>
  <si>
    <t>P1988</t>
  </si>
  <si>
    <t>P1989</t>
  </si>
  <si>
    <t>P1990</t>
  </si>
  <si>
    <t>P1991</t>
  </si>
  <si>
    <t>P1992</t>
  </si>
  <si>
    <t>P1993</t>
  </si>
  <si>
    <t>P1994</t>
  </si>
  <si>
    <t>P1995</t>
  </si>
  <si>
    <t>P1996</t>
  </si>
  <si>
    <t>P1997</t>
  </si>
  <si>
    <t>Sugar</t>
  </si>
  <si>
    <t>P1998</t>
  </si>
  <si>
    <t>P1999</t>
  </si>
  <si>
    <t>P2000</t>
  </si>
  <si>
    <t>P2001</t>
  </si>
  <si>
    <t>P2002</t>
  </si>
  <si>
    <t>P2003</t>
  </si>
  <si>
    <t>P2004</t>
  </si>
  <si>
    <t>Nude</t>
  </si>
  <si>
    <t>P2005</t>
  </si>
  <si>
    <t>P2006</t>
  </si>
  <si>
    <t>P2007</t>
  </si>
  <si>
    <t>P2008</t>
  </si>
  <si>
    <t>P2009</t>
  </si>
  <si>
    <t>P2010</t>
  </si>
  <si>
    <t>P2011</t>
  </si>
  <si>
    <t>P2012</t>
  </si>
  <si>
    <t>P2013</t>
  </si>
  <si>
    <t>P2014</t>
  </si>
  <si>
    <t>P2015</t>
  </si>
  <si>
    <t>P2016</t>
  </si>
  <si>
    <t>P2017</t>
  </si>
  <si>
    <t>P2018</t>
  </si>
  <si>
    <t>MyGlamm</t>
  </si>
  <si>
    <t>P2019</t>
  </si>
  <si>
    <t>P2020</t>
  </si>
  <si>
    <t>P2021</t>
  </si>
  <si>
    <t>P2022</t>
  </si>
  <si>
    <t>P2023</t>
  </si>
  <si>
    <t>P2024</t>
  </si>
  <si>
    <t>Maybelline</t>
  </si>
  <si>
    <t>P2025</t>
  </si>
  <si>
    <t>P2026</t>
  </si>
  <si>
    <t>P2027</t>
  </si>
  <si>
    <t>P2028</t>
  </si>
  <si>
    <t>P2029</t>
  </si>
  <si>
    <t>P2030</t>
  </si>
  <si>
    <t>P2031</t>
  </si>
  <si>
    <t>P2032</t>
  </si>
  <si>
    <t>P2033</t>
  </si>
  <si>
    <t>P2034</t>
  </si>
  <si>
    <t>P2035</t>
  </si>
  <si>
    <t>P2036</t>
  </si>
  <si>
    <t>P2037</t>
  </si>
  <si>
    <t>P2038</t>
  </si>
  <si>
    <t>P2039</t>
  </si>
  <si>
    <t>P2040</t>
  </si>
  <si>
    <t>P2041</t>
  </si>
  <si>
    <t>P2042</t>
  </si>
  <si>
    <t>P2043</t>
  </si>
  <si>
    <t>P2044</t>
  </si>
  <si>
    <t>P2045</t>
  </si>
  <si>
    <t>P2046</t>
  </si>
  <si>
    <t>P2047</t>
  </si>
  <si>
    <t>M.A.C</t>
  </si>
  <si>
    <t>P2048</t>
  </si>
  <si>
    <t>P2049</t>
  </si>
  <si>
    <t>P2050</t>
  </si>
  <si>
    <t>P2051</t>
  </si>
  <si>
    <t>P2052</t>
  </si>
  <si>
    <t>P2053</t>
  </si>
  <si>
    <t>P2054</t>
  </si>
  <si>
    <t>P2055</t>
  </si>
  <si>
    <t>P2056</t>
  </si>
  <si>
    <t>Lakme</t>
  </si>
  <si>
    <t>P2057</t>
  </si>
  <si>
    <t>P2058</t>
  </si>
  <si>
    <t>P2059</t>
  </si>
  <si>
    <t>P2060</t>
  </si>
  <si>
    <t>P2061</t>
  </si>
  <si>
    <t>P2062</t>
  </si>
  <si>
    <t>P2063</t>
  </si>
  <si>
    <t>P2064</t>
  </si>
  <si>
    <t>P2065</t>
  </si>
  <si>
    <t>P2066</t>
  </si>
  <si>
    <t>P2067</t>
  </si>
  <si>
    <t>P2068</t>
  </si>
  <si>
    <t>P2069</t>
  </si>
  <si>
    <t>P2070</t>
  </si>
  <si>
    <t>P2071</t>
  </si>
  <si>
    <t>P2072</t>
  </si>
  <si>
    <t>P2073</t>
  </si>
  <si>
    <t>P2074</t>
  </si>
  <si>
    <t>P2075</t>
  </si>
  <si>
    <t>P2076</t>
  </si>
  <si>
    <t>P2077</t>
  </si>
  <si>
    <t>P2078</t>
  </si>
  <si>
    <t>P2079</t>
  </si>
  <si>
    <t>P2080</t>
  </si>
  <si>
    <t>Kajal</t>
  </si>
  <si>
    <t>P2081</t>
  </si>
  <si>
    <t>P2082</t>
  </si>
  <si>
    <t>P2083</t>
  </si>
  <si>
    <t>P2084</t>
  </si>
  <si>
    <t>P2085</t>
  </si>
  <si>
    <t>P2086</t>
  </si>
  <si>
    <t>P2087</t>
  </si>
  <si>
    <t>P2088</t>
  </si>
  <si>
    <t>P2089</t>
  </si>
  <si>
    <t>P2090</t>
  </si>
  <si>
    <t>P2091</t>
  </si>
  <si>
    <t>P2092</t>
  </si>
  <si>
    <t>P2093</t>
  </si>
  <si>
    <t>P2094</t>
  </si>
  <si>
    <t>P2095</t>
  </si>
  <si>
    <t>P2096</t>
  </si>
  <si>
    <t>P2097</t>
  </si>
  <si>
    <t>P2098</t>
  </si>
  <si>
    <t>P2099</t>
  </si>
  <si>
    <t>P2100</t>
  </si>
  <si>
    <t>Faces Canada</t>
  </si>
  <si>
    <t>P2101</t>
  </si>
  <si>
    <t>P2102</t>
  </si>
  <si>
    <t>P2103</t>
  </si>
  <si>
    <t>P2104</t>
  </si>
  <si>
    <t>P2105</t>
  </si>
  <si>
    <t>P2106</t>
  </si>
  <si>
    <t>P2107</t>
  </si>
  <si>
    <t>P2108</t>
  </si>
  <si>
    <t>P2109</t>
  </si>
  <si>
    <t>P2110</t>
  </si>
  <si>
    <t>P2111</t>
  </si>
  <si>
    <t>P2112</t>
  </si>
  <si>
    <t>P2113</t>
  </si>
  <si>
    <t>Mamaearth</t>
  </si>
  <si>
    <t>P2114</t>
  </si>
  <si>
    <t>P2115</t>
  </si>
  <si>
    <t>P2116</t>
  </si>
  <si>
    <t>P2117</t>
  </si>
  <si>
    <t>P2118</t>
  </si>
  <si>
    <t>P2119</t>
  </si>
  <si>
    <t>Plum</t>
  </si>
  <si>
    <t>P2120</t>
  </si>
  <si>
    <t>P2121</t>
  </si>
  <si>
    <t>P2122</t>
  </si>
  <si>
    <t>P2123</t>
  </si>
  <si>
    <t>Krayons</t>
  </si>
  <si>
    <t>P2124</t>
  </si>
  <si>
    <t>P2125</t>
  </si>
  <si>
    <t>P2126</t>
  </si>
  <si>
    <t>P2127</t>
  </si>
  <si>
    <t>P2128</t>
  </si>
  <si>
    <t>P2129</t>
  </si>
  <si>
    <t>P2130</t>
  </si>
  <si>
    <t>Eyeliner</t>
  </si>
  <si>
    <t>P2131</t>
  </si>
  <si>
    <t>P2132</t>
  </si>
  <si>
    <t>P2133</t>
  </si>
  <si>
    <t>P2134</t>
  </si>
  <si>
    <t>P2135</t>
  </si>
  <si>
    <t>P2136</t>
  </si>
  <si>
    <t>P2137</t>
  </si>
  <si>
    <t>P2138</t>
  </si>
  <si>
    <t>P2139</t>
  </si>
  <si>
    <t>P2140</t>
  </si>
  <si>
    <t>P2141</t>
  </si>
  <si>
    <t>P2142</t>
  </si>
  <si>
    <t>Silver</t>
  </si>
  <si>
    <t>P2143</t>
  </si>
  <si>
    <t>P2144</t>
  </si>
  <si>
    <t>P2145</t>
  </si>
  <si>
    <t>P2146</t>
  </si>
  <si>
    <t>P2147</t>
  </si>
  <si>
    <t>P2148</t>
  </si>
  <si>
    <t>P2149</t>
  </si>
  <si>
    <t>P2150</t>
  </si>
  <si>
    <t>P2151</t>
  </si>
  <si>
    <t>P2152</t>
  </si>
  <si>
    <t>P2153</t>
  </si>
  <si>
    <t>P2154</t>
  </si>
  <si>
    <t>P2155</t>
  </si>
  <si>
    <t>P2156</t>
  </si>
  <si>
    <t>P2157</t>
  </si>
  <si>
    <t>P2158</t>
  </si>
  <si>
    <t>P2159</t>
  </si>
  <si>
    <t>P2160</t>
  </si>
  <si>
    <t>P2161</t>
  </si>
  <si>
    <t>P2162</t>
  </si>
  <si>
    <t>P2163</t>
  </si>
  <si>
    <t>P2164</t>
  </si>
  <si>
    <t>Mascara</t>
  </si>
  <si>
    <t>Swiss Beauty</t>
  </si>
  <si>
    <t>P2165</t>
  </si>
  <si>
    <t>P2166</t>
  </si>
  <si>
    <t>P2167</t>
  </si>
  <si>
    <t>P2168</t>
  </si>
  <si>
    <t>P2169</t>
  </si>
  <si>
    <t>P2170</t>
  </si>
  <si>
    <t>P2171</t>
  </si>
  <si>
    <t>P2172</t>
  </si>
  <si>
    <t>P2173</t>
  </si>
  <si>
    <t>P2174</t>
  </si>
  <si>
    <t>P2175</t>
  </si>
  <si>
    <t>P2176</t>
  </si>
  <si>
    <t>P2177</t>
  </si>
  <si>
    <t>P2178</t>
  </si>
  <si>
    <t>P2179</t>
  </si>
  <si>
    <t>P2180</t>
  </si>
  <si>
    <t>P2181</t>
  </si>
  <si>
    <t>P2182</t>
  </si>
  <si>
    <t>P2183</t>
  </si>
  <si>
    <t>P2184</t>
  </si>
  <si>
    <t>P2185</t>
  </si>
  <si>
    <t>P2186</t>
  </si>
  <si>
    <t>P2187</t>
  </si>
  <si>
    <t>P2188</t>
  </si>
  <si>
    <t>P2189</t>
  </si>
  <si>
    <t>P2190</t>
  </si>
  <si>
    <t>P2191</t>
  </si>
  <si>
    <t>P2192</t>
  </si>
  <si>
    <t>P2193</t>
  </si>
  <si>
    <t>P2194</t>
  </si>
  <si>
    <t>P2195</t>
  </si>
  <si>
    <t>P2196</t>
  </si>
  <si>
    <t>P2197</t>
  </si>
  <si>
    <t>P2198</t>
  </si>
  <si>
    <t>P2199</t>
  </si>
  <si>
    <t>P2200</t>
  </si>
  <si>
    <t>P2201</t>
  </si>
  <si>
    <t>P2202</t>
  </si>
  <si>
    <t>Compact</t>
  </si>
  <si>
    <t>P2203</t>
  </si>
  <si>
    <t>P2204</t>
  </si>
  <si>
    <t>P2205</t>
  </si>
  <si>
    <t>P2206</t>
  </si>
  <si>
    <t>P2207</t>
  </si>
  <si>
    <t>P2208</t>
  </si>
  <si>
    <t>P2209</t>
  </si>
  <si>
    <t>P2210</t>
  </si>
  <si>
    <t>P2211</t>
  </si>
  <si>
    <t>P2212</t>
  </si>
  <si>
    <t>P2213</t>
  </si>
  <si>
    <t>P2214</t>
  </si>
  <si>
    <t>P2215</t>
  </si>
  <si>
    <t>P2216</t>
  </si>
  <si>
    <t>P2217</t>
  </si>
  <si>
    <t>P2218</t>
  </si>
  <si>
    <t>P2219</t>
  </si>
  <si>
    <t>P2220</t>
  </si>
  <si>
    <t>Ponds</t>
  </si>
  <si>
    <t>P2221</t>
  </si>
  <si>
    <t>P2222</t>
  </si>
  <si>
    <t>P2223</t>
  </si>
  <si>
    <t>P2224</t>
  </si>
  <si>
    <t>P2225</t>
  </si>
  <si>
    <t>P2226</t>
  </si>
  <si>
    <t>P2227</t>
  </si>
  <si>
    <t>P2228</t>
  </si>
  <si>
    <t>P2229</t>
  </si>
  <si>
    <t>P2230</t>
  </si>
  <si>
    <t>P2231</t>
  </si>
  <si>
    <t>P2232</t>
  </si>
  <si>
    <t>P2233</t>
  </si>
  <si>
    <t>P2234</t>
  </si>
  <si>
    <t>P2235</t>
  </si>
  <si>
    <t>P2236</t>
  </si>
  <si>
    <t>P2237</t>
  </si>
  <si>
    <t>P2238</t>
  </si>
  <si>
    <t>P2239</t>
  </si>
  <si>
    <t>P2240</t>
  </si>
  <si>
    <t>P2241</t>
  </si>
  <si>
    <t>P2242</t>
  </si>
  <si>
    <t>P2243</t>
  </si>
  <si>
    <t>P2244</t>
  </si>
  <si>
    <t>P2245</t>
  </si>
  <si>
    <t>P2246</t>
  </si>
  <si>
    <t>Nail Polish</t>
  </si>
  <si>
    <t>P2247</t>
  </si>
  <si>
    <t>P2248</t>
  </si>
  <si>
    <t>P2249</t>
  </si>
  <si>
    <t>P2250</t>
  </si>
  <si>
    <t>P2251</t>
  </si>
  <si>
    <t>P2252</t>
  </si>
  <si>
    <t>P2253</t>
  </si>
  <si>
    <t>P2254</t>
  </si>
  <si>
    <t>P2255</t>
  </si>
  <si>
    <t>P2256</t>
  </si>
  <si>
    <t>P2257</t>
  </si>
  <si>
    <t>P2258</t>
  </si>
  <si>
    <t>P2259</t>
  </si>
  <si>
    <t>P2260</t>
  </si>
  <si>
    <t>P2261</t>
  </si>
  <si>
    <t>P2262</t>
  </si>
  <si>
    <t>P2263</t>
  </si>
  <si>
    <t>P2264</t>
  </si>
  <si>
    <t>P2265</t>
  </si>
  <si>
    <t>P2266</t>
  </si>
  <si>
    <t>P2267</t>
  </si>
  <si>
    <t>P2268</t>
  </si>
  <si>
    <t>P2269</t>
  </si>
  <si>
    <t>P2270</t>
  </si>
  <si>
    <t>P2271</t>
  </si>
  <si>
    <t>P2272</t>
  </si>
  <si>
    <t>P2273</t>
  </si>
  <si>
    <t>P2274</t>
  </si>
  <si>
    <t>P2275</t>
  </si>
  <si>
    <t>P2276</t>
  </si>
  <si>
    <t>P2277</t>
  </si>
  <si>
    <t>P2278</t>
  </si>
  <si>
    <t>P2279</t>
  </si>
  <si>
    <t>P2280</t>
  </si>
  <si>
    <t>P2281</t>
  </si>
  <si>
    <t>P2282</t>
  </si>
  <si>
    <t>P2283</t>
  </si>
  <si>
    <t>P2284</t>
  </si>
  <si>
    <t>P2285</t>
  </si>
  <si>
    <t>P2286</t>
  </si>
  <si>
    <t>P2287</t>
  </si>
  <si>
    <t>P2288</t>
  </si>
  <si>
    <t>P2289</t>
  </si>
  <si>
    <t>P2290</t>
  </si>
  <si>
    <t>P2291</t>
  </si>
  <si>
    <t>P2292</t>
  </si>
  <si>
    <t>P2293</t>
  </si>
  <si>
    <t>P2294</t>
  </si>
  <si>
    <t>P2295</t>
  </si>
  <si>
    <t>P2296</t>
  </si>
  <si>
    <t>P2297</t>
  </si>
  <si>
    <t>P2298</t>
  </si>
  <si>
    <t>P2299</t>
  </si>
  <si>
    <t>P2300</t>
  </si>
  <si>
    <t>P2301</t>
  </si>
  <si>
    <t>P2302</t>
  </si>
  <si>
    <t>P2303</t>
  </si>
  <si>
    <t>P2304</t>
  </si>
  <si>
    <t>P2305</t>
  </si>
  <si>
    <t>P2306</t>
  </si>
  <si>
    <t>Skincare</t>
  </si>
  <si>
    <t>Sunscreen</t>
  </si>
  <si>
    <t>P2307</t>
  </si>
  <si>
    <t>P2308</t>
  </si>
  <si>
    <t>P2309</t>
  </si>
  <si>
    <t>P2310</t>
  </si>
  <si>
    <t>P2311</t>
  </si>
  <si>
    <t>P2312</t>
  </si>
  <si>
    <t>P2313</t>
  </si>
  <si>
    <t>P2314</t>
  </si>
  <si>
    <t>P2315</t>
  </si>
  <si>
    <t>P2316</t>
  </si>
  <si>
    <t>P2317</t>
  </si>
  <si>
    <t>P2318</t>
  </si>
  <si>
    <t>P2319</t>
  </si>
  <si>
    <t>P2320</t>
  </si>
  <si>
    <t>P2321</t>
  </si>
  <si>
    <t>Minimalist</t>
  </si>
  <si>
    <t>P2322</t>
  </si>
  <si>
    <t>P2323</t>
  </si>
  <si>
    <t>P2324</t>
  </si>
  <si>
    <t>P2325</t>
  </si>
  <si>
    <t>P2326</t>
  </si>
  <si>
    <t>P2327</t>
  </si>
  <si>
    <t>P2328</t>
  </si>
  <si>
    <t>P2329</t>
  </si>
  <si>
    <t>Lotus Herbals</t>
  </si>
  <si>
    <t>P2330</t>
  </si>
  <si>
    <t>P2331</t>
  </si>
  <si>
    <t>P2332</t>
  </si>
  <si>
    <t>P2333</t>
  </si>
  <si>
    <t>P2334</t>
  </si>
  <si>
    <t>P2335</t>
  </si>
  <si>
    <t>P2336</t>
  </si>
  <si>
    <t>P2337</t>
  </si>
  <si>
    <t>P2338</t>
  </si>
  <si>
    <t>P2339</t>
  </si>
  <si>
    <t>P2340</t>
  </si>
  <si>
    <t>P2341</t>
  </si>
  <si>
    <t>P2342</t>
  </si>
  <si>
    <t>P2343</t>
  </si>
  <si>
    <t>P2344</t>
  </si>
  <si>
    <t>P2345</t>
  </si>
  <si>
    <t>P2346</t>
  </si>
  <si>
    <t>Body Lotion</t>
  </si>
  <si>
    <t>Nivea</t>
  </si>
  <si>
    <t>P2347</t>
  </si>
  <si>
    <t>P2348</t>
  </si>
  <si>
    <t>P2349</t>
  </si>
  <si>
    <t>P2350</t>
  </si>
  <si>
    <t>P2351</t>
  </si>
  <si>
    <t>P2352</t>
  </si>
  <si>
    <t>P2353</t>
  </si>
  <si>
    <t>P2354</t>
  </si>
  <si>
    <t>P2355</t>
  </si>
  <si>
    <t>P2356</t>
  </si>
  <si>
    <t>P2357</t>
  </si>
  <si>
    <t>P2358</t>
  </si>
  <si>
    <t>P2359</t>
  </si>
  <si>
    <t>P2360</t>
  </si>
  <si>
    <t>P2361</t>
  </si>
  <si>
    <t>P2362</t>
  </si>
  <si>
    <t>P2363</t>
  </si>
  <si>
    <t>Parachute</t>
  </si>
  <si>
    <t>P2364</t>
  </si>
  <si>
    <t>P2365</t>
  </si>
  <si>
    <t>P2366</t>
  </si>
  <si>
    <t>P2367</t>
  </si>
  <si>
    <t>P2368</t>
  </si>
  <si>
    <t>P2369</t>
  </si>
  <si>
    <t>P2370</t>
  </si>
  <si>
    <t>Vaseline</t>
  </si>
  <si>
    <t>P2371</t>
  </si>
  <si>
    <t>P2372</t>
  </si>
  <si>
    <t>P2373</t>
  </si>
  <si>
    <t>P2374</t>
  </si>
  <si>
    <t>P2375</t>
  </si>
  <si>
    <t>P2376</t>
  </si>
  <si>
    <t>P2377</t>
  </si>
  <si>
    <t>P2378</t>
  </si>
  <si>
    <t>Facewash</t>
  </si>
  <si>
    <t>Himalaya</t>
  </si>
  <si>
    <t>P2379</t>
  </si>
  <si>
    <t>P2380</t>
  </si>
  <si>
    <t>P2381</t>
  </si>
  <si>
    <t>P2382</t>
  </si>
  <si>
    <t>P2383</t>
  </si>
  <si>
    <t>P2384</t>
  </si>
  <si>
    <t>P2385</t>
  </si>
  <si>
    <t>P2386</t>
  </si>
  <si>
    <t>P2387</t>
  </si>
  <si>
    <t>P2388</t>
  </si>
  <si>
    <t>P2389</t>
  </si>
  <si>
    <t>P2390</t>
  </si>
  <si>
    <t>P2391</t>
  </si>
  <si>
    <t>P2392</t>
  </si>
  <si>
    <t>P2393</t>
  </si>
  <si>
    <t>P2394</t>
  </si>
  <si>
    <t>P2395</t>
  </si>
  <si>
    <t>P2396</t>
  </si>
  <si>
    <t>P2397</t>
  </si>
  <si>
    <t>P2398</t>
  </si>
  <si>
    <t>P2399</t>
  </si>
  <si>
    <t>P2400</t>
  </si>
  <si>
    <t>P2401</t>
  </si>
  <si>
    <t>P2402</t>
  </si>
  <si>
    <t>P2403</t>
  </si>
  <si>
    <t>P2404</t>
  </si>
  <si>
    <t>P2405</t>
  </si>
  <si>
    <t>P2406</t>
  </si>
  <si>
    <t>P2407</t>
  </si>
  <si>
    <t>P2408</t>
  </si>
  <si>
    <t>P2409</t>
  </si>
  <si>
    <t>P2410</t>
  </si>
  <si>
    <t>P2411</t>
  </si>
  <si>
    <t>P2412</t>
  </si>
  <si>
    <t>P2413</t>
  </si>
  <si>
    <t>P2414</t>
  </si>
  <si>
    <t>P2415</t>
  </si>
  <si>
    <t>P2416</t>
  </si>
  <si>
    <t>P2417</t>
  </si>
  <si>
    <t>P2418</t>
  </si>
  <si>
    <t>P2419</t>
  </si>
  <si>
    <t>P2420</t>
  </si>
  <si>
    <t>P2421</t>
  </si>
  <si>
    <t>P2422</t>
  </si>
  <si>
    <t>P2423</t>
  </si>
  <si>
    <t>P2424</t>
  </si>
  <si>
    <t>P2425</t>
  </si>
  <si>
    <t>P2426</t>
  </si>
  <si>
    <t>P2427</t>
  </si>
  <si>
    <t>P2428</t>
  </si>
  <si>
    <t>Cleanser</t>
  </si>
  <si>
    <t>P2429</t>
  </si>
  <si>
    <t>P2430</t>
  </si>
  <si>
    <t>P2431</t>
  </si>
  <si>
    <t>P2432</t>
  </si>
  <si>
    <t>P2433</t>
  </si>
  <si>
    <t>P2434</t>
  </si>
  <si>
    <t>P2435</t>
  </si>
  <si>
    <t>P2436</t>
  </si>
  <si>
    <t>P2437</t>
  </si>
  <si>
    <t>P2438</t>
  </si>
  <si>
    <t>P2439</t>
  </si>
  <si>
    <t>P2440</t>
  </si>
  <si>
    <t>P2441</t>
  </si>
  <si>
    <t>P2442</t>
  </si>
  <si>
    <t>P2443</t>
  </si>
  <si>
    <t>P2444</t>
  </si>
  <si>
    <t>P2445</t>
  </si>
  <si>
    <t>P2446</t>
  </si>
  <si>
    <t>P2447</t>
  </si>
  <si>
    <t>P2448</t>
  </si>
  <si>
    <t>P2449</t>
  </si>
  <si>
    <t>P2450</t>
  </si>
  <si>
    <t>P2451</t>
  </si>
  <si>
    <t>P2452</t>
  </si>
  <si>
    <t>P2453</t>
  </si>
  <si>
    <t>P2454</t>
  </si>
  <si>
    <t>P2455</t>
  </si>
  <si>
    <t>P2456</t>
  </si>
  <si>
    <t>P2457</t>
  </si>
  <si>
    <t>P2458</t>
  </si>
  <si>
    <t>P2459</t>
  </si>
  <si>
    <t>P2460</t>
  </si>
  <si>
    <t>P2461</t>
  </si>
  <si>
    <t>P2462</t>
  </si>
  <si>
    <t>P2463</t>
  </si>
  <si>
    <t>P2464</t>
  </si>
  <si>
    <t>Haircare</t>
  </si>
  <si>
    <t>Shampoo</t>
  </si>
  <si>
    <t>P2465</t>
  </si>
  <si>
    <t>P2466</t>
  </si>
  <si>
    <t>P2467</t>
  </si>
  <si>
    <t>P2468</t>
  </si>
  <si>
    <t>P2469</t>
  </si>
  <si>
    <t>P2470</t>
  </si>
  <si>
    <t>P2471</t>
  </si>
  <si>
    <t>P2472</t>
  </si>
  <si>
    <t>P2473</t>
  </si>
  <si>
    <t>P2474</t>
  </si>
  <si>
    <t>Sunsilk</t>
  </si>
  <si>
    <t>P2475</t>
  </si>
  <si>
    <t>P2476</t>
  </si>
  <si>
    <t>P2477</t>
  </si>
  <si>
    <t>P2478</t>
  </si>
  <si>
    <t>P2479</t>
  </si>
  <si>
    <t>P2480</t>
  </si>
  <si>
    <t>P2481</t>
  </si>
  <si>
    <t>P2482</t>
  </si>
  <si>
    <t>P2483</t>
  </si>
  <si>
    <t>P2484</t>
  </si>
  <si>
    <t>P2485</t>
  </si>
  <si>
    <t>P2486</t>
  </si>
  <si>
    <t>P2487</t>
  </si>
  <si>
    <t>P2488</t>
  </si>
  <si>
    <t>P2489</t>
  </si>
  <si>
    <t>P2490</t>
  </si>
  <si>
    <t>P2491</t>
  </si>
  <si>
    <t>P2492</t>
  </si>
  <si>
    <t>P2493</t>
  </si>
  <si>
    <t>P2494</t>
  </si>
  <si>
    <t>P2495</t>
  </si>
  <si>
    <t>P2496</t>
  </si>
  <si>
    <t>Dove</t>
  </si>
  <si>
    <t>P2497</t>
  </si>
  <si>
    <t>P2498</t>
  </si>
  <si>
    <t>P2499</t>
  </si>
  <si>
    <t>P2500</t>
  </si>
  <si>
    <t>P2501</t>
  </si>
  <si>
    <t>P2502</t>
  </si>
  <si>
    <t>P2503</t>
  </si>
  <si>
    <t>P2504</t>
  </si>
  <si>
    <t>P2505</t>
  </si>
  <si>
    <t>P2506</t>
  </si>
  <si>
    <t>TRESemme</t>
  </si>
  <si>
    <t>P2507</t>
  </si>
  <si>
    <t>P2508</t>
  </si>
  <si>
    <t>P2509</t>
  </si>
  <si>
    <t>P2510</t>
  </si>
  <si>
    <t>P2511</t>
  </si>
  <si>
    <t>P2512</t>
  </si>
  <si>
    <t>P2513</t>
  </si>
  <si>
    <t>P2514</t>
  </si>
  <si>
    <t>P2515</t>
  </si>
  <si>
    <t>P2516</t>
  </si>
  <si>
    <t>P2517</t>
  </si>
  <si>
    <t>P2518</t>
  </si>
  <si>
    <t>P2519</t>
  </si>
  <si>
    <t>P2520</t>
  </si>
  <si>
    <t>P2521</t>
  </si>
  <si>
    <t>P2522</t>
  </si>
  <si>
    <t>Conditioner</t>
  </si>
  <si>
    <t>P2523</t>
  </si>
  <si>
    <t>P2524</t>
  </si>
  <si>
    <t>P2525</t>
  </si>
  <si>
    <t>P2526</t>
  </si>
  <si>
    <t>P2527</t>
  </si>
  <si>
    <t>P2528</t>
  </si>
  <si>
    <t>P2529</t>
  </si>
  <si>
    <t>P2530</t>
  </si>
  <si>
    <t>P2531</t>
  </si>
  <si>
    <t>P2532</t>
  </si>
  <si>
    <t>P2533</t>
  </si>
  <si>
    <t>P2534</t>
  </si>
  <si>
    <t>P2535</t>
  </si>
  <si>
    <t>P2536</t>
  </si>
  <si>
    <t>P2537</t>
  </si>
  <si>
    <t>P2538</t>
  </si>
  <si>
    <t>P2539</t>
  </si>
  <si>
    <t>P2540</t>
  </si>
  <si>
    <t>P2541</t>
  </si>
  <si>
    <t>P2542</t>
  </si>
  <si>
    <t>P2543</t>
  </si>
  <si>
    <t>P2544</t>
  </si>
  <si>
    <t>P2545</t>
  </si>
  <si>
    <t>P2546</t>
  </si>
  <si>
    <t>P2547</t>
  </si>
  <si>
    <t>P2548</t>
  </si>
  <si>
    <t>P2549</t>
  </si>
  <si>
    <t>P2550</t>
  </si>
  <si>
    <t>P2551</t>
  </si>
  <si>
    <t>P2552</t>
  </si>
  <si>
    <t>P2553</t>
  </si>
  <si>
    <t>P2554</t>
  </si>
  <si>
    <t>P2555</t>
  </si>
  <si>
    <t>P2556</t>
  </si>
  <si>
    <t>P2557</t>
  </si>
  <si>
    <t>P2558</t>
  </si>
  <si>
    <t>P2559</t>
  </si>
  <si>
    <t>P2560</t>
  </si>
  <si>
    <t>P2561</t>
  </si>
  <si>
    <t>P2562</t>
  </si>
  <si>
    <t>P2563</t>
  </si>
  <si>
    <t>P2564</t>
  </si>
  <si>
    <t>P2565</t>
  </si>
  <si>
    <t>P2566</t>
  </si>
  <si>
    <t>P2567</t>
  </si>
  <si>
    <t>P2568</t>
  </si>
  <si>
    <t>Biotique</t>
  </si>
  <si>
    <t>P2569</t>
  </si>
  <si>
    <t>P2570</t>
  </si>
  <si>
    <t>P2571</t>
  </si>
  <si>
    <t>P2572</t>
  </si>
  <si>
    <t>P2573</t>
  </si>
  <si>
    <t>P2574</t>
  </si>
  <si>
    <t>P2575</t>
  </si>
  <si>
    <t>P2576</t>
  </si>
  <si>
    <t>P2577</t>
  </si>
  <si>
    <t>P2578</t>
  </si>
  <si>
    <t>P2579</t>
  </si>
  <si>
    <t>P2580</t>
  </si>
  <si>
    <t>Hair Gel</t>
  </si>
  <si>
    <t>Set Wet</t>
  </si>
  <si>
    <t>P2581</t>
  </si>
  <si>
    <t>P2582</t>
  </si>
  <si>
    <t>P2583</t>
  </si>
  <si>
    <t>P2584</t>
  </si>
  <si>
    <t>P2585</t>
  </si>
  <si>
    <t>P2586</t>
  </si>
  <si>
    <t>P2587</t>
  </si>
  <si>
    <t>P2588</t>
  </si>
  <si>
    <t>P2589</t>
  </si>
  <si>
    <t>P2590</t>
  </si>
  <si>
    <t>P2591</t>
  </si>
  <si>
    <t>Wildstone</t>
  </si>
  <si>
    <t>P2592</t>
  </si>
  <si>
    <t>P2593</t>
  </si>
  <si>
    <t>P2594</t>
  </si>
  <si>
    <t>P2595</t>
  </si>
  <si>
    <t>P2596</t>
  </si>
  <si>
    <t>P2597</t>
  </si>
  <si>
    <t>P2598</t>
  </si>
  <si>
    <t>P2599</t>
  </si>
  <si>
    <t>P2600</t>
  </si>
  <si>
    <t>P2601</t>
  </si>
  <si>
    <t>P2602</t>
  </si>
  <si>
    <t>P2603</t>
  </si>
  <si>
    <t>Kids</t>
  </si>
  <si>
    <t>Boys Clothing</t>
  </si>
  <si>
    <t>2-3Y</t>
  </si>
  <si>
    <t>P2604</t>
  </si>
  <si>
    <t>P2605</t>
  </si>
  <si>
    <t>P2606</t>
  </si>
  <si>
    <t>P2607</t>
  </si>
  <si>
    <t>P2608</t>
  </si>
  <si>
    <t>P2609</t>
  </si>
  <si>
    <t>P2610</t>
  </si>
  <si>
    <t>3-4Y</t>
  </si>
  <si>
    <t>P2611</t>
  </si>
  <si>
    <t>P2612</t>
  </si>
  <si>
    <t>P2613</t>
  </si>
  <si>
    <t>P2614</t>
  </si>
  <si>
    <t>P2615</t>
  </si>
  <si>
    <t>1-2Y</t>
  </si>
  <si>
    <t>P2616</t>
  </si>
  <si>
    <t>P2617</t>
  </si>
  <si>
    <t>P2618</t>
  </si>
  <si>
    <t>P2619</t>
  </si>
  <si>
    <t>P2620</t>
  </si>
  <si>
    <t>P2621</t>
  </si>
  <si>
    <t>P2622</t>
  </si>
  <si>
    <t>P2623</t>
  </si>
  <si>
    <t>P2624</t>
  </si>
  <si>
    <t>P2625</t>
  </si>
  <si>
    <t>P2626</t>
  </si>
  <si>
    <t>P2627</t>
  </si>
  <si>
    <t>P2628</t>
  </si>
  <si>
    <t>P2629</t>
  </si>
  <si>
    <t>P2630</t>
  </si>
  <si>
    <t>P2631</t>
  </si>
  <si>
    <t>MAX</t>
  </si>
  <si>
    <t>P2632</t>
  </si>
  <si>
    <t>P2633</t>
  </si>
  <si>
    <t>P2634</t>
  </si>
  <si>
    <t>P2635</t>
  </si>
  <si>
    <t>P2636</t>
  </si>
  <si>
    <t>P2637</t>
  </si>
  <si>
    <t>P2638</t>
  </si>
  <si>
    <t>P2639</t>
  </si>
  <si>
    <t>P2640</t>
  </si>
  <si>
    <t>P2641</t>
  </si>
  <si>
    <t>P2642</t>
  </si>
  <si>
    <t>P2643</t>
  </si>
  <si>
    <t>P2644</t>
  </si>
  <si>
    <t>P2645</t>
  </si>
  <si>
    <t>P2646</t>
  </si>
  <si>
    <t>P2647</t>
  </si>
  <si>
    <t>P2648</t>
  </si>
  <si>
    <t>P2649</t>
  </si>
  <si>
    <t>P2650</t>
  </si>
  <si>
    <t>P2651</t>
  </si>
  <si>
    <t>P2652</t>
  </si>
  <si>
    <t>P2653</t>
  </si>
  <si>
    <t>P2654</t>
  </si>
  <si>
    <t>P2655</t>
  </si>
  <si>
    <t>P2656</t>
  </si>
  <si>
    <t>P2657</t>
  </si>
  <si>
    <t>P2658</t>
  </si>
  <si>
    <t>P2659</t>
  </si>
  <si>
    <t>P2660</t>
  </si>
  <si>
    <t>P2661</t>
  </si>
  <si>
    <t>P2662</t>
  </si>
  <si>
    <t>P2663</t>
  </si>
  <si>
    <t>P2664</t>
  </si>
  <si>
    <t>P2665</t>
  </si>
  <si>
    <t>P2666</t>
  </si>
  <si>
    <t>P2667</t>
  </si>
  <si>
    <t>P2668</t>
  </si>
  <si>
    <t>P2669</t>
  </si>
  <si>
    <t>P2670</t>
  </si>
  <si>
    <t>P2671</t>
  </si>
  <si>
    <t>P2672</t>
  </si>
  <si>
    <t>4-5Y</t>
  </si>
  <si>
    <t>P2673</t>
  </si>
  <si>
    <t>P2674</t>
  </si>
  <si>
    <t>P2675</t>
  </si>
  <si>
    <t>P2676</t>
  </si>
  <si>
    <t>P2677</t>
  </si>
  <si>
    <t>P2678</t>
  </si>
  <si>
    <t>P2679</t>
  </si>
  <si>
    <t>5-6Y</t>
  </si>
  <si>
    <t>P2680</t>
  </si>
  <si>
    <t>P2681</t>
  </si>
  <si>
    <t>P2682</t>
  </si>
  <si>
    <t>P2683</t>
  </si>
  <si>
    <t>P2684</t>
  </si>
  <si>
    <t>P2685</t>
  </si>
  <si>
    <t>P2686</t>
  </si>
  <si>
    <t>P2687</t>
  </si>
  <si>
    <t>P2688</t>
  </si>
  <si>
    <t>P2689</t>
  </si>
  <si>
    <t>P2690</t>
  </si>
  <si>
    <t>P2691</t>
  </si>
  <si>
    <t>P2692</t>
  </si>
  <si>
    <t>P2693</t>
  </si>
  <si>
    <t>P2694</t>
  </si>
  <si>
    <t>P2695</t>
  </si>
  <si>
    <t>P2696</t>
  </si>
  <si>
    <t>P2697</t>
  </si>
  <si>
    <t>P2698</t>
  </si>
  <si>
    <t>P2699</t>
  </si>
  <si>
    <t>P2700</t>
  </si>
  <si>
    <t>P2701</t>
  </si>
  <si>
    <t>P2702</t>
  </si>
  <si>
    <t>P2703</t>
  </si>
  <si>
    <t>P2704</t>
  </si>
  <si>
    <t>P2705</t>
  </si>
  <si>
    <t>P2706</t>
  </si>
  <si>
    <t>P2707</t>
  </si>
  <si>
    <t>P2708</t>
  </si>
  <si>
    <t>P2709</t>
  </si>
  <si>
    <t>P2710</t>
  </si>
  <si>
    <t>P2711</t>
  </si>
  <si>
    <t>Girls Clothing</t>
  </si>
  <si>
    <t>P2712</t>
  </si>
  <si>
    <t>P2713</t>
  </si>
  <si>
    <t>P2714</t>
  </si>
  <si>
    <t>P2715</t>
  </si>
  <si>
    <t>P2716</t>
  </si>
  <si>
    <t>P2717</t>
  </si>
  <si>
    <t>P2718</t>
  </si>
  <si>
    <t>P2719</t>
  </si>
  <si>
    <t>P2720</t>
  </si>
  <si>
    <t>P2721</t>
  </si>
  <si>
    <t>P2722</t>
  </si>
  <si>
    <t>P2723</t>
  </si>
  <si>
    <t>P2724</t>
  </si>
  <si>
    <t>P2725</t>
  </si>
  <si>
    <t>P2726</t>
  </si>
  <si>
    <t>P2727</t>
  </si>
  <si>
    <t>P2728</t>
  </si>
  <si>
    <t>P2729</t>
  </si>
  <si>
    <t>P2730</t>
  </si>
  <si>
    <t>P2731</t>
  </si>
  <si>
    <t>P2732</t>
  </si>
  <si>
    <t>P2733</t>
  </si>
  <si>
    <t>P2734</t>
  </si>
  <si>
    <t>P2735</t>
  </si>
  <si>
    <t>P2736</t>
  </si>
  <si>
    <t>P2737</t>
  </si>
  <si>
    <t>P2738</t>
  </si>
  <si>
    <t>P2739</t>
  </si>
  <si>
    <t>P2740</t>
  </si>
  <si>
    <t>P2741</t>
  </si>
  <si>
    <t>P2742</t>
  </si>
  <si>
    <t>P2743</t>
  </si>
  <si>
    <t>P2744</t>
  </si>
  <si>
    <t xml:space="preserve">Green </t>
  </si>
  <si>
    <t>P2745</t>
  </si>
  <si>
    <t>P2746</t>
  </si>
  <si>
    <t>P2747</t>
  </si>
  <si>
    <t>P2748</t>
  </si>
  <si>
    <t>P2749</t>
  </si>
  <si>
    <t>P2750</t>
  </si>
  <si>
    <t>P2751</t>
  </si>
  <si>
    <t>P2752</t>
  </si>
  <si>
    <t>P2753</t>
  </si>
  <si>
    <t>P2754</t>
  </si>
  <si>
    <t>P2755</t>
  </si>
  <si>
    <t>P2756</t>
  </si>
  <si>
    <t>P2757</t>
  </si>
  <si>
    <t>P2758</t>
  </si>
  <si>
    <t>P2759</t>
  </si>
  <si>
    <t>P2760</t>
  </si>
  <si>
    <t>P2761</t>
  </si>
  <si>
    <t>P2762</t>
  </si>
  <si>
    <t>P2763</t>
  </si>
  <si>
    <t>P2764</t>
  </si>
  <si>
    <t>P2765</t>
  </si>
  <si>
    <t>P2766</t>
  </si>
  <si>
    <t>P2767</t>
  </si>
  <si>
    <t>P2768</t>
  </si>
  <si>
    <t>P2769</t>
  </si>
  <si>
    <t>P2770</t>
  </si>
  <si>
    <t>P2771</t>
  </si>
  <si>
    <t>P2772</t>
  </si>
  <si>
    <t>P2773</t>
  </si>
  <si>
    <t>P2774</t>
  </si>
  <si>
    <t>P2775</t>
  </si>
  <si>
    <t>P2776</t>
  </si>
  <si>
    <t>P2777</t>
  </si>
  <si>
    <t>P2778</t>
  </si>
  <si>
    <t>P2779</t>
  </si>
  <si>
    <t>P2780</t>
  </si>
  <si>
    <t>P2781</t>
  </si>
  <si>
    <t>P2782</t>
  </si>
  <si>
    <t>P2783</t>
  </si>
  <si>
    <t>P2784</t>
  </si>
  <si>
    <t>P2785</t>
  </si>
  <si>
    <t>P2786</t>
  </si>
  <si>
    <t>P2787</t>
  </si>
  <si>
    <t>P2788</t>
  </si>
  <si>
    <t>P2789</t>
  </si>
  <si>
    <t>P2790</t>
  </si>
  <si>
    <t>P2791</t>
  </si>
  <si>
    <t>P2792</t>
  </si>
  <si>
    <t>Sangria</t>
  </si>
  <si>
    <t>P2793</t>
  </si>
  <si>
    <t>P2794</t>
  </si>
  <si>
    <t>P2795</t>
  </si>
  <si>
    <t>P2796</t>
  </si>
  <si>
    <t>P2797</t>
  </si>
  <si>
    <t>P2798</t>
  </si>
  <si>
    <t>P2799</t>
  </si>
  <si>
    <t>P2800</t>
  </si>
  <si>
    <t>P2801</t>
  </si>
  <si>
    <t>P2802</t>
  </si>
  <si>
    <t>P2803</t>
  </si>
  <si>
    <t>P2804</t>
  </si>
  <si>
    <t>P2805</t>
  </si>
  <si>
    <t>P2806</t>
  </si>
  <si>
    <t>P2807</t>
  </si>
  <si>
    <t>P2808</t>
  </si>
  <si>
    <t>P2809</t>
  </si>
  <si>
    <t>P2810</t>
  </si>
  <si>
    <t>P2811</t>
  </si>
  <si>
    <t>P2812</t>
  </si>
  <si>
    <t>P2813</t>
  </si>
  <si>
    <t>P2814</t>
  </si>
  <si>
    <t>P2815</t>
  </si>
  <si>
    <t>P2816</t>
  </si>
  <si>
    <t>P2817</t>
  </si>
  <si>
    <t>P2818</t>
  </si>
  <si>
    <t>P2819</t>
  </si>
  <si>
    <t>P2820</t>
  </si>
  <si>
    <t>P2821</t>
  </si>
  <si>
    <t>P2822</t>
  </si>
  <si>
    <t>P2823</t>
  </si>
  <si>
    <t>P2824</t>
  </si>
  <si>
    <t>P2825</t>
  </si>
  <si>
    <t>P2826</t>
  </si>
  <si>
    <t>P2827</t>
  </si>
  <si>
    <t>P2828</t>
  </si>
  <si>
    <t>P2829</t>
  </si>
  <si>
    <t>P2830</t>
  </si>
  <si>
    <t>P2831</t>
  </si>
  <si>
    <t>P2832</t>
  </si>
  <si>
    <t>P2833</t>
  </si>
  <si>
    <t>P2834</t>
  </si>
  <si>
    <t>P2835</t>
  </si>
  <si>
    <t>P2836</t>
  </si>
  <si>
    <t>P2837</t>
  </si>
  <si>
    <t>P2838</t>
  </si>
  <si>
    <t>P2839</t>
  </si>
  <si>
    <t>P2840</t>
  </si>
  <si>
    <t>P2841</t>
  </si>
  <si>
    <t>P2842</t>
  </si>
  <si>
    <t>P2843</t>
  </si>
  <si>
    <t>P2844</t>
  </si>
  <si>
    <t>P2845</t>
  </si>
  <si>
    <t>P2846</t>
  </si>
  <si>
    <t>P2847</t>
  </si>
  <si>
    <t>P2848</t>
  </si>
  <si>
    <t>P2849</t>
  </si>
  <si>
    <t>P2850</t>
  </si>
  <si>
    <t>P2851</t>
  </si>
  <si>
    <t>P2852</t>
  </si>
  <si>
    <t>P2853</t>
  </si>
  <si>
    <t>P2854</t>
  </si>
  <si>
    <t>P2855</t>
  </si>
  <si>
    <t>P2856</t>
  </si>
  <si>
    <t>P2857</t>
  </si>
  <si>
    <t>P2858</t>
  </si>
  <si>
    <t>P2859</t>
  </si>
  <si>
    <t>P2860</t>
  </si>
  <si>
    <t>P2861</t>
  </si>
  <si>
    <t>P2862</t>
  </si>
  <si>
    <t>P2863</t>
  </si>
  <si>
    <t>P2864</t>
  </si>
  <si>
    <t>P2865</t>
  </si>
  <si>
    <t>P2866</t>
  </si>
  <si>
    <t>P2867</t>
  </si>
  <si>
    <t>P2868</t>
  </si>
  <si>
    <t>P2869</t>
  </si>
  <si>
    <t>P2870</t>
  </si>
  <si>
    <t>P2871</t>
  </si>
  <si>
    <t>Peter England</t>
  </si>
  <si>
    <t>P2872</t>
  </si>
  <si>
    <t>P2873</t>
  </si>
  <si>
    <t>P2874</t>
  </si>
  <si>
    <t>P2875</t>
  </si>
  <si>
    <t>P2876</t>
  </si>
  <si>
    <t>P2877</t>
  </si>
  <si>
    <t>P2878</t>
  </si>
  <si>
    <t>P2879</t>
  </si>
  <si>
    <t>P2880</t>
  </si>
  <si>
    <t>P2881</t>
  </si>
  <si>
    <t>P2882</t>
  </si>
  <si>
    <t>P2883</t>
  </si>
  <si>
    <t>P2884</t>
  </si>
  <si>
    <t>P2885</t>
  </si>
  <si>
    <t>P2886</t>
  </si>
  <si>
    <t>P2887</t>
  </si>
  <si>
    <t>P2888</t>
  </si>
  <si>
    <t>P2889</t>
  </si>
  <si>
    <t>P2890</t>
  </si>
  <si>
    <t>Infants</t>
  </si>
  <si>
    <t>Bodysuits</t>
  </si>
  <si>
    <t>Moms Home</t>
  </si>
  <si>
    <t>0-3M</t>
  </si>
  <si>
    <t>P2891</t>
  </si>
  <si>
    <t>P2892</t>
  </si>
  <si>
    <t>P2893</t>
  </si>
  <si>
    <t>P2894</t>
  </si>
  <si>
    <t>P2895</t>
  </si>
  <si>
    <t>3-6M</t>
  </si>
  <si>
    <t>P2896</t>
  </si>
  <si>
    <t>Mothecare</t>
  </si>
  <si>
    <t>P2897</t>
  </si>
  <si>
    <t>P2898</t>
  </si>
  <si>
    <t>P2899</t>
  </si>
  <si>
    <t>P2900</t>
  </si>
  <si>
    <t>P2901</t>
  </si>
  <si>
    <t>6-9M</t>
  </si>
  <si>
    <t>P2902</t>
  </si>
  <si>
    <t>P2903</t>
  </si>
  <si>
    <t>P2904</t>
  </si>
  <si>
    <t>P2905</t>
  </si>
  <si>
    <t>P2906</t>
  </si>
  <si>
    <t>P2907</t>
  </si>
  <si>
    <t>P2908</t>
  </si>
  <si>
    <t>9-12M</t>
  </si>
  <si>
    <t>P2909</t>
  </si>
  <si>
    <t>P2910</t>
  </si>
  <si>
    <t>P2911</t>
  </si>
  <si>
    <t>P2912</t>
  </si>
  <si>
    <t>P2913</t>
  </si>
  <si>
    <t>P2914</t>
  </si>
  <si>
    <t>P2915</t>
  </si>
  <si>
    <t>Winterwear</t>
  </si>
  <si>
    <t>P2916</t>
  </si>
  <si>
    <t>P2917</t>
  </si>
  <si>
    <t>P2918</t>
  </si>
  <si>
    <t>P2919</t>
  </si>
  <si>
    <t>P2920</t>
  </si>
  <si>
    <t>P2921</t>
  </si>
  <si>
    <t>P2922</t>
  </si>
  <si>
    <t>P2923</t>
  </si>
  <si>
    <t>P2924</t>
  </si>
  <si>
    <t>P2925</t>
  </si>
  <si>
    <t>P2926</t>
  </si>
  <si>
    <t>P2927</t>
  </si>
  <si>
    <t>P2928</t>
  </si>
  <si>
    <t>P2929</t>
  </si>
  <si>
    <t>P2930</t>
  </si>
  <si>
    <t>United Colors of Benetton</t>
  </si>
  <si>
    <t>P2931</t>
  </si>
  <si>
    <t>P2932</t>
  </si>
  <si>
    <t>P2933</t>
  </si>
  <si>
    <t>P2934</t>
  </si>
  <si>
    <t>P2935</t>
  </si>
  <si>
    <t>P2936</t>
  </si>
  <si>
    <t>P2937</t>
  </si>
  <si>
    <t>P2938</t>
  </si>
  <si>
    <t>P2939</t>
  </si>
  <si>
    <t>P2940</t>
  </si>
  <si>
    <t>P2941</t>
  </si>
  <si>
    <t>P2942</t>
  </si>
  <si>
    <t>Sleepsuits</t>
  </si>
  <si>
    <t>Bumzee</t>
  </si>
  <si>
    <t>P2943</t>
  </si>
  <si>
    <t>P2944</t>
  </si>
  <si>
    <t>P2945</t>
  </si>
  <si>
    <t>P2946</t>
  </si>
  <si>
    <t>P2947</t>
  </si>
  <si>
    <t>P2948</t>
  </si>
  <si>
    <t>P2949</t>
  </si>
  <si>
    <t>P2950</t>
  </si>
  <si>
    <t>P2951</t>
  </si>
  <si>
    <t>P2952</t>
  </si>
  <si>
    <t>P2953</t>
  </si>
  <si>
    <t>P2954</t>
  </si>
  <si>
    <t>P2955</t>
  </si>
  <si>
    <t>P2956</t>
  </si>
  <si>
    <t>P2957</t>
  </si>
  <si>
    <t>P2958</t>
  </si>
  <si>
    <t>P2959</t>
  </si>
  <si>
    <t>Mini Klub</t>
  </si>
  <si>
    <t>P2960</t>
  </si>
  <si>
    <t>P2961</t>
  </si>
  <si>
    <t>P2962</t>
  </si>
  <si>
    <t>P2963</t>
  </si>
  <si>
    <t>P2964</t>
  </si>
  <si>
    <t>P2965</t>
  </si>
  <si>
    <t>P2966</t>
  </si>
  <si>
    <t>Hopscotch</t>
  </si>
  <si>
    <t>P2967</t>
  </si>
  <si>
    <t>P2968</t>
  </si>
  <si>
    <t>P2969</t>
  </si>
  <si>
    <t>P2970</t>
  </si>
  <si>
    <t>P2971</t>
  </si>
  <si>
    <t>P2972</t>
  </si>
  <si>
    <t>P2973</t>
  </si>
  <si>
    <t>P2974</t>
  </si>
  <si>
    <t>P2975</t>
  </si>
  <si>
    <t>P2976</t>
  </si>
  <si>
    <t>P2977</t>
  </si>
  <si>
    <t>P2978</t>
  </si>
  <si>
    <t>P2979</t>
  </si>
  <si>
    <t>P2980</t>
  </si>
  <si>
    <t>P2981</t>
  </si>
  <si>
    <t>P2982</t>
  </si>
  <si>
    <t>P2983</t>
  </si>
  <si>
    <t>P2984</t>
  </si>
  <si>
    <t>P2985</t>
  </si>
  <si>
    <t>P2986</t>
  </si>
  <si>
    <t>P2987</t>
  </si>
  <si>
    <t>P2988</t>
  </si>
  <si>
    <t>P2989</t>
  </si>
  <si>
    <t>P2990</t>
  </si>
  <si>
    <t>P2991</t>
  </si>
  <si>
    <t>P2992</t>
  </si>
  <si>
    <t>P2993</t>
  </si>
  <si>
    <t>P2994</t>
  </si>
  <si>
    <t>P2995</t>
  </si>
  <si>
    <t>P2996</t>
  </si>
  <si>
    <t>P2997</t>
  </si>
  <si>
    <t>P2998</t>
  </si>
  <si>
    <t>P2999</t>
  </si>
  <si>
    <t>P3000</t>
  </si>
  <si>
    <t>P3001</t>
  </si>
  <si>
    <t>P3002</t>
  </si>
  <si>
    <t>P3003</t>
  </si>
  <si>
    <t>P3004</t>
  </si>
  <si>
    <t>P3005</t>
  </si>
  <si>
    <t>P3006</t>
  </si>
  <si>
    <t>P3007</t>
  </si>
  <si>
    <t>P3008</t>
  </si>
  <si>
    <t>P3009</t>
  </si>
  <si>
    <t>P3010</t>
  </si>
  <si>
    <t>P3011</t>
  </si>
  <si>
    <t>P3012</t>
  </si>
  <si>
    <t>P3013</t>
  </si>
  <si>
    <t>P3014</t>
  </si>
  <si>
    <t>P3015</t>
  </si>
  <si>
    <t>P3016</t>
  </si>
  <si>
    <t>P3017</t>
  </si>
  <si>
    <t>P3018</t>
  </si>
  <si>
    <t>P3019</t>
  </si>
  <si>
    <t>P3020</t>
  </si>
  <si>
    <t>P3021</t>
  </si>
  <si>
    <t>P3022</t>
  </si>
  <si>
    <t>P3023</t>
  </si>
  <si>
    <t>Sandals</t>
  </si>
  <si>
    <t>Crocs</t>
  </si>
  <si>
    <t>P3024</t>
  </si>
  <si>
    <t>P3025</t>
  </si>
  <si>
    <t>P3026</t>
  </si>
  <si>
    <t>P3027</t>
  </si>
  <si>
    <t>P3028</t>
  </si>
  <si>
    <t>P3029</t>
  </si>
  <si>
    <t>P3030</t>
  </si>
  <si>
    <t>P3031</t>
  </si>
  <si>
    <t>P3032</t>
  </si>
  <si>
    <t>P3033</t>
  </si>
  <si>
    <t>P3034</t>
  </si>
  <si>
    <t>P3035</t>
  </si>
  <si>
    <t>P3036</t>
  </si>
  <si>
    <t>P3037</t>
  </si>
  <si>
    <t>P3038</t>
  </si>
  <si>
    <t>P3039</t>
  </si>
  <si>
    <t>P3040</t>
  </si>
  <si>
    <t>P3041</t>
  </si>
  <si>
    <t>P3042</t>
  </si>
  <si>
    <t>P3043</t>
  </si>
  <si>
    <t>P3044</t>
  </si>
  <si>
    <t>P3045</t>
  </si>
  <si>
    <t>P3046</t>
  </si>
  <si>
    <t>P3047</t>
  </si>
  <si>
    <t>P3048</t>
  </si>
  <si>
    <t>P3049</t>
  </si>
  <si>
    <t>P3050</t>
  </si>
  <si>
    <t>P3051</t>
  </si>
  <si>
    <t>P3052</t>
  </si>
  <si>
    <t>P3053</t>
  </si>
  <si>
    <t>P3054</t>
  </si>
  <si>
    <t>P3055</t>
  </si>
  <si>
    <t>P3056</t>
  </si>
  <si>
    <t>P3057</t>
  </si>
  <si>
    <t>P3058</t>
  </si>
  <si>
    <t>P3059</t>
  </si>
  <si>
    <t>P3060</t>
  </si>
  <si>
    <t>P3061</t>
  </si>
  <si>
    <t>P3062</t>
  </si>
  <si>
    <t>P3063</t>
  </si>
  <si>
    <t>P3064</t>
  </si>
  <si>
    <t>P3065</t>
  </si>
  <si>
    <t>Campus</t>
  </si>
  <si>
    <t>P3066</t>
  </si>
  <si>
    <t>P3067</t>
  </si>
  <si>
    <t>P3068</t>
  </si>
  <si>
    <t>P3069</t>
  </si>
  <si>
    <t>P3070</t>
  </si>
  <si>
    <t>P3071</t>
  </si>
  <si>
    <t>Customer ID</t>
  </si>
  <si>
    <t>Customer Age</t>
  </si>
  <si>
    <t>City</t>
  </si>
  <si>
    <t>State</t>
  </si>
  <si>
    <t>C001</t>
  </si>
  <si>
    <t>Mumbai</t>
  </si>
  <si>
    <t>Maharashtra</t>
  </si>
  <si>
    <t>C002</t>
  </si>
  <si>
    <t>C003</t>
  </si>
  <si>
    <t>C004</t>
  </si>
  <si>
    <t>Pune</t>
  </si>
  <si>
    <t>C005</t>
  </si>
  <si>
    <t>C006</t>
  </si>
  <si>
    <t>C007</t>
  </si>
  <si>
    <t>C008</t>
  </si>
  <si>
    <t>C009</t>
  </si>
  <si>
    <t>Hyderabad</t>
  </si>
  <si>
    <t>Telangana</t>
  </si>
  <si>
    <t>C010</t>
  </si>
  <si>
    <t>C011</t>
  </si>
  <si>
    <t>C012</t>
  </si>
  <si>
    <t>C013</t>
  </si>
  <si>
    <t>Raipur</t>
  </si>
  <si>
    <t>Chhatisgarh</t>
  </si>
  <si>
    <t>C014</t>
  </si>
  <si>
    <t>C015</t>
  </si>
  <si>
    <t>Ahmedabad</t>
  </si>
  <si>
    <t>Gujrat</t>
  </si>
  <si>
    <t>C016</t>
  </si>
  <si>
    <t>C017</t>
  </si>
  <si>
    <t>C018</t>
  </si>
  <si>
    <t>C019</t>
  </si>
  <si>
    <t>C020</t>
  </si>
  <si>
    <t>C021</t>
  </si>
  <si>
    <t>Vadodara</t>
  </si>
  <si>
    <t>C022</t>
  </si>
  <si>
    <t>C023</t>
  </si>
  <si>
    <t>C024</t>
  </si>
  <si>
    <t>C025</t>
  </si>
  <si>
    <t>C026</t>
  </si>
  <si>
    <t>Surat</t>
  </si>
  <si>
    <t>C027</t>
  </si>
  <si>
    <t>C028</t>
  </si>
  <si>
    <t>C029</t>
  </si>
  <si>
    <t>C030</t>
  </si>
  <si>
    <t>Bengaluru</t>
  </si>
  <si>
    <t>Karnataka</t>
  </si>
  <si>
    <t>C031</t>
  </si>
  <si>
    <t>C032</t>
  </si>
  <si>
    <t>C033</t>
  </si>
  <si>
    <t>C034</t>
  </si>
  <si>
    <t>C035</t>
  </si>
  <si>
    <t>C036</t>
  </si>
  <si>
    <t>C037</t>
  </si>
  <si>
    <t>C038</t>
  </si>
  <si>
    <t>Patna</t>
  </si>
  <si>
    <t>Bihar</t>
  </si>
  <si>
    <t>C039</t>
  </si>
  <si>
    <t>C040</t>
  </si>
  <si>
    <t>C041</t>
  </si>
  <si>
    <t>C042</t>
  </si>
  <si>
    <t>Darbhanga</t>
  </si>
  <si>
    <t>C043</t>
  </si>
  <si>
    <t>C044</t>
  </si>
  <si>
    <t>C045</t>
  </si>
  <si>
    <t>Nalanda</t>
  </si>
  <si>
    <t>C046</t>
  </si>
  <si>
    <t>C047</t>
  </si>
  <si>
    <t>C048</t>
  </si>
  <si>
    <t>Gaya</t>
  </si>
  <si>
    <t>C049</t>
  </si>
  <si>
    <t>C050</t>
  </si>
  <si>
    <t>Bhopal</t>
  </si>
  <si>
    <t>Madhya Pradesh</t>
  </si>
  <si>
    <t>C051</t>
  </si>
  <si>
    <t>C052</t>
  </si>
  <si>
    <t>C053</t>
  </si>
  <si>
    <t>C054</t>
  </si>
  <si>
    <t>Sagar</t>
  </si>
  <si>
    <t>C055</t>
  </si>
  <si>
    <t>C056</t>
  </si>
  <si>
    <t>C057</t>
  </si>
  <si>
    <t>C058</t>
  </si>
  <si>
    <t>Indore</t>
  </si>
  <si>
    <t>C059</t>
  </si>
  <si>
    <t>C060</t>
  </si>
  <si>
    <t>Kanpur</t>
  </si>
  <si>
    <t>Uttar Pradesh</t>
  </si>
  <si>
    <t>C061</t>
  </si>
  <si>
    <t>C062</t>
  </si>
  <si>
    <t>C063</t>
  </si>
  <si>
    <t>C064</t>
  </si>
  <si>
    <t>Aligarh</t>
  </si>
  <si>
    <t>C065</t>
  </si>
  <si>
    <t>C066</t>
  </si>
  <si>
    <t>C067</t>
  </si>
  <si>
    <t>C068</t>
  </si>
  <si>
    <t>Prayagraj</t>
  </si>
  <si>
    <t>C069</t>
  </si>
  <si>
    <t>C070</t>
  </si>
  <si>
    <t>C071</t>
  </si>
  <si>
    <t>C072</t>
  </si>
  <si>
    <t>C073</t>
  </si>
  <si>
    <t>C074</t>
  </si>
  <si>
    <t>Jalandhar</t>
  </si>
  <si>
    <t>Punjab</t>
  </si>
  <si>
    <t>C075</t>
  </si>
  <si>
    <t>C076</t>
  </si>
  <si>
    <t>C077</t>
  </si>
  <si>
    <t>C078</t>
  </si>
  <si>
    <t>Amritsar</t>
  </si>
  <si>
    <t>C079</t>
  </si>
  <si>
    <t>C080</t>
  </si>
  <si>
    <t>C081</t>
  </si>
  <si>
    <t>C082</t>
  </si>
  <si>
    <t>C083</t>
  </si>
  <si>
    <t>Patiala</t>
  </si>
  <si>
    <t>C084</t>
  </si>
  <si>
    <t>C085</t>
  </si>
  <si>
    <t>C086</t>
  </si>
  <si>
    <t>C087</t>
  </si>
  <si>
    <t>C088</t>
  </si>
  <si>
    <t>C089</t>
  </si>
  <si>
    <t>Jaipur</t>
  </si>
  <si>
    <t>Rajasthan</t>
  </si>
  <si>
    <t>C090</t>
  </si>
  <si>
    <t>C091</t>
  </si>
  <si>
    <t>C092</t>
  </si>
  <si>
    <t>C093</t>
  </si>
  <si>
    <t>C094</t>
  </si>
  <si>
    <t>C095</t>
  </si>
  <si>
    <t>Jodhpur</t>
  </si>
  <si>
    <t>C096</t>
  </si>
  <si>
    <t>C097</t>
  </si>
  <si>
    <t>C098</t>
  </si>
  <si>
    <t>Udaipur</t>
  </si>
  <si>
    <t>C099</t>
  </si>
  <si>
    <t>C100</t>
  </si>
  <si>
    <t>Order ID</t>
  </si>
  <si>
    <t>Date</t>
  </si>
  <si>
    <t>Original Price</t>
  </si>
  <si>
    <t>Discount%</t>
  </si>
  <si>
    <t>OD0001</t>
  </si>
  <si>
    <t>OD0002</t>
  </si>
  <si>
    <t>OD0003</t>
  </si>
  <si>
    <t>OD0004</t>
  </si>
  <si>
    <t>OD0005</t>
  </si>
  <si>
    <t>OD0006</t>
  </si>
  <si>
    <t>OD0007</t>
  </si>
  <si>
    <t>OD0008</t>
  </si>
  <si>
    <t>OD0009</t>
  </si>
  <si>
    <t>OD0010</t>
  </si>
  <si>
    <t>OD0011</t>
  </si>
  <si>
    <t>OD0012</t>
  </si>
  <si>
    <t>OD0013</t>
  </si>
  <si>
    <t>OD0014</t>
  </si>
  <si>
    <t>OD0015</t>
  </si>
  <si>
    <t>OD0016</t>
  </si>
  <si>
    <t>OD0017</t>
  </si>
  <si>
    <t>OD0018</t>
  </si>
  <si>
    <t>OD0019</t>
  </si>
  <si>
    <t>OD0020</t>
  </si>
  <si>
    <t>OD0021</t>
  </si>
  <si>
    <t>OD0022</t>
  </si>
  <si>
    <t>OD0023</t>
  </si>
  <si>
    <t>OD0024</t>
  </si>
  <si>
    <t>OD0025</t>
  </si>
  <si>
    <t>OD0026</t>
  </si>
  <si>
    <t>OD0027</t>
  </si>
  <si>
    <t>OD0028</t>
  </si>
  <si>
    <t>OD0029</t>
  </si>
  <si>
    <t>OD0030</t>
  </si>
  <si>
    <t>OD0031</t>
  </si>
  <si>
    <t>OD0032</t>
  </si>
  <si>
    <t>OD0033</t>
  </si>
  <si>
    <t>OD0034</t>
  </si>
  <si>
    <t>OD0035</t>
  </si>
  <si>
    <t>OD0036</t>
  </si>
  <si>
    <t>OD0037</t>
  </si>
  <si>
    <t>OD0038</t>
  </si>
  <si>
    <t>OD0039</t>
  </si>
  <si>
    <t>OD0040</t>
  </si>
  <si>
    <t>OD0041</t>
  </si>
  <si>
    <t>OD0042</t>
  </si>
  <si>
    <t>OD0043</t>
  </si>
  <si>
    <t>OD0044</t>
  </si>
  <si>
    <t>OD0045</t>
  </si>
  <si>
    <t>OD0046</t>
  </si>
  <si>
    <t>OD0047</t>
  </si>
  <si>
    <t>OD0048</t>
  </si>
  <si>
    <t>OD0049</t>
  </si>
  <si>
    <t>OD0050</t>
  </si>
  <si>
    <t>OD0051</t>
  </si>
  <si>
    <t>OD0052</t>
  </si>
  <si>
    <t>OD0053</t>
  </si>
  <si>
    <t>OD0054</t>
  </si>
  <si>
    <t>OD0055</t>
  </si>
  <si>
    <t>OD0056</t>
  </si>
  <si>
    <t>OD0057</t>
  </si>
  <si>
    <t>OD0058</t>
  </si>
  <si>
    <t>OD0059</t>
  </si>
  <si>
    <t>OD0060</t>
  </si>
  <si>
    <t>OD0061</t>
  </si>
  <si>
    <t>OD0062</t>
  </si>
  <si>
    <t>OD0063</t>
  </si>
  <si>
    <t>OD0064</t>
  </si>
  <si>
    <t>OD0065</t>
  </si>
  <si>
    <t>OD0066</t>
  </si>
  <si>
    <t>OD0067</t>
  </si>
  <si>
    <t>OD0068</t>
  </si>
  <si>
    <t>OD0069</t>
  </si>
  <si>
    <t>OD0070</t>
  </si>
  <si>
    <t>OD0071</t>
  </si>
  <si>
    <t>OD0072</t>
  </si>
  <si>
    <t>OD0073</t>
  </si>
  <si>
    <t>OD0074</t>
  </si>
  <si>
    <t>OD0075</t>
  </si>
  <si>
    <t>OD0076</t>
  </si>
  <si>
    <t>OD0077</t>
  </si>
  <si>
    <t>OD0078</t>
  </si>
  <si>
    <t>OD0079</t>
  </si>
  <si>
    <t>OD0080</t>
  </si>
  <si>
    <t>OD0081</t>
  </si>
  <si>
    <t>OD0082</t>
  </si>
  <si>
    <t>OD0083</t>
  </si>
  <si>
    <t>OD0084</t>
  </si>
  <si>
    <t>OD0085</t>
  </si>
  <si>
    <t>OD0086</t>
  </si>
  <si>
    <t>OD0087</t>
  </si>
  <si>
    <t>OD0088</t>
  </si>
  <si>
    <t>OD0089</t>
  </si>
  <si>
    <t>OD0090</t>
  </si>
  <si>
    <t>OD0091</t>
  </si>
  <si>
    <t>OD0092</t>
  </si>
  <si>
    <t>OD0093</t>
  </si>
  <si>
    <t>OD0094</t>
  </si>
  <si>
    <t>OD0095</t>
  </si>
  <si>
    <t>OD0096</t>
  </si>
  <si>
    <t>OD0097</t>
  </si>
  <si>
    <t>OD0098</t>
  </si>
  <si>
    <t>OD0099</t>
  </si>
  <si>
    <t>OD0100</t>
  </si>
  <si>
    <t>OD0101</t>
  </si>
  <si>
    <t>OD0102</t>
  </si>
  <si>
    <t>OD0103</t>
  </si>
  <si>
    <t>OD0104</t>
  </si>
  <si>
    <t>OD0105</t>
  </si>
  <si>
    <t>OD0106</t>
  </si>
  <si>
    <t>OD0107</t>
  </si>
  <si>
    <t>OD0108</t>
  </si>
  <si>
    <t>OD0109</t>
  </si>
  <si>
    <t>OD0110</t>
  </si>
  <si>
    <t>OD0111</t>
  </si>
  <si>
    <t>OD0112</t>
  </si>
  <si>
    <t>OD0113</t>
  </si>
  <si>
    <t>OD0114</t>
  </si>
  <si>
    <t>OD0115</t>
  </si>
  <si>
    <t>OD0116</t>
  </si>
  <si>
    <t>OD0117</t>
  </si>
  <si>
    <t>OD0118</t>
  </si>
  <si>
    <t>OD0119</t>
  </si>
  <si>
    <t>OD0120</t>
  </si>
  <si>
    <t>OD0121</t>
  </si>
  <si>
    <t>OD0122</t>
  </si>
  <si>
    <t>OD0123</t>
  </si>
  <si>
    <t>OD0124</t>
  </si>
  <si>
    <t>OD0125</t>
  </si>
  <si>
    <t>OD0126</t>
  </si>
  <si>
    <t>OD0127</t>
  </si>
  <si>
    <t>OD0128</t>
  </si>
  <si>
    <t>OD0129</t>
  </si>
  <si>
    <t>OD0130</t>
  </si>
  <si>
    <t>OD0131</t>
  </si>
  <si>
    <t>OD0132</t>
  </si>
  <si>
    <t>OD0133</t>
  </si>
  <si>
    <t>OD0134</t>
  </si>
  <si>
    <t>OD0135</t>
  </si>
  <si>
    <t>OD0136</t>
  </si>
  <si>
    <t>OD0137</t>
  </si>
  <si>
    <t>OD0138</t>
  </si>
  <si>
    <t>OD0139</t>
  </si>
  <si>
    <t>OD0140</t>
  </si>
  <si>
    <t>OD0141</t>
  </si>
  <si>
    <t>OD0142</t>
  </si>
  <si>
    <t>OD0143</t>
  </si>
  <si>
    <t>OD0144</t>
  </si>
  <si>
    <t>OD0145</t>
  </si>
  <si>
    <t>OD0146</t>
  </si>
  <si>
    <t>OD0147</t>
  </si>
  <si>
    <t>OD0148</t>
  </si>
  <si>
    <t>OD0149</t>
  </si>
  <si>
    <t>OD0150</t>
  </si>
  <si>
    <t>OD0151</t>
  </si>
  <si>
    <t>OD0152</t>
  </si>
  <si>
    <t>OD0153</t>
  </si>
  <si>
    <t>OD0154</t>
  </si>
  <si>
    <t>OD0155</t>
  </si>
  <si>
    <t>OD0156</t>
  </si>
  <si>
    <t>OD0157</t>
  </si>
  <si>
    <t>OD0158</t>
  </si>
  <si>
    <t>OD0159</t>
  </si>
  <si>
    <t>OD0160</t>
  </si>
  <si>
    <t>OD0161</t>
  </si>
  <si>
    <t>OD0162</t>
  </si>
  <si>
    <t>OD0163</t>
  </si>
  <si>
    <t>OD0164</t>
  </si>
  <si>
    <t>OD0165</t>
  </si>
  <si>
    <t>OD0166</t>
  </si>
  <si>
    <t>OD0167</t>
  </si>
  <si>
    <t>OD0168</t>
  </si>
  <si>
    <t>OD0169</t>
  </si>
  <si>
    <t>OD0170</t>
  </si>
  <si>
    <t>OD0171</t>
  </si>
  <si>
    <t>OD0172</t>
  </si>
  <si>
    <t>OD0173</t>
  </si>
  <si>
    <t>OD0174</t>
  </si>
  <si>
    <t>OD0175</t>
  </si>
  <si>
    <t>OD0176</t>
  </si>
  <si>
    <t>OD0177</t>
  </si>
  <si>
    <t>OD0178</t>
  </si>
  <si>
    <t>OD0179</t>
  </si>
  <si>
    <t>OD0180</t>
  </si>
  <si>
    <t>OD0181</t>
  </si>
  <si>
    <t>OD0182</t>
  </si>
  <si>
    <t>OD0183</t>
  </si>
  <si>
    <t>OD0184</t>
  </si>
  <si>
    <t>OD0185</t>
  </si>
  <si>
    <t>OD0186</t>
  </si>
  <si>
    <t>OD0187</t>
  </si>
  <si>
    <t>OD0188</t>
  </si>
  <si>
    <t>OD0189</t>
  </si>
  <si>
    <t>OD0190</t>
  </si>
  <si>
    <t>OD0191</t>
  </si>
  <si>
    <t>OD0192</t>
  </si>
  <si>
    <t>OD0193</t>
  </si>
  <si>
    <t>OD0194</t>
  </si>
  <si>
    <t>OD0195</t>
  </si>
  <si>
    <t>OD0196</t>
  </si>
  <si>
    <t>OD0197</t>
  </si>
  <si>
    <t>OD0198</t>
  </si>
  <si>
    <t>OD0199</t>
  </si>
  <si>
    <t>OD0200</t>
  </si>
  <si>
    <t>OD0201</t>
  </si>
  <si>
    <t>OD0202</t>
  </si>
  <si>
    <t>OD0203</t>
  </si>
  <si>
    <t>OD0204</t>
  </si>
  <si>
    <t>OD0205</t>
  </si>
  <si>
    <t>OD0206</t>
  </si>
  <si>
    <t>OD0207</t>
  </si>
  <si>
    <t>OD0208</t>
  </si>
  <si>
    <t>OD0209</t>
  </si>
  <si>
    <t>OD0210</t>
  </si>
  <si>
    <t>OD0211</t>
  </si>
  <si>
    <t>OD0212</t>
  </si>
  <si>
    <t>OD0213</t>
  </si>
  <si>
    <t>OD0214</t>
  </si>
  <si>
    <t>OD0215</t>
  </si>
  <si>
    <t>OD0216</t>
  </si>
  <si>
    <t>OD0217</t>
  </si>
  <si>
    <t>OD0218</t>
  </si>
  <si>
    <t>OD0219</t>
  </si>
  <si>
    <t>OD0220</t>
  </si>
  <si>
    <t>OD0221</t>
  </si>
  <si>
    <t>OD0222</t>
  </si>
  <si>
    <t>OD0223</t>
  </si>
  <si>
    <t>OD0224</t>
  </si>
  <si>
    <t>OD0225</t>
  </si>
  <si>
    <t>OD0226</t>
  </si>
  <si>
    <t>OD0227</t>
  </si>
  <si>
    <t>OD0228</t>
  </si>
  <si>
    <t>OD0229</t>
  </si>
  <si>
    <t>OD0230</t>
  </si>
  <si>
    <t>OD0231</t>
  </si>
  <si>
    <t>OD0232</t>
  </si>
  <si>
    <t>OD0233</t>
  </si>
  <si>
    <t>OD0234</t>
  </si>
  <si>
    <t>OD0235</t>
  </si>
  <si>
    <t>OD0236</t>
  </si>
  <si>
    <t>OD0237</t>
  </si>
  <si>
    <t>OD0238</t>
  </si>
  <si>
    <t>OD0239</t>
  </si>
  <si>
    <t>OD0240</t>
  </si>
  <si>
    <t>OD0241</t>
  </si>
  <si>
    <t>OD0242</t>
  </si>
  <si>
    <t>OD0243</t>
  </si>
  <si>
    <t>OD0244</t>
  </si>
  <si>
    <t>OD0245</t>
  </si>
  <si>
    <t>OD0246</t>
  </si>
  <si>
    <t>OD0247</t>
  </si>
  <si>
    <t>OD0248</t>
  </si>
  <si>
    <t>OD0249</t>
  </si>
  <si>
    <t>OD0250</t>
  </si>
  <si>
    <t>OD0251</t>
  </si>
  <si>
    <t>OD0252</t>
  </si>
  <si>
    <t>OD0253</t>
  </si>
  <si>
    <t>OD0254</t>
  </si>
  <si>
    <t>OD0255</t>
  </si>
  <si>
    <t>OD0256</t>
  </si>
  <si>
    <t>OD0257</t>
  </si>
  <si>
    <t>OD0258</t>
  </si>
  <si>
    <t>OD0259</t>
  </si>
  <si>
    <t>OD0260</t>
  </si>
  <si>
    <t>OD0261</t>
  </si>
  <si>
    <t>OD0262</t>
  </si>
  <si>
    <t>OD0263</t>
  </si>
  <si>
    <t>OD0264</t>
  </si>
  <si>
    <t>OD0265</t>
  </si>
  <si>
    <t>OD0266</t>
  </si>
  <si>
    <t>OD0267</t>
  </si>
  <si>
    <t>OD0268</t>
  </si>
  <si>
    <t>OD0269</t>
  </si>
  <si>
    <t>OD0270</t>
  </si>
  <si>
    <t>OD0271</t>
  </si>
  <si>
    <t>OD0272</t>
  </si>
  <si>
    <t>OD0273</t>
  </si>
  <si>
    <t>OD0274</t>
  </si>
  <si>
    <t>OD0275</t>
  </si>
  <si>
    <t>OD0276</t>
  </si>
  <si>
    <t>OD0277</t>
  </si>
  <si>
    <t>OD0278</t>
  </si>
  <si>
    <t>OD0279</t>
  </si>
  <si>
    <t>OD0280</t>
  </si>
  <si>
    <t>OD0281</t>
  </si>
  <si>
    <t>OD0282</t>
  </si>
  <si>
    <t>OD0283</t>
  </si>
  <si>
    <t>OD0284</t>
  </si>
  <si>
    <t>OD0285</t>
  </si>
  <si>
    <t>OD0286</t>
  </si>
  <si>
    <t>OD0287</t>
  </si>
  <si>
    <t>OD0288</t>
  </si>
  <si>
    <t>OD0289</t>
  </si>
  <si>
    <t>OD0290</t>
  </si>
  <si>
    <t>OD0291</t>
  </si>
  <si>
    <t>OD0292</t>
  </si>
  <si>
    <t>OD0293</t>
  </si>
  <si>
    <t>OD0294</t>
  </si>
  <si>
    <t>OD0295</t>
  </si>
  <si>
    <t>OD0296</t>
  </si>
  <si>
    <t>OD0297</t>
  </si>
  <si>
    <t>OD0298</t>
  </si>
  <si>
    <t>OD0299</t>
  </si>
  <si>
    <t>OD0300</t>
  </si>
  <si>
    <t>OD0301</t>
  </si>
  <si>
    <t>OD0302</t>
  </si>
  <si>
    <t>OD0303</t>
  </si>
  <si>
    <t>OD0304</t>
  </si>
  <si>
    <t>OD0305</t>
  </si>
  <si>
    <t>OD0306</t>
  </si>
  <si>
    <t>OD0307</t>
  </si>
  <si>
    <t>OD0308</t>
  </si>
  <si>
    <t>OD0309</t>
  </si>
  <si>
    <t>OD0310</t>
  </si>
  <si>
    <t>OD0311</t>
  </si>
  <si>
    <t>OD0312</t>
  </si>
  <si>
    <t>OD0313</t>
  </si>
  <si>
    <t>OD0314</t>
  </si>
  <si>
    <t>OD0315</t>
  </si>
  <si>
    <t>OD0316</t>
  </si>
  <si>
    <t>OD0317</t>
  </si>
  <si>
    <t>OD0318</t>
  </si>
  <si>
    <t>OD0319</t>
  </si>
  <si>
    <t>OD0320</t>
  </si>
  <si>
    <t>OD0321</t>
  </si>
  <si>
    <t>OD0322</t>
  </si>
  <si>
    <t>OD0323</t>
  </si>
  <si>
    <t>OD0324</t>
  </si>
  <si>
    <t>OD0325</t>
  </si>
  <si>
    <t>OD0326</t>
  </si>
  <si>
    <t>OD0327</t>
  </si>
  <si>
    <t>OD0328</t>
  </si>
  <si>
    <t>OD0329</t>
  </si>
  <si>
    <t>OD0330</t>
  </si>
  <si>
    <t>OD0331</t>
  </si>
  <si>
    <t>OD0332</t>
  </si>
  <si>
    <t>OD0333</t>
  </si>
  <si>
    <t>OD0334</t>
  </si>
  <si>
    <t>OD0335</t>
  </si>
  <si>
    <t>OD0336</t>
  </si>
  <si>
    <t>OD0337</t>
  </si>
  <si>
    <t>OD0338</t>
  </si>
  <si>
    <t>OD0339</t>
  </si>
  <si>
    <t>OD0340</t>
  </si>
  <si>
    <t>OD0341</t>
  </si>
  <si>
    <t>OD0342</t>
  </si>
  <si>
    <t>OD0343</t>
  </si>
  <si>
    <t>OD0344</t>
  </si>
  <si>
    <t>OD0345</t>
  </si>
  <si>
    <t>OD0346</t>
  </si>
  <si>
    <t>OD0347</t>
  </si>
  <si>
    <t>OD0348</t>
  </si>
  <si>
    <t>OD0349</t>
  </si>
  <si>
    <t>OD0350</t>
  </si>
  <si>
    <t>OD0351</t>
  </si>
  <si>
    <t>OD0352</t>
  </si>
  <si>
    <t>OD0353</t>
  </si>
  <si>
    <t>OD0354</t>
  </si>
  <si>
    <t>OD0355</t>
  </si>
  <si>
    <t>OD0356</t>
  </si>
  <si>
    <t>OD0357</t>
  </si>
  <si>
    <t>OD0358</t>
  </si>
  <si>
    <t>OD0359</t>
  </si>
  <si>
    <t>OD0360</t>
  </si>
  <si>
    <t>OD0361</t>
  </si>
  <si>
    <t>OD0362</t>
  </si>
  <si>
    <t>OD0363</t>
  </si>
  <si>
    <t>OD0364</t>
  </si>
  <si>
    <t>OD0365</t>
  </si>
  <si>
    <t>OD0366</t>
  </si>
  <si>
    <t>OD0367</t>
  </si>
  <si>
    <t>OD0368</t>
  </si>
  <si>
    <t>OD0369</t>
  </si>
  <si>
    <t>OD0370</t>
  </si>
  <si>
    <t>OD0371</t>
  </si>
  <si>
    <t>OD0372</t>
  </si>
  <si>
    <t>OD0373</t>
  </si>
  <si>
    <t>OD0374</t>
  </si>
  <si>
    <t>OD0375</t>
  </si>
  <si>
    <t>OD0376</t>
  </si>
  <si>
    <t>OD0377</t>
  </si>
  <si>
    <t>OD0378</t>
  </si>
  <si>
    <t>OD0379</t>
  </si>
  <si>
    <t>OD0380</t>
  </si>
  <si>
    <t>OD0381</t>
  </si>
  <si>
    <t>OD0382</t>
  </si>
  <si>
    <t>OD0383</t>
  </si>
  <si>
    <t>OD0384</t>
  </si>
  <si>
    <t>OD0385</t>
  </si>
  <si>
    <t>OD0386</t>
  </si>
  <si>
    <t>OD0387</t>
  </si>
  <si>
    <t>OD0388</t>
  </si>
  <si>
    <t>OD0389</t>
  </si>
  <si>
    <t>OD0390</t>
  </si>
  <si>
    <t>OD0391</t>
  </si>
  <si>
    <t>OD0392</t>
  </si>
  <si>
    <t>OD0393</t>
  </si>
  <si>
    <t>OD0394</t>
  </si>
  <si>
    <t>OD0395</t>
  </si>
  <si>
    <t>OD0396</t>
  </si>
  <si>
    <t>OD0397</t>
  </si>
  <si>
    <t>OD0398</t>
  </si>
  <si>
    <t>OD0399</t>
  </si>
  <si>
    <t>OD0400</t>
  </si>
  <si>
    <t>OD0401</t>
  </si>
  <si>
    <t>OD0402</t>
  </si>
  <si>
    <t>OD0403</t>
  </si>
  <si>
    <t>OD0404</t>
  </si>
  <si>
    <t>OD0405</t>
  </si>
  <si>
    <t>OD0406</t>
  </si>
  <si>
    <t>OD0407</t>
  </si>
  <si>
    <t>OD0408</t>
  </si>
  <si>
    <t>OD0409</t>
  </si>
  <si>
    <t>OD0410</t>
  </si>
  <si>
    <t>OD0411</t>
  </si>
  <si>
    <t>OD0412</t>
  </si>
  <si>
    <t>OD0413</t>
  </si>
  <si>
    <t>OD0414</t>
  </si>
  <si>
    <t>OD0415</t>
  </si>
  <si>
    <t>OD0416</t>
  </si>
  <si>
    <t>OD0417</t>
  </si>
  <si>
    <t>OD0418</t>
  </si>
  <si>
    <t>OD0419</t>
  </si>
  <si>
    <t>OD0420</t>
  </si>
  <si>
    <t>OD0421</t>
  </si>
  <si>
    <t>OD0422</t>
  </si>
  <si>
    <t>OD0423</t>
  </si>
  <si>
    <t>OD0424</t>
  </si>
  <si>
    <t>OD0425</t>
  </si>
  <si>
    <t>OD0426</t>
  </si>
  <si>
    <t>OD0427</t>
  </si>
  <si>
    <t>OD0428</t>
  </si>
  <si>
    <t>OD0429</t>
  </si>
  <si>
    <t>OD0430</t>
  </si>
  <si>
    <t>OD0431</t>
  </si>
  <si>
    <t>OD0432</t>
  </si>
  <si>
    <t>OD0433</t>
  </si>
  <si>
    <t>OD0434</t>
  </si>
  <si>
    <t>OD0435</t>
  </si>
  <si>
    <t>OD0436</t>
  </si>
  <si>
    <t>OD0437</t>
  </si>
  <si>
    <t>OD0438</t>
  </si>
  <si>
    <t>OD0439</t>
  </si>
  <si>
    <t>OD0440</t>
  </si>
  <si>
    <t>OD0441</t>
  </si>
  <si>
    <t>OD0442</t>
  </si>
  <si>
    <t>OD0443</t>
  </si>
  <si>
    <t>OD0444</t>
  </si>
  <si>
    <t>OD0445</t>
  </si>
  <si>
    <t>OD0446</t>
  </si>
  <si>
    <t>OD0447</t>
  </si>
  <si>
    <t>OD0448</t>
  </si>
  <si>
    <t>OD0449</t>
  </si>
  <si>
    <t>OD0450</t>
  </si>
  <si>
    <t>OD0451</t>
  </si>
  <si>
    <t>OD0452</t>
  </si>
  <si>
    <t>OD0453</t>
  </si>
  <si>
    <t>OD0454</t>
  </si>
  <si>
    <t>OD0455</t>
  </si>
  <si>
    <t>OD0456</t>
  </si>
  <si>
    <t>OD0457</t>
  </si>
  <si>
    <t>OD0458</t>
  </si>
  <si>
    <t>OD0459</t>
  </si>
  <si>
    <t>OD0460</t>
  </si>
  <si>
    <t>OD0461</t>
  </si>
  <si>
    <t>OD0462</t>
  </si>
  <si>
    <t>OD0463</t>
  </si>
  <si>
    <t>OD0464</t>
  </si>
  <si>
    <t>OD0465</t>
  </si>
  <si>
    <t>OD0466</t>
  </si>
  <si>
    <t>OD0467</t>
  </si>
  <si>
    <t>OD0468</t>
  </si>
  <si>
    <t>OD0469</t>
  </si>
  <si>
    <t>OD0470</t>
  </si>
  <si>
    <t>OD0471</t>
  </si>
  <si>
    <t>OD0472</t>
  </si>
  <si>
    <t>OD0473</t>
  </si>
  <si>
    <t>OD0474</t>
  </si>
  <si>
    <t>OD0475</t>
  </si>
  <si>
    <t>OD0476</t>
  </si>
  <si>
    <t>OD0477</t>
  </si>
  <si>
    <t>OD0478</t>
  </si>
  <si>
    <t>OD0479</t>
  </si>
  <si>
    <t>OD0480</t>
  </si>
  <si>
    <t>OD0481</t>
  </si>
  <si>
    <t>OD0482</t>
  </si>
  <si>
    <t>OD0483</t>
  </si>
  <si>
    <t>OD0484</t>
  </si>
  <si>
    <t>OD0485</t>
  </si>
  <si>
    <t>OD0486</t>
  </si>
  <si>
    <t>OD0487</t>
  </si>
  <si>
    <t>OD0488</t>
  </si>
  <si>
    <t>OD0489</t>
  </si>
  <si>
    <t>OD0490</t>
  </si>
  <si>
    <t>OD0491</t>
  </si>
  <si>
    <t>OD0492</t>
  </si>
  <si>
    <t>OD0493</t>
  </si>
  <si>
    <t>OD0494</t>
  </si>
  <si>
    <t>OD0495</t>
  </si>
  <si>
    <t>OD0496</t>
  </si>
  <si>
    <t>OD0497</t>
  </si>
  <si>
    <t>OD0498</t>
  </si>
  <si>
    <t>OD0499</t>
  </si>
  <si>
    <t>OD0500</t>
  </si>
  <si>
    <t>OD0501</t>
  </si>
  <si>
    <t>OD0502</t>
  </si>
  <si>
    <t>OD0503</t>
  </si>
  <si>
    <t>OD0504</t>
  </si>
  <si>
    <t>OD0505</t>
  </si>
  <si>
    <t>OD0506</t>
  </si>
  <si>
    <t>OD0507</t>
  </si>
  <si>
    <t>OD0508</t>
  </si>
  <si>
    <t>OD0509</t>
  </si>
  <si>
    <t>OD0510</t>
  </si>
  <si>
    <t>OD0511</t>
  </si>
  <si>
    <t>OD0512</t>
  </si>
  <si>
    <t>OD0513</t>
  </si>
  <si>
    <t>OD0514</t>
  </si>
  <si>
    <t>OD0515</t>
  </si>
  <si>
    <t>OD0516</t>
  </si>
  <si>
    <t>OD0517</t>
  </si>
  <si>
    <t>OD0518</t>
  </si>
  <si>
    <t>OD0519</t>
  </si>
  <si>
    <t>OD0520</t>
  </si>
  <si>
    <t>OD0521</t>
  </si>
  <si>
    <t>OD0522</t>
  </si>
  <si>
    <t>OD0523</t>
  </si>
  <si>
    <t>OD0524</t>
  </si>
  <si>
    <t>OD0525</t>
  </si>
  <si>
    <t>OD0526</t>
  </si>
  <si>
    <t>OD0527</t>
  </si>
  <si>
    <t>OD0528</t>
  </si>
  <si>
    <t>OD0529</t>
  </si>
  <si>
    <t>OD0530</t>
  </si>
  <si>
    <t>OD0531</t>
  </si>
  <si>
    <t>OD0532</t>
  </si>
  <si>
    <t>OD0533</t>
  </si>
  <si>
    <t>OD0534</t>
  </si>
  <si>
    <t>OD0535</t>
  </si>
  <si>
    <t>OD0536</t>
  </si>
  <si>
    <t>OD0537</t>
  </si>
  <si>
    <t>OD0538</t>
  </si>
  <si>
    <t>OD0539</t>
  </si>
  <si>
    <t>OD0540</t>
  </si>
  <si>
    <t>OD0541</t>
  </si>
  <si>
    <t>OD0542</t>
  </si>
  <si>
    <t>OD0543</t>
  </si>
  <si>
    <t>OD0544</t>
  </si>
  <si>
    <t>OD0545</t>
  </si>
  <si>
    <t>OD0546</t>
  </si>
  <si>
    <t>OD0547</t>
  </si>
  <si>
    <t>OD0548</t>
  </si>
  <si>
    <t>OD0549</t>
  </si>
  <si>
    <t>OD0550</t>
  </si>
  <si>
    <t>OD0551</t>
  </si>
  <si>
    <t>OD0552</t>
  </si>
  <si>
    <t>OD0553</t>
  </si>
  <si>
    <t>OD0554</t>
  </si>
  <si>
    <t>OD0555</t>
  </si>
  <si>
    <t>OD0556</t>
  </si>
  <si>
    <t>OD0557</t>
  </si>
  <si>
    <t>OD0558</t>
  </si>
  <si>
    <t>OD0559</t>
  </si>
  <si>
    <t>OD0560</t>
  </si>
  <si>
    <t>OD0561</t>
  </si>
  <si>
    <t>OD0562</t>
  </si>
  <si>
    <t>OD0563</t>
  </si>
  <si>
    <t>OD0564</t>
  </si>
  <si>
    <t>OD0565</t>
  </si>
  <si>
    <t>OD0566</t>
  </si>
  <si>
    <t>OD0567</t>
  </si>
  <si>
    <t>OD0568</t>
  </si>
  <si>
    <t>OD0569</t>
  </si>
  <si>
    <t>OD0570</t>
  </si>
  <si>
    <t>OD0571</t>
  </si>
  <si>
    <t>OD0572</t>
  </si>
  <si>
    <t>OD0573</t>
  </si>
  <si>
    <t>OD0574</t>
  </si>
  <si>
    <t>OD0575</t>
  </si>
  <si>
    <t>OD0576</t>
  </si>
  <si>
    <t>OD0577</t>
  </si>
  <si>
    <t>OD0578</t>
  </si>
  <si>
    <t>OD0579</t>
  </si>
  <si>
    <t>OD0580</t>
  </si>
  <si>
    <t>OD0581</t>
  </si>
  <si>
    <t>OD0582</t>
  </si>
  <si>
    <t>OD0583</t>
  </si>
  <si>
    <t>OD0584</t>
  </si>
  <si>
    <t>OD0585</t>
  </si>
  <si>
    <t>OD0586</t>
  </si>
  <si>
    <t>OD0587</t>
  </si>
  <si>
    <t>OD0588</t>
  </si>
  <si>
    <t>OD0589</t>
  </si>
  <si>
    <t>OD0590</t>
  </si>
  <si>
    <t>OD0591</t>
  </si>
  <si>
    <t>OD0592</t>
  </si>
  <si>
    <t>OD0593</t>
  </si>
  <si>
    <t>OD0594</t>
  </si>
  <si>
    <t>OD0595</t>
  </si>
  <si>
    <t>OD0596</t>
  </si>
  <si>
    <t>OD0597</t>
  </si>
  <si>
    <t>OD0598</t>
  </si>
  <si>
    <t>OD0599</t>
  </si>
  <si>
    <t>OD0600</t>
  </si>
  <si>
    <t>OD0601</t>
  </si>
  <si>
    <t>OD0602</t>
  </si>
  <si>
    <t>OD0603</t>
  </si>
  <si>
    <t>OD0604</t>
  </si>
  <si>
    <t>OD0605</t>
  </si>
  <si>
    <t>OD0606</t>
  </si>
  <si>
    <t>OD0607</t>
  </si>
  <si>
    <t>OD0608</t>
  </si>
  <si>
    <t>OD0609</t>
  </si>
  <si>
    <t>OD0610</t>
  </si>
  <si>
    <t>OD0611</t>
  </si>
  <si>
    <t>OD0612</t>
  </si>
  <si>
    <t>OD0613</t>
  </si>
  <si>
    <t>OD0614</t>
  </si>
  <si>
    <t>OD0615</t>
  </si>
  <si>
    <t>OD0616</t>
  </si>
  <si>
    <t>OD0617</t>
  </si>
  <si>
    <t>OD0618</t>
  </si>
  <si>
    <t>OD0619</t>
  </si>
  <si>
    <t>OD0620</t>
  </si>
  <si>
    <t>OD0621</t>
  </si>
  <si>
    <t>OD0622</t>
  </si>
  <si>
    <t>OD0623</t>
  </si>
  <si>
    <t>OD0624</t>
  </si>
  <si>
    <t>OD0625</t>
  </si>
  <si>
    <t>OD0626</t>
  </si>
  <si>
    <t>OD0627</t>
  </si>
  <si>
    <t>OD0628</t>
  </si>
  <si>
    <t>OD0629</t>
  </si>
  <si>
    <t>OD0630</t>
  </si>
  <si>
    <t>OD0631</t>
  </si>
  <si>
    <t>OD0632</t>
  </si>
  <si>
    <t>OD0633</t>
  </si>
  <si>
    <t>OD0634</t>
  </si>
  <si>
    <t>OD0635</t>
  </si>
  <si>
    <t>OD0636</t>
  </si>
  <si>
    <t>OD0637</t>
  </si>
  <si>
    <t>OD0638</t>
  </si>
  <si>
    <t>OD0639</t>
  </si>
  <si>
    <t>OD0640</t>
  </si>
  <si>
    <t>OD0641</t>
  </si>
  <si>
    <t>OD0642</t>
  </si>
  <si>
    <t>OD0643</t>
  </si>
  <si>
    <t>OD0644</t>
  </si>
  <si>
    <t>OD0645</t>
  </si>
  <si>
    <t>OD0646</t>
  </si>
  <si>
    <t>OD0647</t>
  </si>
  <si>
    <t>OD0648</t>
  </si>
  <si>
    <t>OD0649</t>
  </si>
  <si>
    <t>OD0650</t>
  </si>
  <si>
    <t>OD0651</t>
  </si>
  <si>
    <t>OD0652</t>
  </si>
  <si>
    <t>OD0653</t>
  </si>
  <si>
    <t>OD0654</t>
  </si>
  <si>
    <t>OD0655</t>
  </si>
  <si>
    <t>OD0656</t>
  </si>
  <si>
    <t>OD0657</t>
  </si>
  <si>
    <t>OD0658</t>
  </si>
  <si>
    <t>OD0659</t>
  </si>
  <si>
    <t>OD0660</t>
  </si>
  <si>
    <t>OD0661</t>
  </si>
  <si>
    <t>OD0662</t>
  </si>
  <si>
    <t>OD0663</t>
  </si>
  <si>
    <t>OD0664</t>
  </si>
  <si>
    <t>OD0665</t>
  </si>
  <si>
    <t>OD0666</t>
  </si>
  <si>
    <t>OD0667</t>
  </si>
  <si>
    <t>OD0668</t>
  </si>
  <si>
    <t>OD0669</t>
  </si>
  <si>
    <t>OD0670</t>
  </si>
  <si>
    <t>OD0671</t>
  </si>
  <si>
    <t>OD0672</t>
  </si>
  <si>
    <t>OD0673</t>
  </si>
  <si>
    <t>OD0674</t>
  </si>
  <si>
    <t>OD0675</t>
  </si>
  <si>
    <t>OD0676</t>
  </si>
  <si>
    <t>OD0677</t>
  </si>
  <si>
    <t>OD0678</t>
  </si>
  <si>
    <t>OD0679</t>
  </si>
  <si>
    <t>OD0680</t>
  </si>
  <si>
    <t>OD0681</t>
  </si>
  <si>
    <t>OD0682</t>
  </si>
  <si>
    <t>OD0683</t>
  </si>
  <si>
    <t>OD0684</t>
  </si>
  <si>
    <t>OD0685</t>
  </si>
  <si>
    <t>OD0686</t>
  </si>
  <si>
    <t>OD0687</t>
  </si>
  <si>
    <t>OD0688</t>
  </si>
  <si>
    <t>OD0689</t>
  </si>
  <si>
    <t>OD0690</t>
  </si>
  <si>
    <t>OD0691</t>
  </si>
  <si>
    <t>OD0692</t>
  </si>
  <si>
    <t>OD0693</t>
  </si>
  <si>
    <t>OD0694</t>
  </si>
  <si>
    <t>OD0695</t>
  </si>
  <si>
    <t>OD0696</t>
  </si>
  <si>
    <t>OD0697</t>
  </si>
  <si>
    <t>OD0698</t>
  </si>
  <si>
    <t>OD0699</t>
  </si>
  <si>
    <t>OD0700</t>
  </si>
  <si>
    <t>OD0701</t>
  </si>
  <si>
    <t>OD0702</t>
  </si>
  <si>
    <t>OD0703</t>
  </si>
  <si>
    <t>OD0704</t>
  </si>
  <si>
    <t>OD0705</t>
  </si>
  <si>
    <t>OD0706</t>
  </si>
  <si>
    <t>OD0707</t>
  </si>
  <si>
    <t>OD0708</t>
  </si>
  <si>
    <t>OD0709</t>
  </si>
  <si>
    <t>OD0710</t>
  </si>
  <si>
    <t>OD0711</t>
  </si>
  <si>
    <t>OD0712</t>
  </si>
  <si>
    <t>OD0713</t>
  </si>
  <si>
    <t>OD0714</t>
  </si>
  <si>
    <t>OD0715</t>
  </si>
  <si>
    <t>OD0716</t>
  </si>
  <si>
    <t>OD0717</t>
  </si>
  <si>
    <t>OD0718</t>
  </si>
  <si>
    <t>OD0719</t>
  </si>
  <si>
    <t>OD0720</t>
  </si>
  <si>
    <t>OD0721</t>
  </si>
  <si>
    <t>OD0722</t>
  </si>
  <si>
    <t>OD0723</t>
  </si>
  <si>
    <t>OD0724</t>
  </si>
  <si>
    <t>OD0725</t>
  </si>
  <si>
    <t>OD0726</t>
  </si>
  <si>
    <t>OD0727</t>
  </si>
  <si>
    <t>OD0728</t>
  </si>
  <si>
    <t>OD0729</t>
  </si>
  <si>
    <t>OD0730</t>
  </si>
  <si>
    <t>OD0731</t>
  </si>
  <si>
    <t>OD0732</t>
  </si>
  <si>
    <t>OD0733</t>
  </si>
  <si>
    <t>OD0734</t>
  </si>
  <si>
    <t>OD0735</t>
  </si>
  <si>
    <t>OD0736</t>
  </si>
  <si>
    <t>OD0737</t>
  </si>
  <si>
    <t>OD0738</t>
  </si>
  <si>
    <t>OD0739</t>
  </si>
  <si>
    <t>OD0740</t>
  </si>
  <si>
    <t>OD0741</t>
  </si>
  <si>
    <t>OD0742</t>
  </si>
  <si>
    <t>OD0743</t>
  </si>
  <si>
    <t>OD0744</t>
  </si>
  <si>
    <t>OD0745</t>
  </si>
  <si>
    <t>OD0746</t>
  </si>
  <si>
    <t>OD0747</t>
  </si>
  <si>
    <t>OD0748</t>
  </si>
  <si>
    <t>OD0749</t>
  </si>
  <si>
    <t>OD0750</t>
  </si>
  <si>
    <t>OD0751</t>
  </si>
  <si>
    <t>OD0752</t>
  </si>
  <si>
    <t>OD0753</t>
  </si>
  <si>
    <t>OD0754</t>
  </si>
  <si>
    <t>OD0755</t>
  </si>
  <si>
    <t>OD0756</t>
  </si>
  <si>
    <t>OD0757</t>
  </si>
  <si>
    <t>OD0758</t>
  </si>
  <si>
    <t>OD0759</t>
  </si>
  <si>
    <t>OD0760</t>
  </si>
  <si>
    <t>OD0761</t>
  </si>
  <si>
    <t>OD0762</t>
  </si>
  <si>
    <t>OD0763</t>
  </si>
  <si>
    <t>OD0764</t>
  </si>
  <si>
    <t>OD0765</t>
  </si>
  <si>
    <t>OD0766</t>
  </si>
  <si>
    <t>OD0767</t>
  </si>
  <si>
    <t>OD0768</t>
  </si>
  <si>
    <t>OD0769</t>
  </si>
  <si>
    <t>OD0770</t>
  </si>
  <si>
    <t>OD0771</t>
  </si>
  <si>
    <t>OD0772</t>
  </si>
  <si>
    <t>OD0773</t>
  </si>
  <si>
    <t>OD0774</t>
  </si>
  <si>
    <t>OD0775</t>
  </si>
  <si>
    <t>OD0776</t>
  </si>
  <si>
    <t>OD0777</t>
  </si>
  <si>
    <t>OD0778</t>
  </si>
  <si>
    <t>OD0779</t>
  </si>
  <si>
    <t>OD0780</t>
  </si>
  <si>
    <t>OD0781</t>
  </si>
  <si>
    <t>OD0782</t>
  </si>
  <si>
    <t>OD0783</t>
  </si>
  <si>
    <t>OD0784</t>
  </si>
  <si>
    <t>OD0785</t>
  </si>
  <si>
    <t>OD0786</t>
  </si>
  <si>
    <t>OD0787</t>
  </si>
  <si>
    <t>OD0788</t>
  </si>
  <si>
    <t>OD0789</t>
  </si>
  <si>
    <t>OD0790</t>
  </si>
  <si>
    <t>OD0791</t>
  </si>
  <si>
    <t>OD0792</t>
  </si>
  <si>
    <t>OD0793</t>
  </si>
  <si>
    <t>OD0794</t>
  </si>
  <si>
    <t>OD0795</t>
  </si>
  <si>
    <t>OD0796</t>
  </si>
  <si>
    <t>OD0797</t>
  </si>
  <si>
    <t>OD0798</t>
  </si>
  <si>
    <t>OD0799</t>
  </si>
  <si>
    <t>OD0800</t>
  </si>
  <si>
    <t>OD0801</t>
  </si>
  <si>
    <t>OD0802</t>
  </si>
  <si>
    <t>OD0803</t>
  </si>
  <si>
    <t>OD0804</t>
  </si>
  <si>
    <t>OD0805</t>
  </si>
  <si>
    <t>OD0806</t>
  </si>
  <si>
    <t>OD0807</t>
  </si>
  <si>
    <t>OD0808</t>
  </si>
  <si>
    <t>OD0809</t>
  </si>
  <si>
    <t>OD0810</t>
  </si>
  <si>
    <t>OD0811</t>
  </si>
  <si>
    <t>OD0812</t>
  </si>
  <si>
    <t>OD0813</t>
  </si>
  <si>
    <t>OD0814</t>
  </si>
  <si>
    <t>OD0815</t>
  </si>
  <si>
    <t>OD0816</t>
  </si>
  <si>
    <t>OD0817</t>
  </si>
  <si>
    <t>OD0818</t>
  </si>
  <si>
    <t>OD0819</t>
  </si>
  <si>
    <t>OD0820</t>
  </si>
  <si>
    <t>OD0821</t>
  </si>
  <si>
    <t>OD0822</t>
  </si>
  <si>
    <t>OD0823</t>
  </si>
  <si>
    <t>OD0824</t>
  </si>
  <si>
    <t>OD0825</t>
  </si>
  <si>
    <t>OD0826</t>
  </si>
  <si>
    <t>OD0827</t>
  </si>
  <si>
    <t>OD0828</t>
  </si>
  <si>
    <t>OD0829</t>
  </si>
  <si>
    <t>OD0830</t>
  </si>
  <si>
    <t>OD0831</t>
  </si>
  <si>
    <t>OD0832</t>
  </si>
  <si>
    <t>OD0833</t>
  </si>
  <si>
    <t>OD0834</t>
  </si>
  <si>
    <t>OD0835</t>
  </si>
  <si>
    <t>OD0836</t>
  </si>
  <si>
    <t>OD0837</t>
  </si>
  <si>
    <t>OD0838</t>
  </si>
  <si>
    <t>OD0839</t>
  </si>
  <si>
    <t>OD0840</t>
  </si>
  <si>
    <t>OD0841</t>
  </si>
  <si>
    <t>OD0842</t>
  </si>
  <si>
    <t>OD0843</t>
  </si>
  <si>
    <t>OD0844</t>
  </si>
  <si>
    <t>OD0845</t>
  </si>
  <si>
    <t>OD0846</t>
  </si>
  <si>
    <t>OD0847</t>
  </si>
  <si>
    <t>OD0848</t>
  </si>
  <si>
    <t>OD0849</t>
  </si>
  <si>
    <t>OD0850</t>
  </si>
  <si>
    <t>OD0851</t>
  </si>
  <si>
    <t>OD0852</t>
  </si>
  <si>
    <t>OD0853</t>
  </si>
  <si>
    <t>OD0854</t>
  </si>
  <si>
    <t>OD0855</t>
  </si>
  <si>
    <t>OD0856</t>
  </si>
  <si>
    <t>OD0857</t>
  </si>
  <si>
    <t>OD0858</t>
  </si>
  <si>
    <t>OD0859</t>
  </si>
  <si>
    <t>OD0860</t>
  </si>
  <si>
    <t>OD0861</t>
  </si>
  <si>
    <t>OD0862</t>
  </si>
  <si>
    <t>OD0863</t>
  </si>
  <si>
    <t>OD0864</t>
  </si>
  <si>
    <t>OD0865</t>
  </si>
  <si>
    <t>OD0866</t>
  </si>
  <si>
    <t>OD0867</t>
  </si>
  <si>
    <t>OD0868</t>
  </si>
  <si>
    <t>OD0869</t>
  </si>
  <si>
    <t>OD0870</t>
  </si>
  <si>
    <t>OD0871</t>
  </si>
  <si>
    <t>OD0872</t>
  </si>
  <si>
    <t>OD0873</t>
  </si>
  <si>
    <t>OD0874</t>
  </si>
  <si>
    <t>OD0875</t>
  </si>
  <si>
    <t>OD0876</t>
  </si>
  <si>
    <t>OD0877</t>
  </si>
  <si>
    <t>OD0878</t>
  </si>
  <si>
    <t>OD0879</t>
  </si>
  <si>
    <t>OD0880</t>
  </si>
  <si>
    <t>OD0881</t>
  </si>
  <si>
    <t>OD0882</t>
  </si>
  <si>
    <t>OD0883</t>
  </si>
  <si>
    <t>OD0884</t>
  </si>
  <si>
    <t>OD0885</t>
  </si>
  <si>
    <t>OD0886</t>
  </si>
  <si>
    <t>OD0887</t>
  </si>
  <si>
    <t>OD0888</t>
  </si>
  <si>
    <t>OD0889</t>
  </si>
  <si>
    <t>OD0890</t>
  </si>
  <si>
    <t>OD0891</t>
  </si>
  <si>
    <t>OD0892</t>
  </si>
  <si>
    <t>OD0893</t>
  </si>
  <si>
    <t>OD0894</t>
  </si>
  <si>
    <t>OD0895</t>
  </si>
  <si>
    <t>OD0896</t>
  </si>
  <si>
    <t>OD0897</t>
  </si>
  <si>
    <t>OD0898</t>
  </si>
  <si>
    <t>OD0899</t>
  </si>
  <si>
    <t>OD0900</t>
  </si>
  <si>
    <t>OD0901</t>
  </si>
  <si>
    <t>OD0902</t>
  </si>
  <si>
    <t>OD0903</t>
  </si>
  <si>
    <t>OD0904</t>
  </si>
  <si>
    <t>OD0905</t>
  </si>
  <si>
    <t>OD0906</t>
  </si>
  <si>
    <t>OD0907</t>
  </si>
  <si>
    <t>OD0908</t>
  </si>
  <si>
    <t>OD0909</t>
  </si>
  <si>
    <t>OD0910</t>
  </si>
  <si>
    <t>OD0911</t>
  </si>
  <si>
    <t>OD0912</t>
  </si>
  <si>
    <t>OD0913</t>
  </si>
  <si>
    <t>OD0914</t>
  </si>
  <si>
    <t>OD0915</t>
  </si>
  <si>
    <t>OD0916</t>
  </si>
  <si>
    <t>OD0917</t>
  </si>
  <si>
    <t>OD0918</t>
  </si>
  <si>
    <t>OD0919</t>
  </si>
  <si>
    <t>OD0920</t>
  </si>
  <si>
    <t>OD0921</t>
  </si>
  <si>
    <t>OD0922</t>
  </si>
  <si>
    <t>OD0923</t>
  </si>
  <si>
    <t>OD0924</t>
  </si>
  <si>
    <t>OD0925</t>
  </si>
  <si>
    <t>OD0926</t>
  </si>
  <si>
    <t>OD0927</t>
  </si>
  <si>
    <t>OD0928</t>
  </si>
  <si>
    <t>OD0929</t>
  </si>
  <si>
    <t>OD0930</t>
  </si>
  <si>
    <t>OD0931</t>
  </si>
  <si>
    <t>OD0932</t>
  </si>
  <si>
    <t>OD0933</t>
  </si>
  <si>
    <t>OD0934</t>
  </si>
  <si>
    <t>OD0935</t>
  </si>
  <si>
    <t>OD0936</t>
  </si>
  <si>
    <t>OD0937</t>
  </si>
  <si>
    <t>OD0938</t>
  </si>
  <si>
    <t>OD0939</t>
  </si>
  <si>
    <t>OD0940</t>
  </si>
  <si>
    <t>OD0941</t>
  </si>
  <si>
    <t>OD0942</t>
  </si>
  <si>
    <t>OD0943</t>
  </si>
  <si>
    <t>OD0944</t>
  </si>
  <si>
    <t>OD0945</t>
  </si>
  <si>
    <t>OD0946</t>
  </si>
  <si>
    <t>OD0947</t>
  </si>
  <si>
    <t>OD0948</t>
  </si>
  <si>
    <t>OD0949</t>
  </si>
  <si>
    <t>OD0950</t>
  </si>
  <si>
    <t>OD0951</t>
  </si>
  <si>
    <t>OD0952</t>
  </si>
  <si>
    <t>OD0953</t>
  </si>
  <si>
    <t>OD0954</t>
  </si>
  <si>
    <t>OD0955</t>
  </si>
  <si>
    <t>OD0956</t>
  </si>
  <si>
    <t>OD0957</t>
  </si>
  <si>
    <t>OD0958</t>
  </si>
  <si>
    <t>OD0959</t>
  </si>
  <si>
    <t>OD0960</t>
  </si>
  <si>
    <t>OD0961</t>
  </si>
  <si>
    <t>OD0962</t>
  </si>
  <si>
    <t>OD0963</t>
  </si>
  <si>
    <t>OD0964</t>
  </si>
  <si>
    <t>OD0965</t>
  </si>
  <si>
    <t>OD0966</t>
  </si>
  <si>
    <t>OD0967</t>
  </si>
  <si>
    <t>OD0968</t>
  </si>
  <si>
    <t>OD0969</t>
  </si>
  <si>
    <t>OD0970</t>
  </si>
  <si>
    <t>OD0971</t>
  </si>
  <si>
    <t>OD0972</t>
  </si>
  <si>
    <t>OD0973</t>
  </si>
  <si>
    <t>OD0974</t>
  </si>
  <si>
    <t>OD0975</t>
  </si>
  <si>
    <t>OD0976</t>
  </si>
  <si>
    <t>OD0977</t>
  </si>
  <si>
    <t>OD0978</t>
  </si>
  <si>
    <t>OD0979</t>
  </si>
  <si>
    <t>OD0980</t>
  </si>
  <si>
    <t>OD0981</t>
  </si>
  <si>
    <t>OD0982</t>
  </si>
  <si>
    <t>OD0983</t>
  </si>
  <si>
    <t>OD0984</t>
  </si>
  <si>
    <t>OD0985</t>
  </si>
  <si>
    <t>OD0986</t>
  </si>
  <si>
    <t>OD0987</t>
  </si>
  <si>
    <t>OD0988</t>
  </si>
  <si>
    <t>OD0989</t>
  </si>
  <si>
    <t>OD0990</t>
  </si>
  <si>
    <t>OD0991</t>
  </si>
  <si>
    <t>OD0992</t>
  </si>
  <si>
    <t>OD0993</t>
  </si>
  <si>
    <t>OD0994</t>
  </si>
  <si>
    <t>OD0995</t>
  </si>
  <si>
    <t>OD0996</t>
  </si>
  <si>
    <t>OD0997</t>
  </si>
  <si>
    <t>OD0998</t>
  </si>
  <si>
    <t>OD0999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</si>
  <si>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</si>
  <si>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</si>
  <si>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</si>
  <si>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</si>
  <si>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</si>
  <si>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</si>
  <si>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</si>
  <si>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</si>
  <si>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</si>
  <si>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</si>
  <si>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</si>
  <si>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</si>
  <si>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</si>
  <si>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</si>
  <si>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</si>
  <si>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</si>
  <si>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</si>
  <si>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</si>
  <si>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</si>
  <si>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</si>
  <si>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</si>
  <si>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</si>
  <si>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</si>
  <si>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</si>
  <si>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</si>
  <si>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</si>
  <si>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</si>
  <si>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</si>
  <si>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</si>
  <si>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</si>
  <si>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</si>
  <si>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</si>
  <si>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</si>
  <si>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</si>
  <si>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</si>
  <si>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</si>
  <si>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</si>
  <si>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</si>
  <si>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</si>
  <si>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</si>
  <si>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</si>
  <si>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</si>
  <si>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</si>
  <si>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</si>
  <si>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</si>
  <si>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</si>
  <si>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</si>
  <si>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</si>
  <si>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</si>
  <si>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</si>
  <si>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</si>
  <si>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</si>
  <si>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</si>
  <si>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</si>
  <si>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</si>
  <si>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</si>
  <si>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</si>
  <si>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</si>
  <si>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</si>
  <si>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</si>
  <si>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</si>
  <si>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</si>
  <si>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</si>
  <si>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</si>
  <si>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</si>
  <si>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</si>
  <si>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</si>
  <si>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</si>
  <si>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</si>
  <si>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</si>
  <si>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</si>
  <si>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</si>
  <si>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</si>
  <si>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</si>
  <si>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</si>
  <si>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</si>
  <si>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</si>
  <si>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</si>
  <si>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</si>
  <si>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</si>
  <si>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</si>
  <si>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</si>
  <si>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</si>
  <si>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</si>
  <si>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</si>
  <si>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</si>
  <si>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</si>
  <si>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</si>
  <si>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</si>
  <si>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</si>
  <si>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</si>
  <si>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</si>
  <si>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</si>
  <si>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</si>
  <si>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</si>
  <si>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</si>
  <si>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</si>
  <si>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</si>
  <si>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</si>
  <si>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</si>
  <si>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</si>
  <si>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</si>
  <si>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</si>
  <si>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</si>
  <si>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</si>
  <si>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</si>
  <si>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</si>
  <si>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</si>
  <si>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</si>
  <si>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</si>
  <si>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</si>
  <si>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</si>
  <si>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</si>
  <si>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</si>
  <si>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</si>
  <si>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</si>
  <si>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</si>
  <si>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</si>
  <si>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</si>
  <si>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</si>
  <si>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</si>
  <si>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</si>
  <si>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</si>
  <si>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</si>
  <si>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</si>
  <si>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</si>
  <si>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</si>
  <si>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</si>
  <si>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</si>
  <si>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</si>
  <si>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</si>
  <si>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</si>
  <si>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</si>
  <si>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</si>
  <si>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</si>
  <si>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</si>
  <si>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</si>
  <si>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</si>
  <si>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</si>
  <si>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</si>
  <si>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</si>
  <si>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</si>
  <si>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</si>
  <si>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</si>
  <si>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</si>
  <si>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</si>
  <si>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</si>
  <si>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</si>
  <si>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</si>
  <si>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</si>
  <si>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</si>
  <si>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</si>
  <si>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</si>
  <si>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</si>
  <si>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</si>
  <si>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</si>
  <si>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</si>
  <si>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</si>
  <si>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</si>
  <si>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</si>
  <si>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</si>
  <si>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</si>
  <si>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</si>
  <si>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</si>
  <si>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</si>
  <si>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</si>
  <si>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</si>
  <si>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</si>
  <si>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</si>
  <si>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</si>
  <si>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</si>
  <si>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</si>
  <si>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</si>
  <si>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</si>
  <si>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</si>
  <si>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</si>
  <si>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</si>
  <si>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</si>
  <si>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</si>
  <si>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</si>
  <si>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</si>
  <si>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</si>
  <si>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</si>
  <si>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</si>
  <si>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</si>
  <si>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</si>
  <si>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</si>
  <si>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</si>
  <si>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</si>
  <si>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</si>
  <si>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</si>
  <si>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</si>
  <si>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</si>
  <si>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</si>
  <si>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</si>
  <si>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</si>
  <si>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</si>
  <si>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</si>
  <si>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</si>
  <si>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</si>
  <si>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</si>
  <si>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</si>
  <si>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</si>
  <si>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</si>
  <si>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</si>
  <si>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</si>
  <si>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</si>
  <si>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</si>
  <si>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</si>
  <si>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</si>
  <si>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</si>
  <si>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</si>
  <si>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</si>
  <si>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</si>
  <si>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</si>
  <si>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</si>
  <si>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</si>
  <si>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</si>
  <si>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</si>
  <si>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</si>
  <si>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</si>
  <si>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</si>
  <si>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</si>
  <si>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</si>
  <si>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</si>
  <si>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</si>
  <si>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</si>
  <si>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</si>
  <si>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</si>
  <si>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</si>
  <si>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</si>
  <si>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</si>
  <si>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</si>
  <si>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</si>
  <si>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</si>
  <si>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</si>
  <si>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</si>
  <si>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</si>
  <si>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</si>
  <si>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</si>
  <si>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</si>
  <si>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</si>
  <si>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</si>
  <si>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</si>
  <si>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</si>
  <si>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</si>
  <si>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</si>
  <si>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</si>
  <si>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</si>
  <si>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</si>
  <si>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</si>
  <si>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</si>
  <si>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</si>
  <si>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</si>
  <si>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</si>
  <si>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</si>
  <si>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</si>
  <si>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</si>
  <si>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</si>
  <si>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</si>
  <si>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</si>
  <si>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</si>
  <si>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</si>
  <si>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</si>
  <si>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</si>
  <si>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</si>
  <si>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</si>
  <si>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</si>
  <si>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</si>
  <si>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</si>
  <si>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</si>
  <si>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</si>
  <si>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</si>
  <si>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</si>
  <si>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</si>
  <si>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</si>
  <si>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</si>
  <si>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</si>
  <si>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</si>
  <si>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</si>
  <si>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</si>
  <si>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</si>
  <si>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</si>
  <si>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</si>
  <si>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</si>
  <si>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</si>
  <si>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</si>
  <si>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</si>
  <si>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</si>
  <si>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</si>
  <si>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</si>
  <si>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</si>
  <si>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</si>
  <si>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</si>
  <si>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</si>
  <si>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</si>
  <si>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</si>
  <si>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</si>
  <si>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</si>
  <si>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</si>
  <si>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</si>
  <si>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</si>
  <si>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</si>
  <si>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</si>
  <si>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</si>
  <si>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</si>
  <si>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</si>
  <si>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</si>
  <si>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</si>
  <si>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</si>
  <si>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</si>
  <si>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</si>
  <si>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</si>
  <si>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</si>
  <si>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</si>
  <si>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</si>
  <si>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</si>
  <si>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</si>
  <si>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</si>
  <si>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</si>
  <si>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</si>
  <si>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</si>
  <si>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</si>
  <si>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</si>
  <si>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</si>
  <si>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</si>
  <si>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</si>
  <si>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</si>
  <si>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</si>
  <si>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</si>
  <si>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</si>
  <si>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</si>
  <si>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</si>
  <si>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</si>
  <si>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</si>
  <si>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</si>
  <si>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</si>
  <si>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</si>
  <si>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</si>
  <si>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</si>
  <si>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</si>
  <si>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</si>
  <si>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</si>
  <si>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</si>
  <si>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</si>
  <si>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</si>
  <si>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</si>
  <si>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</si>
  <si>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</si>
  <si>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</si>
  <si>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</si>
  <si>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</si>
  <si>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</si>
  <si>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</si>
  <si>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</si>
  <si>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</si>
  <si>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</si>
  <si>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</si>
  <si>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</si>
  <si>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</si>
  <si>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</si>
  <si>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</si>
  <si>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</si>
  <si>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</si>
  <si>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</si>
  <si>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</si>
  <si>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</si>
  <si>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</si>
  <si>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</si>
  <si>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</si>
  <si>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</si>
  <si>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</si>
  <si>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</si>
  <si>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</si>
  <si>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</si>
  <si>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</si>
  <si>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</si>
  <si>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</si>
  <si>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</si>
  <si>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</si>
  <si>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</si>
  <si>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</si>
  <si>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</si>
  <si>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</si>
  <si>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</si>
  <si>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</si>
  <si>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</si>
  <si>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</si>
  <si>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</si>
  <si>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</si>
  <si>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</si>
  <si>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</si>
  <si>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</si>
  <si>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</si>
  <si>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</si>
  <si>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</si>
  <si>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</si>
  <si>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</si>
  <si>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</si>
  <si>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</si>
  <si>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</si>
  <si>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</si>
  <si>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</si>
  <si>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</si>
  <si>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</si>
  <si>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</si>
  <si>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</si>
  <si>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</si>
  <si>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</si>
  <si>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</si>
  <si>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</si>
  <si>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</si>
  <si>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</si>
  <si>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</si>
  <si>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</si>
  <si>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</si>
  <si>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</si>
  <si>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</si>
  <si>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</si>
  <si>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</si>
  <si>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</si>
  <si>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</si>
  <si>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</si>
  <si>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</si>
  <si>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</si>
  <si>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</si>
  <si>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</si>
  <si>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</si>
  <si>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</si>
  <si>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</si>
  <si>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</si>
  <si>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</si>
  <si>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</si>
  <si>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</si>
  <si>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</si>
  <si>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</si>
  <si>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</si>
  <si>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</si>
  <si>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</si>
  <si>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</si>
  <si>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</si>
  <si>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</si>
  <si>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</si>
  <si>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</si>
  <si>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</si>
  <si>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</si>
  <si>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</si>
  <si>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</si>
  <si>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</si>
  <si>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</si>
  <si>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</si>
  <si>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</si>
  <si>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</si>
  <si>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</si>
  <si>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</si>
  <si>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</si>
  <si>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</si>
  <si>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</si>
  <si>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</si>
  <si>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</si>
  <si>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</si>
  <si>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</si>
  <si>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</si>
  <si>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</si>
  <si>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</si>
  <si>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</si>
  <si>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</si>
  <si>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</si>
  <si>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</si>
  <si>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</si>
  <si>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</si>
  <si>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</si>
  <si>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</si>
  <si>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</si>
  <si>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</si>
  <si>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</si>
  <si>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</si>
  <si>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</si>
  <si>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</si>
  <si>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</si>
  <si>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</si>
  <si>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</si>
  <si>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</si>
  <si>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</si>
  <si>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</si>
  <si>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</si>
  <si>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</si>
  <si>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</si>
  <si>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</si>
  <si>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</si>
  <si>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</si>
  <si>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</si>
  <si>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</si>
  <si>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</si>
  <si>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</si>
  <si>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</si>
  <si>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</si>
  <si>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</si>
  <si>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</si>
  <si>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</si>
  <si>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</si>
  <si>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</si>
  <si>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</si>
  <si>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</si>
  <si>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</si>
  <si>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</si>
  <si>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</si>
  <si>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</si>
  <si>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</si>
  <si>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</si>
  <si>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</si>
  <si>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</si>
  <si>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</si>
  <si>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</si>
  <si>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</si>
  <si>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</si>
  <si>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</si>
  <si>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</si>
  <si>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</si>
  <si>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</si>
  <si>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</si>
  <si>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</si>
  <si>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</si>
  <si>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</si>
  <si>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</si>
  <si>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</si>
  <si>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</si>
  <si>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</si>
  <si>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</si>
  <si>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</si>
  <si>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</si>
  <si>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</si>
  <si>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</si>
  <si>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</si>
  <si>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</si>
  <si>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</si>
  <si>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</si>
  <si>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</si>
  <si>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</si>
  <si>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</si>
  <si>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</si>
  <si>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</si>
  <si>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</si>
  <si>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</si>
  <si>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</si>
  <si>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</si>
  <si>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</si>
  <si>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</si>
  <si>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</si>
  <si>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</si>
  <si>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</si>
  <si>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</si>
  <si>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</si>
  <si>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</si>
  <si>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</si>
  <si>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</si>
  <si>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</si>
  <si>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</si>
  <si>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</si>
  <si>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</si>
  <si>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</si>
  <si>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</si>
  <si>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</si>
  <si>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</si>
  <si>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</si>
  <si>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</si>
  <si>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</si>
  <si>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</si>
  <si>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</si>
  <si>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</si>
  <si>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</si>
  <si>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</si>
  <si>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</si>
  <si>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</si>
  <si>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</si>
  <si>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</si>
  <si>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</si>
  <si>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</si>
  <si>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</si>
  <si>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</si>
  <si>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</si>
  <si>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</si>
  <si>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</si>
  <si>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</si>
  <si>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</si>
  <si>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</si>
  <si>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</si>
  <si>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</si>
  <si>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</si>
  <si>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</si>
  <si>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</si>
  <si>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</si>
  <si>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</si>
  <si>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</si>
  <si>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</si>
  <si>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</si>
  <si>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</si>
  <si>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</si>
  <si>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</si>
  <si>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</si>
  <si>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</si>
  <si>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</si>
  <si>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</si>
  <si>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</si>
  <si>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</si>
  <si>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</si>
  <si>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</si>
  <si>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</si>
  <si>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</si>
  <si>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</si>
  <si>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</si>
  <si>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</si>
  <si>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</si>
  <si>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</si>
  <si>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</si>
  <si>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</si>
  <si>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</si>
  <si>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</si>
  <si>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</si>
  <si>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</si>
  <si>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</si>
  <si>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</si>
  <si>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</si>
  <si>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</si>
  <si>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</si>
  <si>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</si>
  <si>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</si>
  <si>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</si>
  <si>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</si>
  <si>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</si>
  <si>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</si>
  <si>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</si>
  <si>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</si>
  <si>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</si>
  <si>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</si>
  <si>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</si>
  <si>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</si>
  <si>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</si>
  <si>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</si>
  <si>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</si>
  <si>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</si>
  <si>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</si>
  <si>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</si>
  <si>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</si>
  <si>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</si>
  <si>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</si>
  <si>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</si>
  <si>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</si>
  <si>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</si>
  <si>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</si>
  <si>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</si>
  <si>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</si>
  <si>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</si>
  <si>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</si>
  <si>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</si>
  <si>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</si>
  <si>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</si>
  <si>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</si>
  <si>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</si>
  <si>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</si>
  <si>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</si>
  <si>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</si>
  <si>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</si>
  <si>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</si>
  <si>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</si>
  <si>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</si>
  <si>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</si>
  <si>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</si>
  <si>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</si>
  <si>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</si>
  <si>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</si>
  <si>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</si>
  <si>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</si>
  <si>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</si>
  <si>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</si>
  <si>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</si>
  <si>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</si>
  <si>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</si>
  <si>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</si>
  <si>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</si>
  <si>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</si>
  <si>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</si>
  <si>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</si>
  <si>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</si>
  <si>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</si>
  <si>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</si>
  <si>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</si>
  <si>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</si>
  <si>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</si>
  <si>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</si>
  <si>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</si>
  <si>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</si>
  <si>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</si>
  <si>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</si>
  <si>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</si>
  <si>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</si>
  <si>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</si>
  <si>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</si>
  <si>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</si>
  <si>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</si>
  <si>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</si>
  <si>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</si>
  <si>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</si>
  <si>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</si>
  <si>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</si>
  <si>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</si>
  <si>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</si>
  <si>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</si>
  <si>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</si>
  <si>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</si>
  <si>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</si>
  <si>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</si>
  <si>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</si>
  <si>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</si>
  <si>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</si>
  <si>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</si>
  <si>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</si>
  <si>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</si>
  <si>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</si>
  <si>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</si>
  <si>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</si>
  <si>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</si>
  <si>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</si>
  <si>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</si>
  <si>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</si>
  <si>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</si>
  <si>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</si>
  <si>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</si>
  <si>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</si>
  <si>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</si>
  <si>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</si>
  <si>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</si>
  <si>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</si>
  <si>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</si>
  <si>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</si>
  <si>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</si>
  <si>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</si>
  <si>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</si>
  <si>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</si>
  <si>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</si>
  <si>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</si>
  <si>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</si>
  <si>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</si>
  <si>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</si>
  <si>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</si>
  <si>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</si>
  <si>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</si>
  <si>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</si>
  <si>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</si>
  <si>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</si>
  <si>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</si>
  <si>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</si>
  <si>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</si>
  <si>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</si>
  <si>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</si>
  <si>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</si>
  <si>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</si>
  <si>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</si>
  <si>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</si>
  <si>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</si>
  <si>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</si>
  <si>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</si>
  <si>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</si>
  <si>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</si>
  <si>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</si>
  <si>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</si>
  <si>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</si>
  <si>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</si>
  <si>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</si>
  <si>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</si>
  <si>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</si>
  <si>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</si>
  <si>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</si>
  <si>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</si>
  <si>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</si>
  <si>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</si>
  <si>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</si>
  <si>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</si>
  <si>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</si>
  <si>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</si>
  <si>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</si>
  <si>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</si>
  <si>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</si>
  <si>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</si>
  <si>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</si>
  <si>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</si>
  <si>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</si>
  <si>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</si>
  <si>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</si>
  <si>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</si>
  <si>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</si>
  <si>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</si>
  <si>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</si>
  <si>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</si>
  <si>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</si>
  <si>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</si>
  <si>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</si>
  <si>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</si>
  <si>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</si>
  <si>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</si>
  <si>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</si>
  <si>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</si>
  <si>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</si>
  <si>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</si>
  <si>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</si>
  <si>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</si>
  <si>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</si>
  <si>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</si>
  <si>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</si>
  <si>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</si>
  <si>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</si>
  <si>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</si>
  <si>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</si>
  <si>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</si>
  <si>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</si>
  <si>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</si>
  <si>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</si>
  <si>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</si>
  <si>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</si>
  <si>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</si>
  <si>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</si>
  <si>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</si>
  <si>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</si>
  <si>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</si>
  <si>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</si>
  <si>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</si>
  <si>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</si>
  <si>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</si>
  <si>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</si>
  <si>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</si>
  <si>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</si>
  <si>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</si>
  <si>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</si>
  <si>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</si>
  <si>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</si>
  <si>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</si>
  <si>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</si>
  <si>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</si>
  <si>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</si>
  <si>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</si>
  <si>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</si>
  <si>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</si>
  <si>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</si>
  <si>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</si>
  <si>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</si>
  <si>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</si>
  <si>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</si>
  <si>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</si>
  <si>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</si>
  <si>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</si>
  <si>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</si>
  <si>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</si>
  <si>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</si>
  <si>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</si>
  <si>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</si>
  <si>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</si>
  <si>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</si>
  <si>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</si>
  <si>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</si>
  <si>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</si>
  <si>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</si>
  <si>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</si>
  <si>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</si>
  <si>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</si>
  <si>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</si>
  <si>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</si>
  <si>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</si>
  <si>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</si>
  <si>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</si>
  <si>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</si>
  <si>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</si>
  <si>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</si>
  <si>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</si>
  <si>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</si>
  <si>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</si>
  <si>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</si>
  <si>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</si>
  <si>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</si>
  <si>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</si>
  <si>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</si>
  <si>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</si>
  <si>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</si>
  <si>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</si>
  <si>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</si>
  <si>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</si>
  <si>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</si>
  <si>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</si>
  <si>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</si>
  <si>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</si>
  <si>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</si>
  <si>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</si>
  <si>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</si>
  <si>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</si>
  <si>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</si>
  <si>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</si>
  <si>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</si>
  <si>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</si>
  <si>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</si>
  <si>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</si>
  <si>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</si>
  <si>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</si>
  <si>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</si>
  <si>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</si>
  <si>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</si>
  <si>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</si>
  <si>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</si>
  <si>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</si>
  <si>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</si>
  <si>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</si>
  <si>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</si>
  <si>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</si>
  <si>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</si>
  <si>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</si>
  <si>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</si>
  <si>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</si>
  <si>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</si>
  <si>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</si>
  <si>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</si>
  <si>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</si>
  <si>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</si>
  <si>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</si>
  <si>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</si>
  <si>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</si>
  <si>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</si>
  <si>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</si>
  <si>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</si>
  <si>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</si>
  <si>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</si>
  <si>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</si>
  <si>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</si>
  <si>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</si>
  <si>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</si>
  <si>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</si>
  <si>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</si>
  <si>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</si>
  <si>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</si>
  <si>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</si>
  <si>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</si>
  <si>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</si>
  <si>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</si>
  <si>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</si>
  <si>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</si>
  <si>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</si>
  <si>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</si>
  <si>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</si>
  <si>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</si>
  <si>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</si>
  <si>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</si>
  <si>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</si>
  <si>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</si>
  <si>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</si>
  <si>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</si>
  <si>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</si>
  <si>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</si>
  <si>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</si>
  <si>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</si>
  <si>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</si>
  <si>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</si>
  <si>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</si>
  <si>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</si>
  <si>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</si>
  <si>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</si>
  <si>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</si>
  <si>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</si>
  <si>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</si>
  <si>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</si>
  <si>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</si>
  <si>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</si>
  <si>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</si>
  <si>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</si>
  <si>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</si>
  <si>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</si>
  <si>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</si>
  <si>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</si>
  <si>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</si>
  <si>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</si>
  <si>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</si>
  <si>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</si>
  <si>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</si>
  <si>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</si>
  <si>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</si>
  <si>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</si>
  <si>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</si>
  <si>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</si>
  <si>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</si>
  <si>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</si>
  <si>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</si>
  <si>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</si>
  <si>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</si>
  <si>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</si>
  <si>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</si>
  <si>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</si>
  <si>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</si>
  <si>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</si>
  <si>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</si>
  <si>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</si>
  <si>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</si>
  <si>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</si>
  <si>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</si>
  <si>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</si>
  <si>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</si>
  <si>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</si>
  <si>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</si>
  <si>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</si>
  <si>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</si>
  <si>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</si>
  <si>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</si>
  <si>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</si>
  <si>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</si>
  <si>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</si>
  <si>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</si>
  <si>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</si>
  <si>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</si>
  <si>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</si>
  <si>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</si>
  <si>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</si>
  <si>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</si>
  <si>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</si>
  <si>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</si>
  <si>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</si>
  <si>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</si>
  <si>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</si>
  <si>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</si>
  <si>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</si>
  <si>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</si>
  <si>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</si>
  <si>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</si>
  <si>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</si>
  <si>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</si>
  <si>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</si>
  <si>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</si>
  <si>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</si>
  <si>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</si>
  <si>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</si>
  <si>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</si>
  <si>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</si>
  <si>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</si>
  <si>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</si>
  <si>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</si>
  <si>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</si>
  <si>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</si>
  <si>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</si>
  <si>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</si>
  <si>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</si>
  <si>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</si>
  <si>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</si>
  <si>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</si>
  <si>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</si>
  <si>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</si>
  <si>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</si>
  <si>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</si>
  <si>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</si>
  <si>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</si>
  <si>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</si>
  <si>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</si>
  <si>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</si>
  <si>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</si>
  <si>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</si>
  <si>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</si>
  <si>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</si>
  <si>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</si>
  <si>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</si>
  <si>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</si>
  <si>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</si>
  <si>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</si>
  <si>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</si>
  <si>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</si>
  <si>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</si>
  <si>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</si>
  <si>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</si>
  <si>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</si>
  <si>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</si>
  <si>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</si>
  <si>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</si>
  <si>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</si>
  <si>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</si>
  <si>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</si>
  <si>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</si>
  <si>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</si>
  <si>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</si>
  <si>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</si>
  <si>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</si>
  <si>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</si>
  <si>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</si>
  <si>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</si>
  <si>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</si>
  <si>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</si>
  <si>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</si>
  <si>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</si>
  <si>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</si>
  <si>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</si>
  <si>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</si>
  <si>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</si>
  <si>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</si>
  <si>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</si>
  <si>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</si>
  <si>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</si>
  <si>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</si>
  <si>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</si>
  <si>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</si>
  <si>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</si>
  <si>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</si>
  <si>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</si>
  <si>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</si>
  <si>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</si>
  <si>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</si>
  <si>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</si>
  <si>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</si>
  <si>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</si>
  <si>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</si>
  <si>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</si>
  <si>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</si>
  <si>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</si>
  <si>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</si>
  <si>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</si>
  <si>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</si>
  <si>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</si>
  <si>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</si>
  <si>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</si>
  <si>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</si>
  <si>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</si>
  <si>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</si>
  <si>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</si>
  <si>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</si>
  <si>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</si>
  <si>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</si>
  <si>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</si>
  <si>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</si>
  <si>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</si>
  <si>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</si>
  <si>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</si>
  <si>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</si>
  <si>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</si>
  <si>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</si>
  <si>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</si>
  <si>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</si>
  <si>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</si>
  <si>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</si>
  <si>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</si>
  <si>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</si>
  <si>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</si>
  <si>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</si>
  <si>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</si>
  <si>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</si>
  <si>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</si>
  <si>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</si>
  <si>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</si>
  <si>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</si>
  <si>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</si>
  <si>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</si>
  <si>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</si>
  <si>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</si>
  <si>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</si>
  <si>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</si>
  <si>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</si>
  <si>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</si>
  <si>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</si>
  <si>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</si>
  <si>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</si>
  <si>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</si>
  <si>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</si>
  <si>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</si>
  <si>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</si>
  <si>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</si>
  <si>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</si>
  <si>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</si>
  <si>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</si>
  <si>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</si>
  <si>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</si>
  <si>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</si>
  <si>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</si>
  <si>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</si>
  <si>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</si>
  <si>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</si>
  <si>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</si>
  <si>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</si>
  <si>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</si>
  <si>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</si>
  <si>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</si>
  <si>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</si>
  <si>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</si>
  <si>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</si>
  <si>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</si>
  <si>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</si>
  <si>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</si>
  <si>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</si>
  <si>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</si>
  <si>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</si>
  <si>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</si>
  <si>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</si>
  <si>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</si>
  <si>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</si>
  <si>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</si>
  <si>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</si>
  <si>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</si>
  <si>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</si>
  <si>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</si>
  <si>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</si>
  <si>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</si>
  <si>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</si>
  <si>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</si>
  <si>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</si>
  <si>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</si>
  <si>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</si>
  <si>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</si>
  <si>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</si>
  <si>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</si>
  <si>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</si>
  <si>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</si>
  <si>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</si>
  <si>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</si>
  <si>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</si>
  <si>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</si>
  <si>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</si>
  <si>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</si>
  <si>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</si>
  <si>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</si>
  <si>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</si>
  <si>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</si>
  <si>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</si>
  <si>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</si>
  <si>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</si>
  <si>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</si>
  <si>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</si>
  <si>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</si>
  <si>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</si>
  <si>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</si>
  <si>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</si>
  <si>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</si>
  <si>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</si>
  <si>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</si>
  <si>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</si>
  <si>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</si>
  <si>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</si>
  <si>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</si>
  <si>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</si>
  <si>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</si>
  <si>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</si>
  <si>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</si>
  <si>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</si>
  <si>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</si>
  <si>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</si>
  <si>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</si>
  <si>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</si>
  <si>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</si>
  <si>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</si>
  <si>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</si>
  <si>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</si>
  <si>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</si>
  <si>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</si>
  <si>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</si>
  <si>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</si>
  <si>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</si>
  <si>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</si>
  <si>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</si>
  <si>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</si>
  <si>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</si>
  <si>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</si>
  <si>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</si>
  <si>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</si>
  <si>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</si>
  <si>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</si>
  <si>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</si>
  <si>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</si>
  <si>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</si>
  <si>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</si>
  <si>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</si>
  <si>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</si>
  <si>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</si>
  <si>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</si>
  <si>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</si>
  <si>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</si>
  <si>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</si>
  <si>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</si>
  <si>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</si>
  <si>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</si>
  <si>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</si>
  <si>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</si>
  <si>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</si>
  <si>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</si>
  <si>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</si>
  <si>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</si>
  <si>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</si>
  <si>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</si>
  <si>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</si>
  <si>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</si>
  <si>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</si>
  <si>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</si>
  <si>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</si>
  <si>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</si>
  <si>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</si>
  <si>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</si>
  <si>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</si>
  <si>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</si>
  <si>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</si>
  <si>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</si>
  <si>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</si>
  <si>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</si>
  <si>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</si>
  <si>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</si>
  <si>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</si>
  <si>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</si>
  <si>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</si>
  <si>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</si>
  <si>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</si>
  <si>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</si>
  <si>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</si>
  <si>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</si>
  <si>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</si>
  <si>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</si>
  <si>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</si>
  <si>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</si>
  <si>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</si>
  <si>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</si>
  <si>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</si>
  <si>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</si>
  <si>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</si>
  <si>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</si>
  <si>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</si>
  <si>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</si>
  <si>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</si>
  <si>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</si>
  <si>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</si>
  <si>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</si>
  <si>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</si>
  <si>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</si>
  <si>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</si>
  <si>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</si>
  <si>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</si>
  <si>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</si>
  <si>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</si>
  <si>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</si>
  <si>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</si>
  <si>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</si>
  <si>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</si>
  <si>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</si>
  <si>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</si>
  <si>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</si>
  <si>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</si>
  <si>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</si>
  <si>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</si>
  <si>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</si>
  <si>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</si>
  <si>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</si>
  <si>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</si>
  <si>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</si>
  <si>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</si>
  <si>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</si>
  <si>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</si>
  <si>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</si>
  <si>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</si>
  <si>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</si>
  <si>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</si>
  <si>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</si>
  <si>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</si>
  <si>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</si>
  <si>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</si>
  <si>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</si>
  <si>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</si>
  <si>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</si>
  <si>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</si>
  <si>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</si>
  <si>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</si>
  <si>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</si>
  <si>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</si>
  <si>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</si>
  <si>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</si>
  <si>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</si>
  <si>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</si>
  <si>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</si>
  <si>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</si>
  <si>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</si>
  <si>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</si>
  <si>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</si>
  <si>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</si>
  <si>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</si>
  <si>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</si>
  <si>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</si>
  <si>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</si>
  <si>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</si>
  <si>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</si>
  <si>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</si>
  <si>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</si>
  <si>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</si>
  <si>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</si>
  <si>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</si>
  <si>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</si>
  <si>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</si>
  <si>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</si>
  <si>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</si>
  <si>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</si>
  <si>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</si>
  <si>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</si>
  <si>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</si>
  <si>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</si>
  <si>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</si>
  <si>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</si>
  <si>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</si>
  <si>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</si>
  <si>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</si>
  <si>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</si>
  <si>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</si>
  <si>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</si>
  <si>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</si>
  <si>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</si>
  <si>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</si>
  <si>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</si>
  <si>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</si>
  <si>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</si>
  <si>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</si>
  <si>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</si>
  <si>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</si>
  <si>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</si>
  <si>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</si>
  <si>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</si>
  <si>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</si>
  <si>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</si>
  <si>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</si>
  <si>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</si>
  <si>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</si>
  <si>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</si>
  <si>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</si>
  <si>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</si>
  <si>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</si>
  <si>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</si>
  <si>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</si>
  <si>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</si>
  <si>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</si>
  <si>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</si>
  <si>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</si>
  <si>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</si>
  <si>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</si>
  <si>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</si>
  <si>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</si>
  <si>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</si>
  <si>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</si>
  <si>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</si>
  <si>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</si>
  <si>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</si>
  <si>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</si>
  <si>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</si>
  <si>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</si>
  <si>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</si>
  <si>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</si>
  <si>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</si>
  <si>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</si>
  <si>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</si>
  <si>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</si>
  <si>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</si>
  <si>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</si>
  <si>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</si>
  <si>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</si>
  <si>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</si>
  <si>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</si>
  <si>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</si>
  <si>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</si>
  <si>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</si>
  <si>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</si>
  <si>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</si>
  <si>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</si>
  <si>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</si>
  <si>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</si>
  <si>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</si>
  <si>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</si>
  <si>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</si>
  <si>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</si>
  <si>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</si>
  <si>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</si>
  <si>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</si>
  <si>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</si>
  <si>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</si>
  <si>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</si>
  <si>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</si>
  <si>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</si>
  <si>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</si>
  <si>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</si>
  <si>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</si>
  <si>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</si>
  <si>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</si>
  <si>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</si>
  <si>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</si>
  <si>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</si>
  <si>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</si>
  <si>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</si>
  <si>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</si>
  <si>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</si>
  <si>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</si>
  <si>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</si>
  <si>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</si>
  <si>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</si>
  <si>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</si>
  <si>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</si>
  <si>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</si>
  <si>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</si>
  <si>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</si>
  <si>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</si>
  <si>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</si>
  <si>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</si>
  <si>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</si>
  <si>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</si>
  <si>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</si>
  <si>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</si>
  <si>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</si>
  <si>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</si>
  <si>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</si>
  <si>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</si>
  <si>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</si>
  <si>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</si>
  <si>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</si>
  <si>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</si>
  <si>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</si>
  <si>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</si>
  <si>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</si>
  <si>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</si>
  <si>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</si>
  <si>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</si>
  <si>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</si>
  <si>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</si>
  <si>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</si>
  <si>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</si>
  <si>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</si>
  <si>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</si>
  <si>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</si>
  <si>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</si>
  <si>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</si>
  <si>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</si>
  <si>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</si>
  <si>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</si>
  <si>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</si>
  <si>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</si>
  <si>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</si>
  <si>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</si>
  <si>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</si>
  <si>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</si>
  <si>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</si>
  <si>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</si>
  <si>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</si>
  <si>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</si>
  <si>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</si>
  <si>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</si>
  <si>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</si>
  <si>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</si>
  <si>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</si>
  <si>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</si>
  <si>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</si>
  <si>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</si>
  <si>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</si>
  <si>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</si>
  <si>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</si>
  <si>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</si>
  <si>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</si>
  <si>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</si>
  <si>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</si>
  <si>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</si>
  <si>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</si>
  <si>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</si>
  <si>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</si>
  <si>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</si>
  <si>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</si>
  <si>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</si>
  <si>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</si>
  <si>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</si>
  <si>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</si>
  <si>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</si>
  <si>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</si>
  <si>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</si>
  <si>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</si>
  <si>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</si>
  <si>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</si>
  <si>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</si>
  <si>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</si>
  <si>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</si>
  <si>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</si>
  <si>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</si>
  <si>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</si>
  <si>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</si>
  <si>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</si>
  <si>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</si>
  <si>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</si>
  <si>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</si>
  <si>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</si>
  <si>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</si>
  <si>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</si>
  <si>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</si>
  <si>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</si>
  <si>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</si>
  <si>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</si>
  <si>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</si>
  <si>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</si>
  <si>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</si>
  <si>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</si>
  <si>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</si>
  <si>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</si>
  <si>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</si>
  <si>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</si>
  <si>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</si>
  <si>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</si>
  <si>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</si>
  <si>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</si>
  <si>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</si>
  <si>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</si>
  <si>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</si>
  <si>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</si>
  <si>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</si>
  <si>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</si>
  <si>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</si>
  <si>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</si>
  <si>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</si>
  <si>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</si>
  <si>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</si>
  <si>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</si>
  <si>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</si>
  <si>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</si>
  <si>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</si>
  <si>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</si>
  <si>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</si>
  <si>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</si>
  <si>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</si>
  <si>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</si>
  <si>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</si>
  <si>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</si>
  <si>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</si>
  <si>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</si>
  <si>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</si>
  <si>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</si>
  <si>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</si>
  <si>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</si>
  <si>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</si>
  <si>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</si>
  <si>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</si>
  <si>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</si>
  <si>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</si>
  <si>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</si>
  <si>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</si>
  <si>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</si>
  <si>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</si>
  <si>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</si>
  <si>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</si>
  <si>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</si>
  <si>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</si>
  <si>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</si>
  <si>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</si>
  <si>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</si>
  <si>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</si>
  <si>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</si>
  <si>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</si>
  <si>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</si>
  <si>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</si>
  <si>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</si>
  <si>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</si>
  <si>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</si>
  <si>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</si>
  <si>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</si>
  <si>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</si>
  <si>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</si>
  <si>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</si>
  <si>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</si>
  <si>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</si>
  <si>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</si>
  <si>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</si>
  <si>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</si>
  <si>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</si>
  <si>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</si>
  <si>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</si>
  <si>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</si>
  <si>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</si>
  <si>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</si>
  <si>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</si>
  <si>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</si>
  <si>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</si>
  <si>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</si>
  <si>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</si>
  <si>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</si>
  <si>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</si>
  <si>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</si>
  <si>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</si>
  <si>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</si>
  <si>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</si>
  <si>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</si>
  <si>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</si>
  <si>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</si>
  <si>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</si>
  <si>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</si>
  <si>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</si>
  <si>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</si>
  <si>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</si>
  <si>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</si>
  <si>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</si>
  <si>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</si>
  <si>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</si>
  <si>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</si>
  <si>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</si>
  <si>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</si>
  <si>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</si>
  <si>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</si>
  <si>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</si>
  <si>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</si>
  <si>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</si>
  <si>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</si>
  <si>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</si>
  <si>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</si>
  <si>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</si>
  <si>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</si>
  <si>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</si>
  <si>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</si>
  <si>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</si>
  <si>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</si>
  <si>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</si>
  <si>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</si>
  <si>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</si>
  <si>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</si>
  <si>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</si>
  <si>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</si>
  <si>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</si>
  <si>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</si>
  <si>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</si>
  <si>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</si>
  <si>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</si>
  <si>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</si>
  <si>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</si>
  <si>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</si>
  <si>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</si>
  <si>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</si>
  <si>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</si>
  <si>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</si>
  <si>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</si>
  <si>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</si>
  <si>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</si>
  <si>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</si>
  <si>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</si>
  <si>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</si>
  <si>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</si>
  <si>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</si>
  <si>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</si>
  <si>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</si>
  <si>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</si>
  <si>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</si>
  <si>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</si>
  <si>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</si>
  <si>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</si>
  <si>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</si>
  <si>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</si>
  <si>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</si>
  <si>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</si>
  <si>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</si>
  <si>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</si>
  <si>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</si>
  <si>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</si>
  <si>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</si>
  <si>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</si>
  <si>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</si>
  <si>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</si>
  <si>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</si>
  <si>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</si>
  <si>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</si>
  <si>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</si>
  <si>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</si>
  <si>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</si>
  <si>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</si>
  <si>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</si>
  <si>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</si>
  <si>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</si>
  <si>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</si>
  <si>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</si>
  <si>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</si>
  <si>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</si>
  <si>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</si>
  <si>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</si>
  <si>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</si>
  <si>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</si>
  <si>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</si>
  <si>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</si>
  <si>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</si>
  <si>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</si>
  <si>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</si>
  <si>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</si>
  <si>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</si>
  <si>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</si>
  <si>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</si>
  <si>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</si>
  <si>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</si>
  <si>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</si>
  <si>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</si>
  <si>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</si>
  <si>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</si>
  <si>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</si>
  <si>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</si>
  <si>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</si>
  <si>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</si>
  <si>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</si>
  <si>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</si>
  <si>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</si>
  <si>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</si>
  <si>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</si>
  <si>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</si>
  <si>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</si>
  <si>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</si>
  <si>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</si>
  <si>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</si>
  <si>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</si>
  <si>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</si>
  <si>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</si>
  <si>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</si>
  <si>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</si>
  <si>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</si>
  <si>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</si>
  <si>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</si>
  <si>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</si>
  <si>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</si>
  <si>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</si>
  <si>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</si>
  <si>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</si>
  <si>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</si>
  <si>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</si>
  <si>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</si>
  <si>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</si>
  <si>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</si>
  <si>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</si>
  <si>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</si>
  <si>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</si>
  <si>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</si>
  <si>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</si>
  <si>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</si>
  <si>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</si>
  <si>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</si>
  <si>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</si>
  <si>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</si>
  <si>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</si>
  <si>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</si>
  <si>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</si>
  <si>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</si>
  <si>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</si>
  <si>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</si>
  <si>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</si>
  <si>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</si>
  <si>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</si>
  <si>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</si>
  <si>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</si>
  <si>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</si>
  <si>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</si>
  <si>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</si>
  <si>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</si>
  <si>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</si>
  <si>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</si>
  <si>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</si>
  <si>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</si>
  <si>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</si>
  <si>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</si>
  <si>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</si>
  <si>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</si>
  <si>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</si>
  <si>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</si>
  <si>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</si>
  <si>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</si>
  <si>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</si>
  <si>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</si>
  <si>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</si>
  <si>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</si>
  <si>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</si>
  <si>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</si>
  <si>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</si>
  <si>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</si>
  <si>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</si>
  <si>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</si>
  <si>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</si>
  <si>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</si>
  <si>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</si>
  <si>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</si>
  <si>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</si>
  <si>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</si>
  <si>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</si>
  <si>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</si>
  <si>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</si>
  <si>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</si>
  <si>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</si>
  <si>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</si>
  <si>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</si>
  <si>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</si>
  <si>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</si>
  <si>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</si>
  <si>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</si>
  <si>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</si>
  <si>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</si>
  <si>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</si>
  <si>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</si>
  <si>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</si>
  <si>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</si>
  <si>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</si>
  <si>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</si>
  <si>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</si>
  <si>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</si>
  <si>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</si>
  <si>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</si>
  <si>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</si>
  <si>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</si>
  <si>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</si>
  <si>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</si>
  <si>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</si>
  <si>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</si>
  <si>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</si>
  <si>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</si>
  <si>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</si>
  <si>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</si>
  <si>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</si>
  <si>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</si>
  <si>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</si>
  <si>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</si>
  <si>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</si>
  <si>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</si>
  <si>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</si>
  <si>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</si>
  <si>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</si>
  <si>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</si>
  <si>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</si>
  <si>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</si>
  <si>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</si>
  <si>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</si>
  <si>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</si>
  <si>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</si>
  <si>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</si>
  <si>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</si>
  <si>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</si>
  <si>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</si>
  <si>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</si>
  <si>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</si>
  <si>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</si>
  <si>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</si>
  <si>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</si>
  <si>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</si>
  <si>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</si>
  <si>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</si>
  <si>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</si>
  <si>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</si>
  <si>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</si>
  <si>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</si>
  <si>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</si>
  <si>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</si>
  <si>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</si>
  <si>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</si>
  <si>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</si>
  <si>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</si>
  <si>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</si>
  <si>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</si>
  <si>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</si>
  <si>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</si>
  <si>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</si>
  <si>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</si>
  <si>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</si>
  <si>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</si>
  <si>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</si>
  <si>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</si>
  <si>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</si>
  <si>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</si>
  <si>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</si>
  <si>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</si>
  <si>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</si>
  <si>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</si>
  <si>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</si>
  <si>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</si>
  <si>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</si>
  <si>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</si>
  <si>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</si>
  <si>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</si>
  <si>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</si>
  <si>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</si>
  <si>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</si>
  <si>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</si>
  <si>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</si>
  <si>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</si>
  <si>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</si>
  <si>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</si>
  <si>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</si>
  <si>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</si>
  <si>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</si>
  <si>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</si>
  <si>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</si>
  <si>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</si>
  <si>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</si>
  <si>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</si>
  <si>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</si>
  <si>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</si>
  <si>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</si>
  <si>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</si>
  <si>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</si>
  <si>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</si>
  <si>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</si>
  <si>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</si>
  <si>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</si>
  <si>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</si>
  <si>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</si>
  <si>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</si>
  <si>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</si>
  <si>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</si>
  <si>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</si>
  <si>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</si>
  <si>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</si>
  <si>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</si>
  <si>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</si>
  <si>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</si>
  <si>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</si>
  <si>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</si>
  <si>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</si>
  <si>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</si>
  <si>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</si>
  <si>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</si>
  <si>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</si>
  <si>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</si>
  <si>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</si>
  <si>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</si>
  <si>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</si>
  <si>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</si>
  <si>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</si>
  <si>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</si>
  <si>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</si>
  <si>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</si>
  <si>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</si>
  <si>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</si>
  <si>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</si>
  <si>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</si>
  <si>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</si>
  <si>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</si>
  <si>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</si>
  <si>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</si>
  <si>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</si>
  <si>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</si>
  <si>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</si>
  <si>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</si>
  <si>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</si>
  <si>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</si>
  <si>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</si>
  <si>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</si>
  <si>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</si>
  <si>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</si>
  <si>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</si>
  <si>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</si>
  <si>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</si>
  <si>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</si>
  <si>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</si>
  <si>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</si>
  <si>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</si>
  <si>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</si>
  <si>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</si>
  <si>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</si>
  <si>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</si>
  <si>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</si>
  <si>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</si>
  <si>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</si>
  <si>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</si>
  <si>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</si>
  <si>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</si>
  <si>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</si>
  <si>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</si>
  <si>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</si>
  <si>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</si>
  <si>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</si>
  <si>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</si>
  <si>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</si>
  <si>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</si>
  <si>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</si>
  <si>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</si>
  <si>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</si>
  <si>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</si>
  <si>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</si>
  <si>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</si>
  <si>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</si>
  <si>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</si>
  <si>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</si>
  <si>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</si>
  <si>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</si>
  <si>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</si>
  <si>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</si>
  <si>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</si>
  <si>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</si>
  <si>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</si>
  <si>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</si>
  <si>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</si>
  <si>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</si>
  <si>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</si>
  <si>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</si>
  <si>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</si>
  <si>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</si>
  <si>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</si>
  <si>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</si>
  <si>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</si>
  <si>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</si>
  <si>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</si>
  <si>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</si>
  <si>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</si>
  <si>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</si>
  <si>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</si>
  <si>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</si>
  <si>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</si>
  <si>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</si>
  <si>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</si>
  <si>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</si>
  <si>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</si>
  <si>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</si>
  <si>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</si>
  <si>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</si>
  <si>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</si>
  <si>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</si>
  <si>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</si>
  <si>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</si>
  <si>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</si>
  <si>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</si>
  <si>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</si>
  <si>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</si>
  <si>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</si>
  <si>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</si>
  <si>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</si>
  <si>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</si>
  <si>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</si>
  <si>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</si>
  <si>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</si>
  <si>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</si>
  <si>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</si>
  <si>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</si>
  <si>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</si>
  <si>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</si>
  <si>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</si>
  <si>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</si>
  <si>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</si>
  <si>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</si>
  <si>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</si>
  <si>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</si>
  <si>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</si>
  <si>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</si>
  <si>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</si>
  <si>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</si>
  <si>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</si>
  <si>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</si>
  <si>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</si>
  <si>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</si>
  <si>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</si>
  <si>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</si>
  <si>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</si>
  <si>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</si>
  <si>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</si>
  <si>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</si>
  <si>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</si>
  <si>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</si>
  <si>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</si>
  <si>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</si>
  <si>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</si>
  <si>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</si>
  <si>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</si>
  <si>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</si>
  <si>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</si>
  <si>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</si>
  <si>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</si>
  <si>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</si>
  <si>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</si>
  <si>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</si>
  <si>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</si>
  <si>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</si>
  <si>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</si>
  <si>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</si>
  <si>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</si>
  <si>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</si>
  <si>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</si>
  <si>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</si>
  <si>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</si>
  <si>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</si>
  <si>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</si>
  <si>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</si>
  <si>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</si>
  <si>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</si>
  <si>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</si>
  <si>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</si>
  <si>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</si>
  <si>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</si>
  <si>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</si>
  <si>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</si>
  <si>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</si>
  <si>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</si>
  <si>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</si>
  <si>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</si>
  <si>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</si>
  <si>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</si>
  <si>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</si>
  <si>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</si>
  <si>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</si>
  <si>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</si>
  <si>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</si>
  <si>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</si>
  <si>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</si>
  <si>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</si>
  <si>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</si>
  <si>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</si>
  <si>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</si>
  <si>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</si>
  <si>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</si>
  <si>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</si>
  <si>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</si>
  <si>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</si>
  <si>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</si>
  <si>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</si>
  <si>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</si>
  <si>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</si>
  <si>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</si>
  <si>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</si>
  <si>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</si>
  <si>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</si>
  <si>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</si>
  <si>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</si>
  <si>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</si>
  <si>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</si>
  <si>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</si>
  <si>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</si>
  <si>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</si>
  <si>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</si>
  <si>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</si>
  <si>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</si>
  <si>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</si>
  <si>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</si>
  <si>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</si>
  <si>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</si>
  <si>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</si>
  <si>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</si>
  <si>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</si>
  <si>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</si>
  <si>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</si>
  <si>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</si>
  <si>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</si>
  <si>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</si>
  <si>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</si>
  <si>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</si>
  <si>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</si>
  <si>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</si>
  <si>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</si>
  <si>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</si>
  <si>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</si>
  <si>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</si>
  <si>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</si>
  <si>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</si>
  <si>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</si>
  <si>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</si>
  <si>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</si>
  <si>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</si>
  <si>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</si>
  <si>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</si>
  <si>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</si>
  <si>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</si>
  <si>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</si>
  <si>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</si>
  <si>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</si>
  <si>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</si>
  <si>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</si>
  <si>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</si>
  <si>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</si>
  <si>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</si>
  <si>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</si>
  <si>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</si>
  <si>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</si>
  <si>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</si>
  <si>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</si>
  <si>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</si>
  <si>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</si>
  <si>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</si>
  <si>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</si>
  <si>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</si>
  <si>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</si>
  <si>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</si>
  <si>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</si>
  <si>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</si>
  <si>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</si>
  <si>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</si>
  <si>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</si>
  <si>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</si>
  <si>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</si>
  <si>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</si>
  <si>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</si>
  <si>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</si>
  <si>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</si>
  <si>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</si>
  <si>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</si>
  <si>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</si>
  <si>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</si>
  <si>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</si>
  <si>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</si>
  <si>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</si>
  <si>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</si>
  <si>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</si>
  <si>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</si>
  <si>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</si>
  <si>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</si>
  <si>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</si>
  <si>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</si>
  <si>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</si>
  <si>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</si>
  <si>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</si>
  <si>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</si>
  <si>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</si>
  <si>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</si>
  <si>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</si>
  <si>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</si>
  <si>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</si>
  <si>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</si>
  <si>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</si>
  <si>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</si>
  <si>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</si>
  <si>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</si>
  <si>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</si>
  <si>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</si>
  <si>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</si>
  <si>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</si>
  <si>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</si>
  <si>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</si>
  <si>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</si>
  <si>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</si>
  <si>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</si>
  <si>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</si>
  <si>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</si>
  <si>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</si>
  <si>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</si>
  <si>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</si>
  <si>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</si>
  <si>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</si>
  <si>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</si>
  <si>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</si>
  <si>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</si>
  <si>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</si>
  <si>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</si>
  <si>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</si>
  <si>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</si>
  <si>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</si>
  <si>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</si>
  <si>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</si>
  <si>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</si>
  <si>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</si>
  <si>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</si>
  <si>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</si>
  <si>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</si>
  <si>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</si>
  <si>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</si>
  <si>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</si>
  <si>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</si>
  <si>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</si>
  <si>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</si>
  <si>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</si>
  <si>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</si>
  <si>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</si>
  <si>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</si>
  <si>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</si>
  <si>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</si>
  <si>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</si>
  <si>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</si>
  <si>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</si>
  <si>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</si>
  <si>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</si>
  <si>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</si>
  <si>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</si>
  <si>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</si>
  <si>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</si>
  <si>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</si>
  <si>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</si>
  <si>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</si>
  <si>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</si>
  <si>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</si>
  <si>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</si>
  <si>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</si>
  <si>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</si>
  <si>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</si>
  <si>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</si>
  <si>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</si>
  <si>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</si>
  <si>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</si>
  <si>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</si>
  <si>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</si>
  <si>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</si>
  <si>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</si>
  <si>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</si>
  <si>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</si>
  <si>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</si>
  <si>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</si>
  <si>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</si>
  <si>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</si>
  <si>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</si>
  <si>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</si>
  <si>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</si>
  <si>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</si>
  <si>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</si>
  <si>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</si>
  <si>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</si>
  <si>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</si>
  <si>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</si>
  <si>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</si>
  <si>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</si>
  <si>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</si>
  <si>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</si>
  <si>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</si>
  <si>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</si>
  <si>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</si>
  <si>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</si>
  <si>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</si>
  <si>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</si>
  <si>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</si>
  <si>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</si>
  <si>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</si>
  <si>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</si>
  <si>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</si>
  <si>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</si>
  <si>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</si>
  <si>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</si>
  <si>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</si>
  <si>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</si>
  <si>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</si>
  <si>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</si>
  <si>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</si>
  <si>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</si>
  <si>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</si>
  <si>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</si>
  <si>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</si>
  <si>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</si>
  <si>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</si>
  <si>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</si>
  <si>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</si>
  <si>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</si>
  <si>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</si>
  <si>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</si>
  <si>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</si>
  <si>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</si>
  <si>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</si>
  <si>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</si>
  <si>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</si>
  <si>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</si>
  <si>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</si>
  <si>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</si>
  <si>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</si>
  <si>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</si>
  <si>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</si>
  <si>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</si>
  <si>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</si>
  <si>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</si>
  <si>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</si>
  <si>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</si>
  <si>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</si>
  <si>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</si>
  <si>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</si>
  <si>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</si>
  <si>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</si>
  <si>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</si>
  <si>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</si>
  <si>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</si>
  <si>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</si>
  <si>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</si>
  <si>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</si>
  <si>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</si>
  <si>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</si>
  <si>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</si>
  <si>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</si>
  <si>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</si>
  <si>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</si>
  <si>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</si>
  <si>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</si>
  <si>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</si>
  <si>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</si>
  <si>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</si>
  <si>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</si>
  <si>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</si>
  <si>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</si>
  <si>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</si>
  <si>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</si>
  <si>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</si>
  <si>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</si>
  <si>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</si>
  <si>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</si>
  <si>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</si>
  <si>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</si>
  <si>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</si>
  <si>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</si>
  <si>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</si>
  <si>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</si>
  <si>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</si>
  <si>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</si>
  <si>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</si>
  <si>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</si>
  <si>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</si>
  <si>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</si>
  <si>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</si>
  <si>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</si>
  <si>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</si>
  <si>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</si>
  <si>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</si>
  <si>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</si>
  <si>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</si>
  <si>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</si>
  <si>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</si>
  <si>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</si>
  <si>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</si>
  <si>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</si>
  <si>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</si>
  <si>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</si>
  <si>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</si>
  <si>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</si>
  <si>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</si>
  <si>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</si>
  <si>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</si>
  <si>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</si>
  <si>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</si>
  <si>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</si>
  <si>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40</t>
  </si>
  <si>
    <t>42</t>
  </si>
  <si>
    <t>44</t>
  </si>
  <si>
    <t>38</t>
  </si>
  <si>
    <t>46</t>
  </si>
  <si>
    <t>36</t>
  </si>
  <si>
    <t>32</t>
  </si>
  <si>
    <t>30</t>
  </si>
  <si>
    <t>34</t>
  </si>
  <si>
    <t>28</t>
  </si>
  <si>
    <t>26</t>
  </si>
  <si>
    <t>SalesPrice</t>
  </si>
  <si>
    <t>Dist_Amt</t>
  </si>
  <si>
    <t>Year</t>
  </si>
  <si>
    <t>Month</t>
  </si>
  <si>
    <t>Month-Year</t>
  </si>
  <si>
    <t>Quarter</t>
  </si>
  <si>
    <t>Age_Group</t>
  </si>
  <si>
    <t>Price_Band</t>
  </si>
  <si>
    <t>Dist_Band</t>
  </si>
  <si>
    <t>Grand Total</t>
  </si>
  <si>
    <t>Count of Order ID</t>
  </si>
  <si>
    <t>measure 1</t>
  </si>
  <si>
    <t>total_sales</t>
  </si>
  <si>
    <t>avg_order_value</t>
  </si>
  <si>
    <t>total_dist_given</t>
  </si>
  <si>
    <t>avg_dist</t>
  </si>
  <si>
    <t>unique_customers</t>
  </si>
  <si>
    <t>Apr-2021</t>
  </si>
  <si>
    <t>Apr-2022</t>
  </si>
  <si>
    <t>Aug-2021</t>
  </si>
  <si>
    <t>Aug-2022</t>
  </si>
  <si>
    <t>Dec-2021</t>
  </si>
  <si>
    <t>Dec-2022</t>
  </si>
  <si>
    <t>Feb-2021</t>
  </si>
  <si>
    <t>Feb-2022</t>
  </si>
  <si>
    <t>Feb-2023</t>
  </si>
  <si>
    <t>Jan-2021</t>
  </si>
  <si>
    <t>Jan-2022</t>
  </si>
  <si>
    <t>Jan-2023</t>
  </si>
  <si>
    <t>Jul-2021</t>
  </si>
  <si>
    <t>Jul-2022</t>
  </si>
  <si>
    <t>Jun-2021</t>
  </si>
  <si>
    <t>Jun-2022</t>
  </si>
  <si>
    <t>Mar-2021</t>
  </si>
  <si>
    <t>Mar-2022</t>
  </si>
  <si>
    <t>Mar-2023</t>
  </si>
  <si>
    <t>May-2021</t>
  </si>
  <si>
    <t>May-2022</t>
  </si>
  <si>
    <t>Nov-2021</t>
  </si>
  <si>
    <t>Nov-2022</t>
  </si>
  <si>
    <t>Oct-2021</t>
  </si>
  <si>
    <t>Oct-2022</t>
  </si>
  <si>
    <t>Sep-2021</t>
  </si>
  <si>
    <t>Sep-2022</t>
  </si>
  <si>
    <t>Sum of SalesPrice</t>
  </si>
  <si>
    <t>Monthly Sales</t>
  </si>
  <si>
    <t>Monthly Orders</t>
  </si>
  <si>
    <t>Average of SalesPrice</t>
  </si>
  <si>
    <t>Monthly Avg Order Value</t>
  </si>
  <si>
    <t>Average of Discount%</t>
  </si>
  <si>
    <t>SUB CATEGORY ANALYSIS</t>
  </si>
  <si>
    <t>CATEGORY ANALYSIS</t>
  </si>
  <si>
    <t>Sub-Category</t>
  </si>
  <si>
    <t>BRAND ANALYSIS</t>
  </si>
  <si>
    <t>Best-selling products by order count</t>
  </si>
  <si>
    <t>Top 10 products</t>
  </si>
  <si>
    <t>Count of Product ID</t>
  </si>
  <si>
    <t>Product Ratings</t>
  </si>
  <si>
    <t>States</t>
  </si>
  <si>
    <t>GEOGRAPHY ANALYSIS</t>
  </si>
  <si>
    <t>18-25</t>
  </si>
  <si>
    <t>26-35</t>
  </si>
  <si>
    <t>36-45</t>
  </si>
  <si>
    <t>46-55</t>
  </si>
  <si>
    <t>Rank</t>
  </si>
  <si>
    <t>Cumulative Sales</t>
  </si>
  <si>
    <t>Cumulative Sales %</t>
  </si>
  <si>
    <t>10-19%</t>
  </si>
  <si>
    <t>DISCOUNT VS SALES PRICE</t>
  </si>
  <si>
    <t>Column Labels</t>
  </si>
  <si>
    <t>BRAND+CATEGORY ANALYSIS</t>
  </si>
  <si>
    <t>MONTH + CATEGORY ANALYSIS</t>
  </si>
  <si>
    <t>SALES BY CATEGORY</t>
  </si>
  <si>
    <t>Age Group</t>
  </si>
  <si>
    <t>SALES BY AGE GROUP</t>
  </si>
  <si>
    <t>AVG ORDER VALUE BY AGE GROUP</t>
  </si>
  <si>
    <t>TOP 10 CUSTOMERS BY SALES</t>
  </si>
  <si>
    <t>20-29%</t>
  </si>
  <si>
    <t>30-39%</t>
  </si>
  <si>
    <t>40-49%</t>
  </si>
  <si>
    <t>50%+</t>
  </si>
  <si>
    <t>Discount Band</t>
  </si>
  <si>
    <t>SALES BY DIST BAND</t>
  </si>
  <si>
    <t>1000-1999</t>
  </si>
  <si>
    <t>2000+</t>
  </si>
  <si>
    <t>250-499</t>
  </si>
  <si>
    <t>500-999</t>
  </si>
  <si>
    <t>Under 250</t>
  </si>
  <si>
    <t>Price Band</t>
  </si>
  <si>
    <t>PRICE BAND ANALYSIS</t>
  </si>
  <si>
    <t>2021</t>
  </si>
  <si>
    <t>Jan</t>
  </si>
  <si>
    <t>Feb</t>
  </si>
  <si>
    <t>Mar</t>
  </si>
  <si>
    <t>2022</t>
  </si>
  <si>
    <t>2023</t>
  </si>
  <si>
    <t>YEAR OVER YEAR ANALYSIS</t>
  </si>
  <si>
    <t xml:space="preserve">HRX </t>
  </si>
  <si>
    <t>HRX</t>
  </si>
  <si>
    <t>dim_products.Product Name</t>
  </si>
  <si>
    <t>dim_products.Brand Name</t>
  </si>
  <si>
    <t>dim_products.Size</t>
  </si>
  <si>
    <t>dim_products.Color</t>
  </si>
  <si>
    <t>dim_products.Ratings</t>
  </si>
  <si>
    <t>dim_customers.Customer Age</t>
  </si>
  <si>
    <t>dim_customers.City</t>
  </si>
  <si>
    <t>dim_customers.State</t>
  </si>
  <si>
    <t>Discount %</t>
  </si>
  <si>
    <t>Total Sales by Discounts</t>
  </si>
  <si>
    <t>Brand</t>
  </si>
  <si>
    <t>SIZE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</si>
</sst>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0.0000"/>
    <numFmt numFmtId="165" formatCode="\₹\ 0\.00,\ &quot;lakh&quot;"/>
    <numFmt numFmtId="166" formatCode="\₹\ 0\.00\ &quot;lakh&quot;"/>
    <numFmt numFmtId="167" formatCode="&quot;₹&quot;\ #,##0;#,##0\ \-&quot;₹&quot;;&quot;₹&quot;\ #,##0"/>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9" tint="0.79998168889431442"/>
        <bgColor theme="9" tint="0.79998168889431442"/>
      </patternFill>
    </fill>
    <fill>
      <patternFill patternType="solid">
        <fgColor rgb="FFFFFF00"/>
        <bgColor indexed="64"/>
      </patternFill>
    </fill>
    <fill>
      <patternFill patternType="solid">
        <fgColor theme="9"/>
        <bgColor theme="9"/>
      </patternFill>
    </fill>
  </fills>
  <borders count="4">
    <border>
      <left/>
      <right/>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2" fontId="0" fillId="0" borderId="0" xfId="0" applyNumberFormat="1"/>
    <xf numFmtId="14" fontId="0" fillId="0" borderId="0" xfId="0" applyNumberFormat="1"/>
    <xf numFmtId="10" fontId="0" fillId="0" borderId="0" xfId="0" applyNumberFormat="1"/>
    <xf numFmtId="9" fontId="0" fillId="0" borderId="0" xfId="2" applyFont="1"/>
    <xf numFmtId="0" fontId="0" fillId="2" borderId="1" xfId="0" applyFill="1" applyBorder="1"/>
    <xf numFmtId="0" fontId="0" fillId="0" borderId="1" xfId="0" applyBorder="1"/>
    <xf numFmtId="0" fontId="0" fillId="0" borderId="0" xfId="1" applyNumberFormat="1" applyFont="1"/>
    <xf numFmtId="0" fontId="0" fillId="2" borderId="1" xfId="1" applyNumberFormat="1" applyFont="1" applyFill="1" applyBorder="1"/>
    <xf numFmtId="0" fontId="0" fillId="0" borderId="1" xfId="1" applyNumberFormat="1" applyFont="1" applyBorder="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2" fillId="4" borderId="2" xfId="0" applyFont="1" applyFill="1" applyBorder="1"/>
    <xf numFmtId="0" fontId="0" fillId="0" borderId="3" xfId="0" applyBorder="1"/>
    <xf numFmtId="0" fontId="0" fillId="0" borderId="3" xfId="1" applyNumberFormat="1" applyFont="1" applyBorder="1"/>
    <xf numFmtId="165" fontId="0" fillId="0" borderId="0" xfId="0" applyNumberFormat="1"/>
    <xf numFmtId="166" fontId="0" fillId="0" borderId="0" xfId="0" applyNumberFormat="1"/>
    <xf numFmtId="0" fontId="0" fillId="3" borderId="0" xfId="0" applyFill="1"/>
    <xf numFmtId="167" fontId="0" fillId="0" borderId="0" xfId="0" applyNumberFormat="1"/>
    <xf numFmtId="0" fontId="0" fillId="3" borderId="0" xfId="0" applyFill="1" applyAlignment="1">
      <alignment horizontal="center"/>
    </xf>
  </cellXfs>
  <cellStyles count="3">
    <cellStyle name="Currency" xfId="1" builtinId="4"/>
    <cellStyle name="Normal" xfId="0" builtinId="0"/>
    <cellStyle name="Percent" xfId="2" builtinId="5"/>
  </cellStyles>
  <dxfs count="35">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166" formatCode="\₹\ 0\.00\ &quot;lakh&quot;"/>
    </dxf>
    <dxf>
      <numFmt numFmtId="165" formatCode="\₹\ 0\.00,\ &quot;lakh&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19" formatCode="dd/mm/yyyy"/>
    </dxf>
    <dxf>
      <numFmt numFmtId="0" formatCode="General"/>
    </dxf>
    <dxf>
      <numFmt numFmtId="0" formatCode="General"/>
    </dxf>
    <dxf>
      <numFmt numFmtId="0" formatCode="General"/>
    </dxf>
    <dxf>
      <font>
        <b/>
        <sz val="11"/>
        <color theme="1"/>
      </font>
    </dxf>
    <dxf>
      <font>
        <b/>
        <i val="0"/>
        <sz val="12"/>
        <name val="Calibri"/>
        <family val="2"/>
        <scheme val="minor"/>
      </font>
      <fill>
        <patternFill patternType="solid">
          <fgColor theme="0"/>
          <bgColor rgb="FFFFF6EA"/>
        </patternFill>
      </fill>
      <border>
        <left style="thin">
          <color rgb="FFFF6B81"/>
        </left>
        <right style="thin">
          <color rgb="FFFF6B81"/>
        </right>
        <top style="thin">
          <color rgb="FFFF6B81"/>
        </top>
        <bottom style="thin">
          <color rgb="FFFF6B81"/>
        </bottom>
      </border>
    </dxf>
    <dxf>
      <font>
        <sz val="12"/>
        <name val="Aharoni"/>
        <charset val="177"/>
        <scheme val="none"/>
      </font>
      <fill>
        <patternFill patternType="solid">
          <fgColor theme="0"/>
          <bgColor rgb="FFFFFAFA"/>
        </patternFill>
      </fill>
    </dxf>
    <dxf>
      <font>
        <b/>
        <i val="0"/>
        <sz val="12"/>
        <name val="Calibri"/>
        <family val="2"/>
        <scheme val="minor"/>
      </font>
      <fill>
        <patternFill>
          <bgColor rgb="FFFFF6EA"/>
        </patternFill>
      </fill>
      <border>
        <left style="thin">
          <color rgb="FFFF6B81"/>
        </left>
        <right style="thin">
          <color rgb="FFFF6B81"/>
        </right>
        <top style="thin">
          <color rgb="FFFF6B81"/>
        </top>
        <bottom style="thin">
          <color rgb="FFFF6B81"/>
        </bottom>
      </border>
    </dxf>
  </dxfs>
  <tableStyles count="3" defaultTableStyle="TableStyleMedium2" defaultPivotStyle="PivotStyleLight16">
    <tableStyle name="Category" pivot="0" table="0" count="3" xr9:uid="{3FF8E588-5549-4BA4-8EB6-8F3A3DFE9A36}">
      <tableStyleElement type="wholeTable" dxfId="34"/>
    </tableStyle>
    <tableStyle name="Slicer Style 1" pivot="0" table="0" count="1" xr9:uid="{2298DD12-6478-4FF5-A390-496C10E86C7D}">
      <tableStyleElement type="wholeTable" dxfId="33"/>
    </tableStyle>
    <tableStyle name="Timeline Style 1" pivot="0" table="0" count="8" xr9:uid="{8E75FB2F-09C6-4FF5-8D88-69F769D2DF9F}">
      <tableStyleElement type="wholeTable" dxfId="32"/>
      <tableStyleElement type="headerRow" dxfId="31"/>
    </tableStyle>
  </tableStyles>
  <colors>
    <mruColors>
      <color rgb="FFF2A1B6"/>
      <color rgb="FFE30B5C"/>
      <color rgb="FFFFA9B5"/>
      <color rgb="FFFF6B81"/>
      <color rgb="FFFFF6EA"/>
      <color rgb="FF009900"/>
      <color rgb="FFFFCC00"/>
      <color rgb="FFFFFFFF"/>
      <color rgb="FFED6F98"/>
      <color rgb="FFE83D7A"/>
    </mruColors>
  </colors>
  <extLst>
    <ext xmlns:x14="http://schemas.microsoft.com/office/spreadsheetml/2009/9/main" uri="{46F421CA-312F-682f-3DD2-61675219B42D}">
      <x14:dxfs count="2">
        <dxf>
          <fill>
            <patternFill>
              <bgColor theme="7" tint="0.39994506668294322"/>
            </patternFill>
          </fill>
        </dxf>
        <dxf>
          <fill>
            <patternFill>
              <bgColor rgb="FF92D050"/>
            </patternFill>
          </fill>
        </dxf>
      </x14:dxfs>
    </ext>
    <ext xmlns:x14="http://schemas.microsoft.com/office/spreadsheetml/2009/9/main" uri="{EB79DEF2-80B8-43e5-95BD-54CBDDF9020C}">
      <x14:slicerStyles defaultSlicerStyle="SlicerStyleLight1">
        <x14:slicerStyle name="Category">
          <x14:slicerStyleElements>
            <x14:slicerStyleElement type="selectedItemWithNoData" dxfId="1"/>
            <x14:slicerStyleElement type="hoveredSelectedItemWithData" dxfId="0"/>
          </x14:slicerStyleElements>
        </x14:slicerStyle>
        <x14:slicerStyle name="Slicer Style 1"/>
      </x14:slicerStyles>
    </ext>
    <ext xmlns:x15="http://schemas.microsoft.com/office/spreadsheetml/2010/11/main" uri="{A0A4C193-F2C1-4fcb-8827-314CF55A85BB}">
      <x15:dxfs count="6">
        <dxf>
          <fill>
            <patternFill patternType="solid">
              <fgColor theme="0" tint="-0.14996795556505021"/>
              <bgColor rgb="FFFFA9B5"/>
            </patternFill>
          </fill>
        </dxf>
        <dxf>
          <fill>
            <patternFill patternType="solid">
              <fgColor theme="0"/>
              <bgColor rgb="FFFF6B81"/>
            </patternFill>
          </fill>
          <border>
            <left style="thin">
              <color auto="1"/>
            </left>
            <right style="thin">
              <color auto="1"/>
            </right>
            <top style="thin">
              <color auto="1"/>
            </top>
            <bottom style="thin">
              <color auto="1"/>
            </bottom>
          </border>
        </dxf>
        <dxf>
          <font>
            <b/>
            <i val="0"/>
            <sz val="9"/>
            <color theme="1" tint="0.34998626667073579"/>
            <name val="Calibri"/>
            <family val="2"/>
            <scheme val="minor"/>
          </font>
        </dxf>
        <dxf>
          <font>
            <b/>
            <i val="0"/>
            <sz val="9"/>
            <color theme="1" tint="0.34998626667073579"/>
            <name val="Calibri"/>
            <family val="2"/>
            <scheme val="minor"/>
          </font>
        </dxf>
        <dxf>
          <font>
            <b/>
            <i val="0"/>
            <sz val="9"/>
            <color theme="1" tint="0.34998626667073579"/>
            <name val="Calibri"/>
            <family val="2"/>
            <scheme val="minor"/>
          </font>
        </dxf>
        <dxf>
          <font>
            <b/>
            <i val="0"/>
            <sz val="10"/>
            <color theme="1" tint="0.34998626667073579"/>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openxmlformats.org/officeDocument/2006/relationships/styles" Target="styles.xml"/><Relationship Id="rId47" Type="http://schemas.openxmlformats.org/officeDocument/2006/relationships/customXml" Target="../customXml/item1.xml"/><Relationship Id="rId63" Type="http://schemas.openxmlformats.org/officeDocument/2006/relationships/customXml" Target="../customXml/item17.xml"/><Relationship Id="rId68" Type="http://schemas.openxmlformats.org/officeDocument/2006/relationships/customXml" Target="../customXml/item22.xml"/><Relationship Id="rId84" Type="http://schemas.openxmlformats.org/officeDocument/2006/relationships/customXml" Target="../customXml/item38.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32" Type="http://schemas.openxmlformats.org/officeDocument/2006/relationships/pivotCacheDefinition" Target="pivotCache/pivotCacheDefinition26.xml"/><Relationship Id="rId37" Type="http://schemas.microsoft.com/office/2007/relationships/slicerCache" Target="slicerCaches/slicerCache3.xml"/><Relationship Id="rId53" Type="http://schemas.openxmlformats.org/officeDocument/2006/relationships/customXml" Target="../customXml/item7.xml"/><Relationship Id="rId58" Type="http://schemas.openxmlformats.org/officeDocument/2006/relationships/customXml" Target="../customXml/item12.xml"/><Relationship Id="rId74" Type="http://schemas.openxmlformats.org/officeDocument/2006/relationships/customXml" Target="../customXml/item28.xml"/><Relationship Id="rId79" Type="http://schemas.openxmlformats.org/officeDocument/2006/relationships/customXml" Target="../customXml/item33.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microsoft.com/office/2007/relationships/slicerCache" Target="slicerCaches/slicerCache1.xml"/><Relationship Id="rId43" Type="http://schemas.openxmlformats.org/officeDocument/2006/relationships/sharedStrings" Target="sharedStrings.xml"/><Relationship Id="rId48" Type="http://schemas.openxmlformats.org/officeDocument/2006/relationships/customXml" Target="../customXml/item2.xml"/><Relationship Id="rId56" Type="http://schemas.openxmlformats.org/officeDocument/2006/relationships/customXml" Target="../customXml/item10.xml"/><Relationship Id="rId64" Type="http://schemas.openxmlformats.org/officeDocument/2006/relationships/customXml" Target="../customXml/item18.xml"/><Relationship Id="rId69" Type="http://schemas.openxmlformats.org/officeDocument/2006/relationships/customXml" Target="../customXml/item23.xml"/><Relationship Id="rId77" Type="http://schemas.openxmlformats.org/officeDocument/2006/relationships/customXml" Target="../customXml/item31.xml"/><Relationship Id="rId8" Type="http://schemas.openxmlformats.org/officeDocument/2006/relationships/pivotCacheDefinition" Target="pivotCache/pivotCacheDefinition2.xml"/><Relationship Id="rId51" Type="http://schemas.openxmlformats.org/officeDocument/2006/relationships/customXml" Target="../customXml/item5.xml"/><Relationship Id="rId72" Type="http://schemas.openxmlformats.org/officeDocument/2006/relationships/customXml" Target="../customXml/item26.xml"/><Relationship Id="rId80" Type="http://schemas.openxmlformats.org/officeDocument/2006/relationships/customXml" Target="../customXml/item34.xml"/><Relationship Id="rId85" Type="http://schemas.openxmlformats.org/officeDocument/2006/relationships/customXml" Target="../customXml/item3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ivotCacheDefinition" Target="pivotCache/pivotCacheDefinition27.xml"/><Relationship Id="rId38" Type="http://schemas.openxmlformats.org/officeDocument/2006/relationships/pivotCacheDefinition" Target="pivotCache/pivotCacheDefinition29.xml"/><Relationship Id="rId46" Type="http://schemas.openxmlformats.org/officeDocument/2006/relationships/calcChain" Target="calcChain.xml"/><Relationship Id="rId59" Type="http://schemas.openxmlformats.org/officeDocument/2006/relationships/customXml" Target="../customXml/item13.xml"/><Relationship Id="rId67" Type="http://schemas.openxmlformats.org/officeDocument/2006/relationships/customXml" Target="../customXml/item21.xml"/><Relationship Id="rId20" Type="http://schemas.openxmlformats.org/officeDocument/2006/relationships/pivotCacheDefinition" Target="pivotCache/pivotCacheDefinition14.xml"/><Relationship Id="rId41" Type="http://schemas.openxmlformats.org/officeDocument/2006/relationships/connections" Target="connections.xml"/><Relationship Id="rId54" Type="http://schemas.openxmlformats.org/officeDocument/2006/relationships/customXml" Target="../customXml/item8.xml"/><Relationship Id="rId62" Type="http://schemas.openxmlformats.org/officeDocument/2006/relationships/customXml" Target="../customXml/item16.xml"/><Relationship Id="rId70" Type="http://schemas.openxmlformats.org/officeDocument/2006/relationships/customXml" Target="../customXml/item24.xml"/><Relationship Id="rId75" Type="http://schemas.openxmlformats.org/officeDocument/2006/relationships/customXml" Target="../customXml/item29.xml"/><Relationship Id="rId83" Type="http://schemas.openxmlformats.org/officeDocument/2006/relationships/customXml" Target="../customXml/item37.xml"/><Relationship Id="rId88"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microsoft.com/office/2007/relationships/slicerCache" Target="slicerCaches/slicerCache2.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openxmlformats.org/officeDocument/2006/relationships/sheetMetadata" Target="metadata.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73" Type="http://schemas.openxmlformats.org/officeDocument/2006/relationships/customXml" Target="../customXml/item27.xml"/><Relationship Id="rId78" Type="http://schemas.openxmlformats.org/officeDocument/2006/relationships/customXml" Target="../customXml/item32.xml"/><Relationship Id="rId81" Type="http://schemas.openxmlformats.org/officeDocument/2006/relationships/customXml" Target="../customXml/item35.xml"/><Relationship Id="rId86" Type="http://schemas.openxmlformats.org/officeDocument/2006/relationships/customXml" Target="../customXml/item4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microsoft.com/office/2011/relationships/timelineCache" Target="timelineCaches/timelineCache1.xml"/><Relationship Id="rId34" Type="http://schemas.openxmlformats.org/officeDocument/2006/relationships/pivotCacheDefinition" Target="pivotCache/pivotCacheDefinition28.xml"/><Relationship Id="rId50" Type="http://schemas.openxmlformats.org/officeDocument/2006/relationships/customXml" Target="../customXml/item4.xml"/><Relationship Id="rId55" Type="http://schemas.openxmlformats.org/officeDocument/2006/relationships/customXml" Target="../customXml/item9.xml"/><Relationship Id="rId76" Type="http://schemas.openxmlformats.org/officeDocument/2006/relationships/customXml" Target="../customXml/item30.xml"/><Relationship Id="rId7" Type="http://schemas.openxmlformats.org/officeDocument/2006/relationships/pivotCacheDefinition" Target="pivotCache/pivotCacheDefinition1.xml"/><Relationship Id="rId71" Type="http://schemas.openxmlformats.org/officeDocument/2006/relationships/customXml" Target="../customXml/item25.xml"/><Relationship Id="rId2" Type="http://schemas.openxmlformats.org/officeDocument/2006/relationships/worksheet" Target="worksheets/sheet2.xml"/><Relationship Id="rId29" Type="http://schemas.openxmlformats.org/officeDocument/2006/relationships/pivotCacheDefinition" Target="pivotCache/pivotCacheDefinition23.xml"/><Relationship Id="rId24" Type="http://schemas.openxmlformats.org/officeDocument/2006/relationships/pivotCacheDefinition" Target="pivotCache/pivotCacheDefinition18.xml"/><Relationship Id="rId40" Type="http://schemas.openxmlformats.org/officeDocument/2006/relationships/theme" Target="theme/theme1.xml"/><Relationship Id="rId45" Type="http://schemas.openxmlformats.org/officeDocument/2006/relationships/powerPivotData" Target="model/item.data"/><Relationship Id="rId66" Type="http://schemas.openxmlformats.org/officeDocument/2006/relationships/customXml" Target="../customXml/item20.xml"/><Relationship Id="rId87" Type="http://schemas.openxmlformats.org/officeDocument/2006/relationships/customXml" Target="../customXml/item41.xml"/><Relationship Id="rId61" Type="http://schemas.openxmlformats.org/officeDocument/2006/relationships/customXml" Target="../customXml/item15.xml"/><Relationship Id="rId82"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[myntra_analysis.xlsx]pivot_tables!PivotTable12</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200" b="1"/>
              <a:t>Monthly Sales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rgbClr val="FF007F"/>
            </a:solidFill>
            <a:round/>
          </a:ln>
          <a:effectLst/>
        </c:spPr>
        <c:marker>
          <c:symbol val="circle"/>
          <c:size val="4"/>
          <c:spPr>
            <a:solidFill>
              <a:srgbClr val="FF007F"/>
            </a:solidFill>
            <a:ln w="9525" cap="flat" cmpd="sng" algn="ctr">
              <a:solidFill>
                <a:srgbClr val="FF007F"/>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pivot_tables!$B$7</c:f>
              <c:strCache>
                <c:ptCount val="1"/>
                <c:pt idx="0">
                  <c:v>Total</c:v>
                </c:pt>
              </c:strCache>
            </c:strRef>
          </c:tx>
          <c:spPr>
            <a:ln w="22225" cap="rnd" cmpd="sng" algn="ctr">
              <a:solidFill>
                <a:srgbClr val="FF007F"/>
              </a:solidFill>
              <a:round/>
            </a:ln>
            <a:effectLst/>
          </c:spPr>
          <c:marker>
            <c:symbol val="circle"/>
            <c:size val="4"/>
            <c:spPr>
              <a:solidFill>
                <a:srgbClr val="FF007F"/>
              </a:solidFill>
              <a:ln w="9525" cap="flat" cmpd="sng" algn="ctr">
                <a:solidFill>
                  <a:srgbClr val="FF007F"/>
                </a:solidFill>
                <a:round/>
              </a:ln>
              <a:effectLst/>
            </c:spPr>
          </c:marker>
          <c:cat>
            <c:strRef>
              <c:f>pivot_tables!$A$8:$A$35</c:f>
              <c:strCache>
                <c:ptCount val="27"/>
                <c:pt idx="0">
                  <c:v>Apr-2021</c:v>
                </c:pt>
                <c:pt idx="1">
                  <c:v>Apr-2022</c:v>
                </c:pt>
                <c:pt idx="2">
                  <c:v>Aug-2021</c:v>
                </c:pt>
                <c:pt idx="3">
                  <c:v>Aug-2022</c:v>
                </c:pt>
                <c:pt idx="4">
                  <c:v>Dec-2021</c:v>
                </c:pt>
                <c:pt idx="5">
                  <c:v>Dec-2022</c:v>
                </c:pt>
                <c:pt idx="6">
                  <c:v>Feb-2021</c:v>
                </c:pt>
                <c:pt idx="7">
                  <c:v>Feb-2022</c:v>
                </c:pt>
                <c:pt idx="8">
                  <c:v>Feb-2023</c:v>
                </c:pt>
                <c:pt idx="9">
                  <c:v>Jan-2021</c:v>
                </c:pt>
                <c:pt idx="10">
                  <c:v>Jan-2022</c:v>
                </c:pt>
                <c:pt idx="11">
                  <c:v>Jan-2023</c:v>
                </c:pt>
                <c:pt idx="12">
                  <c:v>Jul-2021</c:v>
                </c:pt>
                <c:pt idx="13">
                  <c:v>Jul-2022</c:v>
                </c:pt>
                <c:pt idx="14">
                  <c:v>Jun-2021</c:v>
                </c:pt>
                <c:pt idx="15">
                  <c:v>Jun-2022</c:v>
                </c:pt>
                <c:pt idx="16">
                  <c:v>Mar-2021</c:v>
                </c:pt>
                <c:pt idx="17">
                  <c:v>Mar-2022</c:v>
                </c:pt>
                <c:pt idx="18">
                  <c:v>Mar-2023</c:v>
                </c:pt>
                <c:pt idx="19">
                  <c:v>May-2021</c:v>
                </c:pt>
                <c:pt idx="20">
                  <c:v>May-2022</c:v>
                </c:pt>
                <c:pt idx="21">
                  <c:v>Nov-2021</c:v>
                </c:pt>
                <c:pt idx="22">
                  <c:v>Nov-2022</c:v>
                </c:pt>
                <c:pt idx="23">
                  <c:v>Oct-2021</c:v>
                </c:pt>
                <c:pt idx="24">
                  <c:v>Oct-2022</c:v>
                </c:pt>
                <c:pt idx="25">
                  <c:v>Sep-2021</c:v>
                </c:pt>
                <c:pt idx="26">
                  <c:v>Sep-2022</c:v>
                </c:pt>
              </c:strCache>
            </c:strRef>
          </c:cat>
          <c:val>
            <c:numRef>
              <c:f>pivot_tables!$B$8:$B$35</c:f>
              <c:numCache>
                <c:formatCode>General</c:formatCode>
                <c:ptCount val="27"/>
                <c:pt idx="0">
                  <c:v>70526.47</c:v>
                </c:pt>
                <c:pt idx="1">
                  <c:v>79444.929999999964</c:v>
                </c:pt>
                <c:pt idx="2">
                  <c:v>74821.560000000027</c:v>
                </c:pt>
                <c:pt idx="3">
                  <c:v>62711.880000000012</c:v>
                </c:pt>
                <c:pt idx="4">
                  <c:v>62794.629999999976</c:v>
                </c:pt>
                <c:pt idx="5">
                  <c:v>62738.229999999989</c:v>
                </c:pt>
                <c:pt idx="6">
                  <c:v>70271.64999999998</c:v>
                </c:pt>
                <c:pt idx="7">
                  <c:v>61687.760000000009</c:v>
                </c:pt>
                <c:pt idx="8">
                  <c:v>55768.400000000023</c:v>
                </c:pt>
                <c:pt idx="9">
                  <c:v>79930.459999999977</c:v>
                </c:pt>
                <c:pt idx="10">
                  <c:v>65574.729999999981</c:v>
                </c:pt>
                <c:pt idx="11">
                  <c:v>79823.560000000027</c:v>
                </c:pt>
                <c:pt idx="12">
                  <c:v>72718.48000000001</c:v>
                </c:pt>
                <c:pt idx="13">
                  <c:v>64610.080000000002</c:v>
                </c:pt>
                <c:pt idx="14">
                  <c:v>67592.03</c:v>
                </c:pt>
                <c:pt idx="15">
                  <c:v>84345.290000000008</c:v>
                </c:pt>
                <c:pt idx="16">
                  <c:v>83076.189999999944</c:v>
                </c:pt>
                <c:pt idx="17">
                  <c:v>61332.799999999988</c:v>
                </c:pt>
                <c:pt idx="18">
                  <c:v>68690.12999999999</c:v>
                </c:pt>
                <c:pt idx="19">
                  <c:v>62776.170000000006</c:v>
                </c:pt>
                <c:pt idx="20">
                  <c:v>71117.799999999988</c:v>
                </c:pt>
                <c:pt idx="21">
                  <c:v>60537.850000000013</c:v>
                </c:pt>
                <c:pt idx="22">
                  <c:v>72646.049999999974</c:v>
                </c:pt>
                <c:pt idx="23">
                  <c:v>70471.999999999971</c:v>
                </c:pt>
                <c:pt idx="24">
                  <c:v>76782.50999999998</c:v>
                </c:pt>
                <c:pt idx="25">
                  <c:v>77827.61</c:v>
                </c:pt>
                <c:pt idx="26">
                  <c:v>68227.489999999991</c:v>
                </c:pt>
              </c:numCache>
            </c:numRef>
          </c:val>
          <c:smooth val="0"/>
          <c:extLst>
            <c:ext xmlns:c16="http://schemas.microsoft.com/office/drawing/2014/chart" uri="{C3380CC4-5D6E-409C-BE32-E72D297353CC}">
              <c16:uniqueId val="{00000000-09DD-498F-B6EC-1CDF5128561C}"/>
            </c:ext>
          </c:extLst>
        </c:ser>
        <c:dLbls>
          <c:showLegendKey val="0"/>
          <c:showVal val="0"/>
          <c:showCatName val="0"/>
          <c:showSerName val="0"/>
          <c:showPercent val="0"/>
          <c:showBubbleSize val="0"/>
        </c:dLbls>
        <c:dropLines>
          <c:spPr>
            <a:ln w="9525" cap="flat" cmpd="sng" algn="ctr">
              <a:solidFill>
                <a:srgbClr val="FFCCE5">
                  <a:alpha val="33000"/>
                </a:srgbClr>
              </a:solidFill>
              <a:round/>
            </a:ln>
            <a:effectLst/>
          </c:spPr>
        </c:dropLines>
        <c:marker val="1"/>
        <c:smooth val="0"/>
        <c:axId val="678095776"/>
        <c:axId val="2023845504"/>
      </c:lineChart>
      <c:catAx>
        <c:axId val="6780957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23845504"/>
        <c:crosses val="autoZero"/>
        <c:auto val="1"/>
        <c:lblAlgn val="ctr"/>
        <c:lblOffset val="100"/>
        <c:noMultiLvlLbl val="0"/>
      </c:catAx>
      <c:valAx>
        <c:axId val="2023845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7809577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[myntra_analysis.xlsx]pivot_tables!PivotTable13</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Monthly Orders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rgbClr val="FF007F"/>
            </a:solidFill>
            <a:round/>
          </a:ln>
          <a:effectLst/>
        </c:spPr>
        <c:marker>
          <c:symbol val="circle"/>
          <c:size val="6"/>
          <c:spPr>
            <a:solidFill>
              <a:srgbClr val="FF007F"/>
            </a:solidFill>
            <a:ln w="12700">
              <a:solidFill>
                <a:srgbClr val="FF007F"/>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pivot_tables!$E$7</c:f>
              <c:strCache>
                <c:ptCount val="1"/>
                <c:pt idx="0">
                  <c:v>Total</c:v>
                </c:pt>
              </c:strCache>
            </c:strRef>
          </c:tx>
          <c:spPr>
            <a:ln w="31750" cap="rnd">
              <a:solidFill>
                <a:srgbClr val="FF007F"/>
              </a:solidFill>
              <a:round/>
            </a:ln>
            <a:effectLst/>
          </c:spPr>
          <c:marker>
            <c:symbol val="circle"/>
            <c:size val="6"/>
            <c:spPr>
              <a:solidFill>
                <a:srgbClr val="FF007F"/>
              </a:solidFill>
              <a:ln w="12700">
                <a:solidFill>
                  <a:srgbClr val="FF007F"/>
                </a:solidFill>
                <a:round/>
              </a:ln>
              <a:effectLst/>
            </c:spPr>
          </c:marker>
          <c:cat>
            <c:strRef>
              <c:f>pivot_tables!$D$8:$D$35</c:f>
              <c:strCache>
                <c:ptCount val="27"/>
                <c:pt idx="0">
                  <c:v>Apr-2021</c:v>
                </c:pt>
                <c:pt idx="1">
                  <c:v>Apr-2022</c:v>
                </c:pt>
                <c:pt idx="2">
                  <c:v>Aug-2021</c:v>
                </c:pt>
                <c:pt idx="3">
                  <c:v>Aug-2022</c:v>
                </c:pt>
                <c:pt idx="4">
                  <c:v>Dec-2021</c:v>
                </c:pt>
                <c:pt idx="5">
                  <c:v>Dec-2022</c:v>
                </c:pt>
                <c:pt idx="6">
                  <c:v>Feb-2021</c:v>
                </c:pt>
                <c:pt idx="7">
                  <c:v>Feb-2022</c:v>
                </c:pt>
                <c:pt idx="8">
                  <c:v>Feb-2023</c:v>
                </c:pt>
                <c:pt idx="9">
                  <c:v>Jan-2021</c:v>
                </c:pt>
                <c:pt idx="10">
                  <c:v>Jan-2022</c:v>
                </c:pt>
                <c:pt idx="11">
                  <c:v>Jan-2023</c:v>
                </c:pt>
                <c:pt idx="12">
                  <c:v>Jul-2021</c:v>
                </c:pt>
                <c:pt idx="13">
                  <c:v>Jul-2022</c:v>
                </c:pt>
                <c:pt idx="14">
                  <c:v>Jun-2021</c:v>
                </c:pt>
                <c:pt idx="15">
                  <c:v>Jun-2022</c:v>
                </c:pt>
                <c:pt idx="16">
                  <c:v>Mar-2021</c:v>
                </c:pt>
                <c:pt idx="17">
                  <c:v>Mar-2022</c:v>
                </c:pt>
                <c:pt idx="18">
                  <c:v>Mar-2023</c:v>
                </c:pt>
                <c:pt idx="19">
                  <c:v>May-2021</c:v>
                </c:pt>
                <c:pt idx="20">
                  <c:v>May-2022</c:v>
                </c:pt>
                <c:pt idx="21">
                  <c:v>Nov-2021</c:v>
                </c:pt>
                <c:pt idx="22">
                  <c:v>Nov-2022</c:v>
                </c:pt>
                <c:pt idx="23">
                  <c:v>Oct-2021</c:v>
                </c:pt>
                <c:pt idx="24">
                  <c:v>Oct-2022</c:v>
                </c:pt>
                <c:pt idx="25">
                  <c:v>Sep-2021</c:v>
                </c:pt>
                <c:pt idx="26">
                  <c:v>Sep-2022</c:v>
                </c:pt>
              </c:strCache>
            </c:strRef>
          </c:cat>
          <c:val>
            <c:numRef>
              <c:f>pivot_tables!$E$8:$E$35</c:f>
              <c:numCache>
                <c:formatCode>General</c:formatCode>
                <c:ptCount val="27"/>
                <c:pt idx="0">
                  <c:v>116</c:v>
                </c:pt>
                <c:pt idx="1">
                  <c:v>152</c:v>
                </c:pt>
                <c:pt idx="2">
                  <c:v>136</c:v>
                </c:pt>
                <c:pt idx="3">
                  <c:v>138</c:v>
                </c:pt>
                <c:pt idx="4">
                  <c:v>119</c:v>
                </c:pt>
                <c:pt idx="5">
                  <c:v>123</c:v>
                </c:pt>
                <c:pt idx="6">
                  <c:v>122</c:v>
                </c:pt>
                <c:pt idx="7">
                  <c:v>112</c:v>
                </c:pt>
                <c:pt idx="8">
                  <c:v>106</c:v>
                </c:pt>
                <c:pt idx="9">
                  <c:v>158</c:v>
                </c:pt>
                <c:pt idx="10">
                  <c:v>131</c:v>
                </c:pt>
                <c:pt idx="11">
                  <c:v>138</c:v>
                </c:pt>
                <c:pt idx="12">
                  <c:v>143</c:v>
                </c:pt>
                <c:pt idx="13">
                  <c:v>128</c:v>
                </c:pt>
                <c:pt idx="14">
                  <c:v>133</c:v>
                </c:pt>
                <c:pt idx="15">
                  <c:v>123</c:v>
                </c:pt>
                <c:pt idx="16">
                  <c:v>156</c:v>
                </c:pt>
                <c:pt idx="17">
                  <c:v>124</c:v>
                </c:pt>
                <c:pt idx="18">
                  <c:v>131</c:v>
                </c:pt>
                <c:pt idx="19">
                  <c:v>118</c:v>
                </c:pt>
                <c:pt idx="20">
                  <c:v>130</c:v>
                </c:pt>
                <c:pt idx="21">
                  <c:v>115</c:v>
                </c:pt>
                <c:pt idx="22">
                  <c:v>128</c:v>
                </c:pt>
                <c:pt idx="23">
                  <c:v>138</c:v>
                </c:pt>
                <c:pt idx="24">
                  <c:v>141</c:v>
                </c:pt>
                <c:pt idx="25">
                  <c:v>122</c:v>
                </c:pt>
                <c:pt idx="26">
                  <c:v>119</c:v>
                </c:pt>
              </c:numCache>
            </c:numRef>
          </c:val>
          <c:smooth val="0"/>
          <c:extLst>
            <c:ext xmlns:c16="http://schemas.microsoft.com/office/drawing/2014/chart" uri="{C3380CC4-5D6E-409C-BE32-E72D297353CC}">
              <c16:uniqueId val="{00000000-C369-420D-A85B-C463EC37D5F2}"/>
            </c:ext>
          </c:extLst>
        </c:ser>
        <c:dLbls>
          <c:showLegendKey val="0"/>
          <c:showVal val="0"/>
          <c:showCatName val="0"/>
          <c:showSerName val="0"/>
          <c:showPercent val="0"/>
          <c:showBubbleSize val="0"/>
        </c:dLbls>
        <c:marker val="1"/>
        <c:smooth val="0"/>
        <c:axId val="98549023"/>
        <c:axId val="2012862784"/>
      </c:lineChart>
      <c:catAx>
        <c:axId val="9854902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2862784"/>
        <c:crosses val="autoZero"/>
        <c:auto val="1"/>
        <c:lblAlgn val="ctr"/>
        <c:lblOffset val="100"/>
        <c:noMultiLvlLbl val="0"/>
      </c:catAx>
      <c:valAx>
        <c:axId val="20128627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54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[myntra_analysis.xlsx]pivot_tables!PivotTable25</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Total Sales</a:t>
            </a:r>
            <a:r>
              <a:rPr lang="en-US" sz="1200" b="1" baseline="0"/>
              <a:t> by Category</a:t>
            </a:r>
            <a:endParaRPr lang="en-US" sz="1200" b="1"/>
          </a:p>
        </c:rich>
      </c:tx>
      <c:layout>
        <c:manualLayout>
          <c:xMode val="edge"/>
          <c:yMode val="edge"/>
          <c:x val="0.11626826029216469"/>
          <c:y val="4.237285400800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FF6B6B"/>
          </a:solidFill>
          <a:ln>
            <a:noFill/>
          </a:ln>
          <a:effectLst/>
        </c:spPr>
        <c:dLbl>
          <c:idx val="0"/>
          <c:layout>
            <c:manualLayout>
              <c:x val="8.9641434262948211E-2"/>
              <c:y val="1.36617400283980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A9EF53D-C1E3-41A5-92F9-D65E09304F19}" type="CATEGORYNAME">
                  <a:rPr lang="en-US" sz="800"/>
                  <a:pPr>
                    <a:defRPr/>
                  </a:pPr>
                  <a:t>[CATEGORY NAME]</a:t>
                </a:fld>
                <a:r>
                  <a:rPr lang="en-US" baseline="0"/>
                  <a:t>
</a:t>
                </a:r>
                <a:fld id="{C31006A8-355A-4070-BB67-5D2AF55FD159}" type="PERCENTAGE">
                  <a:rPr lang="en-US" sz="800"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496679946879148"/>
                  <c:h val="0.24559453121638483"/>
                </c:manualLayout>
              </c15:layout>
              <c15:dlblFieldTable/>
              <c15:showDataLabelsRange val="0"/>
            </c:ext>
          </c:extLst>
        </c:dLbl>
      </c:pivotFmt>
      <c:pivotFmt>
        <c:idx val="6"/>
        <c:spPr>
          <a:solidFill>
            <a:srgbClr val="FF8A9B"/>
          </a:solidFill>
          <a:ln>
            <a:noFill/>
          </a:ln>
          <a:effectLst/>
        </c:spPr>
        <c:dLbl>
          <c:idx val="0"/>
          <c:layout>
            <c:manualLayout>
              <c:x val="-3.3200531208499334E-2"/>
              <c:y val="5.46448087431693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197875166002656"/>
                  <c:h val="0.24559453121638483"/>
                </c:manualLayout>
              </c15:layout>
            </c:ext>
          </c:extLst>
        </c:dLbl>
      </c:pivotFmt>
      <c:pivotFmt>
        <c:idx val="7"/>
        <c:spPr>
          <a:solidFill>
            <a:srgbClr val="E3005C"/>
          </a:solidFill>
          <a:ln>
            <a:noFill/>
          </a:ln>
          <a:effectLst/>
        </c:spPr>
      </c:pivotFmt>
      <c:pivotFmt>
        <c:idx val="8"/>
        <c:spPr>
          <a:solidFill>
            <a:srgbClr val="DE5D83"/>
          </a:solidFill>
          <a:ln>
            <a:noFill/>
          </a:ln>
          <a:effectLst/>
        </c:spPr>
      </c:pivotFmt>
    </c:pivotFmts>
    <c:plotArea>
      <c:layout>
        <c:manualLayout>
          <c:layoutTarget val="inner"/>
          <c:xMode val="edge"/>
          <c:yMode val="edge"/>
          <c:x val="0.14768634689894533"/>
          <c:y val="0.33883160893122538"/>
          <c:w val="0.57525549690904021"/>
          <c:h val="0.48982693489213774"/>
        </c:manualLayout>
      </c:layout>
      <c:pieChart>
        <c:varyColors val="1"/>
        <c:ser>
          <c:idx val="0"/>
          <c:order val="0"/>
          <c:tx>
            <c:strRef>
              <c:f>pivot_tables!$V$3</c:f>
              <c:strCache>
                <c:ptCount val="1"/>
                <c:pt idx="0">
                  <c:v>Total</c:v>
                </c:pt>
              </c:strCache>
            </c:strRef>
          </c:tx>
          <c:dPt>
            <c:idx val="0"/>
            <c:bubble3D val="0"/>
            <c:spPr>
              <a:solidFill>
                <a:srgbClr val="FF8A9B"/>
              </a:solidFill>
              <a:ln>
                <a:noFill/>
              </a:ln>
              <a:effectLst/>
            </c:spPr>
            <c:extLst>
              <c:ext xmlns:c16="http://schemas.microsoft.com/office/drawing/2014/chart" uri="{C3380CC4-5D6E-409C-BE32-E72D297353CC}">
                <c16:uniqueId val="{00000004-2768-4F83-96E1-C15E09DE9E80}"/>
              </c:ext>
            </c:extLst>
          </c:dPt>
          <c:dPt>
            <c:idx val="1"/>
            <c:bubble3D val="0"/>
            <c:spPr>
              <a:solidFill>
                <a:srgbClr val="DE5D83"/>
              </a:solidFill>
              <a:ln>
                <a:noFill/>
              </a:ln>
              <a:effectLst/>
            </c:spPr>
            <c:extLst>
              <c:ext xmlns:c16="http://schemas.microsoft.com/office/drawing/2014/chart" uri="{C3380CC4-5D6E-409C-BE32-E72D297353CC}">
                <c16:uniqueId val="{00000003-2768-4F83-96E1-C15E09DE9E80}"/>
              </c:ext>
            </c:extLst>
          </c:dPt>
          <c:dPt>
            <c:idx val="2"/>
            <c:bubble3D val="0"/>
            <c:spPr>
              <a:solidFill>
                <a:srgbClr val="E3005C"/>
              </a:solidFill>
              <a:ln>
                <a:noFill/>
              </a:ln>
              <a:effectLst/>
            </c:spPr>
            <c:extLst>
              <c:ext xmlns:c16="http://schemas.microsoft.com/office/drawing/2014/chart" uri="{C3380CC4-5D6E-409C-BE32-E72D297353CC}">
                <c16:uniqueId val="{00000002-2768-4F83-96E1-C15E09DE9E80}"/>
              </c:ext>
            </c:extLst>
          </c:dPt>
          <c:dPt>
            <c:idx val="3"/>
            <c:bubble3D val="0"/>
            <c:spPr>
              <a:solidFill>
                <a:srgbClr val="FF6B6B"/>
              </a:solidFill>
              <a:ln>
                <a:noFill/>
              </a:ln>
              <a:effectLst/>
            </c:spPr>
            <c:extLst>
              <c:ext xmlns:c16="http://schemas.microsoft.com/office/drawing/2014/chart" uri="{C3380CC4-5D6E-409C-BE32-E72D297353CC}">
                <c16:uniqueId val="{00000001-2768-4F83-96E1-C15E09DE9E80}"/>
              </c:ext>
            </c:extLst>
          </c:dPt>
          <c:dLbls>
            <c:dLbl>
              <c:idx val="0"/>
              <c:layout>
                <c:manualLayout>
                  <c:x val="-3.3200531208499334E-2"/>
                  <c:y val="5.464480874316938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2197875166002656"/>
                      <c:h val="0.24559453121638483"/>
                    </c:manualLayout>
                  </c15:layout>
                </c:ext>
                <c:ext xmlns:c16="http://schemas.microsoft.com/office/drawing/2014/chart" uri="{C3380CC4-5D6E-409C-BE32-E72D297353CC}">
                  <c16:uniqueId val="{00000004-2768-4F83-96E1-C15E09DE9E80}"/>
                </c:ext>
              </c:extLst>
            </c:dLbl>
            <c:dLbl>
              <c:idx val="3"/>
              <c:layout>
                <c:manualLayout>
                  <c:x val="8.9641434262948211E-2"/>
                  <c:y val="1.36617400283980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A9EF53D-C1E3-41A5-92F9-D65E09304F19}" type="CATEGORYNAME">
                      <a:rPr lang="en-US" sz="800"/>
                      <a:pPr>
                        <a:defRPr/>
                      </a:pPr>
                      <a:t>[CATEGORY NAME]</a:t>
                    </a:fld>
                    <a:r>
                      <a:rPr lang="en-US" baseline="0"/>
                      <a:t>
</a:t>
                    </a:r>
                    <a:fld id="{C31006A8-355A-4070-BB67-5D2AF55FD159}" type="PERCENTAGE">
                      <a:rPr lang="en-US" sz="800"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496679946879148"/>
                      <c:h val="0.24559453121638483"/>
                    </c:manualLayout>
                  </c15:layout>
                  <c15:dlblFieldTable/>
                  <c15:showDataLabelsRange val="0"/>
                </c:ext>
                <c:ext xmlns:c16="http://schemas.microsoft.com/office/drawing/2014/chart" uri="{C3380CC4-5D6E-409C-BE32-E72D297353CC}">
                  <c16:uniqueId val="{00000001-2768-4F83-96E1-C15E09DE9E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pivot_tables!$U$4:$U$8</c:f>
              <c:strCache>
                <c:ptCount val="4"/>
                <c:pt idx="0">
                  <c:v>Beauty</c:v>
                </c:pt>
                <c:pt idx="1">
                  <c:v>Kids</c:v>
                </c:pt>
                <c:pt idx="2">
                  <c:v>Men</c:v>
                </c:pt>
                <c:pt idx="3">
                  <c:v>Women</c:v>
                </c:pt>
              </c:strCache>
            </c:strRef>
          </c:cat>
          <c:val>
            <c:numRef>
              <c:f>pivot_tables!$V$4:$V$8</c:f>
              <c:numCache>
                <c:formatCode>0</c:formatCode>
                <c:ptCount val="4"/>
                <c:pt idx="0">
                  <c:v>312016.36000000016</c:v>
                </c:pt>
                <c:pt idx="1">
                  <c:v>443439.49000000017</c:v>
                </c:pt>
                <c:pt idx="2">
                  <c:v>586456.2299999994</c:v>
                </c:pt>
                <c:pt idx="3">
                  <c:v>546934.65999999945</c:v>
                </c:pt>
              </c:numCache>
            </c:numRef>
          </c:val>
          <c:extLst>
            <c:ext xmlns:c16="http://schemas.microsoft.com/office/drawing/2014/chart" uri="{C3380CC4-5D6E-409C-BE32-E72D297353CC}">
              <c16:uniqueId val="{00000000-2768-4F83-96E1-C15E09DE9E80}"/>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[myntra_analysis.xlsx]pivot_tables!PivotTable15</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t>Top 10 Brands by Sales</a:t>
            </a:r>
          </a:p>
        </c:rich>
      </c:tx>
      <c:layout>
        <c:manualLayout>
          <c:xMode val="edge"/>
          <c:yMode val="edge"/>
          <c:x val="3.5319854498707129E-2"/>
          <c:y val="4.73186119873817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0218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pivot_tables!$K$7</c:f>
              <c:strCache>
                <c:ptCount val="1"/>
                <c:pt idx="0">
                  <c:v>Total</c:v>
                </c:pt>
              </c:strCache>
            </c:strRef>
          </c:tx>
          <c:spPr>
            <a:solidFill>
              <a:srgbClr val="E0218A"/>
            </a:solidFill>
            <a:ln>
              <a:noFill/>
            </a:ln>
            <a:effectLst/>
            <a:sp3d/>
          </c:spPr>
          <c:invertIfNegative val="0"/>
          <c:cat>
            <c:strRef>
              <c:f>pivot_tables!$J$8:$J$18</c:f>
              <c:strCache>
                <c:ptCount val="10"/>
                <c:pt idx="0">
                  <c:v>Puma</c:v>
                </c:pt>
                <c:pt idx="1">
                  <c:v>H&amp;M</c:v>
                </c:pt>
                <c:pt idx="2">
                  <c:v>Roadster</c:v>
                </c:pt>
                <c:pt idx="3">
                  <c:v>Here&amp;Now</c:v>
                </c:pt>
                <c:pt idx="4">
                  <c:v>Adidas</c:v>
                </c:pt>
                <c:pt idx="5">
                  <c:v>HRX</c:v>
                </c:pt>
                <c:pt idx="6">
                  <c:v>Allen Solly</c:v>
                </c:pt>
                <c:pt idx="7">
                  <c:v>Wrogn</c:v>
                </c:pt>
                <c:pt idx="8">
                  <c:v>Red Tape</c:v>
                </c:pt>
                <c:pt idx="9">
                  <c:v>DressBerry</c:v>
                </c:pt>
              </c:strCache>
            </c:strRef>
          </c:cat>
          <c:val>
            <c:numRef>
              <c:f>pivot_tables!$K$8:$K$18</c:f>
              <c:numCache>
                <c:formatCode>0</c:formatCode>
                <c:ptCount val="10"/>
                <c:pt idx="0">
                  <c:v>249293.76</c:v>
                </c:pt>
                <c:pt idx="1">
                  <c:v>160448.69999999995</c:v>
                </c:pt>
                <c:pt idx="2">
                  <c:v>120210.12000000004</c:v>
                </c:pt>
                <c:pt idx="3">
                  <c:v>77740.069999999978</c:v>
                </c:pt>
                <c:pt idx="4">
                  <c:v>72145</c:v>
                </c:pt>
                <c:pt idx="5">
                  <c:v>61643.429999999978</c:v>
                </c:pt>
                <c:pt idx="6">
                  <c:v>56416.279999999984</c:v>
                </c:pt>
                <c:pt idx="7">
                  <c:v>55902.710000000021</c:v>
                </c:pt>
                <c:pt idx="8">
                  <c:v>55664.490000000005</c:v>
                </c:pt>
                <c:pt idx="9">
                  <c:v>47378.92</c:v>
                </c:pt>
              </c:numCache>
            </c:numRef>
          </c:val>
          <c:extLst>
            <c:ext xmlns:c16="http://schemas.microsoft.com/office/drawing/2014/chart" uri="{C3380CC4-5D6E-409C-BE32-E72D297353CC}">
              <c16:uniqueId val="{00000000-2326-454E-AEE7-20B99B83CDE3}"/>
            </c:ext>
          </c:extLst>
        </c:ser>
        <c:dLbls>
          <c:showLegendKey val="0"/>
          <c:showVal val="0"/>
          <c:showCatName val="0"/>
          <c:showSerName val="0"/>
          <c:showPercent val="0"/>
          <c:showBubbleSize val="0"/>
        </c:dLbls>
        <c:gapWidth val="150"/>
        <c:shape val="box"/>
        <c:axId val="185485823"/>
        <c:axId val="2023862784"/>
        <c:axId val="0"/>
      </c:bar3DChart>
      <c:catAx>
        <c:axId val="1854858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862784"/>
        <c:crosses val="autoZero"/>
        <c:auto val="1"/>
        <c:lblAlgn val="ctr"/>
        <c:lblOffset val="100"/>
        <c:noMultiLvlLbl val="0"/>
      </c:catAx>
      <c:valAx>
        <c:axId val="2023862784"/>
        <c:scaling>
          <c:orientation val="minMax"/>
        </c:scaling>
        <c:delete val="1"/>
        <c:axPos val="b"/>
        <c:numFmt formatCode="0" sourceLinked="1"/>
        <c:majorTickMark val="out"/>
        <c:minorTickMark val="none"/>
        <c:tickLblPos val="nextTo"/>
        <c:crossAx val="18548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[myntra_analysis.xlsx]pivot_tables!PivotTable20</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a:t>
            </a:r>
            <a:r>
              <a:rPr lang="en-US" sz="1200" b="1" baseline="0"/>
              <a:t> 10 Products by Sales</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C5578"/>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C5578"/>
          </a:solidFill>
          <a:ln>
            <a:noFill/>
          </a:ln>
          <a:effectLst/>
          <a:sp3d/>
        </c:spPr>
      </c:pivotFmt>
      <c:pivotFmt>
        <c:idx val="6"/>
        <c:spPr>
          <a:solidFill>
            <a:srgbClr val="EC5578"/>
          </a:solidFill>
          <a:ln>
            <a:noFill/>
          </a:ln>
          <a:effectLst/>
          <a:sp3d/>
        </c:spPr>
      </c:pivotFmt>
      <c:pivotFmt>
        <c:idx val="7"/>
        <c:spPr>
          <a:solidFill>
            <a:srgbClr val="EC5578"/>
          </a:solidFill>
          <a:ln>
            <a:noFill/>
          </a:ln>
          <a:effectLst/>
          <a:sp3d/>
        </c:spPr>
      </c:pivotFmt>
      <c:pivotFmt>
        <c:idx val="8"/>
        <c:spPr>
          <a:solidFill>
            <a:srgbClr val="EC5578"/>
          </a:solidFill>
          <a:ln>
            <a:noFill/>
          </a:ln>
          <a:effectLst/>
          <a:sp3d/>
        </c:spPr>
      </c:pivotFmt>
      <c:pivotFmt>
        <c:idx val="9"/>
        <c:spPr>
          <a:solidFill>
            <a:srgbClr val="EC5578"/>
          </a:solidFill>
          <a:ln>
            <a:noFill/>
          </a:ln>
          <a:effectLst/>
          <a:sp3d/>
        </c:spPr>
      </c:pivotFmt>
      <c:pivotFmt>
        <c:idx val="10"/>
        <c:spPr>
          <a:solidFill>
            <a:srgbClr val="EC5578"/>
          </a:solidFill>
          <a:ln>
            <a:noFill/>
          </a:ln>
          <a:effectLst/>
          <a:sp3d/>
        </c:spPr>
      </c:pivotFmt>
      <c:pivotFmt>
        <c:idx val="11"/>
        <c:spPr>
          <a:solidFill>
            <a:srgbClr val="EC5578"/>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793051805123782"/>
          <c:y val="0.10118269952564246"/>
          <c:w val="0.7348264464060148"/>
          <c:h val="0.4861335842635055"/>
        </c:manualLayout>
      </c:layout>
      <c:bar3DChart>
        <c:barDir val="col"/>
        <c:grouping val="clustered"/>
        <c:varyColors val="0"/>
        <c:ser>
          <c:idx val="0"/>
          <c:order val="0"/>
          <c:tx>
            <c:strRef>
              <c:f>pivot_tables!$S$3</c:f>
              <c:strCache>
                <c:ptCount val="1"/>
                <c:pt idx="0">
                  <c:v>Total</c:v>
                </c:pt>
              </c:strCache>
            </c:strRef>
          </c:tx>
          <c:spPr>
            <a:solidFill>
              <a:srgbClr val="EC5578"/>
            </a:solidFill>
            <a:ln>
              <a:noFill/>
            </a:ln>
            <a:effectLst/>
            <a:sp3d/>
          </c:spPr>
          <c:invertIfNegative val="0"/>
          <c:cat>
            <c:strRef>
              <c:f>pivot_tables!$R$4:$R$14</c:f>
              <c:strCache>
                <c:ptCount val="10"/>
                <c:pt idx="0">
                  <c:v>Jeans</c:v>
                </c:pt>
                <c:pt idx="1">
                  <c:v>Shorts</c:v>
                </c:pt>
                <c:pt idx="2">
                  <c:v>T-Shirts</c:v>
                </c:pt>
                <c:pt idx="3">
                  <c:v>Sandals</c:v>
                </c:pt>
                <c:pt idx="4">
                  <c:v>Jackets</c:v>
                </c:pt>
                <c:pt idx="5">
                  <c:v>Shirts</c:v>
                </c:pt>
                <c:pt idx="6">
                  <c:v>Shoes</c:v>
                </c:pt>
                <c:pt idx="7">
                  <c:v>Flats</c:v>
                </c:pt>
                <c:pt idx="8">
                  <c:v>Sweatshirts</c:v>
                </c:pt>
                <c:pt idx="9">
                  <c:v>Tops</c:v>
                </c:pt>
              </c:strCache>
            </c:strRef>
          </c:cat>
          <c:val>
            <c:numRef>
              <c:f>pivot_tables!$S$4:$S$14</c:f>
              <c:numCache>
                <c:formatCode>0</c:formatCode>
                <c:ptCount val="10"/>
                <c:pt idx="0">
                  <c:v>173430.59000000003</c:v>
                </c:pt>
                <c:pt idx="1">
                  <c:v>159320.99000000008</c:v>
                </c:pt>
                <c:pt idx="2">
                  <c:v>115073.19999999997</c:v>
                </c:pt>
                <c:pt idx="3">
                  <c:v>103627.35999999997</c:v>
                </c:pt>
                <c:pt idx="4">
                  <c:v>96675.890000000029</c:v>
                </c:pt>
                <c:pt idx="5">
                  <c:v>73874.090000000026</c:v>
                </c:pt>
                <c:pt idx="6">
                  <c:v>67608.209999999992</c:v>
                </c:pt>
                <c:pt idx="7">
                  <c:v>64708.969999999994</c:v>
                </c:pt>
                <c:pt idx="8">
                  <c:v>63045.969999999994</c:v>
                </c:pt>
                <c:pt idx="9">
                  <c:v>57634.330000000016</c:v>
                </c:pt>
              </c:numCache>
            </c:numRef>
          </c:val>
          <c:shape val="cylinder"/>
          <c:extLst>
            <c:ext xmlns:c16="http://schemas.microsoft.com/office/drawing/2014/chart" uri="{C3380CC4-5D6E-409C-BE32-E72D297353CC}">
              <c16:uniqueId val="{00000000-00A8-4828-BF03-9C7605726EBF}"/>
            </c:ext>
          </c:extLst>
        </c:ser>
        <c:dLbls>
          <c:showLegendKey val="0"/>
          <c:showVal val="0"/>
          <c:showCatName val="0"/>
          <c:showSerName val="0"/>
          <c:showPercent val="0"/>
          <c:showBubbleSize val="0"/>
        </c:dLbls>
        <c:gapWidth val="150"/>
        <c:shape val="box"/>
        <c:axId val="562526735"/>
        <c:axId val="807735743"/>
        <c:axId val="0"/>
      </c:bar3DChart>
      <c:catAx>
        <c:axId val="562526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35743"/>
        <c:crosses val="autoZero"/>
        <c:auto val="1"/>
        <c:lblAlgn val="ctr"/>
        <c:lblOffset val="100"/>
        <c:noMultiLvlLbl val="0"/>
      </c:catAx>
      <c:valAx>
        <c:axId val="8077357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2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[myntra_analysis.xlsx]pivot_tables!PivotTable23</c:name>
    <c:fmtId val="5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Total</a:t>
            </a:r>
            <a:r>
              <a:rPr lang="en-US" sz="1200" b="1" baseline="0"/>
              <a:t> </a:t>
            </a:r>
            <a:r>
              <a:rPr lang="en-US" sz="1200" b="1"/>
              <a:t>Sales</a:t>
            </a:r>
            <a:r>
              <a:rPr lang="en-US" sz="1200" b="1" baseline="0"/>
              <a:t> by Age Group</a:t>
            </a:r>
            <a:endParaRPr lang="en-US" sz="1200" b="1"/>
          </a:p>
        </c:rich>
      </c:tx>
      <c:layout>
        <c:manualLayout>
          <c:xMode val="edge"/>
          <c:yMode val="edge"/>
          <c:x val="0.1441856733834172"/>
          <c:y val="2.0325203252032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E3005C"/>
          </a:solidFill>
          <a:ln>
            <a:noFill/>
          </a:ln>
          <a:effectLst/>
        </c:spPr>
        <c:dLbl>
          <c:idx val="0"/>
          <c:layout>
            <c:manualLayout>
              <c:x val="0.1384275243621543"/>
              <c:y val="9.80392156862745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FF6B6B"/>
          </a:solidFill>
          <a:ln>
            <a:noFill/>
          </a:ln>
          <a:effectLst/>
        </c:spPr>
        <c:dLbl>
          <c:idx val="0"/>
          <c:layout>
            <c:manualLayout>
              <c:x val="-0.13289042338766813"/>
              <c:y val="8.40336134453781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DE5D83"/>
          </a:solidFill>
          <a:ln>
            <a:noFill/>
          </a:ln>
          <a:effectLst/>
        </c:spPr>
        <c:dLbl>
          <c:idx val="0"/>
          <c:layout>
            <c:manualLayout>
              <c:x val="-0.14396462533664048"/>
              <c:y val="-7.0028011204481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FF8A9B"/>
          </a:solidFill>
          <a:ln>
            <a:noFill/>
          </a:ln>
          <a:effectLst/>
        </c:spPr>
        <c:dLbl>
          <c:idx val="0"/>
          <c:layout>
            <c:manualLayout>
              <c:x val="5.537100974486172E-3"/>
              <c:y val="-0.161064425770308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525894230907577"/>
          <c:y val="0.27863704536932882"/>
          <c:w val="0.51091659076769069"/>
          <c:h val="0.62514563728314454"/>
        </c:manualLayout>
      </c:layout>
      <c:doughnutChart>
        <c:varyColors val="1"/>
        <c:ser>
          <c:idx val="0"/>
          <c:order val="0"/>
          <c:tx>
            <c:strRef>
              <c:f>pivot_tables!$N$26</c:f>
              <c:strCache>
                <c:ptCount val="1"/>
                <c:pt idx="0">
                  <c:v>Total</c:v>
                </c:pt>
              </c:strCache>
            </c:strRef>
          </c:tx>
          <c:dPt>
            <c:idx val="0"/>
            <c:bubble3D val="0"/>
            <c:spPr>
              <a:solidFill>
                <a:srgbClr val="E3005C"/>
              </a:solidFill>
              <a:ln>
                <a:noFill/>
              </a:ln>
              <a:effectLst/>
            </c:spPr>
            <c:extLst>
              <c:ext xmlns:c16="http://schemas.microsoft.com/office/drawing/2014/chart" uri="{C3380CC4-5D6E-409C-BE32-E72D297353CC}">
                <c16:uniqueId val="{00000001-3732-4897-84D1-14EAECE80DC8}"/>
              </c:ext>
            </c:extLst>
          </c:dPt>
          <c:dPt>
            <c:idx val="1"/>
            <c:bubble3D val="0"/>
            <c:spPr>
              <a:solidFill>
                <a:srgbClr val="FF6B6B"/>
              </a:solidFill>
              <a:ln>
                <a:noFill/>
              </a:ln>
              <a:effectLst/>
            </c:spPr>
            <c:extLst>
              <c:ext xmlns:c16="http://schemas.microsoft.com/office/drawing/2014/chart" uri="{C3380CC4-5D6E-409C-BE32-E72D297353CC}">
                <c16:uniqueId val="{00000003-3732-4897-84D1-14EAECE80DC8}"/>
              </c:ext>
            </c:extLst>
          </c:dPt>
          <c:dPt>
            <c:idx val="2"/>
            <c:bubble3D val="0"/>
            <c:spPr>
              <a:solidFill>
                <a:srgbClr val="DE5D83"/>
              </a:solidFill>
              <a:ln>
                <a:noFill/>
              </a:ln>
              <a:effectLst/>
            </c:spPr>
            <c:extLst>
              <c:ext xmlns:c16="http://schemas.microsoft.com/office/drawing/2014/chart" uri="{C3380CC4-5D6E-409C-BE32-E72D297353CC}">
                <c16:uniqueId val="{00000005-3732-4897-84D1-14EAECE80DC8}"/>
              </c:ext>
            </c:extLst>
          </c:dPt>
          <c:dPt>
            <c:idx val="3"/>
            <c:bubble3D val="0"/>
            <c:spPr>
              <a:solidFill>
                <a:srgbClr val="FF8A9B"/>
              </a:solidFill>
              <a:ln>
                <a:noFill/>
              </a:ln>
              <a:effectLst/>
            </c:spPr>
            <c:extLst>
              <c:ext xmlns:c16="http://schemas.microsoft.com/office/drawing/2014/chart" uri="{C3380CC4-5D6E-409C-BE32-E72D297353CC}">
                <c16:uniqueId val="{00000007-3732-4897-84D1-14EAECE80DC8}"/>
              </c:ext>
            </c:extLst>
          </c:dPt>
          <c:dLbls>
            <c:dLbl>
              <c:idx val="0"/>
              <c:layout>
                <c:manualLayout>
                  <c:x val="0.1384275243621543"/>
                  <c:y val="9.803921568627450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732-4897-84D1-14EAECE80DC8}"/>
                </c:ext>
              </c:extLst>
            </c:dLbl>
            <c:dLbl>
              <c:idx val="1"/>
              <c:layout>
                <c:manualLayout>
                  <c:x val="-0.13289042338766813"/>
                  <c:y val="8.40336134453781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732-4897-84D1-14EAECE80DC8}"/>
                </c:ext>
              </c:extLst>
            </c:dLbl>
            <c:dLbl>
              <c:idx val="2"/>
              <c:layout>
                <c:manualLayout>
                  <c:x val="-0.14396462533664048"/>
                  <c:y val="-7.00280112044818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732-4897-84D1-14EAECE80DC8}"/>
                </c:ext>
              </c:extLst>
            </c:dLbl>
            <c:dLbl>
              <c:idx val="3"/>
              <c:layout>
                <c:manualLayout>
                  <c:x val="5.537100974486172E-3"/>
                  <c:y val="-0.1610644257703081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732-4897-84D1-14EAECE80D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pivot_tables!$M$27:$M$31</c:f>
              <c:strCache>
                <c:ptCount val="4"/>
                <c:pt idx="0">
                  <c:v>18-25</c:v>
                </c:pt>
                <c:pt idx="1">
                  <c:v>26-35</c:v>
                </c:pt>
                <c:pt idx="2">
                  <c:v>36-45</c:v>
                </c:pt>
                <c:pt idx="3">
                  <c:v>46-55</c:v>
                </c:pt>
              </c:strCache>
            </c:strRef>
          </c:cat>
          <c:val>
            <c:numRef>
              <c:f>pivot_tables!$N$27:$N$31</c:f>
              <c:numCache>
                <c:formatCode>0</c:formatCode>
                <c:ptCount val="4"/>
                <c:pt idx="0">
                  <c:v>1083067.0999999982</c:v>
                </c:pt>
                <c:pt idx="1">
                  <c:v>416664.9100000005</c:v>
                </c:pt>
                <c:pt idx="2">
                  <c:v>315179.49999999994</c:v>
                </c:pt>
                <c:pt idx="3">
                  <c:v>73935.23000000001</c:v>
                </c:pt>
              </c:numCache>
            </c:numRef>
          </c:val>
          <c:extLst>
            <c:ext xmlns:c16="http://schemas.microsoft.com/office/drawing/2014/chart" uri="{C3380CC4-5D6E-409C-BE32-E72D297353CC}">
              <c16:uniqueId val="{00000008-3732-4897-84D1-14EAECE80DC8}"/>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[myntra_analysis.xlsx]pivot_tables!PivotTable26</c:name>
    <c:fmtId val="5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Total Sales</a:t>
            </a:r>
            <a:r>
              <a:rPr lang="en-US" sz="1200" b="1" baseline="0"/>
              <a:t> by States</a:t>
            </a:r>
            <a:endParaRPr lang="en-US" sz="1200" b="1"/>
          </a:p>
        </c:rich>
      </c:tx>
      <c:layout>
        <c:manualLayout>
          <c:xMode val="edge"/>
          <c:yMode val="edge"/>
          <c:x val="4.8221894341129438E-2"/>
          <c:y val="1.65562913907284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021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83D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D6F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2A1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30B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1680228283152"/>
          <c:y val="0.19940864600326264"/>
          <c:w val="0.63525314205854133"/>
          <c:h val="0.50745060721406565"/>
        </c:manualLayout>
      </c:layout>
      <c:barChart>
        <c:barDir val="col"/>
        <c:grouping val="stacked"/>
        <c:varyColors val="0"/>
        <c:ser>
          <c:idx val="0"/>
          <c:order val="0"/>
          <c:tx>
            <c:strRef>
              <c:f>pivot_tables!$V$11:$V$12</c:f>
              <c:strCache>
                <c:ptCount val="1"/>
                <c:pt idx="0">
                  <c:v>Beauty</c:v>
                </c:pt>
              </c:strCache>
            </c:strRef>
          </c:tx>
          <c:spPr>
            <a:solidFill>
              <a:srgbClr val="E30B5C"/>
            </a:solidFill>
            <a:ln>
              <a:noFill/>
            </a:ln>
            <a:effectLst/>
          </c:spPr>
          <c:invertIfNegative val="0"/>
          <c:cat>
            <c:strRef>
              <c:f>pivot_tables!$U$13:$U$23</c:f>
              <c:strCache>
                <c:ptCount val="10"/>
                <c:pt idx="0">
                  <c:v>Gujrat</c:v>
                </c:pt>
                <c:pt idx="1">
                  <c:v>Uttar Pradesh</c:v>
                </c:pt>
                <c:pt idx="2">
                  <c:v>Punjab</c:v>
                </c:pt>
                <c:pt idx="3">
                  <c:v>Bihar</c:v>
                </c:pt>
                <c:pt idx="4">
                  <c:v>Rajasthan</c:v>
                </c:pt>
                <c:pt idx="5">
                  <c:v>Madhya Pradesh</c:v>
                </c:pt>
                <c:pt idx="6">
                  <c:v>Maharashtra</c:v>
                </c:pt>
                <c:pt idx="7">
                  <c:v>Karnataka</c:v>
                </c:pt>
                <c:pt idx="8">
                  <c:v>Telangana</c:v>
                </c:pt>
                <c:pt idx="9">
                  <c:v>Chhatisgarh</c:v>
                </c:pt>
              </c:strCache>
            </c:strRef>
          </c:cat>
          <c:val>
            <c:numRef>
              <c:f>pivot_tables!$V$13:$V$23</c:f>
              <c:numCache>
                <c:formatCode>0</c:formatCode>
                <c:ptCount val="10"/>
                <c:pt idx="0">
                  <c:v>49138.569999999992</c:v>
                </c:pt>
                <c:pt idx="1">
                  <c:v>49301.139999999985</c:v>
                </c:pt>
                <c:pt idx="2">
                  <c:v>41475.539999999994</c:v>
                </c:pt>
                <c:pt idx="3">
                  <c:v>29131.070000000003</c:v>
                </c:pt>
                <c:pt idx="4">
                  <c:v>34840.26999999999</c:v>
                </c:pt>
                <c:pt idx="5">
                  <c:v>35634.25999999998</c:v>
                </c:pt>
                <c:pt idx="6">
                  <c:v>28131.219999999998</c:v>
                </c:pt>
                <c:pt idx="7">
                  <c:v>21572.23</c:v>
                </c:pt>
                <c:pt idx="8">
                  <c:v>16920.759999999998</c:v>
                </c:pt>
                <c:pt idx="9">
                  <c:v>5871.3</c:v>
                </c:pt>
              </c:numCache>
            </c:numRef>
          </c:val>
          <c:extLst>
            <c:ext xmlns:c16="http://schemas.microsoft.com/office/drawing/2014/chart" uri="{C3380CC4-5D6E-409C-BE32-E72D297353CC}">
              <c16:uniqueId val="{00000000-B455-4F9C-99B3-CC79A304A73C}"/>
            </c:ext>
          </c:extLst>
        </c:ser>
        <c:ser>
          <c:idx val="1"/>
          <c:order val="1"/>
          <c:tx>
            <c:strRef>
              <c:f>pivot_tables!$W$11:$W$12</c:f>
              <c:strCache>
                <c:ptCount val="1"/>
                <c:pt idx="0">
                  <c:v>Kids</c:v>
                </c:pt>
              </c:strCache>
            </c:strRef>
          </c:tx>
          <c:spPr>
            <a:solidFill>
              <a:srgbClr val="E83D78"/>
            </a:solidFill>
            <a:ln>
              <a:noFill/>
            </a:ln>
            <a:effectLst/>
          </c:spPr>
          <c:invertIfNegative val="0"/>
          <c:cat>
            <c:strRef>
              <c:f>pivot_tables!$U$13:$U$23</c:f>
              <c:strCache>
                <c:ptCount val="10"/>
                <c:pt idx="0">
                  <c:v>Gujrat</c:v>
                </c:pt>
                <c:pt idx="1">
                  <c:v>Uttar Pradesh</c:v>
                </c:pt>
                <c:pt idx="2">
                  <c:v>Punjab</c:v>
                </c:pt>
                <c:pt idx="3">
                  <c:v>Bihar</c:v>
                </c:pt>
                <c:pt idx="4">
                  <c:v>Rajasthan</c:v>
                </c:pt>
                <c:pt idx="5">
                  <c:v>Madhya Pradesh</c:v>
                </c:pt>
                <c:pt idx="6">
                  <c:v>Maharashtra</c:v>
                </c:pt>
                <c:pt idx="7">
                  <c:v>Karnataka</c:v>
                </c:pt>
                <c:pt idx="8">
                  <c:v>Telangana</c:v>
                </c:pt>
                <c:pt idx="9">
                  <c:v>Chhatisgarh</c:v>
                </c:pt>
              </c:strCache>
            </c:strRef>
          </c:cat>
          <c:val>
            <c:numRef>
              <c:f>pivot_tables!$W$13:$W$23</c:f>
              <c:numCache>
                <c:formatCode>0</c:formatCode>
                <c:ptCount val="10"/>
                <c:pt idx="0">
                  <c:v>57166.35</c:v>
                </c:pt>
                <c:pt idx="1">
                  <c:v>67556.869999999952</c:v>
                </c:pt>
                <c:pt idx="2">
                  <c:v>66236.839999999982</c:v>
                </c:pt>
                <c:pt idx="3">
                  <c:v>76717.649999999994</c:v>
                </c:pt>
                <c:pt idx="4">
                  <c:v>41818.820000000007</c:v>
                </c:pt>
                <c:pt idx="5">
                  <c:v>45307.049999999981</c:v>
                </c:pt>
                <c:pt idx="6">
                  <c:v>30254.2</c:v>
                </c:pt>
                <c:pt idx="7">
                  <c:v>33550.090000000004</c:v>
                </c:pt>
                <c:pt idx="8">
                  <c:v>17304.210000000003</c:v>
                </c:pt>
                <c:pt idx="9">
                  <c:v>7527.41</c:v>
                </c:pt>
              </c:numCache>
            </c:numRef>
          </c:val>
          <c:extLst>
            <c:ext xmlns:c16="http://schemas.microsoft.com/office/drawing/2014/chart" uri="{C3380CC4-5D6E-409C-BE32-E72D297353CC}">
              <c16:uniqueId val="{00000005-2AEC-4E35-A3BB-EDE932DEFE30}"/>
            </c:ext>
          </c:extLst>
        </c:ser>
        <c:ser>
          <c:idx val="2"/>
          <c:order val="2"/>
          <c:tx>
            <c:strRef>
              <c:f>pivot_tables!$X$11:$X$12</c:f>
              <c:strCache>
                <c:ptCount val="1"/>
                <c:pt idx="0">
                  <c:v>Men</c:v>
                </c:pt>
              </c:strCache>
            </c:strRef>
          </c:tx>
          <c:spPr>
            <a:solidFill>
              <a:srgbClr val="ED6F98"/>
            </a:solidFill>
            <a:ln>
              <a:noFill/>
            </a:ln>
            <a:effectLst/>
          </c:spPr>
          <c:invertIfNegative val="0"/>
          <c:cat>
            <c:strRef>
              <c:f>pivot_tables!$U$13:$U$23</c:f>
              <c:strCache>
                <c:ptCount val="10"/>
                <c:pt idx="0">
                  <c:v>Gujrat</c:v>
                </c:pt>
                <c:pt idx="1">
                  <c:v>Uttar Pradesh</c:v>
                </c:pt>
                <c:pt idx="2">
                  <c:v>Punjab</c:v>
                </c:pt>
                <c:pt idx="3">
                  <c:v>Bihar</c:v>
                </c:pt>
                <c:pt idx="4">
                  <c:v>Rajasthan</c:v>
                </c:pt>
                <c:pt idx="5">
                  <c:v>Madhya Pradesh</c:v>
                </c:pt>
                <c:pt idx="6">
                  <c:v>Maharashtra</c:v>
                </c:pt>
                <c:pt idx="7">
                  <c:v>Karnataka</c:v>
                </c:pt>
                <c:pt idx="8">
                  <c:v>Telangana</c:v>
                </c:pt>
                <c:pt idx="9">
                  <c:v>Chhatisgarh</c:v>
                </c:pt>
              </c:strCache>
            </c:strRef>
          </c:cat>
          <c:val>
            <c:numRef>
              <c:f>pivot_tables!$X$13:$X$23</c:f>
              <c:numCache>
                <c:formatCode>0</c:formatCode>
                <c:ptCount val="10"/>
                <c:pt idx="0">
                  <c:v>104629.73000000008</c:v>
                </c:pt>
                <c:pt idx="1">
                  <c:v>65939.900000000009</c:v>
                </c:pt>
                <c:pt idx="2">
                  <c:v>87991.409999999945</c:v>
                </c:pt>
                <c:pt idx="3">
                  <c:v>61437.99</c:v>
                </c:pt>
                <c:pt idx="4">
                  <c:v>81144.800000000061</c:v>
                </c:pt>
                <c:pt idx="5">
                  <c:v>45845.779999999984</c:v>
                </c:pt>
                <c:pt idx="6">
                  <c:v>50986.790000000008</c:v>
                </c:pt>
                <c:pt idx="7">
                  <c:v>56290.889999999963</c:v>
                </c:pt>
                <c:pt idx="8">
                  <c:v>21453.009999999995</c:v>
                </c:pt>
                <c:pt idx="9">
                  <c:v>10735.929999999998</c:v>
                </c:pt>
              </c:numCache>
            </c:numRef>
          </c:val>
          <c:extLst>
            <c:ext xmlns:c16="http://schemas.microsoft.com/office/drawing/2014/chart" uri="{C3380CC4-5D6E-409C-BE32-E72D297353CC}">
              <c16:uniqueId val="{00000006-2AEC-4E35-A3BB-EDE932DEFE30}"/>
            </c:ext>
          </c:extLst>
        </c:ser>
        <c:ser>
          <c:idx val="3"/>
          <c:order val="3"/>
          <c:tx>
            <c:strRef>
              <c:f>pivot_tables!$Y$11:$Y$12</c:f>
              <c:strCache>
                <c:ptCount val="1"/>
                <c:pt idx="0">
                  <c:v>Women</c:v>
                </c:pt>
              </c:strCache>
            </c:strRef>
          </c:tx>
          <c:spPr>
            <a:solidFill>
              <a:srgbClr val="F2A1B6"/>
            </a:solidFill>
            <a:ln>
              <a:noFill/>
            </a:ln>
            <a:effectLst/>
          </c:spPr>
          <c:invertIfNegative val="0"/>
          <c:cat>
            <c:strRef>
              <c:f>pivot_tables!$U$13:$U$23</c:f>
              <c:strCache>
                <c:ptCount val="10"/>
                <c:pt idx="0">
                  <c:v>Gujrat</c:v>
                </c:pt>
                <c:pt idx="1">
                  <c:v>Uttar Pradesh</c:v>
                </c:pt>
                <c:pt idx="2">
                  <c:v>Punjab</c:v>
                </c:pt>
                <c:pt idx="3">
                  <c:v>Bihar</c:v>
                </c:pt>
                <c:pt idx="4">
                  <c:v>Rajasthan</c:v>
                </c:pt>
                <c:pt idx="5">
                  <c:v>Madhya Pradesh</c:v>
                </c:pt>
                <c:pt idx="6">
                  <c:v>Maharashtra</c:v>
                </c:pt>
                <c:pt idx="7">
                  <c:v>Karnataka</c:v>
                </c:pt>
                <c:pt idx="8">
                  <c:v>Telangana</c:v>
                </c:pt>
                <c:pt idx="9">
                  <c:v>Chhatisgarh</c:v>
                </c:pt>
              </c:strCache>
            </c:strRef>
          </c:cat>
          <c:val>
            <c:numRef>
              <c:f>pivot_tables!$Y$13:$Y$23</c:f>
              <c:numCache>
                <c:formatCode>0</c:formatCode>
                <c:ptCount val="10"/>
                <c:pt idx="0">
                  <c:v>91411.120000000024</c:v>
                </c:pt>
                <c:pt idx="1">
                  <c:v>84601.529999999984</c:v>
                </c:pt>
                <c:pt idx="2">
                  <c:v>60341.849999999991</c:v>
                </c:pt>
                <c:pt idx="3">
                  <c:v>66083.86</c:v>
                </c:pt>
                <c:pt idx="4">
                  <c:v>52909.910000000011</c:v>
                </c:pt>
                <c:pt idx="5">
                  <c:v>62380.799999999981</c:v>
                </c:pt>
                <c:pt idx="6">
                  <c:v>45392.839999999982</c:v>
                </c:pt>
                <c:pt idx="7">
                  <c:v>41792.830000000009</c:v>
                </c:pt>
                <c:pt idx="8">
                  <c:v>27368.01</c:v>
                </c:pt>
                <c:pt idx="9">
                  <c:v>14651.909999999998</c:v>
                </c:pt>
              </c:numCache>
            </c:numRef>
          </c:val>
          <c:extLst>
            <c:ext xmlns:c16="http://schemas.microsoft.com/office/drawing/2014/chart" uri="{C3380CC4-5D6E-409C-BE32-E72D297353CC}">
              <c16:uniqueId val="{00000007-2AEC-4E35-A3BB-EDE932DEFE30}"/>
            </c:ext>
          </c:extLst>
        </c:ser>
        <c:dLbls>
          <c:showLegendKey val="0"/>
          <c:showVal val="0"/>
          <c:showCatName val="0"/>
          <c:showSerName val="0"/>
          <c:showPercent val="0"/>
          <c:showBubbleSize val="0"/>
        </c:dLbls>
        <c:gapWidth val="150"/>
        <c:overlap val="100"/>
        <c:axId val="732877023"/>
        <c:axId val="807725663"/>
      </c:barChart>
      <c:catAx>
        <c:axId val="732877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25663"/>
        <c:crosses val="autoZero"/>
        <c:auto val="1"/>
        <c:lblAlgn val="ctr"/>
        <c:lblOffset val="100"/>
        <c:noMultiLvlLbl val="0"/>
      </c:catAx>
      <c:valAx>
        <c:axId val="80772566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77023"/>
        <c:crosses val="autoZero"/>
        <c:crossBetween val="between"/>
        <c:minorUnit val="100000"/>
      </c:valAx>
      <c:spPr>
        <a:noFill/>
        <a:ln>
          <a:noFill/>
        </a:ln>
        <a:effectLst/>
      </c:spPr>
    </c:plotArea>
    <c:legend>
      <c:legendPos val="r"/>
      <c:layout>
        <c:manualLayout>
          <c:xMode val="edge"/>
          <c:yMode val="edge"/>
          <c:x val="0.78123067408781699"/>
          <c:y val="0.34352320101504441"/>
          <c:w val="0.15538033395176251"/>
          <c:h val="0.381776771219267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[myntra_analysis.xlsx]pivot_tables!PivotTable1</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a:t>
            </a:r>
            <a:r>
              <a:rPr lang="en-US" sz="1200" b="1" baseline="0"/>
              <a:t> 10 Customers by Sales</a:t>
            </a:r>
            <a:endParaRPr lang="en-US" sz="1200" b="1"/>
          </a:p>
        </c:rich>
      </c:tx>
      <c:layout>
        <c:manualLayout>
          <c:xMode val="edge"/>
          <c:yMode val="edge"/>
          <c:x val="0.17085219592782508"/>
          <c:y val="6.42926796335018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C5578"/>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pivot_tables!$S$25</c:f>
              <c:strCache>
                <c:ptCount val="1"/>
                <c:pt idx="0">
                  <c:v>Total</c:v>
                </c:pt>
              </c:strCache>
            </c:strRef>
          </c:tx>
          <c:spPr>
            <a:solidFill>
              <a:srgbClr val="EC5578"/>
            </a:solidFill>
            <a:ln>
              <a:noFill/>
            </a:ln>
            <a:effectLst/>
            <a:sp3d/>
          </c:spPr>
          <c:invertIfNegative val="0"/>
          <c:cat>
            <c:strRef>
              <c:f>pivot_tables!$R$26:$R$36</c:f>
              <c:strCache>
                <c:ptCount val="10"/>
                <c:pt idx="0">
                  <c:v>C099</c:v>
                </c:pt>
                <c:pt idx="1">
                  <c:v>C100</c:v>
                </c:pt>
                <c:pt idx="2">
                  <c:v>C007</c:v>
                </c:pt>
                <c:pt idx="3">
                  <c:v>C006</c:v>
                </c:pt>
                <c:pt idx="4">
                  <c:v>C003</c:v>
                </c:pt>
                <c:pt idx="5">
                  <c:v>C002</c:v>
                </c:pt>
                <c:pt idx="6">
                  <c:v>C008</c:v>
                </c:pt>
                <c:pt idx="7">
                  <c:v>C004</c:v>
                </c:pt>
                <c:pt idx="8">
                  <c:v>C001</c:v>
                </c:pt>
                <c:pt idx="9">
                  <c:v>C005</c:v>
                </c:pt>
              </c:strCache>
            </c:strRef>
          </c:cat>
          <c:val>
            <c:numRef>
              <c:f>pivot_tables!$S$26:$S$36</c:f>
              <c:numCache>
                <c:formatCode>General</c:formatCode>
                <c:ptCount val="10"/>
                <c:pt idx="0">
                  <c:v>42</c:v>
                </c:pt>
                <c:pt idx="1">
                  <c:v>41</c:v>
                </c:pt>
                <c:pt idx="2">
                  <c:v>35</c:v>
                </c:pt>
                <c:pt idx="3">
                  <c:v>35</c:v>
                </c:pt>
                <c:pt idx="4">
                  <c:v>35</c:v>
                </c:pt>
                <c:pt idx="5">
                  <c:v>35</c:v>
                </c:pt>
                <c:pt idx="6">
                  <c:v>35</c:v>
                </c:pt>
                <c:pt idx="7">
                  <c:v>35</c:v>
                </c:pt>
                <c:pt idx="8">
                  <c:v>35</c:v>
                </c:pt>
                <c:pt idx="9">
                  <c:v>35</c:v>
                </c:pt>
              </c:numCache>
            </c:numRef>
          </c:val>
          <c:shape val="pyramidToMax"/>
          <c:extLst>
            <c:ext xmlns:c16="http://schemas.microsoft.com/office/drawing/2014/chart" uri="{C3380CC4-5D6E-409C-BE32-E72D297353CC}">
              <c16:uniqueId val="{00000000-23E6-46B6-BDD4-340692A6A512}"/>
            </c:ext>
          </c:extLst>
        </c:ser>
        <c:dLbls>
          <c:showLegendKey val="0"/>
          <c:showVal val="0"/>
          <c:showCatName val="0"/>
          <c:showSerName val="0"/>
          <c:showPercent val="0"/>
          <c:showBubbleSize val="0"/>
        </c:dLbls>
        <c:gapWidth val="150"/>
        <c:shape val="box"/>
        <c:axId val="517731727"/>
        <c:axId val="1669603615"/>
        <c:axId val="0"/>
      </c:bar3DChart>
      <c:catAx>
        <c:axId val="51773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603615"/>
        <c:crosses val="autoZero"/>
        <c:auto val="1"/>
        <c:lblAlgn val="ctr"/>
        <c:lblOffset val="100"/>
        <c:noMultiLvlLbl val="0"/>
      </c:catAx>
      <c:valAx>
        <c:axId val="1669603615"/>
        <c:scaling>
          <c:orientation val="minMax"/>
        </c:scaling>
        <c:delete val="1"/>
        <c:axPos val="b"/>
        <c:numFmt formatCode="General" sourceLinked="1"/>
        <c:majorTickMark val="none"/>
        <c:minorTickMark val="none"/>
        <c:tickLblPos val="nextTo"/>
        <c:crossAx val="51773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[myntra_analysis.xlsx]pivot_tables!PivotTable3</c:name>
    <c:fmtId val="6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Total</a:t>
            </a:r>
            <a:r>
              <a:rPr lang="en-IN" sz="1200" b="1" baseline="0"/>
              <a:t> Sales by Discount</a:t>
            </a:r>
            <a:endParaRPr lang="en-IN" sz="1200" b="1"/>
          </a:p>
        </c:rich>
      </c:tx>
      <c:layout>
        <c:manualLayout>
          <c:xMode val="edge"/>
          <c:yMode val="edge"/>
          <c:x val="2.7989480426352541E-2"/>
          <c:y val="0.12383900928792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66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41E3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C41E3A"/>
            </a:solidFill>
            <a:round/>
          </a:ln>
          <a:effectLst/>
        </c:spPr>
        <c:marker>
          <c:symbol val="none"/>
        </c:marker>
      </c:pivotFmt>
    </c:pivotFmts>
    <c:plotArea>
      <c:layout>
        <c:manualLayout>
          <c:layoutTarget val="inner"/>
          <c:xMode val="edge"/>
          <c:yMode val="edge"/>
          <c:x val="0.11060799097725518"/>
          <c:y val="0.31734843129128987"/>
          <c:w val="0.80383884375195802"/>
          <c:h val="0.45412552920049082"/>
        </c:manualLayout>
      </c:layout>
      <c:barChart>
        <c:barDir val="col"/>
        <c:grouping val="clustered"/>
        <c:varyColors val="0"/>
        <c:ser>
          <c:idx val="0"/>
          <c:order val="0"/>
          <c:tx>
            <c:strRef>
              <c:f>pivot_tables!$E$53</c:f>
              <c:strCache>
                <c:ptCount val="1"/>
                <c:pt idx="0">
                  <c:v>Sum of SalesPrice</c:v>
                </c:pt>
              </c:strCache>
            </c:strRef>
          </c:tx>
          <c:spPr>
            <a:solidFill>
              <a:srgbClr val="FF66BF"/>
            </a:solidFill>
            <a:ln>
              <a:noFill/>
            </a:ln>
            <a:effectLst/>
          </c:spPr>
          <c:invertIfNegative val="0"/>
          <c:cat>
            <c:strRef>
              <c:f>pivot_tables!$D$54:$D$81</c:f>
              <c:strCache>
                <c:ptCount val="27"/>
                <c:pt idx="0">
                  <c:v>Apr-2021</c:v>
                </c:pt>
                <c:pt idx="1">
                  <c:v>Apr-2022</c:v>
                </c:pt>
                <c:pt idx="2">
                  <c:v>Aug-2021</c:v>
                </c:pt>
                <c:pt idx="3">
                  <c:v>Aug-2022</c:v>
                </c:pt>
                <c:pt idx="4">
                  <c:v>Dec-2021</c:v>
                </c:pt>
                <c:pt idx="5">
                  <c:v>Dec-2022</c:v>
                </c:pt>
                <c:pt idx="6">
                  <c:v>Feb-2021</c:v>
                </c:pt>
                <c:pt idx="7">
                  <c:v>Feb-2022</c:v>
                </c:pt>
                <c:pt idx="8">
                  <c:v>Feb-2023</c:v>
                </c:pt>
                <c:pt idx="9">
                  <c:v>Jan-2021</c:v>
                </c:pt>
                <c:pt idx="10">
                  <c:v>Jan-2022</c:v>
                </c:pt>
                <c:pt idx="11">
                  <c:v>Jan-2023</c:v>
                </c:pt>
                <c:pt idx="12">
                  <c:v>Jul-2021</c:v>
                </c:pt>
                <c:pt idx="13">
                  <c:v>Jul-2022</c:v>
                </c:pt>
                <c:pt idx="14">
                  <c:v>Jun-2021</c:v>
                </c:pt>
                <c:pt idx="15">
                  <c:v>Jun-2022</c:v>
                </c:pt>
                <c:pt idx="16">
                  <c:v>Mar-2021</c:v>
                </c:pt>
                <c:pt idx="17">
                  <c:v>Mar-2022</c:v>
                </c:pt>
                <c:pt idx="18">
                  <c:v>Mar-2023</c:v>
                </c:pt>
                <c:pt idx="19">
                  <c:v>May-2021</c:v>
                </c:pt>
                <c:pt idx="20">
                  <c:v>May-2022</c:v>
                </c:pt>
                <c:pt idx="21">
                  <c:v>Nov-2021</c:v>
                </c:pt>
                <c:pt idx="22">
                  <c:v>Nov-2022</c:v>
                </c:pt>
                <c:pt idx="23">
                  <c:v>Oct-2021</c:v>
                </c:pt>
                <c:pt idx="24">
                  <c:v>Oct-2022</c:v>
                </c:pt>
                <c:pt idx="25">
                  <c:v>Sep-2021</c:v>
                </c:pt>
                <c:pt idx="26">
                  <c:v>Sep-2022</c:v>
                </c:pt>
              </c:strCache>
            </c:strRef>
          </c:cat>
          <c:val>
            <c:numRef>
              <c:f>pivot_tables!$E$54:$E$81</c:f>
              <c:numCache>
                <c:formatCode>0</c:formatCode>
                <c:ptCount val="27"/>
                <c:pt idx="0">
                  <c:v>70526.47</c:v>
                </c:pt>
                <c:pt idx="1">
                  <c:v>79444.929999999964</c:v>
                </c:pt>
                <c:pt idx="2">
                  <c:v>74821.560000000027</c:v>
                </c:pt>
                <c:pt idx="3">
                  <c:v>62711.880000000012</c:v>
                </c:pt>
                <c:pt idx="4">
                  <c:v>62794.629999999976</c:v>
                </c:pt>
                <c:pt idx="5">
                  <c:v>62738.229999999989</c:v>
                </c:pt>
                <c:pt idx="6">
                  <c:v>70271.64999999998</c:v>
                </c:pt>
                <c:pt idx="7">
                  <c:v>61687.760000000009</c:v>
                </c:pt>
                <c:pt idx="8">
                  <c:v>55768.400000000023</c:v>
                </c:pt>
                <c:pt idx="9">
                  <c:v>79930.459999999977</c:v>
                </c:pt>
                <c:pt idx="10">
                  <c:v>65574.729999999981</c:v>
                </c:pt>
                <c:pt idx="11">
                  <c:v>79823.560000000027</c:v>
                </c:pt>
                <c:pt idx="12">
                  <c:v>72718.48000000001</c:v>
                </c:pt>
                <c:pt idx="13">
                  <c:v>64610.080000000002</c:v>
                </c:pt>
                <c:pt idx="14">
                  <c:v>67592.03</c:v>
                </c:pt>
                <c:pt idx="15">
                  <c:v>84345.290000000008</c:v>
                </c:pt>
                <c:pt idx="16">
                  <c:v>83076.189999999944</c:v>
                </c:pt>
                <c:pt idx="17">
                  <c:v>61332.799999999988</c:v>
                </c:pt>
                <c:pt idx="18">
                  <c:v>68690.12999999999</c:v>
                </c:pt>
                <c:pt idx="19">
                  <c:v>62776.170000000006</c:v>
                </c:pt>
                <c:pt idx="20">
                  <c:v>71117.799999999988</c:v>
                </c:pt>
                <c:pt idx="21">
                  <c:v>60537.850000000013</c:v>
                </c:pt>
                <c:pt idx="22">
                  <c:v>72646.049999999974</c:v>
                </c:pt>
                <c:pt idx="23">
                  <c:v>70471.999999999971</c:v>
                </c:pt>
                <c:pt idx="24">
                  <c:v>76782.50999999998</c:v>
                </c:pt>
                <c:pt idx="25">
                  <c:v>77827.61</c:v>
                </c:pt>
                <c:pt idx="26">
                  <c:v>68227.489999999991</c:v>
                </c:pt>
              </c:numCache>
            </c:numRef>
          </c:val>
          <c:extLst>
            <c:ext xmlns:c16="http://schemas.microsoft.com/office/drawing/2014/chart" uri="{C3380CC4-5D6E-409C-BE32-E72D297353CC}">
              <c16:uniqueId val="{00000000-D829-4426-892D-A1A699997B87}"/>
            </c:ext>
          </c:extLst>
        </c:ser>
        <c:dLbls>
          <c:showLegendKey val="0"/>
          <c:showVal val="0"/>
          <c:showCatName val="0"/>
          <c:showSerName val="0"/>
          <c:showPercent val="0"/>
          <c:showBubbleSize val="0"/>
        </c:dLbls>
        <c:gapWidth val="150"/>
        <c:axId val="1118404399"/>
        <c:axId val="1874704095"/>
      </c:barChart>
      <c:lineChart>
        <c:grouping val="standard"/>
        <c:varyColors val="0"/>
        <c:ser>
          <c:idx val="1"/>
          <c:order val="1"/>
          <c:tx>
            <c:strRef>
              <c:f>pivot_tables!$F$53</c:f>
              <c:strCache>
                <c:ptCount val="1"/>
                <c:pt idx="0">
                  <c:v>Average of Discount%</c:v>
                </c:pt>
              </c:strCache>
            </c:strRef>
          </c:tx>
          <c:spPr>
            <a:ln w="28575" cap="rnd">
              <a:solidFill>
                <a:srgbClr val="C41E3A"/>
              </a:solidFill>
              <a:round/>
            </a:ln>
            <a:effectLst/>
          </c:spPr>
          <c:marker>
            <c:symbol val="none"/>
          </c:marker>
          <c:cat>
            <c:strRef>
              <c:f>pivot_tables!$D$54:$D$81</c:f>
              <c:strCache>
                <c:ptCount val="27"/>
                <c:pt idx="0">
                  <c:v>Apr-2021</c:v>
                </c:pt>
                <c:pt idx="1">
                  <c:v>Apr-2022</c:v>
                </c:pt>
                <c:pt idx="2">
                  <c:v>Aug-2021</c:v>
                </c:pt>
                <c:pt idx="3">
                  <c:v>Aug-2022</c:v>
                </c:pt>
                <c:pt idx="4">
                  <c:v>Dec-2021</c:v>
                </c:pt>
                <c:pt idx="5">
                  <c:v>Dec-2022</c:v>
                </c:pt>
                <c:pt idx="6">
                  <c:v>Feb-2021</c:v>
                </c:pt>
                <c:pt idx="7">
                  <c:v>Feb-2022</c:v>
                </c:pt>
                <c:pt idx="8">
                  <c:v>Feb-2023</c:v>
                </c:pt>
                <c:pt idx="9">
                  <c:v>Jan-2021</c:v>
                </c:pt>
                <c:pt idx="10">
                  <c:v>Jan-2022</c:v>
                </c:pt>
                <c:pt idx="11">
                  <c:v>Jan-2023</c:v>
                </c:pt>
                <c:pt idx="12">
                  <c:v>Jul-2021</c:v>
                </c:pt>
                <c:pt idx="13">
                  <c:v>Jul-2022</c:v>
                </c:pt>
                <c:pt idx="14">
                  <c:v>Jun-2021</c:v>
                </c:pt>
                <c:pt idx="15">
                  <c:v>Jun-2022</c:v>
                </c:pt>
                <c:pt idx="16">
                  <c:v>Mar-2021</c:v>
                </c:pt>
                <c:pt idx="17">
                  <c:v>Mar-2022</c:v>
                </c:pt>
                <c:pt idx="18">
                  <c:v>Mar-2023</c:v>
                </c:pt>
                <c:pt idx="19">
                  <c:v>May-2021</c:v>
                </c:pt>
                <c:pt idx="20">
                  <c:v>May-2022</c:v>
                </c:pt>
                <c:pt idx="21">
                  <c:v>Nov-2021</c:v>
                </c:pt>
                <c:pt idx="22">
                  <c:v>Nov-2022</c:v>
                </c:pt>
                <c:pt idx="23">
                  <c:v>Oct-2021</c:v>
                </c:pt>
                <c:pt idx="24">
                  <c:v>Oct-2022</c:v>
                </c:pt>
                <c:pt idx="25">
                  <c:v>Sep-2021</c:v>
                </c:pt>
                <c:pt idx="26">
                  <c:v>Sep-2022</c:v>
                </c:pt>
              </c:strCache>
            </c:strRef>
          </c:cat>
          <c:val>
            <c:numRef>
              <c:f>pivot_tables!$F$54:$F$81</c:f>
              <c:numCache>
                <c:formatCode>0.00</c:formatCode>
                <c:ptCount val="27"/>
                <c:pt idx="0">
                  <c:v>0.36879310344827593</c:v>
                </c:pt>
                <c:pt idx="1">
                  <c:v>0.35190789473684175</c:v>
                </c:pt>
                <c:pt idx="2">
                  <c:v>0.36066176470588224</c:v>
                </c:pt>
                <c:pt idx="3">
                  <c:v>0.35202898550724615</c:v>
                </c:pt>
                <c:pt idx="4">
                  <c:v>0.34680672268907559</c:v>
                </c:pt>
                <c:pt idx="5">
                  <c:v>0.34934959349593503</c:v>
                </c:pt>
                <c:pt idx="6">
                  <c:v>0.3284426229508195</c:v>
                </c:pt>
                <c:pt idx="7">
                  <c:v>0.36142857142857154</c:v>
                </c:pt>
                <c:pt idx="8">
                  <c:v>0.3431132075471699</c:v>
                </c:pt>
                <c:pt idx="9">
                  <c:v>0.35563291139240472</c:v>
                </c:pt>
                <c:pt idx="10">
                  <c:v>0.36190839694656451</c:v>
                </c:pt>
                <c:pt idx="11">
                  <c:v>0.36101449275362296</c:v>
                </c:pt>
                <c:pt idx="12">
                  <c:v>0.36790209790209771</c:v>
                </c:pt>
                <c:pt idx="13">
                  <c:v>0.36562499999999992</c:v>
                </c:pt>
                <c:pt idx="14">
                  <c:v>0.36436090225563922</c:v>
                </c:pt>
                <c:pt idx="15">
                  <c:v>0.35999999999999982</c:v>
                </c:pt>
                <c:pt idx="16">
                  <c:v>0.35769230769230759</c:v>
                </c:pt>
                <c:pt idx="17">
                  <c:v>0.36919354838709673</c:v>
                </c:pt>
                <c:pt idx="18">
                  <c:v>0.34664122137404563</c:v>
                </c:pt>
                <c:pt idx="19">
                  <c:v>0.35686440677966103</c:v>
                </c:pt>
                <c:pt idx="20">
                  <c:v>0.35299999999999981</c:v>
                </c:pt>
                <c:pt idx="21">
                  <c:v>0.35521739130434776</c:v>
                </c:pt>
                <c:pt idx="22">
                  <c:v>0.35898437499999986</c:v>
                </c:pt>
                <c:pt idx="23">
                  <c:v>0.35507246376811591</c:v>
                </c:pt>
                <c:pt idx="24">
                  <c:v>0.34517730496453891</c:v>
                </c:pt>
                <c:pt idx="25">
                  <c:v>0.34762295081967209</c:v>
                </c:pt>
                <c:pt idx="26">
                  <c:v>0.34042016806722686</c:v>
                </c:pt>
              </c:numCache>
            </c:numRef>
          </c:val>
          <c:smooth val="0"/>
          <c:extLst>
            <c:ext xmlns:c16="http://schemas.microsoft.com/office/drawing/2014/chart" uri="{C3380CC4-5D6E-409C-BE32-E72D297353CC}">
              <c16:uniqueId val="{00000001-D829-4426-892D-A1A699997B87}"/>
            </c:ext>
          </c:extLst>
        </c:ser>
        <c:dLbls>
          <c:showLegendKey val="0"/>
          <c:showVal val="0"/>
          <c:showCatName val="0"/>
          <c:showSerName val="0"/>
          <c:showPercent val="0"/>
          <c:showBubbleSize val="0"/>
        </c:dLbls>
        <c:marker val="1"/>
        <c:smooth val="0"/>
        <c:axId val="1118428527"/>
        <c:axId val="1874700255"/>
      </c:lineChart>
      <c:catAx>
        <c:axId val="111840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04095"/>
        <c:crosses val="autoZero"/>
        <c:auto val="1"/>
        <c:lblAlgn val="ctr"/>
        <c:lblOffset val="100"/>
        <c:noMultiLvlLbl val="0"/>
      </c:catAx>
      <c:valAx>
        <c:axId val="1874704095"/>
        <c:scaling>
          <c:orientation val="minMax"/>
          <c:max val="100000"/>
          <c:min val="2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404399"/>
        <c:crosses val="autoZero"/>
        <c:crossBetween val="between"/>
        <c:majorUnit val="40000"/>
      </c:valAx>
      <c:valAx>
        <c:axId val="1874700255"/>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428527"/>
        <c:crosses val="max"/>
        <c:crossBetween val="between"/>
        <c:majorUnit val="4.0000000000000008E-2"/>
      </c:valAx>
      <c:catAx>
        <c:axId val="1118428527"/>
        <c:scaling>
          <c:orientation val="minMax"/>
        </c:scaling>
        <c:delete val="1"/>
        <c:axPos val="b"/>
        <c:numFmt formatCode="General" sourceLinked="1"/>
        <c:majorTickMark val="none"/>
        <c:minorTickMark val="none"/>
        <c:tickLblPos val="nextTo"/>
        <c:crossAx val="1874700255"/>
        <c:crosses val="autoZero"/>
        <c:auto val="1"/>
        <c:lblAlgn val="ctr"/>
        <c:lblOffset val="100"/>
        <c:noMultiLvlLbl val="0"/>
      </c:catAx>
      <c:spPr>
        <a:noFill/>
        <a:ln>
          <a:noFill/>
        </a:ln>
        <a:effectLst/>
      </c:spPr>
    </c:plotArea>
    <c:legend>
      <c:legendPos val="t"/>
      <c:layout>
        <c:manualLayout>
          <c:xMode val="edge"/>
          <c:yMode val="edge"/>
          <c:x val="0.4571275158907524"/>
          <c:y val="0.11398348813209494"/>
          <c:w val="0.51014797719250615"/>
          <c:h val="0.162046675280141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[myntra_analysis.xlsx]pivot_tables!PivotTable28</c:name>
    <c:fmtId val="6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by Discount Band</a:t>
            </a:r>
            <a:endParaRPr lang="en-US" sz="1200" b="1"/>
          </a:p>
        </c:rich>
      </c:tx>
      <c:layout>
        <c:manualLayout>
          <c:xMode val="edge"/>
          <c:yMode val="edge"/>
          <c:x val="0.175443230886461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FF8A9B"/>
          </a:solidFill>
          <a:ln w="19050">
            <a:solidFill>
              <a:schemeClr val="lt1"/>
            </a:solidFill>
          </a:ln>
          <a:effectLst/>
        </c:spPr>
      </c:pivotFmt>
      <c:pivotFmt>
        <c:idx val="21"/>
        <c:spPr>
          <a:solidFill>
            <a:srgbClr val="FF6B6B"/>
          </a:solidFill>
          <a:ln w="19050">
            <a:solidFill>
              <a:schemeClr val="lt1"/>
            </a:solidFill>
          </a:ln>
          <a:effectLst/>
        </c:spPr>
      </c:pivotFmt>
      <c:pivotFmt>
        <c:idx val="22"/>
        <c:spPr>
          <a:solidFill>
            <a:srgbClr val="E3005C"/>
          </a:solidFill>
          <a:ln w="19050">
            <a:solidFill>
              <a:schemeClr val="lt1"/>
            </a:solidFill>
          </a:ln>
          <a:effectLst/>
        </c:spPr>
        <c:dLbl>
          <c:idx val="0"/>
          <c:layout>
            <c:manualLayout>
              <c:x val="5.3763440860215055E-2"/>
              <c:y val="-1.95312500000001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3"/>
        <c:spPr>
          <a:solidFill>
            <a:srgbClr val="FA8072"/>
          </a:solidFill>
          <a:ln w="19050">
            <a:solidFill>
              <a:schemeClr val="lt1"/>
            </a:solidFill>
          </a:ln>
          <a:effectLst/>
        </c:spPr>
      </c:pivotFmt>
      <c:pivotFmt>
        <c:idx val="24"/>
        <c:spPr>
          <a:solidFill>
            <a:srgbClr val="EC5578"/>
          </a:solidFill>
          <a:ln w="19050">
            <a:solidFill>
              <a:schemeClr val="lt1"/>
            </a:solidFill>
          </a:ln>
          <a:effectLst/>
        </c:spPr>
      </c:pivotFmt>
    </c:pivotFmts>
    <c:plotArea>
      <c:layout>
        <c:manualLayout>
          <c:layoutTarget val="inner"/>
          <c:xMode val="edge"/>
          <c:yMode val="edge"/>
          <c:x val="0.26077470154940308"/>
          <c:y val="0.2911822301509186"/>
          <c:w val="0.54832698332063334"/>
          <c:h val="0.66398970636482935"/>
        </c:manualLayout>
      </c:layout>
      <c:pieChart>
        <c:varyColors val="1"/>
        <c:ser>
          <c:idx val="0"/>
          <c:order val="0"/>
          <c:tx>
            <c:strRef>
              <c:f>pivot_tables!$P$34</c:f>
              <c:strCache>
                <c:ptCount val="1"/>
                <c:pt idx="0">
                  <c:v>Total</c:v>
                </c:pt>
              </c:strCache>
            </c:strRef>
          </c:tx>
          <c:dPt>
            <c:idx val="0"/>
            <c:bubble3D val="0"/>
            <c:spPr>
              <a:solidFill>
                <a:srgbClr val="FF8A9B"/>
              </a:solidFill>
              <a:ln w="19050">
                <a:solidFill>
                  <a:schemeClr val="lt1"/>
                </a:solidFill>
              </a:ln>
              <a:effectLst/>
            </c:spPr>
            <c:extLst>
              <c:ext xmlns:c16="http://schemas.microsoft.com/office/drawing/2014/chart" uri="{C3380CC4-5D6E-409C-BE32-E72D297353CC}">
                <c16:uniqueId val="{00000001-28D3-499F-BA61-6A6301D1B388}"/>
              </c:ext>
            </c:extLst>
          </c:dPt>
          <c:dPt>
            <c:idx val="1"/>
            <c:bubble3D val="0"/>
            <c:spPr>
              <a:solidFill>
                <a:srgbClr val="FF6B6B"/>
              </a:solidFill>
              <a:ln w="19050">
                <a:solidFill>
                  <a:schemeClr val="lt1"/>
                </a:solidFill>
              </a:ln>
              <a:effectLst/>
            </c:spPr>
            <c:extLst>
              <c:ext xmlns:c16="http://schemas.microsoft.com/office/drawing/2014/chart" uri="{C3380CC4-5D6E-409C-BE32-E72D297353CC}">
                <c16:uniqueId val="{00000003-28D3-499F-BA61-6A6301D1B388}"/>
              </c:ext>
            </c:extLst>
          </c:dPt>
          <c:dPt>
            <c:idx val="2"/>
            <c:bubble3D val="0"/>
            <c:spPr>
              <a:solidFill>
                <a:srgbClr val="E3005C"/>
              </a:solidFill>
              <a:ln w="19050">
                <a:solidFill>
                  <a:schemeClr val="lt1"/>
                </a:solidFill>
              </a:ln>
              <a:effectLst/>
            </c:spPr>
            <c:extLst>
              <c:ext xmlns:c16="http://schemas.microsoft.com/office/drawing/2014/chart" uri="{C3380CC4-5D6E-409C-BE32-E72D297353CC}">
                <c16:uniqueId val="{00000005-28D3-499F-BA61-6A6301D1B388}"/>
              </c:ext>
            </c:extLst>
          </c:dPt>
          <c:dPt>
            <c:idx val="3"/>
            <c:bubble3D val="0"/>
            <c:spPr>
              <a:solidFill>
                <a:srgbClr val="FA8072"/>
              </a:solidFill>
              <a:ln w="19050">
                <a:solidFill>
                  <a:schemeClr val="lt1"/>
                </a:solidFill>
              </a:ln>
              <a:effectLst/>
            </c:spPr>
            <c:extLst>
              <c:ext xmlns:c16="http://schemas.microsoft.com/office/drawing/2014/chart" uri="{C3380CC4-5D6E-409C-BE32-E72D297353CC}">
                <c16:uniqueId val="{00000007-28D3-499F-BA61-6A6301D1B388}"/>
              </c:ext>
            </c:extLst>
          </c:dPt>
          <c:dPt>
            <c:idx val="4"/>
            <c:bubble3D val="0"/>
            <c:spPr>
              <a:solidFill>
                <a:srgbClr val="EC5578"/>
              </a:solidFill>
              <a:ln w="19050">
                <a:solidFill>
                  <a:schemeClr val="lt1"/>
                </a:solidFill>
              </a:ln>
              <a:effectLst/>
            </c:spPr>
            <c:extLst>
              <c:ext xmlns:c16="http://schemas.microsoft.com/office/drawing/2014/chart" uri="{C3380CC4-5D6E-409C-BE32-E72D297353CC}">
                <c16:uniqueId val="{00000009-28D3-499F-BA61-6A6301D1B388}"/>
              </c:ext>
            </c:extLst>
          </c:dPt>
          <c:dLbls>
            <c:dLbl>
              <c:idx val="2"/>
              <c:layout>
                <c:manualLayout>
                  <c:x val="5.3763440860215055E-2"/>
                  <c:y val="-1.953125000000011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8D3-499F-BA61-6A6301D1B3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pivot_tables!$O$35:$O$40</c:f>
              <c:strCache>
                <c:ptCount val="5"/>
                <c:pt idx="0">
                  <c:v>10-19%</c:v>
                </c:pt>
                <c:pt idx="1">
                  <c:v>20-29%</c:v>
                </c:pt>
                <c:pt idx="2">
                  <c:v>30-39%</c:v>
                </c:pt>
                <c:pt idx="3">
                  <c:v>40-49%</c:v>
                </c:pt>
                <c:pt idx="4">
                  <c:v>50%+</c:v>
                </c:pt>
              </c:strCache>
            </c:strRef>
          </c:cat>
          <c:val>
            <c:numRef>
              <c:f>pivot_tables!$P$35:$P$40</c:f>
              <c:numCache>
                <c:formatCode>0</c:formatCode>
                <c:ptCount val="5"/>
                <c:pt idx="0">
                  <c:v>196075.16000000003</c:v>
                </c:pt>
                <c:pt idx="1">
                  <c:v>142218.9</c:v>
                </c:pt>
                <c:pt idx="2">
                  <c:v>910473.46999999753</c:v>
                </c:pt>
                <c:pt idx="3">
                  <c:v>474571.95999999874</c:v>
                </c:pt>
                <c:pt idx="4">
                  <c:v>165507.25000000012</c:v>
                </c:pt>
              </c:numCache>
            </c:numRef>
          </c:val>
          <c:extLst>
            <c:ext xmlns:c16="http://schemas.microsoft.com/office/drawing/2014/chart" uri="{C3380CC4-5D6E-409C-BE32-E72D297353CC}">
              <c16:uniqueId val="{0000000A-28D3-499F-BA61-6A6301D1B388}"/>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[myntra_analysis.xlsx]pivot_tables!PivotTable30</c:name>
    <c:fmtId val="7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Orders</a:t>
            </a:r>
            <a:r>
              <a:rPr lang="en-US" sz="1200" b="1" baseline="0"/>
              <a:t> by Price Band</a:t>
            </a:r>
            <a:endParaRPr lang="en-US" sz="1200" b="1"/>
          </a:p>
        </c:rich>
      </c:tx>
      <c:layout>
        <c:manualLayout>
          <c:xMode val="edge"/>
          <c:yMode val="edge"/>
          <c:x val="0.3101967389411272"/>
          <c:y val="8.30367734282324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7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pivot_tables!$K$35</c:f>
              <c:strCache>
                <c:ptCount val="1"/>
                <c:pt idx="0">
                  <c:v>Total</c:v>
                </c:pt>
              </c:strCache>
            </c:strRef>
          </c:tx>
          <c:spPr>
            <a:solidFill>
              <a:srgbClr val="FF007F"/>
            </a:solidFill>
            <a:ln>
              <a:noFill/>
            </a:ln>
            <a:effectLst/>
            <a:sp3d/>
          </c:spPr>
          <c:invertIfNegative val="0"/>
          <c:cat>
            <c:strRef>
              <c:f>pivot_tables!$J$36:$J$41</c:f>
              <c:strCache>
                <c:ptCount val="5"/>
                <c:pt idx="0">
                  <c:v>1000-1999</c:v>
                </c:pt>
                <c:pt idx="1">
                  <c:v>2000+</c:v>
                </c:pt>
                <c:pt idx="2">
                  <c:v>250-499</c:v>
                </c:pt>
                <c:pt idx="3">
                  <c:v>500-999</c:v>
                </c:pt>
                <c:pt idx="4">
                  <c:v>Under 250</c:v>
                </c:pt>
              </c:strCache>
            </c:strRef>
          </c:cat>
          <c:val>
            <c:numRef>
              <c:f>pivot_tables!$K$36:$K$41</c:f>
              <c:numCache>
                <c:formatCode>General</c:formatCode>
                <c:ptCount val="5"/>
                <c:pt idx="0">
                  <c:v>757</c:v>
                </c:pt>
                <c:pt idx="1">
                  <c:v>210</c:v>
                </c:pt>
                <c:pt idx="2">
                  <c:v>1156</c:v>
                </c:pt>
                <c:pt idx="3">
                  <c:v>1223</c:v>
                </c:pt>
                <c:pt idx="4">
                  <c:v>154</c:v>
                </c:pt>
              </c:numCache>
            </c:numRef>
          </c:val>
          <c:shape val="cylinder"/>
          <c:extLst>
            <c:ext xmlns:c16="http://schemas.microsoft.com/office/drawing/2014/chart" uri="{C3380CC4-5D6E-409C-BE32-E72D297353CC}">
              <c16:uniqueId val="{00000000-A9C3-4692-8E9D-91EA7470AE97}"/>
            </c:ext>
          </c:extLst>
        </c:ser>
        <c:dLbls>
          <c:showLegendKey val="0"/>
          <c:showVal val="0"/>
          <c:showCatName val="0"/>
          <c:showSerName val="0"/>
          <c:showPercent val="0"/>
          <c:showBubbleSize val="0"/>
        </c:dLbls>
        <c:gapWidth val="150"/>
        <c:shape val="box"/>
        <c:axId val="956046623"/>
        <c:axId val="807748223"/>
        <c:axId val="0"/>
      </c:bar3DChart>
      <c:catAx>
        <c:axId val="956046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48223"/>
        <c:crosses val="autoZero"/>
        <c:auto val="1"/>
        <c:lblAlgn val="ctr"/>
        <c:lblOffset val="100"/>
        <c:noMultiLvlLbl val="0"/>
      </c:catAx>
      <c:valAx>
        <c:axId val="807748223"/>
        <c:scaling>
          <c:orientation val="minMax"/>
          <c:max val="150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046623"/>
        <c:crosses val="autoZero"/>
        <c:crossBetween val="between"/>
        <c:majorUnit val="2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[myntra_analysis.xlsx]pivot_tables!PivotTable22</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Product</a:t>
            </a:r>
            <a:r>
              <a:rPr lang="en-US" sz="1200" b="1" baseline="0"/>
              <a:t> Rating Distribution</a:t>
            </a:r>
            <a:endParaRPr lang="en-US" sz="1200" b="1"/>
          </a:p>
        </c:rich>
      </c:tx>
      <c:layout>
        <c:manualLayout>
          <c:xMode val="edge"/>
          <c:yMode val="edge"/>
          <c:x val="4.4158265263571028E-2"/>
          <c:y val="3.95254869457107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E83D7A"/>
          </a:solidFill>
          <a:ln w="0">
            <a:solidFill>
              <a:schemeClr val="lt1"/>
            </a:solidFill>
          </a:ln>
          <a:effectLst/>
        </c:spPr>
        <c:dLbl>
          <c:idx val="0"/>
          <c:layout>
            <c:manualLayout>
              <c:x val="0.14599635325958088"/>
              <c:y val="-8.8142107236595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rgbClr val="F2A1B6"/>
          </a:solidFill>
          <a:ln w="0">
            <a:solidFill>
              <a:schemeClr val="lt1"/>
            </a:solidFill>
          </a:ln>
          <a:effectLst/>
        </c:spPr>
        <c:dLbl>
          <c:idx val="0"/>
          <c:layout>
            <c:manualLayout>
              <c:x val="0.10443046254732158"/>
              <c:y val="-5.19625836244153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rgbClr val="E30B5C"/>
          </a:solidFill>
          <a:ln w="0">
            <a:solidFill>
              <a:schemeClr val="lt1"/>
            </a:solidFill>
          </a:ln>
          <a:effectLst/>
        </c:spPr>
        <c:dLbl>
          <c:idx val="0"/>
          <c:layout>
            <c:manualLayout>
              <c:x val="0.16930115044030722"/>
              <c:y val="7.3218972628421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ED6F98"/>
          </a:solidFill>
          <a:ln w="0">
            <a:solidFill>
              <a:schemeClr val="lt1"/>
            </a:solidFill>
          </a:ln>
          <a:effectLst/>
        </c:spPr>
        <c:dLbl>
          <c:idx val="0"/>
          <c:layout>
            <c:manualLayout>
              <c:x val="-0.10522685832495239"/>
              <c:y val="-0.105527105164486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rgbClr val="E30B5C"/>
          </a:solidFill>
          <a:ln w="0">
            <a:solidFill>
              <a:schemeClr val="lt1"/>
            </a:solidFill>
          </a:ln>
          <a:effectLst/>
        </c:spPr>
        <c:dLbl>
          <c:idx val="0"/>
          <c:layout>
            <c:manualLayout>
              <c:x val="0.20624303232998886"/>
              <c:y val="4.8409405255878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rgbClr val="F2A1B6"/>
          </a:solidFill>
          <a:ln w="0">
            <a:solidFill>
              <a:schemeClr val="lt1"/>
            </a:solidFill>
          </a:ln>
          <a:effectLst/>
        </c:spPr>
        <c:dLbl>
          <c:idx val="0"/>
          <c:layout>
            <c:manualLayout>
              <c:x val="0.13935340022296544"/>
              <c:y val="-8.29875518672199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rgbClr val="E83D7A"/>
          </a:solidFill>
          <a:ln w="0">
            <a:solidFill>
              <a:schemeClr val="lt1"/>
            </a:solidFill>
          </a:ln>
          <a:effectLst/>
        </c:spPr>
        <c:dLbl>
          <c:idx val="0"/>
          <c:layout>
            <c:manualLayout>
              <c:x val="0.15050167224080269"/>
              <c:y val="-8.29875518672199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solidFill>
            <a:srgbClr val="ED6F98"/>
          </a:solidFill>
          <a:ln w="0">
            <a:solidFill>
              <a:schemeClr val="lt1"/>
            </a:solidFill>
          </a:ln>
          <a:effectLst/>
        </c:spPr>
        <c:dLbl>
          <c:idx val="0"/>
          <c:layout>
            <c:manualLayout>
              <c:x val="-5.5741360089186176E-2"/>
              <c:y val="-0.193637621023513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9.7885778491735354E-2"/>
          <c:y val="0.21407575609065466"/>
          <c:w val="0.60002572352874495"/>
          <c:h val="0.77379086417014775"/>
        </c:manualLayout>
      </c:layout>
      <c:doughnutChart>
        <c:varyColors val="1"/>
        <c:ser>
          <c:idx val="0"/>
          <c:order val="0"/>
          <c:tx>
            <c:strRef>
              <c:f>pivot_tables!$S$17</c:f>
              <c:strCache>
                <c:ptCount val="1"/>
                <c:pt idx="0">
                  <c:v>Total</c:v>
                </c:pt>
              </c:strCache>
            </c:strRef>
          </c:tx>
          <c:spPr>
            <a:ln w="0"/>
          </c:spPr>
          <c:dPt>
            <c:idx val="0"/>
            <c:bubble3D val="0"/>
            <c:spPr>
              <a:solidFill>
                <a:srgbClr val="E83D7A"/>
              </a:solidFill>
              <a:ln w="0">
                <a:solidFill>
                  <a:schemeClr val="lt1"/>
                </a:solidFill>
              </a:ln>
              <a:effectLst/>
            </c:spPr>
            <c:extLst>
              <c:ext xmlns:c16="http://schemas.microsoft.com/office/drawing/2014/chart" uri="{C3380CC4-5D6E-409C-BE32-E72D297353CC}">
                <c16:uniqueId val="{00000001-C262-4C62-A098-8D1C61C32BCE}"/>
              </c:ext>
            </c:extLst>
          </c:dPt>
          <c:dPt>
            <c:idx val="1"/>
            <c:bubble3D val="0"/>
            <c:spPr>
              <a:solidFill>
                <a:srgbClr val="F2A1B6"/>
              </a:solidFill>
              <a:ln w="0">
                <a:solidFill>
                  <a:schemeClr val="lt1"/>
                </a:solidFill>
              </a:ln>
              <a:effectLst/>
            </c:spPr>
            <c:extLst>
              <c:ext xmlns:c16="http://schemas.microsoft.com/office/drawing/2014/chart" uri="{C3380CC4-5D6E-409C-BE32-E72D297353CC}">
                <c16:uniqueId val="{00000003-C262-4C62-A098-8D1C61C32BCE}"/>
              </c:ext>
            </c:extLst>
          </c:dPt>
          <c:dPt>
            <c:idx val="2"/>
            <c:bubble3D val="0"/>
            <c:spPr>
              <a:solidFill>
                <a:srgbClr val="E30B5C"/>
              </a:solidFill>
              <a:ln w="0">
                <a:solidFill>
                  <a:schemeClr val="lt1"/>
                </a:solidFill>
              </a:ln>
              <a:effectLst/>
            </c:spPr>
            <c:extLst>
              <c:ext xmlns:c16="http://schemas.microsoft.com/office/drawing/2014/chart" uri="{C3380CC4-5D6E-409C-BE32-E72D297353CC}">
                <c16:uniqueId val="{00000005-C262-4C62-A098-8D1C61C32BCE}"/>
              </c:ext>
            </c:extLst>
          </c:dPt>
          <c:dPt>
            <c:idx val="3"/>
            <c:bubble3D val="0"/>
            <c:spPr>
              <a:solidFill>
                <a:srgbClr val="ED6F98"/>
              </a:solidFill>
              <a:ln w="0">
                <a:solidFill>
                  <a:schemeClr val="lt1"/>
                </a:solidFill>
              </a:ln>
              <a:effectLst/>
            </c:spPr>
            <c:extLst>
              <c:ext xmlns:c16="http://schemas.microsoft.com/office/drawing/2014/chart" uri="{C3380CC4-5D6E-409C-BE32-E72D297353CC}">
                <c16:uniqueId val="{00000007-C262-4C62-A098-8D1C61C32BCE}"/>
              </c:ext>
            </c:extLst>
          </c:dPt>
          <c:dLbls>
            <c:dLbl>
              <c:idx val="0"/>
              <c:layout>
                <c:manualLayout>
                  <c:x val="0.15050167224080269"/>
                  <c:y val="-8.298755186721995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262-4C62-A098-8D1C61C32BCE}"/>
                </c:ext>
              </c:extLst>
            </c:dLbl>
            <c:dLbl>
              <c:idx val="1"/>
              <c:layout>
                <c:manualLayout>
                  <c:x val="0.13935340022296544"/>
                  <c:y val="-8.29875518672199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262-4C62-A098-8D1C61C32BCE}"/>
                </c:ext>
              </c:extLst>
            </c:dLbl>
            <c:dLbl>
              <c:idx val="2"/>
              <c:layout>
                <c:manualLayout>
                  <c:x val="0.20624303232998886"/>
                  <c:y val="4.84094052558782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262-4C62-A098-8D1C61C32BCE}"/>
                </c:ext>
              </c:extLst>
            </c:dLbl>
            <c:dLbl>
              <c:idx val="3"/>
              <c:layout>
                <c:manualLayout>
                  <c:x val="-5.5741360089186176E-2"/>
                  <c:y val="-0.193637621023513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262-4C62-A098-8D1C61C32B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pivot_tables!$R$18:$R$22</c:f>
              <c:strCache>
                <c:ptCount val="4"/>
                <c:pt idx="0">
                  <c:v>2</c:v>
                </c:pt>
                <c:pt idx="1">
                  <c:v>3</c:v>
                </c:pt>
                <c:pt idx="2">
                  <c:v>4</c:v>
                </c:pt>
                <c:pt idx="3">
                  <c:v>5</c:v>
                </c:pt>
              </c:strCache>
            </c:strRef>
          </c:cat>
          <c:val>
            <c:numRef>
              <c:f>pivot_tables!$S$18:$S$22</c:f>
              <c:numCache>
                <c:formatCode>General</c:formatCode>
                <c:ptCount val="4"/>
                <c:pt idx="0">
                  <c:v>382</c:v>
                </c:pt>
                <c:pt idx="1">
                  <c:v>571</c:v>
                </c:pt>
                <c:pt idx="2">
                  <c:v>1290</c:v>
                </c:pt>
                <c:pt idx="3">
                  <c:v>1257</c:v>
                </c:pt>
              </c:numCache>
            </c:numRef>
          </c:val>
          <c:extLst>
            <c:ext xmlns:c16="http://schemas.microsoft.com/office/drawing/2014/chart" uri="{C3380CC4-5D6E-409C-BE32-E72D297353CC}">
              <c16:uniqueId val="{00000008-C262-4C62-A098-8D1C61C32BCE}"/>
            </c:ext>
          </c:extLst>
        </c:ser>
        <c:dLbls>
          <c:showLegendKey val="0"/>
          <c:showVal val="1"/>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[myntra_analysis.xlsx]pivot_tables!PivotTable17</c:name>
    <c:fmtId val="5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Monthly</a:t>
            </a:r>
            <a:r>
              <a:rPr lang="en-IN" sz="1200" b="1" baseline="0"/>
              <a:t> Sales by Category</a:t>
            </a:r>
            <a:endParaRPr lang="en-IN" sz="1200" b="1"/>
          </a:p>
        </c:rich>
      </c:tx>
      <c:layout>
        <c:manualLayout>
          <c:xMode val="edge"/>
          <c:yMode val="edge"/>
          <c:x val="2.5488830817545171E-2"/>
          <c:y val="2.23125034902552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41E3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30B5C"/>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C5578"/>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2A1B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193072019843678E-2"/>
          <c:y val="0.27851524090462143"/>
          <c:w val="0.8857620561852847"/>
          <c:h val="0.47916250512933672"/>
        </c:manualLayout>
      </c:layout>
      <c:areaChart>
        <c:grouping val="stacked"/>
        <c:varyColors val="0"/>
        <c:ser>
          <c:idx val="0"/>
          <c:order val="0"/>
          <c:tx>
            <c:strRef>
              <c:f>pivot_tables!$L$49:$L$50</c:f>
              <c:strCache>
                <c:ptCount val="1"/>
                <c:pt idx="0">
                  <c:v>Beauty</c:v>
                </c:pt>
              </c:strCache>
            </c:strRef>
          </c:tx>
          <c:spPr>
            <a:solidFill>
              <a:srgbClr val="C41E3A"/>
            </a:solidFill>
            <a:ln>
              <a:noFill/>
            </a:ln>
            <a:effectLst/>
          </c:spPr>
          <c:cat>
            <c:strRef>
              <c:f>pivot_tables!$K$51:$K$78</c:f>
              <c:strCache>
                <c:ptCount val="27"/>
                <c:pt idx="0">
                  <c:v>Jun-2022</c:v>
                </c:pt>
                <c:pt idx="1">
                  <c:v>Mar-2021</c:v>
                </c:pt>
                <c:pt idx="2">
                  <c:v>Jan-2021</c:v>
                </c:pt>
                <c:pt idx="3">
                  <c:v>Jan-2023</c:v>
                </c:pt>
                <c:pt idx="4">
                  <c:v>Apr-2022</c:v>
                </c:pt>
                <c:pt idx="5">
                  <c:v>Sep-2021</c:v>
                </c:pt>
                <c:pt idx="6">
                  <c:v>Oct-2022</c:v>
                </c:pt>
                <c:pt idx="7">
                  <c:v>Aug-2021</c:v>
                </c:pt>
                <c:pt idx="8">
                  <c:v>Jul-2021</c:v>
                </c:pt>
                <c:pt idx="9">
                  <c:v>Nov-2022</c:v>
                </c:pt>
                <c:pt idx="10">
                  <c:v>May-2022</c:v>
                </c:pt>
                <c:pt idx="11">
                  <c:v>Apr-2021</c:v>
                </c:pt>
                <c:pt idx="12">
                  <c:v>Oct-2021</c:v>
                </c:pt>
                <c:pt idx="13">
                  <c:v>Feb-2021</c:v>
                </c:pt>
                <c:pt idx="14">
                  <c:v>Mar-2023</c:v>
                </c:pt>
                <c:pt idx="15">
                  <c:v>Sep-2022</c:v>
                </c:pt>
                <c:pt idx="16">
                  <c:v>Jun-2021</c:v>
                </c:pt>
                <c:pt idx="17">
                  <c:v>Jan-2022</c:v>
                </c:pt>
                <c:pt idx="18">
                  <c:v>Jul-2022</c:v>
                </c:pt>
                <c:pt idx="19">
                  <c:v>Dec-2021</c:v>
                </c:pt>
                <c:pt idx="20">
                  <c:v>May-2021</c:v>
                </c:pt>
                <c:pt idx="21">
                  <c:v>Dec-2022</c:v>
                </c:pt>
                <c:pt idx="22">
                  <c:v>Aug-2022</c:v>
                </c:pt>
                <c:pt idx="23">
                  <c:v>Feb-2022</c:v>
                </c:pt>
                <c:pt idx="24">
                  <c:v>Mar-2022</c:v>
                </c:pt>
                <c:pt idx="25">
                  <c:v>Nov-2021</c:v>
                </c:pt>
                <c:pt idx="26">
                  <c:v>Feb-2023</c:v>
                </c:pt>
              </c:strCache>
            </c:strRef>
          </c:cat>
          <c:val>
            <c:numRef>
              <c:f>pivot_tables!$L$51:$L$78</c:f>
              <c:numCache>
                <c:formatCode>0</c:formatCode>
                <c:ptCount val="27"/>
                <c:pt idx="0">
                  <c:v>13235.9</c:v>
                </c:pt>
                <c:pt idx="1">
                  <c:v>12469.14</c:v>
                </c:pt>
                <c:pt idx="2">
                  <c:v>16280.820000000002</c:v>
                </c:pt>
                <c:pt idx="3">
                  <c:v>11463.81</c:v>
                </c:pt>
                <c:pt idx="4">
                  <c:v>11711.429999999998</c:v>
                </c:pt>
                <c:pt idx="5">
                  <c:v>9901.73</c:v>
                </c:pt>
                <c:pt idx="6">
                  <c:v>12279.23</c:v>
                </c:pt>
                <c:pt idx="7">
                  <c:v>15760.42</c:v>
                </c:pt>
                <c:pt idx="8">
                  <c:v>12773.589999999998</c:v>
                </c:pt>
                <c:pt idx="9">
                  <c:v>11134.43</c:v>
                </c:pt>
                <c:pt idx="10">
                  <c:v>10978.220000000001</c:v>
                </c:pt>
                <c:pt idx="11">
                  <c:v>13534.82</c:v>
                </c:pt>
                <c:pt idx="12">
                  <c:v>13959.050000000001</c:v>
                </c:pt>
                <c:pt idx="13">
                  <c:v>9420.8900000000012</c:v>
                </c:pt>
                <c:pt idx="14">
                  <c:v>8643.48</c:v>
                </c:pt>
                <c:pt idx="15">
                  <c:v>8647.5700000000015</c:v>
                </c:pt>
                <c:pt idx="16">
                  <c:v>10819.68</c:v>
                </c:pt>
                <c:pt idx="17">
                  <c:v>14388.950000000003</c:v>
                </c:pt>
                <c:pt idx="18">
                  <c:v>10160.429999999998</c:v>
                </c:pt>
                <c:pt idx="19">
                  <c:v>9721.67</c:v>
                </c:pt>
                <c:pt idx="20">
                  <c:v>8717.7100000000009</c:v>
                </c:pt>
                <c:pt idx="21">
                  <c:v>9906.1200000000008</c:v>
                </c:pt>
                <c:pt idx="22">
                  <c:v>11761.310000000001</c:v>
                </c:pt>
                <c:pt idx="23">
                  <c:v>16592.339999999997</c:v>
                </c:pt>
                <c:pt idx="24">
                  <c:v>8706.11</c:v>
                </c:pt>
                <c:pt idx="25">
                  <c:v>6622.5999999999995</c:v>
                </c:pt>
                <c:pt idx="26">
                  <c:v>12424.91</c:v>
                </c:pt>
              </c:numCache>
            </c:numRef>
          </c:val>
          <c:extLst>
            <c:ext xmlns:c16="http://schemas.microsoft.com/office/drawing/2014/chart" uri="{C3380CC4-5D6E-409C-BE32-E72D297353CC}">
              <c16:uniqueId val="{00000000-D939-4191-A372-3D7333EC26A2}"/>
            </c:ext>
          </c:extLst>
        </c:ser>
        <c:ser>
          <c:idx val="1"/>
          <c:order val="1"/>
          <c:tx>
            <c:strRef>
              <c:f>pivot_tables!$M$49:$M$50</c:f>
              <c:strCache>
                <c:ptCount val="1"/>
                <c:pt idx="0">
                  <c:v>Kids</c:v>
                </c:pt>
              </c:strCache>
            </c:strRef>
          </c:tx>
          <c:spPr>
            <a:solidFill>
              <a:srgbClr val="E30B5C"/>
            </a:solidFill>
            <a:ln w="25400">
              <a:noFill/>
            </a:ln>
            <a:effectLst/>
          </c:spPr>
          <c:cat>
            <c:strRef>
              <c:f>pivot_tables!$K$51:$K$78</c:f>
              <c:strCache>
                <c:ptCount val="27"/>
                <c:pt idx="0">
                  <c:v>Jun-2022</c:v>
                </c:pt>
                <c:pt idx="1">
                  <c:v>Mar-2021</c:v>
                </c:pt>
                <c:pt idx="2">
                  <c:v>Jan-2021</c:v>
                </c:pt>
                <c:pt idx="3">
                  <c:v>Jan-2023</c:v>
                </c:pt>
                <c:pt idx="4">
                  <c:v>Apr-2022</c:v>
                </c:pt>
                <c:pt idx="5">
                  <c:v>Sep-2021</c:v>
                </c:pt>
                <c:pt idx="6">
                  <c:v>Oct-2022</c:v>
                </c:pt>
                <c:pt idx="7">
                  <c:v>Aug-2021</c:v>
                </c:pt>
                <c:pt idx="8">
                  <c:v>Jul-2021</c:v>
                </c:pt>
                <c:pt idx="9">
                  <c:v>Nov-2022</c:v>
                </c:pt>
                <c:pt idx="10">
                  <c:v>May-2022</c:v>
                </c:pt>
                <c:pt idx="11">
                  <c:v>Apr-2021</c:v>
                </c:pt>
                <c:pt idx="12">
                  <c:v>Oct-2021</c:v>
                </c:pt>
                <c:pt idx="13">
                  <c:v>Feb-2021</c:v>
                </c:pt>
                <c:pt idx="14">
                  <c:v>Mar-2023</c:v>
                </c:pt>
                <c:pt idx="15">
                  <c:v>Sep-2022</c:v>
                </c:pt>
                <c:pt idx="16">
                  <c:v>Jun-2021</c:v>
                </c:pt>
                <c:pt idx="17">
                  <c:v>Jan-2022</c:v>
                </c:pt>
                <c:pt idx="18">
                  <c:v>Jul-2022</c:v>
                </c:pt>
                <c:pt idx="19">
                  <c:v>Dec-2021</c:v>
                </c:pt>
                <c:pt idx="20">
                  <c:v>May-2021</c:v>
                </c:pt>
                <c:pt idx="21">
                  <c:v>Dec-2022</c:v>
                </c:pt>
                <c:pt idx="22">
                  <c:v>Aug-2022</c:v>
                </c:pt>
                <c:pt idx="23">
                  <c:v>Feb-2022</c:v>
                </c:pt>
                <c:pt idx="24">
                  <c:v>Mar-2022</c:v>
                </c:pt>
                <c:pt idx="25">
                  <c:v>Nov-2021</c:v>
                </c:pt>
                <c:pt idx="26">
                  <c:v>Feb-2023</c:v>
                </c:pt>
              </c:strCache>
            </c:strRef>
          </c:cat>
          <c:val>
            <c:numRef>
              <c:f>pivot_tables!$M$51:$M$78</c:f>
              <c:numCache>
                <c:formatCode>0</c:formatCode>
                <c:ptCount val="27"/>
                <c:pt idx="0">
                  <c:v>29346.21</c:v>
                </c:pt>
                <c:pt idx="1">
                  <c:v>18244.710000000003</c:v>
                </c:pt>
                <c:pt idx="2">
                  <c:v>19190.410000000003</c:v>
                </c:pt>
                <c:pt idx="3">
                  <c:v>15451.169999999998</c:v>
                </c:pt>
                <c:pt idx="4">
                  <c:v>18604.52</c:v>
                </c:pt>
                <c:pt idx="5">
                  <c:v>20994.760000000002</c:v>
                </c:pt>
                <c:pt idx="6">
                  <c:v>11706.87</c:v>
                </c:pt>
                <c:pt idx="7">
                  <c:v>18593.38</c:v>
                </c:pt>
                <c:pt idx="8">
                  <c:v>15311.449999999999</c:v>
                </c:pt>
                <c:pt idx="9">
                  <c:v>23731.460000000003</c:v>
                </c:pt>
                <c:pt idx="10">
                  <c:v>14964.9</c:v>
                </c:pt>
                <c:pt idx="11">
                  <c:v>15785.96</c:v>
                </c:pt>
                <c:pt idx="12">
                  <c:v>19285.88</c:v>
                </c:pt>
                <c:pt idx="13">
                  <c:v>14905.1</c:v>
                </c:pt>
                <c:pt idx="14">
                  <c:v>17175.310000000001</c:v>
                </c:pt>
                <c:pt idx="15">
                  <c:v>17786.300000000003</c:v>
                </c:pt>
                <c:pt idx="16">
                  <c:v>18616.980000000003</c:v>
                </c:pt>
                <c:pt idx="17">
                  <c:v>12592.560000000001</c:v>
                </c:pt>
                <c:pt idx="18">
                  <c:v>13215.760000000002</c:v>
                </c:pt>
                <c:pt idx="19">
                  <c:v>12170.039999999999</c:v>
                </c:pt>
                <c:pt idx="20">
                  <c:v>13902.189999999997</c:v>
                </c:pt>
                <c:pt idx="21">
                  <c:v>18377.699999999997</c:v>
                </c:pt>
                <c:pt idx="22">
                  <c:v>11621.789999999999</c:v>
                </c:pt>
                <c:pt idx="23">
                  <c:v>13218.220000000001</c:v>
                </c:pt>
                <c:pt idx="24">
                  <c:v>15096.29</c:v>
                </c:pt>
                <c:pt idx="25">
                  <c:v>13282.820000000002</c:v>
                </c:pt>
                <c:pt idx="26">
                  <c:v>10266.75</c:v>
                </c:pt>
              </c:numCache>
            </c:numRef>
          </c:val>
          <c:extLst>
            <c:ext xmlns:c16="http://schemas.microsoft.com/office/drawing/2014/chart" uri="{C3380CC4-5D6E-409C-BE32-E72D297353CC}">
              <c16:uniqueId val="{00000005-15DF-4B41-AF1B-17AB4FB1F2DA}"/>
            </c:ext>
          </c:extLst>
        </c:ser>
        <c:ser>
          <c:idx val="2"/>
          <c:order val="2"/>
          <c:tx>
            <c:strRef>
              <c:f>pivot_tables!$N$49:$N$50</c:f>
              <c:strCache>
                <c:ptCount val="1"/>
                <c:pt idx="0">
                  <c:v>Men</c:v>
                </c:pt>
              </c:strCache>
            </c:strRef>
          </c:tx>
          <c:spPr>
            <a:solidFill>
              <a:srgbClr val="EC5578"/>
            </a:solidFill>
            <a:ln w="25400">
              <a:noFill/>
            </a:ln>
            <a:effectLst/>
          </c:spPr>
          <c:cat>
            <c:strRef>
              <c:f>pivot_tables!$K$51:$K$78</c:f>
              <c:strCache>
                <c:ptCount val="27"/>
                <c:pt idx="0">
                  <c:v>Jun-2022</c:v>
                </c:pt>
                <c:pt idx="1">
                  <c:v>Mar-2021</c:v>
                </c:pt>
                <c:pt idx="2">
                  <c:v>Jan-2021</c:v>
                </c:pt>
                <c:pt idx="3">
                  <c:v>Jan-2023</c:v>
                </c:pt>
                <c:pt idx="4">
                  <c:v>Apr-2022</c:v>
                </c:pt>
                <c:pt idx="5">
                  <c:v>Sep-2021</c:v>
                </c:pt>
                <c:pt idx="6">
                  <c:v>Oct-2022</c:v>
                </c:pt>
                <c:pt idx="7">
                  <c:v>Aug-2021</c:v>
                </c:pt>
                <c:pt idx="8">
                  <c:v>Jul-2021</c:v>
                </c:pt>
                <c:pt idx="9">
                  <c:v>Nov-2022</c:v>
                </c:pt>
                <c:pt idx="10">
                  <c:v>May-2022</c:v>
                </c:pt>
                <c:pt idx="11">
                  <c:v>Apr-2021</c:v>
                </c:pt>
                <c:pt idx="12">
                  <c:v>Oct-2021</c:v>
                </c:pt>
                <c:pt idx="13">
                  <c:v>Feb-2021</c:v>
                </c:pt>
                <c:pt idx="14">
                  <c:v>Mar-2023</c:v>
                </c:pt>
                <c:pt idx="15">
                  <c:v>Sep-2022</c:v>
                </c:pt>
                <c:pt idx="16">
                  <c:v>Jun-2021</c:v>
                </c:pt>
                <c:pt idx="17">
                  <c:v>Jan-2022</c:v>
                </c:pt>
                <c:pt idx="18">
                  <c:v>Jul-2022</c:v>
                </c:pt>
                <c:pt idx="19">
                  <c:v>Dec-2021</c:v>
                </c:pt>
                <c:pt idx="20">
                  <c:v>May-2021</c:v>
                </c:pt>
                <c:pt idx="21">
                  <c:v>Dec-2022</c:v>
                </c:pt>
                <c:pt idx="22">
                  <c:v>Aug-2022</c:v>
                </c:pt>
                <c:pt idx="23">
                  <c:v>Feb-2022</c:v>
                </c:pt>
                <c:pt idx="24">
                  <c:v>Mar-2022</c:v>
                </c:pt>
                <c:pt idx="25">
                  <c:v>Nov-2021</c:v>
                </c:pt>
                <c:pt idx="26">
                  <c:v>Feb-2023</c:v>
                </c:pt>
              </c:strCache>
            </c:strRef>
          </c:cat>
          <c:val>
            <c:numRef>
              <c:f>pivot_tables!$N$51:$N$78</c:f>
              <c:numCache>
                <c:formatCode>0</c:formatCode>
                <c:ptCount val="27"/>
                <c:pt idx="0">
                  <c:v>25488.369999999995</c:v>
                </c:pt>
                <c:pt idx="1">
                  <c:v>29096.119999999992</c:v>
                </c:pt>
                <c:pt idx="2">
                  <c:v>21973.000000000015</c:v>
                </c:pt>
                <c:pt idx="3">
                  <c:v>30224.400000000001</c:v>
                </c:pt>
                <c:pt idx="4">
                  <c:v>26937.289999999997</c:v>
                </c:pt>
                <c:pt idx="5">
                  <c:v>23364.620000000003</c:v>
                </c:pt>
                <c:pt idx="6">
                  <c:v>23679.710000000003</c:v>
                </c:pt>
                <c:pt idx="7">
                  <c:v>25196.320000000007</c:v>
                </c:pt>
                <c:pt idx="8">
                  <c:v>22676.819999999996</c:v>
                </c:pt>
                <c:pt idx="9">
                  <c:v>19148.310000000001</c:v>
                </c:pt>
                <c:pt idx="10">
                  <c:v>25455.7</c:v>
                </c:pt>
                <c:pt idx="11">
                  <c:v>23631.449999999997</c:v>
                </c:pt>
                <c:pt idx="12">
                  <c:v>18741.999999999993</c:v>
                </c:pt>
                <c:pt idx="13">
                  <c:v>21282.390000000003</c:v>
                </c:pt>
                <c:pt idx="14">
                  <c:v>23210.91</c:v>
                </c:pt>
                <c:pt idx="15">
                  <c:v>17522.34</c:v>
                </c:pt>
                <c:pt idx="16">
                  <c:v>19589.570000000003</c:v>
                </c:pt>
                <c:pt idx="17">
                  <c:v>23852.84</c:v>
                </c:pt>
                <c:pt idx="18">
                  <c:v>18752.490000000002</c:v>
                </c:pt>
                <c:pt idx="19">
                  <c:v>22586.329999999998</c:v>
                </c:pt>
                <c:pt idx="20">
                  <c:v>20494.220000000005</c:v>
                </c:pt>
                <c:pt idx="21">
                  <c:v>16080.74</c:v>
                </c:pt>
                <c:pt idx="22">
                  <c:v>18932.739999999994</c:v>
                </c:pt>
                <c:pt idx="23">
                  <c:v>13869.81</c:v>
                </c:pt>
                <c:pt idx="24">
                  <c:v>21535.300000000003</c:v>
                </c:pt>
                <c:pt idx="25">
                  <c:v>18227.93</c:v>
                </c:pt>
                <c:pt idx="26">
                  <c:v>14904.510000000006</c:v>
                </c:pt>
              </c:numCache>
            </c:numRef>
          </c:val>
          <c:extLst>
            <c:ext xmlns:c16="http://schemas.microsoft.com/office/drawing/2014/chart" uri="{C3380CC4-5D6E-409C-BE32-E72D297353CC}">
              <c16:uniqueId val="{00000006-15DF-4B41-AF1B-17AB4FB1F2DA}"/>
            </c:ext>
          </c:extLst>
        </c:ser>
        <c:ser>
          <c:idx val="3"/>
          <c:order val="3"/>
          <c:tx>
            <c:strRef>
              <c:f>pivot_tables!$O$49:$O$50</c:f>
              <c:strCache>
                <c:ptCount val="1"/>
                <c:pt idx="0">
                  <c:v>Women</c:v>
                </c:pt>
              </c:strCache>
            </c:strRef>
          </c:tx>
          <c:spPr>
            <a:solidFill>
              <a:srgbClr val="F2A1B6"/>
            </a:solidFill>
            <a:ln w="25400">
              <a:noFill/>
            </a:ln>
            <a:effectLst/>
          </c:spPr>
          <c:cat>
            <c:strRef>
              <c:f>pivot_tables!$K$51:$K$78</c:f>
              <c:strCache>
                <c:ptCount val="27"/>
                <c:pt idx="0">
                  <c:v>Jun-2022</c:v>
                </c:pt>
                <c:pt idx="1">
                  <c:v>Mar-2021</c:v>
                </c:pt>
                <c:pt idx="2">
                  <c:v>Jan-2021</c:v>
                </c:pt>
                <c:pt idx="3">
                  <c:v>Jan-2023</c:v>
                </c:pt>
                <c:pt idx="4">
                  <c:v>Apr-2022</c:v>
                </c:pt>
                <c:pt idx="5">
                  <c:v>Sep-2021</c:v>
                </c:pt>
                <c:pt idx="6">
                  <c:v>Oct-2022</c:v>
                </c:pt>
                <c:pt idx="7">
                  <c:v>Aug-2021</c:v>
                </c:pt>
                <c:pt idx="8">
                  <c:v>Jul-2021</c:v>
                </c:pt>
                <c:pt idx="9">
                  <c:v>Nov-2022</c:v>
                </c:pt>
                <c:pt idx="10">
                  <c:v>May-2022</c:v>
                </c:pt>
                <c:pt idx="11">
                  <c:v>Apr-2021</c:v>
                </c:pt>
                <c:pt idx="12">
                  <c:v>Oct-2021</c:v>
                </c:pt>
                <c:pt idx="13">
                  <c:v>Feb-2021</c:v>
                </c:pt>
                <c:pt idx="14">
                  <c:v>Mar-2023</c:v>
                </c:pt>
                <c:pt idx="15">
                  <c:v>Sep-2022</c:v>
                </c:pt>
                <c:pt idx="16">
                  <c:v>Jun-2021</c:v>
                </c:pt>
                <c:pt idx="17">
                  <c:v>Jan-2022</c:v>
                </c:pt>
                <c:pt idx="18">
                  <c:v>Jul-2022</c:v>
                </c:pt>
                <c:pt idx="19">
                  <c:v>Dec-2021</c:v>
                </c:pt>
                <c:pt idx="20">
                  <c:v>May-2021</c:v>
                </c:pt>
                <c:pt idx="21">
                  <c:v>Dec-2022</c:v>
                </c:pt>
                <c:pt idx="22">
                  <c:v>Aug-2022</c:v>
                </c:pt>
                <c:pt idx="23">
                  <c:v>Feb-2022</c:v>
                </c:pt>
                <c:pt idx="24">
                  <c:v>Mar-2022</c:v>
                </c:pt>
                <c:pt idx="25">
                  <c:v>Nov-2021</c:v>
                </c:pt>
                <c:pt idx="26">
                  <c:v>Feb-2023</c:v>
                </c:pt>
              </c:strCache>
            </c:strRef>
          </c:cat>
          <c:val>
            <c:numRef>
              <c:f>pivot_tables!$O$51:$O$78</c:f>
              <c:numCache>
                <c:formatCode>0</c:formatCode>
                <c:ptCount val="27"/>
                <c:pt idx="0">
                  <c:v>16274.810000000001</c:v>
                </c:pt>
                <c:pt idx="1">
                  <c:v>23266.220000000005</c:v>
                </c:pt>
                <c:pt idx="2">
                  <c:v>22486.229999999992</c:v>
                </c:pt>
                <c:pt idx="3">
                  <c:v>22684.179999999997</c:v>
                </c:pt>
                <c:pt idx="4">
                  <c:v>22191.690000000002</c:v>
                </c:pt>
                <c:pt idx="5">
                  <c:v>23566.499999999996</c:v>
                </c:pt>
                <c:pt idx="6">
                  <c:v>29116.700000000004</c:v>
                </c:pt>
                <c:pt idx="7">
                  <c:v>15271.439999999999</c:v>
                </c:pt>
                <c:pt idx="8">
                  <c:v>21956.619999999995</c:v>
                </c:pt>
                <c:pt idx="9">
                  <c:v>18631.850000000002</c:v>
                </c:pt>
                <c:pt idx="10">
                  <c:v>19718.98</c:v>
                </c:pt>
                <c:pt idx="11">
                  <c:v>17574.239999999998</c:v>
                </c:pt>
                <c:pt idx="12">
                  <c:v>18485.07</c:v>
                </c:pt>
                <c:pt idx="13">
                  <c:v>24663.27</c:v>
                </c:pt>
                <c:pt idx="14">
                  <c:v>19660.430000000008</c:v>
                </c:pt>
                <c:pt idx="15">
                  <c:v>24271.280000000002</c:v>
                </c:pt>
                <c:pt idx="16">
                  <c:v>18565.8</c:v>
                </c:pt>
                <c:pt idx="17">
                  <c:v>14740.380000000001</c:v>
                </c:pt>
                <c:pt idx="18">
                  <c:v>22481.399999999998</c:v>
                </c:pt>
                <c:pt idx="19">
                  <c:v>18316.589999999997</c:v>
                </c:pt>
                <c:pt idx="20">
                  <c:v>19662.049999999996</c:v>
                </c:pt>
                <c:pt idx="21">
                  <c:v>18373.669999999998</c:v>
                </c:pt>
                <c:pt idx="22">
                  <c:v>20396.039999999997</c:v>
                </c:pt>
                <c:pt idx="23">
                  <c:v>18007.390000000003</c:v>
                </c:pt>
                <c:pt idx="24">
                  <c:v>15995.1</c:v>
                </c:pt>
                <c:pt idx="25">
                  <c:v>22404.500000000004</c:v>
                </c:pt>
                <c:pt idx="26">
                  <c:v>18172.229999999996</c:v>
                </c:pt>
              </c:numCache>
            </c:numRef>
          </c:val>
          <c:extLst>
            <c:ext xmlns:c16="http://schemas.microsoft.com/office/drawing/2014/chart" uri="{C3380CC4-5D6E-409C-BE32-E72D297353CC}">
              <c16:uniqueId val="{00000007-15DF-4B41-AF1B-17AB4FB1F2DA}"/>
            </c:ext>
          </c:extLst>
        </c:ser>
        <c:dLbls>
          <c:showLegendKey val="0"/>
          <c:showVal val="0"/>
          <c:showCatName val="0"/>
          <c:showSerName val="0"/>
          <c:showPercent val="0"/>
          <c:showBubbleSize val="0"/>
        </c:dLbls>
        <c:axId val="808998671"/>
        <c:axId val="1874614815"/>
      </c:areaChart>
      <c:catAx>
        <c:axId val="808998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614815"/>
        <c:crosses val="autoZero"/>
        <c:auto val="1"/>
        <c:lblAlgn val="ctr"/>
        <c:lblOffset val="100"/>
        <c:noMultiLvlLbl val="0"/>
      </c:catAx>
      <c:valAx>
        <c:axId val="1874614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998671"/>
        <c:crosses val="autoZero"/>
        <c:crossBetween val="midCat"/>
      </c:valAx>
      <c:spPr>
        <a:noFill/>
        <a:ln>
          <a:noFill/>
        </a:ln>
        <a:effectLst/>
      </c:spPr>
    </c:plotArea>
    <c:legend>
      <c:legendPos val="t"/>
      <c:layout>
        <c:manualLayout>
          <c:xMode val="edge"/>
          <c:yMode val="edge"/>
          <c:x val="0.5608559346748323"/>
          <c:y val="3.1595651607378858E-2"/>
          <c:w val="0.43914414288639453"/>
          <c:h val="0.163832063088072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[myntra_analysis.xlsx]pivot_tables!PivotTable4</c:name>
    <c:fmtId val="7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Total</a:t>
            </a:r>
            <a:r>
              <a:rPr lang="en-IN" sz="1200" b="1" baseline="0"/>
              <a:t> Sales by Size</a:t>
            </a:r>
            <a:endParaRPr lang="en-IN" sz="1200" b="1"/>
          </a:p>
        </c:rich>
      </c:tx>
      <c:layout>
        <c:manualLayout>
          <c:xMode val="edge"/>
          <c:yMode val="edge"/>
          <c:x val="1.2536687631027254E-2"/>
          <c:y val="4.94016733850085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B631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070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EC55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48B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F8A6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C44D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E085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906269017881056E-2"/>
          <c:y val="0.32042456419331949"/>
          <c:w val="0.90313596613379377"/>
          <c:h val="0.54672386228594394"/>
        </c:manualLayout>
      </c:layout>
      <c:barChart>
        <c:barDir val="col"/>
        <c:grouping val="stacked"/>
        <c:varyColors val="0"/>
        <c:ser>
          <c:idx val="0"/>
          <c:order val="0"/>
          <c:tx>
            <c:strRef>
              <c:f>pivot_tables!$AC$16:$AC$17</c:f>
              <c:strCache>
                <c:ptCount val="1"/>
                <c:pt idx="0">
                  <c:v>Bottomwear</c:v>
                </c:pt>
              </c:strCache>
            </c:strRef>
          </c:tx>
          <c:spPr>
            <a:solidFill>
              <a:srgbClr val="B6316C"/>
            </a:solidFill>
            <a:ln>
              <a:noFill/>
            </a:ln>
            <a:effectLst/>
          </c:spPr>
          <c:invertIfNegative val="0"/>
          <c:cat>
            <c:strRef>
              <c:f>pivot_tables!$AB$18:$AB$28</c:f>
              <c:strCache>
                <c:ptCount val="10"/>
                <c:pt idx="0">
                  <c:v>30</c:v>
                </c:pt>
                <c:pt idx="1">
                  <c:v>32</c:v>
                </c:pt>
                <c:pt idx="2">
                  <c:v>34</c:v>
                </c:pt>
                <c:pt idx="3">
                  <c:v>36</c:v>
                </c:pt>
                <c:pt idx="4">
                  <c:v>L</c:v>
                </c:pt>
                <c:pt idx="5">
                  <c:v>M</c:v>
                </c:pt>
                <c:pt idx="6">
                  <c:v>38</c:v>
                </c:pt>
                <c:pt idx="7">
                  <c:v>42</c:v>
                </c:pt>
                <c:pt idx="8">
                  <c:v>44</c:v>
                </c:pt>
                <c:pt idx="9">
                  <c:v>Onesize</c:v>
                </c:pt>
              </c:strCache>
            </c:strRef>
          </c:cat>
          <c:val>
            <c:numRef>
              <c:f>pivot_tables!$AC$18:$AC$28</c:f>
              <c:numCache>
                <c:formatCode>0</c:formatCode>
                <c:ptCount val="10"/>
                <c:pt idx="0">
                  <c:v>27021.82</c:v>
                </c:pt>
                <c:pt idx="1">
                  <c:v>56204.72</c:v>
                </c:pt>
                <c:pt idx="2">
                  <c:v>43576.080000000016</c:v>
                </c:pt>
                <c:pt idx="3">
                  <c:v>78914.989999999976</c:v>
                </c:pt>
                <c:pt idx="6">
                  <c:v>26018.610000000008</c:v>
                </c:pt>
              </c:numCache>
            </c:numRef>
          </c:val>
          <c:extLst>
            <c:ext xmlns:c16="http://schemas.microsoft.com/office/drawing/2014/chart" uri="{C3380CC4-5D6E-409C-BE32-E72D297353CC}">
              <c16:uniqueId val="{00000000-A288-4797-8F9E-7B75762F7A24}"/>
            </c:ext>
          </c:extLst>
        </c:ser>
        <c:ser>
          <c:idx val="1"/>
          <c:order val="1"/>
          <c:tx>
            <c:strRef>
              <c:f>pivot_tables!$AD$16:$AD$17</c:f>
              <c:strCache>
                <c:ptCount val="1"/>
                <c:pt idx="0">
                  <c:v>Haircare</c:v>
                </c:pt>
              </c:strCache>
            </c:strRef>
          </c:tx>
          <c:spPr>
            <a:solidFill>
              <a:srgbClr val="F07090"/>
            </a:solidFill>
            <a:ln>
              <a:noFill/>
            </a:ln>
            <a:effectLst/>
          </c:spPr>
          <c:invertIfNegative val="0"/>
          <c:cat>
            <c:strRef>
              <c:f>pivot_tables!$AB$18:$AB$28</c:f>
              <c:strCache>
                <c:ptCount val="10"/>
                <c:pt idx="0">
                  <c:v>30</c:v>
                </c:pt>
                <c:pt idx="1">
                  <c:v>32</c:v>
                </c:pt>
                <c:pt idx="2">
                  <c:v>34</c:v>
                </c:pt>
                <c:pt idx="3">
                  <c:v>36</c:v>
                </c:pt>
                <c:pt idx="4">
                  <c:v>L</c:v>
                </c:pt>
                <c:pt idx="5">
                  <c:v>M</c:v>
                </c:pt>
                <c:pt idx="6">
                  <c:v>38</c:v>
                </c:pt>
                <c:pt idx="7">
                  <c:v>42</c:v>
                </c:pt>
                <c:pt idx="8">
                  <c:v>44</c:v>
                </c:pt>
                <c:pt idx="9">
                  <c:v>Onesize</c:v>
                </c:pt>
              </c:strCache>
            </c:strRef>
          </c:cat>
          <c:val>
            <c:numRef>
              <c:f>pivot_tables!$AD$18:$AD$28</c:f>
              <c:numCache>
                <c:formatCode>0</c:formatCode>
                <c:ptCount val="10"/>
                <c:pt idx="9">
                  <c:v>71399.570000000007</c:v>
                </c:pt>
              </c:numCache>
            </c:numRef>
          </c:val>
          <c:extLst>
            <c:ext xmlns:c16="http://schemas.microsoft.com/office/drawing/2014/chart" uri="{C3380CC4-5D6E-409C-BE32-E72D297353CC}">
              <c16:uniqueId val="{00000001-A288-4797-8F9E-7B75762F7A24}"/>
            </c:ext>
          </c:extLst>
        </c:ser>
        <c:ser>
          <c:idx val="2"/>
          <c:order val="2"/>
          <c:tx>
            <c:strRef>
              <c:f>pivot_tables!$AE$16:$AE$17</c:f>
              <c:strCache>
                <c:ptCount val="1"/>
                <c:pt idx="0">
                  <c:v>Indian &amp; Fusion Wear</c:v>
                </c:pt>
              </c:strCache>
            </c:strRef>
          </c:tx>
          <c:spPr>
            <a:solidFill>
              <a:srgbClr val="EC5578"/>
            </a:solidFill>
            <a:ln>
              <a:noFill/>
            </a:ln>
            <a:effectLst/>
          </c:spPr>
          <c:invertIfNegative val="0"/>
          <c:cat>
            <c:strRef>
              <c:f>pivot_tables!$AB$18:$AB$28</c:f>
              <c:strCache>
                <c:ptCount val="10"/>
                <c:pt idx="0">
                  <c:v>30</c:v>
                </c:pt>
                <c:pt idx="1">
                  <c:v>32</c:v>
                </c:pt>
                <c:pt idx="2">
                  <c:v>34</c:v>
                </c:pt>
                <c:pt idx="3">
                  <c:v>36</c:v>
                </c:pt>
                <c:pt idx="4">
                  <c:v>L</c:v>
                </c:pt>
                <c:pt idx="5">
                  <c:v>M</c:v>
                </c:pt>
                <c:pt idx="6">
                  <c:v>38</c:v>
                </c:pt>
                <c:pt idx="7">
                  <c:v>42</c:v>
                </c:pt>
                <c:pt idx="8">
                  <c:v>44</c:v>
                </c:pt>
                <c:pt idx="9">
                  <c:v>Onesize</c:v>
                </c:pt>
              </c:strCache>
            </c:strRef>
          </c:cat>
          <c:val>
            <c:numRef>
              <c:f>pivot_tables!$AE$18:$AE$28</c:f>
              <c:numCache>
                <c:formatCode>0</c:formatCode>
                <c:ptCount val="10"/>
                <c:pt idx="4">
                  <c:v>34355.949999999997</c:v>
                </c:pt>
                <c:pt idx="5">
                  <c:v>51252.920000000042</c:v>
                </c:pt>
              </c:numCache>
            </c:numRef>
          </c:val>
          <c:extLst>
            <c:ext xmlns:c16="http://schemas.microsoft.com/office/drawing/2014/chart" uri="{C3380CC4-5D6E-409C-BE32-E72D297353CC}">
              <c16:uniqueId val="{00000002-A288-4797-8F9E-7B75762F7A24}"/>
            </c:ext>
          </c:extLst>
        </c:ser>
        <c:ser>
          <c:idx val="3"/>
          <c:order val="3"/>
          <c:tx>
            <c:strRef>
              <c:f>pivot_tables!$AF$16:$AF$17</c:f>
              <c:strCache>
                <c:ptCount val="1"/>
                <c:pt idx="0">
                  <c:v>Makeup</c:v>
                </c:pt>
              </c:strCache>
            </c:strRef>
          </c:tx>
          <c:spPr>
            <a:solidFill>
              <a:srgbClr val="F48BA8"/>
            </a:solidFill>
            <a:ln>
              <a:noFill/>
            </a:ln>
            <a:effectLst/>
          </c:spPr>
          <c:invertIfNegative val="0"/>
          <c:cat>
            <c:strRef>
              <c:f>pivot_tables!$AB$18:$AB$28</c:f>
              <c:strCache>
                <c:ptCount val="10"/>
                <c:pt idx="0">
                  <c:v>30</c:v>
                </c:pt>
                <c:pt idx="1">
                  <c:v>32</c:v>
                </c:pt>
                <c:pt idx="2">
                  <c:v>34</c:v>
                </c:pt>
                <c:pt idx="3">
                  <c:v>36</c:v>
                </c:pt>
                <c:pt idx="4">
                  <c:v>L</c:v>
                </c:pt>
                <c:pt idx="5">
                  <c:v>M</c:v>
                </c:pt>
                <c:pt idx="6">
                  <c:v>38</c:v>
                </c:pt>
                <c:pt idx="7">
                  <c:v>42</c:v>
                </c:pt>
                <c:pt idx="8">
                  <c:v>44</c:v>
                </c:pt>
                <c:pt idx="9">
                  <c:v>Onesize</c:v>
                </c:pt>
              </c:strCache>
            </c:strRef>
          </c:cat>
          <c:val>
            <c:numRef>
              <c:f>pivot_tables!$AF$18:$AF$28</c:f>
              <c:numCache>
                <c:formatCode>0</c:formatCode>
                <c:ptCount val="10"/>
                <c:pt idx="9">
                  <c:v>169989.92999999993</c:v>
                </c:pt>
              </c:numCache>
            </c:numRef>
          </c:val>
          <c:extLst>
            <c:ext xmlns:c16="http://schemas.microsoft.com/office/drawing/2014/chart" uri="{C3380CC4-5D6E-409C-BE32-E72D297353CC}">
              <c16:uniqueId val="{00000000-A7FA-4F77-AA0F-D28AB80ED8A4}"/>
            </c:ext>
          </c:extLst>
        </c:ser>
        <c:ser>
          <c:idx val="4"/>
          <c:order val="4"/>
          <c:tx>
            <c:strRef>
              <c:f>pivot_tables!$AG$16:$AG$17</c:f>
              <c:strCache>
                <c:ptCount val="1"/>
                <c:pt idx="0">
                  <c:v>Skincare</c:v>
                </c:pt>
              </c:strCache>
            </c:strRef>
          </c:tx>
          <c:spPr>
            <a:solidFill>
              <a:srgbClr val="F8A6C0"/>
            </a:solidFill>
            <a:ln>
              <a:noFill/>
            </a:ln>
            <a:effectLst/>
          </c:spPr>
          <c:invertIfNegative val="0"/>
          <c:cat>
            <c:strRef>
              <c:f>pivot_tables!$AB$18:$AB$28</c:f>
              <c:strCache>
                <c:ptCount val="10"/>
                <c:pt idx="0">
                  <c:v>30</c:v>
                </c:pt>
                <c:pt idx="1">
                  <c:v>32</c:v>
                </c:pt>
                <c:pt idx="2">
                  <c:v>34</c:v>
                </c:pt>
                <c:pt idx="3">
                  <c:v>36</c:v>
                </c:pt>
                <c:pt idx="4">
                  <c:v>L</c:v>
                </c:pt>
                <c:pt idx="5">
                  <c:v>M</c:v>
                </c:pt>
                <c:pt idx="6">
                  <c:v>38</c:v>
                </c:pt>
                <c:pt idx="7">
                  <c:v>42</c:v>
                </c:pt>
                <c:pt idx="8">
                  <c:v>44</c:v>
                </c:pt>
                <c:pt idx="9">
                  <c:v>Onesize</c:v>
                </c:pt>
              </c:strCache>
            </c:strRef>
          </c:cat>
          <c:val>
            <c:numRef>
              <c:f>pivot_tables!$AG$18:$AG$28</c:f>
              <c:numCache>
                <c:formatCode>0</c:formatCode>
                <c:ptCount val="10"/>
                <c:pt idx="9">
                  <c:v>70626.86000000003</c:v>
                </c:pt>
              </c:numCache>
            </c:numRef>
          </c:val>
          <c:extLst>
            <c:ext xmlns:c16="http://schemas.microsoft.com/office/drawing/2014/chart" uri="{C3380CC4-5D6E-409C-BE32-E72D297353CC}">
              <c16:uniqueId val="{0000000F-A7FA-4F77-AA0F-D28AB80ED8A4}"/>
            </c:ext>
          </c:extLst>
        </c:ser>
        <c:ser>
          <c:idx val="5"/>
          <c:order val="5"/>
          <c:tx>
            <c:strRef>
              <c:f>pivot_tables!$AH$16:$AH$17</c:f>
              <c:strCache>
                <c:ptCount val="1"/>
                <c:pt idx="0">
                  <c:v>Topwear</c:v>
                </c:pt>
              </c:strCache>
            </c:strRef>
          </c:tx>
          <c:spPr>
            <a:solidFill>
              <a:srgbClr val="C44D80"/>
            </a:solidFill>
            <a:ln>
              <a:noFill/>
            </a:ln>
            <a:effectLst/>
          </c:spPr>
          <c:invertIfNegative val="0"/>
          <c:cat>
            <c:strRef>
              <c:f>pivot_tables!$AB$18:$AB$28</c:f>
              <c:strCache>
                <c:ptCount val="10"/>
                <c:pt idx="0">
                  <c:v>30</c:v>
                </c:pt>
                <c:pt idx="1">
                  <c:v>32</c:v>
                </c:pt>
                <c:pt idx="2">
                  <c:v>34</c:v>
                </c:pt>
                <c:pt idx="3">
                  <c:v>36</c:v>
                </c:pt>
                <c:pt idx="4">
                  <c:v>L</c:v>
                </c:pt>
                <c:pt idx="5">
                  <c:v>M</c:v>
                </c:pt>
                <c:pt idx="6">
                  <c:v>38</c:v>
                </c:pt>
                <c:pt idx="7">
                  <c:v>42</c:v>
                </c:pt>
                <c:pt idx="8">
                  <c:v>44</c:v>
                </c:pt>
                <c:pt idx="9">
                  <c:v>Onesize</c:v>
                </c:pt>
              </c:strCache>
            </c:strRef>
          </c:cat>
          <c:val>
            <c:numRef>
              <c:f>pivot_tables!$AH$18:$AH$28</c:f>
              <c:numCache>
                <c:formatCode>0</c:formatCode>
                <c:ptCount val="10"/>
                <c:pt idx="3">
                  <c:v>20268.420000000002</c:v>
                </c:pt>
                <c:pt idx="6">
                  <c:v>73214.799999999988</c:v>
                </c:pt>
                <c:pt idx="7">
                  <c:v>62396.219999999979</c:v>
                </c:pt>
                <c:pt idx="8">
                  <c:v>73826.380000000034</c:v>
                </c:pt>
              </c:numCache>
            </c:numRef>
          </c:val>
          <c:extLst>
            <c:ext xmlns:c16="http://schemas.microsoft.com/office/drawing/2014/chart" uri="{C3380CC4-5D6E-409C-BE32-E72D297353CC}">
              <c16:uniqueId val="{00000010-A7FA-4F77-AA0F-D28AB80ED8A4}"/>
            </c:ext>
          </c:extLst>
        </c:ser>
        <c:ser>
          <c:idx val="6"/>
          <c:order val="6"/>
          <c:tx>
            <c:strRef>
              <c:f>pivot_tables!$AI$16:$AI$17</c:f>
              <c:strCache>
                <c:ptCount val="1"/>
                <c:pt idx="0">
                  <c:v>Western Wear</c:v>
                </c:pt>
              </c:strCache>
            </c:strRef>
          </c:tx>
          <c:spPr>
            <a:solidFill>
              <a:srgbClr val="E085A8"/>
            </a:solidFill>
            <a:ln>
              <a:noFill/>
            </a:ln>
            <a:effectLst/>
          </c:spPr>
          <c:invertIfNegative val="0"/>
          <c:cat>
            <c:strRef>
              <c:f>pivot_tables!$AB$18:$AB$28</c:f>
              <c:strCache>
                <c:ptCount val="10"/>
                <c:pt idx="0">
                  <c:v>30</c:v>
                </c:pt>
                <c:pt idx="1">
                  <c:v>32</c:v>
                </c:pt>
                <c:pt idx="2">
                  <c:v>34</c:v>
                </c:pt>
                <c:pt idx="3">
                  <c:v>36</c:v>
                </c:pt>
                <c:pt idx="4">
                  <c:v>L</c:v>
                </c:pt>
                <c:pt idx="5">
                  <c:v>M</c:v>
                </c:pt>
                <c:pt idx="6">
                  <c:v>38</c:v>
                </c:pt>
                <c:pt idx="7">
                  <c:v>42</c:v>
                </c:pt>
                <c:pt idx="8">
                  <c:v>44</c:v>
                </c:pt>
                <c:pt idx="9">
                  <c:v>Onesize</c:v>
                </c:pt>
              </c:strCache>
            </c:strRef>
          </c:cat>
          <c:val>
            <c:numRef>
              <c:f>pivot_tables!$AI$18:$AI$28</c:f>
              <c:numCache>
                <c:formatCode>0</c:formatCode>
                <c:ptCount val="10"/>
                <c:pt idx="0">
                  <c:v>28433.989999999998</c:v>
                </c:pt>
                <c:pt idx="1">
                  <c:v>21554.840000000004</c:v>
                </c:pt>
                <c:pt idx="2">
                  <c:v>16925.669999999998</c:v>
                </c:pt>
                <c:pt idx="3">
                  <c:v>26004.430000000004</c:v>
                </c:pt>
                <c:pt idx="4">
                  <c:v>16538.739999999998</c:v>
                </c:pt>
                <c:pt idx="5">
                  <c:v>23849.450000000004</c:v>
                </c:pt>
              </c:numCache>
            </c:numRef>
          </c:val>
          <c:extLst>
            <c:ext xmlns:c16="http://schemas.microsoft.com/office/drawing/2014/chart" uri="{C3380CC4-5D6E-409C-BE32-E72D297353CC}">
              <c16:uniqueId val="{00000011-A7FA-4F77-AA0F-D28AB80ED8A4}"/>
            </c:ext>
          </c:extLst>
        </c:ser>
        <c:dLbls>
          <c:showLegendKey val="0"/>
          <c:showVal val="0"/>
          <c:showCatName val="0"/>
          <c:showSerName val="0"/>
          <c:showPercent val="0"/>
          <c:showBubbleSize val="0"/>
        </c:dLbls>
        <c:gapWidth val="150"/>
        <c:overlap val="100"/>
        <c:axId val="89246847"/>
        <c:axId val="1874713215"/>
      </c:barChart>
      <c:catAx>
        <c:axId val="8924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13215"/>
        <c:crosses val="autoZero"/>
        <c:auto val="1"/>
        <c:lblAlgn val="ctr"/>
        <c:lblOffset val="100"/>
        <c:noMultiLvlLbl val="0"/>
      </c:catAx>
      <c:valAx>
        <c:axId val="1874713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46847"/>
        <c:crosses val="autoZero"/>
        <c:crossBetween val="between"/>
      </c:valAx>
      <c:spPr>
        <a:noFill/>
        <a:ln>
          <a:noFill/>
        </a:ln>
        <a:effectLst/>
      </c:spPr>
    </c:plotArea>
    <c:legend>
      <c:legendPos val="t"/>
      <c:layout>
        <c:manualLayout>
          <c:xMode val="edge"/>
          <c:yMode val="edge"/>
          <c:x val="0.33312055332706053"/>
          <c:y val="0.15072209941382159"/>
          <c:w val="0.66687944667293941"/>
          <c:h val="0.128689831367628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hyperlink" Target="#'D2'!A1"/><Relationship Id="rId4" Type="http://schemas.openxmlformats.org/officeDocument/2006/relationships/chart" Target="../charts/chart4.xml"/><Relationship Id="rId9"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Insights!A1"/><Relationship Id="rId3" Type="http://schemas.openxmlformats.org/officeDocument/2006/relationships/chart" Target="../charts/chart11.xml"/><Relationship Id="rId7" Type="http://schemas.openxmlformats.org/officeDocument/2006/relationships/image" Target="../media/image1.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251460</xdr:colOff>
      <xdr:row>9</xdr:row>
      <xdr:rowOff>53340</xdr:rowOff>
    </xdr:from>
    <xdr:to>
      <xdr:col>9</xdr:col>
      <xdr:colOff>68580</xdr:colOff>
      <xdr:row>38</xdr:row>
      <xdr:rowOff>137160</xdr:rowOff>
    </xdr:to>
    <xdr:grpSp>
      <xdr:nvGrpSpPr>
        <xdr:cNvPr id="28" name="Group 27">
          <a:extLst>
            <a:ext uri="{FF2B5EF4-FFF2-40B4-BE49-F238E27FC236}">
              <a16:creationId xmlns:a16="http://schemas.microsoft.com/office/drawing/2014/main" id="{29B33671-806E-67B3-6E88-E88FF3438855}"/>
            </a:ext>
          </a:extLst>
        </xdr:cNvPr>
        <xdr:cNvGrpSpPr/>
      </xdr:nvGrpSpPr>
      <xdr:grpSpPr>
        <a:xfrm>
          <a:off x="2080260" y="1699260"/>
          <a:ext cx="3474720" cy="5387340"/>
          <a:chOff x="2049780" y="929640"/>
          <a:chExt cx="3741420" cy="4434840"/>
        </a:xfrm>
      </xdr:grpSpPr>
      <xdr:grpSp>
        <xdr:nvGrpSpPr>
          <xdr:cNvPr id="19" name="Group 18">
            <a:extLst>
              <a:ext uri="{FF2B5EF4-FFF2-40B4-BE49-F238E27FC236}">
                <a16:creationId xmlns:a16="http://schemas.microsoft.com/office/drawing/2014/main" id="{FC62EC3C-13C5-985D-7D5A-5705CC3219B2}"/>
              </a:ext>
            </a:extLst>
          </xdr:cNvPr>
          <xdr:cNvGrpSpPr/>
        </xdr:nvGrpSpPr>
        <xdr:grpSpPr>
          <a:xfrm>
            <a:off x="2049780" y="929640"/>
            <a:ext cx="3741420" cy="4434840"/>
            <a:chOff x="2057400" y="952500"/>
            <a:chExt cx="3741420" cy="4434840"/>
          </a:xfrm>
        </xdr:grpSpPr>
        <xdr:sp macro="" textlink="">
          <xdr:nvSpPr>
            <xdr:cNvPr id="17" name="Rectangle: Rounded Corners 16">
              <a:extLst>
                <a:ext uri="{FF2B5EF4-FFF2-40B4-BE49-F238E27FC236}">
                  <a16:creationId xmlns:a16="http://schemas.microsoft.com/office/drawing/2014/main" id="{187A35BD-070F-DB90-5DA8-D7251CCA3F86}"/>
                </a:ext>
              </a:extLst>
            </xdr:cNvPr>
            <xdr:cNvSpPr/>
          </xdr:nvSpPr>
          <xdr:spPr>
            <a:xfrm>
              <a:off x="2057400" y="952500"/>
              <a:ext cx="3741420" cy="4434840"/>
            </a:xfrm>
            <a:prstGeom prst="roundRect">
              <a:avLst>
                <a:gd name="adj" fmla="val 6687"/>
              </a:avLst>
            </a:prstGeom>
            <a:noFill/>
            <a:ln>
              <a:solidFill>
                <a:srgbClr val="FFD9E8"/>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8F38D0A5-9BD3-9CCA-D81A-05058FFEC55F}"/>
                </a:ext>
              </a:extLst>
            </xdr:cNvPr>
            <xdr:cNvSpPr txBox="1"/>
          </xdr:nvSpPr>
          <xdr:spPr>
            <a:xfrm>
              <a:off x="2150027" y="1014839"/>
              <a:ext cx="12573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Business Trend</a:t>
              </a:r>
            </a:p>
          </xdr:txBody>
        </xdr:sp>
      </xdr:grpSp>
      <xdr:graphicFrame macro="">
        <xdr:nvGraphicFramePr>
          <xdr:cNvPr id="26" name="Chart 25">
            <a:extLst>
              <a:ext uri="{FF2B5EF4-FFF2-40B4-BE49-F238E27FC236}">
                <a16:creationId xmlns:a16="http://schemas.microsoft.com/office/drawing/2014/main" id="{676AA65D-89D7-438F-B709-D8F6B401CD8F}"/>
              </a:ext>
            </a:extLst>
          </xdr:cNvPr>
          <xdr:cNvGraphicFramePr>
            <a:graphicFrameLocks/>
          </xdr:cNvGraphicFramePr>
        </xdr:nvGraphicFramePr>
        <xdr:xfrm>
          <a:off x="2074396" y="1286913"/>
          <a:ext cx="3642962" cy="209353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7" name="Chart 26">
            <a:extLst>
              <a:ext uri="{FF2B5EF4-FFF2-40B4-BE49-F238E27FC236}">
                <a16:creationId xmlns:a16="http://schemas.microsoft.com/office/drawing/2014/main" id="{2CDC8924-7A4F-463F-9F64-8F2A35904AF7}"/>
              </a:ext>
            </a:extLst>
          </xdr:cNvPr>
          <xdr:cNvGraphicFramePr>
            <a:graphicFrameLocks/>
          </xdr:cNvGraphicFramePr>
        </xdr:nvGraphicFramePr>
        <xdr:xfrm>
          <a:off x="2082599" y="3329580"/>
          <a:ext cx="3642961" cy="1939447"/>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9</xdr:col>
      <xdr:colOff>167640</xdr:colOff>
      <xdr:row>9</xdr:row>
      <xdr:rowOff>53340</xdr:rowOff>
    </xdr:from>
    <xdr:to>
      <xdr:col>16</xdr:col>
      <xdr:colOff>213361</xdr:colOff>
      <xdr:row>38</xdr:row>
      <xdr:rowOff>120828</xdr:rowOff>
    </xdr:to>
    <xdr:grpSp>
      <xdr:nvGrpSpPr>
        <xdr:cNvPr id="33" name="Group 32">
          <a:extLst>
            <a:ext uri="{FF2B5EF4-FFF2-40B4-BE49-F238E27FC236}">
              <a16:creationId xmlns:a16="http://schemas.microsoft.com/office/drawing/2014/main" id="{753C1D09-59B3-4740-9A05-68D735B5B08B}"/>
            </a:ext>
          </a:extLst>
        </xdr:cNvPr>
        <xdr:cNvGrpSpPr/>
      </xdr:nvGrpSpPr>
      <xdr:grpSpPr>
        <a:xfrm>
          <a:off x="5654040" y="1699260"/>
          <a:ext cx="4312921" cy="5371008"/>
          <a:chOff x="5722620" y="840518"/>
          <a:chExt cx="4312921" cy="4602480"/>
        </a:xfrm>
      </xdr:grpSpPr>
      <xdr:grpSp>
        <xdr:nvGrpSpPr>
          <xdr:cNvPr id="20" name="Group 19">
            <a:extLst>
              <a:ext uri="{FF2B5EF4-FFF2-40B4-BE49-F238E27FC236}">
                <a16:creationId xmlns:a16="http://schemas.microsoft.com/office/drawing/2014/main" id="{183D32EA-4BBD-4FF5-B715-13542506723E}"/>
              </a:ext>
            </a:extLst>
          </xdr:cNvPr>
          <xdr:cNvGrpSpPr/>
        </xdr:nvGrpSpPr>
        <xdr:grpSpPr>
          <a:xfrm>
            <a:off x="5905499" y="840518"/>
            <a:ext cx="4053840" cy="4602480"/>
            <a:chOff x="2099596" y="998788"/>
            <a:chExt cx="3741420" cy="4434840"/>
          </a:xfrm>
        </xdr:grpSpPr>
        <xdr:sp macro="" textlink="">
          <xdr:nvSpPr>
            <xdr:cNvPr id="21" name="Rectangle: Rounded Corners 20">
              <a:extLst>
                <a:ext uri="{FF2B5EF4-FFF2-40B4-BE49-F238E27FC236}">
                  <a16:creationId xmlns:a16="http://schemas.microsoft.com/office/drawing/2014/main" id="{BD2093A0-F1DA-D394-2059-658770F0C880}"/>
                </a:ext>
              </a:extLst>
            </xdr:cNvPr>
            <xdr:cNvSpPr/>
          </xdr:nvSpPr>
          <xdr:spPr>
            <a:xfrm>
              <a:off x="2099596" y="998788"/>
              <a:ext cx="3741420" cy="4434840"/>
            </a:xfrm>
            <a:prstGeom prst="roundRect">
              <a:avLst>
                <a:gd name="adj" fmla="val 6687"/>
              </a:avLst>
            </a:prstGeom>
            <a:noFill/>
            <a:ln>
              <a:solidFill>
                <a:srgbClr val="FFD9E8"/>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C2EB2E56-C283-B8D7-4A3D-AC892F2CAA77}"/>
                </a:ext>
              </a:extLst>
            </xdr:cNvPr>
            <xdr:cNvSpPr txBox="1"/>
          </xdr:nvSpPr>
          <xdr:spPr>
            <a:xfrm>
              <a:off x="2131853" y="1020680"/>
              <a:ext cx="18592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Product</a:t>
              </a:r>
              <a:r>
                <a:rPr lang="en-IN" sz="1200" b="1" baseline="0">
                  <a:solidFill>
                    <a:schemeClr val="tx1"/>
                  </a:solidFill>
                </a:rPr>
                <a:t> Performance</a:t>
              </a:r>
              <a:endParaRPr lang="en-IN" sz="1200" b="1">
                <a:solidFill>
                  <a:schemeClr val="tx1"/>
                </a:solidFill>
              </a:endParaRPr>
            </a:p>
          </xdr:txBody>
        </xdr:sp>
      </xdr:grpSp>
      <xdr:graphicFrame macro="">
        <xdr:nvGraphicFramePr>
          <xdr:cNvPr id="29" name="Chart 28">
            <a:extLst>
              <a:ext uri="{FF2B5EF4-FFF2-40B4-BE49-F238E27FC236}">
                <a16:creationId xmlns:a16="http://schemas.microsoft.com/office/drawing/2014/main" id="{EE374212-CBF6-47E0-9725-4181698E3989}"/>
              </a:ext>
            </a:extLst>
          </xdr:cNvPr>
          <xdr:cNvGraphicFramePr>
            <a:graphicFrameLocks/>
          </xdr:cNvGraphicFramePr>
        </xdr:nvGraphicFramePr>
        <xdr:xfrm>
          <a:off x="5722620" y="1110762"/>
          <a:ext cx="2080260" cy="209349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1" name="Chart 30">
            <a:extLst>
              <a:ext uri="{FF2B5EF4-FFF2-40B4-BE49-F238E27FC236}">
                <a16:creationId xmlns:a16="http://schemas.microsoft.com/office/drawing/2014/main" id="{9242A61A-B007-489F-9BD3-F401F87859A5}"/>
              </a:ext>
            </a:extLst>
          </xdr:cNvPr>
          <xdr:cNvGraphicFramePr>
            <a:graphicFrameLocks/>
          </xdr:cNvGraphicFramePr>
        </xdr:nvGraphicFramePr>
        <xdr:xfrm>
          <a:off x="5775960" y="3075003"/>
          <a:ext cx="4084320" cy="235458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2" name="Chart 31">
            <a:extLst>
              <a:ext uri="{FF2B5EF4-FFF2-40B4-BE49-F238E27FC236}">
                <a16:creationId xmlns:a16="http://schemas.microsoft.com/office/drawing/2014/main" id="{D8E0CEF8-D4DA-4FEF-BC54-C2E8E7D3A4CA}"/>
              </a:ext>
            </a:extLst>
          </xdr:cNvPr>
          <xdr:cNvGraphicFramePr>
            <a:graphicFrameLocks/>
          </xdr:cNvGraphicFramePr>
        </xdr:nvGraphicFramePr>
        <xdr:xfrm>
          <a:off x="7391401" y="1125616"/>
          <a:ext cx="2644140" cy="375666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16</xdr:col>
      <xdr:colOff>350520</xdr:colOff>
      <xdr:row>8</xdr:row>
      <xdr:rowOff>175260</xdr:rowOff>
    </xdr:from>
    <xdr:to>
      <xdr:col>24</xdr:col>
      <xdr:colOff>129540</xdr:colOff>
      <xdr:row>38</xdr:row>
      <xdr:rowOff>146400</xdr:rowOff>
    </xdr:to>
    <xdr:grpSp>
      <xdr:nvGrpSpPr>
        <xdr:cNvPr id="37" name="Group 36">
          <a:extLst>
            <a:ext uri="{FF2B5EF4-FFF2-40B4-BE49-F238E27FC236}">
              <a16:creationId xmlns:a16="http://schemas.microsoft.com/office/drawing/2014/main" id="{B6576169-EBD8-2791-CEFD-B114651F4425}"/>
            </a:ext>
          </a:extLst>
        </xdr:cNvPr>
        <xdr:cNvGrpSpPr/>
      </xdr:nvGrpSpPr>
      <xdr:grpSpPr>
        <a:xfrm>
          <a:off x="10104120" y="1638300"/>
          <a:ext cx="4655820" cy="5457540"/>
          <a:chOff x="10111740" y="822960"/>
          <a:chExt cx="4655820" cy="4602480"/>
        </a:xfrm>
      </xdr:grpSpPr>
      <xdr:grpSp>
        <xdr:nvGrpSpPr>
          <xdr:cNvPr id="23" name="Group 22">
            <a:extLst>
              <a:ext uri="{FF2B5EF4-FFF2-40B4-BE49-F238E27FC236}">
                <a16:creationId xmlns:a16="http://schemas.microsoft.com/office/drawing/2014/main" id="{2DE56E4A-C88B-4DB3-BB13-33DE027701AF}"/>
              </a:ext>
            </a:extLst>
          </xdr:cNvPr>
          <xdr:cNvGrpSpPr/>
        </xdr:nvGrpSpPr>
        <xdr:grpSpPr>
          <a:xfrm>
            <a:off x="10142220" y="822960"/>
            <a:ext cx="4145280" cy="4602480"/>
            <a:chOff x="2057400" y="952500"/>
            <a:chExt cx="3741420" cy="4434840"/>
          </a:xfrm>
        </xdr:grpSpPr>
        <xdr:sp macro="" textlink="">
          <xdr:nvSpPr>
            <xdr:cNvPr id="24" name="Rectangle: Rounded Corners 23">
              <a:extLst>
                <a:ext uri="{FF2B5EF4-FFF2-40B4-BE49-F238E27FC236}">
                  <a16:creationId xmlns:a16="http://schemas.microsoft.com/office/drawing/2014/main" id="{309F8CF0-CC21-BBAE-C26D-36A99EB961CA}"/>
                </a:ext>
              </a:extLst>
            </xdr:cNvPr>
            <xdr:cNvSpPr/>
          </xdr:nvSpPr>
          <xdr:spPr>
            <a:xfrm>
              <a:off x="2057400" y="952500"/>
              <a:ext cx="3741420" cy="4434840"/>
            </a:xfrm>
            <a:prstGeom prst="roundRect">
              <a:avLst>
                <a:gd name="adj" fmla="val 6687"/>
              </a:avLst>
            </a:prstGeom>
            <a:noFill/>
            <a:ln>
              <a:solidFill>
                <a:srgbClr val="FFD9E8"/>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50CB4B42-0754-960C-AAE4-D4FCBC25C6D0}"/>
                </a:ext>
              </a:extLst>
            </xdr:cNvPr>
            <xdr:cNvSpPr txBox="1"/>
          </xdr:nvSpPr>
          <xdr:spPr>
            <a:xfrm>
              <a:off x="2219834" y="1022746"/>
              <a:ext cx="2161471"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Customers</a:t>
              </a:r>
              <a:r>
                <a:rPr lang="en-IN" sz="1200" b="1" baseline="0">
                  <a:solidFill>
                    <a:schemeClr val="tx1"/>
                  </a:solidFill>
                </a:rPr>
                <a:t> &amp; Geography</a:t>
              </a:r>
              <a:endParaRPr lang="en-IN" sz="1200" b="1">
                <a:solidFill>
                  <a:schemeClr val="tx1"/>
                </a:solidFill>
              </a:endParaRPr>
            </a:p>
          </xdr:txBody>
        </xdr:sp>
      </xdr:grpSp>
      <xdr:graphicFrame macro="">
        <xdr:nvGraphicFramePr>
          <xdr:cNvPr id="34" name="Chart 33">
            <a:extLst>
              <a:ext uri="{FF2B5EF4-FFF2-40B4-BE49-F238E27FC236}">
                <a16:creationId xmlns:a16="http://schemas.microsoft.com/office/drawing/2014/main" id="{057751AE-BC05-4CD4-AF82-5B07ECF1BBDB}"/>
              </a:ext>
            </a:extLst>
          </xdr:cNvPr>
          <xdr:cNvGraphicFramePr>
            <a:graphicFrameLocks/>
          </xdr:cNvGraphicFramePr>
        </xdr:nvGraphicFramePr>
        <xdr:xfrm>
          <a:off x="10126981" y="1204373"/>
          <a:ext cx="2171699" cy="1927448"/>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5" name="Chart 34">
            <a:extLst>
              <a:ext uri="{FF2B5EF4-FFF2-40B4-BE49-F238E27FC236}">
                <a16:creationId xmlns:a16="http://schemas.microsoft.com/office/drawing/2014/main" id="{9CFC5302-F175-4C60-9C4D-D2CD355D0EFC}"/>
              </a:ext>
            </a:extLst>
          </xdr:cNvPr>
          <xdr:cNvGraphicFramePr>
            <a:graphicFrameLocks/>
          </xdr:cNvGraphicFramePr>
        </xdr:nvGraphicFramePr>
        <xdr:xfrm>
          <a:off x="10111740" y="3086100"/>
          <a:ext cx="4107180" cy="230124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36" name="Chart 35">
            <a:extLst>
              <a:ext uri="{FF2B5EF4-FFF2-40B4-BE49-F238E27FC236}">
                <a16:creationId xmlns:a16="http://schemas.microsoft.com/office/drawing/2014/main" id="{075F2066-9FCE-43A1-99F1-760E51061160}"/>
              </a:ext>
            </a:extLst>
          </xdr:cNvPr>
          <xdr:cNvGraphicFramePr>
            <a:graphicFrameLocks/>
          </xdr:cNvGraphicFramePr>
        </xdr:nvGraphicFramePr>
        <xdr:xfrm>
          <a:off x="11971020" y="1101073"/>
          <a:ext cx="2796540" cy="2670826"/>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editAs="oneCell">
    <xdr:from>
      <xdr:col>0</xdr:col>
      <xdr:colOff>83820</xdr:colOff>
      <xdr:row>8</xdr:row>
      <xdr:rowOff>167641</xdr:rowOff>
    </xdr:from>
    <xdr:to>
      <xdr:col>3</xdr:col>
      <xdr:colOff>83820</xdr:colOff>
      <xdr:row>13</xdr:row>
      <xdr:rowOff>167641</xdr:rowOff>
    </xdr:to>
    <mc:AlternateContent xmlns:mc="http://schemas.openxmlformats.org/markup-compatibility/2006" xmlns:a14="http://schemas.microsoft.com/office/drawing/2010/main">
      <mc:Choice Requires="a14">
        <xdr:graphicFrame macro="">
          <xdr:nvGraphicFramePr>
            <xdr:cNvPr id="48" name="dim_products.Category">
              <a:extLst>
                <a:ext uri="{FF2B5EF4-FFF2-40B4-BE49-F238E27FC236}">
                  <a16:creationId xmlns:a16="http://schemas.microsoft.com/office/drawing/2014/main" id="{DACFBBB9-0A1D-47CC-B3D0-1EE5E9CC33C0}"/>
                </a:ext>
              </a:extLst>
            </xdr:cNvPr>
            <xdr:cNvGraphicFramePr/>
          </xdr:nvGraphicFramePr>
          <xdr:xfrm>
            <a:off x="0" y="0"/>
            <a:ext cx="0" cy="0"/>
          </xdr:xfrm>
          <a:graphic>
            <a:graphicData uri="http://schemas.microsoft.com/office/drawing/2010/slicer">
              <sle:slicer xmlns:sle="http://schemas.microsoft.com/office/drawing/2010/slicer" name="dim_products.Category"/>
            </a:graphicData>
          </a:graphic>
        </xdr:graphicFrame>
      </mc:Choice>
      <mc:Fallback xmlns="">
        <xdr:sp macro="" textlink="">
          <xdr:nvSpPr>
            <xdr:cNvPr id="0" name=""/>
            <xdr:cNvSpPr>
              <a:spLocks noTextEdit="1"/>
            </xdr:cNvSpPr>
          </xdr:nvSpPr>
          <xdr:spPr>
            <a:xfrm>
              <a:off x="83820" y="1630681"/>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14</xdr:row>
      <xdr:rowOff>137160</xdr:rowOff>
    </xdr:from>
    <xdr:to>
      <xdr:col>3</xdr:col>
      <xdr:colOff>60960</xdr:colOff>
      <xdr:row>21</xdr:row>
      <xdr:rowOff>22860</xdr:rowOff>
    </xdr:to>
    <mc:AlternateContent xmlns:mc="http://schemas.openxmlformats.org/markup-compatibility/2006" xmlns:a14="http://schemas.microsoft.com/office/drawing/2010/main">
      <mc:Choice Requires="a14">
        <xdr:graphicFrame macro="">
          <xdr:nvGraphicFramePr>
            <xdr:cNvPr id="49" name="dim_customers.State">
              <a:extLst>
                <a:ext uri="{FF2B5EF4-FFF2-40B4-BE49-F238E27FC236}">
                  <a16:creationId xmlns:a16="http://schemas.microsoft.com/office/drawing/2014/main" id="{C3781CA9-7A0B-4993-BF77-BDF15EECD81C}"/>
                </a:ext>
              </a:extLst>
            </xdr:cNvPr>
            <xdr:cNvGraphicFramePr/>
          </xdr:nvGraphicFramePr>
          <xdr:xfrm>
            <a:off x="0" y="0"/>
            <a:ext cx="0" cy="0"/>
          </xdr:xfrm>
          <a:graphic>
            <a:graphicData uri="http://schemas.microsoft.com/office/drawing/2010/slicer">
              <sle:slicer xmlns:sle="http://schemas.microsoft.com/office/drawing/2010/slicer" name="dim_customers.State"/>
            </a:graphicData>
          </a:graphic>
        </xdr:graphicFrame>
      </mc:Choice>
      <mc:Fallback xmlns="">
        <xdr:sp macro="" textlink="">
          <xdr:nvSpPr>
            <xdr:cNvPr id="0" name=""/>
            <xdr:cNvSpPr>
              <a:spLocks noTextEdit="1"/>
            </xdr:cNvSpPr>
          </xdr:nvSpPr>
          <xdr:spPr>
            <a:xfrm>
              <a:off x="152400" y="2697480"/>
              <a:ext cx="173736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29</xdr:row>
      <xdr:rowOff>152400</xdr:rowOff>
    </xdr:from>
    <xdr:to>
      <xdr:col>3</xdr:col>
      <xdr:colOff>38100</xdr:colOff>
      <xdr:row>38</xdr:row>
      <xdr:rowOff>144780</xdr:rowOff>
    </xdr:to>
    <mc:AlternateContent xmlns:mc="http://schemas.openxmlformats.org/markup-compatibility/2006" xmlns:tsle="http://schemas.microsoft.com/office/drawing/2012/timeslicer">
      <mc:Choice Requires="tsle">
        <xdr:graphicFrame macro="">
          <xdr:nvGraphicFramePr>
            <xdr:cNvPr id="50" name="Date">
              <a:extLst>
                <a:ext uri="{FF2B5EF4-FFF2-40B4-BE49-F238E27FC236}">
                  <a16:creationId xmlns:a16="http://schemas.microsoft.com/office/drawing/2014/main" id="{EB1EB75F-FAF9-4B96-8B39-7F7AFDCCE40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4300" y="5455920"/>
              <a:ext cx="1752600" cy="16383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22860</xdr:rowOff>
    </xdr:from>
    <xdr:to>
      <xdr:col>23</xdr:col>
      <xdr:colOff>419100</xdr:colOff>
      <xdr:row>8</xdr:row>
      <xdr:rowOff>76200</xdr:rowOff>
    </xdr:to>
    <xdr:grpSp>
      <xdr:nvGrpSpPr>
        <xdr:cNvPr id="58" name="Group 57">
          <a:extLst>
            <a:ext uri="{FF2B5EF4-FFF2-40B4-BE49-F238E27FC236}">
              <a16:creationId xmlns:a16="http://schemas.microsoft.com/office/drawing/2014/main" id="{8982E192-CE8F-CF5B-DDFE-8548CD7C2A93}"/>
            </a:ext>
          </a:extLst>
        </xdr:cNvPr>
        <xdr:cNvGrpSpPr/>
      </xdr:nvGrpSpPr>
      <xdr:grpSpPr>
        <a:xfrm>
          <a:off x="0" y="22860"/>
          <a:ext cx="14439900" cy="1516380"/>
          <a:chOff x="0" y="22860"/>
          <a:chExt cx="14439900" cy="868680"/>
        </a:xfrm>
      </xdr:grpSpPr>
      <xdr:sp macro="" textlink="">
        <xdr:nvSpPr>
          <xdr:cNvPr id="2" name="Rectangle 1">
            <a:extLst>
              <a:ext uri="{FF2B5EF4-FFF2-40B4-BE49-F238E27FC236}">
                <a16:creationId xmlns:a16="http://schemas.microsoft.com/office/drawing/2014/main" id="{04BCA58C-7BBF-7165-14CE-9331D0024652}"/>
              </a:ext>
            </a:extLst>
          </xdr:cNvPr>
          <xdr:cNvSpPr/>
        </xdr:nvSpPr>
        <xdr:spPr>
          <a:xfrm>
            <a:off x="0" y="22860"/>
            <a:ext cx="14439900" cy="868680"/>
          </a:xfrm>
          <a:prstGeom prst="rect">
            <a:avLst/>
          </a:prstGeom>
          <a:solidFill>
            <a:srgbClr val="FF007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TextBox 46">
            <a:extLst>
              <a:ext uri="{FF2B5EF4-FFF2-40B4-BE49-F238E27FC236}">
                <a16:creationId xmlns:a16="http://schemas.microsoft.com/office/drawing/2014/main" id="{D2E8E03B-65DC-4D19-BA53-EA664D84BC14}"/>
              </a:ext>
            </a:extLst>
          </xdr:cNvPr>
          <xdr:cNvSpPr txBox="1"/>
        </xdr:nvSpPr>
        <xdr:spPr>
          <a:xfrm>
            <a:off x="1676400" y="126132"/>
            <a:ext cx="4137660" cy="734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solidFill>
                <a:latin typeface="Aharoni" panose="02010803020104030203" pitchFamily="2" charset="-79"/>
                <a:cs typeface="Aharoni" panose="02010803020104030203" pitchFamily="2" charset="-79"/>
              </a:rPr>
              <a:t>MYNTRA PRODUCT ANALYSIS DASHBOARD</a:t>
            </a:r>
          </a:p>
        </xdr:txBody>
      </xdr:sp>
    </xdr:grpSp>
    <xdr:clientData/>
  </xdr:twoCellAnchor>
  <xdr:twoCellAnchor>
    <xdr:from>
      <xdr:col>0</xdr:col>
      <xdr:colOff>312420</xdr:colOff>
      <xdr:row>1</xdr:row>
      <xdr:rowOff>0</xdr:rowOff>
    </xdr:from>
    <xdr:to>
      <xdr:col>22</xdr:col>
      <xdr:colOff>45093</xdr:colOff>
      <xdr:row>6</xdr:row>
      <xdr:rowOff>144780</xdr:rowOff>
    </xdr:to>
    <xdr:grpSp>
      <xdr:nvGrpSpPr>
        <xdr:cNvPr id="3" name="Group 2">
          <a:extLst>
            <a:ext uri="{FF2B5EF4-FFF2-40B4-BE49-F238E27FC236}">
              <a16:creationId xmlns:a16="http://schemas.microsoft.com/office/drawing/2014/main" id="{C62F909B-06D5-4B6C-A104-456272CB2D42}"/>
            </a:ext>
          </a:extLst>
        </xdr:cNvPr>
        <xdr:cNvGrpSpPr/>
      </xdr:nvGrpSpPr>
      <xdr:grpSpPr>
        <a:xfrm>
          <a:off x="312420" y="182880"/>
          <a:ext cx="13143873" cy="1059180"/>
          <a:chOff x="220980" y="-45720"/>
          <a:chExt cx="13143873" cy="822960"/>
        </a:xfrm>
      </xdr:grpSpPr>
      <xdr:grpSp>
        <xdr:nvGrpSpPr>
          <xdr:cNvPr id="4" name="Group 3">
            <a:extLst>
              <a:ext uri="{FF2B5EF4-FFF2-40B4-BE49-F238E27FC236}">
                <a16:creationId xmlns:a16="http://schemas.microsoft.com/office/drawing/2014/main" id="{EF21501D-8ADD-7AA7-3BC1-4E204BD4D4D8}"/>
              </a:ext>
            </a:extLst>
          </xdr:cNvPr>
          <xdr:cNvGrpSpPr/>
        </xdr:nvGrpSpPr>
        <xdr:grpSpPr>
          <a:xfrm>
            <a:off x="4975859" y="23024"/>
            <a:ext cx="8388994" cy="713919"/>
            <a:chOff x="5001142" y="-71603"/>
            <a:chExt cx="8325497" cy="694124"/>
          </a:xfrm>
        </xdr:grpSpPr>
        <xdr:sp macro="" textlink="pivot_tables!A4">
          <xdr:nvSpPr>
            <xdr:cNvPr id="6" name="Flowchart: Alternate Process 5">
              <a:extLst>
                <a:ext uri="{FF2B5EF4-FFF2-40B4-BE49-F238E27FC236}">
                  <a16:creationId xmlns:a16="http://schemas.microsoft.com/office/drawing/2014/main" id="{068E480F-BB26-B946-A101-188E1664B6CA}"/>
                </a:ext>
              </a:extLst>
            </xdr:cNvPr>
            <xdr:cNvSpPr/>
          </xdr:nvSpPr>
          <xdr:spPr>
            <a:xfrm>
              <a:off x="5001142" y="-65847"/>
              <a:ext cx="1143280" cy="682612"/>
            </a:xfrm>
            <a:prstGeom prst="flowChartAlternateProcess">
              <a:avLst/>
            </a:prstGeom>
            <a:solidFill>
              <a:srgbClr val="FFCC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BB0FDE-3931-48B5-ACEA-148097DC4235}" type="TxLink">
                <a:rPr lang="en-US" sz="1200" b="1" i="0" u="none" strike="noStrike">
                  <a:solidFill>
                    <a:schemeClr val="tx1"/>
                  </a:solidFill>
                  <a:latin typeface="Arial Black" panose="020B0A04020102020204" pitchFamily="34" charset="0"/>
                  <a:ea typeface="Calibri"/>
                  <a:cs typeface="Aharoni" panose="02010803020104030203" pitchFamily="2" charset="-79"/>
                </a:rPr>
                <a:pPr algn="ctr"/>
                <a:t>3500</a:t>
              </a:fld>
              <a:endParaRPr lang="en-US" sz="1200" b="1" i="0" u="none" strike="noStrike">
                <a:solidFill>
                  <a:schemeClr val="tx1"/>
                </a:solidFill>
                <a:latin typeface="Arial Black" panose="020B0A04020102020204" pitchFamily="34" charset="0"/>
                <a:ea typeface="Calibri"/>
                <a:cs typeface="Aharoni" panose="02010803020104030203" pitchFamily="2" charset="-79"/>
              </a:endParaRPr>
            </a:p>
            <a:p>
              <a:pPr algn="ctr"/>
              <a:r>
                <a:rPr lang="en-US" sz="1200" b="1" i="0" u="none" strike="noStrike">
                  <a:solidFill>
                    <a:schemeClr val="tx1"/>
                  </a:solidFill>
                  <a:latin typeface="Arial Black" panose="020B0A04020102020204" pitchFamily="34" charset="0"/>
                  <a:ea typeface="Calibri"/>
                  <a:cs typeface="Aharoni" panose="02010803020104030203" pitchFamily="2" charset="-79"/>
                </a:rPr>
                <a:t>Total Orders</a:t>
              </a:r>
            </a:p>
          </xdr:txBody>
        </xdr:sp>
        <xdr:sp macro="" textlink="pivot_tables!C4">
          <xdr:nvSpPr>
            <xdr:cNvPr id="7" name="Flowchart: Alternate Process 6">
              <a:extLst>
                <a:ext uri="{FF2B5EF4-FFF2-40B4-BE49-F238E27FC236}">
                  <a16:creationId xmlns:a16="http://schemas.microsoft.com/office/drawing/2014/main" id="{45032138-C8EF-F6CA-A25E-675E9563EDE7}"/>
                </a:ext>
              </a:extLst>
            </xdr:cNvPr>
            <xdr:cNvSpPr/>
          </xdr:nvSpPr>
          <xdr:spPr>
            <a:xfrm>
              <a:off x="6190208" y="-65847"/>
              <a:ext cx="1393373" cy="682613"/>
            </a:xfrm>
            <a:prstGeom prst="flowChartAlternateProcess">
              <a:avLst/>
            </a:prstGeom>
            <a:solidFill>
              <a:srgbClr val="FFCC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93EC337-7CD1-4667-94FC-0A63D37AF123}" type="TxLink">
                <a:rPr lang="en-US" sz="1200" b="1" i="0" u="none" strike="noStrike">
                  <a:solidFill>
                    <a:schemeClr val="tx1"/>
                  </a:solidFill>
                  <a:latin typeface="Arial Black" panose="020B0A04020102020204" pitchFamily="34" charset="0"/>
                  <a:ea typeface="Calibri"/>
                  <a:cs typeface="Calibri"/>
                </a:rPr>
                <a:pPr algn="ctr"/>
                <a:t>₹ 18.89 lakh</a:t>
              </a:fld>
              <a:endParaRPr lang="en-US" sz="1200" b="1" i="0" u="none" strike="noStrike">
                <a:solidFill>
                  <a:schemeClr val="tx1"/>
                </a:solidFill>
                <a:latin typeface="Arial Black" panose="020B0A04020102020204" pitchFamily="34" charset="0"/>
                <a:ea typeface="Calibri"/>
                <a:cs typeface="Calibri"/>
              </a:endParaRPr>
            </a:p>
            <a:p>
              <a:pPr algn="ctr"/>
              <a:r>
                <a:rPr lang="en-US" sz="1200" b="1" i="0" u="none" strike="noStrike">
                  <a:solidFill>
                    <a:schemeClr val="tx1"/>
                  </a:solidFill>
                  <a:latin typeface="Arial Black" panose="020B0A04020102020204" pitchFamily="34" charset="0"/>
                  <a:ea typeface="Calibri"/>
                  <a:cs typeface="Calibri"/>
                </a:rPr>
                <a:t>Total Sales</a:t>
              </a:r>
              <a:endParaRPr lang="en-IN" sz="1200" b="1">
                <a:solidFill>
                  <a:schemeClr val="tx1"/>
                </a:solidFill>
                <a:latin typeface="Arial Black" panose="020B0A04020102020204" pitchFamily="34" charset="0"/>
              </a:endParaRPr>
            </a:p>
          </xdr:txBody>
        </xdr:sp>
        <xdr:sp macro="" textlink="pivot_tables!E4">
          <xdr:nvSpPr>
            <xdr:cNvPr id="8" name="Flowchart: Alternate Process 7">
              <a:extLst>
                <a:ext uri="{FF2B5EF4-FFF2-40B4-BE49-F238E27FC236}">
                  <a16:creationId xmlns:a16="http://schemas.microsoft.com/office/drawing/2014/main" id="{B941A997-DD61-ABA8-CBA4-1815288535D5}"/>
                </a:ext>
              </a:extLst>
            </xdr:cNvPr>
            <xdr:cNvSpPr/>
          </xdr:nvSpPr>
          <xdr:spPr>
            <a:xfrm>
              <a:off x="7636394" y="-63982"/>
              <a:ext cx="1143280" cy="682613"/>
            </a:xfrm>
            <a:prstGeom prst="flowChartAlternateProcess">
              <a:avLst/>
            </a:prstGeom>
            <a:solidFill>
              <a:srgbClr val="FFCC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5997B7B-CA5A-4950-B980-B4883743F0B2}" type="TxLink">
                <a:rPr lang="en-US" sz="1200" b="1" i="0" u="none" strike="noStrike">
                  <a:solidFill>
                    <a:schemeClr val="tx1"/>
                  </a:solidFill>
                  <a:latin typeface="Arial Black" panose="020B0A04020102020204" pitchFamily="34" charset="0"/>
                  <a:ea typeface="Calibri"/>
                  <a:cs typeface="Calibri"/>
                </a:rPr>
                <a:pPr algn="ctr"/>
                <a:t>₹ 540</a:t>
              </a:fld>
              <a:endParaRPr lang="en-US" sz="1200" b="1" i="0" u="none" strike="noStrike">
                <a:solidFill>
                  <a:schemeClr val="tx1"/>
                </a:solidFill>
                <a:latin typeface="Arial Black" panose="020B0A04020102020204" pitchFamily="34" charset="0"/>
                <a:ea typeface="Calibri"/>
                <a:cs typeface="Calibri"/>
              </a:endParaRPr>
            </a:p>
            <a:p>
              <a:pPr algn="ctr"/>
              <a:r>
                <a:rPr lang="en-US" sz="1200" b="1" i="0" u="none" strike="noStrike">
                  <a:solidFill>
                    <a:schemeClr val="tx1"/>
                  </a:solidFill>
                  <a:latin typeface="Arial Black" panose="020B0A04020102020204" pitchFamily="34" charset="0"/>
                  <a:ea typeface="Calibri"/>
                  <a:cs typeface="Calibri"/>
                </a:rPr>
                <a:t>AOV</a:t>
              </a:r>
              <a:endParaRPr lang="en-IN" sz="1200" b="1">
                <a:solidFill>
                  <a:schemeClr val="tx1"/>
                </a:solidFill>
                <a:latin typeface="Arial Black" panose="020B0A04020102020204" pitchFamily="34" charset="0"/>
              </a:endParaRPr>
            </a:p>
          </xdr:txBody>
        </xdr:sp>
        <xdr:sp macro="" textlink="pivot_tables!G4">
          <xdr:nvSpPr>
            <xdr:cNvPr id="9" name="Flowchart: Alternate Process 8">
              <a:extLst>
                <a:ext uri="{FF2B5EF4-FFF2-40B4-BE49-F238E27FC236}">
                  <a16:creationId xmlns:a16="http://schemas.microsoft.com/office/drawing/2014/main" id="{2B44593D-1262-231A-FD96-BE9E56A59F84}"/>
                </a:ext>
              </a:extLst>
            </xdr:cNvPr>
            <xdr:cNvSpPr/>
          </xdr:nvSpPr>
          <xdr:spPr>
            <a:xfrm>
              <a:off x="8828422" y="-63983"/>
              <a:ext cx="1572011" cy="682612"/>
            </a:xfrm>
            <a:prstGeom prst="flowChartAlternateProcess">
              <a:avLst/>
            </a:prstGeom>
            <a:solidFill>
              <a:srgbClr val="FFCC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B259A1-0209-4CB4-948F-31FA2A5FF9ED}" type="TxLink">
                <a:rPr lang="en-US" sz="1200" b="1" i="0" u="none" strike="noStrike">
                  <a:solidFill>
                    <a:schemeClr val="tx1"/>
                  </a:solidFill>
                  <a:latin typeface="Arial Black" panose="020B0A04020102020204" pitchFamily="34" charset="0"/>
                  <a:ea typeface="Calibri"/>
                  <a:cs typeface="Calibri"/>
                </a:rPr>
                <a:pPr algn="ctr"/>
                <a:t>₹ 10614.11 lakh</a:t>
              </a:fld>
              <a:endParaRPr lang="en-US" sz="1200" b="1" i="0" u="none" strike="noStrike">
                <a:solidFill>
                  <a:schemeClr val="tx1"/>
                </a:solidFill>
                <a:latin typeface="Arial Black" panose="020B0A04020102020204" pitchFamily="34" charset="0"/>
                <a:ea typeface="Calibri"/>
                <a:cs typeface="Calibri"/>
              </a:endParaRPr>
            </a:p>
            <a:p>
              <a:pPr algn="ctr"/>
              <a:r>
                <a:rPr lang="en-US" sz="1200" b="1" i="0" u="none" strike="noStrike">
                  <a:solidFill>
                    <a:schemeClr val="tx1"/>
                  </a:solidFill>
                  <a:latin typeface="Arial Black" panose="020B0A04020102020204" pitchFamily="34" charset="0"/>
                  <a:ea typeface="Calibri"/>
                  <a:cs typeface="Calibri"/>
                </a:rPr>
                <a:t>Total Discount</a:t>
              </a:r>
              <a:endParaRPr lang="en-IN" sz="1200" b="1">
                <a:solidFill>
                  <a:schemeClr val="tx1"/>
                </a:solidFill>
                <a:latin typeface="Arial Black" panose="020B0A04020102020204" pitchFamily="34" charset="0"/>
              </a:endParaRPr>
            </a:p>
          </xdr:txBody>
        </xdr:sp>
        <xdr:sp macro="" textlink="pivot_tables!K4">
          <xdr:nvSpPr>
            <xdr:cNvPr id="10" name="Flowchart: Alternate Process 9">
              <a:extLst>
                <a:ext uri="{FF2B5EF4-FFF2-40B4-BE49-F238E27FC236}">
                  <a16:creationId xmlns:a16="http://schemas.microsoft.com/office/drawing/2014/main" id="{01F7B360-3F23-3B27-3D68-B5372BE164E7}"/>
                </a:ext>
              </a:extLst>
            </xdr:cNvPr>
            <xdr:cNvSpPr/>
          </xdr:nvSpPr>
          <xdr:spPr>
            <a:xfrm>
              <a:off x="10455043" y="-60091"/>
              <a:ext cx="1429100" cy="682612"/>
            </a:xfrm>
            <a:prstGeom prst="flowChartAlternateProcess">
              <a:avLst/>
            </a:prstGeom>
            <a:solidFill>
              <a:srgbClr val="FFCC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7A1E29A-2D23-4C8A-9057-A1A418E38BDD}" type="TxLink">
                <a:rPr lang="en-US" sz="1200" b="1" i="0" u="none" strike="noStrike">
                  <a:solidFill>
                    <a:schemeClr val="tx1"/>
                  </a:solidFill>
                  <a:latin typeface="Arial Black" panose="020B0A04020102020204" pitchFamily="34" charset="0"/>
                  <a:ea typeface="Calibri"/>
                  <a:cs typeface="Calibri"/>
                </a:rPr>
                <a:pPr algn="ctr"/>
                <a:t>100</a:t>
              </a:fld>
              <a:endParaRPr lang="en-US" sz="1200" b="1" i="0" u="none" strike="noStrike">
                <a:solidFill>
                  <a:schemeClr val="tx1"/>
                </a:solidFill>
                <a:latin typeface="Arial Black" panose="020B0A04020102020204" pitchFamily="34" charset="0"/>
                <a:ea typeface="Calibri"/>
                <a:cs typeface="Calibri"/>
              </a:endParaRPr>
            </a:p>
            <a:p>
              <a:pPr algn="ctr"/>
              <a:r>
                <a:rPr lang="en-US" sz="1200" b="1" i="0" u="none" strike="noStrike">
                  <a:solidFill>
                    <a:schemeClr val="tx1"/>
                  </a:solidFill>
                  <a:latin typeface="Arial Black" panose="020B0A04020102020204" pitchFamily="34" charset="0"/>
                  <a:ea typeface="Calibri"/>
                  <a:cs typeface="Calibri"/>
                </a:rPr>
                <a:t>Total Customers</a:t>
              </a:r>
            </a:p>
            <a:p>
              <a:pPr algn="ctr"/>
              <a:endParaRPr lang="en-IN" sz="2400">
                <a:solidFill>
                  <a:schemeClr val="bg1"/>
                </a:solidFill>
              </a:endParaRPr>
            </a:p>
          </xdr:txBody>
        </xdr:sp>
        <xdr:sp macro="" textlink="pivot_tables!I4">
          <xdr:nvSpPr>
            <xdr:cNvPr id="11" name="Flowchart: Alternate Process 10">
              <a:extLst>
                <a:ext uri="{FF2B5EF4-FFF2-40B4-BE49-F238E27FC236}">
                  <a16:creationId xmlns:a16="http://schemas.microsoft.com/office/drawing/2014/main" id="{88456F2B-4271-8032-7E65-5C46ACB273C0}"/>
                </a:ext>
              </a:extLst>
            </xdr:cNvPr>
            <xdr:cNvSpPr/>
          </xdr:nvSpPr>
          <xdr:spPr>
            <a:xfrm>
              <a:off x="11933266" y="-71603"/>
              <a:ext cx="1393373" cy="682612"/>
            </a:xfrm>
            <a:prstGeom prst="flowChartAlternateProcess">
              <a:avLst/>
            </a:prstGeom>
            <a:solidFill>
              <a:srgbClr val="FFCC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0C61E12-1508-4193-8E1C-DD6675E578F7}" type="TxLink">
                <a:rPr lang="en-US" sz="1200" b="1" i="0" u="none" strike="noStrike">
                  <a:solidFill>
                    <a:schemeClr val="tx1"/>
                  </a:solidFill>
                  <a:latin typeface="Arial Black" panose="020B0A04020102020204" pitchFamily="34" charset="0"/>
                  <a:ea typeface="Calibri"/>
                  <a:cs typeface="Calibri"/>
                </a:rPr>
                <a:pPr algn="ctr"/>
                <a:t>35.51%</a:t>
              </a:fld>
              <a:endParaRPr lang="en-US" sz="1200" b="1" i="0" u="none" strike="noStrike">
                <a:solidFill>
                  <a:schemeClr val="tx1"/>
                </a:solidFill>
                <a:latin typeface="Arial Black" panose="020B0A04020102020204" pitchFamily="34" charset="0"/>
                <a:ea typeface="Calibri"/>
                <a:cs typeface="Calibri"/>
              </a:endParaRPr>
            </a:p>
            <a:p>
              <a:pPr algn="ctr"/>
              <a:r>
                <a:rPr lang="en-US" sz="1200" b="1" i="0" u="none" strike="noStrike">
                  <a:solidFill>
                    <a:schemeClr val="tx1"/>
                  </a:solidFill>
                  <a:latin typeface="Arial Black" panose="020B0A04020102020204" pitchFamily="34" charset="0"/>
                  <a:ea typeface="Calibri"/>
                  <a:cs typeface="Calibri"/>
                </a:rPr>
                <a:t>Avg</a:t>
              </a:r>
              <a:r>
                <a:rPr lang="en-US" sz="1200" b="1" i="0" u="none" strike="noStrike" baseline="0">
                  <a:solidFill>
                    <a:schemeClr val="tx1"/>
                  </a:solidFill>
                  <a:latin typeface="Arial Black" panose="020B0A04020102020204" pitchFamily="34" charset="0"/>
                  <a:ea typeface="Calibri"/>
                  <a:cs typeface="Calibri"/>
                </a:rPr>
                <a:t> </a:t>
              </a:r>
              <a:r>
                <a:rPr lang="en-US" sz="1200" b="1" i="0" u="none" strike="noStrike">
                  <a:solidFill>
                    <a:schemeClr val="tx1"/>
                  </a:solidFill>
                  <a:latin typeface="Arial Black" panose="020B0A04020102020204" pitchFamily="34" charset="0"/>
                  <a:ea typeface="Calibri"/>
                  <a:cs typeface="Calibri"/>
                </a:rPr>
                <a:t>Discount</a:t>
              </a:r>
              <a:endParaRPr lang="en-IN" sz="1200" b="1">
                <a:solidFill>
                  <a:schemeClr val="tx1"/>
                </a:solidFill>
                <a:latin typeface="Arial Black" panose="020B0A04020102020204" pitchFamily="34" charset="0"/>
              </a:endParaRPr>
            </a:p>
          </xdr:txBody>
        </xdr:sp>
      </xdr:grpSp>
      <xdr:pic>
        <xdr:nvPicPr>
          <xdr:cNvPr id="5" name="Picture 4">
            <a:extLst>
              <a:ext uri="{FF2B5EF4-FFF2-40B4-BE49-F238E27FC236}">
                <a16:creationId xmlns:a16="http://schemas.microsoft.com/office/drawing/2014/main" id="{5B6C4827-0EFC-8C3C-9AFE-44917F6569F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20980" y="-45720"/>
            <a:ext cx="899160" cy="822960"/>
          </a:xfrm>
          <a:prstGeom prst="rect">
            <a:avLst/>
          </a:prstGeom>
        </xdr:spPr>
      </xdr:pic>
    </xdr:grpSp>
    <xdr:clientData/>
  </xdr:twoCellAnchor>
  <xdr:twoCellAnchor editAs="oneCell">
    <xdr:from>
      <xdr:col>0</xdr:col>
      <xdr:colOff>76200</xdr:colOff>
      <xdr:row>21</xdr:row>
      <xdr:rowOff>91441</xdr:rowOff>
    </xdr:from>
    <xdr:to>
      <xdr:col>3</xdr:col>
      <xdr:colOff>76200</xdr:colOff>
      <xdr:row>29</xdr:row>
      <xdr:rowOff>22860</xdr:rowOff>
    </xdr:to>
    <mc:AlternateContent xmlns:mc="http://schemas.openxmlformats.org/markup-compatibility/2006" xmlns:a14="http://schemas.microsoft.com/office/drawing/2010/main">
      <mc:Choice Requires="a14">
        <xdr:graphicFrame macro="">
          <xdr:nvGraphicFramePr>
            <xdr:cNvPr id="12" name="dim_products.Brand Name">
              <a:extLst>
                <a:ext uri="{FF2B5EF4-FFF2-40B4-BE49-F238E27FC236}">
                  <a16:creationId xmlns:a16="http://schemas.microsoft.com/office/drawing/2014/main" id="{6F075F88-C469-4A43-A4C8-C5D2042C297B}"/>
                </a:ext>
              </a:extLst>
            </xdr:cNvPr>
            <xdr:cNvGraphicFramePr/>
          </xdr:nvGraphicFramePr>
          <xdr:xfrm>
            <a:off x="0" y="0"/>
            <a:ext cx="0" cy="0"/>
          </xdr:xfrm>
          <a:graphic>
            <a:graphicData uri="http://schemas.microsoft.com/office/drawing/2010/slicer">
              <sle:slicer xmlns:sle="http://schemas.microsoft.com/office/drawing/2010/slicer" name="dim_products.Brand Name"/>
            </a:graphicData>
          </a:graphic>
        </xdr:graphicFrame>
      </mc:Choice>
      <mc:Fallback xmlns="">
        <xdr:sp macro="" textlink="">
          <xdr:nvSpPr>
            <xdr:cNvPr id="0" name=""/>
            <xdr:cNvSpPr>
              <a:spLocks noTextEdit="1"/>
            </xdr:cNvSpPr>
          </xdr:nvSpPr>
          <xdr:spPr>
            <a:xfrm>
              <a:off x="76200" y="3931921"/>
              <a:ext cx="1828800" cy="1394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266700</xdr:colOff>
      <xdr:row>2</xdr:row>
      <xdr:rowOff>99060</xdr:rowOff>
    </xdr:from>
    <xdr:to>
      <xdr:col>23</xdr:col>
      <xdr:colOff>304800</xdr:colOff>
      <xdr:row>6</xdr:row>
      <xdr:rowOff>15240</xdr:rowOff>
    </xdr:to>
    <xdr:sp macro="" textlink="">
      <xdr:nvSpPr>
        <xdr:cNvPr id="13" name="Arrow: Striped Right 12">
          <a:hlinkClick xmlns:r="http://schemas.openxmlformats.org/officeDocument/2006/relationships" r:id="rId10"/>
          <a:extLst>
            <a:ext uri="{FF2B5EF4-FFF2-40B4-BE49-F238E27FC236}">
              <a16:creationId xmlns:a16="http://schemas.microsoft.com/office/drawing/2014/main" id="{15D51CE1-9A8C-470D-87B2-73D8B58DA89D}"/>
            </a:ext>
          </a:extLst>
        </xdr:cNvPr>
        <xdr:cNvSpPr/>
      </xdr:nvSpPr>
      <xdr:spPr>
        <a:xfrm>
          <a:off x="13677900" y="464820"/>
          <a:ext cx="647700" cy="647700"/>
        </a:xfrm>
        <a:prstGeom prst="stripedRightArrow">
          <a:avLst/>
        </a:prstGeom>
        <a:solidFill>
          <a:srgbClr val="FFA9B5"/>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22860</xdr:rowOff>
    </xdr:from>
    <xdr:to>
      <xdr:col>23</xdr:col>
      <xdr:colOff>419100</xdr:colOff>
      <xdr:row>8</xdr:row>
      <xdr:rowOff>75420</xdr:rowOff>
    </xdr:to>
    <xdr:grpSp>
      <xdr:nvGrpSpPr>
        <xdr:cNvPr id="2" name="Group 1">
          <a:extLst>
            <a:ext uri="{FF2B5EF4-FFF2-40B4-BE49-F238E27FC236}">
              <a16:creationId xmlns:a16="http://schemas.microsoft.com/office/drawing/2014/main" id="{D26E3467-3CB2-4FF4-8497-0B4366F35DA4}"/>
            </a:ext>
          </a:extLst>
        </xdr:cNvPr>
        <xdr:cNvGrpSpPr/>
      </xdr:nvGrpSpPr>
      <xdr:grpSpPr>
        <a:xfrm>
          <a:off x="0" y="22860"/>
          <a:ext cx="14439900" cy="1515600"/>
          <a:chOff x="15240" y="22860"/>
          <a:chExt cx="14439900" cy="1202596"/>
        </a:xfrm>
      </xdr:grpSpPr>
      <xdr:sp macro="" textlink="">
        <xdr:nvSpPr>
          <xdr:cNvPr id="3" name="Rectangle 2">
            <a:extLst>
              <a:ext uri="{FF2B5EF4-FFF2-40B4-BE49-F238E27FC236}">
                <a16:creationId xmlns:a16="http://schemas.microsoft.com/office/drawing/2014/main" id="{D2439262-B67E-7BFB-6730-5472176D9188}"/>
              </a:ext>
            </a:extLst>
          </xdr:cNvPr>
          <xdr:cNvSpPr/>
        </xdr:nvSpPr>
        <xdr:spPr>
          <a:xfrm>
            <a:off x="15240" y="22860"/>
            <a:ext cx="14439900" cy="1202596"/>
          </a:xfrm>
          <a:prstGeom prst="rect">
            <a:avLst/>
          </a:prstGeom>
          <a:solidFill>
            <a:srgbClr val="FF007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DFAC617F-DBB6-0CA9-B157-B87FFAE54409}"/>
              </a:ext>
            </a:extLst>
          </xdr:cNvPr>
          <xdr:cNvSpPr txBox="1"/>
        </xdr:nvSpPr>
        <xdr:spPr>
          <a:xfrm>
            <a:off x="1699260" y="228102"/>
            <a:ext cx="4137660" cy="979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solidFill>
                <a:latin typeface="Aharoni" panose="02010803020104030203" pitchFamily="2" charset="-79"/>
                <a:cs typeface="Aharoni" panose="02010803020104030203" pitchFamily="2" charset="-79"/>
              </a:rPr>
              <a:t>MYNTRA PRODUCT ANALYSIS DASHBOARD</a:t>
            </a:r>
          </a:p>
        </xdr:txBody>
      </xdr:sp>
    </xdr:grpSp>
    <xdr:clientData/>
  </xdr:twoCellAnchor>
  <xdr:twoCellAnchor>
    <xdr:from>
      <xdr:col>3</xdr:col>
      <xdr:colOff>68580</xdr:colOff>
      <xdr:row>9</xdr:row>
      <xdr:rowOff>83820</xdr:rowOff>
    </xdr:from>
    <xdr:to>
      <xdr:col>13</xdr:col>
      <xdr:colOff>68580</xdr:colOff>
      <xdr:row>38</xdr:row>
      <xdr:rowOff>85200</xdr:rowOff>
    </xdr:to>
    <xdr:grpSp>
      <xdr:nvGrpSpPr>
        <xdr:cNvPr id="39" name="Group 38">
          <a:extLst>
            <a:ext uri="{FF2B5EF4-FFF2-40B4-BE49-F238E27FC236}">
              <a16:creationId xmlns:a16="http://schemas.microsoft.com/office/drawing/2014/main" id="{4C4A91B5-9D18-5B67-92EC-B4F656D1BE0A}"/>
            </a:ext>
          </a:extLst>
        </xdr:cNvPr>
        <xdr:cNvGrpSpPr/>
      </xdr:nvGrpSpPr>
      <xdr:grpSpPr>
        <a:xfrm>
          <a:off x="1897380" y="1729740"/>
          <a:ext cx="6096000" cy="5304900"/>
          <a:chOff x="1889760" y="1028700"/>
          <a:chExt cx="6096000" cy="4352400"/>
        </a:xfrm>
      </xdr:grpSpPr>
      <xdr:grpSp>
        <xdr:nvGrpSpPr>
          <xdr:cNvPr id="17" name="Group 16">
            <a:extLst>
              <a:ext uri="{FF2B5EF4-FFF2-40B4-BE49-F238E27FC236}">
                <a16:creationId xmlns:a16="http://schemas.microsoft.com/office/drawing/2014/main" id="{E25DDC4B-6A3F-C617-90EC-922012983E20}"/>
              </a:ext>
            </a:extLst>
          </xdr:cNvPr>
          <xdr:cNvGrpSpPr/>
        </xdr:nvGrpSpPr>
        <xdr:grpSpPr>
          <a:xfrm>
            <a:off x="1981199" y="1028700"/>
            <a:ext cx="5707380" cy="4352400"/>
            <a:chOff x="2022433" y="1194801"/>
            <a:chExt cx="3741420" cy="4193869"/>
          </a:xfrm>
        </xdr:grpSpPr>
        <xdr:sp macro="" textlink="">
          <xdr:nvSpPr>
            <xdr:cNvPr id="20" name="Rectangle: Rounded Corners 19">
              <a:extLst>
                <a:ext uri="{FF2B5EF4-FFF2-40B4-BE49-F238E27FC236}">
                  <a16:creationId xmlns:a16="http://schemas.microsoft.com/office/drawing/2014/main" id="{0031FBC6-BDCC-6B87-86EF-E5F4E06DD7DA}"/>
                </a:ext>
              </a:extLst>
            </xdr:cNvPr>
            <xdr:cNvSpPr/>
          </xdr:nvSpPr>
          <xdr:spPr>
            <a:xfrm>
              <a:off x="2022433" y="1194801"/>
              <a:ext cx="3741420" cy="4193869"/>
            </a:xfrm>
            <a:prstGeom prst="roundRect">
              <a:avLst>
                <a:gd name="adj" fmla="val 6687"/>
              </a:avLst>
            </a:prstGeom>
            <a:noFill/>
            <a:ln>
              <a:solidFill>
                <a:srgbClr val="FFD9E8"/>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789B7D9D-36E6-5A24-C964-28FE4EBFE5D9}"/>
                </a:ext>
              </a:extLst>
            </xdr:cNvPr>
            <xdr:cNvSpPr txBox="1"/>
          </xdr:nvSpPr>
          <xdr:spPr>
            <a:xfrm>
              <a:off x="2109342" y="1228333"/>
              <a:ext cx="1081973"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Discount</a:t>
              </a:r>
              <a:r>
                <a:rPr lang="en-IN" sz="1200" b="1" baseline="0">
                  <a:solidFill>
                    <a:schemeClr val="tx1"/>
                  </a:solidFill>
                </a:rPr>
                <a:t> &amp; Pricing</a:t>
              </a:r>
              <a:endParaRPr lang="en-IN" sz="1200" b="1">
                <a:solidFill>
                  <a:schemeClr val="tx1"/>
                </a:solidFill>
              </a:endParaRPr>
            </a:p>
          </xdr:txBody>
        </xdr:sp>
      </xdr:grpSp>
      <xdr:graphicFrame macro="">
        <xdr:nvGraphicFramePr>
          <xdr:cNvPr id="22" name="Chart 21">
            <a:extLst>
              <a:ext uri="{FF2B5EF4-FFF2-40B4-BE49-F238E27FC236}">
                <a16:creationId xmlns:a16="http://schemas.microsoft.com/office/drawing/2014/main" id="{B332FFB8-48F4-4F01-9253-DE97D723BE15}"/>
              </a:ext>
            </a:extLst>
          </xdr:cNvPr>
          <xdr:cNvGraphicFramePr>
            <a:graphicFrameLocks/>
          </xdr:cNvGraphicFramePr>
        </xdr:nvGraphicFramePr>
        <xdr:xfrm>
          <a:off x="1935480" y="2842260"/>
          <a:ext cx="5745480" cy="246126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3" name="Chart 22">
            <a:extLst>
              <a:ext uri="{FF2B5EF4-FFF2-40B4-BE49-F238E27FC236}">
                <a16:creationId xmlns:a16="http://schemas.microsoft.com/office/drawing/2014/main" id="{9D05973E-2754-49C7-B7CA-CE1025C23C91}"/>
              </a:ext>
            </a:extLst>
          </xdr:cNvPr>
          <xdr:cNvGraphicFramePr>
            <a:graphicFrameLocks/>
          </xdr:cNvGraphicFramePr>
        </xdr:nvGraphicFramePr>
        <xdr:xfrm>
          <a:off x="1889760" y="1303020"/>
          <a:ext cx="2575560" cy="179832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4" name="Chart 23">
            <a:extLst>
              <a:ext uri="{FF2B5EF4-FFF2-40B4-BE49-F238E27FC236}">
                <a16:creationId xmlns:a16="http://schemas.microsoft.com/office/drawing/2014/main" id="{13A426AA-5D74-44E8-BE3B-E912F7766F93}"/>
              </a:ext>
            </a:extLst>
          </xdr:cNvPr>
          <xdr:cNvGraphicFramePr>
            <a:graphicFrameLocks/>
          </xdr:cNvGraphicFramePr>
        </xdr:nvGraphicFramePr>
        <xdr:xfrm>
          <a:off x="4282440" y="1150620"/>
          <a:ext cx="3703320" cy="199644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13</xdr:col>
      <xdr:colOff>45720</xdr:colOff>
      <xdr:row>9</xdr:row>
      <xdr:rowOff>60960</xdr:rowOff>
    </xdr:from>
    <xdr:to>
      <xdr:col>23</xdr:col>
      <xdr:colOff>209760</xdr:colOff>
      <xdr:row>38</xdr:row>
      <xdr:rowOff>160020</xdr:rowOff>
    </xdr:to>
    <xdr:grpSp>
      <xdr:nvGrpSpPr>
        <xdr:cNvPr id="40" name="Group 39">
          <a:extLst>
            <a:ext uri="{FF2B5EF4-FFF2-40B4-BE49-F238E27FC236}">
              <a16:creationId xmlns:a16="http://schemas.microsoft.com/office/drawing/2014/main" id="{2692B93A-2E58-5470-3E0F-6F00CC7B2331}"/>
            </a:ext>
          </a:extLst>
        </xdr:cNvPr>
        <xdr:cNvGrpSpPr/>
      </xdr:nvGrpSpPr>
      <xdr:grpSpPr>
        <a:xfrm>
          <a:off x="7970520" y="1706880"/>
          <a:ext cx="6260040" cy="5402580"/>
          <a:chOff x="7978140" y="1005840"/>
          <a:chExt cx="6260040" cy="4396740"/>
        </a:xfrm>
      </xdr:grpSpPr>
      <xdr:grpSp>
        <xdr:nvGrpSpPr>
          <xdr:cNvPr id="25" name="Group 24">
            <a:extLst>
              <a:ext uri="{FF2B5EF4-FFF2-40B4-BE49-F238E27FC236}">
                <a16:creationId xmlns:a16="http://schemas.microsoft.com/office/drawing/2014/main" id="{98674BF7-4396-4A7F-A082-EC75438F9DE4}"/>
              </a:ext>
            </a:extLst>
          </xdr:cNvPr>
          <xdr:cNvGrpSpPr/>
        </xdr:nvGrpSpPr>
        <xdr:grpSpPr>
          <a:xfrm>
            <a:off x="8016240" y="1005840"/>
            <a:ext cx="6221940" cy="4352400"/>
            <a:chOff x="2061982" y="1154373"/>
            <a:chExt cx="3741420" cy="4434840"/>
          </a:xfrm>
        </xdr:grpSpPr>
        <xdr:sp macro="" textlink="">
          <xdr:nvSpPr>
            <xdr:cNvPr id="26" name="Rectangle: Rounded Corners 25">
              <a:extLst>
                <a:ext uri="{FF2B5EF4-FFF2-40B4-BE49-F238E27FC236}">
                  <a16:creationId xmlns:a16="http://schemas.microsoft.com/office/drawing/2014/main" id="{7F43418D-B24D-BE56-1901-11F8B08589F2}"/>
                </a:ext>
              </a:extLst>
            </xdr:cNvPr>
            <xdr:cNvSpPr/>
          </xdr:nvSpPr>
          <xdr:spPr>
            <a:xfrm>
              <a:off x="2061982" y="1154373"/>
              <a:ext cx="3741420" cy="4434840"/>
            </a:xfrm>
            <a:prstGeom prst="roundRect">
              <a:avLst>
                <a:gd name="adj" fmla="val 6687"/>
              </a:avLst>
            </a:prstGeom>
            <a:noFill/>
            <a:ln>
              <a:solidFill>
                <a:srgbClr val="FFD9E8"/>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B022CF41-938A-6282-ED51-23748C24972E}"/>
                </a:ext>
              </a:extLst>
            </xdr:cNvPr>
            <xdr:cNvSpPr txBox="1"/>
          </xdr:nvSpPr>
          <xdr:spPr>
            <a:xfrm>
              <a:off x="2103033" y="1163348"/>
              <a:ext cx="1159463"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Customer/Product</a:t>
              </a:r>
              <a:r>
                <a:rPr lang="en-IN" sz="1200" b="1" baseline="0">
                  <a:solidFill>
                    <a:schemeClr val="tx1"/>
                  </a:solidFill>
                </a:rPr>
                <a:t> Quality</a:t>
              </a:r>
              <a:endParaRPr lang="en-IN" sz="1200" b="1">
                <a:solidFill>
                  <a:schemeClr val="tx1"/>
                </a:solidFill>
              </a:endParaRPr>
            </a:p>
          </xdr:txBody>
        </xdr:sp>
      </xdr:grpSp>
      <xdr:graphicFrame macro="">
        <xdr:nvGraphicFramePr>
          <xdr:cNvPr id="28" name="Chart 27">
            <a:extLst>
              <a:ext uri="{FF2B5EF4-FFF2-40B4-BE49-F238E27FC236}">
                <a16:creationId xmlns:a16="http://schemas.microsoft.com/office/drawing/2014/main" id="{3B164DE6-1025-4A3D-A5F0-8657FD0670CB}"/>
              </a:ext>
            </a:extLst>
          </xdr:cNvPr>
          <xdr:cNvGraphicFramePr>
            <a:graphicFrameLocks/>
          </xdr:cNvGraphicFramePr>
        </xdr:nvGraphicFramePr>
        <xdr:xfrm>
          <a:off x="7978140" y="1257300"/>
          <a:ext cx="2278380" cy="183642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0" name="Chart 29">
            <a:extLst>
              <a:ext uri="{FF2B5EF4-FFF2-40B4-BE49-F238E27FC236}">
                <a16:creationId xmlns:a16="http://schemas.microsoft.com/office/drawing/2014/main" id="{3E19B45A-76E3-43B1-8327-475CAD53AFE4}"/>
              </a:ext>
            </a:extLst>
          </xdr:cNvPr>
          <xdr:cNvGraphicFramePr>
            <a:graphicFrameLocks/>
          </xdr:cNvGraphicFramePr>
        </xdr:nvGraphicFramePr>
        <xdr:xfrm>
          <a:off x="9890760" y="1242060"/>
          <a:ext cx="4297680" cy="19812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1" name="Chart 30">
            <a:extLst>
              <a:ext uri="{FF2B5EF4-FFF2-40B4-BE49-F238E27FC236}">
                <a16:creationId xmlns:a16="http://schemas.microsoft.com/office/drawing/2014/main" id="{1DAF47EB-CE63-4AB8-A456-34E0F3C3B584}"/>
              </a:ext>
            </a:extLst>
          </xdr:cNvPr>
          <xdr:cNvGraphicFramePr>
            <a:graphicFrameLocks/>
          </xdr:cNvGraphicFramePr>
        </xdr:nvGraphicFramePr>
        <xdr:xfrm>
          <a:off x="8031481" y="2880360"/>
          <a:ext cx="6057900" cy="252222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0</xdr:col>
      <xdr:colOff>129540</xdr:colOff>
      <xdr:row>9</xdr:row>
      <xdr:rowOff>38100</xdr:rowOff>
    </xdr:from>
    <xdr:to>
      <xdr:col>2</xdr:col>
      <xdr:colOff>601980</xdr:colOff>
      <xdr:row>14</xdr:row>
      <xdr:rowOff>38100</xdr:rowOff>
    </xdr:to>
    <mc:AlternateContent xmlns:mc="http://schemas.openxmlformats.org/markup-compatibility/2006" xmlns:a14="http://schemas.microsoft.com/office/drawing/2010/main">
      <mc:Choice Requires="a14">
        <xdr:graphicFrame macro="">
          <xdr:nvGraphicFramePr>
            <xdr:cNvPr id="34" name="dim_products.Category 1">
              <a:extLst>
                <a:ext uri="{FF2B5EF4-FFF2-40B4-BE49-F238E27FC236}">
                  <a16:creationId xmlns:a16="http://schemas.microsoft.com/office/drawing/2014/main" id="{AC1EB797-9FC8-4005-99E6-A3B4CFDF7F06}"/>
                </a:ext>
              </a:extLst>
            </xdr:cNvPr>
            <xdr:cNvGraphicFramePr/>
          </xdr:nvGraphicFramePr>
          <xdr:xfrm>
            <a:off x="0" y="0"/>
            <a:ext cx="0" cy="0"/>
          </xdr:xfrm>
          <a:graphic>
            <a:graphicData uri="http://schemas.microsoft.com/office/drawing/2010/slicer">
              <sle:slicer xmlns:sle="http://schemas.microsoft.com/office/drawing/2010/slicer" name="dim_products.Category 1"/>
            </a:graphicData>
          </a:graphic>
        </xdr:graphicFrame>
      </mc:Choice>
      <mc:Fallback xmlns="">
        <xdr:sp macro="" textlink="">
          <xdr:nvSpPr>
            <xdr:cNvPr id="0" name=""/>
            <xdr:cNvSpPr>
              <a:spLocks noTextEdit="1"/>
            </xdr:cNvSpPr>
          </xdr:nvSpPr>
          <xdr:spPr>
            <a:xfrm>
              <a:off x="129540" y="1684020"/>
              <a:ext cx="169164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15</xdr:row>
      <xdr:rowOff>15240</xdr:rowOff>
    </xdr:from>
    <xdr:to>
      <xdr:col>2</xdr:col>
      <xdr:colOff>601980</xdr:colOff>
      <xdr:row>21</xdr:row>
      <xdr:rowOff>60960</xdr:rowOff>
    </xdr:to>
    <mc:AlternateContent xmlns:mc="http://schemas.openxmlformats.org/markup-compatibility/2006" xmlns:a14="http://schemas.microsoft.com/office/drawing/2010/main">
      <mc:Choice Requires="a14">
        <xdr:graphicFrame macro="">
          <xdr:nvGraphicFramePr>
            <xdr:cNvPr id="35" name="dim_customers.State 1">
              <a:extLst>
                <a:ext uri="{FF2B5EF4-FFF2-40B4-BE49-F238E27FC236}">
                  <a16:creationId xmlns:a16="http://schemas.microsoft.com/office/drawing/2014/main" id="{985D1D6F-E0AD-41FE-89F6-99A920442802}"/>
                </a:ext>
              </a:extLst>
            </xdr:cNvPr>
            <xdr:cNvGraphicFramePr/>
          </xdr:nvGraphicFramePr>
          <xdr:xfrm>
            <a:off x="0" y="0"/>
            <a:ext cx="0" cy="0"/>
          </xdr:xfrm>
          <a:graphic>
            <a:graphicData uri="http://schemas.microsoft.com/office/drawing/2010/slicer">
              <sle:slicer xmlns:sle="http://schemas.microsoft.com/office/drawing/2010/slicer" name="dim_customers.State 1"/>
            </a:graphicData>
          </a:graphic>
        </xdr:graphicFrame>
      </mc:Choice>
      <mc:Fallback xmlns="">
        <xdr:sp macro="" textlink="">
          <xdr:nvSpPr>
            <xdr:cNvPr id="0" name=""/>
            <xdr:cNvSpPr>
              <a:spLocks noTextEdit="1"/>
            </xdr:cNvSpPr>
          </xdr:nvSpPr>
          <xdr:spPr>
            <a:xfrm>
              <a:off x="83820" y="2758440"/>
              <a:ext cx="173736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30</xdr:row>
      <xdr:rowOff>121920</xdr:rowOff>
    </xdr:from>
    <xdr:to>
      <xdr:col>2</xdr:col>
      <xdr:colOff>594360</xdr:colOff>
      <xdr:row>38</xdr:row>
      <xdr:rowOff>83820</xdr:rowOff>
    </xdr:to>
    <mc:AlternateContent xmlns:mc="http://schemas.openxmlformats.org/markup-compatibility/2006" xmlns:tsle="http://schemas.microsoft.com/office/drawing/2012/timeslicer">
      <mc:Choice Requires="tsle">
        <xdr:graphicFrame macro="">
          <xdr:nvGraphicFramePr>
            <xdr:cNvPr id="36" name="Date 1">
              <a:extLst>
                <a:ext uri="{FF2B5EF4-FFF2-40B4-BE49-F238E27FC236}">
                  <a16:creationId xmlns:a16="http://schemas.microsoft.com/office/drawing/2014/main" id="{4AFCA373-75BB-43B4-8322-DF53DB3CF574}"/>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60960" y="5608320"/>
              <a:ext cx="1752600" cy="14249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304800</xdr:colOff>
      <xdr:row>1</xdr:row>
      <xdr:rowOff>99060</xdr:rowOff>
    </xdr:from>
    <xdr:to>
      <xdr:col>22</xdr:col>
      <xdr:colOff>45093</xdr:colOff>
      <xdr:row>7</xdr:row>
      <xdr:rowOff>60960</xdr:rowOff>
    </xdr:to>
    <xdr:grpSp>
      <xdr:nvGrpSpPr>
        <xdr:cNvPr id="38" name="Group 37">
          <a:extLst>
            <a:ext uri="{FF2B5EF4-FFF2-40B4-BE49-F238E27FC236}">
              <a16:creationId xmlns:a16="http://schemas.microsoft.com/office/drawing/2014/main" id="{6197A391-01B6-B865-34D3-739FCD84D815}"/>
            </a:ext>
          </a:extLst>
        </xdr:cNvPr>
        <xdr:cNvGrpSpPr/>
      </xdr:nvGrpSpPr>
      <xdr:grpSpPr>
        <a:xfrm>
          <a:off x="304800" y="281940"/>
          <a:ext cx="13151493" cy="1059180"/>
          <a:chOff x="220980" y="-45720"/>
          <a:chExt cx="13151493" cy="822960"/>
        </a:xfrm>
      </xdr:grpSpPr>
      <xdr:grpSp>
        <xdr:nvGrpSpPr>
          <xdr:cNvPr id="33" name="Group 32">
            <a:extLst>
              <a:ext uri="{FF2B5EF4-FFF2-40B4-BE49-F238E27FC236}">
                <a16:creationId xmlns:a16="http://schemas.microsoft.com/office/drawing/2014/main" id="{D032E61D-FE17-21CB-F0D9-E9B85AEEC7E0}"/>
              </a:ext>
            </a:extLst>
          </xdr:cNvPr>
          <xdr:cNvGrpSpPr/>
        </xdr:nvGrpSpPr>
        <xdr:grpSpPr>
          <a:xfrm>
            <a:off x="4975859" y="28944"/>
            <a:ext cx="8396614" cy="713920"/>
            <a:chOff x="5001142" y="-65847"/>
            <a:chExt cx="8333059" cy="694125"/>
          </a:xfrm>
        </xdr:grpSpPr>
        <xdr:sp macro="" textlink="pivot_tables!A4">
          <xdr:nvSpPr>
            <xdr:cNvPr id="6" name="Flowchart: Alternate Process 5">
              <a:extLst>
                <a:ext uri="{FF2B5EF4-FFF2-40B4-BE49-F238E27FC236}">
                  <a16:creationId xmlns:a16="http://schemas.microsoft.com/office/drawing/2014/main" id="{1B90C729-FFED-9E63-50D6-66AF2F09258D}"/>
                </a:ext>
              </a:extLst>
            </xdr:cNvPr>
            <xdr:cNvSpPr/>
          </xdr:nvSpPr>
          <xdr:spPr>
            <a:xfrm>
              <a:off x="5001142" y="-65847"/>
              <a:ext cx="1143280" cy="682612"/>
            </a:xfrm>
            <a:prstGeom prst="flowChartAlternateProcess">
              <a:avLst/>
            </a:prstGeom>
            <a:solidFill>
              <a:srgbClr val="FFCC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BB0FDE-3931-48B5-ACEA-148097DC4235}" type="TxLink">
                <a:rPr lang="en-US" sz="1200" b="1" i="0" u="none" strike="noStrike">
                  <a:solidFill>
                    <a:schemeClr val="tx1"/>
                  </a:solidFill>
                  <a:latin typeface="Arial Black" panose="020B0A04020102020204" pitchFamily="34" charset="0"/>
                  <a:ea typeface="Calibri"/>
                  <a:cs typeface="Aharoni" panose="02010803020104030203" pitchFamily="2" charset="-79"/>
                </a:rPr>
                <a:pPr algn="ctr"/>
                <a:t>3500</a:t>
              </a:fld>
              <a:endParaRPr lang="en-US" sz="1200" b="1" i="0" u="none" strike="noStrike">
                <a:solidFill>
                  <a:schemeClr val="tx1"/>
                </a:solidFill>
                <a:latin typeface="Arial Black" panose="020B0A04020102020204" pitchFamily="34" charset="0"/>
                <a:ea typeface="Calibri"/>
                <a:cs typeface="Aharoni" panose="02010803020104030203" pitchFamily="2" charset="-79"/>
              </a:endParaRPr>
            </a:p>
            <a:p>
              <a:pPr algn="ctr"/>
              <a:r>
                <a:rPr lang="en-US" sz="1200" b="1" i="0" u="none" strike="noStrike">
                  <a:solidFill>
                    <a:schemeClr val="tx1"/>
                  </a:solidFill>
                  <a:latin typeface="Arial Black" panose="020B0A04020102020204" pitchFamily="34" charset="0"/>
                  <a:ea typeface="Calibri"/>
                  <a:cs typeface="Aharoni" panose="02010803020104030203" pitchFamily="2" charset="-79"/>
                </a:rPr>
                <a:t>Total Orders</a:t>
              </a:r>
            </a:p>
          </xdr:txBody>
        </xdr:sp>
        <xdr:sp macro="" textlink="pivot_tables!C4">
          <xdr:nvSpPr>
            <xdr:cNvPr id="7" name="Flowchart: Alternate Process 6">
              <a:extLst>
                <a:ext uri="{FF2B5EF4-FFF2-40B4-BE49-F238E27FC236}">
                  <a16:creationId xmlns:a16="http://schemas.microsoft.com/office/drawing/2014/main" id="{A2BC24D3-4B8A-1E6D-BF09-3FD12475723B}"/>
                </a:ext>
              </a:extLst>
            </xdr:cNvPr>
            <xdr:cNvSpPr/>
          </xdr:nvSpPr>
          <xdr:spPr>
            <a:xfrm>
              <a:off x="6190208" y="-65847"/>
              <a:ext cx="1393373" cy="682613"/>
            </a:xfrm>
            <a:prstGeom prst="flowChartAlternateProcess">
              <a:avLst/>
            </a:prstGeom>
            <a:solidFill>
              <a:srgbClr val="FFCC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93EC337-7CD1-4667-94FC-0A63D37AF123}" type="TxLink">
                <a:rPr lang="en-US" sz="1200" b="1" i="0" u="none" strike="noStrike">
                  <a:solidFill>
                    <a:schemeClr val="tx1"/>
                  </a:solidFill>
                  <a:latin typeface="Arial Black" panose="020B0A04020102020204" pitchFamily="34" charset="0"/>
                  <a:ea typeface="Calibri"/>
                  <a:cs typeface="Calibri"/>
                </a:rPr>
                <a:pPr algn="ctr"/>
                <a:t>₹ 18.89 lakh</a:t>
              </a:fld>
              <a:endParaRPr lang="en-US" sz="1200" b="1" i="0" u="none" strike="noStrike">
                <a:solidFill>
                  <a:schemeClr val="tx1"/>
                </a:solidFill>
                <a:latin typeface="Arial Black" panose="020B0A04020102020204" pitchFamily="34" charset="0"/>
                <a:ea typeface="Calibri"/>
                <a:cs typeface="Calibri"/>
              </a:endParaRPr>
            </a:p>
            <a:p>
              <a:pPr algn="ctr"/>
              <a:r>
                <a:rPr lang="en-US" sz="1200" b="1" i="0" u="none" strike="noStrike">
                  <a:solidFill>
                    <a:schemeClr val="tx1"/>
                  </a:solidFill>
                  <a:latin typeface="Arial Black" panose="020B0A04020102020204" pitchFamily="34" charset="0"/>
                  <a:ea typeface="Calibri"/>
                  <a:cs typeface="Calibri"/>
                </a:rPr>
                <a:t>Total Sales</a:t>
              </a:r>
              <a:endParaRPr lang="en-IN" sz="1200" b="1">
                <a:solidFill>
                  <a:schemeClr val="tx1"/>
                </a:solidFill>
                <a:latin typeface="Arial Black" panose="020B0A04020102020204" pitchFamily="34" charset="0"/>
              </a:endParaRPr>
            </a:p>
          </xdr:txBody>
        </xdr:sp>
        <xdr:sp macro="" textlink="pivot_tables!E4">
          <xdr:nvSpPr>
            <xdr:cNvPr id="8" name="Flowchart: Alternate Process 7">
              <a:extLst>
                <a:ext uri="{FF2B5EF4-FFF2-40B4-BE49-F238E27FC236}">
                  <a16:creationId xmlns:a16="http://schemas.microsoft.com/office/drawing/2014/main" id="{7073FEF1-07C3-CD4D-6953-9F1883471427}"/>
                </a:ext>
              </a:extLst>
            </xdr:cNvPr>
            <xdr:cNvSpPr/>
          </xdr:nvSpPr>
          <xdr:spPr>
            <a:xfrm>
              <a:off x="7636394" y="-63982"/>
              <a:ext cx="1143280" cy="682613"/>
            </a:xfrm>
            <a:prstGeom prst="flowChartAlternateProcess">
              <a:avLst/>
            </a:prstGeom>
            <a:solidFill>
              <a:srgbClr val="FFCC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5997B7B-CA5A-4950-B980-B4883743F0B2}" type="TxLink">
                <a:rPr lang="en-US" sz="1200" b="1" i="0" u="none" strike="noStrike">
                  <a:solidFill>
                    <a:schemeClr val="tx1"/>
                  </a:solidFill>
                  <a:latin typeface="Arial Black" panose="020B0A04020102020204" pitchFamily="34" charset="0"/>
                  <a:ea typeface="Calibri"/>
                  <a:cs typeface="Calibri"/>
                </a:rPr>
                <a:pPr algn="ctr"/>
                <a:t>₹ 540</a:t>
              </a:fld>
              <a:endParaRPr lang="en-US" sz="1200" b="1" i="0" u="none" strike="noStrike">
                <a:solidFill>
                  <a:schemeClr val="tx1"/>
                </a:solidFill>
                <a:latin typeface="Arial Black" panose="020B0A04020102020204" pitchFamily="34" charset="0"/>
                <a:ea typeface="Calibri"/>
                <a:cs typeface="Calibri"/>
              </a:endParaRPr>
            </a:p>
            <a:p>
              <a:pPr algn="ctr"/>
              <a:r>
                <a:rPr lang="en-US" sz="1200" b="1" i="0" u="none" strike="noStrike">
                  <a:solidFill>
                    <a:schemeClr val="tx1"/>
                  </a:solidFill>
                  <a:latin typeface="Arial Black" panose="020B0A04020102020204" pitchFamily="34" charset="0"/>
                  <a:ea typeface="Calibri"/>
                  <a:cs typeface="Calibri"/>
                </a:rPr>
                <a:t>AOV</a:t>
              </a:r>
              <a:endParaRPr lang="en-IN" sz="1200" b="1">
                <a:solidFill>
                  <a:schemeClr val="tx1"/>
                </a:solidFill>
                <a:latin typeface="Arial Black" panose="020B0A04020102020204" pitchFamily="34" charset="0"/>
              </a:endParaRPr>
            </a:p>
          </xdr:txBody>
        </xdr:sp>
        <xdr:sp macro="" textlink="pivot_tables!G4">
          <xdr:nvSpPr>
            <xdr:cNvPr id="9" name="Flowchart: Alternate Process 8">
              <a:extLst>
                <a:ext uri="{FF2B5EF4-FFF2-40B4-BE49-F238E27FC236}">
                  <a16:creationId xmlns:a16="http://schemas.microsoft.com/office/drawing/2014/main" id="{B14BE534-3F72-83E7-8913-4DE32400D12F}"/>
                </a:ext>
              </a:extLst>
            </xdr:cNvPr>
            <xdr:cNvSpPr/>
          </xdr:nvSpPr>
          <xdr:spPr>
            <a:xfrm>
              <a:off x="8828422" y="-63983"/>
              <a:ext cx="1572011" cy="682612"/>
            </a:xfrm>
            <a:prstGeom prst="flowChartAlternateProcess">
              <a:avLst/>
            </a:prstGeom>
            <a:solidFill>
              <a:srgbClr val="FFCC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B259A1-0209-4CB4-948F-31FA2A5FF9ED}" type="TxLink">
                <a:rPr lang="en-US" sz="1200" b="1" i="0" u="none" strike="noStrike">
                  <a:solidFill>
                    <a:schemeClr val="tx1"/>
                  </a:solidFill>
                  <a:latin typeface="Arial Black" panose="020B0A04020102020204" pitchFamily="34" charset="0"/>
                  <a:ea typeface="Calibri"/>
                  <a:cs typeface="Calibri"/>
                </a:rPr>
                <a:pPr algn="ctr"/>
                <a:t>₹ 10614.11 lakh</a:t>
              </a:fld>
              <a:endParaRPr lang="en-US" sz="1200" b="1" i="0" u="none" strike="noStrike">
                <a:solidFill>
                  <a:schemeClr val="tx1"/>
                </a:solidFill>
                <a:latin typeface="Arial Black" panose="020B0A04020102020204" pitchFamily="34" charset="0"/>
                <a:ea typeface="Calibri"/>
                <a:cs typeface="Calibri"/>
              </a:endParaRPr>
            </a:p>
            <a:p>
              <a:pPr algn="ctr"/>
              <a:r>
                <a:rPr lang="en-US" sz="1200" b="1" i="0" u="none" strike="noStrike">
                  <a:solidFill>
                    <a:schemeClr val="tx1"/>
                  </a:solidFill>
                  <a:latin typeface="Arial Black" panose="020B0A04020102020204" pitchFamily="34" charset="0"/>
                  <a:ea typeface="Calibri"/>
                  <a:cs typeface="Calibri"/>
                </a:rPr>
                <a:t>Total Discount</a:t>
              </a:r>
              <a:endParaRPr lang="en-IN" sz="1200" b="1">
                <a:solidFill>
                  <a:schemeClr val="tx1"/>
                </a:solidFill>
                <a:latin typeface="Arial Black" panose="020B0A04020102020204" pitchFamily="34" charset="0"/>
              </a:endParaRPr>
            </a:p>
          </xdr:txBody>
        </xdr:sp>
        <xdr:sp macro="" textlink="pivot_tables!K4">
          <xdr:nvSpPr>
            <xdr:cNvPr id="10" name="Flowchart: Alternate Process 9">
              <a:extLst>
                <a:ext uri="{FF2B5EF4-FFF2-40B4-BE49-F238E27FC236}">
                  <a16:creationId xmlns:a16="http://schemas.microsoft.com/office/drawing/2014/main" id="{2FD765AA-6F1D-E726-0A60-881161DB78E6}"/>
                </a:ext>
              </a:extLst>
            </xdr:cNvPr>
            <xdr:cNvSpPr/>
          </xdr:nvSpPr>
          <xdr:spPr>
            <a:xfrm>
              <a:off x="10455043" y="-60091"/>
              <a:ext cx="1429100" cy="682612"/>
            </a:xfrm>
            <a:prstGeom prst="flowChartAlternateProcess">
              <a:avLst/>
            </a:prstGeom>
            <a:solidFill>
              <a:srgbClr val="FFCC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7A1E29A-2D23-4C8A-9057-A1A418E38BDD}" type="TxLink">
                <a:rPr lang="en-US" sz="1200" b="1" i="0" u="none" strike="noStrike">
                  <a:solidFill>
                    <a:schemeClr val="tx1"/>
                  </a:solidFill>
                  <a:latin typeface="Arial Black" panose="020B0A04020102020204" pitchFamily="34" charset="0"/>
                  <a:ea typeface="Calibri"/>
                  <a:cs typeface="Calibri"/>
                </a:rPr>
                <a:pPr algn="ctr"/>
                <a:t>100</a:t>
              </a:fld>
              <a:endParaRPr lang="en-US" sz="1200" b="1" i="0" u="none" strike="noStrike">
                <a:solidFill>
                  <a:schemeClr val="tx1"/>
                </a:solidFill>
                <a:latin typeface="Arial Black" panose="020B0A04020102020204" pitchFamily="34" charset="0"/>
                <a:ea typeface="Calibri"/>
                <a:cs typeface="Calibri"/>
              </a:endParaRPr>
            </a:p>
            <a:p>
              <a:pPr algn="ctr"/>
              <a:r>
                <a:rPr lang="en-US" sz="1200" b="1" i="0" u="none" strike="noStrike">
                  <a:solidFill>
                    <a:schemeClr val="tx1"/>
                  </a:solidFill>
                  <a:latin typeface="Arial Black" panose="020B0A04020102020204" pitchFamily="34" charset="0"/>
                  <a:ea typeface="Calibri"/>
                  <a:cs typeface="Calibri"/>
                </a:rPr>
                <a:t>Total Customers</a:t>
              </a:r>
            </a:p>
            <a:p>
              <a:pPr algn="ctr"/>
              <a:endParaRPr lang="en-IN" sz="2400">
                <a:solidFill>
                  <a:schemeClr val="bg1"/>
                </a:solidFill>
              </a:endParaRPr>
            </a:p>
          </xdr:txBody>
        </xdr:sp>
        <xdr:sp macro="" textlink="pivot_tables!I4">
          <xdr:nvSpPr>
            <xdr:cNvPr id="11" name="Flowchart: Alternate Process 10">
              <a:extLst>
                <a:ext uri="{FF2B5EF4-FFF2-40B4-BE49-F238E27FC236}">
                  <a16:creationId xmlns:a16="http://schemas.microsoft.com/office/drawing/2014/main" id="{F04600D4-A0D5-01F6-5812-E9C1CFA00BE1}"/>
                </a:ext>
              </a:extLst>
            </xdr:cNvPr>
            <xdr:cNvSpPr/>
          </xdr:nvSpPr>
          <xdr:spPr>
            <a:xfrm>
              <a:off x="11940828" y="-54334"/>
              <a:ext cx="1393373" cy="682612"/>
            </a:xfrm>
            <a:prstGeom prst="flowChartAlternateProcess">
              <a:avLst/>
            </a:prstGeom>
            <a:solidFill>
              <a:srgbClr val="FFCC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0C61E12-1508-4193-8E1C-DD6675E578F7}" type="TxLink">
                <a:rPr lang="en-US" sz="1200" b="1" i="0" u="none" strike="noStrike">
                  <a:solidFill>
                    <a:schemeClr val="tx1"/>
                  </a:solidFill>
                  <a:latin typeface="Arial Black" panose="020B0A04020102020204" pitchFamily="34" charset="0"/>
                  <a:ea typeface="Calibri"/>
                  <a:cs typeface="Calibri"/>
                </a:rPr>
                <a:pPr algn="ctr"/>
                <a:t>35.51%</a:t>
              </a:fld>
              <a:endParaRPr lang="en-US" sz="1200" b="1" i="0" u="none" strike="noStrike">
                <a:solidFill>
                  <a:schemeClr val="tx1"/>
                </a:solidFill>
                <a:latin typeface="Arial Black" panose="020B0A04020102020204" pitchFamily="34" charset="0"/>
                <a:ea typeface="Calibri"/>
                <a:cs typeface="Calibri"/>
              </a:endParaRPr>
            </a:p>
            <a:p>
              <a:pPr algn="ctr"/>
              <a:r>
                <a:rPr lang="en-US" sz="1200" b="1" i="0" u="none" strike="noStrike">
                  <a:solidFill>
                    <a:schemeClr val="tx1"/>
                  </a:solidFill>
                  <a:latin typeface="Arial Black" panose="020B0A04020102020204" pitchFamily="34" charset="0"/>
                  <a:ea typeface="Calibri"/>
                  <a:cs typeface="Calibri"/>
                </a:rPr>
                <a:t>Avg</a:t>
              </a:r>
              <a:r>
                <a:rPr lang="en-US" sz="1200" b="1" i="0" u="none" strike="noStrike" baseline="0">
                  <a:solidFill>
                    <a:schemeClr val="tx1"/>
                  </a:solidFill>
                  <a:latin typeface="Arial Black" panose="020B0A04020102020204" pitchFamily="34" charset="0"/>
                  <a:ea typeface="Calibri"/>
                  <a:cs typeface="Calibri"/>
                </a:rPr>
                <a:t> </a:t>
              </a:r>
              <a:r>
                <a:rPr lang="en-US" sz="1200" b="1" i="0" u="none" strike="noStrike">
                  <a:solidFill>
                    <a:schemeClr val="tx1"/>
                  </a:solidFill>
                  <a:latin typeface="Arial Black" panose="020B0A04020102020204" pitchFamily="34" charset="0"/>
                  <a:ea typeface="Calibri"/>
                  <a:cs typeface="Calibri"/>
                </a:rPr>
                <a:t>Discount</a:t>
              </a:r>
              <a:endParaRPr lang="en-IN" sz="1200" b="1">
                <a:solidFill>
                  <a:schemeClr val="tx1"/>
                </a:solidFill>
                <a:latin typeface="Arial Black" panose="020B0A04020102020204" pitchFamily="34" charset="0"/>
              </a:endParaRPr>
            </a:p>
          </xdr:txBody>
        </xdr:sp>
      </xdr:grpSp>
      <xdr:pic>
        <xdr:nvPicPr>
          <xdr:cNvPr id="37" name="Picture 36">
            <a:extLst>
              <a:ext uri="{FF2B5EF4-FFF2-40B4-BE49-F238E27FC236}">
                <a16:creationId xmlns:a16="http://schemas.microsoft.com/office/drawing/2014/main" id="{D5C8D187-09BC-4B1E-8AB5-A904B98DFDD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0980" y="-45720"/>
            <a:ext cx="899160" cy="822960"/>
          </a:xfrm>
          <a:prstGeom prst="rect">
            <a:avLst/>
          </a:prstGeom>
        </xdr:spPr>
      </xdr:pic>
    </xdr:grpSp>
    <xdr:clientData/>
  </xdr:twoCellAnchor>
  <xdr:twoCellAnchor editAs="oneCell">
    <xdr:from>
      <xdr:col>0</xdr:col>
      <xdr:colOff>0</xdr:colOff>
      <xdr:row>22</xdr:row>
      <xdr:rowOff>0</xdr:rowOff>
    </xdr:from>
    <xdr:to>
      <xdr:col>3</xdr:col>
      <xdr:colOff>0</xdr:colOff>
      <xdr:row>29</xdr:row>
      <xdr:rowOff>114299</xdr:rowOff>
    </xdr:to>
    <mc:AlternateContent xmlns:mc="http://schemas.openxmlformats.org/markup-compatibility/2006" xmlns:a14="http://schemas.microsoft.com/office/drawing/2010/main">
      <mc:Choice Requires="a14">
        <xdr:graphicFrame macro="">
          <xdr:nvGraphicFramePr>
            <xdr:cNvPr id="12" name="dim_products.Brand Name 1">
              <a:extLst>
                <a:ext uri="{FF2B5EF4-FFF2-40B4-BE49-F238E27FC236}">
                  <a16:creationId xmlns:a16="http://schemas.microsoft.com/office/drawing/2014/main" id="{C07C590E-D1BA-4713-83CB-24AA352EAACF}"/>
                </a:ext>
              </a:extLst>
            </xdr:cNvPr>
            <xdr:cNvGraphicFramePr/>
          </xdr:nvGraphicFramePr>
          <xdr:xfrm>
            <a:off x="0" y="0"/>
            <a:ext cx="0" cy="0"/>
          </xdr:xfrm>
          <a:graphic>
            <a:graphicData uri="http://schemas.microsoft.com/office/drawing/2010/slicer">
              <sle:slicer xmlns:sle="http://schemas.microsoft.com/office/drawing/2010/slicer" name="dim_products.Brand Name 1"/>
            </a:graphicData>
          </a:graphic>
        </xdr:graphicFrame>
      </mc:Choice>
      <mc:Fallback xmlns="">
        <xdr:sp macro="" textlink="">
          <xdr:nvSpPr>
            <xdr:cNvPr id="0" name=""/>
            <xdr:cNvSpPr>
              <a:spLocks noTextEdit="1"/>
            </xdr:cNvSpPr>
          </xdr:nvSpPr>
          <xdr:spPr>
            <a:xfrm>
              <a:off x="0" y="4023360"/>
              <a:ext cx="1828800" cy="1394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243840</xdr:colOff>
      <xdr:row>2</xdr:row>
      <xdr:rowOff>152400</xdr:rowOff>
    </xdr:from>
    <xdr:to>
      <xdr:col>23</xdr:col>
      <xdr:colOff>281940</xdr:colOff>
      <xdr:row>6</xdr:row>
      <xdr:rowOff>68580</xdr:rowOff>
    </xdr:to>
    <xdr:sp macro="" textlink="">
      <xdr:nvSpPr>
        <xdr:cNvPr id="13" name="Arrow: Striped Right 12">
          <a:hlinkClick xmlns:r="http://schemas.openxmlformats.org/officeDocument/2006/relationships" r:id="rId8"/>
          <a:extLst>
            <a:ext uri="{FF2B5EF4-FFF2-40B4-BE49-F238E27FC236}">
              <a16:creationId xmlns:a16="http://schemas.microsoft.com/office/drawing/2014/main" id="{150EE2CE-D58D-3BC0-17EE-604497725B36}"/>
            </a:ext>
          </a:extLst>
        </xdr:cNvPr>
        <xdr:cNvSpPr/>
      </xdr:nvSpPr>
      <xdr:spPr>
        <a:xfrm>
          <a:off x="13655040" y="518160"/>
          <a:ext cx="647700" cy="647700"/>
        </a:xfrm>
        <a:prstGeom prst="stripedRightArrow">
          <a:avLst/>
        </a:prstGeom>
        <a:solidFill>
          <a:srgbClr val="FFA9B5"/>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22106482" backgroundQuery="1" createdVersion="8" refreshedVersion="8" minRefreshableVersion="3" recordCount="0" supportSubquery="1" supportAdvancedDrill="1" xr:uid="{4E25638E-22D7-4BAD-B8A6-CF8B6BDC107C}">
  <cacheSource type="external" connectionId="4"/>
  <cacheFields count="3">
    <cacheField name="[analyzed_data].[Month-Year].[Month-Year]" caption="Month-Year" numFmtId="0" hierarchy="20" level="1">
      <sharedItems count="27">
        <s v="Apr-2021"/>
        <s v="Apr-2022"/>
        <s v="Aug-2021"/>
        <s v="Aug-2022"/>
        <s v="Dec-2021"/>
        <s v="Dec-2022"/>
        <s v="Feb-2021"/>
        <s v="Feb-2022"/>
        <s v="Feb-2023"/>
        <s v="Jan-2021"/>
        <s v="Jan-2022"/>
        <s v="Jan-2023"/>
        <s v="Jul-2021"/>
        <s v="Jul-2022"/>
        <s v="Jun-2021"/>
        <s v="Jun-2022"/>
        <s v="Mar-2021"/>
        <s v="Mar-2022"/>
        <s v="Mar-2023"/>
        <s v="May-2021"/>
        <s v="May-2022"/>
        <s v="Nov-2021"/>
        <s v="Nov-2022"/>
        <s v="Oct-2021"/>
        <s v="Oct-2022"/>
        <s v="Sep-2021"/>
        <s v="Sep-2022"/>
      </sharedItems>
    </cacheField>
    <cacheField name="[Measures].[Sum of SalesPrice]" caption="Sum of SalesPrice" numFmtId="0" hierarchy="58" level="32767"/>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2"/>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0" memberValueDatatype="130" unbalanced="0"/>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2" memberValueDatatype="130" unbalanced="0">
      <fieldsUsage count="2">
        <fieldUsage x="-1"/>
        <fieldUsage x="0"/>
      </fieldsUsage>
    </cacheHierarchy>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22685183" backgroundQuery="1" createdVersion="8" refreshedVersion="8" minRefreshableVersion="3" recordCount="0" supportSubquery="1" supportAdvancedDrill="1" xr:uid="{56A7487C-8E11-4022-A2D8-14813F17E78B}">
  <cacheSource type="external" connectionId="4"/>
  <cacheFields count="5">
    <cacheField name="[analyzed_data].[dim_products.Brand Name].[dim_products.Brand Name]" caption="dim_products.Brand Name" numFmtId="0" hierarchy="9" level="1">
      <sharedItems count="10">
        <s v="Adidas"/>
        <s v="Allen Solly"/>
        <s v="DressBerry"/>
        <s v="H&amp;M"/>
        <s v="Here&amp;Now"/>
        <s v="HRX by Hrithik Roshan"/>
        <s v="Puma"/>
        <s v="Red Tape"/>
        <s v="Roadster"/>
        <s v="Wrogn"/>
      </sharedItems>
    </cacheField>
    <cacheField name="[analyzed_data].[dim_products.Product Name].[dim_products.Product Name]" caption="dim_products.Product Name" numFmtId="0" hierarchy="8" level="1">
      <sharedItems count="10">
        <s v="Jackets"/>
        <s v="Jeans"/>
        <s v="Kurtis"/>
        <s v="Lipstick"/>
        <s v="Shirts"/>
        <s v="Shoes"/>
        <s v="Shorts"/>
        <s v="Sweatshirts"/>
        <s v="Tops"/>
        <s v="T-Shirts"/>
      </sharedItems>
    </cacheField>
    <cacheField name="[Measures].[Count of Order ID]" caption="Count of Order ID" numFmtId="0" hierarchy="59" level="32767"/>
    <cacheField name="[analyzed_data].[Customer ID].[Customer ID]" caption="Customer ID" numFmtId="0" hierarchy="1" level="1">
      <sharedItems count="10">
        <s v="C001"/>
        <s v="C002"/>
        <s v="C003"/>
        <s v="C004"/>
        <s v="C005"/>
        <s v="C006"/>
        <s v="C007"/>
        <s v="C008"/>
        <s v="C099"/>
        <s v="C100"/>
      </sharedItems>
    </cacheField>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2" memberValueDatatype="130" unbalanced="0">
      <fieldsUsage count="2">
        <fieldUsage x="-1"/>
        <fieldUsage x="3"/>
      </fieldsUsage>
    </cacheHierarchy>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4"/>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2" memberValueDatatype="130" unbalanced="0">
      <fieldsUsage count="2">
        <fieldUsage x="-1"/>
        <fieldUsage x="1"/>
      </fieldsUsage>
    </cacheHierarchy>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fieldsUsage count="2">
        <fieldUsage x="-1"/>
        <fieldUsage x="0"/>
      </fieldsUsage>
    </cacheHierarchy>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22916667" backgroundQuery="1" createdVersion="8" refreshedVersion="8" minRefreshableVersion="3" recordCount="0" supportSubquery="1" supportAdvancedDrill="1" xr:uid="{6C81AD05-7F35-465F-8812-B7ECE3D8619E}">
  <cacheSource type="external" connectionId="4"/>
  <cacheFields count="2">
    <cacheField name="[Measures].[unique_customers]" caption="unique_customers" numFmtId="0" hierarchy="52" level="32767"/>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1"/>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0" memberValueDatatype="130" unbalanced="0"/>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oneField="1">
      <fieldsUsage count="1">
        <fieldUsage x="0"/>
      </fieldsUsage>
    </cacheHierarchy>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23611114" backgroundQuery="1" createdVersion="8" refreshedVersion="8" minRefreshableVersion="3" recordCount="0" supportSubquery="1" supportAdvancedDrill="1" xr:uid="{3B54E435-C126-4BB7-B331-8719DAB0B050}">
  <cacheSource type="external" connectionId="4"/>
  <cacheFields count="3">
    <cacheField name="[analyzed_data].[Month-Year].[Month-Year]" caption="Month-Year" numFmtId="0" hierarchy="20" level="1">
      <sharedItems count="27">
        <s v="Apr-2021"/>
        <s v="Apr-2022"/>
        <s v="Aug-2021"/>
        <s v="Aug-2022"/>
        <s v="Dec-2021"/>
        <s v="Dec-2022"/>
        <s v="Feb-2021"/>
        <s v="Feb-2022"/>
        <s v="Feb-2023"/>
        <s v="Jan-2021"/>
        <s v="Jan-2022"/>
        <s v="Jan-2023"/>
        <s v="Jul-2021"/>
        <s v="Jul-2022"/>
        <s v="Jun-2021"/>
        <s v="Jun-2022"/>
        <s v="Mar-2021"/>
        <s v="Mar-2022"/>
        <s v="Mar-2023"/>
        <s v="May-2021"/>
        <s v="May-2022"/>
        <s v="Nov-2021"/>
        <s v="Nov-2022"/>
        <s v="Oct-2021"/>
        <s v="Oct-2022"/>
        <s v="Sep-2021"/>
        <s v="Sep-2022"/>
      </sharedItems>
    </cacheField>
    <cacheField name="[Measures].[Count of Order ID]" caption="Count of Order ID" numFmtId="0" hierarchy="59" level="32767"/>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2"/>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0" memberValueDatatype="130" unbalanced="0"/>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2" memberValueDatatype="130" unbalanced="0">
      <fieldsUsage count="2">
        <fieldUsage x="-1"/>
        <fieldUsage x="0"/>
      </fieldsUsage>
    </cacheHierarchy>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24189814" backgroundQuery="1" createdVersion="8" refreshedVersion="8" minRefreshableVersion="3" recordCount="0" supportSubquery="1" supportAdvancedDrill="1" xr:uid="{DDF9F3BB-4117-4A95-91E1-E5E3CE8CD9BC}">
  <cacheSource type="external" connectionId="4"/>
  <cacheFields count="3">
    <cacheField name="[analyzed_data].[Month-Year].[Month-Year]" caption="Month-Year" numFmtId="0" hierarchy="20" level="1">
      <sharedItems count="27">
        <s v="Apr-2021"/>
        <s v="Apr-2022"/>
        <s v="Aug-2021"/>
        <s v="Aug-2022"/>
        <s v="Dec-2021"/>
        <s v="Dec-2022"/>
        <s v="Feb-2021"/>
        <s v="Feb-2022"/>
        <s v="Feb-2023"/>
        <s v="Jan-2021"/>
        <s v="Jan-2022"/>
        <s v="Jan-2023"/>
        <s v="Jul-2021"/>
        <s v="Jul-2022"/>
        <s v="Jun-2021"/>
        <s v="Jun-2022"/>
        <s v="Mar-2021"/>
        <s v="Mar-2022"/>
        <s v="Mar-2023"/>
        <s v="May-2021"/>
        <s v="May-2022"/>
        <s v="Nov-2021"/>
        <s v="Nov-2022"/>
        <s v="Oct-2021"/>
        <s v="Oct-2022"/>
        <s v="Sep-2021"/>
        <s v="Sep-2022"/>
      </sharedItems>
    </cacheField>
    <cacheField name="[Measures].[Average of SalesPrice]" caption="Average of SalesPrice" numFmtId="0" hierarchy="60" level="32767"/>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2"/>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0" memberValueDatatype="130" unbalanced="0"/>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2" memberValueDatatype="130" unbalanced="0">
      <fieldsUsage count="2">
        <fieldUsage x="-1"/>
        <fieldUsage x="0"/>
      </fieldsUsage>
    </cacheHierarchy>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28356479" backgroundQuery="1" createdVersion="8" refreshedVersion="8" minRefreshableVersion="3" recordCount="0" supportSubquery="1" supportAdvancedDrill="1" xr:uid="{5DFA6F17-CAE7-4AFC-AFFB-ACC7034E7C5E}">
  <cacheSource type="external" connectionId="4"/>
  <cacheFields count="3">
    <cacheField name="[Measures].[Sum of SalesPrice]" caption="Sum of SalesPrice" numFmtId="0" hierarchy="58" level="32767"/>
    <cacheField name="[analyzed_data].[dim_products.Brand Name].[dim_products.Brand Name]" caption="dim_products.Brand Name" numFmtId="0" hierarchy="9" level="1">
      <sharedItems count="10">
        <s v="Adidas"/>
        <s v="Allen Solly"/>
        <s v="DressBerry"/>
        <s v="H&amp;M"/>
        <s v="Here&amp;Now"/>
        <s v="HRX"/>
        <s v="Puma"/>
        <s v="Red Tape"/>
        <s v="Roadster"/>
        <s v="Wrogn"/>
      </sharedItems>
    </cacheField>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2"/>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0" memberValueDatatype="130" unbalanced="0"/>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fieldsUsage count="2">
        <fieldUsage x="-1"/>
        <fieldUsage x="1"/>
      </fieldsUsage>
    </cacheHierarchy>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29166664" backgroundQuery="1" createdVersion="8" refreshedVersion="8" minRefreshableVersion="3" recordCount="0" supportSubquery="1" supportAdvancedDrill="1" xr:uid="{836B4781-F2A5-45B4-BA5B-C68FE2256126}">
  <cacheSource type="external" connectionId="4"/>
  <cacheFields count="4">
    <cacheField name="[analyzed_data].[dim_products.Brand Name].[dim_products.Brand Name]" caption="dim_products.Brand Name" numFmtId="0" hierarchy="9" level="1">
      <sharedItems count="20">
        <s v="Adidas"/>
        <s v="Allen Solly"/>
        <s v="Bata"/>
        <s v="Biba"/>
        <s v="DressBerry"/>
        <s v="Faces Canada"/>
        <s v="H&amp;M"/>
        <s v="Here&amp;Now"/>
        <s v="House of Pataudi"/>
        <s v="HRX"/>
        <s v="Lakme"/>
        <s v="Levis"/>
        <s v="Libas"/>
        <s v="MAX"/>
        <s v="Maybelline"/>
        <s v="Nike"/>
        <s v="Puma"/>
        <s v="Red Tape"/>
        <s v="Roadster"/>
        <s v="Wrogn"/>
      </sharedItems>
    </cacheField>
    <cacheField name="[analyzed_data].[dim_products.Product Name].[dim_products.Product Name]" caption="dim_products.Product Name" numFmtId="0" hierarchy="8" level="1">
      <sharedItems count="10">
        <s v="Jackets"/>
        <s v="Jeans"/>
        <s v="Kurtis"/>
        <s v="Lipstick"/>
        <s v="Shirts"/>
        <s v="Shoes"/>
        <s v="Shorts"/>
        <s v="Sweatshirts"/>
        <s v="Tops"/>
        <s v="T-Shirts"/>
      </sharedItems>
    </cacheField>
    <cacheField name="[analyzed_data].[Category].[Category]" caption="Category" numFmtId="0" hierarchy="6" level="1">
      <sharedItems count="4">
        <s v="Beauty"/>
        <s v="Kids"/>
        <s v="Men"/>
        <s v="Women"/>
      </sharedItems>
    </cacheField>
    <cacheField name="[Measures].[Sum of SalesPrice]" caption="Sum of SalesPrice" numFmtId="0" hierarchy="58" level="32767"/>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2"/>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2" memberValueDatatype="130" unbalanced="0">
      <fieldsUsage count="2">
        <fieldUsage x="-1"/>
        <fieldUsage x="1"/>
      </fieldsUsage>
    </cacheHierarchy>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fieldsUsage count="2">
        <fieldUsage x="-1"/>
        <fieldUsage x="0"/>
      </fieldsUsage>
    </cacheHierarchy>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oneField="1" hidden="1">
      <fieldsUsage count="1">
        <fieldUsage x="3"/>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3159722" backgroundQuery="1" createdVersion="8" refreshedVersion="8" minRefreshableVersion="3" recordCount="0" supportSubquery="1" supportAdvancedDrill="1" xr:uid="{2987E783-8B40-4869-8E08-BC202B2EDBF0}">
  <cacheSource type="external" connectionId="4"/>
  <cacheFields count="3">
    <cacheField name="[analyzed_data].[Month-Year].[Month-Year]" caption="Month-Year" numFmtId="0" hierarchy="20" level="1">
      <sharedItems count="27">
        <s v="Apr-2021"/>
        <s v="Apr-2022"/>
        <s v="Aug-2021"/>
        <s v="Aug-2022"/>
        <s v="Dec-2021"/>
        <s v="Dec-2022"/>
        <s v="Feb-2021"/>
        <s v="Feb-2022"/>
        <s v="Feb-2023"/>
        <s v="Jan-2021"/>
        <s v="Jan-2022"/>
        <s v="Jan-2023"/>
        <s v="Jul-2021"/>
        <s v="Jul-2022"/>
        <s v="Jun-2021"/>
        <s v="Jun-2022"/>
        <s v="Mar-2021"/>
        <s v="Mar-2022"/>
        <s v="Mar-2023"/>
        <s v="May-2021"/>
        <s v="May-2022"/>
        <s v="Nov-2021"/>
        <s v="Nov-2022"/>
        <s v="Oct-2021"/>
        <s v="Oct-2022"/>
        <s v="Sep-2021"/>
        <s v="Sep-2022"/>
      </sharedItems>
    </cacheField>
    <cacheField name="[analyzed_data].[Category].[Category]" caption="Category" numFmtId="0" hierarchy="6" level="1">
      <sharedItems count="4">
        <s v="Beauty"/>
        <s v="Kids"/>
        <s v="Men"/>
        <s v="Women"/>
      </sharedItems>
    </cacheField>
    <cacheField name="[Measures].[Sum of SalesPrice]" caption="Sum of SalesPrice" numFmtId="0" hierarchy="58" level="32767"/>
  </cacheFields>
  <cacheHierarchies count="67">
    <cacheHierarchy uniqueName="[analyzed_data].[Order ID]" caption="Order ID" attribute="1" defaultMemberUniqueName="[analyzed_data].[Order ID].[All]" allUniqueName="[analyzed_data].[Order ID].[All]" dimensionUniqueName="[analyzed_data]" displayFolder="" count="2" memberValueDatatype="130" unbalanced="0"/>
    <cacheHierarchy uniqueName="[analyzed_data].[Customer ID]" caption="Customer ID" attribute="1" defaultMemberUniqueName="[analyzed_data].[Customer ID].[All]" allUniqueName="[analyzed_data].[Customer ID].[All]" dimensionUniqueName="[analyzed_data]" displayFolder="" count="2" memberValueDatatype="130" unbalanced="0"/>
    <cacheHierarchy uniqueName="[analyzed_data].[Product ID]" caption="Product ID" attribute="1" defaultMemberUniqueName="[analyzed_data].[Product ID].[All]" allUniqueName="[analyzed_data].[Product ID].[All]" dimensionUniqueName="[analyzed_data]" displayFolder="" count="2"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2" memberValueDatatype="20" unbalanced="0"/>
    <cacheHierarchy uniqueName="[analyzed_data].[Discount%]" caption="Discount%" attribute="1" defaultMemberUniqueName="[analyzed_data].[Discount%].[All]" allUniqueName="[analyzed_data].[Discount%].[All]" dimensionUniqueName="[analyzed_data]" displayFolder="" count="2"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1"/>
      </fieldsUsage>
    </cacheHierarchy>
    <cacheHierarchy uniqueName="[analyzed_data].[Sub-category]" caption="Sub-category" attribute="1" defaultMemberUniqueName="[analyzed_data].[Sub-category].[All]" allUniqueName="[analyzed_data].[Sub-category].[All]" dimensionUniqueName="[analyzed_data]" displayFolder="" count="2"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2" memberValueDatatype="130" unbalanced="0"/>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cacheHierarchy uniqueName="[analyzed_data].[dim_products.Size]" caption="dim_products.Size" attribute="1" defaultMemberUniqueName="[analyzed_data].[dim_products.Size].[All]" allUniqueName="[analyzed_data].[dim_products.Size].[All]" dimensionUniqueName="[analyzed_data]" displayFolder="" count="2"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2"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2"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2"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2"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2" memberValueDatatype="5" unbalanced="0"/>
    <cacheHierarchy uniqueName="[analyzed_data].[Dist_Amt]" caption="Dist_Amt" attribute="1" defaultMemberUniqueName="[analyzed_data].[Dist_Amt].[All]" allUniqueName="[analyzed_data].[Dist_Amt].[All]" dimensionUniqueName="[analyzed_data]" displayFolder="" count="2" memberValueDatatype="5" unbalanced="0"/>
    <cacheHierarchy uniqueName="[analyzed_data].[Year]" caption="Year" attribute="1" defaultMemberUniqueName="[analyzed_data].[Year].[All]" allUniqueName="[analyzed_data].[Year].[All]" dimensionUniqueName="[analyzed_data]" displayFolder="" count="2" memberValueDatatype="20" unbalanced="0"/>
    <cacheHierarchy uniqueName="[analyzed_data].[Month]" caption="Month" attribute="1" defaultMemberUniqueName="[analyzed_data].[Month].[All]" allUniqueName="[analyzed_data].[Month].[All]" dimensionUniqueName="[analyzed_data]" displayFolder="" count="2" memberValueDatatype="20" unbalanced="0"/>
    <cacheHierarchy uniqueName="[analyzed_data].[Month-Year]" caption="Month-Year" attribute="1" defaultMemberUniqueName="[analyzed_data].[Month-Year].[All]" allUniqueName="[analyzed_data].[Month-Year].[All]" dimensionUniqueName="[analyzed_data]" displayFolder="" count="2" memberValueDatatype="130" unbalanced="0">
      <fieldsUsage count="2">
        <fieldUsage x="-1"/>
        <fieldUsage x="0"/>
      </fieldsUsage>
    </cacheHierarchy>
    <cacheHierarchy uniqueName="[analyzed_data].[Quarter]" caption="Quarter" attribute="1" defaultMemberUniqueName="[analyzed_data].[Quarter].[All]" allUniqueName="[analyzed_data].[Quarter].[All]" dimensionUniqueName="[analyzed_data]" displayFolder="" count="2" memberValueDatatype="130" unbalanced="0"/>
    <cacheHierarchy uniqueName="[analyzed_data].[Age_Group]" caption="Age_Group" attribute="1" defaultMemberUniqueName="[analyzed_data].[Age_Group].[All]" allUniqueName="[analyzed_data].[Age_Group].[All]" dimensionUniqueName="[analyzed_data]" displayFolder="" count="2" memberValueDatatype="130" unbalanced="0"/>
    <cacheHierarchy uniqueName="[analyzed_data].[Price_Band]" caption="Price_Band" attribute="1" defaultMemberUniqueName="[analyzed_data].[Price_Band].[All]" allUniqueName="[analyzed_data].[Price_Band].[All]" dimensionUniqueName="[analyzed_data]" displayFolder="" count="2" memberValueDatatype="130" unbalanced="0"/>
    <cacheHierarchy uniqueName="[analyzed_data].[Dist_Band]" caption="Dist_Band" attribute="1" defaultMemberUniqueName="[analyzed_data].[Dist_Band].[All]" allUniqueName="[analyzed_data].[Dist_Band].[All]" dimensionUniqueName="[analyzed_data]" displayFolder="" count="2" memberValueDatatype="130" unbalanced="0"/>
    <cacheHierarchy uniqueName="[analyzed_data].[Date (Year)]" caption="Date (Year)" attribute="1" defaultMemberUniqueName="[analyzed_data].[Date (Year)].[All]" allUniqueName="[analyzed_data].[Date (Year)].[All]" dimensionUniqueName="[analyzed_data]" displayFolder="" count="2" memberValueDatatype="130" unbalanced="0"/>
    <cacheHierarchy uniqueName="[analyzed_data].[Date (Quarter)]" caption="Date (Quarter)" attribute="1" defaultMemberUniqueName="[analyzed_data].[Date (Quarter)].[All]" allUniqueName="[analyzed_data].[Date (Quarter)].[All]" dimensionUniqueName="[analyzed_data]" displayFolder="" count="2" memberValueDatatype="130" unbalanced="0"/>
    <cacheHierarchy uniqueName="[analyzed_data].[Date (Month)]" caption="Date (Month)" attribute="1" defaultMemberUniqueName="[analyzed_data].[Date (Month)].[All]" allUniqueName="[analyzed_data].[Date (Month)].[All]" dimensionUniqueName="[analyzed_data]" displayFolder="" count="2"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Age]" caption="Customer Age" attribute="1" defaultMemberUniqueName="[customers].[Customer Age].[All]" allUniqueName="[customers].[Customer 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Date]" caption="Date" attribute="1" time="1" defaultMemberUniqueName="[orders].[Date].[All]" allUniqueName="[orders].[Date].[All]" dimensionUniqueName="[orders]" displayFolder="" count="2" memberValueDatatype="7" unbalanced="0"/>
    <cacheHierarchy uniqueName="[orders].[Original Price]" caption="Original Price" attribute="1" defaultMemberUniqueName="[orders].[Original Price].[All]" allUniqueName="[orders].[Original Price].[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Brand Name]" caption="Brand Name" attribute="1" defaultMemberUniqueName="[products].[Brand Name].[All]" allUniqueName="[products].[Brand Name].[All]" dimensionUniqueName="[products]" displayFolder="" count="2" memberValueDatatype="130" unbalanced="0"/>
    <cacheHierarchy uniqueName="[products].[Size]" caption="Size" attribute="1" defaultMemberUniqueName="[products].[Size].[All]" allUniqueName="[products].[Size].[All]" dimensionUniqueName="[products]" displayFolder="" count="2" memberValueDatatype="130" unbalanced="0"/>
    <cacheHierarchy uniqueName="[products].[Color]" caption="Color" attribute="1" defaultMemberUniqueName="[products].[Color].[All]" allUniqueName="[products].[Color].[All]" dimensionUniqueName="[products]" displayFolder="" count="2" memberValueDatatype="130" unbalanced="0"/>
    <cacheHierarchy uniqueName="[products].[Ratings]" caption="Ratings" attribute="1" defaultMemberUniqueName="[products].[Ratings].[All]" allUniqueName="[products].[Ratings].[All]" dimensionUniqueName="[products]" displayFolder="" count="2" memberValueDatatype="20" unbalanced="0"/>
    <cacheHierarchy uniqueName="[analyzed_data].[Date (Month Index)]" caption="Date (Month Index)" attribute="1" defaultMemberUniqueName="[analyzed_data].[Date (Month Index)].[All]" allUniqueName="[analyzed_data].[Date (Month Index)].[All]" dimensionUniqueName="[analyzed_data]" displayFolder="" count="2"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33912036" backgroundQuery="1" createdVersion="8" refreshedVersion="8" minRefreshableVersion="3" recordCount="0" supportSubquery="1" supportAdvancedDrill="1" xr:uid="{F983622D-2D1E-41CC-A79C-68998D5EFA46}">
  <cacheSource type="external" connectionId="4"/>
  <cacheFields count="5">
    <cacheField name="[analyzed_data].[Sub-category].[Sub-category]" caption="Sub-category" numFmtId="0" hierarchy="7" level="1">
      <sharedItems count="11">
        <s v="Bottomwear"/>
        <s v="Boys Clothing"/>
        <s v="Footwear"/>
        <s v="Girls Clothing"/>
        <s v="Haircare"/>
        <s v="Indian &amp; Fusion Wear"/>
        <s v="Infants"/>
        <s v="Makeup"/>
        <s v="Skincare"/>
        <s v="Topwear"/>
        <s v="Western Wear"/>
      </sharedItems>
    </cacheField>
    <cacheField name="[Measures].[Sum of SalesPrice]" caption="Sum of SalesPrice" numFmtId="0" hierarchy="58" level="32767"/>
    <cacheField name="[Measures].[Count of Order ID]" caption="Count of Order ID" numFmtId="0" hierarchy="59" level="32767"/>
    <cacheField name="[Measures].[Average of Discount%]" caption="Average of Discount%" numFmtId="0" hierarchy="62" level="32767"/>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4"/>
      </fieldsUsage>
    </cacheHierarchy>
    <cacheHierarchy uniqueName="[analyzed_data].[Sub-category]" caption="Sub-category" attribute="1" defaultMemberUniqueName="[analyzed_data].[Sub-category].[All]" allUniqueName="[analyzed_data].[Sub-category].[All]" dimensionUniqueName="[analyzed_data]" displayFolder="" count="2" memberValueDatatype="130" unbalanced="0">
      <fieldsUsage count="2">
        <fieldUsage x="-1"/>
        <fieldUsage x="0"/>
      </fieldsUsage>
    </cacheHierarchy>
    <cacheHierarchy uniqueName="[analyzed_data].[dim_products.Product Name]" caption="dim_products.Product Name" attribute="1" defaultMemberUniqueName="[analyzed_data].[dim_products.Product Name].[All]" allUniqueName="[analyzed_data].[dim_products.Product Name].[All]" dimensionUniqueName="[analyzed_data]" displayFolder="" count="0" memberValueDatatype="130" unbalanced="0"/>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36226853" backgroundQuery="1" createdVersion="8" refreshedVersion="8" minRefreshableVersion="3" recordCount="0" supportSubquery="1" supportAdvancedDrill="1" xr:uid="{41885C77-1AFD-484C-AF37-A738C4B5B055}">
  <cacheSource type="external" connectionId="4"/>
  <cacheFields count="4">
    <cacheField name="[Measures].[Sum of SalesPrice]" caption="Sum of SalesPrice" numFmtId="0" hierarchy="58" level="32767"/>
    <cacheField name="[Measures].[Count of Order ID]" caption="Count of Order ID" numFmtId="0" hierarchy="59" level="32767"/>
    <cacheField name="[Measures].[Average of Discount%]" caption="Average of Discount%" numFmtId="0" hierarchy="62" level="32767"/>
    <cacheField name="[analyzed_data].[Category].[Category]" caption="Category" numFmtId="0" hierarchy="6" level="1">
      <sharedItems count="4">
        <s v="Beauty"/>
        <s v="Kids"/>
        <s v="Men"/>
        <s v="Women"/>
      </sharedItems>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3"/>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0" memberValueDatatype="130" unbalanced="0"/>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38657409" backgroundQuery="1" createdVersion="8" refreshedVersion="8" minRefreshableVersion="3" recordCount="0" supportSubquery="1" supportAdvancedDrill="1" xr:uid="{A9DB8271-F64E-43A4-8320-9A0BC7FE3528}">
  <cacheSource type="external" connectionId="4"/>
  <cacheFields count="4">
    <cacheField name="[Measures].[Sum of SalesPrice]" caption="Sum of SalesPrice" numFmtId="0" hierarchy="58" level="32767"/>
    <cacheField name="[analyzed_data].[dim_products.Brand Name].[dim_products.Brand Name]" caption="dim_products.Brand Name" numFmtId="0" hierarchy="9" level="1">
      <sharedItems count="10">
        <s v="Adidas"/>
        <s v="Allen Solly"/>
        <s v="DressBerry"/>
        <s v="H&amp;M"/>
        <s v="Here&amp;Now"/>
        <s v="HRX by Hrithik Roshan"/>
        <s v="Puma"/>
        <s v="Red Tape"/>
        <s v="Roadster"/>
        <s v="Wrogn"/>
      </sharedItems>
    </cacheField>
    <cacheField name="[analyzed_data].[dim_products.Product Name].[dim_products.Product Name]" caption="dim_products.Product Name" numFmtId="0" hierarchy="8" level="1">
      <sharedItems count="10">
        <s v="Flats"/>
        <s v="Jackets"/>
        <s v="Jeans"/>
        <s v="Sandals"/>
        <s v="Shirts"/>
        <s v="Shoes"/>
        <s v="Shorts"/>
        <s v="Sweatshirts"/>
        <s v="Tops"/>
        <s v="T-Shirts"/>
      </sharedItems>
    </cacheField>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3"/>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2" memberValueDatatype="130" unbalanced="0">
      <fieldsUsage count="2">
        <fieldUsage x="-1"/>
        <fieldUsage x="2"/>
      </fieldsUsage>
    </cacheHierarchy>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fieldsUsage count="2">
        <fieldUsage x="-1"/>
        <fieldUsage x="1"/>
      </fieldsUsage>
    </cacheHierarchy>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40972225" backgroundQuery="1" createdVersion="8" refreshedVersion="8" minRefreshableVersion="3" recordCount="0" supportSubquery="1" supportAdvancedDrill="1" xr:uid="{552A29D0-D601-4A99-A54F-D2362527707D}">
  <cacheSource type="external" connectionId="4"/>
  <cacheFields count="4">
    <cacheField name="[analyzed_data].[dim_products.Brand Name].[dim_products.Brand Name]" caption="dim_products.Brand Name" numFmtId="0" hierarchy="9" level="1">
      <sharedItems count="10">
        <s v="Adidas"/>
        <s v="Allen Solly"/>
        <s v="DressBerry"/>
        <s v="H&amp;M"/>
        <s v="Here&amp;Now"/>
        <s v="HRX by Hrithik Roshan"/>
        <s v="Puma"/>
        <s v="Red Tape"/>
        <s v="Roadster"/>
        <s v="Wrogn"/>
      </sharedItems>
    </cacheField>
    <cacheField name="[analyzed_data].[dim_products.Product Name].[dim_products.Product Name]" caption="dim_products.Product Name" numFmtId="0" hierarchy="8" level="1">
      <sharedItems count="10">
        <s v="Jackets"/>
        <s v="Jeans"/>
        <s v="Kurtis"/>
        <s v="Lipstick"/>
        <s v="Shirts"/>
        <s v="Shoes"/>
        <s v="Shorts"/>
        <s v="Sweatshirts"/>
        <s v="Tops"/>
        <s v="T-Shirts"/>
      </sharedItems>
    </cacheField>
    <cacheField name="[Measures].[Count of Order ID]" caption="Count of Order ID" numFmtId="0" hierarchy="59" level="32767"/>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3"/>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2" memberValueDatatype="130" unbalanced="0">
      <fieldsUsage count="2">
        <fieldUsage x="-1"/>
        <fieldUsage x="1"/>
      </fieldsUsage>
    </cacheHierarchy>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fieldsUsage count="2">
        <fieldUsage x="-1"/>
        <fieldUsage x="0"/>
      </fieldsUsage>
    </cacheHierarchy>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43287035" backgroundQuery="1" createdVersion="8" refreshedVersion="8" minRefreshableVersion="3" recordCount="0" supportSubquery="1" supportAdvancedDrill="1" xr:uid="{2E76F83B-7C2C-4DC0-9F8F-19F18816E7A4}">
  <cacheSource type="external" connectionId="4"/>
  <cacheFields count="5">
    <cacheField name="[analyzed_data].[dim_products.Brand Name].[dim_products.Brand Name]" caption="dim_products.Brand Name" numFmtId="0" hierarchy="9" level="1">
      <sharedItems count="10">
        <s v="Adidas"/>
        <s v="Allen Solly"/>
        <s v="DressBerry"/>
        <s v="H&amp;M"/>
        <s v="Here&amp;Now"/>
        <s v="HRX by Hrithik Roshan"/>
        <s v="Puma"/>
        <s v="Red Tape"/>
        <s v="Roadster"/>
        <s v="Wrogn"/>
      </sharedItems>
    </cacheField>
    <cacheField name="[analyzed_data].[dim_products.Product Name].[dim_products.Product Name]" caption="dim_products.Product Name" numFmtId="0" hierarchy="8" level="1">
      <sharedItems count="10">
        <s v="Jackets"/>
        <s v="Jeans"/>
        <s v="Kurtis"/>
        <s v="Lipstick"/>
        <s v="Shirts"/>
        <s v="Shoes"/>
        <s v="Shorts"/>
        <s v="Sweatshirts"/>
        <s v="Tops"/>
        <s v="T-Shirts"/>
      </sharedItems>
    </cacheField>
    <cacheField name="[analyzed_data].[dim_products.Ratings].[dim_products.Ratings]" caption="dim_products.Ratings" numFmtId="0" hierarchy="12"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analyzed_data].[dim_products.Ratings].&amp;[2]"/>
            <x15:cachedUniqueName index="1" name="[analyzed_data].[dim_products.Ratings].&amp;[3]"/>
            <x15:cachedUniqueName index="2" name="[analyzed_data].[dim_products.Ratings].&amp;[4]"/>
            <x15:cachedUniqueName index="3" name="[analyzed_data].[dim_products.Ratings].&amp;[5]"/>
          </x15:cachedUniqueNames>
        </ext>
      </extLst>
    </cacheField>
    <cacheField name="[Measures].[Count of Product ID]" caption="Count of Product ID" numFmtId="0" hierarchy="63" level="32767"/>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4"/>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2" memberValueDatatype="130" unbalanced="0">
      <fieldsUsage count="2">
        <fieldUsage x="-1"/>
        <fieldUsage x="1"/>
      </fieldsUsage>
    </cacheHierarchy>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fieldsUsage count="2">
        <fieldUsage x="-1"/>
        <fieldUsage x="0"/>
      </fieldsUsage>
    </cacheHierarchy>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2" memberValueDatatype="20" unbalanced="0">
      <fieldsUsage count="2">
        <fieldUsage x="-1"/>
        <fieldUsage x="2"/>
      </fieldsUsage>
    </cacheHierarchy>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oneField="1" hidden="1">
      <fieldsUsage count="1">
        <fieldUsage x="3"/>
      </fieldsUsage>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4571759" backgroundQuery="1" createdVersion="8" refreshedVersion="8" minRefreshableVersion="3" recordCount="0" supportSubquery="1" supportAdvancedDrill="1" xr:uid="{EC6775FB-40D9-4B60-BEE3-0E2A074F141E}">
  <cacheSource type="external" connectionId="4"/>
  <cacheFields count="5">
    <cacheField name="[analyzed_data].[dim_products.Brand Name].[dim_products.Brand Name]" caption="dim_products.Brand Name" numFmtId="0" hierarchy="9" level="1">
      <sharedItems count="10">
        <s v="Adidas"/>
        <s v="Allen Solly"/>
        <s v="DressBerry"/>
        <s v="H&amp;M"/>
        <s v="Here&amp;Now"/>
        <s v="HRX by Hrithik Roshan"/>
        <s v="Puma"/>
        <s v="Red Tape"/>
        <s v="Roadster"/>
        <s v="Wrogn"/>
      </sharedItems>
    </cacheField>
    <cacheField name="[analyzed_data].[dim_products.Product Name].[dim_products.Product Name]" caption="dim_products.Product Name" numFmtId="0" hierarchy="8" level="1">
      <sharedItems count="10">
        <s v="Jackets"/>
        <s v="Jeans"/>
        <s v="Kurtis"/>
        <s v="Lipstick"/>
        <s v="Shirts"/>
        <s v="Shoes"/>
        <s v="Shorts"/>
        <s v="Sweatshirts"/>
        <s v="Tops"/>
        <s v="T-Shirts"/>
      </sharedItems>
    </cacheField>
    <cacheField name="[analyzed_data].[Age_Group].[Age_Group]" caption="Age_Group" numFmtId="0" hierarchy="22" level="1">
      <sharedItems count="4">
        <s v="18-25"/>
        <s v="26-35"/>
        <s v="36-45"/>
        <s v="46-55"/>
      </sharedItems>
    </cacheField>
    <cacheField name="[Measures].[Sum of SalesPrice]" caption="Sum of SalesPrice" numFmtId="0" hierarchy="58" level="32767"/>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4"/>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2" memberValueDatatype="130" unbalanced="0">
      <fieldsUsage count="2">
        <fieldUsage x="-1"/>
        <fieldUsage x="1"/>
      </fieldsUsage>
    </cacheHierarchy>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fieldsUsage count="2">
        <fieldUsage x="-1"/>
        <fieldUsage x="0"/>
      </fieldsUsage>
    </cacheHierarchy>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2" memberValueDatatype="130" unbalanced="0">
      <fieldsUsage count="2">
        <fieldUsage x="-1"/>
        <fieldUsage x="2"/>
      </fieldsUsage>
    </cacheHierarchy>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oneField="1" hidden="1">
      <fieldsUsage count="1">
        <fieldUsage x="3"/>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48032407" backgroundQuery="1" createdVersion="8" refreshedVersion="8" minRefreshableVersion="3" recordCount="0" supportSubquery="1" supportAdvancedDrill="1" xr:uid="{F59C9CF0-4A32-4506-A5B9-6BEC201DBAD9}">
  <cacheSource type="external" connectionId="4"/>
  <cacheFields count="4">
    <cacheField name="[analyzed_data].[dim_products.Brand Name].[dim_products.Brand Name]" caption="dim_products.Brand Name" numFmtId="0" hierarchy="9" level="1">
      <sharedItems count="10">
        <s v="Adidas"/>
        <s v="Allen Solly"/>
        <s v="DressBerry"/>
        <s v="H&amp;M"/>
        <s v="Here&amp;Now"/>
        <s v="HRX by Hrithik Roshan"/>
        <s v="Puma"/>
        <s v="Red Tape"/>
        <s v="Roadster"/>
        <s v="Wrogn"/>
      </sharedItems>
    </cacheField>
    <cacheField name="[analyzed_data].[dim_products.Product Name].[dim_products.Product Name]" caption="dim_products.Product Name" numFmtId="0" hierarchy="8" level="1">
      <sharedItems count="10">
        <s v="Jackets"/>
        <s v="Jeans"/>
        <s v="Kurtis"/>
        <s v="Lipstick"/>
        <s v="Shirts"/>
        <s v="Shoes"/>
        <s v="Shorts"/>
        <s v="Sweatshirts"/>
        <s v="Tops"/>
        <s v="T-Shirts"/>
      </sharedItems>
    </cacheField>
    <cacheField name="[analyzed_data].[Category].[Category]" caption="Category" numFmtId="0" hierarchy="6" level="1">
      <sharedItems count="4">
        <s v="Beauty"/>
        <s v="Kids"/>
        <s v="Men"/>
        <s v="Women"/>
      </sharedItems>
    </cacheField>
    <cacheField name="[Measures].[Sum of SalesPrice]" caption="Sum of SalesPrice" numFmtId="0" hierarchy="58" level="32767"/>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2"/>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2" memberValueDatatype="130" unbalanced="0">
      <fieldsUsage count="2">
        <fieldUsage x="-1"/>
        <fieldUsage x="1"/>
      </fieldsUsage>
    </cacheHierarchy>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fieldsUsage count="2">
        <fieldUsage x="-1"/>
        <fieldUsage x="0"/>
      </fieldsUsage>
    </cacheHierarchy>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oneField="1" hidden="1">
      <fieldsUsage count="1">
        <fieldUsage x="3"/>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50347224" backgroundQuery="1" createdVersion="8" refreshedVersion="8" minRefreshableVersion="3" recordCount="0" supportSubquery="1" supportAdvancedDrill="1" xr:uid="{A2E71238-78A0-4566-A29D-4994E75618E5}">
  <cacheSource type="external" connectionId="4"/>
  <cacheFields count="5">
    <cacheField name="[analyzed_data].[dim_products.Brand Name].[dim_products.Brand Name]" caption="dim_products.Brand Name" numFmtId="0" hierarchy="9" level="1">
      <sharedItems count="10">
        <s v="Adidas"/>
        <s v="Allen Solly"/>
        <s v="DressBerry"/>
        <s v="H&amp;M"/>
        <s v="Here&amp;Now"/>
        <s v="HRX by Hrithik Roshan"/>
        <s v="Puma"/>
        <s v="Red Tape"/>
        <s v="Roadster"/>
        <s v="Wrogn"/>
      </sharedItems>
    </cacheField>
    <cacheField name="[analyzed_data].[dim_products.Product Name].[dim_products.Product Name]" caption="dim_products.Product Name" numFmtId="0" hierarchy="8" level="1">
      <sharedItems count="10">
        <s v="Jackets"/>
        <s v="Jeans"/>
        <s v="Kurtis"/>
        <s v="Lipstick"/>
        <s v="Shirts"/>
        <s v="Shoes"/>
        <s v="Shorts"/>
        <s v="Sweatshirts"/>
        <s v="Tops"/>
        <s v="T-Shirts"/>
      </sharedItems>
    </cacheField>
    <cacheField name="[Measures].[Sum of SalesPrice]" caption="Sum of SalesPrice" numFmtId="0" hierarchy="58" level="32767"/>
    <cacheField name="[analyzed_data].[dim_customers.State].[dim_customers.State]" caption="dim_customers.State" numFmtId="0" hierarchy="15" level="1">
      <sharedItems count="10">
        <s v="Bihar"/>
        <s v="Chhatisgarh"/>
        <s v="Gujrat"/>
        <s v="Karnataka"/>
        <s v="Madhya Pradesh"/>
        <s v="Maharashtra"/>
        <s v="Punjab"/>
        <s v="Rajasthan"/>
        <s v="Telangana"/>
        <s v="Uttar Pradesh"/>
      </sharedItems>
    </cacheField>
    <cacheField name="[analyzed_data].[Category].[Category]" caption="Category" numFmtId="0" hierarchy="6" level="1">
      <sharedItems count="4">
        <s v="Beauty"/>
        <s v="Kids"/>
        <s v="Men"/>
        <s v="Women"/>
      </sharedItems>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4"/>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2" memberValueDatatype="130" unbalanced="0">
      <fieldsUsage count="2">
        <fieldUsage x="-1"/>
        <fieldUsage x="1"/>
      </fieldsUsage>
    </cacheHierarchy>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fieldsUsage count="2">
        <fieldUsage x="-1"/>
        <fieldUsage x="0"/>
      </fieldsUsage>
    </cacheHierarchy>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fieldsUsage count="2">
        <fieldUsage x="-1"/>
        <fieldUsage x="3"/>
      </fieldsUsage>
    </cacheHierarchy>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52893518" backgroundQuery="1" createdVersion="8" refreshedVersion="8" minRefreshableVersion="3" recordCount="0" supportSubquery="1" supportAdvancedDrill="1" xr:uid="{C2817C6B-6B23-40E8-8AEF-62A6F083E858}">
  <cacheSource type="external" connectionId="4"/>
  <cacheFields count="5">
    <cacheField name="[analyzed_data].[dim_products.Brand Name].[dim_products.Brand Name]" caption="dim_products.Brand Name" numFmtId="0" hierarchy="9" level="1">
      <sharedItems count="10">
        <s v="Adidas"/>
        <s v="Allen Solly"/>
        <s v="DressBerry"/>
        <s v="H&amp;M"/>
        <s v="Here&amp;Now"/>
        <s v="HRX by Hrithik Roshan"/>
        <s v="Puma"/>
        <s v="Red Tape"/>
        <s v="Roadster"/>
        <s v="Wrogn"/>
      </sharedItems>
    </cacheField>
    <cacheField name="[analyzed_data].[dim_products.Product Name].[dim_products.Product Name]" caption="dim_products.Product Name" numFmtId="0" hierarchy="8" level="1">
      <sharedItems count="10">
        <s v="Jackets"/>
        <s v="Jeans"/>
        <s v="Kurtis"/>
        <s v="Lipstick"/>
        <s v="Shirts"/>
        <s v="Shoes"/>
        <s v="Shorts"/>
        <s v="Sweatshirts"/>
        <s v="Tops"/>
        <s v="T-Shirts"/>
      </sharedItems>
    </cacheField>
    <cacheField name="[analyzed_data].[Age_Group].[Age_Group]" caption="Age_Group" numFmtId="0" hierarchy="22" level="1">
      <sharedItems count="4">
        <s v="18-25"/>
        <s v="26-35"/>
        <s v="36-45"/>
        <s v="46-55"/>
      </sharedItems>
    </cacheField>
    <cacheField name="[Measures].[Average of SalesPrice]" caption="Average of SalesPrice" numFmtId="0" hierarchy="60" level="32767"/>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4"/>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2" memberValueDatatype="130" unbalanced="0">
      <fieldsUsage count="2">
        <fieldUsage x="-1"/>
        <fieldUsage x="1"/>
      </fieldsUsage>
    </cacheHierarchy>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fieldsUsage count="2">
        <fieldUsage x="-1"/>
        <fieldUsage x="0"/>
      </fieldsUsage>
    </cacheHierarchy>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2" memberValueDatatype="130" unbalanced="0">
      <fieldsUsage count="2">
        <fieldUsage x="-1"/>
        <fieldUsage x="2"/>
      </fieldsUsage>
    </cacheHierarchy>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55324074" backgroundQuery="1" createdVersion="8" refreshedVersion="8" minRefreshableVersion="3" recordCount="0" supportSubquery="1" supportAdvancedDrill="1" xr:uid="{E385093D-92F8-485A-BED1-41706E8FEF6D}">
  <cacheSource type="external" connectionId="4"/>
  <cacheFields count="5">
    <cacheField name="[analyzed_data].[dim_products.Brand Name].[dim_products.Brand Name]" caption="dim_products.Brand Name" numFmtId="0" hierarchy="9" level="1">
      <sharedItems count="10">
        <s v="Adidas"/>
        <s v="Allen Solly"/>
        <s v="DressBerry"/>
        <s v="H&amp;M"/>
        <s v="Here&amp;Now"/>
        <s v="HRX by Hrithik Roshan"/>
        <s v="Puma"/>
        <s v="Red Tape"/>
        <s v="Roadster"/>
        <s v="Wrogn"/>
      </sharedItems>
    </cacheField>
    <cacheField name="[analyzed_data].[dim_products.Product Name].[dim_products.Product Name]" caption="dim_products.Product Name" numFmtId="0" hierarchy="8" level="1">
      <sharedItems count="10">
        <s v="Jackets"/>
        <s v="Jeans"/>
        <s v="Kurtis"/>
        <s v="Lipstick"/>
        <s v="Shirts"/>
        <s v="Shoes"/>
        <s v="Shorts"/>
        <s v="Sweatshirts"/>
        <s v="Tops"/>
        <s v="T-Shirts"/>
      </sharedItems>
    </cacheField>
    <cacheField name="[Measures].[Sum of SalesPrice]" caption="Sum of SalesPrice" numFmtId="0" hierarchy="58" level="32767"/>
    <cacheField name="[analyzed_data].[Dist_Band].[Dist_Band]" caption="Dist_Band" numFmtId="0" hierarchy="24" level="1">
      <sharedItems count="5">
        <s v="10-19%"/>
        <s v="20-29%"/>
        <s v="30-39%"/>
        <s v="40-49%"/>
        <s v="50%+"/>
      </sharedItems>
    </cacheField>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4"/>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2" memberValueDatatype="130" unbalanced="0">
      <fieldsUsage count="2">
        <fieldUsage x="-1"/>
        <fieldUsage x="1"/>
      </fieldsUsage>
    </cacheHierarchy>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fieldsUsage count="2">
        <fieldUsage x="-1"/>
        <fieldUsage x="0"/>
      </fieldsUsage>
    </cacheHierarchy>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2" memberValueDatatype="130" unbalanced="0">
      <fieldsUsage count="2">
        <fieldUsage x="-1"/>
        <fieldUsage x="3"/>
      </fieldsUsage>
    </cacheHierarchy>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5763889" backgroundQuery="1" createdVersion="8" refreshedVersion="8" minRefreshableVersion="3" recordCount="0" supportSubquery="1" supportAdvancedDrill="1" xr:uid="{885556BB-55D7-4834-B8CF-4D6A80790096}">
  <cacheSource type="external" connectionId="4"/>
  <cacheFields count="5">
    <cacheField name="[analyzed_data].[dim_products.Product Name].[dim_products.Product Name]" caption="dim_products.Product Name" numFmtId="0" hierarchy="8" level="1">
      <sharedItems count="10">
        <s v="Jackets"/>
        <s v="Jeans"/>
        <s v="Kurtis"/>
        <s v="Lipstick"/>
        <s v="Shirts"/>
        <s v="Shoes"/>
        <s v="Shorts"/>
        <s v="Sweatshirts"/>
        <s v="Tops"/>
        <s v="T-Shirts"/>
      </sharedItems>
    </cacheField>
    <cacheField name="[analyzed_data].[Month-Year].[Month-Year]" caption="Month-Year" numFmtId="0" hierarchy="20" level="1">
      <sharedItems count="27">
        <s v="Apr-2021"/>
        <s v="Apr-2022"/>
        <s v="Aug-2021"/>
        <s v="Aug-2022"/>
        <s v="Dec-2021"/>
        <s v="Dec-2022"/>
        <s v="Feb-2021"/>
        <s v="Feb-2022"/>
        <s v="Feb-2023"/>
        <s v="Jan-2021"/>
        <s v="Jan-2022"/>
        <s v="Jan-2023"/>
        <s v="Jul-2021"/>
        <s v="Jul-2022"/>
        <s v="Jun-2021"/>
        <s v="Jun-2022"/>
        <s v="Mar-2021"/>
        <s v="Mar-2022"/>
        <s v="Mar-2023"/>
        <s v="May-2021"/>
        <s v="May-2022"/>
        <s v="Nov-2021"/>
        <s v="Nov-2022"/>
        <s v="Oct-2021"/>
        <s v="Oct-2022"/>
        <s v="Sep-2021"/>
        <s v="Sep-2022"/>
      </sharedItems>
    </cacheField>
    <cacheField name="[Measures].[Sum of SalesPrice]" caption="Sum of SalesPrice" numFmtId="0" hierarchy="58" level="32767"/>
    <cacheField name="[Measures].[Average of Discount%]" caption="Average of Discount%" numFmtId="0" hierarchy="62" level="32767"/>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2" memberValueDatatype="130" unbalanced="0"/>
    <cacheHierarchy uniqueName="[analyzed_data].[Customer ID]" caption="Customer ID" attribute="1" defaultMemberUniqueName="[analyzed_data].[Customer ID].[All]" allUniqueName="[analyzed_data].[Customer ID].[All]" dimensionUniqueName="[analyzed_data]" displayFolder="" count="2" memberValueDatatype="130" unbalanced="0"/>
    <cacheHierarchy uniqueName="[analyzed_data].[Product ID]" caption="Product ID" attribute="1" defaultMemberUniqueName="[analyzed_data].[Product ID].[All]" allUniqueName="[analyzed_data].[Product ID].[All]" dimensionUniqueName="[analyzed_data]" displayFolder="" count="2"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2" memberValueDatatype="20" unbalanced="0"/>
    <cacheHierarchy uniqueName="[analyzed_data].[Discount%]" caption="Discount%" attribute="1" defaultMemberUniqueName="[analyzed_data].[Discount%].[All]" allUniqueName="[analyzed_data].[Discount%].[All]" dimensionUniqueName="[analyzed_data]" displayFolder="" count="2"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4"/>
      </fieldsUsage>
    </cacheHierarchy>
    <cacheHierarchy uniqueName="[analyzed_data].[Sub-category]" caption="Sub-category" attribute="1" defaultMemberUniqueName="[analyzed_data].[Sub-category].[All]" allUniqueName="[analyzed_data].[Sub-category].[All]" dimensionUniqueName="[analyzed_data]" displayFolder="" count="2"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2" memberValueDatatype="130" unbalanced="0">
      <fieldsUsage count="2">
        <fieldUsage x="-1"/>
        <fieldUsage x="0"/>
      </fieldsUsage>
    </cacheHierarchy>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cacheHierarchy uniqueName="[analyzed_data].[dim_products.Size]" caption="dim_products.Size" attribute="1" defaultMemberUniqueName="[analyzed_data].[dim_products.Size].[All]" allUniqueName="[analyzed_data].[dim_products.Size].[All]" dimensionUniqueName="[analyzed_data]" displayFolder="" count="2"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2"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2"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2"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2"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2" memberValueDatatype="5" unbalanced="0"/>
    <cacheHierarchy uniqueName="[analyzed_data].[Dist_Amt]" caption="Dist_Amt" attribute="1" defaultMemberUniqueName="[analyzed_data].[Dist_Amt].[All]" allUniqueName="[analyzed_data].[Dist_Amt].[All]" dimensionUniqueName="[analyzed_data]" displayFolder="" count="2" memberValueDatatype="5" unbalanced="0"/>
    <cacheHierarchy uniqueName="[analyzed_data].[Year]" caption="Year" attribute="1" defaultMemberUniqueName="[analyzed_data].[Year].[All]" allUniqueName="[analyzed_data].[Year].[All]" dimensionUniqueName="[analyzed_data]" displayFolder="" count="2" memberValueDatatype="20" unbalanced="0"/>
    <cacheHierarchy uniqueName="[analyzed_data].[Month]" caption="Month" attribute="1" defaultMemberUniqueName="[analyzed_data].[Month].[All]" allUniqueName="[analyzed_data].[Month].[All]" dimensionUniqueName="[analyzed_data]" displayFolder="" count="2" memberValueDatatype="20" unbalanced="0"/>
    <cacheHierarchy uniqueName="[analyzed_data].[Month-Year]" caption="Month-Year" attribute="1" defaultMemberUniqueName="[analyzed_data].[Month-Year].[All]" allUniqueName="[analyzed_data].[Month-Year].[All]" dimensionUniqueName="[analyzed_data]" displayFolder="" count="2" memberValueDatatype="130" unbalanced="0">
      <fieldsUsage count="2">
        <fieldUsage x="-1"/>
        <fieldUsage x="1"/>
      </fieldsUsage>
    </cacheHierarchy>
    <cacheHierarchy uniqueName="[analyzed_data].[Quarter]" caption="Quarter" attribute="1" defaultMemberUniqueName="[analyzed_data].[Quarter].[All]" allUniqueName="[analyzed_data].[Quarter].[All]" dimensionUniqueName="[analyzed_data]" displayFolder="" count="2" memberValueDatatype="130" unbalanced="0"/>
    <cacheHierarchy uniqueName="[analyzed_data].[Age_Group]" caption="Age_Group" attribute="1" defaultMemberUniqueName="[analyzed_data].[Age_Group].[All]" allUniqueName="[analyzed_data].[Age_Group].[All]" dimensionUniqueName="[analyzed_data]" displayFolder="" count="2" memberValueDatatype="130" unbalanced="0"/>
    <cacheHierarchy uniqueName="[analyzed_data].[Price_Band]" caption="Price_Band" attribute="1" defaultMemberUniqueName="[analyzed_data].[Price_Band].[All]" allUniqueName="[analyzed_data].[Price_Band].[All]" dimensionUniqueName="[analyzed_data]" displayFolder="" count="2" memberValueDatatype="130" unbalanced="0"/>
    <cacheHierarchy uniqueName="[analyzed_data].[Dist_Band]" caption="Dist_Band" attribute="1" defaultMemberUniqueName="[analyzed_data].[Dist_Band].[All]" allUniqueName="[analyzed_data].[Dist_Band].[All]" dimensionUniqueName="[analyzed_data]" displayFolder="" count="2" memberValueDatatype="130" unbalanced="0"/>
    <cacheHierarchy uniqueName="[analyzed_data].[Date (Year)]" caption="Date (Year)" attribute="1" defaultMemberUniqueName="[analyzed_data].[Date (Year)].[All]" allUniqueName="[analyzed_data].[Date (Year)].[All]" dimensionUniqueName="[analyzed_data]" displayFolder="" count="2" memberValueDatatype="130" unbalanced="0"/>
    <cacheHierarchy uniqueName="[analyzed_data].[Date (Quarter)]" caption="Date (Quarter)" attribute="1" defaultMemberUniqueName="[analyzed_data].[Date (Quarter)].[All]" allUniqueName="[analyzed_data].[Date (Quarter)].[All]" dimensionUniqueName="[analyzed_data]" displayFolder="" count="2" memberValueDatatype="130" unbalanced="0"/>
    <cacheHierarchy uniqueName="[analyzed_data].[Date (Month)]" caption="Date (Month)" attribute="1" defaultMemberUniqueName="[analyzed_data].[Date (Month)].[All]" allUniqueName="[analyzed_data].[Date (Month)].[All]" dimensionUniqueName="[analyzed_data]" displayFolder="" count="2"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Age]" caption="Customer Age" attribute="1" defaultMemberUniqueName="[customers].[Customer Age].[All]" allUniqueName="[customers].[Customer 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Date]" caption="Date" attribute="1" time="1" defaultMemberUniqueName="[orders].[Date].[All]" allUniqueName="[orders].[Date].[All]" dimensionUniqueName="[orders]" displayFolder="" count="2" memberValueDatatype="7" unbalanced="0"/>
    <cacheHierarchy uniqueName="[orders].[Original Price]" caption="Original Price" attribute="1" defaultMemberUniqueName="[orders].[Original Price].[All]" allUniqueName="[orders].[Original Price].[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Brand Name]" caption="Brand Name" attribute="1" defaultMemberUniqueName="[products].[Brand Name].[All]" allUniqueName="[products].[Brand Name].[All]" dimensionUniqueName="[products]" displayFolder="" count="2" memberValueDatatype="130" unbalanced="0"/>
    <cacheHierarchy uniqueName="[products].[Size]" caption="Size" attribute="1" defaultMemberUniqueName="[products].[Size].[All]" allUniqueName="[products].[Size].[All]" dimensionUniqueName="[products]" displayFolder="" count="2" memberValueDatatype="130" unbalanced="0"/>
    <cacheHierarchy uniqueName="[products].[Color]" caption="Color" attribute="1" defaultMemberUniqueName="[products].[Color].[All]" allUniqueName="[products].[Color].[All]" dimensionUniqueName="[products]" displayFolder="" count="2" memberValueDatatype="130" unbalanced="0"/>
    <cacheHierarchy uniqueName="[products].[Ratings]" caption="Ratings" attribute="1" defaultMemberUniqueName="[products].[Ratings].[All]" allUniqueName="[products].[Ratings].[All]" dimensionUniqueName="[products]" displayFolder="" count="2" memberValueDatatype="20" unbalanced="0"/>
    <cacheHierarchy uniqueName="[analyzed_data].[Date (Month Index)]" caption="Date (Month Index)" attribute="1" defaultMemberUniqueName="[analyzed_data].[Date (Month Index)].[All]" allUniqueName="[analyzed_data].[Date (Month Index)].[All]" dimensionUniqueName="[analyzed_data]" displayFolder="" count="2"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59953707" backgroundQuery="1" createdVersion="8" refreshedVersion="8" minRefreshableVersion="3" recordCount="0" supportSubquery="1" supportAdvancedDrill="1" xr:uid="{CE935815-EE48-4328-B973-DF53465E4505}">
  <cacheSource type="external" connectionId="4"/>
  <cacheFields count="5">
    <cacheField name="[analyzed_data].[dim_products.Brand Name].[dim_products.Brand Name]" caption="dim_products.Brand Name" numFmtId="0" hierarchy="9" level="1">
      <sharedItems count="10">
        <s v="Adidas"/>
        <s v="Allen Solly"/>
        <s v="DressBerry"/>
        <s v="H&amp;M"/>
        <s v="Here&amp;Now"/>
        <s v="HRX by Hrithik Roshan"/>
        <s v="Puma"/>
        <s v="Red Tape"/>
        <s v="Roadster"/>
        <s v="Wrogn"/>
      </sharedItems>
    </cacheField>
    <cacheField name="[analyzed_data].[dim_products.Product Name].[dim_products.Product Name]" caption="dim_products.Product Name" numFmtId="0" hierarchy="8" level="1">
      <sharedItems count="10">
        <s v="Jackets"/>
        <s v="Jeans"/>
        <s v="Kurtis"/>
        <s v="Lipstick"/>
        <s v="Shirts"/>
        <s v="Shoes"/>
        <s v="Shorts"/>
        <s v="Sweatshirts"/>
        <s v="Tops"/>
        <s v="T-Shirts"/>
      </sharedItems>
    </cacheField>
    <cacheField name="[analyzed_data].[Price_Band].[Price_Band]" caption="Price_Band" numFmtId="0" hierarchy="23" level="1">
      <sharedItems count="5">
        <s v="1000-1999"/>
        <s v="2000+"/>
        <s v="250-499"/>
        <s v="500-999"/>
        <s v="Under 250"/>
      </sharedItems>
    </cacheField>
    <cacheField name="[Measures].[Count of Order ID]" caption="Count of Order ID" numFmtId="0" hierarchy="59" level="32767"/>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4"/>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2" memberValueDatatype="130" unbalanced="0">
      <fieldsUsage count="2">
        <fieldUsage x="-1"/>
        <fieldUsage x="1"/>
      </fieldsUsage>
    </cacheHierarchy>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fieldsUsage count="2">
        <fieldUsage x="-1"/>
        <fieldUsage x="0"/>
      </fieldsUsage>
    </cacheHierarchy>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2" memberValueDatatype="130" unbalanced="0">
      <fieldsUsage count="2">
        <fieldUsage x="-1"/>
        <fieldUsage x="2"/>
      </fieldsUsage>
    </cacheHierarchy>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oneField="1" hidden="1">
      <fieldsUsage count="1">
        <fieldUsage x="3"/>
      </fieldsUsage>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62384263" backgroundQuery="1" createdVersion="8" refreshedVersion="8" minRefreshableVersion="3" recordCount="0" supportSubquery="1" supportAdvancedDrill="1" xr:uid="{AD63D0F1-2736-4E65-ACEC-A27B42C2F74D}">
  <cacheSource type="external" connectionId="4"/>
  <cacheFields count="6">
    <cacheField name="[analyzed_data].[dim_products.Brand Name].[dim_products.Brand Name]" caption="dim_products.Brand Name" numFmtId="0" hierarchy="9" level="1">
      <sharedItems count="10">
        <s v="Adidas"/>
        <s v="Allen Solly"/>
        <s v="DressBerry"/>
        <s v="H&amp;M"/>
        <s v="Here&amp;Now"/>
        <s v="HRX by Hrithik Roshan"/>
        <s v="Puma"/>
        <s v="Red Tape"/>
        <s v="Roadster"/>
        <s v="Wrogn"/>
      </sharedItems>
    </cacheField>
    <cacheField name="[analyzed_data].[dim_products.Product Name].[dim_products.Product Name]" caption="dim_products.Product Name" numFmtId="0" hierarchy="8" level="1">
      <sharedItems count="10">
        <s v="Jackets"/>
        <s v="Jeans"/>
        <s v="Kurtis"/>
        <s v="Lipstick"/>
        <s v="Shirts"/>
        <s v="Shoes"/>
        <s v="Shorts"/>
        <s v="Sweatshirts"/>
        <s v="Tops"/>
        <s v="T-Shirts"/>
      </sharedItems>
    </cacheField>
    <cacheField name="[analyzed_data].[Date (Month)].[Date (Month)]" caption="Date (Month)" numFmtId="0" hierarchy="27" level="1">
      <sharedItems count="3">
        <s v="Jan"/>
        <s v="Feb"/>
        <s v="Mar"/>
      </sharedItems>
    </cacheField>
    <cacheField name="[analyzed_data].[Date (Year)].[Date (Year)]" caption="Date (Year)" numFmtId="0" hierarchy="25" level="1">
      <sharedItems count="3">
        <s v="2021"/>
        <s v="2022"/>
        <s v="2023"/>
      </sharedItems>
    </cacheField>
    <cacheField name="[Measures].[Sum of SalesPrice]" caption="Sum of SalesPrice" numFmtId="0" hierarchy="58" level="32767"/>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5"/>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2" memberValueDatatype="130" unbalanced="0">
      <fieldsUsage count="2">
        <fieldUsage x="-1"/>
        <fieldUsage x="1"/>
      </fieldsUsage>
    </cacheHierarchy>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fieldsUsage count="2">
        <fieldUsage x="-1"/>
        <fieldUsage x="0"/>
      </fieldsUsage>
    </cacheHierarchy>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2" memberValueDatatype="130" unbalanced="0">
      <fieldsUsage count="2">
        <fieldUsage x="-1"/>
        <fieldUsage x="3"/>
      </fieldsUsage>
    </cacheHierarchy>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oneField="1" hidden="1">
      <fieldsUsage count="1">
        <fieldUsage x="4"/>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64699072" backgroundQuery="1" createdVersion="8" refreshedVersion="8" minRefreshableVersion="3" recordCount="0" supportSubquery="1" supportAdvancedDrill="1" xr:uid="{BA096B25-5A71-46F7-A6C3-F07E095B8BE9}">
  <cacheSource type="external" connectionId="4"/>
  <cacheFields count="6">
    <cacheField name="[analyzed_data].[dim_products.Brand Name].[dim_products.Brand Name]" caption="dim_products.Brand Name" numFmtId="0" hierarchy="9" level="1">
      <sharedItems count="10">
        <s v="Adidas"/>
        <s v="Allen Solly"/>
        <s v="DressBerry"/>
        <s v="H&amp;M"/>
        <s v="Here&amp;Now"/>
        <s v="HRX by Hrithik Roshan"/>
        <s v="Puma"/>
        <s v="Red Tape"/>
        <s v="Roadster"/>
        <s v="Wrogn"/>
      </sharedItems>
    </cacheField>
    <cacheField name="[analyzed_data].[dim_products.Product Name].[dim_products.Product Name]" caption="dim_products.Product Name" numFmtId="0" hierarchy="8" level="1">
      <sharedItems count="10">
        <s v="Jackets"/>
        <s v="Jeans"/>
        <s v="Kurtis"/>
        <s v="Lipstick"/>
        <s v="Shirts"/>
        <s v="Shoes"/>
        <s v="Shorts"/>
        <s v="Sweatshirts"/>
        <s v="Tops"/>
        <s v="T-Shirts"/>
      </sharedItems>
    </cacheField>
    <cacheField name="[analyzed_data].[dim_products.Size].[dim_products.Size]" caption="dim_products.Size" numFmtId="0" hierarchy="10" level="1">
      <sharedItems count="10">
        <s v="30"/>
        <s v="32"/>
        <s v="34"/>
        <s v="36"/>
        <s v="38"/>
        <s v="42"/>
        <s v="44"/>
        <s v="L"/>
        <s v="M"/>
        <s v="Onesize"/>
      </sharedItems>
    </cacheField>
    <cacheField name="[analyzed_data].[Sub-category].[Sub-category]" caption="Sub-category" numFmtId="0" hierarchy="7" level="1">
      <sharedItems count="11">
        <s v="Bottomwear"/>
        <s v="Haircare"/>
        <s v="Indian &amp; Fusion Wear"/>
        <s v="Makeup"/>
        <s v="Skincare"/>
        <s v="Topwear"/>
        <s v="Western Wear"/>
        <s v="Footwear" u="1"/>
        <s v="Boys Clothing" u="1"/>
        <s v="Girls Clothing" u="1"/>
        <s v="Infants" u="1"/>
      </sharedItems>
    </cacheField>
    <cacheField name="[Measures].[Sum of SalesPrice]" caption="Sum of SalesPrice" numFmtId="0" hierarchy="58" level="32767"/>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5"/>
      </fieldsUsage>
    </cacheHierarchy>
    <cacheHierarchy uniqueName="[analyzed_data].[Sub-category]" caption="Sub-category" attribute="1" defaultMemberUniqueName="[analyzed_data].[Sub-category].[All]" allUniqueName="[analyzed_data].[Sub-category].[All]" dimensionUniqueName="[analyzed_data]" displayFolder="" count="2" memberValueDatatype="130" unbalanced="0">
      <fieldsUsage count="2">
        <fieldUsage x="-1"/>
        <fieldUsage x="3"/>
      </fieldsUsage>
    </cacheHierarchy>
    <cacheHierarchy uniqueName="[analyzed_data].[dim_products.Product Name]" caption="dim_products.Product Name" attribute="1" defaultMemberUniqueName="[analyzed_data].[dim_products.Product Name].[All]" allUniqueName="[analyzed_data].[dim_products.Product Name].[All]" dimensionUniqueName="[analyzed_data]" displayFolder="" count="2" memberValueDatatype="130" unbalanced="0">
      <fieldsUsage count="2">
        <fieldUsage x="-1"/>
        <fieldUsage x="1"/>
      </fieldsUsage>
    </cacheHierarchy>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fieldsUsage count="2">
        <fieldUsage x="-1"/>
        <fieldUsage x="0"/>
      </fieldsUsage>
    </cacheHierarchy>
    <cacheHierarchy uniqueName="[analyzed_data].[dim_products.Size]" caption="dim_products.Size" attribute="1" defaultMemberUniqueName="[analyzed_data].[dim_products.Size].[All]" allUniqueName="[analyzed_data].[dim_products.Size].[All]" dimensionUniqueName="[analyzed_data]" displayFolder="" count="2" memberValueDatatype="130" unbalanced="0">
      <fieldsUsage count="2">
        <fieldUsage x="-1"/>
        <fieldUsage x="2"/>
      </fieldsUsage>
    </cacheHierarchy>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oneField="1" hidden="1">
      <fieldsUsage count="1">
        <fieldUsage x="4"/>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6689815" backgroundQuery="1" createdVersion="8" refreshedVersion="8" minRefreshableVersion="3" recordCount="0" supportSubquery="1" supportAdvancedDrill="1" xr:uid="{8801707D-C00F-41F8-A4A9-AAD717AE6387}">
  <cacheSource type="external" connectionId="4"/>
  <cacheFields count="2">
    <cacheField name="[Measures].[measure 1]" caption="measure 1" numFmtId="0" hierarchy="47" level="32767"/>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1"/>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0" memberValueDatatype="130" unbalanced="0"/>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oneField="1">
      <fieldsUsage count="1">
        <fieldUsage x="0"/>
      </fieldsUsage>
    </cacheHierarchy>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68981483" backgroundQuery="1" createdVersion="8" refreshedVersion="8" minRefreshableVersion="3" recordCount="0" supportSubquery="1" supportAdvancedDrill="1" xr:uid="{51EFA1D0-A8A1-4D64-850A-9FBADB8B01E7}">
  <cacheSource type="external" connectionId="4"/>
  <cacheFields count="2">
    <cacheField name="[Measures].[total_sales]" caption="total_sales" numFmtId="0" hierarchy="48" level="32767"/>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1"/>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0" memberValueDatatype="130" unbalanced="0"/>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oneField="1">
      <fieldsUsage count="1">
        <fieldUsage x="0"/>
      </fieldsUsage>
    </cacheHierarchy>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71180554" backgroundQuery="1" createdVersion="8" refreshedVersion="8" minRefreshableVersion="3" recordCount="0" supportSubquery="1" supportAdvancedDrill="1" xr:uid="{AFC062ED-149E-4B70-A9BA-F72624AC330F}">
  <cacheSource type="external" connectionId="4"/>
  <cacheFields count="2">
    <cacheField name="[Measures].[avg_order_value]" caption="avg_order_value" numFmtId="0" hierarchy="49" level="32767"/>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1"/>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0" memberValueDatatype="130" unbalanced="0"/>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oneField="1">
      <fieldsUsage count="1">
        <fieldUsage x="0"/>
      </fieldsUsage>
    </cacheHierarchy>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73379632" backgroundQuery="1" createdVersion="8" refreshedVersion="8" minRefreshableVersion="3" recordCount="0" supportSubquery="1" supportAdvancedDrill="1" xr:uid="{6B16D2D5-F18C-47F2-BCD1-85EF28B4EC37}">
  <cacheSource type="external" connectionId="4"/>
  <cacheFields count="2">
    <cacheField name="[Measures].[total_dist_given]" caption="total_dist_given" numFmtId="0" hierarchy="50" level="32767"/>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1"/>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0" memberValueDatatype="130" unbalanced="0"/>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oneField="1">
      <fieldsUsage count="1">
        <fieldUsage x="0"/>
      </fieldsUsage>
    </cacheHierarchy>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92.847775578703" backgroundQuery="1" createdVersion="8" refreshedVersion="8" minRefreshableVersion="3" recordCount="0" supportSubquery="1" supportAdvancedDrill="1" xr:uid="{41789EAD-A68B-46BB-9E2C-3BB466300447}">
  <cacheSource type="external" connectionId="4"/>
  <cacheFields count="2">
    <cacheField name="[Measures].[avg_dist]" caption="avg_dist" numFmtId="0" hierarchy="51" level="32767"/>
    <cacheField name="[analyzed_data].[Category].[Category]" caption="Category" numFmtId="0" hierarchy="6" level="1">
      <sharedItems containsSemiMixedTypes="0" containsNonDate="0" containsString="0"/>
    </cacheField>
  </cacheFields>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fieldsUsage count="2">
        <fieldUsage x="-1"/>
        <fieldUsage x="1"/>
      </fieldsUsage>
    </cacheHierarchy>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0" memberValueDatatype="130" unbalanced="0"/>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oneField="1">
      <fieldsUsage count="1">
        <fieldUsage x="0"/>
      </fieldsUsage>
    </cacheHierarchy>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dimensions count="5">
    <dimension name="analyzed_data" uniqueName="[analyzed_data]" caption="analyzed_data"/>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nalyzed_data" caption="analyzed_data"/>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85.881934606485" backgroundQuery="1" createdVersion="3" refreshedVersion="8" minRefreshableVersion="3" recordCount="0" supportSubquery="1" supportAdvancedDrill="1" xr:uid="{ECF3281C-F6DC-4B25-B92E-0C7D52AA4968}">
  <cacheSource type="external" connectionId="4">
    <extLst>
      <ext xmlns:x14="http://schemas.microsoft.com/office/spreadsheetml/2009/9/main" uri="{F057638F-6D5F-4e77-A914-E7F072B9BCA8}">
        <x14:sourceConnection name="ThisWorkbookDataModel"/>
      </ext>
    </extLst>
  </cacheSource>
  <cacheFields count="0"/>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0"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2" memberValueDatatype="130" unbalanced="0"/>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0" memberValueDatatype="130" unbalanced="0"/>
    <cacheHierarchy uniqueName="[analyzed_data].[dim_products.Brand Name]" caption="dim_products.Brand Name" attribute="1" defaultMemberUniqueName="[analyzed_data].[dim_products.Brand Name].[All]" allUniqueName="[analyzed_data].[dim_products.Brand Name].[All]" dimensionUniqueName="[analyzed_data]" displayFolder="" count="2" memberValueDatatype="130" unbalanced="0"/>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2"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extLst>
    <ext xmlns:x14="http://schemas.microsoft.com/office/spreadsheetml/2009/9/main" uri="{725AE2AE-9491-48be-B2B4-4EB974FC3084}">
      <x14:pivotCacheDefinition slicerData="1" pivotCacheId="1571207542"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a" refreshedDate="46285.882458101849" backgroundQuery="1" createdVersion="3" refreshedVersion="8" minRefreshableVersion="3" recordCount="0" supportSubquery="1" supportAdvancedDrill="1" xr:uid="{835F0BAF-F58D-4366-AB5D-0271BE03F03D}">
  <cacheSource type="external" connectionId="4">
    <extLst>
      <ext xmlns:x14="http://schemas.microsoft.com/office/spreadsheetml/2009/9/main" uri="{F057638F-6D5F-4e77-A914-E7F072B9BCA8}">
        <x14:sourceConnection name="ThisWorkbookDataModel"/>
      </ext>
    </extLst>
  </cacheSource>
  <cacheFields count="0"/>
  <cacheHierarchies count="67">
    <cacheHierarchy uniqueName="[analyzed_data].[Order ID]" caption="Order ID" attribute="1" defaultMemberUniqueName="[analyzed_data].[Order ID].[All]" allUniqueName="[analyzed_data].[Order ID].[All]" dimensionUniqueName="[analyzed_data]" displayFolder="" count="0" memberValueDatatype="130" unbalanced="0"/>
    <cacheHierarchy uniqueName="[analyzed_data].[Customer ID]" caption="Customer ID" attribute="1" defaultMemberUniqueName="[analyzed_data].[Customer ID].[All]" allUniqueName="[analyzed_data].[Customer ID].[All]" dimensionUniqueName="[analyzed_data]" displayFolder="" count="0" memberValueDatatype="130" unbalanced="0"/>
    <cacheHierarchy uniqueName="[analyzed_data].[Product ID]" caption="Product ID" attribute="1" defaultMemberUniqueName="[analyzed_data].[Product ID].[All]" allUniqueName="[analyzed_data].[Product ID].[All]" dimensionUniqueName="[analyzed_data]" displayFolder="" count="0" memberValueDatatype="130" unbalanced="0"/>
    <cacheHierarchy uniqueName="[analyzed_data].[Date]" caption="Date" attribute="1" time="1" defaultMemberUniqueName="[analyzed_data].[Date].[All]" allUniqueName="[analyzed_data].[Date].[All]" dimensionUniqueName="[analyzed_data]" displayFolder="" count="2" memberValueDatatype="7" unbalanced="0"/>
    <cacheHierarchy uniqueName="[analyzed_data].[Original Price]" caption="Original Price" attribute="1" defaultMemberUniqueName="[analyzed_data].[Original Price].[All]" allUniqueName="[analyzed_data].[Original Price].[All]" dimensionUniqueName="[analyzed_data]" displayFolder="" count="0" memberValueDatatype="20" unbalanced="0"/>
    <cacheHierarchy uniqueName="[analyzed_data].[Discount%]" caption="Discount%" attribute="1" defaultMemberUniqueName="[analyzed_data].[Discount%].[All]" allUniqueName="[analyzed_data].[Discount%].[All]" dimensionUniqueName="[analyzed_data]" displayFolder="" count="0" memberValueDatatype="5" unbalanced="0"/>
    <cacheHierarchy uniqueName="[analyzed_data].[Category]" caption="Category" attribute="1" defaultMemberUniqueName="[analyzed_data].[Category].[All]" allUniqueName="[analyzed_data].[Category].[All]" dimensionUniqueName="[analyzed_data]" displayFolder="" count="0" memberValueDatatype="130" unbalanced="0"/>
    <cacheHierarchy uniqueName="[analyzed_data].[Sub-category]" caption="Sub-category" attribute="1" defaultMemberUniqueName="[analyzed_data].[Sub-category].[All]" allUniqueName="[analyzed_data].[Sub-category].[All]" dimensionUniqueName="[analyzed_data]" displayFolder="" count="0" memberValueDatatype="130" unbalanced="0"/>
    <cacheHierarchy uniqueName="[analyzed_data].[dim_products.Product Name]" caption="dim_products.Product Name" attribute="1" defaultMemberUniqueName="[analyzed_data].[dim_products.Product Name].[All]" allUniqueName="[analyzed_data].[dim_products.Product Name].[All]" dimensionUniqueName="[analyzed_data]" displayFolder="" count="0" memberValueDatatype="130" unbalanced="0"/>
    <cacheHierarchy uniqueName="[analyzed_data].[dim_products.Brand Name]" caption="dim_products.Brand Name" attribute="1" defaultMemberUniqueName="[analyzed_data].[dim_products.Brand Name].[All]" allUniqueName="[analyzed_data].[dim_products.Brand Name].[All]" dimensionUniqueName="[analyzed_data]" displayFolder="" count="0" memberValueDatatype="130" unbalanced="0"/>
    <cacheHierarchy uniqueName="[analyzed_data].[dim_products.Size]" caption="dim_products.Size" attribute="1" defaultMemberUniqueName="[analyzed_data].[dim_products.Size].[All]" allUniqueName="[analyzed_data].[dim_products.Size].[All]" dimensionUniqueName="[analyzed_data]" displayFolder="" count="0" memberValueDatatype="130" unbalanced="0"/>
    <cacheHierarchy uniqueName="[analyzed_data].[dim_products.Color]" caption="dim_products.Color" attribute="1" defaultMemberUniqueName="[analyzed_data].[dim_products.Color].[All]" allUniqueName="[analyzed_data].[dim_products.Color].[All]" dimensionUniqueName="[analyzed_data]" displayFolder="" count="0" memberValueDatatype="130" unbalanced="0"/>
    <cacheHierarchy uniqueName="[analyzed_data].[dim_products.Ratings]" caption="dim_products.Ratings" attribute="1" defaultMemberUniqueName="[analyzed_data].[dim_products.Ratings].[All]" allUniqueName="[analyzed_data].[dim_products.Ratings].[All]" dimensionUniqueName="[analyzed_data]" displayFolder="" count="0" memberValueDatatype="20" unbalanced="0"/>
    <cacheHierarchy uniqueName="[analyzed_data].[dim_customers.Customer Age]" caption="dim_customers.Customer Age" attribute="1" defaultMemberUniqueName="[analyzed_data].[dim_customers.Customer Age].[All]" allUniqueName="[analyzed_data].[dim_customers.Customer Age].[All]" dimensionUniqueName="[analyzed_data]" displayFolder="" count="0" memberValueDatatype="20" unbalanced="0"/>
    <cacheHierarchy uniqueName="[analyzed_data].[dim_customers.City]" caption="dim_customers.City" attribute="1" defaultMemberUniqueName="[analyzed_data].[dim_customers.City].[All]" allUniqueName="[analyzed_data].[dim_customers.City].[All]" dimensionUniqueName="[analyzed_data]" displayFolder="" count="0" memberValueDatatype="130" unbalanced="0"/>
    <cacheHierarchy uniqueName="[analyzed_data].[dim_customers.State]" caption="dim_customers.State" attribute="1" defaultMemberUniqueName="[analyzed_data].[dim_customers.State].[All]" allUniqueName="[analyzed_data].[dim_customers.State].[All]" dimensionUniqueName="[analyzed_data]" displayFolder="" count="0" memberValueDatatype="130" unbalanced="0"/>
    <cacheHierarchy uniqueName="[analyzed_data].[SalesPrice]" caption="SalesPrice" attribute="1" defaultMemberUniqueName="[analyzed_data].[SalesPrice].[All]" allUniqueName="[analyzed_data].[SalesPrice].[All]" dimensionUniqueName="[analyzed_data]" displayFolder="" count="0" memberValueDatatype="5" unbalanced="0"/>
    <cacheHierarchy uniqueName="[analyzed_data].[Dist_Amt]" caption="Dist_Amt" attribute="1" defaultMemberUniqueName="[analyzed_data].[Dist_Amt].[All]" allUniqueName="[analyzed_data].[Dist_Amt].[All]" dimensionUniqueName="[analyzed_data]" displayFolder="" count="0" memberValueDatatype="5" unbalanced="0"/>
    <cacheHierarchy uniqueName="[analyzed_data].[Year]" caption="Year" attribute="1" defaultMemberUniqueName="[analyzed_data].[Year].[All]" allUniqueName="[analyzed_data].[Year].[All]" dimensionUniqueName="[analyzed_data]" displayFolder="" count="0" memberValueDatatype="20" unbalanced="0"/>
    <cacheHierarchy uniqueName="[analyzed_data].[Month]" caption="Month" attribute="1" defaultMemberUniqueName="[analyzed_data].[Month].[All]" allUniqueName="[analyzed_data].[Month].[All]" dimensionUniqueName="[analyzed_data]" displayFolder="" count="0" memberValueDatatype="20" unbalanced="0"/>
    <cacheHierarchy uniqueName="[analyzed_data].[Month-Year]" caption="Month-Year" attribute="1" defaultMemberUniqueName="[analyzed_data].[Month-Year].[All]" allUniqueName="[analyzed_data].[Month-Year].[All]" dimensionUniqueName="[analyzed_data]" displayFolder="" count="0" memberValueDatatype="130" unbalanced="0"/>
    <cacheHierarchy uniqueName="[analyzed_data].[Quarter]" caption="Quarter" attribute="1" defaultMemberUniqueName="[analyzed_data].[Quarter].[All]" allUniqueName="[analyzed_data].[Quarter].[All]" dimensionUniqueName="[analyzed_data]" displayFolder="" count="0" memberValueDatatype="130" unbalanced="0"/>
    <cacheHierarchy uniqueName="[analyzed_data].[Age_Group]" caption="Age_Group" attribute="1" defaultMemberUniqueName="[analyzed_data].[Age_Group].[All]" allUniqueName="[analyzed_data].[Age_Group].[All]" dimensionUniqueName="[analyzed_data]" displayFolder="" count="0" memberValueDatatype="130" unbalanced="0"/>
    <cacheHierarchy uniqueName="[analyzed_data].[Price_Band]" caption="Price_Band" attribute="1" defaultMemberUniqueName="[analyzed_data].[Price_Band].[All]" allUniqueName="[analyzed_data].[Price_Band].[All]" dimensionUniqueName="[analyzed_data]" displayFolder="" count="0" memberValueDatatype="130" unbalanced="0"/>
    <cacheHierarchy uniqueName="[analyzed_data].[Dist_Band]" caption="Dist_Band" attribute="1" defaultMemberUniqueName="[analyzed_data].[Dist_Band].[All]" allUniqueName="[analyzed_data].[Dist_Band].[All]" dimensionUniqueName="[analyzed_data]" displayFolder="" count="0" memberValueDatatype="130" unbalanced="0"/>
    <cacheHierarchy uniqueName="[analyzed_data].[Date (Year)]" caption="Date (Year)" attribute="1" defaultMemberUniqueName="[analyzed_data].[Date (Year)].[All]" allUniqueName="[analyzed_data].[Date (Year)].[All]" dimensionUniqueName="[analyzed_data]" displayFolder="" count="0" memberValueDatatype="130" unbalanced="0"/>
    <cacheHierarchy uniqueName="[analyzed_data].[Date (Quarter)]" caption="Date (Quarter)" attribute="1" defaultMemberUniqueName="[analyzed_data].[Date (Quarter)].[All]" allUniqueName="[analyzed_data].[Date (Quarter)].[All]" dimensionUniqueName="[analyzed_data]" displayFolder="" count="0" memberValueDatatype="130" unbalanced="0"/>
    <cacheHierarchy uniqueName="[analyzed_data].[Date (Month)]" caption="Date (Month)" attribute="1" defaultMemberUniqueName="[analyzed_data].[Date (Month)].[All]" allUniqueName="[analyzed_data].[Date (Month)].[All]" dimensionUniqueName="[analyzed_data]"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Age]" caption="Customer Age" attribute="1" defaultMemberUniqueName="[customers].[Customer Age].[All]" allUniqueName="[customers].[Customer 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Original Price]" caption="Original Price" attribute="1" defaultMemberUniqueName="[orders].[Original Price].[All]" allUniqueName="[orders].[Original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Name]" caption="Brand Name" attribute="1" defaultMemberUniqueName="[products].[Brand Name].[All]" allUniqueName="[products].[Brand 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Ratings]" caption="Ratings" attribute="1" defaultMemberUniqueName="[products].[Ratings].[All]" allUniqueName="[products].[Ratings].[All]" dimensionUniqueName="[products]" displayFolder="" count="0" memberValueDatatype="20" unbalanced="0"/>
    <cacheHierarchy uniqueName="[analyzed_data].[Date (Month Index)]" caption="Date (Month Index)" attribute="1" defaultMemberUniqueName="[analyzed_data].[Date (Month Index)].[All]" allUniqueName="[analyzed_data].[Date (Month Index)].[All]" dimensionUniqueName="[analyzed_data]" displayFolder="" count="0" memberValueDatatype="20" unbalanced="0" hidden="1"/>
    <cacheHierarchy uniqueName="[Measures].[measure 1]" caption="measure 1" measure="1" displayFolder="" measureGroup="analyzed_data" count="0"/>
    <cacheHierarchy uniqueName="[Measures].[total_sales]" caption="total_sales" measure="1" displayFolder="" measureGroup="analyzed_data" count="0"/>
    <cacheHierarchy uniqueName="[Measures].[avg_order_value]" caption="avg_order_value" measure="1" displayFolder="" measureGroup="analyzed_data" count="0"/>
    <cacheHierarchy uniqueName="[Measures].[total_dist_given]" caption="total_dist_given" measure="1" displayFolder="" measureGroup="analyzed_data" count="0"/>
    <cacheHierarchy uniqueName="[Measures].[avg_dist]" caption="avg_dist" measure="1" displayFolder="" measureGroup="analyzed_data" count="0"/>
    <cacheHierarchy uniqueName="[Measures].[unique_customers]" caption="unique_customers" measure="1" displayFolder="" measureGroup="customers" count="0"/>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orders" count="0" hidden="1"/>
    <cacheHierarchy uniqueName="[Measures].[__XL_Count fact_orders]" caption="__XL_Count fact_orders" measure="1" displayFolder="" measureGroup="analyzed_data" count="0" hidden="1"/>
    <cacheHierarchy uniqueName="[Measures].[__No measures defined]" caption="__No measures defined" measure="1" displayFolder="" count="0" hidden="1"/>
    <cacheHierarchy uniqueName="[Measures].[Sum of SalesPrice]" caption="Sum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analyzed_data" count="0" hidden="1">
      <extLst>
        <ext xmlns:x15="http://schemas.microsoft.com/office/spreadsheetml/2010/11/main" uri="{B97F6D7D-B522-45F9-BDA1-12C45D357490}">
          <x15:cacheHierarchy aggregatedColumn="0"/>
        </ext>
      </extLst>
    </cacheHierarchy>
    <cacheHierarchy uniqueName="[Measures].[Average of SalesPrice]" caption="Average of SalesPrice" measure="1" displayFolder="" measureGroup="analyzed_data"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nalyzed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analyzed_data" count="0" hidden="1">
      <extLst>
        <ext xmlns:x15="http://schemas.microsoft.com/office/spreadsheetml/2010/11/main" uri="{B97F6D7D-B522-45F9-BDA1-12C45D357490}">
          <x15:cacheHierarchy aggregatedColumn="2"/>
        </ext>
      </extLst>
    </cacheHierarchy>
    <cacheHierarchy uniqueName="[Measures].[Sum of Dist_Amt]" caption="Sum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Average of Dist_Amt]" caption="Average of Dist_Amt" measure="1" displayFolder="" measureGroup="analyzed_data" count="0" hidden="1">
      <extLst>
        <ext xmlns:x15="http://schemas.microsoft.com/office/spreadsheetml/2010/11/main" uri="{B97F6D7D-B522-45F9-BDA1-12C45D357490}">
          <x15:cacheHierarchy aggregatedColumn="17"/>
        </ext>
      </extLst>
    </cacheHierarchy>
    <cacheHierarchy uniqueName="[Measures].[Sum of dim_products.Ratings]" caption="Sum of dim_products.Ratings" measure="1" displayFolder="" measureGroup="analyzed_data" count="0" hidden="1"/>
  </cacheHierarchies>
  <kpis count="0"/>
  <extLst>
    <ext xmlns:x14="http://schemas.microsoft.com/office/spreadsheetml/2009/9/main" uri="{725AE2AE-9491-48be-B2B4-4EB974FC3084}">
      <x14:pivotCacheDefinition pivotCacheId="91644396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FC2DFE-72E2-4FEC-8B3F-CA5048400224}" name="PivotTable28" cacheId="17" applyNumberFormats="0" applyBorderFormats="0" applyFontFormats="0" applyPatternFormats="0" applyAlignmentFormats="0" applyWidthHeightFormats="1" dataCaption="Values" tag="aa4ad817-a555-48d5-9aa4-fa0992fabada" updatedVersion="8" minRefreshableVersion="5" subtotalHiddenItems="1" itemPrintTitles="1" createdVersion="8" indent="0" outline="1" outlineData="1" multipleFieldFilters="0" chartFormat="67" rowHeaderCaption="Discount Band">
  <location ref="O34:P40"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SalesPrice" fld="2" baseField="0" baseItem="0" numFmtId="1"/>
  </dataFields>
  <chartFormats count="8">
    <chartFormat chart="54"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65" format="19" series="1">
      <pivotArea type="data" outline="0" fieldPosition="0">
        <references count="1">
          <reference field="4294967294" count="1" selected="0">
            <x v="0"/>
          </reference>
        </references>
      </pivotArea>
    </chartFormat>
    <chartFormat chart="65" format="20">
      <pivotArea type="data" outline="0" fieldPosition="0">
        <references count="2">
          <reference field="4294967294" count="1" selected="0">
            <x v="0"/>
          </reference>
          <reference field="3" count="1" selected="0">
            <x v="0"/>
          </reference>
        </references>
      </pivotArea>
    </chartFormat>
    <chartFormat chart="65" format="21">
      <pivotArea type="data" outline="0" fieldPosition="0">
        <references count="2">
          <reference field="4294967294" count="1" selected="0">
            <x v="0"/>
          </reference>
          <reference field="3" count="1" selected="0">
            <x v="1"/>
          </reference>
        </references>
      </pivotArea>
    </chartFormat>
    <chartFormat chart="65" format="22">
      <pivotArea type="data" outline="0" fieldPosition="0">
        <references count="2">
          <reference field="4294967294" count="1" selected="0">
            <x v="0"/>
          </reference>
          <reference field="3" count="1" selected="0">
            <x v="2"/>
          </reference>
        </references>
      </pivotArea>
    </chartFormat>
    <chartFormat chart="65" format="23">
      <pivotArea type="data" outline="0" fieldPosition="0">
        <references count="2">
          <reference field="4294967294" count="1" selected="0">
            <x v="0"/>
          </reference>
          <reference field="3" count="1" selected="0">
            <x v="3"/>
          </reference>
        </references>
      </pivotArea>
    </chartFormat>
    <chartFormat chart="65" format="24">
      <pivotArea type="data" outline="0" fieldPosition="0">
        <references count="2">
          <reference field="4294967294" count="1" selected="0">
            <x v="0"/>
          </reference>
          <reference field="3" count="1" selected="0">
            <x v="4"/>
          </reference>
        </references>
      </pivotArea>
    </chartFormat>
  </chart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Price"/>
    <pivotHierarchy dragToData="1"/>
    <pivotHierarchy dragToData="1" caption="Average of SalesPrice2"/>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2">
    <filter fld="0" type="count" id="1" iMeasureHier="58">
      <autoFilter ref="A1">
        <filterColumn colId="0">
          <top10 val="10" filterVal="10"/>
        </filterColumn>
      </autoFilter>
    </filter>
    <filter fld="1" type="count" id="2" iMeasureHier="59">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D2375B-0452-41B4-AC58-E4A937F9BB29}" name="PivotTable5" cacheId="22" applyNumberFormats="0" applyBorderFormats="0" applyFontFormats="0" applyPatternFormats="0" applyAlignmentFormats="0" applyWidthHeightFormats="1" dataCaption="Values" tag="9a9727eb-4fa9-40dd-a107-12f14466006c" updatedVersion="8" minRefreshableVersion="5"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measure 1" fld="0" subtotal="count" baseField="0" baseItem="0" numFmtId="1"/>
  </dataField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286789-A176-4841-9C13-4DA645D990EC}" name="PivotTable26" cacheId="15" applyNumberFormats="0" applyBorderFormats="0" applyFontFormats="0" applyPatternFormats="0" applyAlignmentFormats="0" applyWidthHeightFormats="1" dataCaption="Values" tag="e1458186-dd08-4cf6-9ab4-c53e518595df" updatedVersion="8" minRefreshableVersion="5" useAutoFormatting="1" subtotalHiddenItems="1" itemPrintTitles="1" createdVersion="8" indent="0" outline="1" outlineData="1" multipleFieldFilters="0" chartFormat="63" rowHeaderCaption="States">
  <location ref="U11:Z23" firstHeaderRow="1" firstDataRow="2"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s>
  <rowFields count="1">
    <field x="3"/>
  </rowFields>
  <rowItems count="11">
    <i>
      <x v="2"/>
    </i>
    <i>
      <x v="9"/>
    </i>
    <i>
      <x v="6"/>
    </i>
    <i>
      <x/>
    </i>
    <i>
      <x v="7"/>
    </i>
    <i>
      <x v="4"/>
    </i>
    <i>
      <x v="5"/>
    </i>
    <i>
      <x v="3"/>
    </i>
    <i>
      <x v="8"/>
    </i>
    <i>
      <x v="1"/>
    </i>
    <i t="grand">
      <x/>
    </i>
  </rowItems>
  <colFields count="1">
    <field x="4"/>
  </colFields>
  <colItems count="5">
    <i>
      <x/>
    </i>
    <i>
      <x v="1"/>
    </i>
    <i>
      <x v="2"/>
    </i>
    <i>
      <x v="3"/>
    </i>
    <i t="grand">
      <x/>
    </i>
  </colItems>
  <dataFields count="1">
    <dataField name="Sum of SalesPrice" fld="2" baseField="0" baseItem="0" numFmtId="1"/>
  </dataFields>
  <chartFormats count="7">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58" format="4" series="1">
      <pivotArea type="data" outline="0" fieldPosition="0">
        <references count="1">
          <reference field="4294967294" count="1" selected="0">
            <x v="0"/>
          </reference>
        </references>
      </pivotArea>
    </chartFormat>
    <chartFormat chart="58" format="5" series="1">
      <pivotArea type="data" outline="0" fieldPosition="0">
        <references count="2">
          <reference field="4294967294" count="1" selected="0">
            <x v="0"/>
          </reference>
          <reference field="4" count="1" selected="0">
            <x v="1"/>
          </reference>
        </references>
      </pivotArea>
    </chartFormat>
    <chartFormat chart="58" format="6" series="1">
      <pivotArea type="data" outline="0" fieldPosition="0">
        <references count="2">
          <reference field="4294967294" count="1" selected="0">
            <x v="0"/>
          </reference>
          <reference field="4" count="1" selected="0">
            <x v="2"/>
          </reference>
        </references>
      </pivotArea>
    </chartFormat>
    <chartFormat chart="58" format="7" series="1">
      <pivotArea type="data" outline="0" fieldPosition="0">
        <references count="2">
          <reference field="4294967294" count="1" selected="0">
            <x v="0"/>
          </reference>
          <reference field="4" count="1" selected="0">
            <x v="3"/>
          </reference>
        </references>
      </pivotArea>
    </chartFormat>
    <chartFormat chart="58" format="8" series="1">
      <pivotArea type="data" outline="0" fieldPosition="0">
        <references count="2">
          <reference field="4294967294" count="1" selected="0">
            <x v="0"/>
          </reference>
          <reference field="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Price"/>
    <pivotHierarchy dragToData="1"/>
    <pivotHierarchy dragToData="1" caption="Average of SalesPrice"/>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2">
    <filter fld="0" type="count" id="1" iMeasureHier="58">
      <autoFilter ref="A1">
        <filterColumn colId="0">
          <top10 val="10" filterVal="10"/>
        </filterColumn>
      </autoFilter>
    </filter>
    <filter fld="1" type="count" id="2" iMeasureHier="59">
      <autoFilter ref="A1">
        <filterColumn colId="0">
          <top10 val="10" filterVal="10"/>
        </filterColumn>
      </autoFilter>
    </filter>
  </filters>
  <rowHierarchiesUsage count="1">
    <rowHierarchyUsage hierarchyUsage="1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FFB410-0CEB-4171-82BB-DE82F3B7816E}" name="PivotTable14" cacheId="4" applyNumberFormats="0" applyBorderFormats="0" applyFontFormats="0" applyPatternFormats="0" applyAlignmentFormats="0" applyWidthHeightFormats="1" dataCaption="Values" tag="5fb5b11e-86b6-46c0-bde4-63181117ba2d" updatedVersion="8" minRefreshableVersion="5" useAutoFormatting="1" subtotalHiddenItems="1" itemPrintTitles="1" createdVersion="8" indent="0" outline="1" outlineData="1" multipleFieldFilters="0" chartFormat="18" rowHeaderCaption="Month-Year">
  <location ref="G6:H34" firstHeaderRow="1" firstDataRow="1" firstDataCol="1"/>
  <pivotFields count="3">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SalesPrice" fld="1" subtotal="average" baseField="0" baseItem="0" numFmtId="2"/>
  </dataField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lesPrice"/>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87E40B-5131-4475-966A-1B9A72D7EFFD}" name="PivotTable19" cacheId="9" applyNumberFormats="0" applyBorderFormats="0" applyFontFormats="0" applyPatternFormats="0" applyAlignmentFormats="0" applyWidthHeightFormats="1" dataCaption="Values" tag="29ba5c22-d46e-4ac7-bf8d-66d35d5f0c29" updatedVersion="8" minRefreshableVersion="5" useAutoFormatting="1" subtotalHiddenItems="1" itemPrintTitles="1" createdVersion="8" indent="0" outline="1" outlineData="1" multipleFieldFilters="0" chartFormat="63" rowHeaderCaption="Category">
  <location ref="M18:P23"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5">
    <i>
      <x/>
    </i>
    <i>
      <x v="1"/>
    </i>
    <i>
      <x v="2"/>
    </i>
    <i>
      <x v="3"/>
    </i>
    <i t="grand">
      <x/>
    </i>
  </rowItems>
  <colFields count="1">
    <field x="-2"/>
  </colFields>
  <colItems count="3">
    <i>
      <x/>
    </i>
    <i i="1">
      <x v="1"/>
    </i>
    <i i="2">
      <x v="2"/>
    </i>
  </colItems>
  <dataFields count="3">
    <dataField name="Sum of SalesPrice" fld="0" baseField="0" baseItem="0" numFmtId="1"/>
    <dataField name="Count of Order ID" fld="1" subtotal="count" baseField="0" baseItem="0"/>
    <dataField name="Average of Discount%" fld="2" subtotal="average" baseField="0" baseItem="0" numFmtId="164"/>
  </dataFields>
  <chartFormats count="6">
    <chartFormat chart="48"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1"/>
          </reference>
        </references>
      </pivotArea>
    </chartFormat>
    <chartFormat chart="48" format="2" series="1">
      <pivotArea type="data" outline="0" fieldPosition="0">
        <references count="1">
          <reference field="4294967294" count="1" selected="0">
            <x v="2"/>
          </reference>
        </references>
      </pivotArea>
    </chartFormat>
    <chartFormat chart="52" format="6" series="1">
      <pivotArea type="data" outline="0" fieldPosition="0">
        <references count="1">
          <reference field="4294967294" count="1" selected="0">
            <x v="0"/>
          </reference>
        </references>
      </pivotArea>
    </chartFormat>
    <chartFormat chart="52" format="7" series="1">
      <pivotArea type="data" outline="0" fieldPosition="0">
        <references count="1">
          <reference field="4294967294" count="1" selected="0">
            <x v="1"/>
          </reference>
        </references>
      </pivotArea>
    </chartFormat>
    <chartFormat chart="52" format="8" series="1">
      <pivotArea type="data" outline="0" fieldPosition="0">
        <references count="1">
          <reference field="4294967294" count="1" selected="0">
            <x v="2"/>
          </reference>
        </references>
      </pivotArea>
    </chartFormat>
  </chart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Price"/>
    <pivotHierarchy dragToData="1"/>
    <pivotHierarchy dragToData="1" caption="Average of SalesPrice"/>
    <pivotHierarchy dragToData="1"/>
    <pivotHierarchy dragToData="1" caption="Average of Discount%"/>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8F3502-C40C-4021-B4B7-1BE405040492}" name="PivotTable7" cacheId="24" applyNumberFormats="0" applyBorderFormats="0" applyFontFormats="0" applyPatternFormats="0" applyAlignmentFormats="0" applyWidthHeightFormats="1" dataCaption="Values" tag="545d2626-44da-4bcb-9447-616f9e83becd" updatedVersion="8" minRefreshableVersion="5"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8B442E-0D01-4F5B-B4CC-87CBB3B8A9F0}" name="PivotTable16" cacheId="6" applyNumberFormats="0" applyBorderFormats="0" applyFontFormats="0" applyPatternFormats="0" applyAlignmentFormats="0" applyWidthHeightFormats="1" dataCaption="Values" tag="e957758c-3e9e-44b6-b7a1-079dfb64d1a7" updatedVersion="8" minRefreshableVersion="5" useAutoFormatting="1" subtotalHiddenItems="1" itemPrintTitles="1" createdVersion="8" indent="0" outline="1" outlineData="1" multipleFieldFilters="0" chartFormat="40" rowHeaderCaption="Brand">
  <location ref="R39:W61" firstHeaderRow="1" firstDataRow="2" firstDataCol="1"/>
  <pivotFields count="4">
    <pivotField axis="axisRow" allDrilled="1" subtotalTop="0" showAll="0" measureFilter="1" defaultSubtotal="0" defaultAttributeDrillState="1">
      <items count="20">
        <item x="0"/>
        <item x="1"/>
        <item x="4"/>
        <item x="6"/>
        <item x="7"/>
        <item x="16"/>
        <item x="17"/>
        <item x="18"/>
        <item x="19"/>
        <item x="2"/>
        <item x="3"/>
        <item x="5"/>
        <item x="8"/>
        <item x="10"/>
        <item x="11"/>
        <item x="12"/>
        <item x="13"/>
        <item x="14"/>
        <item x="15"/>
        <item x="9"/>
      </items>
    </pivotField>
    <pivotField allDrilled="1" subtotalTop="0" showAll="0" measureFilter="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5">
    <i>
      <x/>
    </i>
    <i>
      <x v="1"/>
    </i>
    <i>
      <x v="2"/>
    </i>
    <i>
      <x v="3"/>
    </i>
    <i t="grand">
      <x/>
    </i>
  </colItems>
  <dataFields count="1">
    <dataField name="Sum of SalesPrice" fld="3" baseField="0" baseItem="0" numFmtId="1"/>
  </dataFields>
  <conditionalFormats count="1">
    <conditionalFormat priority="1">
      <pivotAreas count="1">
        <pivotArea type="data" collapsedLevelsAreSubtotals="1" fieldPosition="0">
          <references count="3">
            <reference field="4294967294" count="1" selected="0">
              <x v="0"/>
            </reference>
            <reference field="0" count="20">
              <x v="0"/>
              <x v="1"/>
              <x v="2"/>
              <x v="3"/>
              <x v="4"/>
              <x v="5"/>
              <x v="6"/>
              <x v="7"/>
              <x v="8"/>
              <x v="9"/>
              <x v="10"/>
              <x v="11"/>
              <x v="12"/>
              <x v="13"/>
              <x v="14"/>
              <x v="15"/>
              <x v="16"/>
              <x v="17"/>
              <x v="18"/>
              <x v="19"/>
            </reference>
            <reference field="2" count="4" selected="0">
              <x v="0"/>
              <x v="1"/>
              <x v="2"/>
              <x v="3"/>
            </reference>
          </references>
        </pivotArea>
      </pivotAreas>
    </conditionalFormat>
  </conditional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Price"/>
    <pivotHierarchy dragToData="1"/>
    <pivotHierarchy dragToData="1" caption="Average of SalesPrice"/>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2">
    <filter fld="0" type="count" id="4" iMeasureHier="58">
      <autoFilter ref="A1">
        <filterColumn colId="0">
          <top10 val="20" filterVal="20"/>
        </filterColumn>
      </autoFilter>
    </filter>
    <filter fld="1" type="count" id="2" iMeasureHier="59">
      <autoFilter ref="A1">
        <filterColumn colId="0">
          <top10 val="10" filterVal="10"/>
        </filterColumn>
      </autoFilter>
    </filter>
  </filters>
  <rowHierarchiesUsage count="1">
    <rowHierarchyUsage hierarchyUsage="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0F4B21-0C26-456E-8AF8-E3671755BD7A}" name="PivotTable18" cacheId="8" applyNumberFormats="0" applyBorderFormats="0" applyFontFormats="0" applyPatternFormats="0" applyAlignmentFormats="0" applyWidthHeightFormats="1" dataCaption="Values" tag="66a5d8ad-f308-4416-a501-ccb9034e4aee" updatedVersion="8" minRefreshableVersion="5" useAutoFormatting="1" subtotalHiddenItems="1" itemPrintTitles="1" createdVersion="8" indent="0" outline="1" outlineData="1" multipleFieldFilters="0" chartFormat="54" rowHeaderCaption="Sub-Category">
  <location ref="M3:P15" firstHeaderRow="0" firstDataRow="1" firstDataCol="1"/>
  <pivotFields count="5">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name="Sum of SalesPrice" fld="1" baseField="0" baseItem="0" numFmtId="1"/>
    <dataField name="Count of Order ID" fld="2" subtotal="count" baseField="0" baseItem="0"/>
    <dataField name="Average of Discount%" fld="3" subtotal="average" baseField="0" baseItem="0" numFmtId="164"/>
  </dataField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Price"/>
    <pivotHierarchy dragToData="1"/>
    <pivotHierarchy dragToData="1" caption="Average of SalesPrice"/>
    <pivotHierarchy dragToData="1"/>
    <pivotHierarchy dragToData="1" caption="Average of Discount%"/>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49E89F-AE0A-4F43-8B6E-EB5A58F4E04B}" name="PivotTable11" cacheId="2" applyNumberFormats="0" applyBorderFormats="0" applyFontFormats="0" applyPatternFormats="0" applyAlignmentFormats="0" applyWidthHeightFormats="1" dataCaption="Values" tag="7299f441-1d6b-4082-aa45-e50ef6edad82" updatedVersion="8" minRefreshableVersion="5" useAutoFormatting="1" subtotalHiddenItems="1" itemPrintTitles="1" createdVersion="8"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nalyzed_data]"/>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915B80-3562-4B54-A03F-7FB56778FCB9}" name="PivotTable34" cacheId="20" applyNumberFormats="0" applyBorderFormats="0" applyFontFormats="0" applyPatternFormats="0" applyAlignmentFormats="0" applyWidthHeightFormats="1" dataCaption="Values" tag="e1458186-dd08-4cf6-9ab4-c53e518595df" updatedVersion="8" minRefreshableVersion="5" useAutoFormatting="1" subtotalHiddenItems="1" itemPrintTitles="1" createdVersion="8" indent="0" outline="1" outlineData="1" multipleFieldFilters="0" chartFormat="76" rowHeaderCaption="Category">
  <location ref="AA3:AE8" firstHeaderRow="1" firstDataRow="2"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s="1" x="0"/>
        <item s="1" x="1"/>
        <item s="1" x="2"/>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Fields count="1">
    <field x="3"/>
  </colFields>
  <colItems count="4">
    <i>
      <x/>
    </i>
    <i>
      <x v="1"/>
    </i>
    <i>
      <x v="2"/>
    </i>
    <i t="grand">
      <x/>
    </i>
  </colItems>
  <dataFields count="1">
    <dataField name="Sum of SalesPrice" fld="4" baseField="3" baseItem="0" numFmtId="1"/>
  </dataField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Price"/>
    <pivotHierarchy dragToData="1"/>
    <pivotHierarchy dragToData="1" caption="Average of SalesPrice"/>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2">
    <filter fld="0" type="count" id="1" iMeasureHier="58">
      <autoFilter ref="A1">
        <filterColumn colId="0">
          <top10 val="10" filterVal="10"/>
        </filterColumn>
      </autoFilter>
    </filter>
    <filter fld="1" type="count" id="2" iMeasureHier="59">
      <autoFilter ref="A1">
        <filterColumn colId="0">
          <top10 val="10" filterVal="10"/>
        </filterColumn>
      </autoFilter>
    </filter>
  </filters>
  <rowHierarchiesUsage count="1">
    <rowHierarchyUsage hierarchyUsage="27"/>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3863BC-E32C-4149-865B-98950EFA9476}" name="PivotTable1" cacheId="1" applyNumberFormats="0" applyBorderFormats="0" applyFontFormats="0" applyPatternFormats="0" applyAlignmentFormats="0" applyWidthHeightFormats="1" dataCaption="Values" tag="e957758c-3e9e-44b6-b7a1-079dfb64d1a7" updatedVersion="8" minRefreshableVersion="5" useAutoFormatting="1" subtotalHiddenItems="1" itemPrintTitles="1" createdVersion="8" indent="0" outline="1" outlineData="1" multipleFieldFilters="0" chartFormat="43" rowHeaderCaption="Customer ID">
  <location ref="R25:S36"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v="8"/>
    </i>
    <i>
      <x v="9"/>
    </i>
    <i>
      <x v="6"/>
    </i>
    <i>
      <x v="5"/>
    </i>
    <i>
      <x v="2"/>
    </i>
    <i>
      <x v="1"/>
    </i>
    <i>
      <x v="7"/>
    </i>
    <i>
      <x v="3"/>
    </i>
    <i>
      <x/>
    </i>
    <i>
      <x v="4"/>
    </i>
    <i t="grand">
      <x/>
    </i>
  </rowItems>
  <colItems count="1">
    <i/>
  </colItems>
  <dataFields count="1">
    <dataField name="Count of Order ID" fld="2" subtotal="count" baseField="0" baseItem="0"/>
  </dataFields>
  <chartFormats count="4">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Price"/>
    <pivotHierarchy dragToData="1"/>
    <pivotHierarchy dragToData="1" caption="Average of SalesPrice"/>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3">
    <filter fld="0" type="count" id="1" iMeasureHier="58">
      <autoFilter ref="A1">
        <filterColumn colId="0">
          <top10 val="10" filterVal="10"/>
        </filterColumn>
      </autoFilter>
    </filter>
    <filter fld="1" type="count" id="2" iMeasureHier="59">
      <autoFilter ref="A1">
        <filterColumn colId="0">
          <top10 val="10" filterVal="10"/>
        </filterColumn>
      </autoFilter>
    </filter>
    <filter fld="3" type="count" id="3" iMeasureHier="59">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12E6CD-3068-4D74-B829-D1581FF30A32}" name="PivotTable25" cacheId="14" applyNumberFormats="0" applyBorderFormats="0" applyFontFormats="0" applyPatternFormats="0" applyAlignmentFormats="0" applyWidthHeightFormats="1" dataCaption="Values" tag="e1458186-dd08-4cf6-9ab4-c53e518595df" updatedVersion="8" minRefreshableVersion="5" useAutoFormatting="1" subtotalHiddenItems="1" itemPrintTitles="1" createdVersion="8" indent="0" outline="1" outlineData="1" multipleFieldFilters="0" chartFormat="58" rowHeaderCaption="Category">
  <location ref="U3:V8"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Items count="1">
    <i/>
  </colItems>
  <dataFields count="1">
    <dataField name="Sum of SalesPrice" fld="3" baseField="2" baseItem="0" numFmtId="1"/>
  </dataFields>
  <chartFormats count="6">
    <chartFormat chart="49" format="3"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 chart="50" format="5">
      <pivotArea type="data" outline="0" fieldPosition="0">
        <references count="2">
          <reference field="4294967294" count="1" selected="0">
            <x v="0"/>
          </reference>
          <reference field="2" count="1" selected="0">
            <x v="3"/>
          </reference>
        </references>
      </pivotArea>
    </chartFormat>
    <chartFormat chart="50" format="6">
      <pivotArea type="data" outline="0" fieldPosition="0">
        <references count="2">
          <reference field="4294967294" count="1" selected="0">
            <x v="0"/>
          </reference>
          <reference field="2" count="1" selected="0">
            <x v="0"/>
          </reference>
        </references>
      </pivotArea>
    </chartFormat>
    <chartFormat chart="50" format="7">
      <pivotArea type="data" outline="0" fieldPosition="0">
        <references count="2">
          <reference field="4294967294" count="1" selected="0">
            <x v="0"/>
          </reference>
          <reference field="2" count="1" selected="0">
            <x v="2"/>
          </reference>
        </references>
      </pivotArea>
    </chartFormat>
    <chartFormat chart="50" format="8">
      <pivotArea type="data" outline="0" fieldPosition="0">
        <references count="2">
          <reference field="4294967294" count="1" selected="0">
            <x v="0"/>
          </reference>
          <reference field="2" count="1" selected="0">
            <x v="1"/>
          </reference>
        </references>
      </pivotArea>
    </chartFormat>
  </chart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Price"/>
    <pivotHierarchy dragToData="1"/>
    <pivotHierarchy dragToData="1" caption="Average of SalesPrice"/>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2">
    <filter fld="0" type="count" id="1" iMeasureHier="58">
      <autoFilter ref="A1">
        <filterColumn colId="0">
          <top10 val="10" filterVal="10"/>
        </filterColumn>
      </autoFilter>
    </filter>
    <filter fld="1" type="count" id="2" iMeasureHier="59">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9273606-DC73-4C4E-AAA3-6ED04F8C0DD6}" name="PivotTable30" cacheId="19" applyNumberFormats="0" applyBorderFormats="0" applyFontFormats="0" applyPatternFormats="0" applyAlignmentFormats="0" applyWidthHeightFormats="1" dataCaption="Values" tag="aa4ad817-a555-48d5-9aa4-fa0992fabada" updatedVersion="8" minRefreshableVersion="5" subtotalHiddenItems="1" itemPrintTitles="1" createdVersion="8" indent="0" outline="1" outlineData="1" multipleFieldFilters="0" chartFormat="76" rowHeaderCaption="Price Band">
  <location ref="J35:K41"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Count of Order ID" fld="3" subtotal="count" baseField="0" baseItem="0"/>
  </dataFields>
  <chartFormats count="1">
    <chartFormat chart="74" format="4"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Price"/>
    <pivotHierarchy dragToData="1"/>
    <pivotHierarchy dragToData="1" caption="Average of SalesPrice2"/>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2">
    <filter fld="0" type="count" id="1" iMeasureHier="58">
      <autoFilter ref="A1">
        <filterColumn colId="0">
          <top10 val="10" filterVal="10"/>
        </filterColumn>
      </autoFilter>
    </filter>
    <filter fld="1" type="count" id="2" iMeasureHier="59">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7906112-8EBB-4A56-B25E-F83845E7262C}" name="PivotTable21" cacheId="11" applyNumberFormats="0" applyBorderFormats="0" applyFontFormats="0" applyPatternFormats="0" applyAlignmentFormats="0" applyWidthHeightFormats="1" dataCaption="Values" tag="e957758c-3e9e-44b6-b7a1-079dfb64d1a7" updatedVersion="8" minRefreshableVersion="5" useAutoFormatting="1" subtotalHiddenItems="1" itemPrintTitles="1" createdVersion="8" indent="0" outline="1" outlineData="1" multipleFieldFilters="0" chartFormat="35" rowHeaderCaption="Product Name">
  <location ref="J21:K32"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1"/>
    </i>
    <i>
      <x v="6"/>
    </i>
    <i>
      <x v="9"/>
    </i>
    <i>
      <x v="4"/>
    </i>
    <i>
      <x/>
    </i>
    <i>
      <x v="5"/>
    </i>
    <i>
      <x v="7"/>
    </i>
    <i>
      <x v="2"/>
    </i>
    <i>
      <x v="3"/>
    </i>
    <i>
      <x v="8"/>
    </i>
    <i t="grand">
      <x/>
    </i>
  </rowItems>
  <colItems count="1">
    <i/>
  </colItems>
  <dataFields count="1">
    <dataField name="Count of Order ID" fld="2" subtotal="count" baseField="0" baseItem="0"/>
  </dataFields>
  <chartFormats count="1">
    <chartFormat chart="32" format="0"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Price"/>
    <pivotHierarchy dragToData="1"/>
    <pivotHierarchy dragToData="1" caption="Average of SalesPrice"/>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2">
    <filter fld="0" type="count" id="1" iMeasureHier="58">
      <autoFilter ref="A1">
        <filterColumn colId="0">
          <top10 val="10" filterVal="10"/>
        </filterColumn>
      </autoFilter>
    </filter>
    <filter fld="1" type="count" id="2" iMeasureHier="59">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CB23CFE-D0E5-434E-9987-52739690D117}" name="PivotTable20" cacheId="10" applyNumberFormats="0" applyBorderFormats="0" applyFontFormats="0" applyPatternFormats="0" applyAlignmentFormats="0" applyWidthHeightFormats="1" dataCaption="Values" tag="e884f2a9-1fc0-4220-8261-45da22059fc9" updatedVersion="8" minRefreshableVersion="5" useAutoFormatting="1" subtotalHiddenItems="1" itemPrintTitles="1" createdVersion="8" indent="0" outline="1" outlineData="1" multipleFieldFilters="0" chartFormat="48" rowHeaderCaption="Product Name">
  <location ref="R3:S14" firstHeaderRow="1" firstDataRow="1" firstDataCol="1"/>
  <pivotFields count="4">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2"/>
    </i>
    <i>
      <x v="6"/>
    </i>
    <i>
      <x v="9"/>
    </i>
    <i>
      <x v="3"/>
    </i>
    <i>
      <x v="1"/>
    </i>
    <i>
      <x v="4"/>
    </i>
    <i>
      <x v="5"/>
    </i>
    <i>
      <x/>
    </i>
    <i>
      <x v="7"/>
    </i>
    <i>
      <x v="8"/>
    </i>
    <i t="grand">
      <x/>
    </i>
  </rowItems>
  <colItems count="1">
    <i/>
  </colItems>
  <dataFields count="1">
    <dataField name="Sum of SalesPrice" fld="0" baseField="1" baseItem="2" numFmtId="1"/>
  </dataFields>
  <chartFormats count="14">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 chart="47" format="5">
      <pivotArea type="data" outline="0" fieldPosition="0">
        <references count="2">
          <reference field="4294967294" count="1" selected="0">
            <x v="0"/>
          </reference>
          <reference field="2" count="1" selected="0">
            <x v="2"/>
          </reference>
        </references>
      </pivotArea>
    </chartFormat>
    <chartFormat chart="47" format="6">
      <pivotArea type="data" outline="0" fieldPosition="0">
        <references count="2">
          <reference field="4294967294" count="1" selected="0">
            <x v="0"/>
          </reference>
          <reference field="2" count="1" selected="0">
            <x v="6"/>
          </reference>
        </references>
      </pivotArea>
    </chartFormat>
    <chartFormat chart="47" format="7">
      <pivotArea type="data" outline="0" fieldPosition="0">
        <references count="2">
          <reference field="4294967294" count="1" selected="0">
            <x v="0"/>
          </reference>
          <reference field="2" count="1" selected="0">
            <x v="3"/>
          </reference>
        </references>
      </pivotArea>
    </chartFormat>
    <chartFormat chart="47" format="8">
      <pivotArea type="data" outline="0" fieldPosition="0">
        <references count="2">
          <reference field="4294967294" count="1" selected="0">
            <x v="0"/>
          </reference>
          <reference field="2" count="1" selected="0">
            <x v="9"/>
          </reference>
        </references>
      </pivotArea>
    </chartFormat>
    <chartFormat chart="47" format="9">
      <pivotArea type="data" outline="0" fieldPosition="0">
        <references count="2">
          <reference field="4294967294" count="1" selected="0">
            <x v="0"/>
          </reference>
          <reference field="2" count="1" selected="0">
            <x v="8"/>
          </reference>
        </references>
      </pivotArea>
    </chartFormat>
    <chartFormat chart="47" format="10">
      <pivotArea type="data" outline="0" fieldPosition="0">
        <references count="2">
          <reference field="4294967294" count="1" selected="0">
            <x v="0"/>
          </reference>
          <reference field="2" count="1" selected="0">
            <x v="7"/>
          </reference>
        </references>
      </pivotArea>
    </chartFormat>
    <chartFormat chart="47" format="11">
      <pivotArea type="data" outline="0" fieldPosition="0">
        <references count="2">
          <reference field="4294967294" count="1" selected="0">
            <x v="0"/>
          </reference>
          <reference field="2"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Price"/>
    <pivotHierarchy dragToData="1"/>
    <pivotHierarchy dragToData="1" caption="Average of SalesPrice"/>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2">
    <filter fld="1" type="count" id="1" iMeasureHier="58">
      <autoFilter ref="A1">
        <filterColumn colId="0">
          <top10 val="10" filterVal="10"/>
        </filterColumn>
      </autoFilter>
    </filter>
    <filter fld="2" type="count" id="2" iMeasureHier="58">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77B00BC-2298-4766-ABEC-CCBE1E76BF77}" name="PivotTable22" cacheId="12" applyNumberFormats="0" applyBorderFormats="0" applyFontFormats="0" applyPatternFormats="0" applyAlignmentFormats="0" applyWidthHeightFormats="1" dataCaption="Values" tag="e1458186-dd08-4cf6-9ab4-c53e518595df" updatedVersion="8" minRefreshableVersion="5" useAutoFormatting="1" subtotalHiddenItems="1" itemPrintTitles="1" createdVersion="8" indent="0" outline="1" outlineData="1" multipleFieldFilters="0" chartFormat="53" rowHeaderCaption="Ratings">
  <location ref="R17:S22"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Count of Product ID" fld="3" subtotal="count" baseField="0" baseItem="0"/>
  </dataFields>
  <chartFormats count="6">
    <chartFormat chart="38" format="0" series="1">
      <pivotArea type="data" outline="0" fieldPosition="0">
        <references count="1">
          <reference field="4294967294" count="1" selected="0">
            <x v="0"/>
          </reference>
        </references>
      </pivotArea>
    </chartFormat>
    <chartFormat chart="51" format="16" series="1">
      <pivotArea type="data" outline="0" fieldPosition="0">
        <references count="1">
          <reference field="4294967294" count="1" selected="0">
            <x v="0"/>
          </reference>
        </references>
      </pivotArea>
    </chartFormat>
    <chartFormat chart="51" format="21">
      <pivotArea type="data" outline="0" fieldPosition="0">
        <references count="2">
          <reference field="4294967294" count="1" selected="0">
            <x v="0"/>
          </reference>
          <reference field="2" count="1" selected="0">
            <x v="2"/>
          </reference>
        </references>
      </pivotArea>
    </chartFormat>
    <chartFormat chart="51" format="22">
      <pivotArea type="data" outline="0" fieldPosition="0">
        <references count="2">
          <reference field="4294967294" count="1" selected="0">
            <x v="0"/>
          </reference>
          <reference field="2" count="1" selected="0">
            <x v="1"/>
          </reference>
        </references>
      </pivotArea>
    </chartFormat>
    <chartFormat chart="51" format="23">
      <pivotArea type="data" outline="0" fieldPosition="0">
        <references count="2">
          <reference field="4294967294" count="1" selected="0">
            <x v="0"/>
          </reference>
          <reference field="2" count="1" selected="0">
            <x v="0"/>
          </reference>
        </references>
      </pivotArea>
    </chartFormat>
    <chartFormat chart="51" format="24">
      <pivotArea type="data" outline="0" fieldPosition="0">
        <references count="2">
          <reference field="4294967294" count="1" selected="0">
            <x v="0"/>
          </reference>
          <reference field="2" count="1" selected="0">
            <x v="3"/>
          </reference>
        </references>
      </pivotArea>
    </chartFormat>
  </chart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Price"/>
    <pivotHierarchy dragToData="1"/>
    <pivotHierarchy dragToData="1" caption="Average of SalesPrice"/>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2">
    <filter fld="0" type="count" id="1" iMeasureHier="58">
      <autoFilter ref="A1">
        <filterColumn colId="0">
          <top10 val="10" filterVal="10"/>
        </filterColumn>
      </autoFilter>
    </filter>
    <filter fld="1" type="count" id="2" iMeasureHier="59">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A8A3895-0320-4977-A58D-B02EEC6D4B50}" name="PivotTable23" cacheId="13" applyNumberFormats="0" applyBorderFormats="0" applyFontFormats="0" applyPatternFormats="0" applyAlignmentFormats="0" applyWidthHeightFormats="1" dataCaption="Values" tag="aa4ad817-a555-48d5-9aa4-fa0992fabada" updatedVersion="8" minRefreshableVersion="5" subtotalHiddenItems="1" itemPrintTitles="1" createdVersion="8" indent="0" outline="1" outlineData="1" multipleFieldFilters="0" chartFormat="60" rowHeaderCaption="Age Group">
  <location ref="M26:N31"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SalesPrice" fld="3" baseField="2" baseItem="0" numFmtId="1"/>
  </dataFields>
  <chartFormats count="5">
    <chartFormat chart="59" format="12" series="1">
      <pivotArea type="data" outline="0" fieldPosition="0">
        <references count="1">
          <reference field="4294967294" count="1" selected="0">
            <x v="0"/>
          </reference>
        </references>
      </pivotArea>
    </chartFormat>
    <chartFormat chart="59" format="13">
      <pivotArea type="data" outline="0" fieldPosition="0">
        <references count="2">
          <reference field="4294967294" count="1" selected="0">
            <x v="0"/>
          </reference>
          <reference field="2" count="1" selected="0">
            <x v="0"/>
          </reference>
        </references>
      </pivotArea>
    </chartFormat>
    <chartFormat chart="59" format="14">
      <pivotArea type="data" outline="0" fieldPosition="0">
        <references count="2">
          <reference field="4294967294" count="1" selected="0">
            <x v="0"/>
          </reference>
          <reference field="2" count="1" selected="0">
            <x v="1"/>
          </reference>
        </references>
      </pivotArea>
    </chartFormat>
    <chartFormat chart="59" format="15">
      <pivotArea type="data" outline="0" fieldPosition="0">
        <references count="2">
          <reference field="4294967294" count="1" selected="0">
            <x v="0"/>
          </reference>
          <reference field="2" count="1" selected="0">
            <x v="2"/>
          </reference>
        </references>
      </pivotArea>
    </chartFormat>
    <chartFormat chart="59" format="16">
      <pivotArea type="data" outline="0" fieldPosition="0">
        <references count="2">
          <reference field="4294967294" count="1" selected="0">
            <x v="0"/>
          </reference>
          <reference field="2" count="1" selected="0">
            <x v="3"/>
          </reference>
        </references>
      </pivotArea>
    </chartFormat>
  </chart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Price"/>
    <pivotHierarchy dragToData="1"/>
    <pivotHierarchy dragToData="1" caption="Average of SalesPrice2"/>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2">
    <filter fld="0" type="count" id="1" iMeasureHier="58">
      <autoFilter ref="A1">
        <filterColumn colId="0">
          <top10 val="10" filterVal="10"/>
        </filterColumn>
      </autoFilter>
    </filter>
    <filter fld="1" type="count" id="2" iMeasureHier="59">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18DD679-44FC-42B0-8DCD-1B12C37AE4BB}" name="PivotTable8" cacheId="25" applyNumberFormats="0" applyBorderFormats="0" applyFontFormats="0" applyPatternFormats="0" applyAlignmentFormats="0" applyWidthHeightFormats="1" dataCaption="Values" tag="8c1e4f2d-77bb-4979-ae08-2b6bf68e5d3b" updatedVersion="8" minRefreshableVersion="5"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7">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B46922F-56D1-4CED-9960-09C9D26DF41A}" name="PivotTable17" cacheId="7" applyNumberFormats="0" applyBorderFormats="0" applyFontFormats="0" applyPatternFormats="0" applyAlignmentFormats="0" applyWidthHeightFormats="1" dataCaption="Values" tag="66a5d8ad-f308-4416-a501-ccb9034e4aee" updatedVersion="8" minRefreshableVersion="5" useAutoFormatting="1" subtotalHiddenItems="1" itemPrintTitles="1" createdVersion="8" indent="0" outline="1" outlineData="1" multipleFieldFilters="0" chartFormat="71" rowHeaderCaption="Sub-Category">
  <location ref="K49:P78" firstHeaderRow="1" firstDataRow="2" firstDataCol="1"/>
  <pivotFields count="3">
    <pivotField axis="axisRow" allDrilled="1" subtotalTop="0" showAll="0" sortType="descending"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28">
    <i>
      <x v="15"/>
    </i>
    <i>
      <x v="16"/>
    </i>
    <i>
      <x v="9"/>
    </i>
    <i>
      <x v="11"/>
    </i>
    <i>
      <x v="1"/>
    </i>
    <i>
      <x v="25"/>
    </i>
    <i>
      <x v="24"/>
    </i>
    <i>
      <x v="2"/>
    </i>
    <i>
      <x v="12"/>
    </i>
    <i>
      <x v="22"/>
    </i>
    <i>
      <x v="20"/>
    </i>
    <i>
      <x/>
    </i>
    <i>
      <x v="23"/>
    </i>
    <i>
      <x v="6"/>
    </i>
    <i>
      <x v="18"/>
    </i>
    <i>
      <x v="26"/>
    </i>
    <i>
      <x v="14"/>
    </i>
    <i>
      <x v="10"/>
    </i>
    <i>
      <x v="13"/>
    </i>
    <i>
      <x v="4"/>
    </i>
    <i>
      <x v="19"/>
    </i>
    <i>
      <x v="5"/>
    </i>
    <i>
      <x v="3"/>
    </i>
    <i>
      <x v="7"/>
    </i>
    <i>
      <x v="17"/>
    </i>
    <i>
      <x v="21"/>
    </i>
    <i>
      <x v="8"/>
    </i>
    <i t="grand">
      <x/>
    </i>
  </rowItems>
  <colFields count="1">
    <field x="1"/>
  </colFields>
  <colItems count="5">
    <i>
      <x/>
    </i>
    <i>
      <x v="1"/>
    </i>
    <i>
      <x v="2"/>
    </i>
    <i>
      <x v="3"/>
    </i>
    <i t="grand">
      <x/>
    </i>
  </colItems>
  <dataFields count="1">
    <dataField name="Sum of SalesPrice" fld="2" baseField="0" baseItem="0" numFmtId="1"/>
  </dataFields>
  <conditionalFormats count="1">
    <conditionalFormat priority="2">
      <pivotAreas count="1">
        <pivotArea type="data" collapsedLevelsAreSubtotals="1" fieldPosition="0">
          <references count="3">
            <reference field="4294967294" count="1" selected="0">
              <x v="0"/>
            </reference>
            <reference field="0" count="27">
              <x v="0"/>
              <x v="1"/>
              <x v="2"/>
              <x v="3"/>
              <x v="4"/>
              <x v="5"/>
              <x v="6"/>
              <x v="7"/>
              <x v="8"/>
              <x v="9"/>
              <x v="10"/>
              <x v="11"/>
              <x v="12"/>
              <x v="13"/>
              <x v="14"/>
              <x v="15"/>
              <x v="16"/>
              <x v="17"/>
              <x v="18"/>
              <x v="19"/>
              <x v="20"/>
              <x v="21"/>
              <x v="22"/>
              <x v="23"/>
              <x v="24"/>
              <x v="25"/>
              <x v="26"/>
            </reference>
            <reference field="1" count="4" selected="0">
              <x v="0"/>
              <x v="1"/>
              <x v="2"/>
              <x v="3"/>
            </reference>
          </references>
        </pivotArea>
      </pivotAreas>
    </conditionalFormat>
  </conditionalFormats>
  <chartFormats count="4">
    <chartFormat chart="56" format="8" series="1">
      <pivotArea type="data" outline="0" fieldPosition="0">
        <references count="2">
          <reference field="4294967294" count="1" selected="0">
            <x v="0"/>
          </reference>
          <reference field="1" count="1" selected="0">
            <x v="0"/>
          </reference>
        </references>
      </pivotArea>
    </chartFormat>
    <chartFormat chart="56" format="9" series="1">
      <pivotArea type="data" outline="0" fieldPosition="0">
        <references count="2">
          <reference field="4294967294" count="1" selected="0">
            <x v="0"/>
          </reference>
          <reference field="1" count="1" selected="0">
            <x v="1"/>
          </reference>
        </references>
      </pivotArea>
    </chartFormat>
    <chartFormat chart="56" format="10" series="1">
      <pivotArea type="data" outline="0" fieldPosition="0">
        <references count="2">
          <reference field="4294967294" count="1" selected="0">
            <x v="0"/>
          </reference>
          <reference field="1" count="1" selected="0">
            <x v="2"/>
          </reference>
        </references>
      </pivotArea>
    </chartFormat>
    <chartFormat chart="56" format="11" series="1">
      <pivotArea type="data" outline="0" fieldPosition="0">
        <references count="2">
          <reference field="4294967294" count="1" selected="0">
            <x v="0"/>
          </reference>
          <reference field="1" count="1" selected="0">
            <x v="3"/>
          </reference>
        </references>
      </pivotArea>
    </chartFormat>
  </chart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Price"/>
    <pivotHierarchy dragToData="1"/>
    <pivotHierarchy dragToData="1" caption="Average of SalesPrice"/>
    <pivotHierarchy dragToData="1"/>
    <pivotHierarchy dragToData="1" caption="Average of Discount%"/>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D68DC5B-90E0-41AF-935E-C549DBCAD007}" name="PivotTable3" cacheId="18" applyNumberFormats="0" applyBorderFormats="0" applyFontFormats="0" applyPatternFormats="0" applyAlignmentFormats="0" applyWidthHeightFormats="1" dataCaption="Values" tag="e1458186-dd08-4cf6-9ab4-c53e518595df" updatedVersion="8" minRefreshableVersion="5" useAutoFormatting="1" subtotalHiddenItems="1" itemPrintTitles="1" createdVersion="8" indent="0" outline="1" outlineData="1" multipleFieldFilters="0" chartFormat="65" rowHeaderCaption="Ratings">
  <location ref="D53:F81" firstHeaderRow="0"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dataFields count="2">
    <dataField name="Sum of SalesPrice" fld="2" baseField="1" baseItem="0" numFmtId="1"/>
    <dataField name="Average of Discount%" fld="3" subtotal="average" baseField="1" baseItem="0" numFmtId="2"/>
  </dataFields>
  <chartFormats count="3">
    <chartFormat chart="63" format="4" series="1">
      <pivotArea type="data" outline="0" fieldPosition="0">
        <references count="1">
          <reference field="4294967294" count="1" selected="0">
            <x v="0"/>
          </reference>
        </references>
      </pivotArea>
    </chartFormat>
    <chartFormat chart="63" format="5" series="1">
      <pivotArea type="data" outline="0" fieldPosition="0">
        <references count="1">
          <reference field="4294967294" count="1" selected="0">
            <x v="1"/>
          </reference>
        </references>
      </pivotArea>
    </chartFormat>
    <chartFormat chart="63" format="6">
      <pivotArea type="data" outline="0" fieldPosition="0">
        <references count="2">
          <reference field="4294967294" count="1" selected="0">
            <x v="1"/>
          </reference>
          <reference field="1" count="1" selected="0">
            <x v="18"/>
          </reference>
        </references>
      </pivotArea>
    </chartFormat>
  </chart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Price"/>
    <pivotHierarchy dragToData="1"/>
    <pivotHierarchy dragToData="1" caption="Average of SalesPrice"/>
    <pivotHierarchy dragToData="1"/>
    <pivotHierarchy dragToData="1" caption="Average of Discount%"/>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1">
    <filter fld="0" type="count" id="2" iMeasureHier="59">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F116CC0-849A-4E25-B643-0D4A85F49A73}" name="PivotTable27" cacheId="16" applyNumberFormats="0" applyBorderFormats="0" applyFontFormats="0" applyPatternFormats="0" applyAlignmentFormats="0" applyWidthHeightFormats="1" dataCaption="Values" tag="aa4ad817-a555-48d5-9aa4-fa0992fabada" updatedVersion="8" minRefreshableVersion="5" subtotalHiddenItems="1" itemPrintTitles="1" createdVersion="8" indent="0" outline="1" outlineData="1" multipleFieldFilters="0" chartFormat="54" rowHeaderCaption="Age Group">
  <location ref="O26:P31"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Average of SalesPrice" fld="3" subtotal="average" baseField="2" baseItem="0" numFmtId="1"/>
  </dataFields>
  <chartFormats count="1">
    <chartFormat chart="50" format="7"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Price"/>
    <pivotHierarchy dragToData="1"/>
    <pivotHierarchy dragToData="1" caption="Average of SalesPrice"/>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2">
    <filter fld="0" type="count" id="1" iMeasureHier="58">
      <autoFilter ref="A1">
        <filterColumn colId="0">
          <top10 val="10" filterVal="10"/>
        </filterColumn>
      </autoFilter>
    </filter>
    <filter fld="1" type="count" id="2" iMeasureHier="59">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93021A3-8187-403B-9051-B446FCB1C111}" name="PivotTable12" cacheId="0" applyNumberFormats="0" applyBorderFormats="0" applyFontFormats="0" applyPatternFormats="0" applyAlignmentFormats="0" applyWidthHeightFormats="1" dataCaption="Values" tag="bb27e68c-3008-4970-921e-cccf9ac31855" updatedVersion="8" minRefreshableVersion="5" useAutoFormatting="1" subtotalHiddenItems="1" itemPrintTitles="1" createdVersion="8" indent="0" outline="1" outlineData="1" multipleFieldFilters="0" chartFormat="12" rowHeaderCaption="Month-Year">
  <location ref="A7:B35" firstHeaderRow="1" firstDataRow="1" firstDataCol="1"/>
  <pivotFields count="3">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SalesPrice" fld="1" baseField="0" baseItem="0"/>
  </dataFields>
  <chartFormats count="1">
    <chartFormat chart="5" format="4"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33EE583-3807-4CDE-A65F-1A6356B7FC96}" name="PivotTable4" cacheId="21" applyNumberFormats="0" applyBorderFormats="0" applyFontFormats="0" applyPatternFormats="0" applyAlignmentFormats="0" applyWidthHeightFormats="1" dataCaption="Values" tag="e1458186-dd08-4cf6-9ab4-c53e518595df" updatedVersion="8" minRefreshableVersion="5" useAutoFormatting="1" subtotalHiddenItems="1" itemPrintTitles="1" createdVersion="8" indent="0" outline="1" outlineData="1" multipleFieldFilters="0" chartFormat="77" rowHeaderCaption="Size">
  <location ref="AB16:AJ28" firstHeaderRow="1" firstDataRow="2"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efaultSubtotal="0" defaultAttributeDrillState="1">
      <items count="10">
        <item x="0"/>
        <item x="1"/>
        <item x="2"/>
        <item x="3"/>
        <item x="7"/>
        <item x="8"/>
        <item x="4"/>
        <item x="5"/>
        <item x="6"/>
        <item x="9"/>
      </items>
    </pivotField>
    <pivotField axis="axisCol"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3"/>
  </colFields>
  <colItems count="8">
    <i>
      <x/>
    </i>
    <i>
      <x v="1"/>
    </i>
    <i>
      <x v="2"/>
    </i>
    <i>
      <x v="3"/>
    </i>
    <i>
      <x v="4"/>
    </i>
    <i>
      <x v="5"/>
    </i>
    <i>
      <x v="6"/>
    </i>
    <i t="grand">
      <x/>
    </i>
  </colItems>
  <dataFields count="1">
    <dataField name="Sum of SalesPrice" fld="4" baseField="2" baseItem="6" numFmtId="1"/>
  </dataFields>
  <chartFormats count="11">
    <chartFormat chart="71" format="21" series="1">
      <pivotArea type="data" outline="0" fieldPosition="0">
        <references count="2">
          <reference field="4294967294" count="1" selected="0">
            <x v="0"/>
          </reference>
          <reference field="3" count="1" selected="0">
            <x v="0"/>
          </reference>
        </references>
      </pivotArea>
    </chartFormat>
    <chartFormat chart="71" format="22" series="1">
      <pivotArea type="data" outline="0" fieldPosition="0">
        <references count="2">
          <reference field="4294967294" count="1" selected="0">
            <x v="0"/>
          </reference>
          <reference field="3" count="1" selected="0">
            <x v="1"/>
          </reference>
        </references>
      </pivotArea>
    </chartFormat>
    <chartFormat chart="71" format="23" series="1">
      <pivotArea type="data" outline="0" fieldPosition="0">
        <references count="2">
          <reference field="4294967294" count="1" selected="0">
            <x v="0"/>
          </reference>
          <reference field="3" count="1" selected="0">
            <x v="2"/>
          </reference>
        </references>
      </pivotArea>
    </chartFormat>
    <chartFormat chart="71" format="24" series="1">
      <pivotArea type="data" outline="0" fieldPosition="0">
        <references count="2">
          <reference field="4294967294" count="1" selected="0">
            <x v="0"/>
          </reference>
          <reference field="3" count="1" selected="0">
            <x v="3"/>
          </reference>
        </references>
      </pivotArea>
    </chartFormat>
    <chartFormat chart="71" format="25" series="1">
      <pivotArea type="data" outline="0" fieldPosition="0">
        <references count="2">
          <reference field="4294967294" count="1" selected="0">
            <x v="0"/>
          </reference>
          <reference field="3" count="1" selected="0">
            <x v="4"/>
          </reference>
        </references>
      </pivotArea>
    </chartFormat>
    <chartFormat chart="71" format="26" series="1">
      <pivotArea type="data" outline="0" fieldPosition="0">
        <references count="2">
          <reference field="4294967294" count="1" selected="0">
            <x v="0"/>
          </reference>
          <reference field="3" count="1" selected="0">
            <x v="5"/>
          </reference>
        </references>
      </pivotArea>
    </chartFormat>
    <chartFormat chart="71" format="27" series="1">
      <pivotArea type="data" outline="0" fieldPosition="0">
        <references count="2">
          <reference field="4294967294" count="1" selected="0">
            <x v="0"/>
          </reference>
          <reference field="3" count="1" selected="0">
            <x v="6"/>
          </reference>
        </references>
      </pivotArea>
    </chartFormat>
    <chartFormat chart="71" format="32" series="1">
      <pivotArea type="data" outline="0" fieldPosition="0">
        <references count="2">
          <reference field="4294967294" count="1" selected="0">
            <x v="0"/>
          </reference>
          <reference field="3" count="1" selected="0">
            <x v="7"/>
          </reference>
        </references>
      </pivotArea>
    </chartFormat>
    <chartFormat chart="71" format="33" series="1">
      <pivotArea type="data" outline="0" fieldPosition="0">
        <references count="2">
          <reference field="4294967294" count="1" selected="0">
            <x v="0"/>
          </reference>
          <reference field="3" count="1" selected="0">
            <x v="8"/>
          </reference>
        </references>
      </pivotArea>
    </chartFormat>
    <chartFormat chart="71" format="34" series="1">
      <pivotArea type="data" outline="0" fieldPosition="0">
        <references count="2">
          <reference field="4294967294" count="1" selected="0">
            <x v="0"/>
          </reference>
          <reference field="3" count="1" selected="0">
            <x v="9"/>
          </reference>
        </references>
      </pivotArea>
    </chartFormat>
    <chartFormat chart="71" format="35" series="1">
      <pivotArea type="data" outline="0" fieldPosition="0">
        <references count="2">
          <reference field="4294967294" count="1" selected="0">
            <x v="0"/>
          </reference>
          <reference field="3" count="1" selected="0">
            <x v="10"/>
          </reference>
        </references>
      </pivotArea>
    </chartFormat>
  </chart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Price"/>
    <pivotHierarchy dragToData="1"/>
    <pivotHierarchy dragToData="1" caption="Average of SalesPrice"/>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3">
    <filter fld="0" type="count" id="1" iMeasureHier="58">
      <autoFilter ref="A1">
        <filterColumn colId="0">
          <top10 val="10" filterVal="10"/>
        </filterColumn>
      </autoFilter>
    </filter>
    <filter fld="1" type="count" id="2" iMeasureHier="59">
      <autoFilter ref="A1">
        <filterColumn colId="0">
          <top10 val="10" filterVal="10"/>
        </filterColumn>
      </autoFilter>
    </filter>
    <filter fld="2" type="count" id="3" iMeasureHier="59">
      <autoFilter ref="A1">
        <filterColumn colId="0">
          <top10 val="10" filterVal="10"/>
        </filterColumn>
      </autoFilter>
    </filter>
  </filters>
  <rowHierarchiesUsage count="1">
    <rowHierarchyUsage hierarchyUsage="10"/>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2E45CAF-4286-43EA-BD49-4A480FCDF8BA}" name="PivotTable9" cacheId="26" applyNumberFormats="0" applyBorderFormats="0" applyFontFormats="0" applyPatternFormats="0" applyAlignmentFormats="0" applyWidthHeightFormats="1" dataCaption="Values" tag="9aeac0a1-3cf3-4ad0-9c78-6284653e71c0" updatedVersion="8" minRefreshableVersion="5" useAutoFormatting="1" subtotalHiddenItems="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C63D237-4B4F-46B7-B7E6-CDFD4D2F0EF9}" name="PivotTable15" cacheId="5" applyNumberFormats="0" applyBorderFormats="0" applyFontFormats="0" applyPatternFormats="0" applyAlignmentFormats="0" applyWidthHeightFormats="1" dataCaption="Values" tag="bb0e27b8-923d-42b3-a431-7d10a1842021" updatedVersion="8" minRefreshableVersion="5" useAutoFormatting="1" subtotalHiddenItems="1" itemPrintTitles="1" createdVersion="8" indent="0" outline="1" outlineData="1" multipleFieldFilters="0" chartFormat="36" rowHeaderCaption="Brand Name">
  <location ref="J7:K18"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6"/>
    </i>
    <i>
      <x v="3"/>
    </i>
    <i>
      <x v="8"/>
    </i>
    <i>
      <x v="4"/>
    </i>
    <i>
      <x/>
    </i>
    <i>
      <x v="5"/>
    </i>
    <i>
      <x v="1"/>
    </i>
    <i>
      <x v="9"/>
    </i>
    <i>
      <x v="7"/>
    </i>
    <i>
      <x v="2"/>
    </i>
    <i t="grand">
      <x/>
    </i>
  </rowItems>
  <colItems count="1">
    <i/>
  </colItems>
  <dataFields count="1">
    <dataField name="Sum of SalesPrice" fld="0" baseField="1" baseItem="2" numFmtId="1"/>
  </dataFields>
  <chartFormats count="4">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Price"/>
    <pivotHierarchy dragToData="1"/>
    <pivotHierarchy dragToData="1" caption="Average of SalesPrice"/>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1">
    <filter fld="1" type="count" id="1" iMeasureHier="58">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AA0CE4C-1EC6-4826-B972-C6F293B1FA6F}" name="PivotTable6" cacheId="23" applyNumberFormats="0" applyBorderFormats="0" applyFontFormats="0" applyPatternFormats="0" applyAlignmentFormats="0" applyWidthHeightFormats="1" dataCaption="Values" tag="97cab74d-b718-4438-8314-e14485fb867f" updatedVersion="8" minRefreshableVersion="5"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8">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B0E96BE-B192-4CDD-A70F-58D63786FAB2}" name="PivotTable13" cacheId="3" applyNumberFormats="0" applyBorderFormats="0" applyFontFormats="0" applyPatternFormats="0" applyAlignmentFormats="0" applyWidthHeightFormats="1" dataCaption="Values" tag="4072939c-fbb5-455f-97ff-5cb1cc5eb24c" updatedVersion="8" minRefreshableVersion="5" useAutoFormatting="1" subtotalHiddenItems="1" itemPrintTitles="1" createdVersion="8" indent="0" outline="1" outlineData="1" multipleFieldFilters="0" chartFormat="18" rowHeaderCaption="Month-Year">
  <location ref="D7:E35" firstHeaderRow="1" firstDataRow="1" firstDataCol="1"/>
  <pivotFields count="3">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Count of Order ID" fld="1" subtotal="count" baseField="0" baseItem="0"/>
  </dataFields>
  <chartFormats count="1">
    <chartFormat chart="13" format="4"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ntra_analysis.xlsx!fact_orders">
        <x15:activeTabTopLevelEntity name="[analyzed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8C455DDD-EDFB-42C0-AB6A-36DADF50320C}" autoFormatId="16" applyNumberFormats="0" applyBorderFormats="0" applyFontFormats="0" applyPatternFormats="0" applyAlignmentFormats="0" applyWidthHeightFormats="0">
  <queryTableRefresh nextId="26" unboundColumnsRight="9">
    <queryTableFields count="25">
      <queryTableField id="1" name="Order ID" tableColumnId="1"/>
      <queryTableField id="2" name="Customer ID" tableColumnId="2"/>
      <queryTableField id="3" name="Product ID" tableColumnId="3"/>
      <queryTableField id="4" name="Date" tableColumnId="4"/>
      <queryTableField id="5" name="Original Price" tableColumnId="5"/>
      <queryTableField id="6" name="Discount%" tableColumnId="6"/>
      <queryTableField id="7" name="dim_products.Category" tableColumnId="7"/>
      <queryTableField id="8" name="dim_products.Sub-category" tableColumnId="8"/>
      <queryTableField id="9" name="dim_products.Product Name" tableColumnId="9"/>
      <queryTableField id="10" name="dim_products.Brand Name" tableColumnId="10"/>
      <queryTableField id="11" name="dim_products.Size" tableColumnId="11"/>
      <queryTableField id="12" name="dim_products.Color" tableColumnId="12"/>
      <queryTableField id="13" name="dim_products.Ratings" tableColumnId="13"/>
      <queryTableField id="14" name="dim_customers.Customer Age" tableColumnId="14"/>
      <queryTableField id="15" name="dim_customers.City" tableColumnId="15"/>
      <queryTableField id="16" name="dim_customers.State"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_products.Category" xr10:uid="{4354396F-5A54-40D5-A470-19275DF8E7F7}" sourceName="[analyzed_data].[Category]">
  <pivotTables>
    <pivotTable tabId="12" name="PivotTable12"/>
    <pivotTable tabId="12" name="PivotTable1"/>
    <pivotTable tabId="12" name="PivotTable11"/>
    <pivotTable tabId="12" name="PivotTable13"/>
    <pivotTable tabId="12" name="PivotTable14"/>
    <pivotTable tabId="12" name="PivotTable15"/>
    <pivotTable tabId="12" name="PivotTable16"/>
    <pivotTable tabId="12" name="PivotTable17"/>
    <pivotTable tabId="12" name="PivotTable18"/>
    <pivotTable tabId="12" name="PivotTable19"/>
    <pivotTable tabId="12" name="PivotTable20"/>
    <pivotTable tabId="12" name="PivotTable21"/>
    <pivotTable tabId="12" name="PivotTable22"/>
    <pivotTable tabId="12" name="PivotTable23"/>
    <pivotTable tabId="12" name="PivotTable25"/>
    <pivotTable tabId="12" name="PivotTable26"/>
    <pivotTable tabId="12" name="PivotTable27"/>
    <pivotTable tabId="12" name="PivotTable28"/>
    <pivotTable tabId="12" name="PivotTable3"/>
    <pivotTable tabId="12" name="PivotTable30"/>
    <pivotTable tabId="12" name="PivotTable34"/>
    <pivotTable tabId="12" name="PivotTable4"/>
    <pivotTable tabId="12" name="PivotTable5"/>
    <pivotTable tabId="12" name="PivotTable6"/>
    <pivotTable tabId="12" name="PivotTable7"/>
    <pivotTable tabId="12" name="PivotTable8"/>
    <pivotTable tabId="12" name="PivotTable9"/>
  </pivotTables>
  <data>
    <olap pivotCacheId="1571207542">
      <levels count="2">
        <level uniqueName="[analyzed_data].[Category].[(All)]" sourceCaption="(All)" count="0"/>
        <level uniqueName="[analyzed_data].[Category].[Category]" sourceCaption="Category" count="4">
          <ranges>
            <range startItem="0">
              <i n="[analyzed_data].[Category].&amp;[Beauty]" c="Beauty"/>
              <i n="[analyzed_data].[Category].&amp;[Kids]" c="Kids"/>
              <i n="[analyzed_data].[Category].&amp;[Men]" c="Men"/>
              <i n="[analyzed_data].[Category].&amp;[Women]" c="Women"/>
            </range>
          </ranges>
        </level>
      </levels>
      <selections count="1">
        <selection n="[analyzed_data].[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_customers.State" xr10:uid="{EF85901B-24A9-4D9E-BE42-302D5C15AFCD}" sourceName="[analyzed_data].[dim_customers.State]">
  <pivotTables>
    <pivotTable tabId="12" name="PivotTable26"/>
    <pivotTable tabId="12" name="PivotTable1"/>
    <pivotTable tabId="12" name="PivotTable11"/>
    <pivotTable tabId="12" name="PivotTable12"/>
    <pivotTable tabId="12" name="PivotTable13"/>
    <pivotTable tabId="12" name="PivotTable14"/>
    <pivotTable tabId="12" name="PivotTable15"/>
    <pivotTable tabId="12" name="PivotTable16"/>
    <pivotTable tabId="12" name="PivotTable17"/>
    <pivotTable tabId="12" name="PivotTable18"/>
    <pivotTable tabId="12" name="PivotTable19"/>
    <pivotTable tabId="12" name="PivotTable20"/>
    <pivotTable tabId="12" name="PivotTable21"/>
    <pivotTable tabId="12" name="PivotTable22"/>
    <pivotTable tabId="12" name="PivotTable23"/>
    <pivotTable tabId="12" name="PivotTable25"/>
    <pivotTable tabId="12" name="PivotTable27"/>
    <pivotTable tabId="12" name="PivotTable28"/>
    <pivotTable tabId="12" name="PivotTable3"/>
    <pivotTable tabId="12" name="PivotTable30"/>
    <pivotTable tabId="12" name="PivotTable34"/>
    <pivotTable tabId="12" name="PivotTable4"/>
    <pivotTable tabId="12" name="PivotTable5"/>
    <pivotTable tabId="12" name="PivotTable6"/>
    <pivotTable tabId="12" name="PivotTable7"/>
    <pivotTable tabId="12" name="PivotTable8"/>
    <pivotTable tabId="12" name="PivotTable9"/>
  </pivotTables>
  <data>
    <olap pivotCacheId="1571207542">
      <levels count="2">
        <level uniqueName="[analyzed_data].[dim_customers.State].[(All)]" sourceCaption="(All)" count="0"/>
        <level uniqueName="[analyzed_data].[dim_customers.State].[dim_customers.State]" sourceCaption="dim_customers.State" count="10">
          <ranges>
            <range startItem="0">
              <i n="[analyzed_data].[dim_customers.State].&amp;[Bihar]" c="Bihar"/>
              <i n="[analyzed_data].[dim_customers.State].&amp;[Chhatisgarh]" c="Chhatisgarh"/>
              <i n="[analyzed_data].[dim_customers.State].&amp;[Gujrat]" c="Gujrat"/>
              <i n="[analyzed_data].[dim_customers.State].&amp;[Karnataka]" c="Karnataka"/>
              <i n="[analyzed_data].[dim_customers.State].&amp;[Madhya Pradesh]" c="Madhya Pradesh"/>
              <i n="[analyzed_data].[dim_customers.State].&amp;[Maharashtra]" c="Maharashtra"/>
              <i n="[analyzed_data].[dim_customers.State].&amp;[Punjab]" c="Punjab"/>
              <i n="[analyzed_data].[dim_customers.State].&amp;[Rajasthan]" c="Rajasthan"/>
              <i n="[analyzed_data].[dim_customers.State].&amp;[Telangana]" c="Telangana"/>
              <i n="[analyzed_data].[dim_customers.State].&amp;[Uttar Pradesh]" c="Uttar Pradesh"/>
            </range>
          </ranges>
        </level>
      </levels>
      <selections count="1">
        <selection n="[analyzed_data].[dim_customers.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_products.Brand_Name" xr10:uid="{6D36ADB9-1314-4CDD-98D4-2B46DC4656DA}" sourceName="[analyzed_data].[dim_products.Brand Name]">
  <pivotTables>
    <pivotTable tabId="12" name="PivotTable3"/>
    <pivotTable tabId="12" name="PivotTable1"/>
    <pivotTable tabId="12" name="PivotTable11"/>
    <pivotTable tabId="12" name="PivotTable12"/>
    <pivotTable tabId="12" name="PivotTable13"/>
    <pivotTable tabId="12" name="PivotTable14"/>
    <pivotTable tabId="12" name="PivotTable15"/>
    <pivotTable tabId="12" name="PivotTable16"/>
    <pivotTable tabId="12" name="PivotTable17"/>
    <pivotTable tabId="12" name="PivotTable18"/>
    <pivotTable tabId="12" name="PivotTable19"/>
    <pivotTable tabId="12" name="PivotTable20"/>
    <pivotTable tabId="12" name="PivotTable21"/>
    <pivotTable tabId="12" name="PivotTable22"/>
    <pivotTable tabId="12" name="PivotTable23"/>
    <pivotTable tabId="12" name="PivotTable25"/>
    <pivotTable tabId="12" name="PivotTable26"/>
    <pivotTable tabId="12" name="PivotTable27"/>
    <pivotTable tabId="12" name="PivotTable28"/>
    <pivotTable tabId="12" name="PivotTable30"/>
    <pivotTable tabId="12" name="PivotTable34"/>
    <pivotTable tabId="12" name="PivotTable4"/>
    <pivotTable tabId="12" name="PivotTable5"/>
    <pivotTable tabId="12" name="PivotTable6"/>
    <pivotTable tabId="12" name="PivotTable7"/>
    <pivotTable tabId="12" name="PivotTable8"/>
    <pivotTable tabId="12" name="PivotTable9"/>
  </pivotTables>
  <data>
    <olap pivotCacheId="1571207542">
      <levels count="2">
        <level uniqueName="[analyzed_data].[dim_products.Brand Name].[(All)]" sourceCaption="(All)" count="0"/>
        <level uniqueName="[analyzed_data].[dim_products.Brand Name].[dim_products.Brand Name]" sourceCaption="dim_products.Brand Name" count="72">
          <ranges>
            <range startItem="0">
              <i n="[analyzed_data].[dim_products.Brand Name].&amp;[Adidas]" c="Adidas"/>
              <i n="[analyzed_data].[dim_products.Brand Name].&amp;[Allen Solly]" c="Allen Solly"/>
              <i n="[analyzed_data].[dim_products.Brand Name].&amp;[Bata]" c="Bata"/>
              <i n="[analyzed_data].[dim_products.Brand Name].&amp;[Biba]" c="Biba"/>
              <i n="[analyzed_data].[dim_products.Brand Name].&amp;[Biotique]" c="Biotique"/>
              <i n="[analyzed_data].[dim_products.Brand Name].&amp;[Bumzee]" c="Bumzee"/>
              <i n="[analyzed_data].[dim_products.Brand Name].&amp;[Campus]" c="Campus"/>
              <i n="[analyzed_data].[dim_products.Brand Name].&amp;[Cantabil]" c="Cantabil"/>
              <i n="[analyzed_data].[dim_products.Brand Name].&amp;[Catwalk]" c="Catwalk"/>
              <i n="[analyzed_data].[dim_products.Brand Name].&amp;[Crocs]" c="Crocs"/>
              <i n="[analyzed_data].[dim_products.Brand Name].&amp;[Dove]" c="Dove"/>
              <i n="[analyzed_data].[dim_products.Brand Name].&amp;[DressBerry]" c="DressBerry"/>
              <i n="[analyzed_data].[dim_products.Brand Name].&amp;[Faces Canada]" c="Faces Canada"/>
              <i n="[analyzed_data].[dim_products.Brand Name].&amp;[H&amp;M]" c="H&amp;M"/>
              <i n="[analyzed_data].[dim_products.Brand Name].&amp;[Here&amp;Now]" c="Here&amp;Now"/>
              <i n="[analyzed_data].[dim_products.Brand Name].&amp;[Himalaya]" c="Himalaya"/>
              <i n="[analyzed_data].[dim_products.Brand Name].&amp;[Hopscotch]" c="Hopscotch"/>
              <i n="[analyzed_data].[dim_products.Brand Name].&amp;[House of Pataudi]" c="House of Pataudi"/>
              <i n="[analyzed_data].[dim_products.Brand Name].&amp;[HRX]" c="HRX"/>
              <i n="[analyzed_data].[dim_products.Brand Name].&amp;[Jockey]" c="Jockey"/>
              <i n="[analyzed_data].[dim_products.Brand Name].&amp;[Kalini]" c="Kalini"/>
              <i n="[analyzed_data].[dim_products.Brand Name].&amp;[Krayons]" c="Krayons"/>
              <i n="[analyzed_data].[dim_products.Brand Name].&amp;[La Zoire]" c="La Zoire"/>
              <i n="[analyzed_data].[dim_products.Brand Name].&amp;[Lakme]" c="Lakme"/>
              <i n="[analyzed_data].[dim_products.Brand Name].&amp;[Levis]" c="Levis"/>
              <i n="[analyzed_data].[dim_products.Brand Name].&amp;[Libas]" c="Libas"/>
              <i n="[analyzed_data].[dim_products.Brand Name].&amp;[Liberty]" c="Liberty"/>
              <i n="[analyzed_data].[dim_products.Brand Name].&amp;[Loreal]" c="Loreal"/>
              <i n="[analyzed_data].[dim_products.Brand Name].&amp;[Lotus Herbals]" c="Lotus Herbals"/>
              <i n="[analyzed_data].[dim_products.Brand Name].&amp;[Louis Philippe]" c="Louis Philippe"/>
              <i n="[analyzed_data].[dim_products.Brand Name].&amp;[M.A.C]" c="M.A.C"/>
              <i n="[analyzed_data].[dim_products.Brand Name].&amp;[Mamaearth]" c="Mamaearth"/>
              <i n="[analyzed_data].[dim_products.Brand Name].&amp;[MAX]" c="MAX"/>
              <i n="[analyzed_data].[dim_products.Brand Name].&amp;[Maybelline]" c="Maybelline"/>
              <i n="[analyzed_data].[dim_products.Brand Name].&amp;[Mayra]" c="Mayra"/>
              <i n="[analyzed_data].[dim_products.Brand Name].&amp;[Metro]" c="Metro"/>
              <i n="[analyzed_data].[dim_products.Brand Name].&amp;[Mini Klub]" c="Mini Klub"/>
              <i n="[analyzed_data].[dim_products.Brand Name].&amp;[Minimalist]" c="Minimalist"/>
              <i n="[analyzed_data].[dim_products.Brand Name].&amp;[Mochi]" c="Mochi"/>
              <i n="[analyzed_data].[dim_products.Brand Name].&amp;[Moms Home]" c="Moms Home"/>
              <i n="[analyzed_data].[dim_products.Brand Name].&amp;[Mothecare]" c="Mothecare"/>
              <i n="[analyzed_data].[dim_products.Brand Name].&amp;[MyGlamm]" c="MyGlamm"/>
              <i n="[analyzed_data].[dim_products.Brand Name].&amp;[Nike]" c="Nike"/>
              <i n="[analyzed_data].[dim_products.Brand Name].&amp;[Nivea]" c="Nivea"/>
              <i n="[analyzed_data].[dim_products.Brand Name].&amp;[ONLY]" c="ONLY"/>
              <i n="[analyzed_data].[dim_products.Brand Name].&amp;[Parachute]" c="Parachute"/>
              <i n="[analyzed_data].[dim_products.Brand Name].&amp;[Peter England]" c="Peter England"/>
              <i n="[analyzed_data].[dim_products.Brand Name].&amp;[Plum]" c="Plum"/>
              <i n="[analyzed_data].[dim_products.Brand Name].&amp;[Ponds]" c="Ponds"/>
              <i n="[analyzed_data].[dim_products.Brand Name].&amp;[Puma]" c="Puma"/>
              <i n="[analyzed_data].[dim_products.Brand Name].&amp;[Raymond]" c="Raymond"/>
              <i n="[analyzed_data].[dim_products.Brand Name].&amp;[Red Tape]" c="Red Tape"/>
              <i n="[analyzed_data].[dim_products.Brand Name].&amp;[Reebok]" c="Reebok"/>
              <i n="[analyzed_data].[dim_products.Brand Name].&amp;[Roadster]" c="Roadster"/>
              <i n="[analyzed_data].[dim_products.Brand Name].&amp;[Sangria]" c="Sangria"/>
              <i n="[analyzed_data].[dim_products.Brand Name].&amp;[Set Wet]" c="Set Wet"/>
              <i n="[analyzed_data].[dim_products.Brand Name].&amp;[Shoetopia]" c="Shoetopia"/>
              <i n="[analyzed_data].[dim_products.Brand Name].&amp;[Skechers]" c="Skechers"/>
              <i n="[analyzed_data].[dim_products.Brand Name].&amp;[Sugar]" c="Sugar"/>
              <i n="[analyzed_data].[dim_products.Brand Name].&amp;[Sunsilk]" c="Sunsilk"/>
              <i n="[analyzed_data].[dim_products.Brand Name].&amp;[Swiss Beauty]" c="Swiss Beauty"/>
              <i n="[analyzed_data].[dim_products.Brand Name].&amp;[Tokyo Talkies]" c="Tokyo Talkies"/>
              <i n="[analyzed_data].[dim_products.Brand Name].&amp;[TRESemme]" c="TRESemme"/>
              <i n="[analyzed_data].[dim_products.Brand Name].&amp;[United Colors of Benetton]" c="United Colors of Benetton"/>
              <i n="[analyzed_data].[dim_products.Brand Name].&amp;[V&amp;M]" c="V&amp;M"/>
              <i n="[analyzed_data].[dim_products.Brand Name].&amp;[Van Heusen]" c="Van Heusen"/>
              <i n="[analyzed_data].[dim_products.Brand Name].&amp;[Vaseline]" c="Vaseline"/>
              <i n="[analyzed_data].[dim_products.Brand Name].&amp;[Vera Moda]" c="Vera Moda"/>
              <i n="[analyzed_data].[dim_products.Brand Name].&amp;[W]" c="W"/>
              <i n="[analyzed_data].[dim_products.Brand Name].&amp;[Wildstone]" c="Wildstone"/>
              <i n="[analyzed_data].[dim_products.Brand Name].&amp;[Woodland]" c="Woodland"/>
              <i n="[analyzed_data].[dim_products.Brand Name].&amp;[Wrogn]" c="Wrogn"/>
            </range>
          </ranges>
        </level>
      </levels>
      <selections count="1">
        <selection n="[analyzed_data].[dim_products.Brand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m_products.Category" xr10:uid="{73FBC820-E620-46C9-A498-0C12DAE7D239}" cache="Slicer_dim_products.Category" caption="Category" columnCount="2" level="1" style="Category" rowHeight="234950"/>
  <slicer name="dim_customers.State" xr10:uid="{C2A5E8F1-85FC-475B-8E63-9C29E4C26F89}" cache="Slicer_dim_customers.State" caption="State" columnCount="2" level="1" style="Category" rowHeight="234950"/>
  <slicer name="dim_products.Brand Name" xr10:uid="{EE876B34-B771-45DA-BB7F-902A6433806D}" cache="Slicer_dim_products.Brand_Name" caption="Brand Name" level="1" style="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m_products.Category 1" xr10:uid="{261669AC-C370-4524-986D-0145FE31B539}" cache="Slicer_dim_products.Category" caption="Category" columnCount="2" level="1" style="Category" rowHeight="234950"/>
  <slicer name="dim_customers.State 1" xr10:uid="{E564012D-27C1-4ECE-B9EC-E0CAFC2EFDF3}" cache="Slicer_dim_customers.State" caption="State" columnCount="2" level="1" style="Category" rowHeight="234950"/>
  <slicer name="dim_products.Brand Name 1" xr10:uid="{2DB03B56-74D9-46B6-B5CB-698580917DB7}" cache="Slicer_dim_products.Brand_Name" caption="Brand Name" level="1" style="Category"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A3408A-0CF4-44C1-93FC-0BB6F1D9690E}" name="Table2" displayName="Table2" ref="A1:D101" totalsRowShown="0">
  <autoFilter ref="A1:D101" xr:uid="{6FA3408A-0CF4-44C1-93FC-0BB6F1D9690E}"/>
  <tableColumns count="4">
    <tableColumn id="1" xr3:uid="{5AEF654D-4DA8-4D7D-9689-34331D57A898}" name="Customer ID"/>
    <tableColumn id="2" xr3:uid="{413459EF-A2DE-4DCB-8FAF-C2D7F2957EB7}" name="Customer Age"/>
    <tableColumn id="3" xr3:uid="{AEE65C5F-EC55-4033-B839-7B2A39A2C21A}" name="City"/>
    <tableColumn id="4" xr3:uid="{7CAAC8B6-1AB1-4D37-A207-3B9A5B82B785}" name="St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DF972D-E6B2-4F26-903A-FBD96BDD9198}" name="fact_orders" displayName="fact_orders" ref="A1:Y3501" tableType="queryTable" totalsRowShown="0">
  <autoFilter ref="A1:Y3501" xr:uid="{7CDF972D-E6B2-4F26-903A-FBD96BDD9198}">
    <filterColumn colId="6">
      <filters>
        <filter val="Women"/>
      </filters>
    </filterColumn>
    <filterColumn colId="15">
      <filters>
        <filter val="Bihar"/>
      </filters>
    </filterColumn>
  </autoFilter>
  <tableColumns count="25">
    <tableColumn id="1" xr3:uid="{BBEBC405-C23D-4E15-9911-7F6544D423FD}" uniqueName="1" name="Order ID" queryTableFieldId="1" dataDxfId="30"/>
    <tableColumn id="2" xr3:uid="{E20E676F-9088-4A1D-B9C4-168459250BDF}" uniqueName="2" name="Customer ID" queryTableFieldId="2" dataDxfId="29"/>
    <tableColumn id="3" xr3:uid="{D124E445-AB43-4C9D-8EBF-2A67FF852CA1}" uniqueName="3" name="Product ID" queryTableFieldId="3" dataDxfId="28"/>
    <tableColumn id="4" xr3:uid="{783CCB63-902F-4F41-BE8E-22E444191AB5}" uniqueName="4" name="Date" queryTableFieldId="4" dataDxfId="27"/>
    <tableColumn id="5" xr3:uid="{E5DCE371-767B-4B9A-8530-9AB7D3DDE7BC}" uniqueName="5" name="Original Price" queryTableFieldId="5"/>
    <tableColumn id="6" xr3:uid="{A5E19B68-9260-4E44-9419-6644E552B01D}" uniqueName="6" name="Discount%" queryTableFieldId="6" dataDxfId="26" dataCellStyle="Percent"/>
    <tableColumn id="7" xr3:uid="{E3E39B37-CF54-4E78-BE79-76E3C41D8C2E}" uniqueName="7" name="Category" queryTableFieldId="7" dataDxfId="25"/>
    <tableColumn id="8" xr3:uid="{C995B704-98A1-4657-B46A-C5BB08DC5D18}" uniqueName="8" name="Sub-category" queryTableFieldId="8" dataDxfId="24"/>
    <tableColumn id="9" xr3:uid="{05716F6C-A685-481D-BF96-48D728EB8B1E}" uniqueName="9" name="dim_products.Product Name" queryTableFieldId="9" dataDxfId="23"/>
    <tableColumn id="10" xr3:uid="{7053FFD3-3803-472D-9550-2132652F1B10}" uniqueName="10" name="dim_products.Brand Name" queryTableFieldId="10" dataDxfId="22"/>
    <tableColumn id="11" xr3:uid="{85D49F0C-79A7-45C4-AF92-785B083BD187}" uniqueName="11" name="dim_products.Size" queryTableFieldId="11" dataDxfId="21"/>
    <tableColumn id="12" xr3:uid="{B5FC3C4A-2E67-4792-B167-96312042691C}" uniqueName="12" name="dim_products.Color" queryTableFieldId="12" dataDxfId="20"/>
    <tableColumn id="13" xr3:uid="{9F3A83C2-C19F-481C-B853-674AD5354EF7}" uniqueName="13" name="dim_products.Ratings" queryTableFieldId="13"/>
    <tableColumn id="14" xr3:uid="{5D5A7C86-877B-425A-A357-B1BAB8FC0E8E}" uniqueName="14" name="dim_customers.Customer Age" queryTableFieldId="14"/>
    <tableColumn id="15" xr3:uid="{A76C0B55-3CC8-49A9-931D-B5C26870943F}" uniqueName="15" name="dim_customers.City" queryTableFieldId="15" dataDxfId="19"/>
    <tableColumn id="16" xr3:uid="{ECCB0433-CA65-412A-B18F-46591FE47811}" uniqueName="16" name="dim_customers.State" queryTableFieldId="16" dataDxfId="18"/>
    <tableColumn id="17" xr3:uid="{DEEC0BEF-8370-468D-97C7-F52D890C7CCF}" uniqueName="17" name="SalesPrice" queryTableFieldId="17" dataDxfId="17" dataCellStyle="Currency">
      <calculatedColumnFormula>fact_orders[[#This Row],[Original Price]]*(1-fact_orders[[#This Row],[Discount%]])</calculatedColumnFormula>
    </tableColumn>
    <tableColumn id="18" xr3:uid="{6FE73962-5A0A-4E95-8F03-3E02016D2AB4}" uniqueName="18" name="Dist_Amt" queryTableFieldId="18" dataDxfId="16">
      <calculatedColumnFormula>fact_orders[[#This Row],[Original Price]]*fact_orders[[#This Row],[Discount%]]</calculatedColumnFormula>
    </tableColumn>
    <tableColumn id="19" xr3:uid="{55144832-61A4-44E2-8A2B-E9631C8CF63E}" uniqueName="19" name="Year" queryTableFieldId="19" dataDxfId="15">
      <calculatedColumnFormula>YEAR(fact_orders[[#This Row],[Date]])</calculatedColumnFormula>
    </tableColumn>
    <tableColumn id="20" xr3:uid="{7292300A-49E7-4F55-9286-701292E53C03}" uniqueName="20" name="Month" queryTableFieldId="20" dataDxfId="14">
      <calculatedColumnFormula>MONTH(fact_orders[[#This Row],[Date]])</calculatedColumnFormula>
    </tableColumn>
    <tableColumn id="21" xr3:uid="{63CD5675-DC5A-4B63-A312-B08AC7DFB358}" uniqueName="21" name="Month-Year" queryTableFieldId="21" dataDxfId="13">
      <calculatedColumnFormula>TEXT(fact_orders[[#This Row],[Date]],"mmm-yyyy")</calculatedColumnFormula>
    </tableColumn>
    <tableColumn id="22" xr3:uid="{310409D1-2537-4FE4-A3B1-B7E01B8DF15A}" uniqueName="22" name="Quarter" queryTableFieldId="22" dataDxfId="12">
      <calculatedColumnFormula>"Q"&amp;ROUNDUP(MONTH(fact_orders[[#This Row],[Date]])/3,0)</calculatedColumnFormula>
    </tableColumn>
    <tableColumn id="23" xr3:uid="{085A121C-7606-4BAC-B6FD-BE1ABD2FB44D}" uniqueName="23" name="Age_Group" queryTableFieldId="23" dataDxfId="11">
      <calculatedColumnFormula array="1">_xlfn.IFS(
fact_orders[[#This Row],[dim_customers.Customer Age]]&lt;=25,"18-25",
fact_orders[[#This Row],[dim_customers.Customer Age]]&lt;=35,"26-35",
fact_orders[[#This Row],[dim_customers.Customer Age]]&lt;=45,"36-45",
fact_orders[[#This Row],[dim_customers.Customer Age]]&lt;=55,"46-55",
TRUE,"56+"
)</calculatedColumnFormula>
    </tableColumn>
    <tableColumn id="24" xr3:uid="{60B061E1-C367-4757-9892-117C28A9F5B4}" uniqueName="24" name="Price_Band" queryTableFieldId="24" dataDxfId="10">
      <calculatedColumnFormula array="1">_xlfn.IFS(fact_orders[[#This Row],[Original Price]]&lt;250,"Under 250", fact_orders[[#This Row],[Original Price]]&lt;500, "250-499",fact_orders[[#This Row],[Original Price]]&lt;1000,"500-999",fact_orders[[#This Row],[Original Price]]&lt;2000,"1000-1999",TRUE,"2000+")</calculatedColumnFormula>
    </tableColumn>
    <tableColumn id="25" xr3:uid="{162D28DF-951E-4D5E-B1F3-2E77C9E8ECC8}" uniqueName="25" name="Dist_Band" queryTableFieldId="25" dataDxfId="9">
      <calculatedColumnFormula array="1">_xlfn.IFS(fact_orders[[#This Row],[Discount%]]&lt;0.2,"10-19%",fact_orders[[#This Row],[Discount%]]&lt;0.3,"20-29%",fact_orders[[#This Row],[Discount%]]&lt;0.4,"30-39%",fact_orders[[#This Row],[Discount%]]&lt;0.5,"40-49%",TRUE,"50%+")</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A99136-0890-4BC1-BC60-0DFBD31BEC4B}" name="Table16" displayName="Table16" ref="A1:E3501" totalsRowShown="0" headerRowDxfId="6" headerRowBorderDxfId="5" tableBorderDxfId="4" totalsRowBorderDxfId="3">
  <autoFilter ref="A1:E3501" xr:uid="{ADA99136-0890-4BC1-BC60-0DFBD31BEC4B}"/>
  <tableColumns count="5">
    <tableColumn id="1" xr3:uid="{412C30CD-6932-4094-AB54-11CD95CDC0D4}" name="Customer ID" dataDxfId="2"/>
    <tableColumn id="2" xr3:uid="{B6C76A99-3663-4E1D-944C-FCB4CB45615C}" name="SalesPrice" dataDxfId="1" dataCellStyle="Currency">
      <calculatedColumnFormula>fact_orders[[#This Row],[Original Price]]*(1-fact_orders[[#This Row],[Discount%]])</calculatedColumnFormula>
    </tableColumn>
    <tableColumn id="3" xr3:uid="{71A5D308-FA7E-441F-A123-3FC9CC6EBD63}" name="Rank"/>
    <tableColumn id="4" xr3:uid="{2255C01F-62A6-45AA-94F9-E53C6F9C09AC}" name="Cumulative Sales"/>
    <tableColumn id="5" xr3:uid="{7756CB0D-C7DD-4726-AB71-79BA3690273D}" name="Cumulative Sales %" dataCellStyle="Percent">
      <calculatedColumnFormula>D2 / SUM($B$2:$B$3501)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BB78FA00-FC82-4328-808B-35DDECC75DD2}" sourceName="[analyzed_data].[Date]">
  <pivotTables>
    <pivotTable tabId="12" name="PivotTable17"/>
    <pivotTable tabId="12" name="PivotTable1"/>
    <pivotTable tabId="12" name="PivotTable11"/>
    <pivotTable tabId="12" name="PivotTable12"/>
    <pivotTable tabId="12" name="PivotTable13"/>
    <pivotTable tabId="12" name="PivotTable14"/>
    <pivotTable tabId="12" name="PivotTable15"/>
    <pivotTable tabId="12" name="PivotTable16"/>
    <pivotTable tabId="12" name="PivotTable18"/>
    <pivotTable tabId="12" name="PivotTable19"/>
    <pivotTable tabId="12" name="PivotTable20"/>
    <pivotTable tabId="12" name="PivotTable21"/>
    <pivotTable tabId="12" name="PivotTable22"/>
    <pivotTable tabId="12" name="PivotTable23"/>
    <pivotTable tabId="12" name="PivotTable25"/>
    <pivotTable tabId="12" name="PivotTable26"/>
    <pivotTable tabId="12" name="PivotTable27"/>
    <pivotTable tabId="12" name="PivotTable28"/>
    <pivotTable tabId="12" name="PivotTable3"/>
    <pivotTable tabId="12" name="PivotTable30"/>
    <pivotTable tabId="12" name="PivotTable34"/>
    <pivotTable tabId="12" name="PivotTable4"/>
    <pivotTable tabId="12" name="PivotTable5"/>
    <pivotTable tabId="12" name="PivotTable6"/>
    <pivotTable tabId="12" name="PivotTable7"/>
    <pivotTable tabId="12" name="PivotTable8"/>
    <pivotTable tabId="12" name="PivotTable9"/>
  </pivotTables>
  <state minimalRefreshVersion="6" lastRefreshVersion="6" pivotCacheId="916443964"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F3A34EF-9CEA-45B9-95D8-6C0A30EA9324}" cache="Timeline_Date" caption="Date" level="2" selectionLevel="2" scrollPosition="2021-12-02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B9F59E8-E0A6-4B78-B959-FC05D0858F3B}" cache="Timeline_Date" caption="Date" level="2" selectionLevel="2" scrollPosition="2021-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D5E7B-8E4D-4BDB-93F6-9C5E0F48CCE6}">
  <dimension ref="A1:D101"/>
  <sheetViews>
    <sheetView zoomScale="110" zoomScaleNormal="110" workbookViewId="0">
      <selection activeCell="H19" sqref="H19"/>
    </sheetView>
  </sheetViews>
  <sheetFormatPr defaultRowHeight="14.4" x14ac:dyDescent="0.3"/>
  <cols>
    <col min="1" max="1" width="13.21875" customWidth="1"/>
    <col min="2" max="2" width="14.6640625" customWidth="1"/>
    <col min="3" max="3" width="10.77734375" bestFit="1" customWidth="1"/>
    <col min="4" max="4" width="14.5546875" bestFit="1" customWidth="1"/>
  </cols>
  <sheetData>
    <row r="1" spans="1:4" x14ac:dyDescent="0.3">
      <c r="A1" t="s">
        <v>3276</v>
      </c>
      <c r="B1" t="s">
        <v>3277</v>
      </c>
      <c r="C1" t="s">
        <v>3278</v>
      </c>
      <c r="D1" t="s">
        <v>3279</v>
      </c>
    </row>
    <row r="2" spans="1:4" x14ac:dyDescent="0.3">
      <c r="A2" t="s">
        <v>3280</v>
      </c>
      <c r="B2">
        <v>30</v>
      </c>
      <c r="C2" t="s">
        <v>3281</v>
      </c>
      <c r="D2" t="s">
        <v>3282</v>
      </c>
    </row>
    <row r="3" spans="1:4" x14ac:dyDescent="0.3">
      <c r="A3" t="s">
        <v>3283</v>
      </c>
      <c r="B3">
        <v>35</v>
      </c>
      <c r="C3" t="s">
        <v>3281</v>
      </c>
      <c r="D3" t="s">
        <v>3282</v>
      </c>
    </row>
    <row r="4" spans="1:4" x14ac:dyDescent="0.3">
      <c r="A4" t="s">
        <v>3284</v>
      </c>
      <c r="B4">
        <v>36</v>
      </c>
      <c r="C4" t="s">
        <v>3281</v>
      </c>
      <c r="D4" t="s">
        <v>3282</v>
      </c>
    </row>
    <row r="5" spans="1:4" x14ac:dyDescent="0.3">
      <c r="A5" t="s">
        <v>3285</v>
      </c>
      <c r="B5">
        <v>40</v>
      </c>
      <c r="C5" t="s">
        <v>3286</v>
      </c>
      <c r="D5" t="s">
        <v>3282</v>
      </c>
    </row>
    <row r="6" spans="1:4" x14ac:dyDescent="0.3">
      <c r="A6" t="s">
        <v>3287</v>
      </c>
      <c r="B6">
        <v>25</v>
      </c>
      <c r="C6" t="s">
        <v>3286</v>
      </c>
      <c r="D6" t="s">
        <v>3282</v>
      </c>
    </row>
    <row r="7" spans="1:4" x14ac:dyDescent="0.3">
      <c r="A7" t="s">
        <v>3288</v>
      </c>
      <c r="B7">
        <v>16</v>
      </c>
      <c r="C7" t="s">
        <v>3286</v>
      </c>
      <c r="D7" t="s">
        <v>3282</v>
      </c>
    </row>
    <row r="8" spans="1:4" x14ac:dyDescent="0.3">
      <c r="A8" t="s">
        <v>3289</v>
      </c>
      <c r="B8">
        <v>23</v>
      </c>
      <c r="C8" t="s">
        <v>3286</v>
      </c>
      <c r="D8" t="s">
        <v>3282</v>
      </c>
    </row>
    <row r="9" spans="1:4" x14ac:dyDescent="0.3">
      <c r="A9" t="s">
        <v>3290</v>
      </c>
      <c r="B9">
        <v>22</v>
      </c>
      <c r="C9" t="s">
        <v>3286</v>
      </c>
      <c r="D9" t="s">
        <v>3282</v>
      </c>
    </row>
    <row r="10" spans="1:4" x14ac:dyDescent="0.3">
      <c r="A10" t="s">
        <v>3291</v>
      </c>
      <c r="B10">
        <v>17</v>
      </c>
      <c r="C10" t="s">
        <v>3292</v>
      </c>
      <c r="D10" t="s">
        <v>3293</v>
      </c>
    </row>
    <row r="11" spans="1:4" x14ac:dyDescent="0.3">
      <c r="A11" t="s">
        <v>3294</v>
      </c>
      <c r="B11">
        <v>19</v>
      </c>
      <c r="C11" t="s">
        <v>3292</v>
      </c>
      <c r="D11" t="s">
        <v>3293</v>
      </c>
    </row>
    <row r="12" spans="1:4" x14ac:dyDescent="0.3">
      <c r="A12" t="s">
        <v>3295</v>
      </c>
      <c r="B12">
        <v>18</v>
      </c>
      <c r="C12" t="s">
        <v>3292</v>
      </c>
      <c r="D12" t="s">
        <v>3293</v>
      </c>
    </row>
    <row r="13" spans="1:4" x14ac:dyDescent="0.3">
      <c r="A13" t="s">
        <v>3296</v>
      </c>
      <c r="B13">
        <v>20</v>
      </c>
      <c r="C13" t="s">
        <v>3292</v>
      </c>
      <c r="D13" t="s">
        <v>3293</v>
      </c>
    </row>
    <row r="14" spans="1:4" x14ac:dyDescent="0.3">
      <c r="A14" t="s">
        <v>3297</v>
      </c>
      <c r="B14">
        <v>22</v>
      </c>
      <c r="C14" t="s">
        <v>3298</v>
      </c>
      <c r="D14" t="s">
        <v>3299</v>
      </c>
    </row>
    <row r="15" spans="1:4" x14ac:dyDescent="0.3">
      <c r="A15" t="s">
        <v>3300</v>
      </c>
      <c r="B15">
        <v>25</v>
      </c>
      <c r="C15" t="s">
        <v>3298</v>
      </c>
      <c r="D15" t="s">
        <v>3299</v>
      </c>
    </row>
    <row r="16" spans="1:4" x14ac:dyDescent="0.3">
      <c r="A16" t="s">
        <v>3301</v>
      </c>
      <c r="B16">
        <v>27</v>
      </c>
      <c r="C16" t="s">
        <v>3302</v>
      </c>
      <c r="D16" t="s">
        <v>3303</v>
      </c>
    </row>
    <row r="17" spans="1:4" x14ac:dyDescent="0.3">
      <c r="A17" t="s">
        <v>3304</v>
      </c>
      <c r="B17">
        <v>29</v>
      </c>
      <c r="C17" t="s">
        <v>3302</v>
      </c>
      <c r="D17" t="s">
        <v>3303</v>
      </c>
    </row>
    <row r="18" spans="1:4" x14ac:dyDescent="0.3">
      <c r="A18" t="s">
        <v>3305</v>
      </c>
      <c r="B18">
        <v>23</v>
      </c>
      <c r="C18" t="s">
        <v>3302</v>
      </c>
      <c r="D18" t="s">
        <v>3303</v>
      </c>
    </row>
    <row r="19" spans="1:4" x14ac:dyDescent="0.3">
      <c r="A19" t="s">
        <v>3306</v>
      </c>
      <c r="B19">
        <v>25</v>
      </c>
      <c r="C19" t="s">
        <v>3302</v>
      </c>
      <c r="D19" t="s">
        <v>3303</v>
      </c>
    </row>
    <row r="20" spans="1:4" x14ac:dyDescent="0.3">
      <c r="A20" t="s">
        <v>3307</v>
      </c>
      <c r="B20">
        <v>24</v>
      </c>
      <c r="C20" t="s">
        <v>3302</v>
      </c>
      <c r="D20" t="s">
        <v>3303</v>
      </c>
    </row>
    <row r="21" spans="1:4" x14ac:dyDescent="0.3">
      <c r="A21" t="s">
        <v>3308</v>
      </c>
      <c r="B21">
        <v>15</v>
      </c>
      <c r="C21" t="s">
        <v>3302</v>
      </c>
      <c r="D21" t="s">
        <v>3303</v>
      </c>
    </row>
    <row r="22" spans="1:4" x14ac:dyDescent="0.3">
      <c r="A22" t="s">
        <v>3309</v>
      </c>
      <c r="B22">
        <v>19</v>
      </c>
      <c r="C22" t="s">
        <v>3310</v>
      </c>
      <c r="D22" t="s">
        <v>3303</v>
      </c>
    </row>
    <row r="23" spans="1:4" x14ac:dyDescent="0.3">
      <c r="A23" t="s">
        <v>3311</v>
      </c>
      <c r="B23">
        <v>19</v>
      </c>
      <c r="C23" t="s">
        <v>3310</v>
      </c>
      <c r="D23" t="s">
        <v>3303</v>
      </c>
    </row>
    <row r="24" spans="1:4" x14ac:dyDescent="0.3">
      <c r="A24" t="s">
        <v>3312</v>
      </c>
      <c r="B24">
        <v>19</v>
      </c>
      <c r="C24" t="s">
        <v>3310</v>
      </c>
      <c r="D24" t="s">
        <v>3303</v>
      </c>
    </row>
    <row r="25" spans="1:4" x14ac:dyDescent="0.3">
      <c r="A25" t="s">
        <v>3313</v>
      </c>
      <c r="B25">
        <v>22</v>
      </c>
      <c r="C25" t="s">
        <v>3310</v>
      </c>
      <c r="D25" t="s">
        <v>3303</v>
      </c>
    </row>
    <row r="26" spans="1:4" x14ac:dyDescent="0.3">
      <c r="A26" t="s">
        <v>3314</v>
      </c>
      <c r="B26">
        <v>22</v>
      </c>
      <c r="C26" t="s">
        <v>3310</v>
      </c>
      <c r="D26" t="s">
        <v>3303</v>
      </c>
    </row>
    <row r="27" spans="1:4" x14ac:dyDescent="0.3">
      <c r="A27" t="s">
        <v>3315</v>
      </c>
      <c r="B27">
        <v>22</v>
      </c>
      <c r="C27" t="s">
        <v>3316</v>
      </c>
      <c r="D27" t="s">
        <v>3303</v>
      </c>
    </row>
    <row r="28" spans="1:4" x14ac:dyDescent="0.3">
      <c r="A28" t="s">
        <v>3317</v>
      </c>
      <c r="B28">
        <v>22</v>
      </c>
      <c r="C28" t="s">
        <v>3316</v>
      </c>
      <c r="D28" t="s">
        <v>3303</v>
      </c>
    </row>
    <row r="29" spans="1:4" x14ac:dyDescent="0.3">
      <c r="A29" t="s">
        <v>3318</v>
      </c>
      <c r="B29">
        <v>29</v>
      </c>
      <c r="C29" t="s">
        <v>3316</v>
      </c>
      <c r="D29" t="s">
        <v>3303</v>
      </c>
    </row>
    <row r="30" spans="1:4" x14ac:dyDescent="0.3">
      <c r="A30" t="s">
        <v>3319</v>
      </c>
      <c r="B30">
        <v>29</v>
      </c>
      <c r="C30" t="s">
        <v>3316</v>
      </c>
      <c r="D30" t="s">
        <v>3303</v>
      </c>
    </row>
    <row r="31" spans="1:4" x14ac:dyDescent="0.3">
      <c r="A31" t="s">
        <v>3320</v>
      </c>
      <c r="B31">
        <v>29</v>
      </c>
      <c r="C31" t="s">
        <v>3321</v>
      </c>
      <c r="D31" t="s">
        <v>3322</v>
      </c>
    </row>
    <row r="32" spans="1:4" x14ac:dyDescent="0.3">
      <c r="A32" t="s">
        <v>3323</v>
      </c>
      <c r="B32">
        <v>29</v>
      </c>
      <c r="C32" t="s">
        <v>3321</v>
      </c>
      <c r="D32" t="s">
        <v>3322</v>
      </c>
    </row>
    <row r="33" spans="1:4" x14ac:dyDescent="0.3">
      <c r="A33" t="s">
        <v>3324</v>
      </c>
      <c r="B33">
        <v>41</v>
      </c>
      <c r="C33" t="s">
        <v>3321</v>
      </c>
      <c r="D33" t="s">
        <v>3322</v>
      </c>
    </row>
    <row r="34" spans="1:4" x14ac:dyDescent="0.3">
      <c r="A34" t="s">
        <v>3325</v>
      </c>
      <c r="B34">
        <v>42</v>
      </c>
      <c r="C34" t="s">
        <v>3321</v>
      </c>
      <c r="D34" t="s">
        <v>3322</v>
      </c>
    </row>
    <row r="35" spans="1:4" x14ac:dyDescent="0.3">
      <c r="A35" t="s">
        <v>3326</v>
      </c>
      <c r="B35">
        <v>43</v>
      </c>
      <c r="C35" t="s">
        <v>3321</v>
      </c>
      <c r="D35" t="s">
        <v>3322</v>
      </c>
    </row>
    <row r="36" spans="1:4" x14ac:dyDescent="0.3">
      <c r="A36" t="s">
        <v>3327</v>
      </c>
      <c r="B36">
        <v>44</v>
      </c>
      <c r="C36" t="s">
        <v>3321</v>
      </c>
      <c r="D36" t="s">
        <v>3322</v>
      </c>
    </row>
    <row r="37" spans="1:4" x14ac:dyDescent="0.3">
      <c r="A37" t="s">
        <v>3328</v>
      </c>
      <c r="B37">
        <v>45</v>
      </c>
      <c r="C37" t="s">
        <v>3321</v>
      </c>
      <c r="D37" t="s">
        <v>3322</v>
      </c>
    </row>
    <row r="38" spans="1:4" x14ac:dyDescent="0.3">
      <c r="A38" t="s">
        <v>3329</v>
      </c>
      <c r="B38">
        <v>35</v>
      </c>
      <c r="C38" t="s">
        <v>3321</v>
      </c>
      <c r="D38" t="s">
        <v>3322</v>
      </c>
    </row>
    <row r="39" spans="1:4" x14ac:dyDescent="0.3">
      <c r="A39" t="s">
        <v>3330</v>
      </c>
      <c r="B39">
        <v>36</v>
      </c>
      <c r="C39" t="s">
        <v>3331</v>
      </c>
      <c r="D39" t="s">
        <v>3332</v>
      </c>
    </row>
    <row r="40" spans="1:4" x14ac:dyDescent="0.3">
      <c r="A40" t="s">
        <v>3333</v>
      </c>
      <c r="B40">
        <v>37</v>
      </c>
      <c r="C40" t="s">
        <v>3331</v>
      </c>
      <c r="D40" t="s">
        <v>3332</v>
      </c>
    </row>
    <row r="41" spans="1:4" x14ac:dyDescent="0.3">
      <c r="A41" t="s">
        <v>3334</v>
      </c>
      <c r="B41">
        <v>26</v>
      </c>
      <c r="C41" t="s">
        <v>3331</v>
      </c>
      <c r="D41" t="s">
        <v>3332</v>
      </c>
    </row>
    <row r="42" spans="1:4" x14ac:dyDescent="0.3">
      <c r="A42" t="s">
        <v>3335</v>
      </c>
      <c r="B42">
        <v>27</v>
      </c>
      <c r="C42" t="s">
        <v>3331</v>
      </c>
      <c r="D42" t="s">
        <v>3332</v>
      </c>
    </row>
    <row r="43" spans="1:4" x14ac:dyDescent="0.3">
      <c r="A43" t="s">
        <v>3336</v>
      </c>
      <c r="B43">
        <v>28</v>
      </c>
      <c r="C43" t="s">
        <v>3337</v>
      </c>
      <c r="D43" t="s">
        <v>3332</v>
      </c>
    </row>
    <row r="44" spans="1:4" x14ac:dyDescent="0.3">
      <c r="A44" t="s">
        <v>3338</v>
      </c>
      <c r="B44">
        <v>29</v>
      </c>
      <c r="C44" t="s">
        <v>3337</v>
      </c>
      <c r="D44" t="s">
        <v>3332</v>
      </c>
    </row>
    <row r="45" spans="1:4" x14ac:dyDescent="0.3">
      <c r="A45" t="s">
        <v>3339</v>
      </c>
      <c r="B45">
        <v>30</v>
      </c>
      <c r="C45" t="s">
        <v>3337</v>
      </c>
      <c r="D45" t="s">
        <v>3332</v>
      </c>
    </row>
    <row r="46" spans="1:4" x14ac:dyDescent="0.3">
      <c r="A46" t="s">
        <v>3340</v>
      </c>
      <c r="B46">
        <v>31</v>
      </c>
      <c r="C46" t="s">
        <v>3341</v>
      </c>
      <c r="D46" t="s">
        <v>3332</v>
      </c>
    </row>
    <row r="47" spans="1:4" x14ac:dyDescent="0.3">
      <c r="A47" t="s">
        <v>3342</v>
      </c>
      <c r="B47">
        <v>32</v>
      </c>
      <c r="C47" t="s">
        <v>3341</v>
      </c>
      <c r="D47" t="s">
        <v>3332</v>
      </c>
    </row>
    <row r="48" spans="1:4" x14ac:dyDescent="0.3">
      <c r="A48" t="s">
        <v>3343</v>
      </c>
      <c r="B48">
        <v>33</v>
      </c>
      <c r="C48" t="s">
        <v>3341</v>
      </c>
      <c r="D48" t="s">
        <v>3332</v>
      </c>
    </row>
    <row r="49" spans="1:4" x14ac:dyDescent="0.3">
      <c r="A49" t="s">
        <v>3344</v>
      </c>
      <c r="B49">
        <v>44</v>
      </c>
      <c r="C49" t="s">
        <v>3345</v>
      </c>
      <c r="D49" t="s">
        <v>3332</v>
      </c>
    </row>
    <row r="50" spans="1:4" x14ac:dyDescent="0.3">
      <c r="A50" t="s">
        <v>3346</v>
      </c>
      <c r="B50">
        <v>45</v>
      </c>
      <c r="C50" t="s">
        <v>3345</v>
      </c>
      <c r="D50" t="s">
        <v>3332</v>
      </c>
    </row>
    <row r="51" spans="1:4" x14ac:dyDescent="0.3">
      <c r="A51" t="s">
        <v>3347</v>
      </c>
      <c r="B51">
        <v>46</v>
      </c>
      <c r="C51" t="s">
        <v>3348</v>
      </c>
      <c r="D51" t="s">
        <v>3349</v>
      </c>
    </row>
    <row r="52" spans="1:4" x14ac:dyDescent="0.3">
      <c r="A52" t="s">
        <v>3350</v>
      </c>
      <c r="B52">
        <v>47</v>
      </c>
      <c r="C52" t="s">
        <v>3348</v>
      </c>
      <c r="D52" t="s">
        <v>3349</v>
      </c>
    </row>
    <row r="53" spans="1:4" x14ac:dyDescent="0.3">
      <c r="A53" t="s">
        <v>3351</v>
      </c>
      <c r="B53">
        <v>48</v>
      </c>
      <c r="C53" t="s">
        <v>3348</v>
      </c>
      <c r="D53" t="s">
        <v>3349</v>
      </c>
    </row>
    <row r="54" spans="1:4" x14ac:dyDescent="0.3">
      <c r="A54" t="s">
        <v>3352</v>
      </c>
      <c r="B54">
        <v>49</v>
      </c>
      <c r="C54" t="s">
        <v>3348</v>
      </c>
      <c r="D54" t="s">
        <v>3349</v>
      </c>
    </row>
    <row r="55" spans="1:4" x14ac:dyDescent="0.3">
      <c r="A55" t="s">
        <v>3353</v>
      </c>
      <c r="B55">
        <v>17</v>
      </c>
      <c r="C55" t="s">
        <v>3354</v>
      </c>
      <c r="D55" t="s">
        <v>3349</v>
      </c>
    </row>
    <row r="56" spans="1:4" x14ac:dyDescent="0.3">
      <c r="A56" t="s">
        <v>3355</v>
      </c>
      <c r="B56">
        <v>18</v>
      </c>
      <c r="C56" t="s">
        <v>3354</v>
      </c>
      <c r="D56" t="s">
        <v>3349</v>
      </c>
    </row>
    <row r="57" spans="1:4" x14ac:dyDescent="0.3">
      <c r="A57" t="s">
        <v>3356</v>
      </c>
      <c r="B57">
        <v>19</v>
      </c>
      <c r="C57" t="s">
        <v>3354</v>
      </c>
      <c r="D57" t="s">
        <v>3349</v>
      </c>
    </row>
    <row r="58" spans="1:4" x14ac:dyDescent="0.3">
      <c r="A58" t="s">
        <v>3357</v>
      </c>
      <c r="B58">
        <v>20</v>
      </c>
      <c r="C58" t="s">
        <v>3354</v>
      </c>
      <c r="D58" t="s">
        <v>3349</v>
      </c>
    </row>
    <row r="59" spans="1:4" x14ac:dyDescent="0.3">
      <c r="A59" t="s">
        <v>3358</v>
      </c>
      <c r="B59">
        <v>21</v>
      </c>
      <c r="C59" t="s">
        <v>3359</v>
      </c>
      <c r="D59" t="s">
        <v>3349</v>
      </c>
    </row>
    <row r="60" spans="1:4" x14ac:dyDescent="0.3">
      <c r="A60" t="s">
        <v>3360</v>
      </c>
      <c r="B60">
        <v>22</v>
      </c>
      <c r="C60" t="s">
        <v>3359</v>
      </c>
      <c r="D60" t="s">
        <v>3349</v>
      </c>
    </row>
    <row r="61" spans="1:4" x14ac:dyDescent="0.3">
      <c r="A61" t="s">
        <v>3361</v>
      </c>
      <c r="B61">
        <v>16</v>
      </c>
      <c r="C61" t="s">
        <v>3362</v>
      </c>
      <c r="D61" t="s">
        <v>3363</v>
      </c>
    </row>
    <row r="62" spans="1:4" x14ac:dyDescent="0.3">
      <c r="A62" t="s">
        <v>3364</v>
      </c>
      <c r="B62">
        <v>17</v>
      </c>
      <c r="C62" t="s">
        <v>3362</v>
      </c>
      <c r="D62" t="s">
        <v>3363</v>
      </c>
    </row>
    <row r="63" spans="1:4" x14ac:dyDescent="0.3">
      <c r="A63" t="s">
        <v>3365</v>
      </c>
      <c r="B63">
        <v>18</v>
      </c>
      <c r="C63" t="s">
        <v>3362</v>
      </c>
      <c r="D63" t="s">
        <v>3363</v>
      </c>
    </row>
    <row r="64" spans="1:4" x14ac:dyDescent="0.3">
      <c r="A64" t="s">
        <v>3366</v>
      </c>
      <c r="B64">
        <v>19</v>
      </c>
      <c r="C64" t="s">
        <v>3362</v>
      </c>
      <c r="D64" t="s">
        <v>3363</v>
      </c>
    </row>
    <row r="65" spans="1:4" x14ac:dyDescent="0.3">
      <c r="A65" t="s">
        <v>3367</v>
      </c>
      <c r="B65">
        <v>20</v>
      </c>
      <c r="C65" t="s">
        <v>3368</v>
      </c>
      <c r="D65" t="s">
        <v>3363</v>
      </c>
    </row>
    <row r="66" spans="1:4" x14ac:dyDescent="0.3">
      <c r="A66" t="s">
        <v>3369</v>
      </c>
      <c r="B66">
        <v>21</v>
      </c>
      <c r="C66" t="s">
        <v>3368</v>
      </c>
      <c r="D66" t="s">
        <v>3363</v>
      </c>
    </row>
    <row r="67" spans="1:4" x14ac:dyDescent="0.3">
      <c r="A67" t="s">
        <v>3370</v>
      </c>
      <c r="B67">
        <v>22</v>
      </c>
      <c r="C67" t="s">
        <v>3368</v>
      </c>
      <c r="D67" t="s">
        <v>3363</v>
      </c>
    </row>
    <row r="68" spans="1:4" x14ac:dyDescent="0.3">
      <c r="A68" t="s">
        <v>3371</v>
      </c>
      <c r="B68">
        <v>23</v>
      </c>
      <c r="C68" t="s">
        <v>3368</v>
      </c>
      <c r="D68" t="s">
        <v>3363</v>
      </c>
    </row>
    <row r="69" spans="1:4" x14ac:dyDescent="0.3">
      <c r="A69" t="s">
        <v>3372</v>
      </c>
      <c r="B69">
        <v>18</v>
      </c>
      <c r="C69" t="s">
        <v>3373</v>
      </c>
      <c r="D69" t="s">
        <v>3363</v>
      </c>
    </row>
    <row r="70" spans="1:4" x14ac:dyDescent="0.3">
      <c r="A70" t="s">
        <v>3374</v>
      </c>
      <c r="B70">
        <v>18</v>
      </c>
      <c r="C70" t="s">
        <v>3373</v>
      </c>
      <c r="D70" t="s">
        <v>3363</v>
      </c>
    </row>
    <row r="71" spans="1:4" x14ac:dyDescent="0.3">
      <c r="A71" t="s">
        <v>3375</v>
      </c>
      <c r="B71">
        <v>18</v>
      </c>
      <c r="C71" t="s">
        <v>3373</v>
      </c>
      <c r="D71" t="s">
        <v>3363</v>
      </c>
    </row>
    <row r="72" spans="1:4" x14ac:dyDescent="0.3">
      <c r="A72" t="s">
        <v>3376</v>
      </c>
      <c r="B72">
        <v>18</v>
      </c>
      <c r="C72" t="s">
        <v>3373</v>
      </c>
      <c r="D72" t="s">
        <v>3363</v>
      </c>
    </row>
    <row r="73" spans="1:4" x14ac:dyDescent="0.3">
      <c r="A73" t="s">
        <v>3377</v>
      </c>
      <c r="B73">
        <v>18</v>
      </c>
      <c r="C73" t="s">
        <v>3373</v>
      </c>
      <c r="D73" t="s">
        <v>3363</v>
      </c>
    </row>
    <row r="74" spans="1:4" x14ac:dyDescent="0.3">
      <c r="A74" t="s">
        <v>3378</v>
      </c>
      <c r="B74">
        <v>18</v>
      </c>
      <c r="C74" t="s">
        <v>3373</v>
      </c>
      <c r="D74" t="s">
        <v>3363</v>
      </c>
    </row>
    <row r="75" spans="1:4" x14ac:dyDescent="0.3">
      <c r="A75" t="s">
        <v>3379</v>
      </c>
      <c r="B75">
        <v>23</v>
      </c>
      <c r="C75" t="s">
        <v>3380</v>
      </c>
      <c r="D75" t="s">
        <v>3381</v>
      </c>
    </row>
    <row r="76" spans="1:4" x14ac:dyDescent="0.3">
      <c r="A76" t="s">
        <v>3382</v>
      </c>
      <c r="B76">
        <v>24</v>
      </c>
      <c r="C76" t="s">
        <v>3380</v>
      </c>
      <c r="D76" t="s">
        <v>3381</v>
      </c>
    </row>
    <row r="77" spans="1:4" x14ac:dyDescent="0.3">
      <c r="A77" t="s">
        <v>3383</v>
      </c>
      <c r="B77">
        <v>25</v>
      </c>
      <c r="C77" t="s">
        <v>3380</v>
      </c>
      <c r="D77" t="s">
        <v>3381</v>
      </c>
    </row>
    <row r="78" spans="1:4" x14ac:dyDescent="0.3">
      <c r="A78" t="s">
        <v>3384</v>
      </c>
      <c r="B78">
        <v>26</v>
      </c>
      <c r="C78" t="s">
        <v>3380</v>
      </c>
      <c r="D78" t="s">
        <v>3381</v>
      </c>
    </row>
    <row r="79" spans="1:4" x14ac:dyDescent="0.3">
      <c r="A79" t="s">
        <v>3385</v>
      </c>
      <c r="B79">
        <v>27</v>
      </c>
      <c r="C79" t="s">
        <v>3386</v>
      </c>
      <c r="D79" t="s">
        <v>3381</v>
      </c>
    </row>
    <row r="80" spans="1:4" x14ac:dyDescent="0.3">
      <c r="A80" t="s">
        <v>3387</v>
      </c>
      <c r="B80">
        <v>24</v>
      </c>
      <c r="C80" t="s">
        <v>3386</v>
      </c>
      <c r="D80" t="s">
        <v>3381</v>
      </c>
    </row>
    <row r="81" spans="1:4" x14ac:dyDescent="0.3">
      <c r="A81" t="s">
        <v>3388</v>
      </c>
      <c r="B81">
        <v>24</v>
      </c>
      <c r="C81" t="s">
        <v>3386</v>
      </c>
      <c r="D81" t="s">
        <v>3381</v>
      </c>
    </row>
    <row r="82" spans="1:4" x14ac:dyDescent="0.3">
      <c r="A82" t="s">
        <v>3389</v>
      </c>
      <c r="B82">
        <v>24</v>
      </c>
      <c r="C82" t="s">
        <v>3386</v>
      </c>
      <c r="D82" t="s">
        <v>3381</v>
      </c>
    </row>
    <row r="83" spans="1:4" x14ac:dyDescent="0.3">
      <c r="A83" t="s">
        <v>3390</v>
      </c>
      <c r="B83">
        <v>24</v>
      </c>
      <c r="C83" t="s">
        <v>3386</v>
      </c>
      <c r="D83" t="s">
        <v>3381</v>
      </c>
    </row>
    <row r="84" spans="1:4" x14ac:dyDescent="0.3">
      <c r="A84" t="s">
        <v>3391</v>
      </c>
      <c r="B84">
        <v>24</v>
      </c>
      <c r="C84" t="s">
        <v>3392</v>
      </c>
      <c r="D84" t="s">
        <v>3381</v>
      </c>
    </row>
    <row r="85" spans="1:4" x14ac:dyDescent="0.3">
      <c r="A85" t="s">
        <v>3393</v>
      </c>
      <c r="B85">
        <v>24</v>
      </c>
      <c r="C85" t="s">
        <v>3392</v>
      </c>
      <c r="D85" t="s">
        <v>3381</v>
      </c>
    </row>
    <row r="86" spans="1:4" x14ac:dyDescent="0.3">
      <c r="A86" t="s">
        <v>3394</v>
      </c>
      <c r="B86">
        <v>24</v>
      </c>
      <c r="C86" t="s">
        <v>3392</v>
      </c>
      <c r="D86" t="s">
        <v>3381</v>
      </c>
    </row>
    <row r="87" spans="1:4" x14ac:dyDescent="0.3">
      <c r="A87" t="s">
        <v>3395</v>
      </c>
      <c r="B87">
        <v>24</v>
      </c>
      <c r="C87" t="s">
        <v>3392</v>
      </c>
      <c r="D87" t="s">
        <v>3381</v>
      </c>
    </row>
    <row r="88" spans="1:4" x14ac:dyDescent="0.3">
      <c r="A88" t="s">
        <v>3396</v>
      </c>
      <c r="B88">
        <v>24</v>
      </c>
      <c r="C88" t="s">
        <v>3392</v>
      </c>
      <c r="D88" t="s">
        <v>3381</v>
      </c>
    </row>
    <row r="89" spans="1:4" x14ac:dyDescent="0.3">
      <c r="A89" t="s">
        <v>3397</v>
      </c>
      <c r="B89">
        <v>22</v>
      </c>
      <c r="C89" t="s">
        <v>3392</v>
      </c>
      <c r="D89" t="s">
        <v>3381</v>
      </c>
    </row>
    <row r="90" spans="1:4" x14ac:dyDescent="0.3">
      <c r="A90" t="s">
        <v>3398</v>
      </c>
      <c r="B90">
        <v>23</v>
      </c>
      <c r="C90" t="s">
        <v>3399</v>
      </c>
      <c r="D90" t="s">
        <v>3400</v>
      </c>
    </row>
    <row r="91" spans="1:4" x14ac:dyDescent="0.3">
      <c r="A91" t="s">
        <v>3401</v>
      </c>
      <c r="B91">
        <v>24</v>
      </c>
      <c r="C91" t="s">
        <v>3399</v>
      </c>
      <c r="D91" t="s">
        <v>3400</v>
      </c>
    </row>
    <row r="92" spans="1:4" x14ac:dyDescent="0.3">
      <c r="A92" t="s">
        <v>3402</v>
      </c>
      <c r="B92">
        <v>25</v>
      </c>
      <c r="C92" t="s">
        <v>3399</v>
      </c>
      <c r="D92" t="s">
        <v>3400</v>
      </c>
    </row>
    <row r="93" spans="1:4" x14ac:dyDescent="0.3">
      <c r="A93" t="s">
        <v>3403</v>
      </c>
      <c r="B93">
        <v>26</v>
      </c>
      <c r="C93" t="s">
        <v>3399</v>
      </c>
      <c r="D93" t="s">
        <v>3400</v>
      </c>
    </row>
    <row r="94" spans="1:4" x14ac:dyDescent="0.3">
      <c r="A94" t="s">
        <v>3404</v>
      </c>
      <c r="B94">
        <v>27</v>
      </c>
      <c r="C94" t="s">
        <v>3399</v>
      </c>
      <c r="D94" t="s">
        <v>3400</v>
      </c>
    </row>
    <row r="95" spans="1:4" x14ac:dyDescent="0.3">
      <c r="A95" t="s">
        <v>3405</v>
      </c>
      <c r="B95">
        <v>34</v>
      </c>
      <c r="C95" t="s">
        <v>3399</v>
      </c>
      <c r="D95" t="s">
        <v>3400</v>
      </c>
    </row>
    <row r="96" spans="1:4" x14ac:dyDescent="0.3">
      <c r="A96" t="s">
        <v>3406</v>
      </c>
      <c r="B96">
        <v>35</v>
      </c>
      <c r="C96" t="s">
        <v>3407</v>
      </c>
      <c r="D96" t="s">
        <v>3400</v>
      </c>
    </row>
    <row r="97" spans="1:4" x14ac:dyDescent="0.3">
      <c r="A97" t="s">
        <v>3408</v>
      </c>
      <c r="B97">
        <v>36</v>
      </c>
      <c r="C97" t="s">
        <v>3407</v>
      </c>
      <c r="D97" t="s">
        <v>3400</v>
      </c>
    </row>
    <row r="98" spans="1:4" x14ac:dyDescent="0.3">
      <c r="A98" t="s">
        <v>3409</v>
      </c>
      <c r="B98">
        <v>37</v>
      </c>
      <c r="C98" t="s">
        <v>3407</v>
      </c>
      <c r="D98" t="s">
        <v>3400</v>
      </c>
    </row>
    <row r="99" spans="1:4" x14ac:dyDescent="0.3">
      <c r="A99" t="s">
        <v>3410</v>
      </c>
      <c r="B99">
        <v>38</v>
      </c>
      <c r="C99" t="s">
        <v>3411</v>
      </c>
      <c r="D99" t="s">
        <v>3400</v>
      </c>
    </row>
    <row r="100" spans="1:4" x14ac:dyDescent="0.3">
      <c r="A100" t="s">
        <v>3412</v>
      </c>
      <c r="B100">
        <v>39</v>
      </c>
      <c r="C100" t="s">
        <v>3411</v>
      </c>
      <c r="D100" t="s">
        <v>3400</v>
      </c>
    </row>
    <row r="101" spans="1:4" x14ac:dyDescent="0.3">
      <c r="A101" t="s">
        <v>3413</v>
      </c>
      <c r="B101">
        <v>40</v>
      </c>
      <c r="C101" t="s">
        <v>3411</v>
      </c>
      <c r="D101" t="s">
        <v>3400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FA51D-635D-4791-9919-90223693A19B}">
  <dimension ref="A1:Y3501"/>
  <sheetViews>
    <sheetView topLeftCell="D1" zoomScale="107" zoomScaleNormal="107" workbookViewId="0">
      <selection activeCell="H41" sqref="H41"/>
    </sheetView>
  </sheetViews>
  <sheetFormatPr defaultRowHeight="14.4" x14ac:dyDescent="0.3"/>
  <cols>
    <col min="1" max="1" width="10.44140625" bestFit="1" customWidth="1"/>
    <col min="2" max="2" width="13.77734375" bestFit="1" customWidth="1"/>
    <col min="3" max="3" width="12.21875" bestFit="1" customWidth="1"/>
    <col min="4" max="4" width="10.44140625" bestFit="1" customWidth="1"/>
    <col min="5" max="5" width="14.6640625" bestFit="1" customWidth="1"/>
    <col min="6" max="6" width="12.21875" style="4" bestFit="1" customWidth="1"/>
    <col min="7" max="7" width="23.44140625" bestFit="1" customWidth="1"/>
    <col min="8" max="8" width="27.109375" bestFit="1" customWidth="1"/>
    <col min="9" max="9" width="28.44140625" bestFit="1" customWidth="1"/>
    <col min="10" max="10" width="26.6640625" bestFit="1" customWidth="1"/>
    <col min="11" max="11" width="19" bestFit="1" customWidth="1"/>
    <col min="12" max="12" width="20.44140625" bestFit="1" customWidth="1"/>
    <col min="13" max="13" width="22.109375" bestFit="1" customWidth="1"/>
    <col min="14" max="14" width="29.44140625" bestFit="1" customWidth="1"/>
    <col min="15" max="15" width="20.33203125" bestFit="1" customWidth="1"/>
    <col min="16" max="16" width="21.5546875" bestFit="1" customWidth="1"/>
    <col min="17" max="17" width="11.6640625" bestFit="1" customWidth="1"/>
    <col min="18" max="18" width="11.109375" bestFit="1" customWidth="1"/>
    <col min="19" max="19" width="6.88671875" bestFit="1" customWidth="1"/>
    <col min="20" max="20" width="9" bestFit="1" customWidth="1"/>
    <col min="21" max="21" width="13.44140625" bestFit="1" customWidth="1"/>
    <col min="22" max="22" width="9.88671875" bestFit="1" customWidth="1"/>
    <col min="23" max="24" width="12.77734375" bestFit="1" customWidth="1"/>
    <col min="25" max="25" width="12" bestFit="1" customWidth="1"/>
  </cols>
  <sheetData>
    <row r="1" spans="1:25" x14ac:dyDescent="0.3">
      <c r="A1" t="s">
        <v>3414</v>
      </c>
      <c r="B1" t="s">
        <v>3276</v>
      </c>
      <c r="C1" t="s">
        <v>0</v>
      </c>
      <c r="D1" t="s">
        <v>3415</v>
      </c>
      <c r="E1" t="s">
        <v>3416</v>
      </c>
      <c r="F1" s="4" t="s">
        <v>3417</v>
      </c>
      <c r="G1" t="s">
        <v>1</v>
      </c>
      <c r="H1" t="s">
        <v>2</v>
      </c>
      <c r="I1" t="s">
        <v>7028</v>
      </c>
      <c r="J1" t="s">
        <v>7029</v>
      </c>
      <c r="K1" t="s">
        <v>7030</v>
      </c>
      <c r="L1" t="s">
        <v>7031</v>
      </c>
      <c r="M1" t="s">
        <v>7032</v>
      </c>
      <c r="N1" t="s">
        <v>7033</v>
      </c>
      <c r="O1" t="s">
        <v>7034</v>
      </c>
      <c r="P1" t="s">
        <v>7035</v>
      </c>
      <c r="Q1" t="s">
        <v>6929</v>
      </c>
      <c r="R1" t="s">
        <v>6930</v>
      </c>
      <c r="S1" t="s">
        <v>6931</v>
      </c>
      <c r="T1" t="s">
        <v>6932</v>
      </c>
      <c r="U1" t="s">
        <v>6933</v>
      </c>
      <c r="V1" t="s">
        <v>6934</v>
      </c>
      <c r="W1" t="s">
        <v>6935</v>
      </c>
      <c r="X1" t="s">
        <v>6936</v>
      </c>
      <c r="Y1" t="s">
        <v>6937</v>
      </c>
    </row>
    <row r="2" spans="1:25" hidden="1" x14ac:dyDescent="0.3">
      <c r="A2" t="s">
        <v>3418</v>
      </c>
      <c r="B2" t="s">
        <v>3280</v>
      </c>
      <c r="C2" t="s">
        <v>7</v>
      </c>
      <c r="D2" s="2">
        <v>44724</v>
      </c>
      <c r="E2">
        <v>349</v>
      </c>
      <c r="F2" s="4">
        <v>0.3</v>
      </c>
      <c r="G2" t="s">
        <v>8</v>
      </c>
      <c r="H2" t="s">
        <v>9</v>
      </c>
      <c r="I2" t="s">
        <v>10</v>
      </c>
      <c r="J2" t="s">
        <v>11</v>
      </c>
      <c r="K2" t="s">
        <v>6918</v>
      </c>
      <c r="L2" t="s">
        <v>12</v>
      </c>
      <c r="M2">
        <v>4</v>
      </c>
      <c r="N2">
        <v>30</v>
      </c>
      <c r="O2" t="s">
        <v>3281</v>
      </c>
      <c r="P2" t="s">
        <v>3282</v>
      </c>
      <c r="Q2" s="7">
        <f>fact_orders[[#This Row],[Original Price]]*(1-fact_orders[[#This Row],[Discount%]])</f>
        <v>244.29999999999998</v>
      </c>
      <c r="R2">
        <f>fact_orders[[#This Row],[Original Price]]*fact_orders[[#This Row],[Discount%]]</f>
        <v>104.7</v>
      </c>
      <c r="S2">
        <f>YEAR(fact_orders[[#This Row],[Date]])</f>
        <v>2022</v>
      </c>
      <c r="T2">
        <f>MONTH(fact_orders[[#This Row],[Date]])</f>
        <v>6</v>
      </c>
      <c r="U2" t="str">
        <f>TEXT(fact_orders[[#This Row],[Date]],"mmm-yyyy")</f>
        <v>Jun-2022</v>
      </c>
      <c r="V2" t="str">
        <f>"Q"&amp;ROUNDUP(MONTH(fact_orders[[#This Row],[Date]])/3,0)</f>
        <v>Q2</v>
      </c>
      <c r="W2" t="str" cm="1">
        <f t="array" ref="W2">_xlfn.IFS(
fact_orders[[#This Row],[dim_customers.Customer Age]]&lt;=25,"18-25",
fact_orders[[#This Row],[dim_customers.Customer Age]]&lt;=35,"26-35",
fact_orders[[#This Row],[dim_customers.Customer Age]]&lt;=45,"36-45",
fact_orders[[#This Row],[dim_customers.Customer Age]]&lt;=55,"46-55",
TRUE,"56+"
)</f>
        <v>26-35</v>
      </c>
      <c r="X2" t="str" cm="1">
        <f t="array" ref="X2">_xlfn.IFS(fact_orders[[#This Row],[Original Price]]&lt;250,"Under 250", fact_orders[[#This Row],[Original Price]]&lt;500, "250-499",fact_orders[[#This Row],[Original Price]]&lt;1000,"500-999",fact_orders[[#This Row],[Original Price]]&lt;2000,"1000-1999",TRUE,"2000+")</f>
        <v>250-499</v>
      </c>
      <c r="Y2" t="str" cm="1">
        <f t="array" ref="Y2">_xlfn.IFS(fact_orders[[#This Row],[Discount%]]&lt;0.2,"10-19%",fact_orders[[#This Row],[Discount%]]&lt;0.3,"20-29%",fact_orders[[#This Row],[Discount%]]&lt;0.4,"30-39%",fact_orders[[#This Row],[Discount%]]&lt;0.5,"40-49%",TRUE,"50%+")</f>
        <v>30-39%</v>
      </c>
    </row>
    <row r="3" spans="1:25" hidden="1" x14ac:dyDescent="0.3">
      <c r="A3" t="s">
        <v>3518</v>
      </c>
      <c r="B3" t="s">
        <v>3280</v>
      </c>
      <c r="C3" t="s">
        <v>110</v>
      </c>
      <c r="D3" s="2">
        <v>44629</v>
      </c>
      <c r="E3">
        <v>465</v>
      </c>
      <c r="F3" s="4">
        <v>0.15</v>
      </c>
      <c r="G3" t="s">
        <v>85</v>
      </c>
      <c r="H3" t="s">
        <v>9</v>
      </c>
      <c r="I3" t="s">
        <v>92</v>
      </c>
      <c r="J3" t="s">
        <v>79</v>
      </c>
      <c r="K3" t="s">
        <v>6919</v>
      </c>
      <c r="L3" t="s">
        <v>29</v>
      </c>
      <c r="M3">
        <v>5</v>
      </c>
      <c r="N3">
        <v>30</v>
      </c>
      <c r="O3" t="s">
        <v>3281</v>
      </c>
      <c r="P3" t="s">
        <v>3282</v>
      </c>
      <c r="Q3" s="7">
        <f>fact_orders[[#This Row],[Original Price]]*(1-fact_orders[[#This Row],[Discount%]])</f>
        <v>395.25</v>
      </c>
      <c r="R3">
        <f>fact_orders[[#This Row],[Original Price]]*fact_orders[[#This Row],[Discount%]]</f>
        <v>69.75</v>
      </c>
      <c r="S3">
        <f>YEAR(fact_orders[[#This Row],[Date]])</f>
        <v>2022</v>
      </c>
      <c r="T3">
        <f>MONTH(fact_orders[[#This Row],[Date]])</f>
        <v>3</v>
      </c>
      <c r="U3" t="str">
        <f>TEXT(fact_orders[[#This Row],[Date]],"mmm-yyyy")</f>
        <v>Mar-2022</v>
      </c>
      <c r="V3" t="str">
        <f>"Q"&amp;ROUNDUP(MONTH(fact_orders[[#This Row],[Date]])/3,0)</f>
        <v>Q1</v>
      </c>
      <c r="W3" t="str" cm="1">
        <f t="array" ref="W3">_xlfn.IFS(
fact_orders[[#This Row],[dim_customers.Customer Age]]&lt;=25,"18-25",
fact_orders[[#This Row],[dim_customers.Customer Age]]&lt;=35,"26-35",
fact_orders[[#This Row],[dim_customers.Customer Age]]&lt;=45,"36-45",
fact_orders[[#This Row],[dim_customers.Customer Age]]&lt;=55,"46-55",
TRUE,"56+"
)</f>
        <v>26-35</v>
      </c>
      <c r="X3" t="str" cm="1">
        <f t="array" ref="X3">_xlfn.IFS(fact_orders[[#This Row],[Original Price]]&lt;250,"Under 250", fact_orders[[#This Row],[Original Price]]&lt;500, "250-499",fact_orders[[#This Row],[Original Price]]&lt;1000,"500-999",fact_orders[[#This Row],[Original Price]]&lt;2000,"1000-1999",TRUE,"2000+")</f>
        <v>250-499</v>
      </c>
      <c r="Y3" t="str" cm="1">
        <f t="array" ref="Y3">_xlfn.IFS(fact_orders[[#This Row],[Discount%]]&lt;0.2,"10-19%",fact_orders[[#This Row],[Discount%]]&lt;0.3,"20-29%",fact_orders[[#This Row],[Discount%]]&lt;0.4,"30-39%",fact_orders[[#This Row],[Discount%]]&lt;0.5,"40-49%",TRUE,"50%+")</f>
        <v>10-19%</v>
      </c>
    </row>
    <row r="4" spans="1:25" hidden="1" x14ac:dyDescent="0.3">
      <c r="A4" t="s">
        <v>3419</v>
      </c>
      <c r="B4" t="s">
        <v>3283</v>
      </c>
      <c r="C4" t="s">
        <v>7</v>
      </c>
      <c r="D4" s="2">
        <v>44818</v>
      </c>
      <c r="E4">
        <v>350</v>
      </c>
      <c r="F4" s="4">
        <v>0.3</v>
      </c>
      <c r="G4" t="s">
        <v>8</v>
      </c>
      <c r="H4" t="s">
        <v>9</v>
      </c>
      <c r="I4" t="s">
        <v>10</v>
      </c>
      <c r="J4" t="s">
        <v>11</v>
      </c>
      <c r="K4" t="s">
        <v>6918</v>
      </c>
      <c r="L4" t="s">
        <v>12</v>
      </c>
      <c r="M4">
        <v>4</v>
      </c>
      <c r="N4">
        <v>35</v>
      </c>
      <c r="O4" t="s">
        <v>3281</v>
      </c>
      <c r="P4" t="s">
        <v>3282</v>
      </c>
      <c r="Q4" s="7">
        <f>fact_orders[[#This Row],[Original Price]]*(1-fact_orders[[#This Row],[Discount%]])</f>
        <v>244.99999999999997</v>
      </c>
      <c r="R4">
        <f>fact_orders[[#This Row],[Original Price]]*fact_orders[[#This Row],[Discount%]]</f>
        <v>105</v>
      </c>
      <c r="S4">
        <f>YEAR(fact_orders[[#This Row],[Date]])</f>
        <v>2022</v>
      </c>
      <c r="T4">
        <f>MONTH(fact_orders[[#This Row],[Date]])</f>
        <v>9</v>
      </c>
      <c r="U4" t="str">
        <f>TEXT(fact_orders[[#This Row],[Date]],"mmm-yyyy")</f>
        <v>Sep-2022</v>
      </c>
      <c r="V4" t="str">
        <f>"Q"&amp;ROUNDUP(MONTH(fact_orders[[#This Row],[Date]])/3,0)</f>
        <v>Q3</v>
      </c>
      <c r="W4" t="str" cm="1">
        <f t="array" ref="W4">_xlfn.IFS(
fact_orders[[#This Row],[dim_customers.Customer Age]]&lt;=25,"18-25",
fact_orders[[#This Row],[dim_customers.Customer Age]]&lt;=35,"26-35",
fact_orders[[#This Row],[dim_customers.Customer Age]]&lt;=45,"36-45",
fact_orders[[#This Row],[dim_customers.Customer Age]]&lt;=55,"46-55",
TRUE,"56+"
)</f>
        <v>26-35</v>
      </c>
      <c r="X4" t="str" cm="1">
        <f t="array" ref="X4">_xlfn.IFS(fact_orders[[#This Row],[Original Price]]&lt;250,"Under 250", fact_orders[[#This Row],[Original Price]]&lt;500, "250-499",fact_orders[[#This Row],[Original Price]]&lt;1000,"500-999",fact_orders[[#This Row],[Original Price]]&lt;2000,"1000-1999",TRUE,"2000+")</f>
        <v>250-499</v>
      </c>
      <c r="Y4" t="str" cm="1">
        <f t="array" ref="Y4">_xlfn.IFS(fact_orders[[#This Row],[Discount%]]&lt;0.2,"10-19%",fact_orders[[#This Row],[Discount%]]&lt;0.3,"20-29%",fact_orders[[#This Row],[Discount%]]&lt;0.4,"30-39%",fact_orders[[#This Row],[Discount%]]&lt;0.5,"40-49%",TRUE,"50%+")</f>
        <v>30-39%</v>
      </c>
    </row>
    <row r="5" spans="1:25" hidden="1" x14ac:dyDescent="0.3">
      <c r="A5" t="s">
        <v>3420</v>
      </c>
      <c r="B5" t="s">
        <v>3284</v>
      </c>
      <c r="C5" t="s">
        <v>7</v>
      </c>
      <c r="D5" s="2">
        <v>44639</v>
      </c>
      <c r="E5">
        <v>351</v>
      </c>
      <c r="F5" s="4">
        <v>0.3</v>
      </c>
      <c r="G5" t="s">
        <v>8</v>
      </c>
      <c r="H5" t="s">
        <v>9</v>
      </c>
      <c r="I5" t="s">
        <v>10</v>
      </c>
      <c r="J5" t="s">
        <v>11</v>
      </c>
      <c r="K5" t="s">
        <v>6918</v>
      </c>
      <c r="L5" t="s">
        <v>12</v>
      </c>
      <c r="M5">
        <v>4</v>
      </c>
      <c r="N5">
        <v>36</v>
      </c>
      <c r="O5" t="s">
        <v>3281</v>
      </c>
      <c r="P5" t="s">
        <v>3282</v>
      </c>
      <c r="Q5" s="7">
        <f>fact_orders[[#This Row],[Original Price]]*(1-fact_orders[[#This Row],[Discount%]])</f>
        <v>245.7</v>
      </c>
      <c r="R5">
        <f>fact_orders[[#This Row],[Original Price]]*fact_orders[[#This Row],[Discount%]]</f>
        <v>105.3</v>
      </c>
      <c r="S5">
        <f>YEAR(fact_orders[[#This Row],[Date]])</f>
        <v>2022</v>
      </c>
      <c r="T5">
        <f>MONTH(fact_orders[[#This Row],[Date]])</f>
        <v>3</v>
      </c>
      <c r="U5" t="str">
        <f>TEXT(fact_orders[[#This Row],[Date]],"mmm-yyyy")</f>
        <v>Mar-2022</v>
      </c>
      <c r="V5" t="str">
        <f>"Q"&amp;ROUNDUP(MONTH(fact_orders[[#This Row],[Date]])/3,0)</f>
        <v>Q1</v>
      </c>
      <c r="W5" t="str" cm="1">
        <f t="array" ref="W5">_xlfn.IFS(
fact_orders[[#This Row],[dim_customers.Customer Age]]&lt;=25,"18-25",
fact_orders[[#This Row],[dim_customers.Customer Age]]&lt;=35,"26-35",
fact_orders[[#This Row],[dim_customers.Customer Age]]&lt;=45,"36-45",
fact_orders[[#This Row],[dim_customers.Customer Age]]&lt;=55,"46-55",
TRUE,"56+"
)</f>
        <v>36-45</v>
      </c>
      <c r="X5" t="str" cm="1">
        <f t="array" ref="X5">_xlfn.IFS(fact_orders[[#This Row],[Original Price]]&lt;250,"Under 250", fact_orders[[#This Row],[Original Price]]&lt;500, "250-499",fact_orders[[#This Row],[Original Price]]&lt;1000,"500-999",fact_orders[[#This Row],[Original Price]]&lt;2000,"1000-1999",TRUE,"2000+")</f>
        <v>250-499</v>
      </c>
      <c r="Y5" t="str" cm="1">
        <f t="array" ref="Y5">_xlfn.IFS(fact_orders[[#This Row],[Discount%]]&lt;0.2,"10-19%",fact_orders[[#This Row],[Discount%]]&lt;0.3,"20-29%",fact_orders[[#This Row],[Discount%]]&lt;0.4,"30-39%",fact_orders[[#This Row],[Discount%]]&lt;0.5,"40-49%",TRUE,"50%+")</f>
        <v>30-39%</v>
      </c>
    </row>
    <row r="6" spans="1:25" hidden="1" x14ac:dyDescent="0.3">
      <c r="A6" t="s">
        <v>3421</v>
      </c>
      <c r="B6" t="s">
        <v>3285</v>
      </c>
      <c r="C6" t="s">
        <v>7</v>
      </c>
      <c r="D6" s="2">
        <v>45016</v>
      </c>
      <c r="E6">
        <v>352</v>
      </c>
      <c r="F6" s="4">
        <v>0.25</v>
      </c>
      <c r="G6" t="s">
        <v>8</v>
      </c>
      <c r="H6" t="s">
        <v>9</v>
      </c>
      <c r="I6" t="s">
        <v>10</v>
      </c>
      <c r="J6" t="s">
        <v>11</v>
      </c>
      <c r="K6" t="s">
        <v>6918</v>
      </c>
      <c r="L6" t="s">
        <v>12</v>
      </c>
      <c r="M6">
        <v>4</v>
      </c>
      <c r="N6">
        <v>40</v>
      </c>
      <c r="O6" t="s">
        <v>3286</v>
      </c>
      <c r="P6" t="s">
        <v>3282</v>
      </c>
      <c r="Q6" s="7">
        <f>fact_orders[[#This Row],[Original Price]]*(1-fact_orders[[#This Row],[Discount%]])</f>
        <v>264</v>
      </c>
      <c r="R6">
        <f>fact_orders[[#This Row],[Original Price]]*fact_orders[[#This Row],[Discount%]]</f>
        <v>88</v>
      </c>
      <c r="S6">
        <f>YEAR(fact_orders[[#This Row],[Date]])</f>
        <v>2023</v>
      </c>
      <c r="T6">
        <f>MONTH(fact_orders[[#This Row],[Date]])</f>
        <v>3</v>
      </c>
      <c r="U6" t="str">
        <f>TEXT(fact_orders[[#This Row],[Date]],"mmm-yyyy")</f>
        <v>Mar-2023</v>
      </c>
      <c r="V6" t="str">
        <f>"Q"&amp;ROUNDUP(MONTH(fact_orders[[#This Row],[Date]])/3,0)</f>
        <v>Q1</v>
      </c>
      <c r="W6" t="str" cm="1">
        <f t="array" ref="W6">_xlfn.IFS(
fact_orders[[#This Row],[dim_customers.Customer Age]]&lt;=25,"18-25",
fact_orders[[#This Row],[dim_customers.Customer Age]]&lt;=35,"26-35",
fact_orders[[#This Row],[dim_customers.Customer Age]]&lt;=45,"36-45",
fact_orders[[#This Row],[dim_customers.Customer Age]]&lt;=55,"46-55",
TRUE,"56+"
)</f>
        <v>36-45</v>
      </c>
      <c r="X6" t="str" cm="1">
        <f t="array" ref="X6">_xlfn.IFS(fact_orders[[#This Row],[Original Price]]&lt;250,"Under 250", fact_orders[[#This Row],[Original Price]]&lt;500, "250-499",fact_orders[[#This Row],[Original Price]]&lt;1000,"500-999",fact_orders[[#This Row],[Original Price]]&lt;2000,"1000-1999",TRUE,"2000+")</f>
        <v>250-499</v>
      </c>
      <c r="Y6" t="str" cm="1">
        <f t="array" ref="Y6">_xlfn.IFS(fact_orders[[#This Row],[Discount%]]&lt;0.2,"10-19%",fact_orders[[#This Row],[Discount%]]&lt;0.3,"20-29%",fact_orders[[#This Row],[Discount%]]&lt;0.4,"30-39%",fact_orders[[#This Row],[Discount%]]&lt;0.5,"40-49%",TRUE,"50%+")</f>
        <v>20-29%</v>
      </c>
    </row>
    <row r="7" spans="1:25" hidden="1" x14ac:dyDescent="0.3">
      <c r="A7" t="s">
        <v>3422</v>
      </c>
      <c r="B7" t="s">
        <v>3287</v>
      </c>
      <c r="C7" t="s">
        <v>7</v>
      </c>
      <c r="D7" s="2">
        <v>44829</v>
      </c>
      <c r="E7">
        <v>353</v>
      </c>
      <c r="F7" s="4">
        <v>0.25</v>
      </c>
      <c r="G7" t="s">
        <v>8</v>
      </c>
      <c r="H7" t="s">
        <v>9</v>
      </c>
      <c r="I7" t="s">
        <v>10</v>
      </c>
      <c r="J7" t="s">
        <v>11</v>
      </c>
      <c r="K7" t="s">
        <v>6918</v>
      </c>
      <c r="L7" t="s">
        <v>12</v>
      </c>
      <c r="M7">
        <v>4</v>
      </c>
      <c r="N7">
        <v>25</v>
      </c>
      <c r="O7" t="s">
        <v>3286</v>
      </c>
      <c r="P7" t="s">
        <v>3282</v>
      </c>
      <c r="Q7" s="7">
        <f>fact_orders[[#This Row],[Original Price]]*(1-fact_orders[[#This Row],[Discount%]])</f>
        <v>264.75</v>
      </c>
      <c r="R7">
        <f>fact_orders[[#This Row],[Original Price]]*fact_orders[[#This Row],[Discount%]]</f>
        <v>88.25</v>
      </c>
      <c r="S7">
        <f>YEAR(fact_orders[[#This Row],[Date]])</f>
        <v>2022</v>
      </c>
      <c r="T7">
        <f>MONTH(fact_orders[[#This Row],[Date]])</f>
        <v>9</v>
      </c>
      <c r="U7" t="str">
        <f>TEXT(fact_orders[[#This Row],[Date]],"mmm-yyyy")</f>
        <v>Sep-2022</v>
      </c>
      <c r="V7" t="str">
        <f>"Q"&amp;ROUNDUP(MONTH(fact_orders[[#This Row],[Date]])/3,0)</f>
        <v>Q3</v>
      </c>
      <c r="W7" t="str" cm="1">
        <f t="array" ref="W7">_xlfn.IFS(
fact_orders[[#This Row],[dim_customers.Customer Age]]&lt;=25,"18-25",
fact_orders[[#This Row],[dim_customers.Customer Age]]&lt;=35,"26-35",
fact_orders[[#This Row],[dim_customers.Customer Age]]&lt;=45,"36-45",
fact_orders[[#This Row],[dim_customers.Customer Age]]&lt;=55,"46-55",
TRUE,"56+"
)</f>
        <v>18-25</v>
      </c>
      <c r="X7" t="str" cm="1">
        <f t="array" ref="X7">_xlfn.IFS(fact_orders[[#This Row],[Original Price]]&lt;250,"Under 250", fact_orders[[#This Row],[Original Price]]&lt;500, "250-499",fact_orders[[#This Row],[Original Price]]&lt;1000,"500-999",fact_orders[[#This Row],[Original Price]]&lt;2000,"1000-1999",TRUE,"2000+")</f>
        <v>250-499</v>
      </c>
      <c r="Y7" t="str" cm="1">
        <f t="array" ref="Y7">_xlfn.IFS(fact_orders[[#This Row],[Discount%]]&lt;0.2,"10-19%",fact_orders[[#This Row],[Discount%]]&lt;0.3,"20-29%",fact_orders[[#This Row],[Discount%]]&lt;0.4,"30-39%",fact_orders[[#This Row],[Discount%]]&lt;0.5,"40-49%",TRUE,"50%+")</f>
        <v>20-29%</v>
      </c>
    </row>
    <row r="8" spans="1:25" hidden="1" x14ac:dyDescent="0.3">
      <c r="A8" t="s">
        <v>3423</v>
      </c>
      <c r="B8" t="s">
        <v>3288</v>
      </c>
      <c r="C8" t="s">
        <v>13</v>
      </c>
      <c r="D8" s="2">
        <v>44650</v>
      </c>
      <c r="E8">
        <v>354</v>
      </c>
      <c r="F8" s="4">
        <v>0.3</v>
      </c>
      <c r="G8" t="s">
        <v>8</v>
      </c>
      <c r="H8" t="s">
        <v>9</v>
      </c>
      <c r="I8" t="s">
        <v>10</v>
      </c>
      <c r="J8" t="s">
        <v>11</v>
      </c>
      <c r="K8" t="s">
        <v>6918</v>
      </c>
      <c r="L8" t="s">
        <v>14</v>
      </c>
      <c r="M8">
        <v>5</v>
      </c>
      <c r="N8">
        <v>16</v>
      </c>
      <c r="O8" t="s">
        <v>3286</v>
      </c>
      <c r="P8" t="s">
        <v>3282</v>
      </c>
      <c r="Q8" s="7">
        <f>fact_orders[[#This Row],[Original Price]]*(1-fact_orders[[#This Row],[Discount%]])</f>
        <v>247.79999999999998</v>
      </c>
      <c r="R8">
        <f>fact_orders[[#This Row],[Original Price]]*fact_orders[[#This Row],[Discount%]]</f>
        <v>106.2</v>
      </c>
      <c r="S8">
        <f>YEAR(fact_orders[[#This Row],[Date]])</f>
        <v>2022</v>
      </c>
      <c r="T8">
        <f>MONTH(fact_orders[[#This Row],[Date]])</f>
        <v>3</v>
      </c>
      <c r="U8" t="str">
        <f>TEXT(fact_orders[[#This Row],[Date]],"mmm-yyyy")</f>
        <v>Mar-2022</v>
      </c>
      <c r="V8" t="str">
        <f>"Q"&amp;ROUNDUP(MONTH(fact_orders[[#This Row],[Date]])/3,0)</f>
        <v>Q1</v>
      </c>
      <c r="W8" t="str" cm="1">
        <f t="array" ref="W8">_xlfn.IFS(
fact_orders[[#This Row],[dim_customers.Customer Age]]&lt;=25,"18-25",
fact_orders[[#This Row],[dim_customers.Customer Age]]&lt;=35,"26-35",
fact_orders[[#This Row],[dim_customers.Customer Age]]&lt;=45,"36-45",
fact_orders[[#This Row],[dim_customers.Customer Age]]&lt;=55,"46-55",
TRUE,"56+"
)</f>
        <v>18-25</v>
      </c>
      <c r="X8" t="str" cm="1">
        <f t="array" ref="X8">_xlfn.IFS(fact_orders[[#This Row],[Original Price]]&lt;250,"Under 250", fact_orders[[#This Row],[Original Price]]&lt;500, "250-499",fact_orders[[#This Row],[Original Price]]&lt;1000,"500-999",fact_orders[[#This Row],[Original Price]]&lt;2000,"1000-1999",TRUE,"2000+")</f>
        <v>250-499</v>
      </c>
      <c r="Y8" t="str" cm="1">
        <f t="array" ref="Y8">_xlfn.IFS(fact_orders[[#This Row],[Discount%]]&lt;0.2,"10-19%",fact_orders[[#This Row],[Discount%]]&lt;0.3,"20-29%",fact_orders[[#This Row],[Discount%]]&lt;0.4,"30-39%",fact_orders[[#This Row],[Discount%]]&lt;0.5,"40-49%",TRUE,"50%+")</f>
        <v>30-39%</v>
      </c>
    </row>
    <row r="9" spans="1:25" hidden="1" x14ac:dyDescent="0.3">
      <c r="A9" t="s">
        <v>3424</v>
      </c>
      <c r="B9" t="s">
        <v>3289</v>
      </c>
      <c r="C9" t="s">
        <v>15</v>
      </c>
      <c r="D9" s="2">
        <v>44662</v>
      </c>
      <c r="E9">
        <v>355</v>
      </c>
      <c r="F9" s="4">
        <v>0.3</v>
      </c>
      <c r="G9" t="s">
        <v>8</v>
      </c>
      <c r="H9" t="s">
        <v>9</v>
      </c>
      <c r="I9" t="s">
        <v>10</v>
      </c>
      <c r="J9" t="s">
        <v>11</v>
      </c>
      <c r="K9" t="s">
        <v>6919</v>
      </c>
      <c r="L9" t="s">
        <v>16</v>
      </c>
      <c r="M9">
        <v>3</v>
      </c>
      <c r="N9">
        <v>23</v>
      </c>
      <c r="O9" t="s">
        <v>3286</v>
      </c>
      <c r="P9" t="s">
        <v>3282</v>
      </c>
      <c r="Q9" s="7">
        <f>fact_orders[[#This Row],[Original Price]]*(1-fact_orders[[#This Row],[Discount%]])</f>
        <v>248.49999999999997</v>
      </c>
      <c r="R9">
        <f>fact_orders[[#This Row],[Original Price]]*fact_orders[[#This Row],[Discount%]]</f>
        <v>106.5</v>
      </c>
      <c r="S9">
        <f>YEAR(fact_orders[[#This Row],[Date]])</f>
        <v>2022</v>
      </c>
      <c r="T9">
        <f>MONTH(fact_orders[[#This Row],[Date]])</f>
        <v>4</v>
      </c>
      <c r="U9" t="str">
        <f>TEXT(fact_orders[[#This Row],[Date]],"mmm-yyyy")</f>
        <v>Apr-2022</v>
      </c>
      <c r="V9" t="str">
        <f>"Q"&amp;ROUNDUP(MONTH(fact_orders[[#This Row],[Date]])/3,0)</f>
        <v>Q2</v>
      </c>
      <c r="W9" t="str" cm="1">
        <f t="array" ref="W9">_xlfn.IFS(
fact_orders[[#This Row],[dim_customers.Customer Age]]&lt;=25,"18-25",
fact_orders[[#This Row],[dim_customers.Customer Age]]&lt;=35,"26-35",
fact_orders[[#This Row],[dim_customers.Customer Age]]&lt;=45,"36-45",
fact_orders[[#This Row],[dim_customers.Customer Age]]&lt;=55,"46-55",
TRUE,"56+"
)</f>
        <v>18-25</v>
      </c>
      <c r="X9" t="str" cm="1">
        <f t="array" ref="X9">_xlfn.IFS(fact_orders[[#This Row],[Original Price]]&lt;250,"Under 250", fact_orders[[#This Row],[Original Price]]&lt;500, "250-499",fact_orders[[#This Row],[Original Price]]&lt;1000,"500-999",fact_orders[[#This Row],[Original Price]]&lt;2000,"1000-1999",TRUE,"2000+")</f>
        <v>250-499</v>
      </c>
      <c r="Y9" t="str" cm="1">
        <f t="array" ref="Y9">_xlfn.IFS(fact_orders[[#This Row],[Discount%]]&lt;0.2,"10-19%",fact_orders[[#This Row],[Discount%]]&lt;0.3,"20-29%",fact_orders[[#This Row],[Discount%]]&lt;0.4,"30-39%",fact_orders[[#This Row],[Discount%]]&lt;0.5,"40-49%",TRUE,"50%+")</f>
        <v>30-39%</v>
      </c>
    </row>
    <row r="10" spans="1:25" hidden="1" x14ac:dyDescent="0.3">
      <c r="A10" t="s">
        <v>3425</v>
      </c>
      <c r="B10" t="s">
        <v>3290</v>
      </c>
      <c r="C10" t="s">
        <v>17</v>
      </c>
      <c r="D10" s="2">
        <v>44460</v>
      </c>
      <c r="E10">
        <v>356</v>
      </c>
      <c r="F10" s="4">
        <v>0.3</v>
      </c>
      <c r="G10" t="s">
        <v>8</v>
      </c>
      <c r="H10" t="s">
        <v>9</v>
      </c>
      <c r="I10" t="s">
        <v>10</v>
      </c>
      <c r="J10" t="s">
        <v>11</v>
      </c>
      <c r="K10" t="s">
        <v>6920</v>
      </c>
      <c r="L10" t="s">
        <v>18</v>
      </c>
      <c r="M10">
        <v>2</v>
      </c>
      <c r="N10">
        <v>22</v>
      </c>
      <c r="O10" t="s">
        <v>3286</v>
      </c>
      <c r="P10" t="s">
        <v>3282</v>
      </c>
      <c r="Q10" s="7">
        <f>fact_orders[[#This Row],[Original Price]]*(1-fact_orders[[#This Row],[Discount%]])</f>
        <v>249.2</v>
      </c>
      <c r="R10">
        <f>fact_orders[[#This Row],[Original Price]]*fact_orders[[#This Row],[Discount%]]</f>
        <v>106.8</v>
      </c>
      <c r="S10">
        <f>YEAR(fact_orders[[#This Row],[Date]])</f>
        <v>2021</v>
      </c>
      <c r="T10">
        <f>MONTH(fact_orders[[#This Row],[Date]])</f>
        <v>9</v>
      </c>
      <c r="U10" t="str">
        <f>TEXT(fact_orders[[#This Row],[Date]],"mmm-yyyy")</f>
        <v>Sep-2021</v>
      </c>
      <c r="V10" t="str">
        <f>"Q"&amp;ROUNDUP(MONTH(fact_orders[[#This Row],[Date]])/3,0)</f>
        <v>Q3</v>
      </c>
      <c r="W10" t="str" cm="1">
        <f t="array" ref="W10">_xlfn.IFS(
fact_orders[[#This Row],[dim_customers.Customer Age]]&lt;=25,"18-25",
fact_orders[[#This Row],[dim_customers.Customer Age]]&lt;=35,"26-35",
fact_orders[[#This Row],[dim_customers.Customer Age]]&lt;=45,"36-45",
fact_orders[[#This Row],[dim_customers.Customer Age]]&lt;=55,"46-55",
TRUE,"56+"
)</f>
        <v>18-25</v>
      </c>
      <c r="X10" t="str" cm="1">
        <f t="array" ref="X10">_xlfn.IFS(fact_orders[[#This Row],[Original Price]]&lt;250,"Under 250", fact_orders[[#This Row],[Original Price]]&lt;500, "250-499",fact_orders[[#This Row],[Original Price]]&lt;1000,"500-999",fact_orders[[#This Row],[Original Price]]&lt;2000,"1000-1999",TRUE,"2000+")</f>
        <v>250-499</v>
      </c>
      <c r="Y10" t="str" cm="1">
        <f t="array" ref="Y10">_xlfn.IFS(fact_orders[[#This Row],[Discount%]]&lt;0.2,"10-19%",fact_orders[[#This Row],[Discount%]]&lt;0.3,"20-29%",fact_orders[[#This Row],[Discount%]]&lt;0.4,"30-39%",fact_orders[[#This Row],[Discount%]]&lt;0.5,"40-49%",TRUE,"50%+")</f>
        <v>30-39%</v>
      </c>
    </row>
    <row r="11" spans="1:25" hidden="1" x14ac:dyDescent="0.3">
      <c r="A11" t="s">
        <v>3426</v>
      </c>
      <c r="B11" t="s">
        <v>3291</v>
      </c>
      <c r="C11" t="s">
        <v>19</v>
      </c>
      <c r="D11" s="2">
        <v>44677</v>
      </c>
      <c r="E11">
        <v>2222</v>
      </c>
      <c r="F11" s="4">
        <v>0.4</v>
      </c>
      <c r="G11" t="s">
        <v>8</v>
      </c>
      <c r="H11" t="s">
        <v>9</v>
      </c>
      <c r="I11" t="s">
        <v>10</v>
      </c>
      <c r="J11" t="s">
        <v>20</v>
      </c>
      <c r="K11" t="s">
        <v>6921</v>
      </c>
      <c r="L11" t="s">
        <v>21</v>
      </c>
      <c r="M11">
        <v>5</v>
      </c>
      <c r="N11">
        <v>17</v>
      </c>
      <c r="O11" t="s">
        <v>3292</v>
      </c>
      <c r="P11" t="s">
        <v>3293</v>
      </c>
      <c r="Q11" s="7">
        <f>fact_orders[[#This Row],[Original Price]]*(1-fact_orders[[#This Row],[Discount%]])</f>
        <v>1333.2</v>
      </c>
      <c r="R11">
        <f>fact_orders[[#This Row],[Original Price]]*fact_orders[[#This Row],[Discount%]]</f>
        <v>888.80000000000007</v>
      </c>
      <c r="S11">
        <f>YEAR(fact_orders[[#This Row],[Date]])</f>
        <v>2022</v>
      </c>
      <c r="T11">
        <f>MONTH(fact_orders[[#This Row],[Date]])</f>
        <v>4</v>
      </c>
      <c r="U11" t="str">
        <f>TEXT(fact_orders[[#This Row],[Date]],"mmm-yyyy")</f>
        <v>Apr-2022</v>
      </c>
      <c r="V11" t="str">
        <f>"Q"&amp;ROUNDUP(MONTH(fact_orders[[#This Row],[Date]])/3,0)</f>
        <v>Q2</v>
      </c>
      <c r="W11" t="str" cm="1">
        <f t="array" ref="W11">_xlfn.IFS(
fact_orders[[#This Row],[dim_customers.Customer Age]]&lt;=25,"18-25",
fact_orders[[#This Row],[dim_customers.Customer Age]]&lt;=35,"26-35",
fact_orders[[#This Row],[dim_customers.Customer Age]]&lt;=45,"36-45",
fact_orders[[#This Row],[dim_customers.Customer Age]]&lt;=55,"46-55",
TRUE,"56+"
)</f>
        <v>18-25</v>
      </c>
      <c r="X11" t="str" cm="1">
        <f t="array" ref="X11">_xlfn.IFS(fact_orders[[#This Row],[Original Price]]&lt;250,"Under 250", fact_orders[[#This Row],[Original Price]]&lt;500, "250-499",fact_orders[[#This Row],[Original Price]]&lt;1000,"500-999",fact_orders[[#This Row],[Original Price]]&lt;2000,"1000-1999",TRUE,"2000+")</f>
        <v>2000+</v>
      </c>
      <c r="Y11" t="str" cm="1">
        <f t="array" ref="Y11">_xlfn.IFS(fact_orders[[#This Row],[Discount%]]&lt;0.2,"10-19%",fact_orders[[#This Row],[Discount%]]&lt;0.3,"20-29%",fact_orders[[#This Row],[Discount%]]&lt;0.4,"30-39%",fact_orders[[#This Row],[Discount%]]&lt;0.5,"40-49%",TRUE,"50%+")</f>
        <v>40-49%</v>
      </c>
    </row>
    <row r="12" spans="1:25" hidden="1" x14ac:dyDescent="0.3">
      <c r="A12" t="s">
        <v>3427</v>
      </c>
      <c r="B12" t="s">
        <v>3294</v>
      </c>
      <c r="C12" t="s">
        <v>22</v>
      </c>
      <c r="D12" s="2">
        <v>44379</v>
      </c>
      <c r="E12">
        <v>2342</v>
      </c>
      <c r="F12" s="4">
        <v>0.4</v>
      </c>
      <c r="G12" t="s">
        <v>8</v>
      </c>
      <c r="H12" t="s">
        <v>9</v>
      </c>
      <c r="I12" t="s">
        <v>10</v>
      </c>
      <c r="J12" t="s">
        <v>20</v>
      </c>
      <c r="K12" t="s">
        <v>6922</v>
      </c>
      <c r="L12" t="s">
        <v>23</v>
      </c>
      <c r="M12">
        <v>4</v>
      </c>
      <c r="N12">
        <v>19</v>
      </c>
      <c r="O12" t="s">
        <v>3292</v>
      </c>
      <c r="P12" t="s">
        <v>3293</v>
      </c>
      <c r="Q12" s="7">
        <f>fact_orders[[#This Row],[Original Price]]*(1-fact_orders[[#This Row],[Discount%]])</f>
        <v>1405.2</v>
      </c>
      <c r="R12">
        <f>fact_orders[[#This Row],[Original Price]]*fact_orders[[#This Row],[Discount%]]</f>
        <v>936.80000000000007</v>
      </c>
      <c r="S12">
        <f>YEAR(fact_orders[[#This Row],[Date]])</f>
        <v>2021</v>
      </c>
      <c r="T12">
        <f>MONTH(fact_orders[[#This Row],[Date]])</f>
        <v>7</v>
      </c>
      <c r="U12" t="str">
        <f>TEXT(fact_orders[[#This Row],[Date]],"mmm-yyyy")</f>
        <v>Jul-2021</v>
      </c>
      <c r="V12" t="str">
        <f>"Q"&amp;ROUNDUP(MONTH(fact_orders[[#This Row],[Date]])/3,0)</f>
        <v>Q3</v>
      </c>
      <c r="W12" t="str" cm="1">
        <f t="array" ref="W12">_xlfn.IFS(
fact_orders[[#This Row],[dim_customers.Customer Age]]&lt;=25,"18-25",
fact_orders[[#This Row],[dim_customers.Customer Age]]&lt;=35,"26-35",
fact_orders[[#This Row],[dim_customers.Customer Age]]&lt;=45,"36-45",
fact_orders[[#This Row],[dim_customers.Customer Age]]&lt;=55,"46-55",
TRUE,"56+"
)</f>
        <v>18-25</v>
      </c>
      <c r="X12" t="str" cm="1">
        <f t="array" ref="X12">_xlfn.IFS(fact_orders[[#This Row],[Original Price]]&lt;250,"Under 250", fact_orders[[#This Row],[Original Price]]&lt;500, "250-499",fact_orders[[#This Row],[Original Price]]&lt;1000,"500-999",fact_orders[[#This Row],[Original Price]]&lt;2000,"1000-1999",TRUE,"2000+")</f>
        <v>2000+</v>
      </c>
      <c r="Y12" t="str" cm="1">
        <f t="array" ref="Y12">_xlfn.IFS(fact_orders[[#This Row],[Discount%]]&lt;0.2,"10-19%",fact_orders[[#This Row],[Discount%]]&lt;0.3,"20-29%",fact_orders[[#This Row],[Discount%]]&lt;0.4,"30-39%",fact_orders[[#This Row],[Discount%]]&lt;0.5,"40-49%",TRUE,"50%+")</f>
        <v>40-49%</v>
      </c>
    </row>
    <row r="13" spans="1:25" hidden="1" x14ac:dyDescent="0.3">
      <c r="A13" t="s">
        <v>3428</v>
      </c>
      <c r="B13" t="s">
        <v>3295</v>
      </c>
      <c r="C13" t="s">
        <v>24</v>
      </c>
      <c r="D13" s="2">
        <v>44309</v>
      </c>
      <c r="E13">
        <v>2241</v>
      </c>
      <c r="F13" s="4">
        <v>0.4</v>
      </c>
      <c r="G13" t="s">
        <v>8</v>
      </c>
      <c r="H13" t="s">
        <v>9</v>
      </c>
      <c r="I13" t="s">
        <v>10</v>
      </c>
      <c r="J13" t="s">
        <v>20</v>
      </c>
      <c r="K13" t="s">
        <v>6921</v>
      </c>
      <c r="L13" t="s">
        <v>25</v>
      </c>
      <c r="M13">
        <v>3</v>
      </c>
      <c r="N13">
        <v>18</v>
      </c>
      <c r="O13" t="s">
        <v>3292</v>
      </c>
      <c r="P13" t="s">
        <v>3293</v>
      </c>
      <c r="Q13" s="7">
        <f>fact_orders[[#This Row],[Original Price]]*(1-fact_orders[[#This Row],[Discount%]])</f>
        <v>1344.6</v>
      </c>
      <c r="R13">
        <f>fact_orders[[#This Row],[Original Price]]*fact_orders[[#This Row],[Discount%]]</f>
        <v>896.40000000000009</v>
      </c>
      <c r="S13">
        <f>YEAR(fact_orders[[#This Row],[Date]])</f>
        <v>2021</v>
      </c>
      <c r="T13">
        <f>MONTH(fact_orders[[#This Row],[Date]])</f>
        <v>4</v>
      </c>
      <c r="U13" t="str">
        <f>TEXT(fact_orders[[#This Row],[Date]],"mmm-yyyy")</f>
        <v>Apr-2021</v>
      </c>
      <c r="V13" t="str">
        <f>"Q"&amp;ROUNDUP(MONTH(fact_orders[[#This Row],[Date]])/3,0)</f>
        <v>Q2</v>
      </c>
      <c r="W13" t="str" cm="1">
        <f t="array" ref="W13">_xlfn.IFS(
fact_orders[[#This Row],[dim_customers.Customer Age]]&lt;=25,"18-25",
fact_orders[[#This Row],[dim_customers.Customer Age]]&lt;=35,"26-35",
fact_orders[[#This Row],[dim_customers.Customer Age]]&lt;=45,"36-45",
fact_orders[[#This Row],[dim_customers.Customer Age]]&lt;=55,"46-55",
TRUE,"56+"
)</f>
        <v>18-25</v>
      </c>
      <c r="X13" t="str" cm="1">
        <f t="array" ref="X13">_xlfn.IFS(fact_orders[[#This Row],[Original Price]]&lt;250,"Under 250", fact_orders[[#This Row],[Original Price]]&lt;500, "250-499",fact_orders[[#This Row],[Original Price]]&lt;1000,"500-999",fact_orders[[#This Row],[Original Price]]&lt;2000,"1000-1999",TRUE,"2000+")</f>
        <v>2000+</v>
      </c>
      <c r="Y13" t="str" cm="1">
        <f t="array" ref="Y13">_xlfn.IFS(fact_orders[[#This Row],[Discount%]]&lt;0.2,"10-19%",fact_orders[[#This Row],[Discount%]]&lt;0.3,"20-29%",fact_orders[[#This Row],[Discount%]]&lt;0.4,"30-39%",fact_orders[[#This Row],[Discount%]]&lt;0.5,"40-49%",TRUE,"50%+")</f>
        <v>40-49%</v>
      </c>
    </row>
    <row r="14" spans="1:25" hidden="1" x14ac:dyDescent="0.3">
      <c r="A14" t="s">
        <v>3429</v>
      </c>
      <c r="B14" t="s">
        <v>3296</v>
      </c>
      <c r="C14" t="s">
        <v>24</v>
      </c>
      <c r="D14" s="2">
        <v>44494</v>
      </c>
      <c r="E14">
        <v>2253</v>
      </c>
      <c r="F14" s="4">
        <v>0.4</v>
      </c>
      <c r="G14" t="s">
        <v>8</v>
      </c>
      <c r="H14" t="s">
        <v>9</v>
      </c>
      <c r="I14" t="s">
        <v>10</v>
      </c>
      <c r="J14" t="s">
        <v>20</v>
      </c>
      <c r="K14" t="s">
        <v>6921</v>
      </c>
      <c r="L14" t="s">
        <v>25</v>
      </c>
      <c r="M14">
        <v>3</v>
      </c>
      <c r="N14">
        <v>20</v>
      </c>
      <c r="O14" t="s">
        <v>3292</v>
      </c>
      <c r="P14" t="s">
        <v>3293</v>
      </c>
      <c r="Q14" s="7">
        <f>fact_orders[[#This Row],[Original Price]]*(1-fact_orders[[#This Row],[Discount%]])</f>
        <v>1351.8</v>
      </c>
      <c r="R14">
        <f>fact_orders[[#This Row],[Original Price]]*fact_orders[[#This Row],[Discount%]]</f>
        <v>901.2</v>
      </c>
      <c r="S14">
        <f>YEAR(fact_orders[[#This Row],[Date]])</f>
        <v>2021</v>
      </c>
      <c r="T14">
        <f>MONTH(fact_orders[[#This Row],[Date]])</f>
        <v>10</v>
      </c>
      <c r="U14" t="str">
        <f>TEXT(fact_orders[[#This Row],[Date]],"mmm-yyyy")</f>
        <v>Oct-2021</v>
      </c>
      <c r="V14" t="str">
        <f>"Q"&amp;ROUNDUP(MONTH(fact_orders[[#This Row],[Date]])/3,0)</f>
        <v>Q4</v>
      </c>
      <c r="W14" t="str" cm="1">
        <f t="array" ref="W14">_xlfn.IFS(
fact_orders[[#This Row],[dim_customers.Customer Age]]&lt;=25,"18-25",
fact_orders[[#This Row],[dim_customers.Customer Age]]&lt;=35,"26-35",
fact_orders[[#This Row],[dim_customers.Customer Age]]&lt;=45,"36-45",
fact_orders[[#This Row],[dim_customers.Customer Age]]&lt;=55,"46-55",
TRUE,"56+"
)</f>
        <v>18-25</v>
      </c>
      <c r="X14" t="str" cm="1">
        <f t="array" ref="X14">_xlfn.IFS(fact_orders[[#This Row],[Original Price]]&lt;250,"Under 250", fact_orders[[#This Row],[Original Price]]&lt;500, "250-499",fact_orders[[#This Row],[Original Price]]&lt;1000,"500-999",fact_orders[[#This Row],[Original Price]]&lt;2000,"1000-1999",TRUE,"2000+")</f>
        <v>2000+</v>
      </c>
      <c r="Y14" t="str" cm="1">
        <f t="array" ref="Y14">_xlfn.IFS(fact_orders[[#This Row],[Discount%]]&lt;0.2,"10-19%",fact_orders[[#This Row],[Discount%]]&lt;0.3,"20-29%",fact_orders[[#This Row],[Discount%]]&lt;0.4,"30-39%",fact_orders[[#This Row],[Discount%]]&lt;0.5,"40-49%",TRUE,"50%+")</f>
        <v>40-49%</v>
      </c>
    </row>
    <row r="15" spans="1:25" hidden="1" x14ac:dyDescent="0.3">
      <c r="A15" t="s">
        <v>3430</v>
      </c>
      <c r="B15" t="s">
        <v>3297</v>
      </c>
      <c r="C15" t="s">
        <v>24</v>
      </c>
      <c r="D15" s="2">
        <v>44588</v>
      </c>
      <c r="E15">
        <v>2245</v>
      </c>
      <c r="F15" s="4">
        <v>0.4</v>
      </c>
      <c r="G15" t="s">
        <v>8</v>
      </c>
      <c r="H15" t="s">
        <v>9</v>
      </c>
      <c r="I15" t="s">
        <v>10</v>
      </c>
      <c r="J15" t="s">
        <v>20</v>
      </c>
      <c r="K15" t="s">
        <v>6921</v>
      </c>
      <c r="L15" t="s">
        <v>25</v>
      </c>
      <c r="M15">
        <v>3</v>
      </c>
      <c r="N15">
        <v>22</v>
      </c>
      <c r="O15" t="s">
        <v>3298</v>
      </c>
      <c r="P15" t="s">
        <v>3299</v>
      </c>
      <c r="Q15" s="7">
        <f>fact_orders[[#This Row],[Original Price]]*(1-fact_orders[[#This Row],[Discount%]])</f>
        <v>1347</v>
      </c>
      <c r="R15">
        <f>fact_orders[[#This Row],[Original Price]]*fact_orders[[#This Row],[Discount%]]</f>
        <v>898</v>
      </c>
      <c r="S15">
        <f>YEAR(fact_orders[[#This Row],[Date]])</f>
        <v>2022</v>
      </c>
      <c r="T15">
        <f>MONTH(fact_orders[[#This Row],[Date]])</f>
        <v>1</v>
      </c>
      <c r="U15" t="str">
        <f>TEXT(fact_orders[[#This Row],[Date]],"mmm-yyyy")</f>
        <v>Jan-2022</v>
      </c>
      <c r="V15" t="str">
        <f>"Q"&amp;ROUNDUP(MONTH(fact_orders[[#This Row],[Date]])/3,0)</f>
        <v>Q1</v>
      </c>
      <c r="W15" t="str" cm="1">
        <f t="array" ref="W15">_xlfn.IFS(
fact_orders[[#This Row],[dim_customers.Customer Age]]&lt;=25,"18-25",
fact_orders[[#This Row],[dim_customers.Customer Age]]&lt;=35,"26-35",
fact_orders[[#This Row],[dim_customers.Customer Age]]&lt;=45,"36-45",
fact_orders[[#This Row],[dim_customers.Customer Age]]&lt;=55,"46-55",
TRUE,"56+"
)</f>
        <v>18-25</v>
      </c>
      <c r="X15" t="str" cm="1">
        <f t="array" ref="X15">_xlfn.IFS(fact_orders[[#This Row],[Original Price]]&lt;250,"Under 250", fact_orders[[#This Row],[Original Price]]&lt;500, "250-499",fact_orders[[#This Row],[Original Price]]&lt;1000,"500-999",fact_orders[[#This Row],[Original Price]]&lt;2000,"1000-1999",TRUE,"2000+")</f>
        <v>2000+</v>
      </c>
      <c r="Y15" t="str" cm="1">
        <f t="array" ref="Y15">_xlfn.IFS(fact_orders[[#This Row],[Discount%]]&lt;0.2,"10-19%",fact_orders[[#This Row],[Discount%]]&lt;0.3,"20-29%",fact_orders[[#This Row],[Discount%]]&lt;0.4,"30-39%",fact_orders[[#This Row],[Discount%]]&lt;0.5,"40-49%",TRUE,"50%+")</f>
        <v>40-49%</v>
      </c>
    </row>
    <row r="16" spans="1:25" hidden="1" x14ac:dyDescent="0.3">
      <c r="A16" t="s">
        <v>3431</v>
      </c>
      <c r="B16" t="s">
        <v>3300</v>
      </c>
      <c r="C16" t="s">
        <v>26</v>
      </c>
      <c r="D16" s="2">
        <v>44838</v>
      </c>
      <c r="E16">
        <v>2231</v>
      </c>
      <c r="F16" s="4">
        <v>0.4</v>
      </c>
      <c r="G16" t="s">
        <v>8</v>
      </c>
      <c r="H16" t="s">
        <v>9</v>
      </c>
      <c r="I16" t="s">
        <v>10</v>
      </c>
      <c r="J16" t="s">
        <v>20</v>
      </c>
      <c r="K16" t="s">
        <v>6921</v>
      </c>
      <c r="L16" t="s">
        <v>27</v>
      </c>
      <c r="M16">
        <v>5</v>
      </c>
      <c r="N16">
        <v>25</v>
      </c>
      <c r="O16" t="s">
        <v>3298</v>
      </c>
      <c r="P16" t="s">
        <v>3299</v>
      </c>
      <c r="Q16" s="7">
        <f>fact_orders[[#This Row],[Original Price]]*(1-fact_orders[[#This Row],[Discount%]])</f>
        <v>1338.6</v>
      </c>
      <c r="R16">
        <f>fact_orders[[#This Row],[Original Price]]*fact_orders[[#This Row],[Discount%]]</f>
        <v>892.40000000000009</v>
      </c>
      <c r="S16">
        <f>YEAR(fact_orders[[#This Row],[Date]])</f>
        <v>2022</v>
      </c>
      <c r="T16">
        <f>MONTH(fact_orders[[#This Row],[Date]])</f>
        <v>10</v>
      </c>
      <c r="U16" t="str">
        <f>TEXT(fact_orders[[#This Row],[Date]],"mmm-yyyy")</f>
        <v>Oct-2022</v>
      </c>
      <c r="V16" t="str">
        <f>"Q"&amp;ROUNDUP(MONTH(fact_orders[[#This Row],[Date]])/3,0)</f>
        <v>Q4</v>
      </c>
      <c r="W16" t="str" cm="1">
        <f t="array" ref="W16">_xlfn.IFS(
fact_orders[[#This Row],[dim_customers.Customer Age]]&lt;=25,"18-25",
fact_orders[[#This Row],[dim_customers.Customer Age]]&lt;=35,"26-35",
fact_orders[[#This Row],[dim_customers.Customer Age]]&lt;=45,"36-45",
fact_orders[[#This Row],[dim_customers.Customer Age]]&lt;=55,"46-55",
TRUE,"56+"
)</f>
        <v>18-25</v>
      </c>
      <c r="X16" t="str" cm="1">
        <f t="array" ref="X16">_xlfn.IFS(fact_orders[[#This Row],[Original Price]]&lt;250,"Under 250", fact_orders[[#This Row],[Original Price]]&lt;500, "250-499",fact_orders[[#This Row],[Original Price]]&lt;1000,"500-999",fact_orders[[#This Row],[Original Price]]&lt;2000,"1000-1999",TRUE,"2000+")</f>
        <v>2000+</v>
      </c>
      <c r="Y16" t="str" cm="1">
        <f t="array" ref="Y16">_xlfn.IFS(fact_orders[[#This Row],[Discount%]]&lt;0.2,"10-19%",fact_orders[[#This Row],[Discount%]]&lt;0.3,"20-29%",fact_orders[[#This Row],[Discount%]]&lt;0.4,"30-39%",fact_orders[[#This Row],[Discount%]]&lt;0.5,"40-49%",TRUE,"50%+")</f>
        <v>40-49%</v>
      </c>
    </row>
    <row r="17" spans="1:25" hidden="1" x14ac:dyDescent="0.3">
      <c r="A17" t="s">
        <v>3432</v>
      </c>
      <c r="B17" t="s">
        <v>3301</v>
      </c>
      <c r="C17" t="s">
        <v>28</v>
      </c>
      <c r="D17" s="2">
        <v>44882</v>
      </c>
      <c r="E17">
        <v>2452</v>
      </c>
      <c r="F17" s="4">
        <v>0.45</v>
      </c>
      <c r="G17" t="s">
        <v>8</v>
      </c>
      <c r="H17" t="s">
        <v>9</v>
      </c>
      <c r="I17" t="s">
        <v>10</v>
      </c>
      <c r="J17" t="s">
        <v>20</v>
      </c>
      <c r="K17" t="s">
        <v>6921</v>
      </c>
      <c r="L17" t="s">
        <v>29</v>
      </c>
      <c r="M17">
        <v>4</v>
      </c>
      <c r="N17">
        <v>27</v>
      </c>
      <c r="O17" t="s">
        <v>3302</v>
      </c>
      <c r="P17" t="s">
        <v>3303</v>
      </c>
      <c r="Q17" s="7">
        <f>fact_orders[[#This Row],[Original Price]]*(1-fact_orders[[#This Row],[Discount%]])</f>
        <v>1348.6000000000001</v>
      </c>
      <c r="R17">
        <f>fact_orders[[#This Row],[Original Price]]*fact_orders[[#This Row],[Discount%]]</f>
        <v>1103.4000000000001</v>
      </c>
      <c r="S17">
        <f>YEAR(fact_orders[[#This Row],[Date]])</f>
        <v>2022</v>
      </c>
      <c r="T17">
        <f>MONTH(fact_orders[[#This Row],[Date]])</f>
        <v>11</v>
      </c>
      <c r="U17" t="str">
        <f>TEXT(fact_orders[[#This Row],[Date]],"mmm-yyyy")</f>
        <v>Nov-2022</v>
      </c>
      <c r="V17" t="str">
        <f>"Q"&amp;ROUNDUP(MONTH(fact_orders[[#This Row],[Date]])/3,0)</f>
        <v>Q4</v>
      </c>
      <c r="W17" t="str" cm="1">
        <f t="array" ref="W17">_xlfn.IFS(
fact_orders[[#This Row],[dim_customers.Customer Age]]&lt;=25,"18-25",
fact_orders[[#This Row],[dim_customers.Customer Age]]&lt;=35,"26-35",
fact_orders[[#This Row],[dim_customers.Customer Age]]&lt;=45,"36-45",
fact_orders[[#This Row],[dim_customers.Customer Age]]&lt;=55,"46-55",
TRUE,"56+"
)</f>
        <v>26-35</v>
      </c>
      <c r="X17" t="str" cm="1">
        <f t="array" ref="X17">_xlfn.IFS(fact_orders[[#This Row],[Original Price]]&lt;250,"Under 250", fact_orders[[#This Row],[Original Price]]&lt;500, "250-499",fact_orders[[#This Row],[Original Price]]&lt;1000,"500-999",fact_orders[[#This Row],[Original Price]]&lt;2000,"1000-1999",TRUE,"2000+")</f>
        <v>2000+</v>
      </c>
      <c r="Y17" t="str" cm="1">
        <f t="array" ref="Y17">_xlfn.IFS(fact_orders[[#This Row],[Discount%]]&lt;0.2,"10-19%",fact_orders[[#This Row],[Discount%]]&lt;0.3,"20-29%",fact_orders[[#This Row],[Discount%]]&lt;0.4,"30-39%",fact_orders[[#This Row],[Discount%]]&lt;0.5,"40-49%",TRUE,"50%+")</f>
        <v>40-49%</v>
      </c>
    </row>
    <row r="18" spans="1:25" hidden="1" x14ac:dyDescent="0.3">
      <c r="A18" t="s">
        <v>3433</v>
      </c>
      <c r="B18" t="s">
        <v>3304</v>
      </c>
      <c r="C18" t="s">
        <v>30</v>
      </c>
      <c r="D18" s="2">
        <v>44548</v>
      </c>
      <c r="E18">
        <v>2236</v>
      </c>
      <c r="F18" s="4">
        <v>0.45</v>
      </c>
      <c r="G18" t="s">
        <v>8</v>
      </c>
      <c r="H18" t="s">
        <v>9</v>
      </c>
      <c r="I18" t="s">
        <v>10</v>
      </c>
      <c r="J18" t="s">
        <v>20</v>
      </c>
      <c r="K18" t="s">
        <v>6921</v>
      </c>
      <c r="L18" t="s">
        <v>31</v>
      </c>
      <c r="M18">
        <v>2</v>
      </c>
      <c r="N18">
        <v>29</v>
      </c>
      <c r="O18" t="s">
        <v>3302</v>
      </c>
      <c r="P18" t="s">
        <v>3303</v>
      </c>
      <c r="Q18" s="7">
        <f>fact_orders[[#This Row],[Original Price]]*(1-fact_orders[[#This Row],[Discount%]])</f>
        <v>1229.8000000000002</v>
      </c>
      <c r="R18">
        <f>fact_orders[[#This Row],[Original Price]]*fact_orders[[#This Row],[Discount%]]</f>
        <v>1006.2</v>
      </c>
      <c r="S18">
        <f>YEAR(fact_orders[[#This Row],[Date]])</f>
        <v>2021</v>
      </c>
      <c r="T18">
        <f>MONTH(fact_orders[[#This Row],[Date]])</f>
        <v>12</v>
      </c>
      <c r="U18" t="str">
        <f>TEXT(fact_orders[[#This Row],[Date]],"mmm-yyyy")</f>
        <v>Dec-2021</v>
      </c>
      <c r="V18" t="str">
        <f>"Q"&amp;ROUNDUP(MONTH(fact_orders[[#This Row],[Date]])/3,0)</f>
        <v>Q4</v>
      </c>
      <c r="W18" t="str" cm="1">
        <f t="array" ref="W18">_xlfn.IFS(
fact_orders[[#This Row],[dim_customers.Customer Age]]&lt;=25,"18-25",
fact_orders[[#This Row],[dim_customers.Customer Age]]&lt;=35,"26-35",
fact_orders[[#This Row],[dim_customers.Customer Age]]&lt;=45,"36-45",
fact_orders[[#This Row],[dim_customers.Customer Age]]&lt;=55,"46-55",
TRUE,"56+"
)</f>
        <v>26-35</v>
      </c>
      <c r="X18" t="str" cm="1">
        <f t="array" ref="X18">_xlfn.IFS(fact_orders[[#This Row],[Original Price]]&lt;250,"Under 250", fact_orders[[#This Row],[Original Price]]&lt;500, "250-499",fact_orders[[#This Row],[Original Price]]&lt;1000,"500-999",fact_orders[[#This Row],[Original Price]]&lt;2000,"1000-1999",TRUE,"2000+")</f>
        <v>2000+</v>
      </c>
      <c r="Y18" t="str" cm="1">
        <f t="array" ref="Y18">_xlfn.IFS(fact_orders[[#This Row],[Discount%]]&lt;0.2,"10-19%",fact_orders[[#This Row],[Discount%]]&lt;0.3,"20-29%",fact_orders[[#This Row],[Discount%]]&lt;0.4,"30-39%",fact_orders[[#This Row],[Discount%]]&lt;0.5,"40-49%",TRUE,"50%+")</f>
        <v>40-49%</v>
      </c>
    </row>
    <row r="19" spans="1:25" hidden="1" x14ac:dyDescent="0.3">
      <c r="A19" t="s">
        <v>3434</v>
      </c>
      <c r="B19" t="s">
        <v>3305</v>
      </c>
      <c r="C19" t="s">
        <v>32</v>
      </c>
      <c r="D19" s="2">
        <v>44305</v>
      </c>
      <c r="E19">
        <v>2245</v>
      </c>
      <c r="F19" s="4">
        <v>0.45</v>
      </c>
      <c r="G19" t="s">
        <v>8</v>
      </c>
      <c r="H19" t="s">
        <v>9</v>
      </c>
      <c r="I19" t="s">
        <v>10</v>
      </c>
      <c r="J19" t="s">
        <v>20</v>
      </c>
      <c r="K19" t="s">
        <v>6921</v>
      </c>
      <c r="L19" t="s">
        <v>33</v>
      </c>
      <c r="M19">
        <v>5</v>
      </c>
      <c r="N19">
        <v>23</v>
      </c>
      <c r="O19" t="s">
        <v>3302</v>
      </c>
      <c r="P19" t="s">
        <v>3303</v>
      </c>
      <c r="Q19" s="7">
        <f>fact_orders[[#This Row],[Original Price]]*(1-fact_orders[[#This Row],[Discount%]])</f>
        <v>1234.75</v>
      </c>
      <c r="R19">
        <f>fact_orders[[#This Row],[Original Price]]*fact_orders[[#This Row],[Discount%]]</f>
        <v>1010.25</v>
      </c>
      <c r="S19">
        <f>YEAR(fact_orders[[#This Row],[Date]])</f>
        <v>2021</v>
      </c>
      <c r="T19">
        <f>MONTH(fact_orders[[#This Row],[Date]])</f>
        <v>4</v>
      </c>
      <c r="U19" t="str">
        <f>TEXT(fact_orders[[#This Row],[Date]],"mmm-yyyy")</f>
        <v>Apr-2021</v>
      </c>
      <c r="V19" t="str">
        <f>"Q"&amp;ROUNDUP(MONTH(fact_orders[[#This Row],[Date]])/3,0)</f>
        <v>Q2</v>
      </c>
      <c r="W19" t="str" cm="1">
        <f t="array" ref="W19">_xlfn.IFS(
fact_orders[[#This Row],[dim_customers.Customer Age]]&lt;=25,"18-25",
fact_orders[[#This Row],[dim_customers.Customer Age]]&lt;=35,"26-35",
fact_orders[[#This Row],[dim_customers.Customer Age]]&lt;=45,"36-45",
fact_orders[[#This Row],[dim_customers.Customer Age]]&lt;=55,"46-55",
TRUE,"56+"
)</f>
        <v>18-25</v>
      </c>
      <c r="X19" t="str" cm="1">
        <f t="array" ref="X19">_xlfn.IFS(fact_orders[[#This Row],[Original Price]]&lt;250,"Under 250", fact_orders[[#This Row],[Original Price]]&lt;500, "250-499",fact_orders[[#This Row],[Original Price]]&lt;1000,"500-999",fact_orders[[#This Row],[Original Price]]&lt;2000,"1000-1999",TRUE,"2000+")</f>
        <v>2000+</v>
      </c>
      <c r="Y19" t="str" cm="1">
        <f t="array" ref="Y19">_xlfn.IFS(fact_orders[[#This Row],[Discount%]]&lt;0.2,"10-19%",fact_orders[[#This Row],[Discount%]]&lt;0.3,"20-29%",fact_orders[[#This Row],[Discount%]]&lt;0.4,"30-39%",fact_orders[[#This Row],[Discount%]]&lt;0.5,"40-49%",TRUE,"50%+")</f>
        <v>40-49%</v>
      </c>
    </row>
    <row r="20" spans="1:25" hidden="1" x14ac:dyDescent="0.3">
      <c r="A20" t="s">
        <v>3435</v>
      </c>
      <c r="B20" t="s">
        <v>3306</v>
      </c>
      <c r="C20" t="s">
        <v>34</v>
      </c>
      <c r="D20" s="2">
        <v>44710</v>
      </c>
      <c r="E20">
        <v>2235</v>
      </c>
      <c r="F20" s="4">
        <v>0.47</v>
      </c>
      <c r="G20" t="s">
        <v>8</v>
      </c>
      <c r="H20" t="s">
        <v>9</v>
      </c>
      <c r="I20" t="s">
        <v>10</v>
      </c>
      <c r="J20" t="s">
        <v>20</v>
      </c>
      <c r="K20" t="s">
        <v>6919</v>
      </c>
      <c r="L20" t="s">
        <v>35</v>
      </c>
      <c r="M20">
        <v>5</v>
      </c>
      <c r="N20">
        <v>25</v>
      </c>
      <c r="O20" t="s">
        <v>3302</v>
      </c>
      <c r="P20" t="s">
        <v>3303</v>
      </c>
      <c r="Q20" s="7">
        <f>fact_orders[[#This Row],[Original Price]]*(1-fact_orders[[#This Row],[Discount%]])</f>
        <v>1184.55</v>
      </c>
      <c r="R20">
        <f>fact_orders[[#This Row],[Original Price]]*fact_orders[[#This Row],[Discount%]]</f>
        <v>1050.45</v>
      </c>
      <c r="S20">
        <f>YEAR(fact_orders[[#This Row],[Date]])</f>
        <v>2022</v>
      </c>
      <c r="T20">
        <f>MONTH(fact_orders[[#This Row],[Date]])</f>
        <v>5</v>
      </c>
      <c r="U20" t="str">
        <f>TEXT(fact_orders[[#This Row],[Date]],"mmm-yyyy")</f>
        <v>May-2022</v>
      </c>
      <c r="V20" t="str">
        <f>"Q"&amp;ROUNDUP(MONTH(fact_orders[[#This Row],[Date]])/3,0)</f>
        <v>Q2</v>
      </c>
      <c r="W20" t="str" cm="1">
        <f t="array" ref="W20">_xlfn.IFS(
fact_orders[[#This Row],[dim_customers.Customer Age]]&lt;=25,"18-25",
fact_orders[[#This Row],[dim_customers.Customer Age]]&lt;=35,"26-35",
fact_orders[[#This Row],[dim_customers.Customer Age]]&lt;=45,"36-45",
fact_orders[[#This Row],[dim_customers.Customer Age]]&lt;=55,"46-55",
TRUE,"56+"
)</f>
        <v>18-25</v>
      </c>
      <c r="X20" t="str" cm="1">
        <f t="array" ref="X20">_xlfn.IFS(fact_orders[[#This Row],[Original Price]]&lt;250,"Under 250", fact_orders[[#This Row],[Original Price]]&lt;500, "250-499",fact_orders[[#This Row],[Original Price]]&lt;1000,"500-999",fact_orders[[#This Row],[Original Price]]&lt;2000,"1000-1999",TRUE,"2000+")</f>
        <v>2000+</v>
      </c>
      <c r="Y20" t="str" cm="1">
        <f t="array" ref="Y20">_xlfn.IFS(fact_orders[[#This Row],[Discount%]]&lt;0.2,"10-19%",fact_orders[[#This Row],[Discount%]]&lt;0.3,"20-29%",fact_orders[[#This Row],[Discount%]]&lt;0.4,"30-39%",fact_orders[[#This Row],[Discount%]]&lt;0.5,"40-49%",TRUE,"50%+")</f>
        <v>40-49%</v>
      </c>
    </row>
    <row r="21" spans="1:25" hidden="1" x14ac:dyDescent="0.3">
      <c r="A21" t="s">
        <v>3436</v>
      </c>
      <c r="B21" t="s">
        <v>3307</v>
      </c>
      <c r="C21" t="s">
        <v>34</v>
      </c>
      <c r="D21" s="2">
        <v>44543</v>
      </c>
      <c r="E21">
        <v>2214</v>
      </c>
      <c r="F21" s="4">
        <v>0.47</v>
      </c>
      <c r="G21" t="s">
        <v>8</v>
      </c>
      <c r="H21" t="s">
        <v>9</v>
      </c>
      <c r="I21" t="s">
        <v>10</v>
      </c>
      <c r="J21" t="s">
        <v>20</v>
      </c>
      <c r="K21" t="s">
        <v>6919</v>
      </c>
      <c r="L21" t="s">
        <v>35</v>
      </c>
      <c r="M21">
        <v>5</v>
      </c>
      <c r="N21">
        <v>24</v>
      </c>
      <c r="O21" t="s">
        <v>3302</v>
      </c>
      <c r="P21" t="s">
        <v>3303</v>
      </c>
      <c r="Q21" s="7">
        <f>fact_orders[[#This Row],[Original Price]]*(1-fact_orders[[#This Row],[Discount%]])</f>
        <v>1173.42</v>
      </c>
      <c r="R21">
        <f>fact_orders[[#This Row],[Original Price]]*fact_orders[[#This Row],[Discount%]]</f>
        <v>1040.58</v>
      </c>
      <c r="S21">
        <f>YEAR(fact_orders[[#This Row],[Date]])</f>
        <v>2021</v>
      </c>
      <c r="T21">
        <f>MONTH(fact_orders[[#This Row],[Date]])</f>
        <v>12</v>
      </c>
      <c r="U21" t="str">
        <f>TEXT(fact_orders[[#This Row],[Date]],"mmm-yyyy")</f>
        <v>Dec-2021</v>
      </c>
      <c r="V21" t="str">
        <f>"Q"&amp;ROUNDUP(MONTH(fact_orders[[#This Row],[Date]])/3,0)</f>
        <v>Q4</v>
      </c>
      <c r="W21" t="str" cm="1">
        <f t="array" ref="W21">_xlfn.IFS(
fact_orders[[#This Row],[dim_customers.Customer Age]]&lt;=25,"18-25",
fact_orders[[#This Row],[dim_customers.Customer Age]]&lt;=35,"26-35",
fact_orders[[#This Row],[dim_customers.Customer Age]]&lt;=45,"36-45",
fact_orders[[#This Row],[dim_customers.Customer Age]]&lt;=55,"46-55",
TRUE,"56+"
)</f>
        <v>18-25</v>
      </c>
      <c r="X21" t="str" cm="1">
        <f t="array" ref="X21">_xlfn.IFS(fact_orders[[#This Row],[Original Price]]&lt;250,"Under 250", fact_orders[[#This Row],[Original Price]]&lt;500, "250-499",fact_orders[[#This Row],[Original Price]]&lt;1000,"500-999",fact_orders[[#This Row],[Original Price]]&lt;2000,"1000-1999",TRUE,"2000+")</f>
        <v>2000+</v>
      </c>
      <c r="Y21" t="str" cm="1">
        <f t="array" ref="Y21">_xlfn.IFS(fact_orders[[#This Row],[Discount%]]&lt;0.2,"10-19%",fact_orders[[#This Row],[Discount%]]&lt;0.3,"20-29%",fact_orders[[#This Row],[Discount%]]&lt;0.4,"30-39%",fact_orders[[#This Row],[Discount%]]&lt;0.5,"40-49%",TRUE,"50%+")</f>
        <v>40-49%</v>
      </c>
    </row>
    <row r="22" spans="1:25" hidden="1" x14ac:dyDescent="0.3">
      <c r="A22" t="s">
        <v>3437</v>
      </c>
      <c r="B22" t="s">
        <v>3308</v>
      </c>
      <c r="C22" t="s">
        <v>34</v>
      </c>
      <c r="D22" s="2">
        <v>44897</v>
      </c>
      <c r="E22">
        <v>2231</v>
      </c>
      <c r="F22" s="4">
        <v>0.46</v>
      </c>
      <c r="G22" t="s">
        <v>8</v>
      </c>
      <c r="H22" t="s">
        <v>9</v>
      </c>
      <c r="I22" t="s">
        <v>10</v>
      </c>
      <c r="J22" t="s">
        <v>20</v>
      </c>
      <c r="K22" t="s">
        <v>6919</v>
      </c>
      <c r="L22" t="s">
        <v>35</v>
      </c>
      <c r="M22">
        <v>5</v>
      </c>
      <c r="N22">
        <v>15</v>
      </c>
      <c r="O22" t="s">
        <v>3302</v>
      </c>
      <c r="P22" t="s">
        <v>3303</v>
      </c>
      <c r="Q22" s="7">
        <f>fact_orders[[#This Row],[Original Price]]*(1-fact_orders[[#This Row],[Discount%]])</f>
        <v>1204.74</v>
      </c>
      <c r="R22">
        <f>fact_orders[[#This Row],[Original Price]]*fact_orders[[#This Row],[Discount%]]</f>
        <v>1026.26</v>
      </c>
      <c r="S22">
        <f>YEAR(fact_orders[[#This Row],[Date]])</f>
        <v>2022</v>
      </c>
      <c r="T22">
        <f>MONTH(fact_orders[[#This Row],[Date]])</f>
        <v>12</v>
      </c>
      <c r="U22" t="str">
        <f>TEXT(fact_orders[[#This Row],[Date]],"mmm-yyyy")</f>
        <v>Dec-2022</v>
      </c>
      <c r="V22" t="str">
        <f>"Q"&amp;ROUNDUP(MONTH(fact_orders[[#This Row],[Date]])/3,0)</f>
        <v>Q4</v>
      </c>
      <c r="W22" t="str" cm="1">
        <f t="array" ref="W22">_xlfn.IFS(
fact_orders[[#This Row],[dim_customers.Customer Age]]&lt;=25,"18-25",
fact_orders[[#This Row],[dim_customers.Customer Age]]&lt;=35,"26-35",
fact_orders[[#This Row],[dim_customers.Customer Age]]&lt;=45,"36-45",
fact_orders[[#This Row],[dim_customers.Customer Age]]&lt;=55,"46-55",
TRUE,"56+"
)</f>
        <v>18-25</v>
      </c>
      <c r="X22" t="str" cm="1">
        <f t="array" ref="X22">_xlfn.IFS(fact_orders[[#This Row],[Original Price]]&lt;250,"Under 250", fact_orders[[#This Row],[Original Price]]&lt;500, "250-499",fact_orders[[#This Row],[Original Price]]&lt;1000,"500-999",fact_orders[[#This Row],[Original Price]]&lt;2000,"1000-1999",TRUE,"2000+")</f>
        <v>2000+</v>
      </c>
      <c r="Y22" t="str" cm="1">
        <f t="array" ref="Y22">_xlfn.IFS(fact_orders[[#This Row],[Discount%]]&lt;0.2,"10-19%",fact_orders[[#This Row],[Discount%]]&lt;0.3,"20-29%",fact_orders[[#This Row],[Discount%]]&lt;0.4,"30-39%",fact_orders[[#This Row],[Discount%]]&lt;0.5,"40-49%",TRUE,"50%+")</f>
        <v>40-49%</v>
      </c>
    </row>
    <row r="23" spans="1:25" hidden="1" x14ac:dyDescent="0.3">
      <c r="A23" t="s">
        <v>3438</v>
      </c>
      <c r="B23" t="s">
        <v>3309</v>
      </c>
      <c r="C23" t="s">
        <v>36</v>
      </c>
      <c r="D23" s="2">
        <v>44781</v>
      </c>
      <c r="E23">
        <v>2145</v>
      </c>
      <c r="F23" s="4">
        <v>0.46</v>
      </c>
      <c r="G23" t="s">
        <v>8</v>
      </c>
      <c r="H23" t="s">
        <v>9</v>
      </c>
      <c r="I23" t="s">
        <v>10</v>
      </c>
      <c r="J23" t="s">
        <v>20</v>
      </c>
      <c r="K23" t="s">
        <v>6919</v>
      </c>
      <c r="L23" t="s">
        <v>37</v>
      </c>
      <c r="M23">
        <v>4</v>
      </c>
      <c r="N23">
        <v>19</v>
      </c>
      <c r="O23" t="s">
        <v>3310</v>
      </c>
      <c r="P23" t="s">
        <v>3303</v>
      </c>
      <c r="Q23" s="7">
        <f>fact_orders[[#This Row],[Original Price]]*(1-fact_orders[[#This Row],[Discount%]])</f>
        <v>1158.3000000000002</v>
      </c>
      <c r="R23">
        <f>fact_orders[[#This Row],[Original Price]]*fact_orders[[#This Row],[Discount%]]</f>
        <v>986.7</v>
      </c>
      <c r="S23">
        <f>YEAR(fact_orders[[#This Row],[Date]])</f>
        <v>2022</v>
      </c>
      <c r="T23">
        <f>MONTH(fact_orders[[#This Row],[Date]])</f>
        <v>8</v>
      </c>
      <c r="U23" t="str">
        <f>TEXT(fact_orders[[#This Row],[Date]],"mmm-yyyy")</f>
        <v>Aug-2022</v>
      </c>
      <c r="V23" t="str">
        <f>"Q"&amp;ROUNDUP(MONTH(fact_orders[[#This Row],[Date]])/3,0)</f>
        <v>Q3</v>
      </c>
      <c r="W23" t="str" cm="1">
        <f t="array" ref="W23">_xlfn.IFS(
fact_orders[[#This Row],[dim_customers.Customer Age]]&lt;=25,"18-25",
fact_orders[[#This Row],[dim_customers.Customer Age]]&lt;=35,"26-35",
fact_orders[[#This Row],[dim_customers.Customer Age]]&lt;=45,"36-45",
fact_orders[[#This Row],[dim_customers.Customer Age]]&lt;=55,"46-55",
TRUE,"56+"
)</f>
        <v>18-25</v>
      </c>
      <c r="X23" t="str" cm="1">
        <f t="array" ref="X23">_xlfn.IFS(fact_orders[[#This Row],[Original Price]]&lt;250,"Under 250", fact_orders[[#This Row],[Original Price]]&lt;500, "250-499",fact_orders[[#This Row],[Original Price]]&lt;1000,"500-999",fact_orders[[#This Row],[Original Price]]&lt;2000,"1000-1999",TRUE,"2000+")</f>
        <v>2000+</v>
      </c>
      <c r="Y23" t="str" cm="1">
        <f t="array" ref="Y23">_xlfn.IFS(fact_orders[[#This Row],[Discount%]]&lt;0.2,"10-19%",fact_orders[[#This Row],[Discount%]]&lt;0.3,"20-29%",fact_orders[[#This Row],[Discount%]]&lt;0.4,"30-39%",fact_orders[[#This Row],[Discount%]]&lt;0.5,"40-49%",TRUE,"50%+")</f>
        <v>40-49%</v>
      </c>
    </row>
    <row r="24" spans="1:25" hidden="1" x14ac:dyDescent="0.3">
      <c r="A24" t="s">
        <v>3439</v>
      </c>
      <c r="B24" t="s">
        <v>3311</v>
      </c>
      <c r="C24" t="s">
        <v>38</v>
      </c>
      <c r="D24" s="2">
        <v>44229</v>
      </c>
      <c r="E24">
        <v>2356</v>
      </c>
      <c r="F24" s="4">
        <v>0.46</v>
      </c>
      <c r="G24" t="s">
        <v>8</v>
      </c>
      <c r="H24" t="s">
        <v>9</v>
      </c>
      <c r="I24" t="s">
        <v>10</v>
      </c>
      <c r="J24" t="s">
        <v>20</v>
      </c>
      <c r="K24" t="s">
        <v>6919</v>
      </c>
      <c r="L24" t="s">
        <v>12</v>
      </c>
      <c r="M24">
        <v>4</v>
      </c>
      <c r="N24">
        <v>19</v>
      </c>
      <c r="O24" t="s">
        <v>3310</v>
      </c>
      <c r="P24" t="s">
        <v>3303</v>
      </c>
      <c r="Q24" s="7">
        <f>fact_orders[[#This Row],[Original Price]]*(1-fact_orders[[#This Row],[Discount%]])</f>
        <v>1272.24</v>
      </c>
      <c r="R24">
        <f>fact_orders[[#This Row],[Original Price]]*fact_orders[[#This Row],[Discount%]]</f>
        <v>1083.76</v>
      </c>
      <c r="S24">
        <f>YEAR(fact_orders[[#This Row],[Date]])</f>
        <v>2021</v>
      </c>
      <c r="T24">
        <f>MONTH(fact_orders[[#This Row],[Date]])</f>
        <v>2</v>
      </c>
      <c r="U24" t="str">
        <f>TEXT(fact_orders[[#This Row],[Date]],"mmm-yyyy")</f>
        <v>Feb-2021</v>
      </c>
      <c r="V24" t="str">
        <f>"Q"&amp;ROUNDUP(MONTH(fact_orders[[#This Row],[Date]])/3,0)</f>
        <v>Q1</v>
      </c>
      <c r="W24" t="str" cm="1">
        <f t="array" ref="W24">_xlfn.IFS(
fact_orders[[#This Row],[dim_customers.Customer Age]]&lt;=25,"18-25",
fact_orders[[#This Row],[dim_customers.Customer Age]]&lt;=35,"26-35",
fact_orders[[#This Row],[dim_customers.Customer Age]]&lt;=45,"36-45",
fact_orders[[#This Row],[dim_customers.Customer Age]]&lt;=55,"46-55",
TRUE,"56+"
)</f>
        <v>18-25</v>
      </c>
      <c r="X24" t="str" cm="1">
        <f t="array" ref="X24">_xlfn.IFS(fact_orders[[#This Row],[Original Price]]&lt;250,"Under 250", fact_orders[[#This Row],[Original Price]]&lt;500, "250-499",fact_orders[[#This Row],[Original Price]]&lt;1000,"500-999",fact_orders[[#This Row],[Original Price]]&lt;2000,"1000-1999",TRUE,"2000+")</f>
        <v>2000+</v>
      </c>
      <c r="Y24" t="str" cm="1">
        <f t="array" ref="Y24">_xlfn.IFS(fact_orders[[#This Row],[Discount%]]&lt;0.2,"10-19%",fact_orders[[#This Row],[Discount%]]&lt;0.3,"20-29%",fact_orders[[#This Row],[Discount%]]&lt;0.4,"30-39%",fact_orders[[#This Row],[Discount%]]&lt;0.5,"40-49%",TRUE,"50%+")</f>
        <v>40-49%</v>
      </c>
    </row>
    <row r="25" spans="1:25" hidden="1" x14ac:dyDescent="0.3">
      <c r="A25" t="s">
        <v>3440</v>
      </c>
      <c r="B25" t="s">
        <v>3312</v>
      </c>
      <c r="C25" t="s">
        <v>39</v>
      </c>
      <c r="D25" s="2">
        <v>44228</v>
      </c>
      <c r="E25">
        <v>2412</v>
      </c>
      <c r="F25" s="4">
        <v>0.3</v>
      </c>
      <c r="G25" t="s">
        <v>8</v>
      </c>
      <c r="H25" t="s">
        <v>9</v>
      </c>
      <c r="I25" t="s">
        <v>10</v>
      </c>
      <c r="J25" t="s">
        <v>20</v>
      </c>
      <c r="K25" t="s">
        <v>6919</v>
      </c>
      <c r="L25" t="s">
        <v>14</v>
      </c>
      <c r="M25">
        <v>4</v>
      </c>
      <c r="N25">
        <v>19</v>
      </c>
      <c r="O25" t="s">
        <v>3310</v>
      </c>
      <c r="P25" t="s">
        <v>3303</v>
      </c>
      <c r="Q25" s="7">
        <f>fact_orders[[#This Row],[Original Price]]*(1-fact_orders[[#This Row],[Discount%]])</f>
        <v>1688.3999999999999</v>
      </c>
      <c r="R25">
        <f>fact_orders[[#This Row],[Original Price]]*fact_orders[[#This Row],[Discount%]]</f>
        <v>723.6</v>
      </c>
      <c r="S25">
        <f>YEAR(fact_orders[[#This Row],[Date]])</f>
        <v>2021</v>
      </c>
      <c r="T25">
        <f>MONTH(fact_orders[[#This Row],[Date]])</f>
        <v>2</v>
      </c>
      <c r="U25" t="str">
        <f>TEXT(fact_orders[[#This Row],[Date]],"mmm-yyyy")</f>
        <v>Feb-2021</v>
      </c>
      <c r="V25" t="str">
        <f>"Q"&amp;ROUNDUP(MONTH(fact_orders[[#This Row],[Date]])/3,0)</f>
        <v>Q1</v>
      </c>
      <c r="W25" t="str" cm="1">
        <f t="array" ref="W25">_xlfn.IFS(
fact_orders[[#This Row],[dim_customers.Customer Age]]&lt;=25,"18-25",
fact_orders[[#This Row],[dim_customers.Customer Age]]&lt;=35,"26-35",
fact_orders[[#This Row],[dim_customers.Customer Age]]&lt;=45,"36-45",
fact_orders[[#This Row],[dim_customers.Customer Age]]&lt;=55,"46-55",
TRUE,"56+"
)</f>
        <v>18-25</v>
      </c>
      <c r="X25" t="str" cm="1">
        <f t="array" ref="X25">_xlfn.IFS(fact_orders[[#This Row],[Original Price]]&lt;250,"Under 250", fact_orders[[#This Row],[Original Price]]&lt;500, "250-499",fact_orders[[#This Row],[Original Price]]&lt;1000,"500-999",fact_orders[[#This Row],[Original Price]]&lt;2000,"1000-1999",TRUE,"2000+")</f>
        <v>2000+</v>
      </c>
      <c r="Y25" t="str" cm="1">
        <f t="array" ref="Y25">_xlfn.IFS(fact_orders[[#This Row],[Discount%]]&lt;0.2,"10-19%",fact_orders[[#This Row],[Discount%]]&lt;0.3,"20-29%",fact_orders[[#This Row],[Discount%]]&lt;0.4,"30-39%",fact_orders[[#This Row],[Discount%]]&lt;0.5,"40-49%",TRUE,"50%+")</f>
        <v>30-39%</v>
      </c>
    </row>
    <row r="26" spans="1:25" hidden="1" x14ac:dyDescent="0.3">
      <c r="A26" t="s">
        <v>3441</v>
      </c>
      <c r="B26" t="s">
        <v>3313</v>
      </c>
      <c r="C26" t="s">
        <v>40</v>
      </c>
      <c r="D26" s="2">
        <v>44999</v>
      </c>
      <c r="E26">
        <v>2234</v>
      </c>
      <c r="F26" s="4">
        <v>0.3</v>
      </c>
      <c r="G26" t="s">
        <v>8</v>
      </c>
      <c r="H26" t="s">
        <v>9</v>
      </c>
      <c r="I26" t="s">
        <v>10</v>
      </c>
      <c r="J26" t="s">
        <v>20</v>
      </c>
      <c r="K26" t="s">
        <v>6923</v>
      </c>
      <c r="L26" t="s">
        <v>16</v>
      </c>
      <c r="M26">
        <v>3</v>
      </c>
      <c r="N26">
        <v>22</v>
      </c>
      <c r="O26" t="s">
        <v>3310</v>
      </c>
      <c r="P26" t="s">
        <v>3303</v>
      </c>
      <c r="Q26" s="7">
        <f>fact_orders[[#This Row],[Original Price]]*(1-fact_orders[[#This Row],[Discount%]])</f>
        <v>1563.8</v>
      </c>
      <c r="R26">
        <f>fact_orders[[#This Row],[Original Price]]*fact_orders[[#This Row],[Discount%]]</f>
        <v>670.19999999999993</v>
      </c>
      <c r="S26">
        <f>YEAR(fact_orders[[#This Row],[Date]])</f>
        <v>2023</v>
      </c>
      <c r="T26">
        <f>MONTH(fact_orders[[#This Row],[Date]])</f>
        <v>3</v>
      </c>
      <c r="U26" t="str">
        <f>TEXT(fact_orders[[#This Row],[Date]],"mmm-yyyy")</f>
        <v>Mar-2023</v>
      </c>
      <c r="V26" t="str">
        <f>"Q"&amp;ROUNDUP(MONTH(fact_orders[[#This Row],[Date]])/3,0)</f>
        <v>Q1</v>
      </c>
      <c r="W26" t="str" cm="1">
        <f t="array" ref="W26">_xlfn.IFS(
fact_orders[[#This Row],[dim_customers.Customer Age]]&lt;=25,"18-25",
fact_orders[[#This Row],[dim_customers.Customer Age]]&lt;=35,"26-35",
fact_orders[[#This Row],[dim_customers.Customer Age]]&lt;=45,"36-45",
fact_orders[[#This Row],[dim_customers.Customer Age]]&lt;=55,"46-55",
TRUE,"56+"
)</f>
        <v>18-25</v>
      </c>
      <c r="X26" t="str" cm="1">
        <f t="array" ref="X26">_xlfn.IFS(fact_orders[[#This Row],[Original Price]]&lt;250,"Under 250", fact_orders[[#This Row],[Original Price]]&lt;500, "250-499",fact_orders[[#This Row],[Original Price]]&lt;1000,"500-999",fact_orders[[#This Row],[Original Price]]&lt;2000,"1000-1999",TRUE,"2000+")</f>
        <v>2000+</v>
      </c>
      <c r="Y26" t="str" cm="1">
        <f t="array" ref="Y26">_xlfn.IFS(fact_orders[[#This Row],[Discount%]]&lt;0.2,"10-19%",fact_orders[[#This Row],[Discount%]]&lt;0.3,"20-29%",fact_orders[[#This Row],[Discount%]]&lt;0.4,"30-39%",fact_orders[[#This Row],[Discount%]]&lt;0.5,"40-49%",TRUE,"50%+")</f>
        <v>30-39%</v>
      </c>
    </row>
    <row r="27" spans="1:25" hidden="1" x14ac:dyDescent="0.3">
      <c r="A27" t="s">
        <v>3442</v>
      </c>
      <c r="B27" t="s">
        <v>3314</v>
      </c>
      <c r="C27" t="s">
        <v>41</v>
      </c>
      <c r="D27" s="2">
        <v>44255</v>
      </c>
      <c r="E27">
        <v>2214</v>
      </c>
      <c r="F27" s="4">
        <v>0.3</v>
      </c>
      <c r="G27" t="s">
        <v>8</v>
      </c>
      <c r="H27" t="s">
        <v>9</v>
      </c>
      <c r="I27" t="s">
        <v>10</v>
      </c>
      <c r="J27" t="s">
        <v>20</v>
      </c>
      <c r="K27" t="s">
        <v>6923</v>
      </c>
      <c r="L27" t="s">
        <v>18</v>
      </c>
      <c r="M27">
        <v>5</v>
      </c>
      <c r="N27">
        <v>22</v>
      </c>
      <c r="O27" t="s">
        <v>3310</v>
      </c>
      <c r="P27" t="s">
        <v>3303</v>
      </c>
      <c r="Q27" s="7">
        <f>fact_orders[[#This Row],[Original Price]]*(1-fact_orders[[#This Row],[Discount%]])</f>
        <v>1549.8</v>
      </c>
      <c r="R27">
        <f>fact_orders[[#This Row],[Original Price]]*fact_orders[[#This Row],[Discount%]]</f>
        <v>664.19999999999993</v>
      </c>
      <c r="S27">
        <f>YEAR(fact_orders[[#This Row],[Date]])</f>
        <v>2021</v>
      </c>
      <c r="T27">
        <f>MONTH(fact_orders[[#This Row],[Date]])</f>
        <v>2</v>
      </c>
      <c r="U27" t="str">
        <f>TEXT(fact_orders[[#This Row],[Date]],"mmm-yyyy")</f>
        <v>Feb-2021</v>
      </c>
      <c r="V27" t="str">
        <f>"Q"&amp;ROUNDUP(MONTH(fact_orders[[#This Row],[Date]])/3,0)</f>
        <v>Q1</v>
      </c>
      <c r="W27" t="str" cm="1">
        <f t="array" ref="W27">_xlfn.IFS(
fact_orders[[#This Row],[dim_customers.Customer Age]]&lt;=25,"18-25",
fact_orders[[#This Row],[dim_customers.Customer Age]]&lt;=35,"26-35",
fact_orders[[#This Row],[dim_customers.Customer Age]]&lt;=45,"36-45",
fact_orders[[#This Row],[dim_customers.Customer Age]]&lt;=55,"46-55",
TRUE,"56+"
)</f>
        <v>18-25</v>
      </c>
      <c r="X27" t="str" cm="1">
        <f t="array" ref="X27">_xlfn.IFS(fact_orders[[#This Row],[Original Price]]&lt;250,"Under 250", fact_orders[[#This Row],[Original Price]]&lt;500, "250-499",fact_orders[[#This Row],[Original Price]]&lt;1000,"500-999",fact_orders[[#This Row],[Original Price]]&lt;2000,"1000-1999",TRUE,"2000+")</f>
        <v>2000+</v>
      </c>
      <c r="Y27" t="str" cm="1">
        <f t="array" ref="Y27">_xlfn.IFS(fact_orders[[#This Row],[Discount%]]&lt;0.2,"10-19%",fact_orders[[#This Row],[Discount%]]&lt;0.3,"20-29%",fact_orders[[#This Row],[Discount%]]&lt;0.4,"30-39%",fact_orders[[#This Row],[Discount%]]&lt;0.5,"40-49%",TRUE,"50%+")</f>
        <v>30-39%</v>
      </c>
    </row>
    <row r="28" spans="1:25" hidden="1" x14ac:dyDescent="0.3">
      <c r="A28" t="s">
        <v>3443</v>
      </c>
      <c r="B28" t="s">
        <v>3315</v>
      </c>
      <c r="C28" t="s">
        <v>42</v>
      </c>
      <c r="D28" s="2">
        <v>44229</v>
      </c>
      <c r="E28">
        <v>999</v>
      </c>
      <c r="F28" s="4">
        <v>0.3</v>
      </c>
      <c r="G28" t="s">
        <v>8</v>
      </c>
      <c r="H28" t="s">
        <v>9</v>
      </c>
      <c r="I28" t="s">
        <v>10</v>
      </c>
      <c r="J28" t="s">
        <v>43</v>
      </c>
      <c r="K28" t="s">
        <v>6923</v>
      </c>
      <c r="L28" t="s">
        <v>12</v>
      </c>
      <c r="M28">
        <v>4</v>
      </c>
      <c r="N28">
        <v>22</v>
      </c>
      <c r="O28" t="s">
        <v>3316</v>
      </c>
      <c r="P28" t="s">
        <v>3303</v>
      </c>
      <c r="Q28" s="7">
        <f>fact_orders[[#This Row],[Original Price]]*(1-fact_orders[[#This Row],[Discount%]])</f>
        <v>699.3</v>
      </c>
      <c r="R28">
        <f>fact_orders[[#This Row],[Original Price]]*fact_orders[[#This Row],[Discount%]]</f>
        <v>299.7</v>
      </c>
      <c r="S28">
        <f>YEAR(fact_orders[[#This Row],[Date]])</f>
        <v>2021</v>
      </c>
      <c r="T28">
        <f>MONTH(fact_orders[[#This Row],[Date]])</f>
        <v>2</v>
      </c>
      <c r="U28" t="str">
        <f>TEXT(fact_orders[[#This Row],[Date]],"mmm-yyyy")</f>
        <v>Feb-2021</v>
      </c>
      <c r="V28" t="str">
        <f>"Q"&amp;ROUNDUP(MONTH(fact_orders[[#This Row],[Date]])/3,0)</f>
        <v>Q1</v>
      </c>
      <c r="W28" t="str" cm="1">
        <f t="array" ref="W28">_xlfn.IFS(
fact_orders[[#This Row],[dim_customers.Customer Age]]&lt;=25,"18-25",
fact_orders[[#This Row],[dim_customers.Customer Age]]&lt;=35,"26-35",
fact_orders[[#This Row],[dim_customers.Customer Age]]&lt;=45,"36-45",
fact_orders[[#This Row],[dim_customers.Customer Age]]&lt;=55,"46-55",
TRUE,"56+"
)</f>
        <v>18-25</v>
      </c>
      <c r="X28" t="str" cm="1">
        <f t="array" ref="X28">_xlfn.IFS(fact_orders[[#This Row],[Original Price]]&lt;250,"Under 250", fact_orders[[#This Row],[Original Price]]&lt;500, "250-499",fact_orders[[#This Row],[Original Price]]&lt;1000,"500-999",fact_orders[[#This Row],[Original Price]]&lt;2000,"1000-1999",TRUE,"2000+")</f>
        <v>500-999</v>
      </c>
      <c r="Y28" t="str" cm="1">
        <f t="array" ref="Y28">_xlfn.IFS(fact_orders[[#This Row],[Discount%]]&lt;0.2,"10-19%",fact_orders[[#This Row],[Discount%]]&lt;0.3,"20-29%",fact_orders[[#This Row],[Discount%]]&lt;0.4,"30-39%",fact_orders[[#This Row],[Discount%]]&lt;0.5,"40-49%",TRUE,"50%+")</f>
        <v>30-39%</v>
      </c>
    </row>
    <row r="29" spans="1:25" hidden="1" x14ac:dyDescent="0.3">
      <c r="A29" t="s">
        <v>3444</v>
      </c>
      <c r="B29" t="s">
        <v>3317</v>
      </c>
      <c r="C29" t="s">
        <v>44</v>
      </c>
      <c r="D29" s="2">
        <v>44905</v>
      </c>
      <c r="E29">
        <v>1119</v>
      </c>
      <c r="F29" s="4">
        <v>0.3</v>
      </c>
      <c r="G29" t="s">
        <v>8</v>
      </c>
      <c r="H29" t="s">
        <v>9</v>
      </c>
      <c r="I29" t="s">
        <v>10</v>
      </c>
      <c r="J29" t="s">
        <v>43</v>
      </c>
      <c r="K29" t="s">
        <v>6923</v>
      </c>
      <c r="L29" t="s">
        <v>12</v>
      </c>
      <c r="M29">
        <v>2</v>
      </c>
      <c r="N29">
        <v>22</v>
      </c>
      <c r="O29" t="s">
        <v>3316</v>
      </c>
      <c r="P29" t="s">
        <v>3303</v>
      </c>
      <c r="Q29" s="7">
        <f>fact_orders[[#This Row],[Original Price]]*(1-fact_orders[[#This Row],[Discount%]])</f>
        <v>783.3</v>
      </c>
      <c r="R29">
        <f>fact_orders[[#This Row],[Original Price]]*fact_orders[[#This Row],[Discount%]]</f>
        <v>335.7</v>
      </c>
      <c r="S29">
        <f>YEAR(fact_orders[[#This Row],[Date]])</f>
        <v>2022</v>
      </c>
      <c r="T29">
        <f>MONTH(fact_orders[[#This Row],[Date]])</f>
        <v>12</v>
      </c>
      <c r="U29" t="str">
        <f>TEXT(fact_orders[[#This Row],[Date]],"mmm-yyyy")</f>
        <v>Dec-2022</v>
      </c>
      <c r="V29" t="str">
        <f>"Q"&amp;ROUNDUP(MONTH(fact_orders[[#This Row],[Date]])/3,0)</f>
        <v>Q4</v>
      </c>
      <c r="W29" t="str" cm="1">
        <f t="array" ref="W29">_xlfn.IFS(
fact_orders[[#This Row],[dim_customers.Customer Age]]&lt;=25,"18-25",
fact_orders[[#This Row],[dim_customers.Customer Age]]&lt;=35,"26-35",
fact_orders[[#This Row],[dim_customers.Customer Age]]&lt;=45,"36-45",
fact_orders[[#This Row],[dim_customers.Customer Age]]&lt;=55,"46-55",
TRUE,"56+"
)</f>
        <v>18-25</v>
      </c>
      <c r="X29" t="str" cm="1">
        <f t="array" ref="X29">_xlfn.IFS(fact_orders[[#This Row],[Original Price]]&lt;250,"Under 250", fact_orders[[#This Row],[Original Price]]&lt;500, "250-499",fact_orders[[#This Row],[Original Price]]&lt;1000,"500-999",fact_orders[[#This Row],[Original Price]]&lt;2000,"1000-1999",TRUE,"2000+")</f>
        <v>1000-1999</v>
      </c>
      <c r="Y29" t="str" cm="1">
        <f t="array" ref="Y29">_xlfn.IFS(fact_orders[[#This Row],[Discount%]]&lt;0.2,"10-19%",fact_orders[[#This Row],[Discount%]]&lt;0.3,"20-29%",fact_orders[[#This Row],[Discount%]]&lt;0.4,"30-39%",fact_orders[[#This Row],[Discount%]]&lt;0.5,"40-49%",TRUE,"50%+")</f>
        <v>30-39%</v>
      </c>
    </row>
    <row r="30" spans="1:25" hidden="1" x14ac:dyDescent="0.3">
      <c r="A30" t="s">
        <v>3445</v>
      </c>
      <c r="B30" t="s">
        <v>3318</v>
      </c>
      <c r="C30" t="s">
        <v>45</v>
      </c>
      <c r="D30" s="2">
        <v>44866</v>
      </c>
      <c r="E30">
        <v>1119</v>
      </c>
      <c r="F30" s="4">
        <v>0.35</v>
      </c>
      <c r="G30" t="s">
        <v>8</v>
      </c>
      <c r="H30" t="s">
        <v>9</v>
      </c>
      <c r="I30" t="s">
        <v>10</v>
      </c>
      <c r="J30" t="s">
        <v>43</v>
      </c>
      <c r="K30" t="s">
        <v>6918</v>
      </c>
      <c r="L30" t="s">
        <v>25</v>
      </c>
      <c r="M30">
        <v>5</v>
      </c>
      <c r="N30">
        <v>29</v>
      </c>
      <c r="O30" t="s">
        <v>3316</v>
      </c>
      <c r="P30" t="s">
        <v>3303</v>
      </c>
      <c r="Q30" s="7">
        <f>fact_orders[[#This Row],[Original Price]]*(1-fact_orders[[#This Row],[Discount%]])</f>
        <v>727.35</v>
      </c>
      <c r="R30">
        <f>fact_orders[[#This Row],[Original Price]]*fact_orders[[#This Row],[Discount%]]</f>
        <v>391.65</v>
      </c>
      <c r="S30">
        <f>YEAR(fact_orders[[#This Row],[Date]])</f>
        <v>2022</v>
      </c>
      <c r="T30">
        <f>MONTH(fact_orders[[#This Row],[Date]])</f>
        <v>11</v>
      </c>
      <c r="U30" t="str">
        <f>TEXT(fact_orders[[#This Row],[Date]],"mmm-yyyy")</f>
        <v>Nov-2022</v>
      </c>
      <c r="V30" t="str">
        <f>"Q"&amp;ROUNDUP(MONTH(fact_orders[[#This Row],[Date]])/3,0)</f>
        <v>Q4</v>
      </c>
      <c r="W30" t="str" cm="1">
        <f t="array" ref="W30">_xlfn.IFS(
fact_orders[[#This Row],[dim_customers.Customer Age]]&lt;=25,"18-25",
fact_orders[[#This Row],[dim_customers.Customer Age]]&lt;=35,"26-35",
fact_orders[[#This Row],[dim_customers.Customer Age]]&lt;=45,"36-45",
fact_orders[[#This Row],[dim_customers.Customer Age]]&lt;=55,"46-55",
TRUE,"56+"
)</f>
        <v>26-35</v>
      </c>
      <c r="X30" t="str" cm="1">
        <f t="array" ref="X30">_xlfn.IFS(fact_orders[[#This Row],[Original Price]]&lt;250,"Under 250", fact_orders[[#This Row],[Original Price]]&lt;500, "250-499",fact_orders[[#This Row],[Original Price]]&lt;1000,"500-999",fact_orders[[#This Row],[Original Price]]&lt;2000,"1000-1999",TRUE,"2000+")</f>
        <v>1000-1999</v>
      </c>
      <c r="Y30" t="str" cm="1">
        <f t="array" ref="Y30">_xlfn.IFS(fact_orders[[#This Row],[Discount%]]&lt;0.2,"10-19%",fact_orders[[#This Row],[Discount%]]&lt;0.3,"20-29%",fact_orders[[#This Row],[Discount%]]&lt;0.4,"30-39%",fact_orders[[#This Row],[Discount%]]&lt;0.5,"40-49%",TRUE,"50%+")</f>
        <v>30-39%</v>
      </c>
    </row>
    <row r="31" spans="1:25" hidden="1" x14ac:dyDescent="0.3">
      <c r="A31" t="s">
        <v>3446</v>
      </c>
      <c r="B31" t="s">
        <v>3319</v>
      </c>
      <c r="C31" t="s">
        <v>46</v>
      </c>
      <c r="D31" s="2">
        <v>44307</v>
      </c>
      <c r="E31">
        <v>1119</v>
      </c>
      <c r="F31" s="4">
        <v>0.35</v>
      </c>
      <c r="G31" t="s">
        <v>8</v>
      </c>
      <c r="H31" t="s">
        <v>9</v>
      </c>
      <c r="I31" t="s">
        <v>10</v>
      </c>
      <c r="J31" t="s">
        <v>43</v>
      </c>
      <c r="K31" t="s">
        <v>6918</v>
      </c>
      <c r="L31" t="s">
        <v>27</v>
      </c>
      <c r="M31">
        <v>5</v>
      </c>
      <c r="N31">
        <v>29</v>
      </c>
      <c r="O31" t="s">
        <v>3316</v>
      </c>
      <c r="P31" t="s">
        <v>3303</v>
      </c>
      <c r="Q31" s="7">
        <f>fact_orders[[#This Row],[Original Price]]*(1-fact_orders[[#This Row],[Discount%]])</f>
        <v>727.35</v>
      </c>
      <c r="R31">
        <f>fact_orders[[#This Row],[Original Price]]*fact_orders[[#This Row],[Discount%]]</f>
        <v>391.65</v>
      </c>
      <c r="S31">
        <f>YEAR(fact_orders[[#This Row],[Date]])</f>
        <v>2021</v>
      </c>
      <c r="T31">
        <f>MONTH(fact_orders[[#This Row],[Date]])</f>
        <v>4</v>
      </c>
      <c r="U31" t="str">
        <f>TEXT(fact_orders[[#This Row],[Date]],"mmm-yyyy")</f>
        <v>Apr-2021</v>
      </c>
      <c r="V31" t="str">
        <f>"Q"&amp;ROUNDUP(MONTH(fact_orders[[#This Row],[Date]])/3,0)</f>
        <v>Q2</v>
      </c>
      <c r="W31" t="str" cm="1">
        <f t="array" ref="W31">_xlfn.IFS(
fact_orders[[#This Row],[dim_customers.Customer Age]]&lt;=25,"18-25",
fact_orders[[#This Row],[dim_customers.Customer Age]]&lt;=35,"26-35",
fact_orders[[#This Row],[dim_customers.Customer Age]]&lt;=45,"36-45",
fact_orders[[#This Row],[dim_customers.Customer Age]]&lt;=55,"46-55",
TRUE,"56+"
)</f>
        <v>26-35</v>
      </c>
      <c r="X31" t="str" cm="1">
        <f t="array" ref="X31">_xlfn.IFS(fact_orders[[#This Row],[Original Price]]&lt;250,"Under 250", fact_orders[[#This Row],[Original Price]]&lt;500, "250-499",fact_orders[[#This Row],[Original Price]]&lt;1000,"500-999",fact_orders[[#This Row],[Original Price]]&lt;2000,"1000-1999",TRUE,"2000+")</f>
        <v>1000-1999</v>
      </c>
      <c r="Y31" t="str" cm="1">
        <f t="array" ref="Y31">_xlfn.IFS(fact_orders[[#This Row],[Discount%]]&lt;0.2,"10-19%",fact_orders[[#This Row],[Discount%]]&lt;0.3,"20-29%",fact_orders[[#This Row],[Discount%]]&lt;0.4,"30-39%",fact_orders[[#This Row],[Discount%]]&lt;0.5,"40-49%",TRUE,"50%+")</f>
        <v>30-39%</v>
      </c>
    </row>
    <row r="32" spans="1:25" hidden="1" x14ac:dyDescent="0.3">
      <c r="A32" t="s">
        <v>3447</v>
      </c>
      <c r="B32" t="s">
        <v>3320</v>
      </c>
      <c r="C32" t="s">
        <v>47</v>
      </c>
      <c r="D32" s="2">
        <v>44554</v>
      </c>
      <c r="E32">
        <v>1119</v>
      </c>
      <c r="F32" s="4">
        <v>0.35</v>
      </c>
      <c r="G32" t="s">
        <v>8</v>
      </c>
      <c r="H32" t="s">
        <v>9</v>
      </c>
      <c r="I32" t="s">
        <v>10</v>
      </c>
      <c r="J32" t="s">
        <v>43</v>
      </c>
      <c r="K32" t="s">
        <v>6918</v>
      </c>
      <c r="L32" t="s">
        <v>29</v>
      </c>
      <c r="M32">
        <v>5</v>
      </c>
      <c r="N32">
        <v>29</v>
      </c>
      <c r="O32" t="s">
        <v>3321</v>
      </c>
      <c r="P32" t="s">
        <v>3322</v>
      </c>
      <c r="Q32" s="7">
        <f>fact_orders[[#This Row],[Original Price]]*(1-fact_orders[[#This Row],[Discount%]])</f>
        <v>727.35</v>
      </c>
      <c r="R32">
        <f>fact_orders[[#This Row],[Original Price]]*fact_orders[[#This Row],[Discount%]]</f>
        <v>391.65</v>
      </c>
      <c r="S32">
        <f>YEAR(fact_orders[[#This Row],[Date]])</f>
        <v>2021</v>
      </c>
      <c r="T32">
        <f>MONTH(fact_orders[[#This Row],[Date]])</f>
        <v>12</v>
      </c>
      <c r="U32" t="str">
        <f>TEXT(fact_orders[[#This Row],[Date]],"mmm-yyyy")</f>
        <v>Dec-2021</v>
      </c>
      <c r="V32" t="str">
        <f>"Q"&amp;ROUNDUP(MONTH(fact_orders[[#This Row],[Date]])/3,0)</f>
        <v>Q4</v>
      </c>
      <c r="W32" t="str" cm="1">
        <f t="array" ref="W32">_xlfn.IFS(
fact_orders[[#This Row],[dim_customers.Customer Age]]&lt;=25,"18-25",
fact_orders[[#This Row],[dim_customers.Customer Age]]&lt;=35,"26-35",
fact_orders[[#This Row],[dim_customers.Customer Age]]&lt;=45,"36-45",
fact_orders[[#This Row],[dim_customers.Customer Age]]&lt;=55,"46-55",
TRUE,"56+"
)</f>
        <v>26-35</v>
      </c>
      <c r="X32" t="str" cm="1">
        <f t="array" ref="X32">_xlfn.IFS(fact_orders[[#This Row],[Original Price]]&lt;250,"Under 250", fact_orders[[#This Row],[Original Price]]&lt;500, "250-499",fact_orders[[#This Row],[Original Price]]&lt;1000,"500-999",fact_orders[[#This Row],[Original Price]]&lt;2000,"1000-1999",TRUE,"2000+")</f>
        <v>1000-1999</v>
      </c>
      <c r="Y32" t="str" cm="1">
        <f t="array" ref="Y32">_xlfn.IFS(fact_orders[[#This Row],[Discount%]]&lt;0.2,"10-19%",fact_orders[[#This Row],[Discount%]]&lt;0.3,"20-29%",fact_orders[[#This Row],[Discount%]]&lt;0.4,"30-39%",fact_orders[[#This Row],[Discount%]]&lt;0.5,"40-49%",TRUE,"50%+")</f>
        <v>30-39%</v>
      </c>
    </row>
    <row r="33" spans="1:25" hidden="1" x14ac:dyDescent="0.3">
      <c r="A33" t="s">
        <v>3448</v>
      </c>
      <c r="B33" t="s">
        <v>3323</v>
      </c>
      <c r="C33" t="s">
        <v>48</v>
      </c>
      <c r="D33" s="2">
        <v>44709</v>
      </c>
      <c r="E33">
        <v>985</v>
      </c>
      <c r="F33" s="4">
        <v>0.35</v>
      </c>
      <c r="G33" t="s">
        <v>8</v>
      </c>
      <c r="H33" t="s">
        <v>9</v>
      </c>
      <c r="I33" t="s">
        <v>10</v>
      </c>
      <c r="J33" t="s">
        <v>43</v>
      </c>
      <c r="K33" t="s">
        <v>6918</v>
      </c>
      <c r="L33" t="s">
        <v>31</v>
      </c>
      <c r="M33">
        <v>4</v>
      </c>
      <c r="N33">
        <v>29</v>
      </c>
      <c r="O33" t="s">
        <v>3321</v>
      </c>
      <c r="P33" t="s">
        <v>3322</v>
      </c>
      <c r="Q33" s="7">
        <f>fact_orders[[#This Row],[Original Price]]*(1-fact_orders[[#This Row],[Discount%]])</f>
        <v>640.25</v>
      </c>
      <c r="R33">
        <f>fact_orders[[#This Row],[Original Price]]*fact_orders[[#This Row],[Discount%]]</f>
        <v>344.75</v>
      </c>
      <c r="S33">
        <f>YEAR(fact_orders[[#This Row],[Date]])</f>
        <v>2022</v>
      </c>
      <c r="T33">
        <f>MONTH(fact_orders[[#This Row],[Date]])</f>
        <v>5</v>
      </c>
      <c r="U33" t="str">
        <f>TEXT(fact_orders[[#This Row],[Date]],"mmm-yyyy")</f>
        <v>May-2022</v>
      </c>
      <c r="V33" t="str">
        <f>"Q"&amp;ROUNDUP(MONTH(fact_orders[[#This Row],[Date]])/3,0)</f>
        <v>Q2</v>
      </c>
      <c r="W33" t="str" cm="1">
        <f t="array" ref="W33">_xlfn.IFS(
fact_orders[[#This Row],[dim_customers.Customer Age]]&lt;=25,"18-25",
fact_orders[[#This Row],[dim_customers.Customer Age]]&lt;=35,"26-35",
fact_orders[[#This Row],[dim_customers.Customer Age]]&lt;=45,"36-45",
fact_orders[[#This Row],[dim_customers.Customer Age]]&lt;=55,"46-55",
TRUE,"56+"
)</f>
        <v>26-35</v>
      </c>
      <c r="X33" t="str" cm="1">
        <f t="array" ref="X33">_xlfn.IFS(fact_orders[[#This Row],[Original Price]]&lt;250,"Under 250", fact_orders[[#This Row],[Original Price]]&lt;500, "250-499",fact_orders[[#This Row],[Original Price]]&lt;1000,"500-999",fact_orders[[#This Row],[Original Price]]&lt;2000,"1000-1999",TRUE,"2000+")</f>
        <v>500-999</v>
      </c>
      <c r="Y33" t="str" cm="1">
        <f t="array" ref="Y33">_xlfn.IFS(fact_orders[[#This Row],[Discount%]]&lt;0.2,"10-19%",fact_orders[[#This Row],[Discount%]]&lt;0.3,"20-29%",fact_orders[[#This Row],[Discount%]]&lt;0.4,"30-39%",fact_orders[[#This Row],[Discount%]]&lt;0.5,"40-49%",TRUE,"50%+")</f>
        <v>30-39%</v>
      </c>
    </row>
    <row r="34" spans="1:25" hidden="1" x14ac:dyDescent="0.3">
      <c r="A34" t="s">
        <v>3449</v>
      </c>
      <c r="B34" t="s">
        <v>3324</v>
      </c>
      <c r="C34" t="s">
        <v>49</v>
      </c>
      <c r="D34" s="2">
        <v>44512</v>
      </c>
      <c r="E34">
        <v>985</v>
      </c>
      <c r="F34" s="4">
        <v>0.35</v>
      </c>
      <c r="G34" t="s">
        <v>8</v>
      </c>
      <c r="H34" t="s">
        <v>9</v>
      </c>
      <c r="I34" t="s">
        <v>10</v>
      </c>
      <c r="J34" t="s">
        <v>43</v>
      </c>
      <c r="K34" t="s">
        <v>6919</v>
      </c>
      <c r="L34" t="s">
        <v>33</v>
      </c>
      <c r="M34">
        <v>4</v>
      </c>
      <c r="N34">
        <v>41</v>
      </c>
      <c r="O34" t="s">
        <v>3321</v>
      </c>
      <c r="P34" t="s">
        <v>3322</v>
      </c>
      <c r="Q34" s="7">
        <f>fact_orders[[#This Row],[Original Price]]*(1-fact_orders[[#This Row],[Discount%]])</f>
        <v>640.25</v>
      </c>
      <c r="R34">
        <f>fact_orders[[#This Row],[Original Price]]*fact_orders[[#This Row],[Discount%]]</f>
        <v>344.75</v>
      </c>
      <c r="S34">
        <f>YEAR(fact_orders[[#This Row],[Date]])</f>
        <v>2021</v>
      </c>
      <c r="T34">
        <f>MONTH(fact_orders[[#This Row],[Date]])</f>
        <v>11</v>
      </c>
      <c r="U34" t="str">
        <f>TEXT(fact_orders[[#This Row],[Date]],"mmm-yyyy")</f>
        <v>Nov-2021</v>
      </c>
      <c r="V34" t="str">
        <f>"Q"&amp;ROUNDUP(MONTH(fact_orders[[#This Row],[Date]])/3,0)</f>
        <v>Q4</v>
      </c>
      <c r="W34" t="str" cm="1">
        <f t="array" ref="W34">_xlfn.IFS(
fact_orders[[#This Row],[dim_customers.Customer Age]]&lt;=25,"18-25",
fact_orders[[#This Row],[dim_customers.Customer Age]]&lt;=35,"26-35",
fact_orders[[#This Row],[dim_customers.Customer Age]]&lt;=45,"36-45",
fact_orders[[#This Row],[dim_customers.Customer Age]]&lt;=55,"46-55",
TRUE,"56+"
)</f>
        <v>36-45</v>
      </c>
      <c r="X34" t="str" cm="1">
        <f t="array" ref="X34">_xlfn.IFS(fact_orders[[#This Row],[Original Price]]&lt;250,"Under 250", fact_orders[[#This Row],[Original Price]]&lt;500, "250-499",fact_orders[[#This Row],[Original Price]]&lt;1000,"500-999",fact_orders[[#This Row],[Original Price]]&lt;2000,"1000-1999",TRUE,"2000+")</f>
        <v>500-999</v>
      </c>
      <c r="Y34" t="str" cm="1">
        <f t="array" ref="Y34">_xlfn.IFS(fact_orders[[#This Row],[Discount%]]&lt;0.2,"10-19%",fact_orders[[#This Row],[Discount%]]&lt;0.3,"20-29%",fact_orders[[#This Row],[Discount%]]&lt;0.4,"30-39%",fact_orders[[#This Row],[Discount%]]&lt;0.5,"40-49%",TRUE,"50%+")</f>
        <v>30-39%</v>
      </c>
    </row>
    <row r="35" spans="1:25" hidden="1" x14ac:dyDescent="0.3">
      <c r="A35" t="s">
        <v>3450</v>
      </c>
      <c r="B35" t="s">
        <v>3325</v>
      </c>
      <c r="C35" t="s">
        <v>49</v>
      </c>
      <c r="D35" s="2">
        <v>44647</v>
      </c>
      <c r="E35">
        <v>985</v>
      </c>
      <c r="F35" s="4">
        <v>0.35</v>
      </c>
      <c r="G35" t="s">
        <v>8</v>
      </c>
      <c r="H35" t="s">
        <v>9</v>
      </c>
      <c r="I35" t="s">
        <v>10</v>
      </c>
      <c r="J35" t="s">
        <v>43</v>
      </c>
      <c r="K35" t="s">
        <v>6919</v>
      </c>
      <c r="L35" t="s">
        <v>33</v>
      </c>
      <c r="M35">
        <v>4</v>
      </c>
      <c r="N35">
        <v>42</v>
      </c>
      <c r="O35" t="s">
        <v>3321</v>
      </c>
      <c r="P35" t="s">
        <v>3322</v>
      </c>
      <c r="Q35" s="7">
        <f>fact_orders[[#This Row],[Original Price]]*(1-fact_orders[[#This Row],[Discount%]])</f>
        <v>640.25</v>
      </c>
      <c r="R35">
        <f>fact_orders[[#This Row],[Original Price]]*fact_orders[[#This Row],[Discount%]]</f>
        <v>344.75</v>
      </c>
      <c r="S35">
        <f>YEAR(fact_orders[[#This Row],[Date]])</f>
        <v>2022</v>
      </c>
      <c r="T35">
        <f>MONTH(fact_orders[[#This Row],[Date]])</f>
        <v>3</v>
      </c>
      <c r="U35" t="str">
        <f>TEXT(fact_orders[[#This Row],[Date]],"mmm-yyyy")</f>
        <v>Mar-2022</v>
      </c>
      <c r="V35" t="str">
        <f>"Q"&amp;ROUNDUP(MONTH(fact_orders[[#This Row],[Date]])/3,0)</f>
        <v>Q1</v>
      </c>
      <c r="W35" t="str" cm="1">
        <f t="array" ref="W35">_xlfn.IFS(
fact_orders[[#This Row],[dim_customers.Customer Age]]&lt;=25,"18-25",
fact_orders[[#This Row],[dim_customers.Customer Age]]&lt;=35,"26-35",
fact_orders[[#This Row],[dim_customers.Customer Age]]&lt;=45,"36-45",
fact_orders[[#This Row],[dim_customers.Customer Age]]&lt;=55,"46-55",
TRUE,"56+"
)</f>
        <v>36-45</v>
      </c>
      <c r="X35" t="str" cm="1">
        <f t="array" ref="X35">_xlfn.IFS(fact_orders[[#This Row],[Original Price]]&lt;250,"Under 250", fact_orders[[#This Row],[Original Price]]&lt;500, "250-499",fact_orders[[#This Row],[Original Price]]&lt;1000,"500-999",fact_orders[[#This Row],[Original Price]]&lt;2000,"1000-1999",TRUE,"2000+")</f>
        <v>500-999</v>
      </c>
      <c r="Y35" t="str" cm="1">
        <f t="array" ref="Y35">_xlfn.IFS(fact_orders[[#This Row],[Discount%]]&lt;0.2,"10-19%",fact_orders[[#This Row],[Discount%]]&lt;0.3,"20-29%",fact_orders[[#This Row],[Discount%]]&lt;0.4,"30-39%",fact_orders[[#This Row],[Discount%]]&lt;0.5,"40-49%",TRUE,"50%+")</f>
        <v>30-39%</v>
      </c>
    </row>
    <row r="36" spans="1:25" hidden="1" x14ac:dyDescent="0.3">
      <c r="A36" t="s">
        <v>3451</v>
      </c>
      <c r="B36" t="s">
        <v>3326</v>
      </c>
      <c r="C36" t="s">
        <v>49</v>
      </c>
      <c r="D36" s="2">
        <v>44916</v>
      </c>
      <c r="E36">
        <v>985</v>
      </c>
      <c r="F36" s="4">
        <v>0.4</v>
      </c>
      <c r="G36" t="s">
        <v>8</v>
      </c>
      <c r="H36" t="s">
        <v>9</v>
      </c>
      <c r="I36" t="s">
        <v>10</v>
      </c>
      <c r="J36" t="s">
        <v>43</v>
      </c>
      <c r="K36" t="s">
        <v>6919</v>
      </c>
      <c r="L36" t="s">
        <v>33</v>
      </c>
      <c r="M36">
        <v>4</v>
      </c>
      <c r="N36">
        <v>43</v>
      </c>
      <c r="O36" t="s">
        <v>3321</v>
      </c>
      <c r="P36" t="s">
        <v>3322</v>
      </c>
      <c r="Q36" s="7">
        <f>fact_orders[[#This Row],[Original Price]]*(1-fact_orders[[#This Row],[Discount%]])</f>
        <v>591</v>
      </c>
      <c r="R36">
        <f>fact_orders[[#This Row],[Original Price]]*fact_orders[[#This Row],[Discount%]]</f>
        <v>394</v>
      </c>
      <c r="S36">
        <f>YEAR(fact_orders[[#This Row],[Date]])</f>
        <v>2022</v>
      </c>
      <c r="T36">
        <f>MONTH(fact_orders[[#This Row],[Date]])</f>
        <v>12</v>
      </c>
      <c r="U36" t="str">
        <f>TEXT(fact_orders[[#This Row],[Date]],"mmm-yyyy")</f>
        <v>Dec-2022</v>
      </c>
      <c r="V36" t="str">
        <f>"Q"&amp;ROUNDUP(MONTH(fact_orders[[#This Row],[Date]])/3,0)</f>
        <v>Q4</v>
      </c>
      <c r="W36" t="str" cm="1">
        <f t="array" ref="W36">_xlfn.IFS(
fact_orders[[#This Row],[dim_customers.Customer Age]]&lt;=25,"18-25",
fact_orders[[#This Row],[dim_customers.Customer Age]]&lt;=35,"26-35",
fact_orders[[#This Row],[dim_customers.Customer Age]]&lt;=45,"36-45",
fact_orders[[#This Row],[dim_customers.Customer Age]]&lt;=55,"46-55",
TRUE,"56+"
)</f>
        <v>36-45</v>
      </c>
      <c r="X36" t="str" cm="1">
        <f t="array" ref="X36">_xlfn.IFS(fact_orders[[#This Row],[Original Price]]&lt;250,"Under 250", fact_orders[[#This Row],[Original Price]]&lt;500, "250-499",fact_orders[[#This Row],[Original Price]]&lt;1000,"500-999",fact_orders[[#This Row],[Original Price]]&lt;2000,"1000-1999",TRUE,"2000+")</f>
        <v>500-999</v>
      </c>
      <c r="Y36" t="str" cm="1">
        <f t="array" ref="Y36">_xlfn.IFS(fact_orders[[#This Row],[Discount%]]&lt;0.2,"10-19%",fact_orders[[#This Row],[Discount%]]&lt;0.3,"20-29%",fact_orders[[#This Row],[Discount%]]&lt;0.4,"30-39%",fact_orders[[#This Row],[Discount%]]&lt;0.5,"40-49%",TRUE,"50%+")</f>
        <v>40-49%</v>
      </c>
    </row>
    <row r="37" spans="1:25" hidden="1" x14ac:dyDescent="0.3">
      <c r="A37" t="s">
        <v>3452</v>
      </c>
      <c r="B37" t="s">
        <v>3327</v>
      </c>
      <c r="C37" t="s">
        <v>50</v>
      </c>
      <c r="D37" s="2">
        <v>44336</v>
      </c>
      <c r="E37">
        <v>985</v>
      </c>
      <c r="F37" s="4">
        <v>0.4</v>
      </c>
      <c r="G37" t="s">
        <v>8</v>
      </c>
      <c r="H37" t="s">
        <v>9</v>
      </c>
      <c r="I37" t="s">
        <v>10</v>
      </c>
      <c r="J37" t="s">
        <v>43</v>
      </c>
      <c r="K37" t="s">
        <v>6919</v>
      </c>
      <c r="L37" t="s">
        <v>35</v>
      </c>
      <c r="M37">
        <v>4</v>
      </c>
      <c r="N37">
        <v>44</v>
      </c>
      <c r="O37" t="s">
        <v>3321</v>
      </c>
      <c r="P37" t="s">
        <v>3322</v>
      </c>
      <c r="Q37" s="7">
        <f>fact_orders[[#This Row],[Original Price]]*(1-fact_orders[[#This Row],[Discount%]])</f>
        <v>591</v>
      </c>
      <c r="R37">
        <f>fact_orders[[#This Row],[Original Price]]*fact_orders[[#This Row],[Discount%]]</f>
        <v>394</v>
      </c>
      <c r="S37">
        <f>YEAR(fact_orders[[#This Row],[Date]])</f>
        <v>2021</v>
      </c>
      <c r="T37">
        <f>MONTH(fact_orders[[#This Row],[Date]])</f>
        <v>5</v>
      </c>
      <c r="U37" t="str">
        <f>TEXT(fact_orders[[#This Row],[Date]],"mmm-yyyy")</f>
        <v>May-2021</v>
      </c>
      <c r="V37" t="str">
        <f>"Q"&amp;ROUNDUP(MONTH(fact_orders[[#This Row],[Date]])/3,0)</f>
        <v>Q2</v>
      </c>
      <c r="W37" t="str" cm="1">
        <f t="array" ref="W37">_xlfn.IFS(
fact_orders[[#This Row],[dim_customers.Customer Age]]&lt;=25,"18-25",
fact_orders[[#This Row],[dim_customers.Customer Age]]&lt;=35,"26-35",
fact_orders[[#This Row],[dim_customers.Customer Age]]&lt;=45,"36-45",
fact_orders[[#This Row],[dim_customers.Customer Age]]&lt;=55,"46-55",
TRUE,"56+"
)</f>
        <v>36-45</v>
      </c>
      <c r="X37" t="str" cm="1">
        <f t="array" ref="X37">_xlfn.IFS(fact_orders[[#This Row],[Original Price]]&lt;250,"Under 250", fact_orders[[#This Row],[Original Price]]&lt;500, "250-499",fact_orders[[#This Row],[Original Price]]&lt;1000,"500-999",fact_orders[[#This Row],[Original Price]]&lt;2000,"1000-1999",TRUE,"2000+")</f>
        <v>500-999</v>
      </c>
      <c r="Y37" t="str" cm="1">
        <f t="array" ref="Y37">_xlfn.IFS(fact_orders[[#This Row],[Discount%]]&lt;0.2,"10-19%",fact_orders[[#This Row],[Discount%]]&lt;0.3,"20-29%",fact_orders[[#This Row],[Discount%]]&lt;0.4,"30-39%",fact_orders[[#This Row],[Discount%]]&lt;0.5,"40-49%",TRUE,"50%+")</f>
        <v>40-49%</v>
      </c>
    </row>
    <row r="38" spans="1:25" hidden="1" x14ac:dyDescent="0.3">
      <c r="A38" t="s">
        <v>3453</v>
      </c>
      <c r="B38" t="s">
        <v>3328</v>
      </c>
      <c r="C38" t="s">
        <v>51</v>
      </c>
      <c r="D38" s="2">
        <v>44200</v>
      </c>
      <c r="E38">
        <v>369</v>
      </c>
      <c r="F38" s="4">
        <v>0.15</v>
      </c>
      <c r="G38" t="s">
        <v>8</v>
      </c>
      <c r="H38" t="s">
        <v>9</v>
      </c>
      <c r="I38" t="s">
        <v>10</v>
      </c>
      <c r="J38" t="s">
        <v>7026</v>
      </c>
      <c r="K38" t="s">
        <v>6919</v>
      </c>
      <c r="L38" t="s">
        <v>37</v>
      </c>
      <c r="M38">
        <v>5</v>
      </c>
      <c r="N38">
        <v>45</v>
      </c>
      <c r="O38" t="s">
        <v>3321</v>
      </c>
      <c r="P38" t="s">
        <v>3322</v>
      </c>
      <c r="Q38" s="7">
        <f>fact_orders[[#This Row],[Original Price]]*(1-fact_orders[[#This Row],[Discount%]])</f>
        <v>313.64999999999998</v>
      </c>
      <c r="R38">
        <f>fact_orders[[#This Row],[Original Price]]*fact_orders[[#This Row],[Discount%]]</f>
        <v>55.35</v>
      </c>
      <c r="S38">
        <f>YEAR(fact_orders[[#This Row],[Date]])</f>
        <v>2021</v>
      </c>
      <c r="T38">
        <f>MONTH(fact_orders[[#This Row],[Date]])</f>
        <v>1</v>
      </c>
      <c r="U38" t="str">
        <f>TEXT(fact_orders[[#This Row],[Date]],"mmm-yyyy")</f>
        <v>Jan-2021</v>
      </c>
      <c r="V38" t="str">
        <f>"Q"&amp;ROUNDUP(MONTH(fact_orders[[#This Row],[Date]])/3,0)</f>
        <v>Q1</v>
      </c>
      <c r="W38" t="str" cm="1">
        <f t="array" ref="W38">_xlfn.IFS(
fact_orders[[#This Row],[dim_customers.Customer Age]]&lt;=25,"18-25",
fact_orders[[#This Row],[dim_customers.Customer Age]]&lt;=35,"26-35",
fact_orders[[#This Row],[dim_customers.Customer Age]]&lt;=45,"36-45",
fact_orders[[#This Row],[dim_customers.Customer Age]]&lt;=55,"46-55",
TRUE,"56+"
)</f>
        <v>36-45</v>
      </c>
      <c r="X38" t="str" cm="1">
        <f t="array" ref="X38">_xlfn.IFS(fact_orders[[#This Row],[Original Price]]&lt;250,"Under 250", fact_orders[[#This Row],[Original Price]]&lt;500, "250-499",fact_orders[[#This Row],[Original Price]]&lt;1000,"500-999",fact_orders[[#This Row],[Original Price]]&lt;2000,"1000-1999",TRUE,"2000+")</f>
        <v>250-499</v>
      </c>
      <c r="Y38" t="str" cm="1">
        <f t="array" ref="Y38">_xlfn.IFS(fact_orders[[#This Row],[Discount%]]&lt;0.2,"10-19%",fact_orders[[#This Row],[Discount%]]&lt;0.3,"20-29%",fact_orders[[#This Row],[Discount%]]&lt;0.4,"30-39%",fact_orders[[#This Row],[Discount%]]&lt;0.5,"40-49%",TRUE,"50%+")</f>
        <v>10-19%</v>
      </c>
    </row>
    <row r="39" spans="1:25" hidden="1" x14ac:dyDescent="0.3">
      <c r="A39" t="s">
        <v>3454</v>
      </c>
      <c r="B39" t="s">
        <v>3329</v>
      </c>
      <c r="C39" t="s">
        <v>52</v>
      </c>
      <c r="D39" s="2">
        <v>44276</v>
      </c>
      <c r="E39">
        <v>399</v>
      </c>
      <c r="F39" s="4">
        <v>0.15</v>
      </c>
      <c r="G39" t="s">
        <v>8</v>
      </c>
      <c r="H39" t="s">
        <v>9</v>
      </c>
      <c r="I39" t="s">
        <v>10</v>
      </c>
      <c r="J39" t="s">
        <v>7026</v>
      </c>
      <c r="K39" t="s">
        <v>6919</v>
      </c>
      <c r="L39" t="s">
        <v>12</v>
      </c>
      <c r="M39">
        <v>5</v>
      </c>
      <c r="N39">
        <v>35</v>
      </c>
      <c r="O39" t="s">
        <v>3321</v>
      </c>
      <c r="P39" t="s">
        <v>3322</v>
      </c>
      <c r="Q39" s="7">
        <f>fact_orders[[#This Row],[Original Price]]*(1-fact_orders[[#This Row],[Discount%]])</f>
        <v>339.15</v>
      </c>
      <c r="R39">
        <f>fact_orders[[#This Row],[Original Price]]*fact_orders[[#This Row],[Discount%]]</f>
        <v>59.849999999999994</v>
      </c>
      <c r="S39">
        <f>YEAR(fact_orders[[#This Row],[Date]])</f>
        <v>2021</v>
      </c>
      <c r="T39">
        <f>MONTH(fact_orders[[#This Row],[Date]])</f>
        <v>3</v>
      </c>
      <c r="U39" t="str">
        <f>TEXT(fact_orders[[#This Row],[Date]],"mmm-yyyy")</f>
        <v>Mar-2021</v>
      </c>
      <c r="V39" t="str">
        <f>"Q"&amp;ROUNDUP(MONTH(fact_orders[[#This Row],[Date]])/3,0)</f>
        <v>Q1</v>
      </c>
      <c r="W39" t="str" cm="1">
        <f t="array" ref="W39">_xlfn.IFS(
fact_orders[[#This Row],[dim_customers.Customer Age]]&lt;=25,"18-25",
fact_orders[[#This Row],[dim_customers.Customer Age]]&lt;=35,"26-35",
fact_orders[[#This Row],[dim_customers.Customer Age]]&lt;=45,"36-45",
fact_orders[[#This Row],[dim_customers.Customer Age]]&lt;=55,"46-55",
TRUE,"56+"
)</f>
        <v>26-35</v>
      </c>
      <c r="X39" t="str" cm="1">
        <f t="array" ref="X39">_xlfn.IFS(fact_orders[[#This Row],[Original Price]]&lt;250,"Under 250", fact_orders[[#This Row],[Original Price]]&lt;500, "250-499",fact_orders[[#This Row],[Original Price]]&lt;1000,"500-999",fact_orders[[#This Row],[Original Price]]&lt;2000,"1000-1999",TRUE,"2000+")</f>
        <v>250-499</v>
      </c>
      <c r="Y39" t="str" cm="1">
        <f t="array" ref="Y39">_xlfn.IFS(fact_orders[[#This Row],[Discount%]]&lt;0.2,"10-19%",fact_orders[[#This Row],[Discount%]]&lt;0.3,"20-29%",fact_orders[[#This Row],[Discount%]]&lt;0.4,"30-39%",fact_orders[[#This Row],[Discount%]]&lt;0.5,"40-49%",TRUE,"50%+")</f>
        <v>10-19%</v>
      </c>
    </row>
    <row r="40" spans="1:25" x14ac:dyDescent="0.3">
      <c r="A40" t="s">
        <v>3455</v>
      </c>
      <c r="B40" t="s">
        <v>3330</v>
      </c>
      <c r="C40" t="s">
        <v>53</v>
      </c>
      <c r="D40" s="2">
        <v>44959</v>
      </c>
      <c r="E40">
        <v>399</v>
      </c>
      <c r="F40" s="4">
        <v>0.15</v>
      </c>
      <c r="G40" t="s">
        <v>8</v>
      </c>
      <c r="H40" t="s">
        <v>9</v>
      </c>
      <c r="I40" t="s">
        <v>10</v>
      </c>
      <c r="J40" t="s">
        <v>7026</v>
      </c>
      <c r="K40" t="s">
        <v>6920</v>
      </c>
      <c r="L40" t="s">
        <v>14</v>
      </c>
      <c r="M40">
        <v>3</v>
      </c>
      <c r="N40">
        <v>36</v>
      </c>
      <c r="O40" t="s">
        <v>3331</v>
      </c>
      <c r="P40" t="s">
        <v>3332</v>
      </c>
      <c r="Q40" s="7">
        <f>fact_orders[[#This Row],[Original Price]]*(1-fact_orders[[#This Row],[Discount%]])</f>
        <v>339.15</v>
      </c>
      <c r="R40">
        <f>fact_orders[[#This Row],[Original Price]]*fact_orders[[#This Row],[Discount%]]</f>
        <v>59.849999999999994</v>
      </c>
      <c r="S40">
        <f>YEAR(fact_orders[[#This Row],[Date]])</f>
        <v>2023</v>
      </c>
      <c r="T40">
        <f>MONTH(fact_orders[[#This Row],[Date]])</f>
        <v>2</v>
      </c>
      <c r="U40" t="str">
        <f>TEXT(fact_orders[[#This Row],[Date]],"mmm-yyyy")</f>
        <v>Feb-2023</v>
      </c>
      <c r="V40" t="str">
        <f>"Q"&amp;ROUNDUP(MONTH(fact_orders[[#This Row],[Date]])/3,0)</f>
        <v>Q1</v>
      </c>
      <c r="W40" t="str" cm="1">
        <f t="array" ref="W40">_xlfn.IFS(
fact_orders[[#This Row],[dim_customers.Customer Age]]&lt;=25,"18-25",
fact_orders[[#This Row],[dim_customers.Customer Age]]&lt;=35,"26-35",
fact_orders[[#This Row],[dim_customers.Customer Age]]&lt;=45,"36-45",
fact_orders[[#This Row],[dim_customers.Customer Age]]&lt;=55,"46-55",
TRUE,"56+"
)</f>
        <v>36-45</v>
      </c>
      <c r="X40" t="str" cm="1">
        <f t="array" ref="X40">_xlfn.IFS(fact_orders[[#This Row],[Original Price]]&lt;250,"Under 250", fact_orders[[#This Row],[Original Price]]&lt;500, "250-499",fact_orders[[#This Row],[Original Price]]&lt;1000,"500-999",fact_orders[[#This Row],[Original Price]]&lt;2000,"1000-1999",TRUE,"2000+")</f>
        <v>250-499</v>
      </c>
      <c r="Y40" t="str" cm="1">
        <f t="array" ref="Y40">_xlfn.IFS(fact_orders[[#This Row],[Discount%]]&lt;0.2,"10-19%",fact_orders[[#This Row],[Discount%]]&lt;0.3,"20-29%",fact_orders[[#This Row],[Discount%]]&lt;0.4,"30-39%",fact_orders[[#This Row],[Discount%]]&lt;0.5,"40-49%",TRUE,"50%+")</f>
        <v>10-19%</v>
      </c>
    </row>
    <row r="41" spans="1:25" x14ac:dyDescent="0.3">
      <c r="A41" t="s">
        <v>3456</v>
      </c>
      <c r="B41" t="s">
        <v>3333</v>
      </c>
      <c r="C41" t="s">
        <v>54</v>
      </c>
      <c r="D41" s="2">
        <v>44479</v>
      </c>
      <c r="E41">
        <v>399</v>
      </c>
      <c r="F41" s="4">
        <v>0.35</v>
      </c>
      <c r="G41" t="s">
        <v>8</v>
      </c>
      <c r="H41" t="s">
        <v>9</v>
      </c>
      <c r="I41" t="s">
        <v>10</v>
      </c>
      <c r="J41" t="s">
        <v>7026</v>
      </c>
      <c r="K41" t="s">
        <v>6920</v>
      </c>
      <c r="L41" t="s">
        <v>16</v>
      </c>
      <c r="M41">
        <v>5</v>
      </c>
      <c r="N41">
        <v>37</v>
      </c>
      <c r="O41" t="s">
        <v>3331</v>
      </c>
      <c r="P41" t="s">
        <v>3332</v>
      </c>
      <c r="Q41" s="7">
        <f>fact_orders[[#This Row],[Original Price]]*(1-fact_orders[[#This Row],[Discount%]])</f>
        <v>259.35000000000002</v>
      </c>
      <c r="R41">
        <f>fact_orders[[#This Row],[Original Price]]*fact_orders[[#This Row],[Discount%]]</f>
        <v>139.64999999999998</v>
      </c>
      <c r="S41">
        <f>YEAR(fact_orders[[#This Row],[Date]])</f>
        <v>2021</v>
      </c>
      <c r="T41">
        <f>MONTH(fact_orders[[#This Row],[Date]])</f>
        <v>10</v>
      </c>
      <c r="U41" t="str">
        <f>TEXT(fact_orders[[#This Row],[Date]],"mmm-yyyy")</f>
        <v>Oct-2021</v>
      </c>
      <c r="V41" t="str">
        <f>"Q"&amp;ROUNDUP(MONTH(fact_orders[[#This Row],[Date]])/3,0)</f>
        <v>Q4</v>
      </c>
      <c r="W41" t="str" cm="1">
        <f t="array" ref="W41">_xlfn.IFS(
fact_orders[[#This Row],[dim_customers.Customer Age]]&lt;=25,"18-25",
fact_orders[[#This Row],[dim_customers.Customer Age]]&lt;=35,"26-35",
fact_orders[[#This Row],[dim_customers.Customer Age]]&lt;=45,"36-45",
fact_orders[[#This Row],[dim_customers.Customer Age]]&lt;=55,"46-55",
TRUE,"56+"
)</f>
        <v>36-45</v>
      </c>
      <c r="X41" t="str" cm="1">
        <f t="array" ref="X41">_xlfn.IFS(fact_orders[[#This Row],[Original Price]]&lt;250,"Under 250", fact_orders[[#This Row],[Original Price]]&lt;500, "250-499",fact_orders[[#This Row],[Original Price]]&lt;1000,"500-999",fact_orders[[#This Row],[Original Price]]&lt;2000,"1000-1999",TRUE,"2000+")</f>
        <v>250-499</v>
      </c>
      <c r="Y41" t="str" cm="1">
        <f t="array" ref="Y41">_xlfn.IFS(fact_orders[[#This Row],[Discount%]]&lt;0.2,"10-19%",fact_orders[[#This Row],[Discount%]]&lt;0.3,"20-29%",fact_orders[[#This Row],[Discount%]]&lt;0.4,"30-39%",fact_orders[[#This Row],[Discount%]]&lt;0.5,"40-49%",TRUE,"50%+")</f>
        <v>30-39%</v>
      </c>
    </row>
    <row r="42" spans="1:25" x14ac:dyDescent="0.3">
      <c r="A42" t="s">
        <v>3457</v>
      </c>
      <c r="B42" t="s">
        <v>3334</v>
      </c>
      <c r="C42" t="s">
        <v>55</v>
      </c>
      <c r="D42" s="2">
        <v>44975</v>
      </c>
      <c r="E42">
        <v>399</v>
      </c>
      <c r="F42" s="4">
        <v>0.35</v>
      </c>
      <c r="G42" t="s">
        <v>8</v>
      </c>
      <c r="H42" t="s">
        <v>9</v>
      </c>
      <c r="I42" t="s">
        <v>10</v>
      </c>
      <c r="J42" t="s">
        <v>7026</v>
      </c>
      <c r="K42" t="s">
        <v>6920</v>
      </c>
      <c r="L42" t="s">
        <v>18</v>
      </c>
      <c r="M42">
        <v>5</v>
      </c>
      <c r="N42">
        <v>26</v>
      </c>
      <c r="O42" t="s">
        <v>3331</v>
      </c>
      <c r="P42" t="s">
        <v>3332</v>
      </c>
      <c r="Q42" s="7">
        <f>fact_orders[[#This Row],[Original Price]]*(1-fact_orders[[#This Row],[Discount%]])</f>
        <v>259.35000000000002</v>
      </c>
      <c r="R42">
        <f>fact_orders[[#This Row],[Original Price]]*fact_orders[[#This Row],[Discount%]]</f>
        <v>139.64999999999998</v>
      </c>
      <c r="S42">
        <f>YEAR(fact_orders[[#This Row],[Date]])</f>
        <v>2023</v>
      </c>
      <c r="T42">
        <f>MONTH(fact_orders[[#This Row],[Date]])</f>
        <v>2</v>
      </c>
      <c r="U42" t="str">
        <f>TEXT(fact_orders[[#This Row],[Date]],"mmm-yyyy")</f>
        <v>Feb-2023</v>
      </c>
      <c r="V42" t="str">
        <f>"Q"&amp;ROUNDUP(MONTH(fact_orders[[#This Row],[Date]])/3,0)</f>
        <v>Q1</v>
      </c>
      <c r="W42" t="str" cm="1">
        <f t="array" ref="W42">_xlfn.IFS(
fact_orders[[#This Row],[dim_customers.Customer Age]]&lt;=25,"18-25",
fact_orders[[#This Row],[dim_customers.Customer Age]]&lt;=35,"26-35",
fact_orders[[#This Row],[dim_customers.Customer Age]]&lt;=45,"36-45",
fact_orders[[#This Row],[dim_customers.Customer Age]]&lt;=55,"46-55",
TRUE,"56+"
)</f>
        <v>26-35</v>
      </c>
      <c r="X42" t="str" cm="1">
        <f t="array" ref="X42">_xlfn.IFS(fact_orders[[#This Row],[Original Price]]&lt;250,"Under 250", fact_orders[[#This Row],[Original Price]]&lt;500, "250-499",fact_orders[[#This Row],[Original Price]]&lt;1000,"500-999",fact_orders[[#This Row],[Original Price]]&lt;2000,"1000-1999",TRUE,"2000+")</f>
        <v>250-499</v>
      </c>
      <c r="Y42" t="str" cm="1">
        <f t="array" ref="Y42">_xlfn.IFS(fact_orders[[#This Row],[Discount%]]&lt;0.2,"10-19%",fact_orders[[#This Row],[Discount%]]&lt;0.3,"20-29%",fact_orders[[#This Row],[Discount%]]&lt;0.4,"30-39%",fact_orders[[#This Row],[Discount%]]&lt;0.5,"40-49%",TRUE,"50%+")</f>
        <v>30-39%</v>
      </c>
    </row>
    <row r="43" spans="1:25" x14ac:dyDescent="0.3">
      <c r="A43" t="s">
        <v>3458</v>
      </c>
      <c r="B43" t="s">
        <v>3335</v>
      </c>
      <c r="C43" t="s">
        <v>56</v>
      </c>
      <c r="D43" s="2">
        <v>44484</v>
      </c>
      <c r="E43">
        <v>555</v>
      </c>
      <c r="F43" s="4">
        <v>0.35</v>
      </c>
      <c r="G43" t="s">
        <v>8</v>
      </c>
      <c r="H43" t="s">
        <v>9</v>
      </c>
      <c r="I43" t="s">
        <v>10</v>
      </c>
      <c r="J43" t="s">
        <v>7026</v>
      </c>
      <c r="K43" t="s">
        <v>6920</v>
      </c>
      <c r="L43" t="s">
        <v>21</v>
      </c>
      <c r="M43">
        <v>4</v>
      </c>
      <c r="N43">
        <v>27</v>
      </c>
      <c r="O43" t="s">
        <v>3331</v>
      </c>
      <c r="P43" t="s">
        <v>3332</v>
      </c>
      <c r="Q43" s="7">
        <f>fact_orders[[#This Row],[Original Price]]*(1-fact_orders[[#This Row],[Discount%]])</f>
        <v>360.75</v>
      </c>
      <c r="R43">
        <f>fact_orders[[#This Row],[Original Price]]*fact_orders[[#This Row],[Discount%]]</f>
        <v>194.25</v>
      </c>
      <c r="S43">
        <f>YEAR(fact_orders[[#This Row],[Date]])</f>
        <v>2021</v>
      </c>
      <c r="T43">
        <f>MONTH(fact_orders[[#This Row],[Date]])</f>
        <v>10</v>
      </c>
      <c r="U43" t="str">
        <f>TEXT(fact_orders[[#This Row],[Date]],"mmm-yyyy")</f>
        <v>Oct-2021</v>
      </c>
      <c r="V43" t="str">
        <f>"Q"&amp;ROUNDUP(MONTH(fact_orders[[#This Row],[Date]])/3,0)</f>
        <v>Q4</v>
      </c>
      <c r="W43" t="str" cm="1">
        <f t="array" ref="W43">_xlfn.IFS(
fact_orders[[#This Row],[dim_customers.Customer Age]]&lt;=25,"18-25",
fact_orders[[#This Row],[dim_customers.Customer Age]]&lt;=35,"26-35",
fact_orders[[#This Row],[dim_customers.Customer Age]]&lt;=45,"36-45",
fact_orders[[#This Row],[dim_customers.Customer Age]]&lt;=55,"46-55",
TRUE,"56+"
)</f>
        <v>26-35</v>
      </c>
      <c r="X43" t="str" cm="1">
        <f t="array" ref="X43">_xlfn.IFS(fact_orders[[#This Row],[Original Price]]&lt;250,"Under 250", fact_orders[[#This Row],[Original Price]]&lt;500, "250-499",fact_orders[[#This Row],[Original Price]]&lt;1000,"500-999",fact_orders[[#This Row],[Original Price]]&lt;2000,"1000-1999",TRUE,"2000+")</f>
        <v>500-999</v>
      </c>
      <c r="Y43" t="str" cm="1">
        <f t="array" ref="Y43">_xlfn.IFS(fact_orders[[#This Row],[Discount%]]&lt;0.2,"10-19%",fact_orders[[#This Row],[Discount%]]&lt;0.3,"20-29%",fact_orders[[#This Row],[Discount%]]&lt;0.4,"30-39%",fact_orders[[#This Row],[Discount%]]&lt;0.5,"40-49%",TRUE,"50%+")</f>
        <v>30-39%</v>
      </c>
    </row>
    <row r="44" spans="1:25" x14ac:dyDescent="0.3">
      <c r="A44" t="s">
        <v>3459</v>
      </c>
      <c r="B44" t="s">
        <v>3336</v>
      </c>
      <c r="C44" t="s">
        <v>57</v>
      </c>
      <c r="D44" s="2">
        <v>44379</v>
      </c>
      <c r="E44">
        <v>555</v>
      </c>
      <c r="F44" s="4">
        <v>0.35</v>
      </c>
      <c r="G44" t="s">
        <v>8</v>
      </c>
      <c r="H44" t="s">
        <v>9</v>
      </c>
      <c r="I44" t="s">
        <v>10</v>
      </c>
      <c r="J44" t="s">
        <v>7026</v>
      </c>
      <c r="K44" t="s">
        <v>6922</v>
      </c>
      <c r="L44" t="s">
        <v>23</v>
      </c>
      <c r="M44">
        <v>3</v>
      </c>
      <c r="N44">
        <v>28</v>
      </c>
      <c r="O44" t="s">
        <v>3337</v>
      </c>
      <c r="P44" t="s">
        <v>3332</v>
      </c>
      <c r="Q44" s="7">
        <f>fact_orders[[#This Row],[Original Price]]*(1-fact_orders[[#This Row],[Discount%]])</f>
        <v>360.75</v>
      </c>
      <c r="R44">
        <f>fact_orders[[#This Row],[Original Price]]*fact_orders[[#This Row],[Discount%]]</f>
        <v>194.25</v>
      </c>
      <c r="S44">
        <f>YEAR(fact_orders[[#This Row],[Date]])</f>
        <v>2021</v>
      </c>
      <c r="T44">
        <f>MONTH(fact_orders[[#This Row],[Date]])</f>
        <v>7</v>
      </c>
      <c r="U44" t="str">
        <f>TEXT(fact_orders[[#This Row],[Date]],"mmm-yyyy")</f>
        <v>Jul-2021</v>
      </c>
      <c r="V44" t="str">
        <f>"Q"&amp;ROUNDUP(MONTH(fact_orders[[#This Row],[Date]])/3,0)</f>
        <v>Q3</v>
      </c>
      <c r="W44" t="str" cm="1">
        <f t="array" ref="W44">_xlfn.IFS(
fact_orders[[#This Row],[dim_customers.Customer Age]]&lt;=25,"18-25",
fact_orders[[#This Row],[dim_customers.Customer Age]]&lt;=35,"26-35",
fact_orders[[#This Row],[dim_customers.Customer Age]]&lt;=45,"36-45",
fact_orders[[#This Row],[dim_customers.Customer Age]]&lt;=55,"46-55",
TRUE,"56+"
)</f>
        <v>26-35</v>
      </c>
      <c r="X44" t="str" cm="1">
        <f t="array" ref="X44">_xlfn.IFS(fact_orders[[#This Row],[Original Price]]&lt;250,"Under 250", fact_orders[[#This Row],[Original Price]]&lt;500, "250-499",fact_orders[[#This Row],[Original Price]]&lt;1000,"500-999",fact_orders[[#This Row],[Original Price]]&lt;2000,"1000-1999",TRUE,"2000+")</f>
        <v>500-999</v>
      </c>
      <c r="Y44" t="str" cm="1">
        <f t="array" ref="Y44">_xlfn.IFS(fact_orders[[#This Row],[Discount%]]&lt;0.2,"10-19%",fact_orders[[#This Row],[Discount%]]&lt;0.3,"20-29%",fact_orders[[#This Row],[Discount%]]&lt;0.4,"30-39%",fact_orders[[#This Row],[Discount%]]&lt;0.5,"40-49%",TRUE,"50%+")</f>
        <v>30-39%</v>
      </c>
    </row>
    <row r="45" spans="1:25" x14ac:dyDescent="0.3">
      <c r="A45" t="s">
        <v>3460</v>
      </c>
      <c r="B45" t="s">
        <v>3338</v>
      </c>
      <c r="C45" t="s">
        <v>58</v>
      </c>
      <c r="D45" s="2">
        <v>44389</v>
      </c>
      <c r="E45">
        <v>555</v>
      </c>
      <c r="F45" s="4">
        <v>0.55000000000000004</v>
      </c>
      <c r="G45" t="s">
        <v>8</v>
      </c>
      <c r="H45" t="s">
        <v>9</v>
      </c>
      <c r="I45" t="s">
        <v>10</v>
      </c>
      <c r="J45" t="s">
        <v>7026</v>
      </c>
      <c r="K45" t="s">
        <v>6922</v>
      </c>
      <c r="L45" t="s">
        <v>25</v>
      </c>
      <c r="M45">
        <v>5</v>
      </c>
      <c r="N45">
        <v>29</v>
      </c>
      <c r="O45" t="s">
        <v>3337</v>
      </c>
      <c r="P45" t="s">
        <v>3332</v>
      </c>
      <c r="Q45" s="7">
        <f>fact_orders[[#This Row],[Original Price]]*(1-fact_orders[[#This Row],[Discount%]])</f>
        <v>249.74999999999997</v>
      </c>
      <c r="R45">
        <f>fact_orders[[#This Row],[Original Price]]*fact_orders[[#This Row],[Discount%]]</f>
        <v>305.25</v>
      </c>
      <c r="S45">
        <f>YEAR(fact_orders[[#This Row],[Date]])</f>
        <v>2021</v>
      </c>
      <c r="T45">
        <f>MONTH(fact_orders[[#This Row],[Date]])</f>
        <v>7</v>
      </c>
      <c r="U45" t="str">
        <f>TEXT(fact_orders[[#This Row],[Date]],"mmm-yyyy")</f>
        <v>Jul-2021</v>
      </c>
      <c r="V45" t="str">
        <f>"Q"&amp;ROUNDUP(MONTH(fact_orders[[#This Row],[Date]])/3,0)</f>
        <v>Q3</v>
      </c>
      <c r="W45" t="str" cm="1">
        <f t="array" ref="W45">_xlfn.IFS(
fact_orders[[#This Row],[dim_customers.Customer Age]]&lt;=25,"18-25",
fact_orders[[#This Row],[dim_customers.Customer Age]]&lt;=35,"26-35",
fact_orders[[#This Row],[dim_customers.Customer Age]]&lt;=45,"36-45",
fact_orders[[#This Row],[dim_customers.Customer Age]]&lt;=55,"46-55",
TRUE,"56+"
)</f>
        <v>26-35</v>
      </c>
      <c r="X45" t="str" cm="1">
        <f t="array" ref="X45">_xlfn.IFS(fact_orders[[#This Row],[Original Price]]&lt;250,"Under 250", fact_orders[[#This Row],[Original Price]]&lt;500, "250-499",fact_orders[[#This Row],[Original Price]]&lt;1000,"500-999",fact_orders[[#This Row],[Original Price]]&lt;2000,"1000-1999",TRUE,"2000+")</f>
        <v>500-999</v>
      </c>
      <c r="Y45" t="str" cm="1">
        <f t="array" ref="Y45">_xlfn.IFS(fact_orders[[#This Row],[Discount%]]&lt;0.2,"10-19%",fact_orders[[#This Row],[Discount%]]&lt;0.3,"20-29%",fact_orders[[#This Row],[Discount%]]&lt;0.4,"30-39%",fact_orders[[#This Row],[Discount%]]&lt;0.5,"40-49%",TRUE,"50%+")</f>
        <v>50%+</v>
      </c>
    </row>
    <row r="46" spans="1:25" x14ac:dyDescent="0.3">
      <c r="A46" t="s">
        <v>3461</v>
      </c>
      <c r="B46" t="s">
        <v>3339</v>
      </c>
      <c r="C46" t="s">
        <v>59</v>
      </c>
      <c r="D46" s="2">
        <v>44628</v>
      </c>
      <c r="E46">
        <v>555</v>
      </c>
      <c r="F46" s="4">
        <v>0.55000000000000004</v>
      </c>
      <c r="G46" t="s">
        <v>8</v>
      </c>
      <c r="H46" t="s">
        <v>9</v>
      </c>
      <c r="I46" t="s">
        <v>10</v>
      </c>
      <c r="J46" t="s">
        <v>7026</v>
      </c>
      <c r="K46" t="s">
        <v>6922</v>
      </c>
      <c r="L46" t="s">
        <v>27</v>
      </c>
      <c r="M46">
        <v>4</v>
      </c>
      <c r="N46">
        <v>30</v>
      </c>
      <c r="O46" t="s">
        <v>3337</v>
      </c>
      <c r="P46" t="s">
        <v>3332</v>
      </c>
      <c r="Q46" s="7">
        <f>fact_orders[[#This Row],[Original Price]]*(1-fact_orders[[#This Row],[Discount%]])</f>
        <v>249.74999999999997</v>
      </c>
      <c r="R46">
        <f>fact_orders[[#This Row],[Original Price]]*fact_orders[[#This Row],[Discount%]]</f>
        <v>305.25</v>
      </c>
      <c r="S46">
        <f>YEAR(fact_orders[[#This Row],[Date]])</f>
        <v>2022</v>
      </c>
      <c r="T46">
        <f>MONTH(fact_orders[[#This Row],[Date]])</f>
        <v>3</v>
      </c>
      <c r="U46" t="str">
        <f>TEXT(fact_orders[[#This Row],[Date]],"mmm-yyyy")</f>
        <v>Mar-2022</v>
      </c>
      <c r="V46" t="str">
        <f>"Q"&amp;ROUNDUP(MONTH(fact_orders[[#This Row],[Date]])/3,0)</f>
        <v>Q1</v>
      </c>
      <c r="W46" t="str" cm="1">
        <f t="array" ref="W46">_xlfn.IFS(
fact_orders[[#This Row],[dim_customers.Customer Age]]&lt;=25,"18-25",
fact_orders[[#This Row],[dim_customers.Customer Age]]&lt;=35,"26-35",
fact_orders[[#This Row],[dim_customers.Customer Age]]&lt;=45,"36-45",
fact_orders[[#This Row],[dim_customers.Customer Age]]&lt;=55,"46-55",
TRUE,"56+"
)</f>
        <v>26-35</v>
      </c>
      <c r="X46" t="str" cm="1">
        <f t="array" ref="X46">_xlfn.IFS(fact_orders[[#This Row],[Original Price]]&lt;250,"Under 250", fact_orders[[#This Row],[Original Price]]&lt;500, "250-499",fact_orders[[#This Row],[Original Price]]&lt;1000,"500-999",fact_orders[[#This Row],[Original Price]]&lt;2000,"1000-1999",TRUE,"2000+")</f>
        <v>500-999</v>
      </c>
      <c r="Y46" t="str" cm="1">
        <f t="array" ref="Y46">_xlfn.IFS(fact_orders[[#This Row],[Discount%]]&lt;0.2,"10-19%",fact_orders[[#This Row],[Discount%]]&lt;0.3,"20-29%",fact_orders[[#This Row],[Discount%]]&lt;0.4,"30-39%",fact_orders[[#This Row],[Discount%]]&lt;0.5,"40-49%",TRUE,"50%+")</f>
        <v>50%+</v>
      </c>
    </row>
    <row r="47" spans="1:25" x14ac:dyDescent="0.3">
      <c r="A47" t="s">
        <v>3462</v>
      </c>
      <c r="B47" t="s">
        <v>3340</v>
      </c>
      <c r="C47" t="s">
        <v>60</v>
      </c>
      <c r="D47" s="2">
        <v>44883</v>
      </c>
      <c r="E47">
        <v>675</v>
      </c>
      <c r="F47" s="4">
        <v>0.55000000000000004</v>
      </c>
      <c r="G47" t="s">
        <v>8</v>
      </c>
      <c r="H47" t="s">
        <v>9</v>
      </c>
      <c r="I47" t="s">
        <v>10</v>
      </c>
      <c r="J47" t="s">
        <v>7026</v>
      </c>
      <c r="K47" t="s">
        <v>6922</v>
      </c>
      <c r="L47" t="s">
        <v>29</v>
      </c>
      <c r="M47">
        <v>3</v>
      </c>
      <c r="N47">
        <v>31</v>
      </c>
      <c r="O47" t="s">
        <v>3341</v>
      </c>
      <c r="P47" t="s">
        <v>3332</v>
      </c>
      <c r="Q47" s="7">
        <f>fact_orders[[#This Row],[Original Price]]*(1-fact_orders[[#This Row],[Discount%]])</f>
        <v>303.74999999999994</v>
      </c>
      <c r="R47">
        <f>fact_orders[[#This Row],[Original Price]]*fact_orders[[#This Row],[Discount%]]</f>
        <v>371.25000000000006</v>
      </c>
      <c r="S47">
        <f>YEAR(fact_orders[[#This Row],[Date]])</f>
        <v>2022</v>
      </c>
      <c r="T47">
        <f>MONTH(fact_orders[[#This Row],[Date]])</f>
        <v>11</v>
      </c>
      <c r="U47" t="str">
        <f>TEXT(fact_orders[[#This Row],[Date]],"mmm-yyyy")</f>
        <v>Nov-2022</v>
      </c>
      <c r="V47" t="str">
        <f>"Q"&amp;ROUNDUP(MONTH(fact_orders[[#This Row],[Date]])/3,0)</f>
        <v>Q4</v>
      </c>
      <c r="W47" t="str" cm="1">
        <f t="array" ref="W47">_xlfn.IFS(
fact_orders[[#This Row],[dim_customers.Customer Age]]&lt;=25,"18-25",
fact_orders[[#This Row],[dim_customers.Customer Age]]&lt;=35,"26-35",
fact_orders[[#This Row],[dim_customers.Customer Age]]&lt;=45,"36-45",
fact_orders[[#This Row],[dim_customers.Customer Age]]&lt;=55,"46-55",
TRUE,"56+"
)</f>
        <v>26-35</v>
      </c>
      <c r="X47" t="str" cm="1">
        <f t="array" ref="X47">_xlfn.IFS(fact_orders[[#This Row],[Original Price]]&lt;250,"Under 250", fact_orders[[#This Row],[Original Price]]&lt;500, "250-499",fact_orders[[#This Row],[Original Price]]&lt;1000,"500-999",fact_orders[[#This Row],[Original Price]]&lt;2000,"1000-1999",TRUE,"2000+")</f>
        <v>500-999</v>
      </c>
      <c r="Y47" t="str" cm="1">
        <f t="array" ref="Y47">_xlfn.IFS(fact_orders[[#This Row],[Discount%]]&lt;0.2,"10-19%",fact_orders[[#This Row],[Discount%]]&lt;0.3,"20-29%",fact_orders[[#This Row],[Discount%]]&lt;0.4,"30-39%",fact_orders[[#This Row],[Discount%]]&lt;0.5,"40-49%",TRUE,"50%+")</f>
        <v>50%+</v>
      </c>
    </row>
    <row r="48" spans="1:25" x14ac:dyDescent="0.3">
      <c r="A48" t="s">
        <v>3463</v>
      </c>
      <c r="B48" t="s">
        <v>3342</v>
      </c>
      <c r="C48" t="s">
        <v>61</v>
      </c>
      <c r="D48" s="2">
        <v>44849</v>
      </c>
      <c r="E48">
        <v>675</v>
      </c>
      <c r="F48" s="4">
        <v>0.55000000000000004</v>
      </c>
      <c r="G48" t="s">
        <v>8</v>
      </c>
      <c r="H48" t="s">
        <v>9</v>
      </c>
      <c r="I48" t="s">
        <v>10</v>
      </c>
      <c r="J48" t="s">
        <v>7026</v>
      </c>
      <c r="K48" t="s">
        <v>6922</v>
      </c>
      <c r="L48" t="s">
        <v>31</v>
      </c>
      <c r="M48">
        <v>5</v>
      </c>
      <c r="N48">
        <v>32</v>
      </c>
      <c r="O48" t="s">
        <v>3341</v>
      </c>
      <c r="P48" t="s">
        <v>3332</v>
      </c>
      <c r="Q48" s="7">
        <f>fact_orders[[#This Row],[Original Price]]*(1-fact_orders[[#This Row],[Discount%]])</f>
        <v>303.74999999999994</v>
      </c>
      <c r="R48">
        <f>fact_orders[[#This Row],[Original Price]]*fact_orders[[#This Row],[Discount%]]</f>
        <v>371.25000000000006</v>
      </c>
      <c r="S48">
        <f>YEAR(fact_orders[[#This Row],[Date]])</f>
        <v>2022</v>
      </c>
      <c r="T48">
        <f>MONTH(fact_orders[[#This Row],[Date]])</f>
        <v>10</v>
      </c>
      <c r="U48" t="str">
        <f>TEXT(fact_orders[[#This Row],[Date]],"mmm-yyyy")</f>
        <v>Oct-2022</v>
      </c>
      <c r="V48" t="str">
        <f>"Q"&amp;ROUNDUP(MONTH(fact_orders[[#This Row],[Date]])/3,0)</f>
        <v>Q4</v>
      </c>
      <c r="W48" t="str" cm="1">
        <f t="array" ref="W48">_xlfn.IFS(
fact_orders[[#This Row],[dim_customers.Customer Age]]&lt;=25,"18-25",
fact_orders[[#This Row],[dim_customers.Customer Age]]&lt;=35,"26-35",
fact_orders[[#This Row],[dim_customers.Customer Age]]&lt;=45,"36-45",
fact_orders[[#This Row],[dim_customers.Customer Age]]&lt;=55,"46-55",
TRUE,"56+"
)</f>
        <v>26-35</v>
      </c>
      <c r="X48" t="str" cm="1">
        <f t="array" ref="X48">_xlfn.IFS(fact_orders[[#This Row],[Original Price]]&lt;250,"Under 250", fact_orders[[#This Row],[Original Price]]&lt;500, "250-499",fact_orders[[#This Row],[Original Price]]&lt;1000,"500-999",fact_orders[[#This Row],[Original Price]]&lt;2000,"1000-1999",TRUE,"2000+")</f>
        <v>500-999</v>
      </c>
      <c r="Y48" t="str" cm="1">
        <f t="array" ref="Y48">_xlfn.IFS(fact_orders[[#This Row],[Discount%]]&lt;0.2,"10-19%",fact_orders[[#This Row],[Discount%]]&lt;0.3,"20-29%",fact_orders[[#This Row],[Discount%]]&lt;0.4,"30-39%",fact_orders[[#This Row],[Discount%]]&lt;0.5,"40-49%",TRUE,"50%+")</f>
        <v>50%+</v>
      </c>
    </row>
    <row r="49" spans="1:25" x14ac:dyDescent="0.3">
      <c r="A49" t="s">
        <v>3464</v>
      </c>
      <c r="B49" t="s">
        <v>3343</v>
      </c>
      <c r="C49" t="s">
        <v>62</v>
      </c>
      <c r="D49" s="2">
        <v>44400</v>
      </c>
      <c r="E49">
        <v>675</v>
      </c>
      <c r="F49" s="4">
        <v>0.5</v>
      </c>
      <c r="G49" t="s">
        <v>8</v>
      </c>
      <c r="H49" t="s">
        <v>9</v>
      </c>
      <c r="I49" t="s">
        <v>10</v>
      </c>
      <c r="J49" t="s">
        <v>7026</v>
      </c>
      <c r="K49" t="s">
        <v>6920</v>
      </c>
      <c r="L49" t="s">
        <v>33</v>
      </c>
      <c r="M49">
        <v>5</v>
      </c>
      <c r="N49">
        <v>33</v>
      </c>
      <c r="O49" t="s">
        <v>3341</v>
      </c>
      <c r="P49" t="s">
        <v>3332</v>
      </c>
      <c r="Q49" s="7">
        <f>fact_orders[[#This Row],[Original Price]]*(1-fact_orders[[#This Row],[Discount%]])</f>
        <v>337.5</v>
      </c>
      <c r="R49">
        <f>fact_orders[[#This Row],[Original Price]]*fact_orders[[#This Row],[Discount%]]</f>
        <v>337.5</v>
      </c>
      <c r="S49">
        <f>YEAR(fact_orders[[#This Row],[Date]])</f>
        <v>2021</v>
      </c>
      <c r="T49">
        <f>MONTH(fact_orders[[#This Row],[Date]])</f>
        <v>7</v>
      </c>
      <c r="U49" t="str">
        <f>TEXT(fact_orders[[#This Row],[Date]],"mmm-yyyy")</f>
        <v>Jul-2021</v>
      </c>
      <c r="V49" t="str">
        <f>"Q"&amp;ROUNDUP(MONTH(fact_orders[[#This Row],[Date]])/3,0)</f>
        <v>Q3</v>
      </c>
      <c r="W49" t="str" cm="1">
        <f t="array" ref="W49">_xlfn.IFS(
fact_orders[[#This Row],[dim_customers.Customer Age]]&lt;=25,"18-25",
fact_orders[[#This Row],[dim_customers.Customer Age]]&lt;=35,"26-35",
fact_orders[[#This Row],[dim_customers.Customer Age]]&lt;=45,"36-45",
fact_orders[[#This Row],[dim_customers.Customer Age]]&lt;=55,"46-55",
TRUE,"56+"
)</f>
        <v>26-35</v>
      </c>
      <c r="X49" t="str" cm="1">
        <f t="array" ref="X49">_xlfn.IFS(fact_orders[[#This Row],[Original Price]]&lt;250,"Under 250", fact_orders[[#This Row],[Original Price]]&lt;500, "250-499",fact_orders[[#This Row],[Original Price]]&lt;1000,"500-999",fact_orders[[#This Row],[Original Price]]&lt;2000,"1000-1999",TRUE,"2000+")</f>
        <v>500-999</v>
      </c>
      <c r="Y49" t="str" cm="1">
        <f t="array" ref="Y49">_xlfn.IFS(fact_orders[[#This Row],[Discount%]]&lt;0.2,"10-19%",fact_orders[[#This Row],[Discount%]]&lt;0.3,"20-29%",fact_orders[[#This Row],[Discount%]]&lt;0.4,"30-39%",fact_orders[[#This Row],[Discount%]]&lt;0.5,"40-49%",TRUE,"50%+")</f>
        <v>50%+</v>
      </c>
    </row>
    <row r="50" spans="1:25" x14ac:dyDescent="0.3">
      <c r="A50" t="s">
        <v>3465</v>
      </c>
      <c r="B50" t="s">
        <v>3344</v>
      </c>
      <c r="C50" t="s">
        <v>63</v>
      </c>
      <c r="D50" s="2">
        <v>44357</v>
      </c>
      <c r="E50">
        <v>654</v>
      </c>
      <c r="F50" s="4">
        <v>0.5</v>
      </c>
      <c r="G50" t="s">
        <v>8</v>
      </c>
      <c r="H50" t="s">
        <v>9</v>
      </c>
      <c r="I50" t="s">
        <v>10</v>
      </c>
      <c r="J50" t="s">
        <v>7026</v>
      </c>
      <c r="K50" t="s">
        <v>6920</v>
      </c>
      <c r="L50" t="s">
        <v>35</v>
      </c>
      <c r="M50">
        <v>4</v>
      </c>
      <c r="N50">
        <v>44</v>
      </c>
      <c r="O50" t="s">
        <v>3345</v>
      </c>
      <c r="P50" t="s">
        <v>3332</v>
      </c>
      <c r="Q50" s="7">
        <f>fact_orders[[#This Row],[Original Price]]*(1-fact_orders[[#This Row],[Discount%]])</f>
        <v>327</v>
      </c>
      <c r="R50">
        <f>fact_orders[[#This Row],[Original Price]]*fact_orders[[#This Row],[Discount%]]</f>
        <v>327</v>
      </c>
      <c r="S50">
        <f>YEAR(fact_orders[[#This Row],[Date]])</f>
        <v>2021</v>
      </c>
      <c r="T50">
        <f>MONTH(fact_orders[[#This Row],[Date]])</f>
        <v>6</v>
      </c>
      <c r="U50" t="str">
        <f>TEXT(fact_orders[[#This Row],[Date]],"mmm-yyyy")</f>
        <v>Jun-2021</v>
      </c>
      <c r="V50" t="str">
        <f>"Q"&amp;ROUNDUP(MONTH(fact_orders[[#This Row],[Date]])/3,0)</f>
        <v>Q2</v>
      </c>
      <c r="W50" t="str" cm="1">
        <f t="array" ref="W50">_xlfn.IFS(
fact_orders[[#This Row],[dim_customers.Customer Age]]&lt;=25,"18-25",
fact_orders[[#This Row],[dim_customers.Customer Age]]&lt;=35,"26-35",
fact_orders[[#This Row],[dim_customers.Customer Age]]&lt;=45,"36-45",
fact_orders[[#This Row],[dim_customers.Customer Age]]&lt;=55,"46-55",
TRUE,"56+"
)</f>
        <v>36-45</v>
      </c>
      <c r="X50" t="str" cm="1">
        <f t="array" ref="X50">_xlfn.IFS(fact_orders[[#This Row],[Original Price]]&lt;250,"Under 250", fact_orders[[#This Row],[Original Price]]&lt;500, "250-499",fact_orders[[#This Row],[Original Price]]&lt;1000,"500-999",fact_orders[[#This Row],[Original Price]]&lt;2000,"1000-1999",TRUE,"2000+")</f>
        <v>500-999</v>
      </c>
      <c r="Y50" t="str" cm="1">
        <f t="array" ref="Y50">_xlfn.IFS(fact_orders[[#This Row],[Discount%]]&lt;0.2,"10-19%",fact_orders[[#This Row],[Discount%]]&lt;0.3,"20-29%",fact_orders[[#This Row],[Discount%]]&lt;0.4,"30-39%",fact_orders[[#This Row],[Discount%]]&lt;0.5,"40-49%",TRUE,"50%+")</f>
        <v>50%+</v>
      </c>
    </row>
    <row r="51" spans="1:25" x14ac:dyDescent="0.3">
      <c r="A51" t="s">
        <v>3466</v>
      </c>
      <c r="B51" t="s">
        <v>3346</v>
      </c>
      <c r="C51" t="s">
        <v>63</v>
      </c>
      <c r="D51" s="2">
        <v>44764</v>
      </c>
      <c r="E51">
        <v>654</v>
      </c>
      <c r="F51" s="4">
        <v>0.5</v>
      </c>
      <c r="G51" t="s">
        <v>8</v>
      </c>
      <c r="H51" t="s">
        <v>9</v>
      </c>
      <c r="I51" t="s">
        <v>10</v>
      </c>
      <c r="J51" t="s">
        <v>7026</v>
      </c>
      <c r="K51" t="s">
        <v>6920</v>
      </c>
      <c r="L51" t="s">
        <v>35</v>
      </c>
      <c r="M51">
        <v>4</v>
      </c>
      <c r="N51">
        <v>45</v>
      </c>
      <c r="O51" t="s">
        <v>3345</v>
      </c>
      <c r="P51" t="s">
        <v>3332</v>
      </c>
      <c r="Q51" s="7">
        <f>fact_orders[[#This Row],[Original Price]]*(1-fact_orders[[#This Row],[Discount%]])</f>
        <v>327</v>
      </c>
      <c r="R51">
        <f>fact_orders[[#This Row],[Original Price]]*fact_orders[[#This Row],[Discount%]]</f>
        <v>327</v>
      </c>
      <c r="S51">
        <f>YEAR(fact_orders[[#This Row],[Date]])</f>
        <v>2022</v>
      </c>
      <c r="T51">
        <f>MONTH(fact_orders[[#This Row],[Date]])</f>
        <v>7</v>
      </c>
      <c r="U51" t="str">
        <f>TEXT(fact_orders[[#This Row],[Date]],"mmm-yyyy")</f>
        <v>Jul-2022</v>
      </c>
      <c r="V51" t="str">
        <f>"Q"&amp;ROUNDUP(MONTH(fact_orders[[#This Row],[Date]])/3,0)</f>
        <v>Q3</v>
      </c>
      <c r="W51" t="str" cm="1">
        <f t="array" ref="W51">_xlfn.IFS(
fact_orders[[#This Row],[dim_customers.Customer Age]]&lt;=25,"18-25",
fact_orders[[#This Row],[dim_customers.Customer Age]]&lt;=35,"26-35",
fact_orders[[#This Row],[dim_customers.Customer Age]]&lt;=45,"36-45",
fact_orders[[#This Row],[dim_customers.Customer Age]]&lt;=55,"46-55",
TRUE,"56+"
)</f>
        <v>36-45</v>
      </c>
      <c r="X51" t="str" cm="1">
        <f t="array" ref="X51">_xlfn.IFS(fact_orders[[#This Row],[Original Price]]&lt;250,"Under 250", fact_orders[[#This Row],[Original Price]]&lt;500, "250-499",fact_orders[[#This Row],[Original Price]]&lt;1000,"500-999",fact_orders[[#This Row],[Original Price]]&lt;2000,"1000-1999",TRUE,"2000+")</f>
        <v>500-999</v>
      </c>
      <c r="Y51" t="str" cm="1">
        <f t="array" ref="Y51">_xlfn.IFS(fact_orders[[#This Row],[Discount%]]&lt;0.2,"10-19%",fact_orders[[#This Row],[Discount%]]&lt;0.3,"20-29%",fact_orders[[#This Row],[Discount%]]&lt;0.4,"30-39%",fact_orders[[#This Row],[Discount%]]&lt;0.5,"40-49%",TRUE,"50%+")</f>
        <v>50%+</v>
      </c>
    </row>
    <row r="52" spans="1:25" hidden="1" x14ac:dyDescent="0.3">
      <c r="A52" t="s">
        <v>3467</v>
      </c>
      <c r="B52" t="s">
        <v>3347</v>
      </c>
      <c r="C52" t="s">
        <v>63</v>
      </c>
      <c r="D52" s="2">
        <v>44359</v>
      </c>
      <c r="E52">
        <v>654</v>
      </c>
      <c r="F52" s="4">
        <v>0.5</v>
      </c>
      <c r="G52" t="s">
        <v>8</v>
      </c>
      <c r="H52" t="s">
        <v>9</v>
      </c>
      <c r="I52" t="s">
        <v>10</v>
      </c>
      <c r="J52" t="s">
        <v>7026</v>
      </c>
      <c r="K52" t="s">
        <v>6920</v>
      </c>
      <c r="L52" t="s">
        <v>35</v>
      </c>
      <c r="M52">
        <v>4</v>
      </c>
      <c r="N52">
        <v>46</v>
      </c>
      <c r="O52" t="s">
        <v>3348</v>
      </c>
      <c r="P52" t="s">
        <v>3349</v>
      </c>
      <c r="Q52" s="7">
        <f>fact_orders[[#This Row],[Original Price]]*(1-fact_orders[[#This Row],[Discount%]])</f>
        <v>327</v>
      </c>
      <c r="R52">
        <f>fact_orders[[#This Row],[Original Price]]*fact_orders[[#This Row],[Discount%]]</f>
        <v>327</v>
      </c>
      <c r="S52">
        <f>YEAR(fact_orders[[#This Row],[Date]])</f>
        <v>2021</v>
      </c>
      <c r="T52">
        <f>MONTH(fact_orders[[#This Row],[Date]])</f>
        <v>6</v>
      </c>
      <c r="U52" t="str">
        <f>TEXT(fact_orders[[#This Row],[Date]],"mmm-yyyy")</f>
        <v>Jun-2021</v>
      </c>
      <c r="V52" t="str">
        <f>"Q"&amp;ROUNDUP(MONTH(fact_orders[[#This Row],[Date]])/3,0)</f>
        <v>Q2</v>
      </c>
      <c r="W52" t="str" cm="1">
        <f t="array" ref="W52">_xlfn.IFS(
fact_orders[[#This Row],[dim_customers.Customer Age]]&lt;=25,"18-25",
fact_orders[[#This Row],[dim_customers.Customer Age]]&lt;=35,"26-35",
fact_orders[[#This Row],[dim_customers.Customer Age]]&lt;=45,"36-45",
fact_orders[[#This Row],[dim_customers.Customer Age]]&lt;=55,"46-55",
TRUE,"56+"
)</f>
        <v>46-55</v>
      </c>
      <c r="X52" t="str" cm="1">
        <f t="array" ref="X52">_xlfn.IFS(fact_orders[[#This Row],[Original Price]]&lt;250,"Under 250", fact_orders[[#This Row],[Original Price]]&lt;500, "250-499",fact_orders[[#This Row],[Original Price]]&lt;1000,"500-999",fact_orders[[#This Row],[Original Price]]&lt;2000,"1000-1999",TRUE,"2000+")</f>
        <v>500-999</v>
      </c>
      <c r="Y52" t="str" cm="1">
        <f t="array" ref="Y52">_xlfn.IFS(fact_orders[[#This Row],[Discount%]]&lt;0.2,"10-19%",fact_orders[[#This Row],[Discount%]]&lt;0.3,"20-29%",fact_orders[[#This Row],[Discount%]]&lt;0.4,"30-39%",fact_orders[[#This Row],[Discount%]]&lt;0.5,"40-49%",TRUE,"50%+")</f>
        <v>50%+</v>
      </c>
    </row>
    <row r="53" spans="1:25" hidden="1" x14ac:dyDescent="0.3">
      <c r="A53" t="s">
        <v>3468</v>
      </c>
      <c r="B53" t="s">
        <v>3350</v>
      </c>
      <c r="C53" t="s">
        <v>64</v>
      </c>
      <c r="D53" s="2">
        <v>45012</v>
      </c>
      <c r="E53">
        <v>654</v>
      </c>
      <c r="F53" s="4">
        <v>0.5</v>
      </c>
      <c r="G53" t="s">
        <v>8</v>
      </c>
      <c r="H53" t="s">
        <v>9</v>
      </c>
      <c r="I53" t="s">
        <v>10</v>
      </c>
      <c r="J53" t="s">
        <v>7026</v>
      </c>
      <c r="K53" t="s">
        <v>6920</v>
      </c>
      <c r="L53" t="s">
        <v>37</v>
      </c>
      <c r="M53">
        <v>2</v>
      </c>
      <c r="N53">
        <v>47</v>
      </c>
      <c r="O53" t="s">
        <v>3348</v>
      </c>
      <c r="P53" t="s">
        <v>3349</v>
      </c>
      <c r="Q53" s="7">
        <f>fact_orders[[#This Row],[Original Price]]*(1-fact_orders[[#This Row],[Discount%]])</f>
        <v>327</v>
      </c>
      <c r="R53">
        <f>fact_orders[[#This Row],[Original Price]]*fact_orders[[#This Row],[Discount%]]</f>
        <v>327</v>
      </c>
      <c r="S53">
        <f>YEAR(fact_orders[[#This Row],[Date]])</f>
        <v>2023</v>
      </c>
      <c r="T53">
        <f>MONTH(fact_orders[[#This Row],[Date]])</f>
        <v>3</v>
      </c>
      <c r="U53" t="str">
        <f>TEXT(fact_orders[[#This Row],[Date]],"mmm-yyyy")</f>
        <v>Mar-2023</v>
      </c>
      <c r="V53" t="str">
        <f>"Q"&amp;ROUNDUP(MONTH(fact_orders[[#This Row],[Date]])/3,0)</f>
        <v>Q1</v>
      </c>
      <c r="W53" t="str" cm="1">
        <f t="array" ref="W53">_xlfn.IFS(
fact_orders[[#This Row],[dim_customers.Customer Age]]&lt;=25,"18-25",
fact_orders[[#This Row],[dim_customers.Customer Age]]&lt;=35,"26-35",
fact_orders[[#This Row],[dim_customers.Customer Age]]&lt;=45,"36-45",
fact_orders[[#This Row],[dim_customers.Customer Age]]&lt;=55,"46-55",
TRUE,"56+"
)</f>
        <v>46-55</v>
      </c>
      <c r="X53" t="str" cm="1">
        <f t="array" ref="X53">_xlfn.IFS(fact_orders[[#This Row],[Original Price]]&lt;250,"Under 250", fact_orders[[#This Row],[Original Price]]&lt;500, "250-499",fact_orders[[#This Row],[Original Price]]&lt;1000,"500-999",fact_orders[[#This Row],[Original Price]]&lt;2000,"1000-1999",TRUE,"2000+")</f>
        <v>500-999</v>
      </c>
      <c r="Y53" t="str" cm="1">
        <f t="array" ref="Y53">_xlfn.IFS(fact_orders[[#This Row],[Discount%]]&lt;0.2,"10-19%",fact_orders[[#This Row],[Discount%]]&lt;0.3,"20-29%",fact_orders[[#This Row],[Discount%]]&lt;0.4,"30-39%",fact_orders[[#This Row],[Discount%]]&lt;0.5,"40-49%",TRUE,"50%+")</f>
        <v>50%+</v>
      </c>
    </row>
    <row r="54" spans="1:25" hidden="1" x14ac:dyDescent="0.3">
      <c r="A54" t="s">
        <v>3469</v>
      </c>
      <c r="B54" t="s">
        <v>3351</v>
      </c>
      <c r="C54" t="s">
        <v>65</v>
      </c>
      <c r="D54" s="2">
        <v>44787</v>
      </c>
      <c r="E54">
        <v>356</v>
      </c>
      <c r="F54" s="4">
        <v>0.3</v>
      </c>
      <c r="G54" t="s">
        <v>8</v>
      </c>
      <c r="H54" t="s">
        <v>9</v>
      </c>
      <c r="I54" t="s">
        <v>10</v>
      </c>
      <c r="J54" t="s">
        <v>7026</v>
      </c>
      <c r="K54" t="s">
        <v>6920</v>
      </c>
      <c r="L54" t="s">
        <v>37</v>
      </c>
      <c r="M54">
        <v>3</v>
      </c>
      <c r="N54">
        <v>48</v>
      </c>
      <c r="O54" t="s">
        <v>3348</v>
      </c>
      <c r="P54" t="s">
        <v>3349</v>
      </c>
      <c r="Q54" s="7">
        <f>fact_orders[[#This Row],[Original Price]]*(1-fact_orders[[#This Row],[Discount%]])</f>
        <v>249.2</v>
      </c>
      <c r="R54">
        <f>fact_orders[[#This Row],[Original Price]]*fact_orders[[#This Row],[Discount%]]</f>
        <v>106.8</v>
      </c>
      <c r="S54">
        <f>YEAR(fact_orders[[#This Row],[Date]])</f>
        <v>2022</v>
      </c>
      <c r="T54">
        <f>MONTH(fact_orders[[#This Row],[Date]])</f>
        <v>8</v>
      </c>
      <c r="U54" t="str">
        <f>TEXT(fact_orders[[#This Row],[Date]],"mmm-yyyy")</f>
        <v>Aug-2022</v>
      </c>
      <c r="V54" t="str">
        <f>"Q"&amp;ROUNDUP(MONTH(fact_orders[[#This Row],[Date]])/3,0)</f>
        <v>Q3</v>
      </c>
      <c r="W54" t="str" cm="1">
        <f t="array" ref="W54">_xlfn.IFS(
fact_orders[[#This Row],[dim_customers.Customer Age]]&lt;=25,"18-25",
fact_orders[[#This Row],[dim_customers.Customer Age]]&lt;=35,"26-35",
fact_orders[[#This Row],[dim_customers.Customer Age]]&lt;=45,"36-45",
fact_orders[[#This Row],[dim_customers.Customer Age]]&lt;=55,"46-55",
TRUE,"56+"
)</f>
        <v>46-55</v>
      </c>
      <c r="X54" t="str" cm="1">
        <f t="array" ref="X54">_xlfn.IFS(fact_orders[[#This Row],[Original Price]]&lt;250,"Under 250", fact_orders[[#This Row],[Original Price]]&lt;500, "250-499",fact_orders[[#This Row],[Original Price]]&lt;1000,"500-999",fact_orders[[#This Row],[Original Price]]&lt;2000,"1000-1999",TRUE,"2000+")</f>
        <v>250-499</v>
      </c>
      <c r="Y54" t="str" cm="1">
        <f t="array" ref="Y54">_xlfn.IFS(fact_orders[[#This Row],[Discount%]]&lt;0.2,"10-19%",fact_orders[[#This Row],[Discount%]]&lt;0.3,"20-29%",fact_orders[[#This Row],[Discount%]]&lt;0.4,"30-39%",fact_orders[[#This Row],[Discount%]]&lt;0.5,"40-49%",TRUE,"50%+")</f>
        <v>30-39%</v>
      </c>
    </row>
    <row r="55" spans="1:25" hidden="1" x14ac:dyDescent="0.3">
      <c r="A55" t="s">
        <v>3470</v>
      </c>
      <c r="B55" t="s">
        <v>3352</v>
      </c>
      <c r="C55" t="s">
        <v>66</v>
      </c>
      <c r="D55" s="2">
        <v>44839</v>
      </c>
      <c r="E55">
        <v>2235</v>
      </c>
      <c r="F55" s="4">
        <v>0.32</v>
      </c>
      <c r="G55" t="s">
        <v>8</v>
      </c>
      <c r="H55" t="s">
        <v>9</v>
      </c>
      <c r="I55" t="s">
        <v>10</v>
      </c>
      <c r="J55" t="s">
        <v>67</v>
      </c>
      <c r="K55" t="s">
        <v>6920</v>
      </c>
      <c r="L55" t="s">
        <v>37</v>
      </c>
      <c r="M55">
        <v>4</v>
      </c>
      <c r="N55">
        <v>49</v>
      </c>
      <c r="O55" t="s">
        <v>3348</v>
      </c>
      <c r="P55" t="s">
        <v>3349</v>
      </c>
      <c r="Q55" s="7">
        <f>fact_orders[[#This Row],[Original Price]]*(1-fact_orders[[#This Row],[Discount%]])</f>
        <v>1519.8</v>
      </c>
      <c r="R55">
        <f>fact_orders[[#This Row],[Original Price]]*fact_orders[[#This Row],[Discount%]]</f>
        <v>715.2</v>
      </c>
      <c r="S55">
        <f>YEAR(fact_orders[[#This Row],[Date]])</f>
        <v>2022</v>
      </c>
      <c r="T55">
        <f>MONTH(fact_orders[[#This Row],[Date]])</f>
        <v>10</v>
      </c>
      <c r="U55" t="str">
        <f>TEXT(fact_orders[[#This Row],[Date]],"mmm-yyyy")</f>
        <v>Oct-2022</v>
      </c>
      <c r="V55" t="str">
        <f>"Q"&amp;ROUNDUP(MONTH(fact_orders[[#This Row],[Date]])/3,0)</f>
        <v>Q4</v>
      </c>
      <c r="W55" t="str" cm="1">
        <f t="array" ref="W55">_xlfn.IFS(
fact_orders[[#This Row],[dim_customers.Customer Age]]&lt;=25,"18-25",
fact_orders[[#This Row],[dim_customers.Customer Age]]&lt;=35,"26-35",
fact_orders[[#This Row],[dim_customers.Customer Age]]&lt;=45,"36-45",
fact_orders[[#This Row],[dim_customers.Customer Age]]&lt;=55,"46-55",
TRUE,"56+"
)</f>
        <v>46-55</v>
      </c>
      <c r="X55" t="str" cm="1">
        <f t="array" ref="X55">_xlfn.IFS(fact_orders[[#This Row],[Original Price]]&lt;250,"Under 250", fact_orders[[#This Row],[Original Price]]&lt;500, "250-499",fact_orders[[#This Row],[Original Price]]&lt;1000,"500-999",fact_orders[[#This Row],[Original Price]]&lt;2000,"1000-1999",TRUE,"2000+")</f>
        <v>2000+</v>
      </c>
      <c r="Y55" t="str" cm="1">
        <f t="array" ref="Y55">_xlfn.IFS(fact_orders[[#This Row],[Discount%]]&lt;0.2,"10-19%",fact_orders[[#This Row],[Discount%]]&lt;0.3,"20-29%",fact_orders[[#This Row],[Discount%]]&lt;0.4,"30-39%",fact_orders[[#This Row],[Discount%]]&lt;0.5,"40-49%",TRUE,"50%+")</f>
        <v>30-39%</v>
      </c>
    </row>
    <row r="56" spans="1:25" hidden="1" x14ac:dyDescent="0.3">
      <c r="A56" t="s">
        <v>3471</v>
      </c>
      <c r="B56" t="s">
        <v>3353</v>
      </c>
      <c r="C56" t="s">
        <v>68</v>
      </c>
      <c r="D56" s="2">
        <v>44246</v>
      </c>
      <c r="E56">
        <v>1125</v>
      </c>
      <c r="F56" s="4">
        <v>0.25</v>
      </c>
      <c r="G56" t="s">
        <v>8</v>
      </c>
      <c r="H56" t="s">
        <v>9</v>
      </c>
      <c r="I56" t="s">
        <v>10</v>
      </c>
      <c r="J56" t="s">
        <v>67</v>
      </c>
      <c r="K56" t="s">
        <v>6920</v>
      </c>
      <c r="L56" t="s">
        <v>37</v>
      </c>
      <c r="M56">
        <v>5</v>
      </c>
      <c r="N56">
        <v>17</v>
      </c>
      <c r="O56" t="s">
        <v>3354</v>
      </c>
      <c r="P56" t="s">
        <v>3349</v>
      </c>
      <c r="Q56" s="7">
        <f>fact_orders[[#This Row],[Original Price]]*(1-fact_orders[[#This Row],[Discount%]])</f>
        <v>843.75</v>
      </c>
      <c r="R56">
        <f>fact_orders[[#This Row],[Original Price]]*fact_orders[[#This Row],[Discount%]]</f>
        <v>281.25</v>
      </c>
      <c r="S56">
        <f>YEAR(fact_orders[[#This Row],[Date]])</f>
        <v>2021</v>
      </c>
      <c r="T56">
        <f>MONTH(fact_orders[[#This Row],[Date]])</f>
        <v>2</v>
      </c>
      <c r="U56" t="str">
        <f>TEXT(fact_orders[[#This Row],[Date]],"mmm-yyyy")</f>
        <v>Feb-2021</v>
      </c>
      <c r="V56" t="str">
        <f>"Q"&amp;ROUNDUP(MONTH(fact_orders[[#This Row],[Date]])/3,0)</f>
        <v>Q1</v>
      </c>
      <c r="W56" t="str" cm="1">
        <f t="array" ref="W56">_xlfn.IFS(
fact_orders[[#This Row],[dim_customers.Customer Age]]&lt;=25,"18-25",
fact_orders[[#This Row],[dim_customers.Customer Age]]&lt;=35,"26-35",
fact_orders[[#This Row],[dim_customers.Customer Age]]&lt;=45,"36-45",
fact_orders[[#This Row],[dim_customers.Customer Age]]&lt;=55,"46-55",
TRUE,"56+"
)</f>
        <v>18-25</v>
      </c>
      <c r="X56" t="str" cm="1">
        <f t="array" ref="X56">_xlfn.IFS(fact_orders[[#This Row],[Original Price]]&lt;250,"Under 250", fact_orders[[#This Row],[Original Price]]&lt;500, "250-499",fact_orders[[#This Row],[Original Price]]&lt;1000,"500-999",fact_orders[[#This Row],[Original Price]]&lt;2000,"1000-1999",TRUE,"2000+")</f>
        <v>1000-1999</v>
      </c>
      <c r="Y56" t="str" cm="1">
        <f t="array" ref="Y56">_xlfn.IFS(fact_orders[[#This Row],[Discount%]]&lt;0.2,"10-19%",fact_orders[[#This Row],[Discount%]]&lt;0.3,"20-29%",fact_orders[[#This Row],[Discount%]]&lt;0.4,"30-39%",fact_orders[[#This Row],[Discount%]]&lt;0.5,"40-49%",TRUE,"50%+")</f>
        <v>20-29%</v>
      </c>
    </row>
    <row r="57" spans="1:25" hidden="1" x14ac:dyDescent="0.3">
      <c r="A57" t="s">
        <v>3472</v>
      </c>
      <c r="B57" t="s">
        <v>3355</v>
      </c>
      <c r="C57" t="s">
        <v>69</v>
      </c>
      <c r="D57" s="2">
        <v>44289</v>
      </c>
      <c r="E57">
        <v>2451</v>
      </c>
      <c r="F57" s="4">
        <v>0.45</v>
      </c>
      <c r="G57" t="s">
        <v>8</v>
      </c>
      <c r="H57" t="s">
        <v>9</v>
      </c>
      <c r="I57" t="s">
        <v>10</v>
      </c>
      <c r="J57" t="s">
        <v>67</v>
      </c>
      <c r="K57" t="s">
        <v>6920</v>
      </c>
      <c r="L57" t="s">
        <v>37</v>
      </c>
      <c r="M57">
        <v>4</v>
      </c>
      <c r="N57">
        <v>18</v>
      </c>
      <c r="O57" t="s">
        <v>3354</v>
      </c>
      <c r="P57" t="s">
        <v>3349</v>
      </c>
      <c r="Q57" s="7">
        <f>fact_orders[[#This Row],[Original Price]]*(1-fact_orders[[#This Row],[Discount%]])</f>
        <v>1348.0500000000002</v>
      </c>
      <c r="R57">
        <f>fact_orders[[#This Row],[Original Price]]*fact_orders[[#This Row],[Discount%]]</f>
        <v>1102.95</v>
      </c>
      <c r="S57">
        <f>YEAR(fact_orders[[#This Row],[Date]])</f>
        <v>2021</v>
      </c>
      <c r="T57">
        <f>MONTH(fact_orders[[#This Row],[Date]])</f>
        <v>4</v>
      </c>
      <c r="U57" t="str">
        <f>TEXT(fact_orders[[#This Row],[Date]],"mmm-yyyy")</f>
        <v>Apr-2021</v>
      </c>
      <c r="V57" t="str">
        <f>"Q"&amp;ROUNDUP(MONTH(fact_orders[[#This Row],[Date]])/3,0)</f>
        <v>Q2</v>
      </c>
      <c r="W57" t="str" cm="1">
        <f t="array" ref="W57">_xlfn.IFS(
fact_orders[[#This Row],[dim_customers.Customer Age]]&lt;=25,"18-25",
fact_orders[[#This Row],[dim_customers.Customer Age]]&lt;=35,"26-35",
fact_orders[[#This Row],[dim_customers.Customer Age]]&lt;=45,"36-45",
fact_orders[[#This Row],[dim_customers.Customer Age]]&lt;=55,"46-55",
TRUE,"56+"
)</f>
        <v>18-25</v>
      </c>
      <c r="X57" t="str" cm="1">
        <f t="array" ref="X57">_xlfn.IFS(fact_orders[[#This Row],[Original Price]]&lt;250,"Under 250", fact_orders[[#This Row],[Original Price]]&lt;500, "250-499",fact_orders[[#This Row],[Original Price]]&lt;1000,"500-999",fact_orders[[#This Row],[Original Price]]&lt;2000,"1000-1999",TRUE,"2000+")</f>
        <v>2000+</v>
      </c>
      <c r="Y57" t="str" cm="1">
        <f t="array" ref="Y57">_xlfn.IFS(fact_orders[[#This Row],[Discount%]]&lt;0.2,"10-19%",fact_orders[[#This Row],[Discount%]]&lt;0.3,"20-29%",fact_orders[[#This Row],[Discount%]]&lt;0.4,"30-39%",fact_orders[[#This Row],[Discount%]]&lt;0.5,"40-49%",TRUE,"50%+")</f>
        <v>40-49%</v>
      </c>
    </row>
    <row r="58" spans="1:25" hidden="1" x14ac:dyDescent="0.3">
      <c r="A58" t="s">
        <v>3473</v>
      </c>
      <c r="B58" t="s">
        <v>3356</v>
      </c>
      <c r="C58" t="s">
        <v>70</v>
      </c>
      <c r="D58" s="2">
        <v>44834</v>
      </c>
      <c r="E58">
        <v>2263</v>
      </c>
      <c r="F58" s="4">
        <v>0.15</v>
      </c>
      <c r="G58" t="s">
        <v>8</v>
      </c>
      <c r="H58" t="s">
        <v>9</v>
      </c>
      <c r="I58" t="s">
        <v>10</v>
      </c>
      <c r="J58" t="s">
        <v>67</v>
      </c>
      <c r="K58" t="s">
        <v>6918</v>
      </c>
      <c r="L58" t="s">
        <v>37</v>
      </c>
      <c r="M58">
        <v>4</v>
      </c>
      <c r="N58">
        <v>19</v>
      </c>
      <c r="O58" t="s">
        <v>3354</v>
      </c>
      <c r="P58" t="s">
        <v>3349</v>
      </c>
      <c r="Q58" s="7">
        <f>fact_orders[[#This Row],[Original Price]]*(1-fact_orders[[#This Row],[Discount%]])</f>
        <v>1923.55</v>
      </c>
      <c r="R58">
        <f>fact_orders[[#This Row],[Original Price]]*fact_orders[[#This Row],[Discount%]]</f>
        <v>339.45</v>
      </c>
      <c r="S58">
        <f>YEAR(fact_orders[[#This Row],[Date]])</f>
        <v>2022</v>
      </c>
      <c r="T58">
        <f>MONTH(fact_orders[[#This Row],[Date]])</f>
        <v>9</v>
      </c>
      <c r="U58" t="str">
        <f>TEXT(fact_orders[[#This Row],[Date]],"mmm-yyyy")</f>
        <v>Sep-2022</v>
      </c>
      <c r="V58" t="str">
        <f>"Q"&amp;ROUNDUP(MONTH(fact_orders[[#This Row],[Date]])/3,0)</f>
        <v>Q3</v>
      </c>
      <c r="W58" t="str" cm="1">
        <f t="array" ref="W58">_xlfn.IFS(
fact_orders[[#This Row],[dim_customers.Customer Age]]&lt;=25,"18-25",
fact_orders[[#This Row],[dim_customers.Customer Age]]&lt;=35,"26-35",
fact_orders[[#This Row],[dim_customers.Customer Age]]&lt;=45,"36-45",
fact_orders[[#This Row],[dim_customers.Customer Age]]&lt;=55,"46-55",
TRUE,"56+"
)</f>
        <v>18-25</v>
      </c>
      <c r="X58" t="str" cm="1">
        <f t="array" ref="X58">_xlfn.IFS(fact_orders[[#This Row],[Original Price]]&lt;250,"Under 250", fact_orders[[#This Row],[Original Price]]&lt;500, "250-499",fact_orders[[#This Row],[Original Price]]&lt;1000,"500-999",fact_orders[[#This Row],[Original Price]]&lt;2000,"1000-1999",TRUE,"2000+")</f>
        <v>2000+</v>
      </c>
      <c r="Y58" t="str" cm="1">
        <f t="array" ref="Y58">_xlfn.IFS(fact_orders[[#This Row],[Discount%]]&lt;0.2,"10-19%",fact_orders[[#This Row],[Discount%]]&lt;0.3,"20-29%",fact_orders[[#This Row],[Discount%]]&lt;0.4,"30-39%",fact_orders[[#This Row],[Discount%]]&lt;0.5,"40-49%",TRUE,"50%+")</f>
        <v>10-19%</v>
      </c>
    </row>
    <row r="59" spans="1:25" hidden="1" x14ac:dyDescent="0.3">
      <c r="A59" t="s">
        <v>3474</v>
      </c>
      <c r="B59" t="s">
        <v>3357</v>
      </c>
      <c r="C59" t="s">
        <v>71</v>
      </c>
      <c r="D59" s="2">
        <v>44364</v>
      </c>
      <c r="E59">
        <v>1365</v>
      </c>
      <c r="F59" s="4">
        <v>0.33</v>
      </c>
      <c r="G59" t="s">
        <v>8</v>
      </c>
      <c r="H59" t="s">
        <v>9</v>
      </c>
      <c r="I59" t="s">
        <v>10</v>
      </c>
      <c r="J59" t="s">
        <v>67</v>
      </c>
      <c r="K59" t="s">
        <v>6918</v>
      </c>
      <c r="L59" t="s">
        <v>12</v>
      </c>
      <c r="M59">
        <v>4</v>
      </c>
      <c r="N59">
        <v>20</v>
      </c>
      <c r="O59" t="s">
        <v>3354</v>
      </c>
      <c r="P59" t="s">
        <v>3349</v>
      </c>
      <c r="Q59" s="7">
        <f>fact_orders[[#This Row],[Original Price]]*(1-fact_orders[[#This Row],[Discount%]])</f>
        <v>914.55</v>
      </c>
      <c r="R59">
        <f>fact_orders[[#This Row],[Original Price]]*fact_orders[[#This Row],[Discount%]]</f>
        <v>450.45000000000005</v>
      </c>
      <c r="S59">
        <f>YEAR(fact_orders[[#This Row],[Date]])</f>
        <v>2021</v>
      </c>
      <c r="T59">
        <f>MONTH(fact_orders[[#This Row],[Date]])</f>
        <v>6</v>
      </c>
      <c r="U59" t="str">
        <f>TEXT(fact_orders[[#This Row],[Date]],"mmm-yyyy")</f>
        <v>Jun-2021</v>
      </c>
      <c r="V59" t="str">
        <f>"Q"&amp;ROUNDUP(MONTH(fact_orders[[#This Row],[Date]])/3,0)</f>
        <v>Q2</v>
      </c>
      <c r="W59" t="str" cm="1">
        <f t="array" ref="W59">_xlfn.IFS(
fact_orders[[#This Row],[dim_customers.Customer Age]]&lt;=25,"18-25",
fact_orders[[#This Row],[dim_customers.Customer Age]]&lt;=35,"26-35",
fact_orders[[#This Row],[dim_customers.Customer Age]]&lt;=45,"36-45",
fact_orders[[#This Row],[dim_customers.Customer Age]]&lt;=55,"46-55",
TRUE,"56+"
)</f>
        <v>18-25</v>
      </c>
      <c r="X59" t="str" cm="1">
        <f t="array" ref="X59">_xlfn.IFS(fact_orders[[#This Row],[Original Price]]&lt;250,"Under 250", fact_orders[[#This Row],[Original Price]]&lt;500, "250-499",fact_orders[[#This Row],[Original Price]]&lt;1000,"500-999",fact_orders[[#This Row],[Original Price]]&lt;2000,"1000-1999",TRUE,"2000+")</f>
        <v>1000-1999</v>
      </c>
      <c r="Y59" t="str" cm="1">
        <f t="array" ref="Y59">_xlfn.IFS(fact_orders[[#This Row],[Discount%]]&lt;0.2,"10-19%",fact_orders[[#This Row],[Discount%]]&lt;0.3,"20-29%",fact_orders[[#This Row],[Discount%]]&lt;0.4,"30-39%",fact_orders[[#This Row],[Discount%]]&lt;0.5,"40-49%",TRUE,"50%+")</f>
        <v>30-39%</v>
      </c>
    </row>
    <row r="60" spans="1:25" hidden="1" x14ac:dyDescent="0.3">
      <c r="A60" t="s">
        <v>3475</v>
      </c>
      <c r="B60" t="s">
        <v>3358</v>
      </c>
      <c r="C60" t="s">
        <v>72</v>
      </c>
      <c r="D60" s="2">
        <v>44337</v>
      </c>
      <c r="E60">
        <v>2453</v>
      </c>
      <c r="F60" s="4">
        <v>0.42</v>
      </c>
      <c r="G60" t="s">
        <v>8</v>
      </c>
      <c r="H60" t="s">
        <v>9</v>
      </c>
      <c r="I60" t="s">
        <v>10</v>
      </c>
      <c r="J60" t="s">
        <v>67</v>
      </c>
      <c r="K60" t="s">
        <v>6918</v>
      </c>
      <c r="L60" t="s">
        <v>12</v>
      </c>
      <c r="M60">
        <v>3</v>
      </c>
      <c r="N60">
        <v>21</v>
      </c>
      <c r="O60" t="s">
        <v>3359</v>
      </c>
      <c r="P60" t="s">
        <v>3349</v>
      </c>
      <c r="Q60" s="7">
        <f>fact_orders[[#This Row],[Original Price]]*(1-fact_orders[[#This Row],[Discount%]])</f>
        <v>1422.7400000000002</v>
      </c>
      <c r="R60">
        <f>fact_orders[[#This Row],[Original Price]]*fact_orders[[#This Row],[Discount%]]</f>
        <v>1030.26</v>
      </c>
      <c r="S60">
        <f>YEAR(fact_orders[[#This Row],[Date]])</f>
        <v>2021</v>
      </c>
      <c r="T60">
        <f>MONTH(fact_orders[[#This Row],[Date]])</f>
        <v>5</v>
      </c>
      <c r="U60" t="str">
        <f>TEXT(fact_orders[[#This Row],[Date]],"mmm-yyyy")</f>
        <v>May-2021</v>
      </c>
      <c r="V60" t="str">
        <f>"Q"&amp;ROUNDUP(MONTH(fact_orders[[#This Row],[Date]])/3,0)</f>
        <v>Q2</v>
      </c>
      <c r="W60" t="str" cm="1">
        <f t="array" ref="W60">_xlfn.IFS(
fact_orders[[#This Row],[dim_customers.Customer Age]]&lt;=25,"18-25",
fact_orders[[#This Row],[dim_customers.Customer Age]]&lt;=35,"26-35",
fact_orders[[#This Row],[dim_customers.Customer Age]]&lt;=45,"36-45",
fact_orders[[#This Row],[dim_customers.Customer Age]]&lt;=55,"46-55",
TRUE,"56+"
)</f>
        <v>18-25</v>
      </c>
      <c r="X60" t="str" cm="1">
        <f t="array" ref="X60">_xlfn.IFS(fact_orders[[#This Row],[Original Price]]&lt;250,"Under 250", fact_orders[[#This Row],[Original Price]]&lt;500, "250-499",fact_orders[[#This Row],[Original Price]]&lt;1000,"500-999",fact_orders[[#This Row],[Original Price]]&lt;2000,"1000-1999",TRUE,"2000+")</f>
        <v>2000+</v>
      </c>
      <c r="Y60" t="str" cm="1">
        <f t="array" ref="Y60">_xlfn.IFS(fact_orders[[#This Row],[Discount%]]&lt;0.2,"10-19%",fact_orders[[#This Row],[Discount%]]&lt;0.3,"20-29%",fact_orders[[#This Row],[Discount%]]&lt;0.4,"30-39%",fact_orders[[#This Row],[Discount%]]&lt;0.5,"40-49%",TRUE,"50%+")</f>
        <v>40-49%</v>
      </c>
    </row>
    <row r="61" spans="1:25" hidden="1" x14ac:dyDescent="0.3">
      <c r="A61" t="s">
        <v>3476</v>
      </c>
      <c r="B61" t="s">
        <v>3360</v>
      </c>
      <c r="C61" t="s">
        <v>73</v>
      </c>
      <c r="D61" s="2">
        <v>44673</v>
      </c>
      <c r="E61">
        <v>1555</v>
      </c>
      <c r="F61" s="4">
        <v>0.42</v>
      </c>
      <c r="G61" t="s">
        <v>8</v>
      </c>
      <c r="H61" t="s">
        <v>9</v>
      </c>
      <c r="I61" t="s">
        <v>10</v>
      </c>
      <c r="J61" t="s">
        <v>67</v>
      </c>
      <c r="K61" t="s">
        <v>6918</v>
      </c>
      <c r="L61" t="s">
        <v>27</v>
      </c>
      <c r="M61">
        <v>2</v>
      </c>
      <c r="N61">
        <v>22</v>
      </c>
      <c r="O61" t="s">
        <v>3359</v>
      </c>
      <c r="P61" t="s">
        <v>3349</v>
      </c>
      <c r="Q61" s="7">
        <f>fact_orders[[#This Row],[Original Price]]*(1-fact_orders[[#This Row],[Discount%]])</f>
        <v>901.90000000000009</v>
      </c>
      <c r="R61">
        <f>fact_orders[[#This Row],[Original Price]]*fact_orders[[#This Row],[Discount%]]</f>
        <v>653.1</v>
      </c>
      <c r="S61">
        <f>YEAR(fact_orders[[#This Row],[Date]])</f>
        <v>2022</v>
      </c>
      <c r="T61">
        <f>MONTH(fact_orders[[#This Row],[Date]])</f>
        <v>4</v>
      </c>
      <c r="U61" t="str">
        <f>TEXT(fact_orders[[#This Row],[Date]],"mmm-yyyy")</f>
        <v>Apr-2022</v>
      </c>
      <c r="V61" t="str">
        <f>"Q"&amp;ROUNDUP(MONTH(fact_orders[[#This Row],[Date]])/3,0)</f>
        <v>Q2</v>
      </c>
      <c r="W61" t="str" cm="1">
        <f t="array" ref="W61">_xlfn.IFS(
fact_orders[[#This Row],[dim_customers.Customer Age]]&lt;=25,"18-25",
fact_orders[[#This Row],[dim_customers.Customer Age]]&lt;=35,"26-35",
fact_orders[[#This Row],[dim_customers.Customer Age]]&lt;=45,"36-45",
fact_orders[[#This Row],[dim_customers.Customer Age]]&lt;=55,"46-55",
TRUE,"56+"
)</f>
        <v>18-25</v>
      </c>
      <c r="X61" t="str" cm="1">
        <f t="array" ref="X61">_xlfn.IFS(fact_orders[[#This Row],[Original Price]]&lt;250,"Under 250", fact_orders[[#This Row],[Original Price]]&lt;500, "250-499",fact_orders[[#This Row],[Original Price]]&lt;1000,"500-999",fact_orders[[#This Row],[Original Price]]&lt;2000,"1000-1999",TRUE,"2000+")</f>
        <v>1000-1999</v>
      </c>
      <c r="Y61" t="str" cm="1">
        <f t="array" ref="Y61">_xlfn.IFS(fact_orders[[#This Row],[Discount%]]&lt;0.2,"10-19%",fact_orders[[#This Row],[Discount%]]&lt;0.3,"20-29%",fact_orders[[#This Row],[Discount%]]&lt;0.4,"30-39%",fact_orders[[#This Row],[Discount%]]&lt;0.5,"40-49%",TRUE,"50%+")</f>
        <v>40-49%</v>
      </c>
    </row>
    <row r="62" spans="1:25" hidden="1" x14ac:dyDescent="0.3">
      <c r="A62" t="s">
        <v>3477</v>
      </c>
      <c r="B62" t="s">
        <v>3361</v>
      </c>
      <c r="C62" t="s">
        <v>74</v>
      </c>
      <c r="D62" s="2">
        <v>44357</v>
      </c>
      <c r="E62">
        <v>1234</v>
      </c>
      <c r="F62" s="4">
        <v>0.39</v>
      </c>
      <c r="G62" t="s">
        <v>8</v>
      </c>
      <c r="H62" t="s">
        <v>9</v>
      </c>
      <c r="I62" t="s">
        <v>10</v>
      </c>
      <c r="J62" t="s">
        <v>67</v>
      </c>
      <c r="K62" t="s">
        <v>6921</v>
      </c>
      <c r="L62" t="s">
        <v>27</v>
      </c>
      <c r="M62">
        <v>5</v>
      </c>
      <c r="N62">
        <v>16</v>
      </c>
      <c r="O62" t="s">
        <v>3362</v>
      </c>
      <c r="P62" t="s">
        <v>3363</v>
      </c>
      <c r="Q62" s="7">
        <f>fact_orders[[#This Row],[Original Price]]*(1-fact_orders[[#This Row],[Discount%]])</f>
        <v>752.74</v>
      </c>
      <c r="R62">
        <f>fact_orders[[#This Row],[Original Price]]*fact_orders[[#This Row],[Discount%]]</f>
        <v>481.26</v>
      </c>
      <c r="S62">
        <f>YEAR(fact_orders[[#This Row],[Date]])</f>
        <v>2021</v>
      </c>
      <c r="T62">
        <f>MONTH(fact_orders[[#This Row],[Date]])</f>
        <v>6</v>
      </c>
      <c r="U62" t="str">
        <f>TEXT(fact_orders[[#This Row],[Date]],"mmm-yyyy")</f>
        <v>Jun-2021</v>
      </c>
      <c r="V62" t="str">
        <f>"Q"&amp;ROUNDUP(MONTH(fact_orders[[#This Row],[Date]])/3,0)</f>
        <v>Q2</v>
      </c>
      <c r="W62" t="str" cm="1">
        <f t="array" ref="W62">_xlfn.IFS(
fact_orders[[#This Row],[dim_customers.Customer Age]]&lt;=25,"18-25",
fact_orders[[#This Row],[dim_customers.Customer Age]]&lt;=35,"26-35",
fact_orders[[#This Row],[dim_customers.Customer Age]]&lt;=45,"36-45",
fact_orders[[#This Row],[dim_customers.Customer Age]]&lt;=55,"46-55",
TRUE,"56+"
)</f>
        <v>18-25</v>
      </c>
      <c r="X62" t="str" cm="1">
        <f t="array" ref="X62">_xlfn.IFS(fact_orders[[#This Row],[Original Price]]&lt;250,"Under 250", fact_orders[[#This Row],[Original Price]]&lt;500, "250-499",fact_orders[[#This Row],[Original Price]]&lt;1000,"500-999",fact_orders[[#This Row],[Original Price]]&lt;2000,"1000-1999",TRUE,"2000+")</f>
        <v>1000-1999</v>
      </c>
      <c r="Y62" t="str" cm="1">
        <f t="array" ref="Y62">_xlfn.IFS(fact_orders[[#This Row],[Discount%]]&lt;0.2,"10-19%",fact_orders[[#This Row],[Discount%]]&lt;0.3,"20-29%",fact_orders[[#This Row],[Discount%]]&lt;0.4,"30-39%",fact_orders[[#This Row],[Discount%]]&lt;0.5,"40-49%",TRUE,"50%+")</f>
        <v>30-39%</v>
      </c>
    </row>
    <row r="63" spans="1:25" hidden="1" x14ac:dyDescent="0.3">
      <c r="A63" t="s">
        <v>3478</v>
      </c>
      <c r="B63" t="s">
        <v>3364</v>
      </c>
      <c r="C63" t="s">
        <v>75</v>
      </c>
      <c r="D63" s="2">
        <v>44821</v>
      </c>
      <c r="E63">
        <v>2344</v>
      </c>
      <c r="F63" s="4">
        <v>0.39</v>
      </c>
      <c r="G63" t="s">
        <v>8</v>
      </c>
      <c r="H63" t="s">
        <v>9</v>
      </c>
      <c r="I63" t="s">
        <v>10</v>
      </c>
      <c r="J63" t="s">
        <v>67</v>
      </c>
      <c r="K63" t="s">
        <v>6921</v>
      </c>
      <c r="L63" t="s">
        <v>27</v>
      </c>
      <c r="M63">
        <v>4</v>
      </c>
      <c r="N63">
        <v>17</v>
      </c>
      <c r="O63" t="s">
        <v>3362</v>
      </c>
      <c r="P63" t="s">
        <v>3363</v>
      </c>
      <c r="Q63" s="7">
        <f>fact_orders[[#This Row],[Original Price]]*(1-fact_orders[[#This Row],[Discount%]])</f>
        <v>1429.84</v>
      </c>
      <c r="R63">
        <f>fact_orders[[#This Row],[Original Price]]*fact_orders[[#This Row],[Discount%]]</f>
        <v>914.16000000000008</v>
      </c>
      <c r="S63">
        <f>YEAR(fact_orders[[#This Row],[Date]])</f>
        <v>2022</v>
      </c>
      <c r="T63">
        <f>MONTH(fact_orders[[#This Row],[Date]])</f>
        <v>9</v>
      </c>
      <c r="U63" t="str">
        <f>TEXT(fact_orders[[#This Row],[Date]],"mmm-yyyy")</f>
        <v>Sep-2022</v>
      </c>
      <c r="V63" t="str">
        <f>"Q"&amp;ROUNDUP(MONTH(fact_orders[[#This Row],[Date]])/3,0)</f>
        <v>Q3</v>
      </c>
      <c r="W63" t="str" cm="1">
        <f t="array" ref="W63">_xlfn.IFS(
fact_orders[[#This Row],[dim_customers.Customer Age]]&lt;=25,"18-25",
fact_orders[[#This Row],[dim_customers.Customer Age]]&lt;=35,"26-35",
fact_orders[[#This Row],[dim_customers.Customer Age]]&lt;=45,"36-45",
fact_orders[[#This Row],[dim_customers.Customer Age]]&lt;=55,"46-55",
TRUE,"56+"
)</f>
        <v>18-25</v>
      </c>
      <c r="X63" t="str" cm="1">
        <f t="array" ref="X63">_xlfn.IFS(fact_orders[[#This Row],[Original Price]]&lt;250,"Under 250", fact_orders[[#This Row],[Original Price]]&lt;500, "250-499",fact_orders[[#This Row],[Original Price]]&lt;1000,"500-999",fact_orders[[#This Row],[Original Price]]&lt;2000,"1000-1999",TRUE,"2000+")</f>
        <v>2000+</v>
      </c>
      <c r="Y63" t="str" cm="1">
        <f t="array" ref="Y63">_xlfn.IFS(fact_orders[[#This Row],[Discount%]]&lt;0.2,"10-19%",fact_orders[[#This Row],[Discount%]]&lt;0.3,"20-29%",fact_orders[[#This Row],[Discount%]]&lt;0.4,"30-39%",fact_orders[[#This Row],[Discount%]]&lt;0.5,"40-49%",TRUE,"50%+")</f>
        <v>30-39%</v>
      </c>
    </row>
    <row r="64" spans="1:25" hidden="1" x14ac:dyDescent="0.3">
      <c r="A64" t="s">
        <v>3479</v>
      </c>
      <c r="B64" t="s">
        <v>3365</v>
      </c>
      <c r="C64" t="s">
        <v>76</v>
      </c>
      <c r="D64" s="2">
        <v>44877</v>
      </c>
      <c r="E64">
        <v>2142</v>
      </c>
      <c r="F64" s="4">
        <v>0.39</v>
      </c>
      <c r="G64" t="s">
        <v>8</v>
      </c>
      <c r="H64" t="s">
        <v>9</v>
      </c>
      <c r="I64" t="s">
        <v>10</v>
      </c>
      <c r="J64" t="s">
        <v>67</v>
      </c>
      <c r="K64" t="s">
        <v>6921</v>
      </c>
      <c r="L64" t="s">
        <v>12</v>
      </c>
      <c r="M64">
        <v>2</v>
      </c>
      <c r="N64">
        <v>18</v>
      </c>
      <c r="O64" t="s">
        <v>3362</v>
      </c>
      <c r="P64" t="s">
        <v>3363</v>
      </c>
      <c r="Q64" s="7">
        <f>fact_orders[[#This Row],[Original Price]]*(1-fact_orders[[#This Row],[Discount%]])</f>
        <v>1306.6199999999999</v>
      </c>
      <c r="R64">
        <f>fact_orders[[#This Row],[Original Price]]*fact_orders[[#This Row],[Discount%]]</f>
        <v>835.38</v>
      </c>
      <c r="S64">
        <f>YEAR(fact_orders[[#This Row],[Date]])</f>
        <v>2022</v>
      </c>
      <c r="T64">
        <f>MONTH(fact_orders[[#This Row],[Date]])</f>
        <v>11</v>
      </c>
      <c r="U64" t="str">
        <f>TEXT(fact_orders[[#This Row],[Date]],"mmm-yyyy")</f>
        <v>Nov-2022</v>
      </c>
      <c r="V64" t="str">
        <f>"Q"&amp;ROUNDUP(MONTH(fact_orders[[#This Row],[Date]])/3,0)</f>
        <v>Q4</v>
      </c>
      <c r="W64" t="str" cm="1">
        <f t="array" ref="W64">_xlfn.IFS(
fact_orders[[#This Row],[dim_customers.Customer Age]]&lt;=25,"18-25",
fact_orders[[#This Row],[dim_customers.Customer Age]]&lt;=35,"26-35",
fact_orders[[#This Row],[dim_customers.Customer Age]]&lt;=45,"36-45",
fact_orders[[#This Row],[dim_customers.Customer Age]]&lt;=55,"46-55",
TRUE,"56+"
)</f>
        <v>18-25</v>
      </c>
      <c r="X64" t="str" cm="1">
        <f t="array" ref="X64">_xlfn.IFS(fact_orders[[#This Row],[Original Price]]&lt;250,"Under 250", fact_orders[[#This Row],[Original Price]]&lt;500, "250-499",fact_orders[[#This Row],[Original Price]]&lt;1000,"500-999",fact_orders[[#This Row],[Original Price]]&lt;2000,"1000-1999",TRUE,"2000+")</f>
        <v>2000+</v>
      </c>
      <c r="Y64" t="str" cm="1">
        <f t="array" ref="Y64">_xlfn.IFS(fact_orders[[#This Row],[Discount%]]&lt;0.2,"10-19%",fact_orders[[#This Row],[Discount%]]&lt;0.3,"20-29%",fact_orders[[#This Row],[Discount%]]&lt;0.4,"30-39%",fact_orders[[#This Row],[Discount%]]&lt;0.5,"40-49%",TRUE,"50%+")</f>
        <v>30-39%</v>
      </c>
    </row>
    <row r="65" spans="1:25" hidden="1" x14ac:dyDescent="0.3">
      <c r="A65" t="s">
        <v>3480</v>
      </c>
      <c r="B65" t="s">
        <v>3366</v>
      </c>
      <c r="C65" t="s">
        <v>77</v>
      </c>
      <c r="D65" s="2">
        <v>44649</v>
      </c>
      <c r="E65">
        <v>2612</v>
      </c>
      <c r="F65" s="4">
        <v>0.39</v>
      </c>
      <c r="G65" t="s">
        <v>8</v>
      </c>
      <c r="H65" t="s">
        <v>9</v>
      </c>
      <c r="I65" t="s">
        <v>10</v>
      </c>
      <c r="J65" t="s">
        <v>67</v>
      </c>
      <c r="K65" t="s">
        <v>6921</v>
      </c>
      <c r="L65" t="s">
        <v>14</v>
      </c>
      <c r="M65">
        <v>5</v>
      </c>
      <c r="N65">
        <v>19</v>
      </c>
      <c r="O65" t="s">
        <v>3362</v>
      </c>
      <c r="P65" t="s">
        <v>3363</v>
      </c>
      <c r="Q65" s="7">
        <f>fact_orders[[#This Row],[Original Price]]*(1-fact_orders[[#This Row],[Discount%]])</f>
        <v>1593.32</v>
      </c>
      <c r="R65">
        <f>fact_orders[[#This Row],[Original Price]]*fact_orders[[#This Row],[Discount%]]</f>
        <v>1018.6800000000001</v>
      </c>
      <c r="S65">
        <f>YEAR(fact_orders[[#This Row],[Date]])</f>
        <v>2022</v>
      </c>
      <c r="T65">
        <f>MONTH(fact_orders[[#This Row],[Date]])</f>
        <v>3</v>
      </c>
      <c r="U65" t="str">
        <f>TEXT(fact_orders[[#This Row],[Date]],"mmm-yyyy")</f>
        <v>Mar-2022</v>
      </c>
      <c r="V65" t="str">
        <f>"Q"&amp;ROUNDUP(MONTH(fact_orders[[#This Row],[Date]])/3,0)</f>
        <v>Q1</v>
      </c>
      <c r="W65" t="str" cm="1">
        <f t="array" ref="W65">_xlfn.IFS(
fact_orders[[#This Row],[dim_customers.Customer Age]]&lt;=25,"18-25",
fact_orders[[#This Row],[dim_customers.Customer Age]]&lt;=35,"26-35",
fact_orders[[#This Row],[dim_customers.Customer Age]]&lt;=45,"36-45",
fact_orders[[#This Row],[dim_customers.Customer Age]]&lt;=55,"46-55",
TRUE,"56+"
)</f>
        <v>18-25</v>
      </c>
      <c r="X65" t="str" cm="1">
        <f t="array" ref="X65">_xlfn.IFS(fact_orders[[#This Row],[Original Price]]&lt;250,"Under 250", fact_orders[[#This Row],[Original Price]]&lt;500, "250-499",fact_orders[[#This Row],[Original Price]]&lt;1000,"500-999",fact_orders[[#This Row],[Original Price]]&lt;2000,"1000-1999",TRUE,"2000+")</f>
        <v>2000+</v>
      </c>
      <c r="Y65" t="str" cm="1">
        <f t="array" ref="Y65">_xlfn.IFS(fact_orders[[#This Row],[Discount%]]&lt;0.2,"10-19%",fact_orders[[#This Row],[Discount%]]&lt;0.3,"20-29%",fact_orders[[#This Row],[Discount%]]&lt;0.4,"30-39%",fact_orders[[#This Row],[Discount%]]&lt;0.5,"40-49%",TRUE,"50%+")</f>
        <v>30-39%</v>
      </c>
    </row>
    <row r="66" spans="1:25" hidden="1" x14ac:dyDescent="0.3">
      <c r="A66" t="s">
        <v>3481</v>
      </c>
      <c r="B66" t="s">
        <v>3367</v>
      </c>
      <c r="C66" t="s">
        <v>77</v>
      </c>
      <c r="D66" s="2">
        <v>44449</v>
      </c>
      <c r="E66">
        <v>2243</v>
      </c>
      <c r="F66" s="4">
        <v>0.3</v>
      </c>
      <c r="G66" t="s">
        <v>8</v>
      </c>
      <c r="H66" t="s">
        <v>9</v>
      </c>
      <c r="I66" t="s">
        <v>10</v>
      </c>
      <c r="J66" t="s">
        <v>67</v>
      </c>
      <c r="K66" t="s">
        <v>6921</v>
      </c>
      <c r="L66" t="s">
        <v>14</v>
      </c>
      <c r="M66">
        <v>5</v>
      </c>
      <c r="N66">
        <v>20</v>
      </c>
      <c r="O66" t="s">
        <v>3368</v>
      </c>
      <c r="P66" t="s">
        <v>3363</v>
      </c>
      <c r="Q66" s="7">
        <f>fact_orders[[#This Row],[Original Price]]*(1-fact_orders[[#This Row],[Discount%]])</f>
        <v>1570.1</v>
      </c>
      <c r="R66">
        <f>fact_orders[[#This Row],[Original Price]]*fact_orders[[#This Row],[Discount%]]</f>
        <v>672.9</v>
      </c>
      <c r="S66">
        <f>YEAR(fact_orders[[#This Row],[Date]])</f>
        <v>2021</v>
      </c>
      <c r="T66">
        <f>MONTH(fact_orders[[#This Row],[Date]])</f>
        <v>9</v>
      </c>
      <c r="U66" t="str">
        <f>TEXT(fact_orders[[#This Row],[Date]],"mmm-yyyy")</f>
        <v>Sep-2021</v>
      </c>
      <c r="V66" t="str">
        <f>"Q"&amp;ROUNDUP(MONTH(fact_orders[[#This Row],[Date]])/3,0)</f>
        <v>Q3</v>
      </c>
      <c r="W66" t="str" cm="1">
        <f t="array" ref="W66">_xlfn.IFS(
fact_orders[[#This Row],[dim_customers.Customer Age]]&lt;=25,"18-25",
fact_orders[[#This Row],[dim_customers.Customer Age]]&lt;=35,"26-35",
fact_orders[[#This Row],[dim_customers.Customer Age]]&lt;=45,"36-45",
fact_orders[[#This Row],[dim_customers.Customer Age]]&lt;=55,"46-55",
TRUE,"56+"
)</f>
        <v>18-25</v>
      </c>
      <c r="X66" t="str" cm="1">
        <f t="array" ref="X66">_xlfn.IFS(fact_orders[[#This Row],[Original Price]]&lt;250,"Under 250", fact_orders[[#This Row],[Original Price]]&lt;500, "250-499",fact_orders[[#This Row],[Original Price]]&lt;1000,"500-999",fact_orders[[#This Row],[Original Price]]&lt;2000,"1000-1999",TRUE,"2000+")</f>
        <v>2000+</v>
      </c>
      <c r="Y66" t="str" cm="1">
        <f t="array" ref="Y66">_xlfn.IFS(fact_orders[[#This Row],[Discount%]]&lt;0.2,"10-19%",fact_orders[[#This Row],[Discount%]]&lt;0.3,"20-29%",fact_orders[[#This Row],[Discount%]]&lt;0.4,"30-39%",fact_orders[[#This Row],[Discount%]]&lt;0.5,"40-49%",TRUE,"50%+")</f>
        <v>30-39%</v>
      </c>
    </row>
    <row r="67" spans="1:25" hidden="1" x14ac:dyDescent="0.3">
      <c r="A67" t="s">
        <v>3482</v>
      </c>
      <c r="B67" t="s">
        <v>3369</v>
      </c>
      <c r="C67" t="s">
        <v>77</v>
      </c>
      <c r="D67" s="2">
        <v>44466</v>
      </c>
      <c r="E67">
        <v>333</v>
      </c>
      <c r="F67" s="4">
        <v>0.3</v>
      </c>
      <c r="G67" t="s">
        <v>8</v>
      </c>
      <c r="H67" t="s">
        <v>9</v>
      </c>
      <c r="I67" t="s">
        <v>10</v>
      </c>
      <c r="J67" t="s">
        <v>67</v>
      </c>
      <c r="K67" t="s">
        <v>6921</v>
      </c>
      <c r="L67" t="s">
        <v>14</v>
      </c>
      <c r="M67">
        <v>5</v>
      </c>
      <c r="N67">
        <v>21</v>
      </c>
      <c r="O67" t="s">
        <v>3368</v>
      </c>
      <c r="P67" t="s">
        <v>3363</v>
      </c>
      <c r="Q67" s="7">
        <f>fact_orders[[#This Row],[Original Price]]*(1-fact_orders[[#This Row],[Discount%]])</f>
        <v>233.1</v>
      </c>
      <c r="R67">
        <f>fact_orders[[#This Row],[Original Price]]*fact_orders[[#This Row],[Discount%]]</f>
        <v>99.899999999999991</v>
      </c>
      <c r="S67">
        <f>YEAR(fact_orders[[#This Row],[Date]])</f>
        <v>2021</v>
      </c>
      <c r="T67">
        <f>MONTH(fact_orders[[#This Row],[Date]])</f>
        <v>9</v>
      </c>
      <c r="U67" t="str">
        <f>TEXT(fact_orders[[#This Row],[Date]],"mmm-yyyy")</f>
        <v>Sep-2021</v>
      </c>
      <c r="V67" t="str">
        <f>"Q"&amp;ROUNDUP(MONTH(fact_orders[[#This Row],[Date]])/3,0)</f>
        <v>Q3</v>
      </c>
      <c r="W67" t="str" cm="1">
        <f t="array" ref="W67">_xlfn.IFS(
fact_orders[[#This Row],[dim_customers.Customer Age]]&lt;=25,"18-25",
fact_orders[[#This Row],[dim_customers.Customer Age]]&lt;=35,"26-35",
fact_orders[[#This Row],[dim_customers.Customer Age]]&lt;=45,"36-45",
fact_orders[[#This Row],[dim_customers.Customer Age]]&lt;=55,"46-55",
TRUE,"56+"
)</f>
        <v>18-25</v>
      </c>
      <c r="X67" t="str" cm="1">
        <f t="array" ref="X67">_xlfn.IFS(fact_orders[[#This Row],[Original Price]]&lt;250,"Under 250", fact_orders[[#This Row],[Original Price]]&lt;500, "250-499",fact_orders[[#This Row],[Original Price]]&lt;1000,"500-999",fact_orders[[#This Row],[Original Price]]&lt;2000,"1000-1999",TRUE,"2000+")</f>
        <v>250-499</v>
      </c>
      <c r="Y67" t="str" cm="1">
        <f t="array" ref="Y67">_xlfn.IFS(fact_orders[[#This Row],[Discount%]]&lt;0.2,"10-19%",fact_orders[[#This Row],[Discount%]]&lt;0.3,"20-29%",fact_orders[[#This Row],[Discount%]]&lt;0.4,"30-39%",fact_orders[[#This Row],[Discount%]]&lt;0.5,"40-49%",TRUE,"50%+")</f>
        <v>30-39%</v>
      </c>
    </row>
    <row r="68" spans="1:25" hidden="1" x14ac:dyDescent="0.3">
      <c r="A68" t="s">
        <v>3483</v>
      </c>
      <c r="B68" t="s">
        <v>3370</v>
      </c>
      <c r="C68" t="s">
        <v>78</v>
      </c>
      <c r="D68" s="2">
        <v>44346</v>
      </c>
      <c r="E68">
        <v>236</v>
      </c>
      <c r="F68" s="4">
        <v>0.3</v>
      </c>
      <c r="G68" t="s">
        <v>8</v>
      </c>
      <c r="H68" t="s">
        <v>9</v>
      </c>
      <c r="I68" t="s">
        <v>10</v>
      </c>
      <c r="J68" t="s">
        <v>79</v>
      </c>
      <c r="K68" t="s">
        <v>6921</v>
      </c>
      <c r="L68" t="s">
        <v>12</v>
      </c>
      <c r="M68">
        <v>5</v>
      </c>
      <c r="N68">
        <v>22</v>
      </c>
      <c r="O68" t="s">
        <v>3368</v>
      </c>
      <c r="P68" t="s">
        <v>3363</v>
      </c>
      <c r="Q68" s="7">
        <f>fact_orders[[#This Row],[Original Price]]*(1-fact_orders[[#This Row],[Discount%]])</f>
        <v>165.2</v>
      </c>
      <c r="R68">
        <f>fact_orders[[#This Row],[Original Price]]*fact_orders[[#This Row],[Discount%]]</f>
        <v>70.8</v>
      </c>
      <c r="S68">
        <f>YEAR(fact_orders[[#This Row],[Date]])</f>
        <v>2021</v>
      </c>
      <c r="T68">
        <f>MONTH(fact_orders[[#This Row],[Date]])</f>
        <v>5</v>
      </c>
      <c r="U68" t="str">
        <f>TEXT(fact_orders[[#This Row],[Date]],"mmm-yyyy")</f>
        <v>May-2021</v>
      </c>
      <c r="V68" t="str">
        <f>"Q"&amp;ROUNDUP(MONTH(fact_orders[[#This Row],[Date]])/3,0)</f>
        <v>Q2</v>
      </c>
      <c r="W68" t="str" cm="1">
        <f t="array" ref="W68">_xlfn.IFS(
fact_orders[[#This Row],[dim_customers.Customer Age]]&lt;=25,"18-25",
fact_orders[[#This Row],[dim_customers.Customer Age]]&lt;=35,"26-35",
fact_orders[[#This Row],[dim_customers.Customer Age]]&lt;=45,"36-45",
fact_orders[[#This Row],[dim_customers.Customer Age]]&lt;=55,"46-55",
TRUE,"56+"
)</f>
        <v>18-25</v>
      </c>
      <c r="X68" t="str" cm="1">
        <f t="array" ref="X68">_xlfn.IFS(fact_orders[[#This Row],[Original Price]]&lt;250,"Under 250", fact_orders[[#This Row],[Original Price]]&lt;500, "250-499",fact_orders[[#This Row],[Original Price]]&lt;1000,"500-999",fact_orders[[#This Row],[Original Price]]&lt;2000,"1000-1999",TRUE,"2000+")</f>
        <v>Under 250</v>
      </c>
      <c r="Y68" t="str" cm="1">
        <f t="array" ref="Y68">_xlfn.IFS(fact_orders[[#This Row],[Discount%]]&lt;0.2,"10-19%",fact_orders[[#This Row],[Discount%]]&lt;0.3,"20-29%",fact_orders[[#This Row],[Discount%]]&lt;0.4,"30-39%",fact_orders[[#This Row],[Discount%]]&lt;0.5,"40-49%",TRUE,"50%+")</f>
        <v>30-39%</v>
      </c>
    </row>
    <row r="69" spans="1:25" hidden="1" x14ac:dyDescent="0.3">
      <c r="A69" t="s">
        <v>3484</v>
      </c>
      <c r="B69" t="s">
        <v>3371</v>
      </c>
      <c r="C69" t="s">
        <v>80</v>
      </c>
      <c r="D69" s="2">
        <v>44218</v>
      </c>
      <c r="E69">
        <v>456</v>
      </c>
      <c r="F69" s="4">
        <v>0.25</v>
      </c>
      <c r="G69" t="s">
        <v>8</v>
      </c>
      <c r="H69" t="s">
        <v>9</v>
      </c>
      <c r="I69" t="s">
        <v>10</v>
      </c>
      <c r="J69" t="s">
        <v>79</v>
      </c>
      <c r="K69" t="s">
        <v>6921</v>
      </c>
      <c r="L69" t="s">
        <v>12</v>
      </c>
      <c r="M69">
        <v>4</v>
      </c>
      <c r="N69">
        <v>23</v>
      </c>
      <c r="O69" t="s">
        <v>3368</v>
      </c>
      <c r="P69" t="s">
        <v>3363</v>
      </c>
      <c r="Q69" s="7">
        <f>fact_orders[[#This Row],[Original Price]]*(1-fact_orders[[#This Row],[Discount%]])</f>
        <v>342</v>
      </c>
      <c r="R69">
        <f>fact_orders[[#This Row],[Original Price]]*fact_orders[[#This Row],[Discount%]]</f>
        <v>114</v>
      </c>
      <c r="S69">
        <f>YEAR(fact_orders[[#This Row],[Date]])</f>
        <v>2021</v>
      </c>
      <c r="T69">
        <f>MONTH(fact_orders[[#This Row],[Date]])</f>
        <v>1</v>
      </c>
      <c r="U69" t="str">
        <f>TEXT(fact_orders[[#This Row],[Date]],"mmm-yyyy")</f>
        <v>Jan-2021</v>
      </c>
      <c r="V69" t="str">
        <f>"Q"&amp;ROUNDUP(MONTH(fact_orders[[#This Row],[Date]])/3,0)</f>
        <v>Q1</v>
      </c>
      <c r="W69" t="str" cm="1">
        <f t="array" ref="W69">_xlfn.IFS(
fact_orders[[#This Row],[dim_customers.Customer Age]]&lt;=25,"18-25",
fact_orders[[#This Row],[dim_customers.Customer Age]]&lt;=35,"26-35",
fact_orders[[#This Row],[dim_customers.Customer Age]]&lt;=45,"36-45",
fact_orders[[#This Row],[dim_customers.Customer Age]]&lt;=55,"46-55",
TRUE,"56+"
)</f>
        <v>18-25</v>
      </c>
      <c r="X69" t="str" cm="1">
        <f t="array" ref="X69">_xlfn.IFS(fact_orders[[#This Row],[Original Price]]&lt;250,"Under 250", fact_orders[[#This Row],[Original Price]]&lt;500, "250-499",fact_orders[[#This Row],[Original Price]]&lt;1000,"500-999",fact_orders[[#This Row],[Original Price]]&lt;2000,"1000-1999",TRUE,"2000+")</f>
        <v>250-499</v>
      </c>
      <c r="Y69" t="str" cm="1">
        <f t="array" ref="Y69">_xlfn.IFS(fact_orders[[#This Row],[Discount%]]&lt;0.2,"10-19%",fact_orders[[#This Row],[Discount%]]&lt;0.3,"20-29%",fact_orders[[#This Row],[Discount%]]&lt;0.4,"30-39%",fact_orders[[#This Row],[Discount%]]&lt;0.5,"40-49%",TRUE,"50%+")</f>
        <v>20-29%</v>
      </c>
    </row>
    <row r="70" spans="1:25" hidden="1" x14ac:dyDescent="0.3">
      <c r="A70" t="s">
        <v>3485</v>
      </c>
      <c r="B70" t="s">
        <v>3372</v>
      </c>
      <c r="C70" t="s">
        <v>81</v>
      </c>
      <c r="D70" s="2">
        <v>44618</v>
      </c>
      <c r="E70">
        <v>963</v>
      </c>
      <c r="F70" s="4">
        <v>0.25</v>
      </c>
      <c r="G70" t="s">
        <v>8</v>
      </c>
      <c r="H70" t="s">
        <v>9</v>
      </c>
      <c r="I70" t="s">
        <v>10</v>
      </c>
      <c r="J70" t="s">
        <v>79</v>
      </c>
      <c r="K70" t="s">
        <v>6919</v>
      </c>
      <c r="L70" t="s">
        <v>14</v>
      </c>
      <c r="M70">
        <v>4</v>
      </c>
      <c r="N70">
        <v>18</v>
      </c>
      <c r="O70" t="s">
        <v>3373</v>
      </c>
      <c r="P70" t="s">
        <v>3363</v>
      </c>
      <c r="Q70" s="7">
        <f>fact_orders[[#This Row],[Original Price]]*(1-fact_orders[[#This Row],[Discount%]])</f>
        <v>722.25</v>
      </c>
      <c r="R70">
        <f>fact_orders[[#This Row],[Original Price]]*fact_orders[[#This Row],[Discount%]]</f>
        <v>240.75</v>
      </c>
      <c r="S70">
        <f>YEAR(fact_orders[[#This Row],[Date]])</f>
        <v>2022</v>
      </c>
      <c r="T70">
        <f>MONTH(fact_orders[[#This Row],[Date]])</f>
        <v>2</v>
      </c>
      <c r="U70" t="str">
        <f>TEXT(fact_orders[[#This Row],[Date]],"mmm-yyyy")</f>
        <v>Feb-2022</v>
      </c>
      <c r="V70" t="str">
        <f>"Q"&amp;ROUNDUP(MONTH(fact_orders[[#This Row],[Date]])/3,0)</f>
        <v>Q1</v>
      </c>
      <c r="W70" t="str" cm="1">
        <f t="array" ref="W70">_xlfn.IFS(
fact_orders[[#This Row],[dim_customers.Customer Age]]&lt;=25,"18-25",
fact_orders[[#This Row],[dim_customers.Customer Age]]&lt;=35,"26-35",
fact_orders[[#This Row],[dim_customers.Customer Age]]&lt;=45,"36-45",
fact_orders[[#This Row],[dim_customers.Customer Age]]&lt;=55,"46-55",
TRUE,"56+"
)</f>
        <v>18-25</v>
      </c>
      <c r="X70" t="str" cm="1">
        <f t="array" ref="X70">_xlfn.IFS(fact_orders[[#This Row],[Original Price]]&lt;250,"Under 250", fact_orders[[#This Row],[Original Price]]&lt;500, "250-499",fact_orders[[#This Row],[Original Price]]&lt;1000,"500-999",fact_orders[[#This Row],[Original Price]]&lt;2000,"1000-1999",TRUE,"2000+")</f>
        <v>500-999</v>
      </c>
      <c r="Y70" t="str" cm="1">
        <f t="array" ref="Y70">_xlfn.IFS(fact_orders[[#This Row],[Discount%]]&lt;0.2,"10-19%",fact_orders[[#This Row],[Discount%]]&lt;0.3,"20-29%",fact_orders[[#This Row],[Discount%]]&lt;0.4,"30-39%",fact_orders[[#This Row],[Discount%]]&lt;0.5,"40-49%",TRUE,"50%+")</f>
        <v>20-29%</v>
      </c>
    </row>
    <row r="71" spans="1:25" hidden="1" x14ac:dyDescent="0.3">
      <c r="A71" t="s">
        <v>3486</v>
      </c>
      <c r="B71" t="s">
        <v>3374</v>
      </c>
      <c r="C71" t="s">
        <v>82</v>
      </c>
      <c r="D71" s="2">
        <v>44887</v>
      </c>
      <c r="E71">
        <v>234</v>
      </c>
      <c r="F71" s="4">
        <v>0.3</v>
      </c>
      <c r="G71" t="s">
        <v>8</v>
      </c>
      <c r="H71" t="s">
        <v>9</v>
      </c>
      <c r="I71" t="s">
        <v>10</v>
      </c>
      <c r="J71" t="s">
        <v>79</v>
      </c>
      <c r="K71" t="s">
        <v>6919</v>
      </c>
      <c r="L71" t="s">
        <v>14</v>
      </c>
      <c r="M71">
        <v>4</v>
      </c>
      <c r="N71">
        <v>18</v>
      </c>
      <c r="O71" t="s">
        <v>3373</v>
      </c>
      <c r="P71" t="s">
        <v>3363</v>
      </c>
      <c r="Q71" s="7">
        <f>fact_orders[[#This Row],[Original Price]]*(1-fact_orders[[#This Row],[Discount%]])</f>
        <v>163.79999999999998</v>
      </c>
      <c r="R71">
        <f>fact_orders[[#This Row],[Original Price]]*fact_orders[[#This Row],[Discount%]]</f>
        <v>70.2</v>
      </c>
      <c r="S71">
        <f>YEAR(fact_orders[[#This Row],[Date]])</f>
        <v>2022</v>
      </c>
      <c r="T71">
        <f>MONTH(fact_orders[[#This Row],[Date]])</f>
        <v>11</v>
      </c>
      <c r="U71" t="str">
        <f>TEXT(fact_orders[[#This Row],[Date]],"mmm-yyyy")</f>
        <v>Nov-2022</v>
      </c>
      <c r="V71" t="str">
        <f>"Q"&amp;ROUNDUP(MONTH(fact_orders[[#This Row],[Date]])/3,0)</f>
        <v>Q4</v>
      </c>
      <c r="W71" t="str" cm="1">
        <f t="array" ref="W71">_xlfn.IFS(
fact_orders[[#This Row],[dim_customers.Customer Age]]&lt;=25,"18-25",
fact_orders[[#This Row],[dim_customers.Customer Age]]&lt;=35,"26-35",
fact_orders[[#This Row],[dim_customers.Customer Age]]&lt;=45,"36-45",
fact_orders[[#This Row],[dim_customers.Customer Age]]&lt;=55,"46-55",
TRUE,"56+"
)</f>
        <v>18-25</v>
      </c>
      <c r="X71" t="str" cm="1">
        <f t="array" ref="X71">_xlfn.IFS(fact_orders[[#This Row],[Original Price]]&lt;250,"Under 250", fact_orders[[#This Row],[Original Price]]&lt;500, "250-499",fact_orders[[#This Row],[Original Price]]&lt;1000,"500-999",fact_orders[[#This Row],[Original Price]]&lt;2000,"1000-1999",TRUE,"2000+")</f>
        <v>Under 250</v>
      </c>
      <c r="Y71" t="str" cm="1">
        <f t="array" ref="Y71">_xlfn.IFS(fact_orders[[#This Row],[Discount%]]&lt;0.2,"10-19%",fact_orders[[#This Row],[Discount%]]&lt;0.3,"20-29%",fact_orders[[#This Row],[Discount%]]&lt;0.4,"30-39%",fact_orders[[#This Row],[Discount%]]&lt;0.5,"40-49%",TRUE,"50%+")</f>
        <v>30-39%</v>
      </c>
    </row>
    <row r="72" spans="1:25" hidden="1" x14ac:dyDescent="0.3">
      <c r="A72" t="s">
        <v>3487</v>
      </c>
      <c r="B72" t="s">
        <v>3375</v>
      </c>
      <c r="C72" t="s">
        <v>83</v>
      </c>
      <c r="D72" s="2">
        <v>44315</v>
      </c>
      <c r="E72">
        <v>456</v>
      </c>
      <c r="F72" s="4">
        <v>0.3</v>
      </c>
      <c r="G72" t="s">
        <v>8</v>
      </c>
      <c r="H72" t="s">
        <v>9</v>
      </c>
      <c r="I72" t="s">
        <v>10</v>
      </c>
      <c r="J72" t="s">
        <v>79</v>
      </c>
      <c r="K72" t="s">
        <v>6919</v>
      </c>
      <c r="L72" t="s">
        <v>14</v>
      </c>
      <c r="M72">
        <v>3</v>
      </c>
      <c r="N72">
        <v>18</v>
      </c>
      <c r="O72" t="s">
        <v>3373</v>
      </c>
      <c r="P72" t="s">
        <v>3363</v>
      </c>
      <c r="Q72" s="7">
        <f>fact_orders[[#This Row],[Original Price]]*(1-fact_orders[[#This Row],[Discount%]])</f>
        <v>319.2</v>
      </c>
      <c r="R72">
        <f>fact_orders[[#This Row],[Original Price]]*fact_orders[[#This Row],[Discount%]]</f>
        <v>136.79999999999998</v>
      </c>
      <c r="S72">
        <f>YEAR(fact_orders[[#This Row],[Date]])</f>
        <v>2021</v>
      </c>
      <c r="T72">
        <f>MONTH(fact_orders[[#This Row],[Date]])</f>
        <v>4</v>
      </c>
      <c r="U72" t="str">
        <f>TEXT(fact_orders[[#This Row],[Date]],"mmm-yyyy")</f>
        <v>Apr-2021</v>
      </c>
      <c r="V72" t="str">
        <f>"Q"&amp;ROUNDUP(MONTH(fact_orders[[#This Row],[Date]])/3,0)</f>
        <v>Q2</v>
      </c>
      <c r="W72" t="str" cm="1">
        <f t="array" ref="W72">_xlfn.IFS(
fact_orders[[#This Row],[dim_customers.Customer Age]]&lt;=25,"18-25",
fact_orders[[#This Row],[dim_customers.Customer Age]]&lt;=35,"26-35",
fact_orders[[#This Row],[dim_customers.Customer Age]]&lt;=45,"36-45",
fact_orders[[#This Row],[dim_customers.Customer Age]]&lt;=55,"46-55",
TRUE,"56+"
)</f>
        <v>18-25</v>
      </c>
      <c r="X72" t="str" cm="1">
        <f t="array" ref="X72">_xlfn.IFS(fact_orders[[#This Row],[Original Price]]&lt;250,"Under 250", fact_orders[[#This Row],[Original Price]]&lt;500, "250-499",fact_orders[[#This Row],[Original Price]]&lt;1000,"500-999",fact_orders[[#This Row],[Original Price]]&lt;2000,"1000-1999",TRUE,"2000+")</f>
        <v>250-499</v>
      </c>
      <c r="Y72" t="str" cm="1">
        <f t="array" ref="Y72">_xlfn.IFS(fact_orders[[#This Row],[Discount%]]&lt;0.2,"10-19%",fact_orders[[#This Row],[Discount%]]&lt;0.3,"20-29%",fact_orders[[#This Row],[Discount%]]&lt;0.4,"30-39%",fact_orders[[#This Row],[Discount%]]&lt;0.5,"40-49%",TRUE,"50%+")</f>
        <v>30-39%</v>
      </c>
    </row>
    <row r="73" spans="1:25" hidden="1" x14ac:dyDescent="0.3">
      <c r="A73" t="s">
        <v>3488</v>
      </c>
      <c r="B73" t="s">
        <v>3376</v>
      </c>
      <c r="C73" t="s">
        <v>84</v>
      </c>
      <c r="D73" s="2">
        <v>44994</v>
      </c>
      <c r="E73">
        <v>564</v>
      </c>
      <c r="F73" s="4">
        <v>0.3</v>
      </c>
      <c r="G73" t="s">
        <v>85</v>
      </c>
      <c r="H73" t="s">
        <v>9</v>
      </c>
      <c r="I73" t="s">
        <v>10</v>
      </c>
      <c r="J73" t="s">
        <v>79</v>
      </c>
      <c r="K73" t="s">
        <v>6919</v>
      </c>
      <c r="L73" t="s">
        <v>14</v>
      </c>
      <c r="M73">
        <v>5</v>
      </c>
      <c r="N73">
        <v>18</v>
      </c>
      <c r="O73" t="s">
        <v>3373</v>
      </c>
      <c r="P73" t="s">
        <v>3363</v>
      </c>
      <c r="Q73" s="7">
        <f>fact_orders[[#This Row],[Original Price]]*(1-fact_orders[[#This Row],[Discount%]])</f>
        <v>394.79999999999995</v>
      </c>
      <c r="R73">
        <f>fact_orders[[#This Row],[Original Price]]*fact_orders[[#This Row],[Discount%]]</f>
        <v>169.2</v>
      </c>
      <c r="S73">
        <f>YEAR(fact_orders[[#This Row],[Date]])</f>
        <v>2023</v>
      </c>
      <c r="T73">
        <f>MONTH(fact_orders[[#This Row],[Date]])</f>
        <v>3</v>
      </c>
      <c r="U73" t="str">
        <f>TEXT(fact_orders[[#This Row],[Date]],"mmm-yyyy")</f>
        <v>Mar-2023</v>
      </c>
      <c r="V73" t="str">
        <f>"Q"&amp;ROUNDUP(MONTH(fact_orders[[#This Row],[Date]])/3,0)</f>
        <v>Q1</v>
      </c>
      <c r="W73" t="str" cm="1">
        <f t="array" ref="W73">_xlfn.IFS(
fact_orders[[#This Row],[dim_customers.Customer Age]]&lt;=25,"18-25",
fact_orders[[#This Row],[dim_customers.Customer Age]]&lt;=35,"26-35",
fact_orders[[#This Row],[dim_customers.Customer Age]]&lt;=45,"36-45",
fact_orders[[#This Row],[dim_customers.Customer Age]]&lt;=55,"46-55",
TRUE,"56+"
)</f>
        <v>18-25</v>
      </c>
      <c r="X73" t="str" cm="1">
        <f t="array" ref="X73">_xlfn.IFS(fact_orders[[#This Row],[Original Price]]&lt;250,"Under 250", fact_orders[[#This Row],[Original Price]]&lt;500, "250-499",fact_orders[[#This Row],[Original Price]]&lt;1000,"500-999",fact_orders[[#This Row],[Original Price]]&lt;2000,"1000-1999",TRUE,"2000+")</f>
        <v>500-999</v>
      </c>
      <c r="Y73" t="str" cm="1">
        <f t="array" ref="Y73">_xlfn.IFS(fact_orders[[#This Row],[Discount%]]&lt;0.2,"10-19%",fact_orders[[#This Row],[Discount%]]&lt;0.3,"20-29%",fact_orders[[#This Row],[Discount%]]&lt;0.4,"30-39%",fact_orders[[#This Row],[Discount%]]&lt;0.5,"40-49%",TRUE,"50%+")</f>
        <v>30-39%</v>
      </c>
    </row>
    <row r="74" spans="1:25" hidden="1" x14ac:dyDescent="0.3">
      <c r="A74" t="s">
        <v>3489</v>
      </c>
      <c r="B74" t="s">
        <v>3377</v>
      </c>
      <c r="C74" t="s">
        <v>86</v>
      </c>
      <c r="D74" s="2">
        <v>44226</v>
      </c>
      <c r="E74">
        <v>634</v>
      </c>
      <c r="F74" s="4">
        <v>0.4</v>
      </c>
      <c r="G74" t="s">
        <v>8</v>
      </c>
      <c r="H74" t="s">
        <v>9</v>
      </c>
      <c r="I74" t="s">
        <v>10</v>
      </c>
      <c r="J74" t="s">
        <v>79</v>
      </c>
      <c r="K74" t="s">
        <v>6922</v>
      </c>
      <c r="L74" t="s">
        <v>12</v>
      </c>
      <c r="M74">
        <v>4</v>
      </c>
      <c r="N74">
        <v>18</v>
      </c>
      <c r="O74" t="s">
        <v>3373</v>
      </c>
      <c r="P74" t="s">
        <v>3363</v>
      </c>
      <c r="Q74" s="7">
        <f>fact_orders[[#This Row],[Original Price]]*(1-fact_orders[[#This Row],[Discount%]])</f>
        <v>380.4</v>
      </c>
      <c r="R74">
        <f>fact_orders[[#This Row],[Original Price]]*fact_orders[[#This Row],[Discount%]]</f>
        <v>253.60000000000002</v>
      </c>
      <c r="S74">
        <f>YEAR(fact_orders[[#This Row],[Date]])</f>
        <v>2021</v>
      </c>
      <c r="T74">
        <f>MONTH(fact_orders[[#This Row],[Date]])</f>
        <v>1</v>
      </c>
      <c r="U74" t="str">
        <f>TEXT(fact_orders[[#This Row],[Date]],"mmm-yyyy")</f>
        <v>Jan-2021</v>
      </c>
      <c r="V74" t="str">
        <f>"Q"&amp;ROUNDUP(MONTH(fact_orders[[#This Row],[Date]])/3,0)</f>
        <v>Q1</v>
      </c>
      <c r="W74" t="str" cm="1">
        <f t="array" ref="W74">_xlfn.IFS(
fact_orders[[#This Row],[dim_customers.Customer Age]]&lt;=25,"18-25",
fact_orders[[#This Row],[dim_customers.Customer Age]]&lt;=35,"26-35",
fact_orders[[#This Row],[dim_customers.Customer Age]]&lt;=45,"36-45",
fact_orders[[#This Row],[dim_customers.Customer Age]]&lt;=55,"46-55",
TRUE,"56+"
)</f>
        <v>18-25</v>
      </c>
      <c r="X74" t="str" cm="1">
        <f t="array" ref="X74">_xlfn.IFS(fact_orders[[#This Row],[Original Price]]&lt;250,"Under 250", fact_orders[[#This Row],[Original Price]]&lt;500, "250-499",fact_orders[[#This Row],[Original Price]]&lt;1000,"500-999",fact_orders[[#This Row],[Original Price]]&lt;2000,"1000-1999",TRUE,"2000+")</f>
        <v>500-999</v>
      </c>
      <c r="Y74" t="str" cm="1">
        <f t="array" ref="Y74">_xlfn.IFS(fact_orders[[#This Row],[Discount%]]&lt;0.2,"10-19%",fact_orders[[#This Row],[Discount%]]&lt;0.3,"20-29%",fact_orders[[#This Row],[Discount%]]&lt;0.4,"30-39%",fact_orders[[#This Row],[Discount%]]&lt;0.5,"40-49%",TRUE,"50%+")</f>
        <v>40-49%</v>
      </c>
    </row>
    <row r="75" spans="1:25" hidden="1" x14ac:dyDescent="0.3">
      <c r="A75" t="s">
        <v>3490</v>
      </c>
      <c r="B75" t="s">
        <v>3378</v>
      </c>
      <c r="C75" t="s">
        <v>87</v>
      </c>
      <c r="D75" s="2">
        <v>44677</v>
      </c>
      <c r="E75">
        <v>236</v>
      </c>
      <c r="F75" s="4">
        <v>0.4</v>
      </c>
      <c r="G75" t="s">
        <v>8</v>
      </c>
      <c r="H75" t="s">
        <v>9</v>
      </c>
      <c r="I75" t="s">
        <v>10</v>
      </c>
      <c r="J75" t="s">
        <v>79</v>
      </c>
      <c r="K75" t="s">
        <v>6922</v>
      </c>
      <c r="L75" t="s">
        <v>27</v>
      </c>
      <c r="M75">
        <v>2</v>
      </c>
      <c r="N75">
        <v>18</v>
      </c>
      <c r="O75" t="s">
        <v>3373</v>
      </c>
      <c r="P75" t="s">
        <v>3363</v>
      </c>
      <c r="Q75" s="7">
        <f>fact_orders[[#This Row],[Original Price]]*(1-fact_orders[[#This Row],[Discount%]])</f>
        <v>141.6</v>
      </c>
      <c r="R75">
        <f>fact_orders[[#This Row],[Original Price]]*fact_orders[[#This Row],[Discount%]]</f>
        <v>94.4</v>
      </c>
      <c r="S75">
        <f>YEAR(fact_orders[[#This Row],[Date]])</f>
        <v>2022</v>
      </c>
      <c r="T75">
        <f>MONTH(fact_orders[[#This Row],[Date]])</f>
        <v>4</v>
      </c>
      <c r="U75" t="str">
        <f>TEXT(fact_orders[[#This Row],[Date]],"mmm-yyyy")</f>
        <v>Apr-2022</v>
      </c>
      <c r="V75" t="str">
        <f>"Q"&amp;ROUNDUP(MONTH(fact_orders[[#This Row],[Date]])/3,0)</f>
        <v>Q2</v>
      </c>
      <c r="W75" t="str" cm="1">
        <f t="array" ref="W75">_xlfn.IFS(
fact_orders[[#This Row],[dim_customers.Customer Age]]&lt;=25,"18-25",
fact_orders[[#This Row],[dim_customers.Customer Age]]&lt;=35,"26-35",
fact_orders[[#This Row],[dim_customers.Customer Age]]&lt;=45,"36-45",
fact_orders[[#This Row],[dim_customers.Customer Age]]&lt;=55,"46-55",
TRUE,"56+"
)</f>
        <v>18-25</v>
      </c>
      <c r="X75" t="str" cm="1">
        <f t="array" ref="X75">_xlfn.IFS(fact_orders[[#This Row],[Original Price]]&lt;250,"Under 250", fact_orders[[#This Row],[Original Price]]&lt;500, "250-499",fact_orders[[#This Row],[Original Price]]&lt;1000,"500-999",fact_orders[[#This Row],[Original Price]]&lt;2000,"1000-1999",TRUE,"2000+")</f>
        <v>Under 250</v>
      </c>
      <c r="Y75" t="str" cm="1">
        <f t="array" ref="Y75">_xlfn.IFS(fact_orders[[#This Row],[Discount%]]&lt;0.2,"10-19%",fact_orders[[#This Row],[Discount%]]&lt;0.3,"20-29%",fact_orders[[#This Row],[Discount%]]&lt;0.4,"30-39%",fact_orders[[#This Row],[Discount%]]&lt;0.5,"40-49%",TRUE,"50%+")</f>
        <v>40-49%</v>
      </c>
    </row>
    <row r="76" spans="1:25" hidden="1" x14ac:dyDescent="0.3">
      <c r="A76" t="s">
        <v>3491</v>
      </c>
      <c r="B76" t="s">
        <v>3379</v>
      </c>
      <c r="C76" t="s">
        <v>88</v>
      </c>
      <c r="D76" s="2">
        <v>44782</v>
      </c>
      <c r="E76">
        <v>444</v>
      </c>
      <c r="F76" s="4">
        <v>0.4</v>
      </c>
      <c r="G76" t="s">
        <v>8</v>
      </c>
      <c r="H76" t="s">
        <v>9</v>
      </c>
      <c r="I76" t="s">
        <v>10</v>
      </c>
      <c r="J76" t="s">
        <v>79</v>
      </c>
      <c r="K76" t="s">
        <v>6922</v>
      </c>
      <c r="L76" t="s">
        <v>27</v>
      </c>
      <c r="M76">
        <v>5</v>
      </c>
      <c r="N76">
        <v>23</v>
      </c>
      <c r="O76" t="s">
        <v>3380</v>
      </c>
      <c r="P76" t="s">
        <v>3381</v>
      </c>
      <c r="Q76" s="7">
        <f>fact_orders[[#This Row],[Original Price]]*(1-fact_orders[[#This Row],[Discount%]])</f>
        <v>266.39999999999998</v>
      </c>
      <c r="R76">
        <f>fact_orders[[#This Row],[Original Price]]*fact_orders[[#This Row],[Discount%]]</f>
        <v>177.60000000000002</v>
      </c>
      <c r="S76">
        <f>YEAR(fact_orders[[#This Row],[Date]])</f>
        <v>2022</v>
      </c>
      <c r="T76">
        <f>MONTH(fact_orders[[#This Row],[Date]])</f>
        <v>8</v>
      </c>
      <c r="U76" t="str">
        <f>TEXT(fact_orders[[#This Row],[Date]],"mmm-yyyy")</f>
        <v>Aug-2022</v>
      </c>
      <c r="V76" t="str">
        <f>"Q"&amp;ROUNDUP(MONTH(fact_orders[[#This Row],[Date]])/3,0)</f>
        <v>Q3</v>
      </c>
      <c r="W76" t="str" cm="1">
        <f t="array" ref="W76">_xlfn.IFS(
fact_orders[[#This Row],[dim_customers.Customer Age]]&lt;=25,"18-25",
fact_orders[[#This Row],[dim_customers.Customer Age]]&lt;=35,"26-35",
fact_orders[[#This Row],[dim_customers.Customer Age]]&lt;=45,"36-45",
fact_orders[[#This Row],[dim_customers.Customer Age]]&lt;=55,"46-55",
TRUE,"56+"
)</f>
        <v>18-25</v>
      </c>
      <c r="X76" t="str" cm="1">
        <f t="array" ref="X76">_xlfn.IFS(fact_orders[[#This Row],[Original Price]]&lt;250,"Under 250", fact_orders[[#This Row],[Original Price]]&lt;500, "250-499",fact_orders[[#This Row],[Original Price]]&lt;1000,"500-999",fact_orders[[#This Row],[Original Price]]&lt;2000,"1000-1999",TRUE,"2000+")</f>
        <v>250-499</v>
      </c>
      <c r="Y76" t="str" cm="1">
        <f t="array" ref="Y76">_xlfn.IFS(fact_orders[[#This Row],[Discount%]]&lt;0.2,"10-19%",fact_orders[[#This Row],[Discount%]]&lt;0.3,"20-29%",fact_orders[[#This Row],[Discount%]]&lt;0.4,"30-39%",fact_orders[[#This Row],[Discount%]]&lt;0.5,"40-49%",TRUE,"50%+")</f>
        <v>40-49%</v>
      </c>
    </row>
    <row r="77" spans="1:25" hidden="1" x14ac:dyDescent="0.3">
      <c r="A77" t="s">
        <v>3492</v>
      </c>
      <c r="B77" t="s">
        <v>3382</v>
      </c>
      <c r="C77" t="s">
        <v>88</v>
      </c>
      <c r="D77" s="2">
        <v>44854</v>
      </c>
      <c r="E77">
        <v>456</v>
      </c>
      <c r="F77" s="4">
        <v>0.4</v>
      </c>
      <c r="G77" t="s">
        <v>8</v>
      </c>
      <c r="H77" t="s">
        <v>9</v>
      </c>
      <c r="I77" t="s">
        <v>10</v>
      </c>
      <c r="J77" t="s">
        <v>79</v>
      </c>
      <c r="K77" t="s">
        <v>6922</v>
      </c>
      <c r="L77" t="s">
        <v>27</v>
      </c>
      <c r="M77">
        <v>5</v>
      </c>
      <c r="N77">
        <v>24</v>
      </c>
      <c r="O77" t="s">
        <v>3380</v>
      </c>
      <c r="P77" t="s">
        <v>3381</v>
      </c>
      <c r="Q77" s="7">
        <f>fact_orders[[#This Row],[Original Price]]*(1-fact_orders[[#This Row],[Discount%]])</f>
        <v>273.59999999999997</v>
      </c>
      <c r="R77">
        <f>fact_orders[[#This Row],[Original Price]]*fact_orders[[#This Row],[Discount%]]</f>
        <v>182.4</v>
      </c>
      <c r="S77">
        <f>YEAR(fact_orders[[#This Row],[Date]])</f>
        <v>2022</v>
      </c>
      <c r="T77">
        <f>MONTH(fact_orders[[#This Row],[Date]])</f>
        <v>10</v>
      </c>
      <c r="U77" t="str">
        <f>TEXT(fact_orders[[#This Row],[Date]],"mmm-yyyy")</f>
        <v>Oct-2022</v>
      </c>
      <c r="V77" t="str">
        <f>"Q"&amp;ROUNDUP(MONTH(fact_orders[[#This Row],[Date]])/3,0)</f>
        <v>Q4</v>
      </c>
      <c r="W77" t="str" cm="1">
        <f t="array" ref="W77">_xlfn.IFS(
fact_orders[[#This Row],[dim_customers.Customer Age]]&lt;=25,"18-25",
fact_orders[[#This Row],[dim_customers.Customer Age]]&lt;=35,"26-35",
fact_orders[[#This Row],[dim_customers.Customer Age]]&lt;=45,"36-45",
fact_orders[[#This Row],[dim_customers.Customer Age]]&lt;=55,"46-55",
TRUE,"56+"
)</f>
        <v>18-25</v>
      </c>
      <c r="X77" t="str" cm="1">
        <f t="array" ref="X77">_xlfn.IFS(fact_orders[[#This Row],[Original Price]]&lt;250,"Under 250", fact_orders[[#This Row],[Original Price]]&lt;500, "250-499",fact_orders[[#This Row],[Original Price]]&lt;1000,"500-999",fact_orders[[#This Row],[Original Price]]&lt;2000,"1000-1999",TRUE,"2000+")</f>
        <v>250-499</v>
      </c>
      <c r="Y77" t="str" cm="1">
        <f t="array" ref="Y77">_xlfn.IFS(fact_orders[[#This Row],[Discount%]]&lt;0.2,"10-19%",fact_orders[[#This Row],[Discount%]]&lt;0.3,"20-29%",fact_orders[[#This Row],[Discount%]]&lt;0.4,"30-39%",fact_orders[[#This Row],[Discount%]]&lt;0.5,"40-49%",TRUE,"50%+")</f>
        <v>40-49%</v>
      </c>
    </row>
    <row r="78" spans="1:25" hidden="1" x14ac:dyDescent="0.3">
      <c r="A78" t="s">
        <v>3493</v>
      </c>
      <c r="B78" t="s">
        <v>3383</v>
      </c>
      <c r="C78" t="s">
        <v>88</v>
      </c>
      <c r="D78" s="2">
        <v>44604</v>
      </c>
      <c r="E78">
        <v>963</v>
      </c>
      <c r="F78" s="4">
        <v>0.4</v>
      </c>
      <c r="G78" t="s">
        <v>8</v>
      </c>
      <c r="H78" t="s">
        <v>9</v>
      </c>
      <c r="I78" t="s">
        <v>10</v>
      </c>
      <c r="J78" t="s">
        <v>79</v>
      </c>
      <c r="K78" t="s">
        <v>6922</v>
      </c>
      <c r="L78" t="s">
        <v>27</v>
      </c>
      <c r="M78">
        <v>5</v>
      </c>
      <c r="N78">
        <v>25</v>
      </c>
      <c r="O78" t="s">
        <v>3380</v>
      </c>
      <c r="P78" t="s">
        <v>3381</v>
      </c>
      <c r="Q78" s="7">
        <f>fact_orders[[#This Row],[Original Price]]*(1-fact_orders[[#This Row],[Discount%]])</f>
        <v>577.79999999999995</v>
      </c>
      <c r="R78">
        <f>fact_orders[[#This Row],[Original Price]]*fact_orders[[#This Row],[Discount%]]</f>
        <v>385.20000000000005</v>
      </c>
      <c r="S78">
        <f>YEAR(fact_orders[[#This Row],[Date]])</f>
        <v>2022</v>
      </c>
      <c r="T78">
        <f>MONTH(fact_orders[[#This Row],[Date]])</f>
        <v>2</v>
      </c>
      <c r="U78" t="str">
        <f>TEXT(fact_orders[[#This Row],[Date]],"mmm-yyyy")</f>
        <v>Feb-2022</v>
      </c>
      <c r="V78" t="str">
        <f>"Q"&amp;ROUNDUP(MONTH(fact_orders[[#This Row],[Date]])/3,0)</f>
        <v>Q1</v>
      </c>
      <c r="W78" t="str" cm="1">
        <f t="array" ref="W78">_xlfn.IFS(
fact_orders[[#This Row],[dim_customers.Customer Age]]&lt;=25,"18-25",
fact_orders[[#This Row],[dim_customers.Customer Age]]&lt;=35,"26-35",
fact_orders[[#This Row],[dim_customers.Customer Age]]&lt;=45,"36-45",
fact_orders[[#This Row],[dim_customers.Customer Age]]&lt;=55,"46-55",
TRUE,"56+"
)</f>
        <v>18-25</v>
      </c>
      <c r="X78" t="str" cm="1">
        <f t="array" ref="X78">_xlfn.IFS(fact_orders[[#This Row],[Original Price]]&lt;250,"Under 250", fact_orders[[#This Row],[Original Price]]&lt;500, "250-499",fact_orders[[#This Row],[Original Price]]&lt;1000,"500-999",fact_orders[[#This Row],[Original Price]]&lt;2000,"1000-1999",TRUE,"2000+")</f>
        <v>500-999</v>
      </c>
      <c r="Y78" t="str" cm="1">
        <f t="array" ref="Y78">_xlfn.IFS(fact_orders[[#This Row],[Discount%]]&lt;0.2,"10-19%",fact_orders[[#This Row],[Discount%]]&lt;0.3,"20-29%",fact_orders[[#This Row],[Discount%]]&lt;0.4,"30-39%",fact_orders[[#This Row],[Discount%]]&lt;0.5,"40-49%",TRUE,"50%+")</f>
        <v>40-49%</v>
      </c>
    </row>
    <row r="79" spans="1:25" hidden="1" x14ac:dyDescent="0.3">
      <c r="A79" t="s">
        <v>3494</v>
      </c>
      <c r="B79" t="s">
        <v>3384</v>
      </c>
      <c r="C79" t="s">
        <v>88</v>
      </c>
      <c r="D79" s="2">
        <v>44554</v>
      </c>
      <c r="E79">
        <v>456</v>
      </c>
      <c r="F79" s="4">
        <v>0.4</v>
      </c>
      <c r="G79" t="s">
        <v>8</v>
      </c>
      <c r="H79" t="s">
        <v>9</v>
      </c>
      <c r="I79" t="s">
        <v>10</v>
      </c>
      <c r="J79" t="s">
        <v>79</v>
      </c>
      <c r="K79" t="s">
        <v>6922</v>
      </c>
      <c r="L79" t="s">
        <v>27</v>
      </c>
      <c r="M79">
        <v>5</v>
      </c>
      <c r="N79">
        <v>26</v>
      </c>
      <c r="O79" t="s">
        <v>3380</v>
      </c>
      <c r="P79" t="s">
        <v>3381</v>
      </c>
      <c r="Q79" s="7">
        <f>fact_orders[[#This Row],[Original Price]]*(1-fact_orders[[#This Row],[Discount%]])</f>
        <v>273.59999999999997</v>
      </c>
      <c r="R79">
        <f>fact_orders[[#This Row],[Original Price]]*fact_orders[[#This Row],[Discount%]]</f>
        <v>182.4</v>
      </c>
      <c r="S79">
        <f>YEAR(fact_orders[[#This Row],[Date]])</f>
        <v>2021</v>
      </c>
      <c r="T79">
        <f>MONTH(fact_orders[[#This Row],[Date]])</f>
        <v>12</v>
      </c>
      <c r="U79" t="str">
        <f>TEXT(fact_orders[[#This Row],[Date]],"mmm-yyyy")</f>
        <v>Dec-2021</v>
      </c>
      <c r="V79" t="str">
        <f>"Q"&amp;ROUNDUP(MONTH(fact_orders[[#This Row],[Date]])/3,0)</f>
        <v>Q4</v>
      </c>
      <c r="W79" t="str" cm="1">
        <f t="array" ref="W79">_xlfn.IFS(
fact_orders[[#This Row],[dim_customers.Customer Age]]&lt;=25,"18-25",
fact_orders[[#This Row],[dim_customers.Customer Age]]&lt;=35,"26-35",
fact_orders[[#This Row],[dim_customers.Customer Age]]&lt;=45,"36-45",
fact_orders[[#This Row],[dim_customers.Customer Age]]&lt;=55,"46-55",
TRUE,"56+"
)</f>
        <v>26-35</v>
      </c>
      <c r="X79" t="str" cm="1">
        <f t="array" ref="X79">_xlfn.IFS(fact_orders[[#This Row],[Original Price]]&lt;250,"Under 250", fact_orders[[#This Row],[Original Price]]&lt;500, "250-499",fact_orders[[#This Row],[Original Price]]&lt;1000,"500-999",fact_orders[[#This Row],[Original Price]]&lt;2000,"1000-1999",TRUE,"2000+")</f>
        <v>250-499</v>
      </c>
      <c r="Y79" t="str" cm="1">
        <f t="array" ref="Y79">_xlfn.IFS(fact_orders[[#This Row],[Discount%]]&lt;0.2,"10-19%",fact_orders[[#This Row],[Discount%]]&lt;0.3,"20-29%",fact_orders[[#This Row],[Discount%]]&lt;0.4,"30-39%",fact_orders[[#This Row],[Discount%]]&lt;0.5,"40-49%",TRUE,"50%+")</f>
        <v>40-49%</v>
      </c>
    </row>
    <row r="80" spans="1:25" hidden="1" x14ac:dyDescent="0.3">
      <c r="A80" t="s">
        <v>3495</v>
      </c>
      <c r="B80" t="s">
        <v>3385</v>
      </c>
      <c r="C80" t="s">
        <v>89</v>
      </c>
      <c r="D80" s="2">
        <v>44770</v>
      </c>
      <c r="E80">
        <v>1189</v>
      </c>
      <c r="F80" s="4">
        <v>0.45</v>
      </c>
      <c r="G80" t="s">
        <v>8</v>
      </c>
      <c r="H80" t="s">
        <v>9</v>
      </c>
      <c r="I80" t="s">
        <v>10</v>
      </c>
      <c r="J80" t="s">
        <v>79</v>
      </c>
      <c r="K80" t="s">
        <v>6920</v>
      </c>
      <c r="L80" t="s">
        <v>27</v>
      </c>
      <c r="M80">
        <v>5</v>
      </c>
      <c r="N80">
        <v>27</v>
      </c>
      <c r="O80" t="s">
        <v>3386</v>
      </c>
      <c r="P80" t="s">
        <v>3381</v>
      </c>
      <c r="Q80" s="7">
        <f>fact_orders[[#This Row],[Original Price]]*(1-fact_orders[[#This Row],[Discount%]])</f>
        <v>653.95000000000005</v>
      </c>
      <c r="R80">
        <f>fact_orders[[#This Row],[Original Price]]*fact_orders[[#This Row],[Discount%]]</f>
        <v>535.05000000000007</v>
      </c>
      <c r="S80">
        <f>YEAR(fact_orders[[#This Row],[Date]])</f>
        <v>2022</v>
      </c>
      <c r="T80">
        <f>MONTH(fact_orders[[#This Row],[Date]])</f>
        <v>7</v>
      </c>
      <c r="U80" t="str">
        <f>TEXT(fact_orders[[#This Row],[Date]],"mmm-yyyy")</f>
        <v>Jul-2022</v>
      </c>
      <c r="V80" t="str">
        <f>"Q"&amp;ROUNDUP(MONTH(fact_orders[[#This Row],[Date]])/3,0)</f>
        <v>Q3</v>
      </c>
      <c r="W80" t="str" cm="1">
        <f t="array" ref="W80">_xlfn.IFS(
fact_orders[[#This Row],[dim_customers.Customer Age]]&lt;=25,"18-25",
fact_orders[[#This Row],[dim_customers.Customer Age]]&lt;=35,"26-35",
fact_orders[[#This Row],[dim_customers.Customer Age]]&lt;=45,"36-45",
fact_orders[[#This Row],[dim_customers.Customer Age]]&lt;=55,"46-55",
TRUE,"56+"
)</f>
        <v>26-35</v>
      </c>
      <c r="X80" t="str" cm="1">
        <f t="array" ref="X80">_xlfn.IFS(fact_orders[[#This Row],[Original Price]]&lt;250,"Under 250", fact_orders[[#This Row],[Original Price]]&lt;500, "250-499",fact_orders[[#This Row],[Original Price]]&lt;1000,"500-999",fact_orders[[#This Row],[Original Price]]&lt;2000,"1000-1999",TRUE,"2000+")</f>
        <v>1000-1999</v>
      </c>
      <c r="Y80" t="str" cm="1">
        <f t="array" ref="Y80">_xlfn.IFS(fact_orders[[#This Row],[Discount%]]&lt;0.2,"10-19%",fact_orders[[#This Row],[Discount%]]&lt;0.3,"20-29%",fact_orders[[#This Row],[Discount%]]&lt;0.4,"30-39%",fact_orders[[#This Row],[Discount%]]&lt;0.5,"40-49%",TRUE,"50%+")</f>
        <v>40-49%</v>
      </c>
    </row>
    <row r="81" spans="1:25" hidden="1" x14ac:dyDescent="0.3">
      <c r="A81" t="s">
        <v>3496</v>
      </c>
      <c r="B81" t="s">
        <v>3387</v>
      </c>
      <c r="C81" t="s">
        <v>90</v>
      </c>
      <c r="D81" s="2">
        <v>44603</v>
      </c>
      <c r="E81">
        <v>1298</v>
      </c>
      <c r="F81" s="4">
        <v>0.45</v>
      </c>
      <c r="G81" t="s">
        <v>85</v>
      </c>
      <c r="H81" t="s">
        <v>9</v>
      </c>
      <c r="I81" t="s">
        <v>10</v>
      </c>
      <c r="J81" t="s">
        <v>79</v>
      </c>
      <c r="K81" t="s">
        <v>6920</v>
      </c>
      <c r="L81" t="s">
        <v>27</v>
      </c>
      <c r="M81">
        <v>5</v>
      </c>
      <c r="N81">
        <v>24</v>
      </c>
      <c r="O81" t="s">
        <v>3386</v>
      </c>
      <c r="P81" t="s">
        <v>3381</v>
      </c>
      <c r="Q81" s="7">
        <f>fact_orders[[#This Row],[Original Price]]*(1-fact_orders[[#This Row],[Discount%]])</f>
        <v>713.90000000000009</v>
      </c>
      <c r="R81">
        <f>fact_orders[[#This Row],[Original Price]]*fact_orders[[#This Row],[Discount%]]</f>
        <v>584.1</v>
      </c>
      <c r="S81">
        <f>YEAR(fact_orders[[#This Row],[Date]])</f>
        <v>2022</v>
      </c>
      <c r="T81">
        <f>MONTH(fact_orders[[#This Row],[Date]])</f>
        <v>2</v>
      </c>
      <c r="U81" t="str">
        <f>TEXT(fact_orders[[#This Row],[Date]],"mmm-yyyy")</f>
        <v>Feb-2022</v>
      </c>
      <c r="V81" t="str">
        <f>"Q"&amp;ROUNDUP(MONTH(fact_orders[[#This Row],[Date]])/3,0)</f>
        <v>Q1</v>
      </c>
      <c r="W81" t="str" cm="1">
        <f t="array" ref="W81">_xlfn.IFS(
fact_orders[[#This Row],[dim_customers.Customer Age]]&lt;=25,"18-25",
fact_orders[[#This Row],[dim_customers.Customer Age]]&lt;=35,"26-35",
fact_orders[[#This Row],[dim_customers.Customer Age]]&lt;=45,"36-45",
fact_orders[[#This Row],[dim_customers.Customer Age]]&lt;=55,"46-55",
TRUE,"56+"
)</f>
        <v>18-25</v>
      </c>
      <c r="X81" t="str" cm="1">
        <f t="array" ref="X81">_xlfn.IFS(fact_orders[[#This Row],[Original Price]]&lt;250,"Under 250", fact_orders[[#This Row],[Original Price]]&lt;500, "250-499",fact_orders[[#This Row],[Original Price]]&lt;1000,"500-999",fact_orders[[#This Row],[Original Price]]&lt;2000,"1000-1999",TRUE,"2000+")</f>
        <v>1000-1999</v>
      </c>
      <c r="Y81" t="str" cm="1">
        <f t="array" ref="Y81">_xlfn.IFS(fact_orders[[#This Row],[Discount%]]&lt;0.2,"10-19%",fact_orders[[#This Row],[Discount%]]&lt;0.3,"20-29%",fact_orders[[#This Row],[Discount%]]&lt;0.4,"30-39%",fact_orders[[#This Row],[Discount%]]&lt;0.5,"40-49%",TRUE,"50%+")</f>
        <v>40-49%</v>
      </c>
    </row>
    <row r="82" spans="1:25" hidden="1" x14ac:dyDescent="0.3">
      <c r="A82" t="s">
        <v>3497</v>
      </c>
      <c r="B82" t="s">
        <v>3388</v>
      </c>
      <c r="C82" t="s">
        <v>91</v>
      </c>
      <c r="D82" s="2">
        <v>44540</v>
      </c>
      <c r="E82">
        <v>1456</v>
      </c>
      <c r="F82" s="4">
        <v>0.45</v>
      </c>
      <c r="G82" t="s">
        <v>85</v>
      </c>
      <c r="H82" t="s">
        <v>9</v>
      </c>
      <c r="I82" t="s">
        <v>92</v>
      </c>
      <c r="J82" t="s">
        <v>79</v>
      </c>
      <c r="K82" t="s">
        <v>6920</v>
      </c>
      <c r="L82" t="s">
        <v>27</v>
      </c>
      <c r="M82">
        <v>4</v>
      </c>
      <c r="N82">
        <v>24</v>
      </c>
      <c r="O82" t="s">
        <v>3386</v>
      </c>
      <c r="P82" t="s">
        <v>3381</v>
      </c>
      <c r="Q82" s="7">
        <f>fact_orders[[#This Row],[Original Price]]*(1-fact_orders[[#This Row],[Discount%]])</f>
        <v>800.80000000000007</v>
      </c>
      <c r="R82">
        <f>fact_orders[[#This Row],[Original Price]]*fact_orders[[#This Row],[Discount%]]</f>
        <v>655.20000000000005</v>
      </c>
      <c r="S82">
        <f>YEAR(fact_orders[[#This Row],[Date]])</f>
        <v>2021</v>
      </c>
      <c r="T82">
        <f>MONTH(fact_orders[[#This Row],[Date]])</f>
        <v>12</v>
      </c>
      <c r="U82" t="str">
        <f>TEXT(fact_orders[[#This Row],[Date]],"mmm-yyyy")</f>
        <v>Dec-2021</v>
      </c>
      <c r="V82" t="str">
        <f>"Q"&amp;ROUNDUP(MONTH(fact_orders[[#This Row],[Date]])/3,0)</f>
        <v>Q4</v>
      </c>
      <c r="W82" t="str" cm="1">
        <f t="array" ref="W82">_xlfn.IFS(
fact_orders[[#This Row],[dim_customers.Customer Age]]&lt;=25,"18-25",
fact_orders[[#This Row],[dim_customers.Customer Age]]&lt;=35,"26-35",
fact_orders[[#This Row],[dim_customers.Customer Age]]&lt;=45,"36-45",
fact_orders[[#This Row],[dim_customers.Customer Age]]&lt;=55,"46-55",
TRUE,"56+"
)</f>
        <v>18-25</v>
      </c>
      <c r="X82" t="str" cm="1">
        <f t="array" ref="X82">_xlfn.IFS(fact_orders[[#This Row],[Original Price]]&lt;250,"Under 250", fact_orders[[#This Row],[Original Price]]&lt;500, "250-499",fact_orders[[#This Row],[Original Price]]&lt;1000,"500-999",fact_orders[[#This Row],[Original Price]]&lt;2000,"1000-1999",TRUE,"2000+")</f>
        <v>1000-1999</v>
      </c>
      <c r="Y82" t="str" cm="1">
        <f t="array" ref="Y82">_xlfn.IFS(fact_orders[[#This Row],[Discount%]]&lt;0.2,"10-19%",fact_orders[[#This Row],[Discount%]]&lt;0.3,"20-29%",fact_orders[[#This Row],[Discount%]]&lt;0.4,"30-39%",fact_orders[[#This Row],[Discount%]]&lt;0.5,"40-49%",TRUE,"50%+")</f>
        <v>40-49%</v>
      </c>
    </row>
    <row r="83" spans="1:25" hidden="1" x14ac:dyDescent="0.3">
      <c r="A83" t="s">
        <v>3498</v>
      </c>
      <c r="B83" t="s">
        <v>3389</v>
      </c>
      <c r="C83" t="s">
        <v>93</v>
      </c>
      <c r="D83" s="2">
        <v>44477</v>
      </c>
      <c r="E83">
        <v>1478</v>
      </c>
      <c r="F83" s="4">
        <v>0.47</v>
      </c>
      <c r="G83" t="s">
        <v>85</v>
      </c>
      <c r="H83" t="s">
        <v>9</v>
      </c>
      <c r="I83" t="s">
        <v>92</v>
      </c>
      <c r="J83" t="s">
        <v>79</v>
      </c>
      <c r="K83" t="s">
        <v>6923</v>
      </c>
      <c r="L83" t="s">
        <v>27</v>
      </c>
      <c r="M83">
        <v>4</v>
      </c>
      <c r="N83">
        <v>24</v>
      </c>
      <c r="O83" t="s">
        <v>3386</v>
      </c>
      <c r="P83" t="s">
        <v>3381</v>
      </c>
      <c r="Q83" s="7">
        <f>fact_orders[[#This Row],[Original Price]]*(1-fact_orders[[#This Row],[Discount%]])</f>
        <v>783.34</v>
      </c>
      <c r="R83">
        <f>fact_orders[[#This Row],[Original Price]]*fact_orders[[#This Row],[Discount%]]</f>
        <v>694.66</v>
      </c>
      <c r="S83">
        <f>YEAR(fact_orders[[#This Row],[Date]])</f>
        <v>2021</v>
      </c>
      <c r="T83">
        <f>MONTH(fact_orders[[#This Row],[Date]])</f>
        <v>10</v>
      </c>
      <c r="U83" t="str">
        <f>TEXT(fact_orders[[#This Row],[Date]],"mmm-yyyy")</f>
        <v>Oct-2021</v>
      </c>
      <c r="V83" t="str">
        <f>"Q"&amp;ROUNDUP(MONTH(fact_orders[[#This Row],[Date]])/3,0)</f>
        <v>Q4</v>
      </c>
      <c r="W83" t="str" cm="1">
        <f t="array" ref="W83">_xlfn.IFS(
fact_orders[[#This Row],[dim_customers.Customer Age]]&lt;=25,"18-25",
fact_orders[[#This Row],[dim_customers.Customer Age]]&lt;=35,"26-35",
fact_orders[[#This Row],[dim_customers.Customer Age]]&lt;=45,"36-45",
fact_orders[[#This Row],[dim_customers.Customer Age]]&lt;=55,"46-55",
TRUE,"56+"
)</f>
        <v>18-25</v>
      </c>
      <c r="X83" t="str" cm="1">
        <f t="array" ref="X83">_xlfn.IFS(fact_orders[[#This Row],[Original Price]]&lt;250,"Under 250", fact_orders[[#This Row],[Original Price]]&lt;500, "250-499",fact_orders[[#This Row],[Original Price]]&lt;1000,"500-999",fact_orders[[#This Row],[Original Price]]&lt;2000,"1000-1999",TRUE,"2000+")</f>
        <v>1000-1999</v>
      </c>
      <c r="Y83" t="str" cm="1">
        <f t="array" ref="Y83">_xlfn.IFS(fact_orders[[#This Row],[Discount%]]&lt;0.2,"10-19%",fact_orders[[#This Row],[Discount%]]&lt;0.3,"20-29%",fact_orders[[#This Row],[Discount%]]&lt;0.4,"30-39%",fact_orders[[#This Row],[Discount%]]&lt;0.5,"40-49%",TRUE,"50%+")</f>
        <v>40-49%</v>
      </c>
    </row>
    <row r="84" spans="1:25" hidden="1" x14ac:dyDescent="0.3">
      <c r="A84" t="s">
        <v>3499</v>
      </c>
      <c r="B84" t="s">
        <v>3390</v>
      </c>
      <c r="C84" t="s">
        <v>94</v>
      </c>
      <c r="D84" s="2">
        <v>44474</v>
      </c>
      <c r="E84">
        <v>256</v>
      </c>
      <c r="F84" s="4">
        <v>0.47</v>
      </c>
      <c r="G84" t="s">
        <v>85</v>
      </c>
      <c r="H84" t="s">
        <v>9</v>
      </c>
      <c r="I84" t="s">
        <v>92</v>
      </c>
      <c r="J84" t="s">
        <v>79</v>
      </c>
      <c r="K84" t="s">
        <v>6923</v>
      </c>
      <c r="L84" t="s">
        <v>27</v>
      </c>
      <c r="M84">
        <v>4</v>
      </c>
      <c r="N84">
        <v>24</v>
      </c>
      <c r="O84" t="s">
        <v>3386</v>
      </c>
      <c r="P84" t="s">
        <v>3381</v>
      </c>
      <c r="Q84" s="7">
        <f>fact_orders[[#This Row],[Original Price]]*(1-fact_orders[[#This Row],[Discount%]])</f>
        <v>135.68</v>
      </c>
      <c r="R84">
        <f>fact_orders[[#This Row],[Original Price]]*fact_orders[[#This Row],[Discount%]]</f>
        <v>120.32</v>
      </c>
      <c r="S84">
        <f>YEAR(fact_orders[[#This Row],[Date]])</f>
        <v>2021</v>
      </c>
      <c r="T84">
        <f>MONTH(fact_orders[[#This Row],[Date]])</f>
        <v>10</v>
      </c>
      <c r="U84" t="str">
        <f>TEXT(fact_orders[[#This Row],[Date]],"mmm-yyyy")</f>
        <v>Oct-2021</v>
      </c>
      <c r="V84" t="str">
        <f>"Q"&amp;ROUNDUP(MONTH(fact_orders[[#This Row],[Date]])/3,0)</f>
        <v>Q4</v>
      </c>
      <c r="W84" t="str" cm="1">
        <f t="array" ref="W84">_xlfn.IFS(
fact_orders[[#This Row],[dim_customers.Customer Age]]&lt;=25,"18-25",
fact_orders[[#This Row],[dim_customers.Customer Age]]&lt;=35,"26-35",
fact_orders[[#This Row],[dim_customers.Customer Age]]&lt;=45,"36-45",
fact_orders[[#This Row],[dim_customers.Customer Age]]&lt;=55,"46-55",
TRUE,"56+"
)</f>
        <v>18-25</v>
      </c>
      <c r="X84" t="str" cm="1">
        <f t="array" ref="X84">_xlfn.IFS(fact_orders[[#This Row],[Original Price]]&lt;250,"Under 250", fact_orders[[#This Row],[Original Price]]&lt;500, "250-499",fact_orders[[#This Row],[Original Price]]&lt;1000,"500-999",fact_orders[[#This Row],[Original Price]]&lt;2000,"1000-1999",TRUE,"2000+")</f>
        <v>250-499</v>
      </c>
      <c r="Y84" t="str" cm="1">
        <f t="array" ref="Y84">_xlfn.IFS(fact_orders[[#This Row],[Discount%]]&lt;0.2,"10-19%",fact_orders[[#This Row],[Discount%]]&lt;0.3,"20-29%",fact_orders[[#This Row],[Discount%]]&lt;0.4,"30-39%",fact_orders[[#This Row],[Discount%]]&lt;0.5,"40-49%",TRUE,"50%+")</f>
        <v>40-49%</v>
      </c>
    </row>
    <row r="85" spans="1:25" hidden="1" x14ac:dyDescent="0.3">
      <c r="A85" t="s">
        <v>3500</v>
      </c>
      <c r="B85" t="s">
        <v>3391</v>
      </c>
      <c r="C85" t="s">
        <v>95</v>
      </c>
      <c r="D85" s="2">
        <v>44558</v>
      </c>
      <c r="E85">
        <v>2698</v>
      </c>
      <c r="F85" s="4">
        <v>0.46</v>
      </c>
      <c r="G85" t="s">
        <v>85</v>
      </c>
      <c r="H85" t="s">
        <v>9</v>
      </c>
      <c r="I85" t="s">
        <v>92</v>
      </c>
      <c r="J85" t="s">
        <v>79</v>
      </c>
      <c r="K85" t="s">
        <v>6923</v>
      </c>
      <c r="L85" t="s">
        <v>16</v>
      </c>
      <c r="M85">
        <v>5</v>
      </c>
      <c r="N85">
        <v>24</v>
      </c>
      <c r="O85" t="s">
        <v>3392</v>
      </c>
      <c r="P85" t="s">
        <v>3381</v>
      </c>
      <c r="Q85" s="7">
        <f>fact_orders[[#This Row],[Original Price]]*(1-fact_orders[[#This Row],[Discount%]])</f>
        <v>1456.92</v>
      </c>
      <c r="R85">
        <f>fact_orders[[#This Row],[Original Price]]*fact_orders[[#This Row],[Discount%]]</f>
        <v>1241.0800000000002</v>
      </c>
      <c r="S85">
        <f>YEAR(fact_orders[[#This Row],[Date]])</f>
        <v>2021</v>
      </c>
      <c r="T85">
        <f>MONTH(fact_orders[[#This Row],[Date]])</f>
        <v>12</v>
      </c>
      <c r="U85" t="str">
        <f>TEXT(fact_orders[[#This Row],[Date]],"mmm-yyyy")</f>
        <v>Dec-2021</v>
      </c>
      <c r="V85" t="str">
        <f>"Q"&amp;ROUNDUP(MONTH(fact_orders[[#This Row],[Date]])/3,0)</f>
        <v>Q4</v>
      </c>
      <c r="W85" t="str" cm="1">
        <f t="array" ref="W85">_xlfn.IFS(
fact_orders[[#This Row],[dim_customers.Customer Age]]&lt;=25,"18-25",
fact_orders[[#This Row],[dim_customers.Customer Age]]&lt;=35,"26-35",
fact_orders[[#This Row],[dim_customers.Customer Age]]&lt;=45,"36-45",
fact_orders[[#This Row],[dim_customers.Customer Age]]&lt;=55,"46-55",
TRUE,"56+"
)</f>
        <v>18-25</v>
      </c>
      <c r="X85" t="str" cm="1">
        <f t="array" ref="X85">_xlfn.IFS(fact_orders[[#This Row],[Original Price]]&lt;250,"Under 250", fact_orders[[#This Row],[Original Price]]&lt;500, "250-499",fact_orders[[#This Row],[Original Price]]&lt;1000,"500-999",fact_orders[[#This Row],[Original Price]]&lt;2000,"1000-1999",TRUE,"2000+")</f>
        <v>2000+</v>
      </c>
      <c r="Y85" t="str" cm="1">
        <f t="array" ref="Y85">_xlfn.IFS(fact_orders[[#This Row],[Discount%]]&lt;0.2,"10-19%",fact_orders[[#This Row],[Discount%]]&lt;0.3,"20-29%",fact_orders[[#This Row],[Discount%]]&lt;0.4,"30-39%",fact_orders[[#This Row],[Discount%]]&lt;0.5,"40-49%",TRUE,"50%+")</f>
        <v>40-49%</v>
      </c>
    </row>
    <row r="86" spans="1:25" hidden="1" x14ac:dyDescent="0.3">
      <c r="A86" t="s">
        <v>3501</v>
      </c>
      <c r="B86" t="s">
        <v>3393</v>
      </c>
      <c r="C86" t="s">
        <v>96</v>
      </c>
      <c r="D86" s="2">
        <v>44400</v>
      </c>
      <c r="E86">
        <v>2364</v>
      </c>
      <c r="F86" s="4">
        <v>0.46</v>
      </c>
      <c r="G86" t="s">
        <v>85</v>
      </c>
      <c r="H86" t="s">
        <v>9</v>
      </c>
      <c r="I86" t="s">
        <v>92</v>
      </c>
      <c r="J86" t="s">
        <v>79</v>
      </c>
      <c r="K86" t="s">
        <v>6921</v>
      </c>
      <c r="L86" t="s">
        <v>16</v>
      </c>
      <c r="M86">
        <v>5</v>
      </c>
      <c r="N86">
        <v>24</v>
      </c>
      <c r="O86" t="s">
        <v>3392</v>
      </c>
      <c r="P86" t="s">
        <v>3381</v>
      </c>
      <c r="Q86" s="7">
        <f>fact_orders[[#This Row],[Original Price]]*(1-fact_orders[[#This Row],[Discount%]])</f>
        <v>1276.5600000000002</v>
      </c>
      <c r="R86">
        <f>fact_orders[[#This Row],[Original Price]]*fact_orders[[#This Row],[Discount%]]</f>
        <v>1087.44</v>
      </c>
      <c r="S86">
        <f>YEAR(fact_orders[[#This Row],[Date]])</f>
        <v>2021</v>
      </c>
      <c r="T86">
        <f>MONTH(fact_orders[[#This Row],[Date]])</f>
        <v>7</v>
      </c>
      <c r="U86" t="str">
        <f>TEXT(fact_orders[[#This Row],[Date]],"mmm-yyyy")</f>
        <v>Jul-2021</v>
      </c>
      <c r="V86" t="str">
        <f>"Q"&amp;ROUNDUP(MONTH(fact_orders[[#This Row],[Date]])/3,0)</f>
        <v>Q3</v>
      </c>
      <c r="W86" t="str" cm="1">
        <f t="array" ref="W86">_xlfn.IFS(
fact_orders[[#This Row],[dim_customers.Customer Age]]&lt;=25,"18-25",
fact_orders[[#This Row],[dim_customers.Customer Age]]&lt;=35,"26-35",
fact_orders[[#This Row],[dim_customers.Customer Age]]&lt;=45,"36-45",
fact_orders[[#This Row],[dim_customers.Customer Age]]&lt;=55,"46-55",
TRUE,"56+"
)</f>
        <v>18-25</v>
      </c>
      <c r="X86" t="str" cm="1">
        <f t="array" ref="X86">_xlfn.IFS(fact_orders[[#This Row],[Original Price]]&lt;250,"Under 250", fact_orders[[#This Row],[Original Price]]&lt;500, "250-499",fact_orders[[#This Row],[Original Price]]&lt;1000,"500-999",fact_orders[[#This Row],[Original Price]]&lt;2000,"1000-1999",TRUE,"2000+")</f>
        <v>2000+</v>
      </c>
      <c r="Y86" t="str" cm="1">
        <f t="array" ref="Y86">_xlfn.IFS(fact_orders[[#This Row],[Discount%]]&lt;0.2,"10-19%",fact_orders[[#This Row],[Discount%]]&lt;0.3,"20-29%",fact_orders[[#This Row],[Discount%]]&lt;0.4,"30-39%",fact_orders[[#This Row],[Discount%]]&lt;0.5,"40-49%",TRUE,"50%+")</f>
        <v>40-49%</v>
      </c>
    </row>
    <row r="87" spans="1:25" hidden="1" x14ac:dyDescent="0.3">
      <c r="A87" t="s">
        <v>3502</v>
      </c>
      <c r="B87" t="s">
        <v>3394</v>
      </c>
      <c r="C87" t="s">
        <v>97</v>
      </c>
      <c r="D87" s="2">
        <v>44460</v>
      </c>
      <c r="E87">
        <v>1236</v>
      </c>
      <c r="F87" s="4">
        <v>0.46</v>
      </c>
      <c r="G87" t="s">
        <v>85</v>
      </c>
      <c r="H87" t="s">
        <v>9</v>
      </c>
      <c r="I87" t="s">
        <v>92</v>
      </c>
      <c r="J87" t="s">
        <v>79</v>
      </c>
      <c r="K87" t="s">
        <v>6918</v>
      </c>
      <c r="L87" t="s">
        <v>16</v>
      </c>
      <c r="M87">
        <v>3</v>
      </c>
      <c r="N87">
        <v>24</v>
      </c>
      <c r="O87" t="s">
        <v>3392</v>
      </c>
      <c r="P87" t="s">
        <v>3381</v>
      </c>
      <c r="Q87" s="7">
        <f>fact_orders[[#This Row],[Original Price]]*(1-fact_orders[[#This Row],[Discount%]])</f>
        <v>667.44</v>
      </c>
      <c r="R87">
        <f>fact_orders[[#This Row],[Original Price]]*fact_orders[[#This Row],[Discount%]]</f>
        <v>568.56000000000006</v>
      </c>
      <c r="S87">
        <f>YEAR(fact_orders[[#This Row],[Date]])</f>
        <v>2021</v>
      </c>
      <c r="T87">
        <f>MONTH(fact_orders[[#This Row],[Date]])</f>
        <v>9</v>
      </c>
      <c r="U87" t="str">
        <f>TEXT(fact_orders[[#This Row],[Date]],"mmm-yyyy")</f>
        <v>Sep-2021</v>
      </c>
      <c r="V87" t="str">
        <f>"Q"&amp;ROUNDUP(MONTH(fact_orders[[#This Row],[Date]])/3,0)</f>
        <v>Q3</v>
      </c>
      <c r="W87" t="str" cm="1">
        <f t="array" ref="W87">_xlfn.IFS(
fact_orders[[#This Row],[dim_customers.Customer Age]]&lt;=25,"18-25",
fact_orders[[#This Row],[dim_customers.Customer Age]]&lt;=35,"26-35",
fact_orders[[#This Row],[dim_customers.Customer Age]]&lt;=45,"36-45",
fact_orders[[#This Row],[dim_customers.Customer Age]]&lt;=55,"46-55",
TRUE,"56+"
)</f>
        <v>18-25</v>
      </c>
      <c r="X87" t="str" cm="1">
        <f t="array" ref="X87">_xlfn.IFS(fact_orders[[#This Row],[Original Price]]&lt;250,"Under 250", fact_orders[[#This Row],[Original Price]]&lt;500, "250-499",fact_orders[[#This Row],[Original Price]]&lt;1000,"500-999",fact_orders[[#This Row],[Original Price]]&lt;2000,"1000-1999",TRUE,"2000+")</f>
        <v>1000-1999</v>
      </c>
      <c r="Y87" t="str" cm="1">
        <f t="array" ref="Y87">_xlfn.IFS(fact_orders[[#This Row],[Discount%]]&lt;0.2,"10-19%",fact_orders[[#This Row],[Discount%]]&lt;0.3,"20-29%",fact_orders[[#This Row],[Discount%]]&lt;0.4,"30-39%",fact_orders[[#This Row],[Discount%]]&lt;0.5,"40-49%",TRUE,"50%+")</f>
        <v>40-49%</v>
      </c>
    </row>
    <row r="88" spans="1:25" hidden="1" x14ac:dyDescent="0.3">
      <c r="A88" t="s">
        <v>3503</v>
      </c>
      <c r="B88" t="s">
        <v>3395</v>
      </c>
      <c r="C88" t="s">
        <v>98</v>
      </c>
      <c r="D88" s="2">
        <v>44220</v>
      </c>
      <c r="E88">
        <v>756</v>
      </c>
      <c r="F88" s="4">
        <v>0.3</v>
      </c>
      <c r="G88" t="s">
        <v>85</v>
      </c>
      <c r="H88" t="s">
        <v>9</v>
      </c>
      <c r="I88" t="s">
        <v>92</v>
      </c>
      <c r="J88" t="s">
        <v>79</v>
      </c>
      <c r="K88" t="s">
        <v>6919</v>
      </c>
      <c r="L88" t="s">
        <v>16</v>
      </c>
      <c r="M88">
        <v>5</v>
      </c>
      <c r="N88">
        <v>24</v>
      </c>
      <c r="O88" t="s">
        <v>3392</v>
      </c>
      <c r="P88" t="s">
        <v>3381</v>
      </c>
      <c r="Q88" s="7">
        <f>fact_orders[[#This Row],[Original Price]]*(1-fact_orders[[#This Row],[Discount%]])</f>
        <v>529.19999999999993</v>
      </c>
      <c r="R88">
        <f>fact_orders[[#This Row],[Original Price]]*fact_orders[[#This Row],[Discount%]]</f>
        <v>226.79999999999998</v>
      </c>
      <c r="S88">
        <f>YEAR(fact_orders[[#This Row],[Date]])</f>
        <v>2021</v>
      </c>
      <c r="T88">
        <f>MONTH(fact_orders[[#This Row],[Date]])</f>
        <v>1</v>
      </c>
      <c r="U88" t="str">
        <f>TEXT(fact_orders[[#This Row],[Date]],"mmm-yyyy")</f>
        <v>Jan-2021</v>
      </c>
      <c r="V88" t="str">
        <f>"Q"&amp;ROUNDUP(MONTH(fact_orders[[#This Row],[Date]])/3,0)</f>
        <v>Q1</v>
      </c>
      <c r="W88" t="str" cm="1">
        <f t="array" ref="W88">_xlfn.IFS(
fact_orders[[#This Row],[dim_customers.Customer Age]]&lt;=25,"18-25",
fact_orders[[#This Row],[dim_customers.Customer Age]]&lt;=35,"26-35",
fact_orders[[#This Row],[dim_customers.Customer Age]]&lt;=45,"36-45",
fact_orders[[#This Row],[dim_customers.Customer Age]]&lt;=55,"46-55",
TRUE,"56+"
)</f>
        <v>18-25</v>
      </c>
      <c r="X88" t="str" cm="1">
        <f t="array" ref="X88">_xlfn.IFS(fact_orders[[#This Row],[Original Price]]&lt;250,"Under 250", fact_orders[[#This Row],[Original Price]]&lt;500, "250-499",fact_orders[[#This Row],[Original Price]]&lt;1000,"500-999",fact_orders[[#This Row],[Original Price]]&lt;2000,"1000-1999",TRUE,"2000+")</f>
        <v>500-999</v>
      </c>
      <c r="Y88" t="str" cm="1">
        <f t="array" ref="Y88">_xlfn.IFS(fact_orders[[#This Row],[Discount%]]&lt;0.2,"10-19%",fact_orders[[#This Row],[Discount%]]&lt;0.3,"20-29%",fact_orders[[#This Row],[Discount%]]&lt;0.4,"30-39%",fact_orders[[#This Row],[Discount%]]&lt;0.5,"40-49%",TRUE,"50%+")</f>
        <v>30-39%</v>
      </c>
    </row>
    <row r="89" spans="1:25" hidden="1" x14ac:dyDescent="0.3">
      <c r="A89" t="s">
        <v>3504</v>
      </c>
      <c r="B89" t="s">
        <v>3396</v>
      </c>
      <c r="C89" t="s">
        <v>99</v>
      </c>
      <c r="D89" s="2">
        <v>44628</v>
      </c>
      <c r="E89">
        <v>326</v>
      </c>
      <c r="F89" s="4">
        <v>0.3</v>
      </c>
      <c r="G89" t="s">
        <v>85</v>
      </c>
      <c r="H89" t="s">
        <v>9</v>
      </c>
      <c r="I89" t="s">
        <v>92</v>
      </c>
      <c r="J89" t="s">
        <v>79</v>
      </c>
      <c r="K89" t="s">
        <v>6920</v>
      </c>
      <c r="L89" t="s">
        <v>16</v>
      </c>
      <c r="M89">
        <v>5</v>
      </c>
      <c r="N89">
        <v>24</v>
      </c>
      <c r="O89" t="s">
        <v>3392</v>
      </c>
      <c r="P89" t="s">
        <v>3381</v>
      </c>
      <c r="Q89" s="7">
        <f>fact_orders[[#This Row],[Original Price]]*(1-fact_orders[[#This Row],[Discount%]])</f>
        <v>228.2</v>
      </c>
      <c r="R89">
        <f>fact_orders[[#This Row],[Original Price]]*fact_orders[[#This Row],[Discount%]]</f>
        <v>97.8</v>
      </c>
      <c r="S89">
        <f>YEAR(fact_orders[[#This Row],[Date]])</f>
        <v>2022</v>
      </c>
      <c r="T89">
        <f>MONTH(fact_orders[[#This Row],[Date]])</f>
        <v>3</v>
      </c>
      <c r="U89" t="str">
        <f>TEXT(fact_orders[[#This Row],[Date]],"mmm-yyyy")</f>
        <v>Mar-2022</v>
      </c>
      <c r="V89" t="str">
        <f>"Q"&amp;ROUNDUP(MONTH(fact_orders[[#This Row],[Date]])/3,0)</f>
        <v>Q1</v>
      </c>
      <c r="W89" t="str" cm="1">
        <f t="array" ref="W89">_xlfn.IFS(
fact_orders[[#This Row],[dim_customers.Customer Age]]&lt;=25,"18-25",
fact_orders[[#This Row],[dim_customers.Customer Age]]&lt;=35,"26-35",
fact_orders[[#This Row],[dim_customers.Customer Age]]&lt;=45,"36-45",
fact_orders[[#This Row],[dim_customers.Customer Age]]&lt;=55,"46-55",
TRUE,"56+"
)</f>
        <v>18-25</v>
      </c>
      <c r="X89" t="str" cm="1">
        <f t="array" ref="X89">_xlfn.IFS(fact_orders[[#This Row],[Original Price]]&lt;250,"Under 250", fact_orders[[#This Row],[Original Price]]&lt;500, "250-499",fact_orders[[#This Row],[Original Price]]&lt;1000,"500-999",fact_orders[[#This Row],[Original Price]]&lt;2000,"1000-1999",TRUE,"2000+")</f>
        <v>250-499</v>
      </c>
      <c r="Y89" t="str" cm="1">
        <f t="array" ref="Y89">_xlfn.IFS(fact_orders[[#This Row],[Discount%]]&lt;0.2,"10-19%",fact_orders[[#This Row],[Discount%]]&lt;0.3,"20-29%",fact_orders[[#This Row],[Discount%]]&lt;0.4,"30-39%",fact_orders[[#This Row],[Discount%]]&lt;0.5,"40-49%",TRUE,"50%+")</f>
        <v>30-39%</v>
      </c>
    </row>
    <row r="90" spans="1:25" hidden="1" x14ac:dyDescent="0.3">
      <c r="A90" t="s">
        <v>3505</v>
      </c>
      <c r="B90" t="s">
        <v>3397</v>
      </c>
      <c r="C90" t="s">
        <v>100</v>
      </c>
      <c r="D90" s="2">
        <v>44301</v>
      </c>
      <c r="E90">
        <v>453</v>
      </c>
      <c r="F90" s="4">
        <v>0.3</v>
      </c>
      <c r="G90" t="s">
        <v>85</v>
      </c>
      <c r="H90" t="s">
        <v>9</v>
      </c>
      <c r="I90" t="s">
        <v>92</v>
      </c>
      <c r="J90" t="s">
        <v>79</v>
      </c>
      <c r="K90" t="s">
        <v>6921</v>
      </c>
      <c r="L90" t="s">
        <v>16</v>
      </c>
      <c r="M90">
        <v>4</v>
      </c>
      <c r="N90">
        <v>22</v>
      </c>
      <c r="O90" t="s">
        <v>3392</v>
      </c>
      <c r="P90" t="s">
        <v>3381</v>
      </c>
      <c r="Q90" s="7">
        <f>fact_orders[[#This Row],[Original Price]]*(1-fact_orders[[#This Row],[Discount%]])</f>
        <v>317.09999999999997</v>
      </c>
      <c r="R90">
        <f>fact_orders[[#This Row],[Original Price]]*fact_orders[[#This Row],[Discount%]]</f>
        <v>135.9</v>
      </c>
      <c r="S90">
        <f>YEAR(fact_orders[[#This Row],[Date]])</f>
        <v>2021</v>
      </c>
      <c r="T90">
        <f>MONTH(fact_orders[[#This Row],[Date]])</f>
        <v>4</v>
      </c>
      <c r="U90" t="str">
        <f>TEXT(fact_orders[[#This Row],[Date]],"mmm-yyyy")</f>
        <v>Apr-2021</v>
      </c>
      <c r="V90" t="str">
        <f>"Q"&amp;ROUNDUP(MONTH(fact_orders[[#This Row],[Date]])/3,0)</f>
        <v>Q2</v>
      </c>
      <c r="W90" t="str" cm="1">
        <f t="array" ref="W90">_xlfn.IFS(
fact_orders[[#This Row],[dim_customers.Customer Age]]&lt;=25,"18-25",
fact_orders[[#This Row],[dim_customers.Customer Age]]&lt;=35,"26-35",
fact_orders[[#This Row],[dim_customers.Customer Age]]&lt;=45,"36-45",
fact_orders[[#This Row],[dim_customers.Customer Age]]&lt;=55,"46-55",
TRUE,"56+"
)</f>
        <v>18-25</v>
      </c>
      <c r="X90" t="str" cm="1">
        <f t="array" ref="X90">_xlfn.IFS(fact_orders[[#This Row],[Original Price]]&lt;250,"Under 250", fact_orders[[#This Row],[Original Price]]&lt;500, "250-499",fact_orders[[#This Row],[Original Price]]&lt;1000,"500-999",fact_orders[[#This Row],[Original Price]]&lt;2000,"1000-1999",TRUE,"2000+")</f>
        <v>250-499</v>
      </c>
      <c r="Y90" t="str" cm="1">
        <f t="array" ref="Y90">_xlfn.IFS(fact_orders[[#This Row],[Discount%]]&lt;0.2,"10-19%",fact_orders[[#This Row],[Discount%]]&lt;0.3,"20-29%",fact_orders[[#This Row],[Discount%]]&lt;0.4,"30-39%",fact_orders[[#This Row],[Discount%]]&lt;0.5,"40-49%",TRUE,"50%+")</f>
        <v>30-39%</v>
      </c>
    </row>
    <row r="91" spans="1:25" hidden="1" x14ac:dyDescent="0.3">
      <c r="A91" t="s">
        <v>3506</v>
      </c>
      <c r="B91" t="s">
        <v>3398</v>
      </c>
      <c r="C91" t="s">
        <v>101</v>
      </c>
      <c r="D91" s="2">
        <v>44570</v>
      </c>
      <c r="E91">
        <v>326</v>
      </c>
      <c r="F91" s="4">
        <v>0.3</v>
      </c>
      <c r="G91" t="s">
        <v>85</v>
      </c>
      <c r="H91" t="s">
        <v>9</v>
      </c>
      <c r="I91" t="s">
        <v>92</v>
      </c>
      <c r="J91" t="s">
        <v>79</v>
      </c>
      <c r="K91" t="s">
        <v>6922</v>
      </c>
      <c r="L91" t="s">
        <v>102</v>
      </c>
      <c r="M91">
        <v>3</v>
      </c>
      <c r="N91">
        <v>23</v>
      </c>
      <c r="O91" t="s">
        <v>3399</v>
      </c>
      <c r="P91" t="s">
        <v>3400</v>
      </c>
      <c r="Q91" s="7">
        <f>fact_orders[[#This Row],[Original Price]]*(1-fact_orders[[#This Row],[Discount%]])</f>
        <v>228.2</v>
      </c>
      <c r="R91">
        <f>fact_orders[[#This Row],[Original Price]]*fact_orders[[#This Row],[Discount%]]</f>
        <v>97.8</v>
      </c>
      <c r="S91">
        <f>YEAR(fact_orders[[#This Row],[Date]])</f>
        <v>2022</v>
      </c>
      <c r="T91">
        <f>MONTH(fact_orders[[#This Row],[Date]])</f>
        <v>1</v>
      </c>
      <c r="U91" t="str">
        <f>TEXT(fact_orders[[#This Row],[Date]],"mmm-yyyy")</f>
        <v>Jan-2022</v>
      </c>
      <c r="V91" t="str">
        <f>"Q"&amp;ROUNDUP(MONTH(fact_orders[[#This Row],[Date]])/3,0)</f>
        <v>Q1</v>
      </c>
      <c r="W91" t="str" cm="1">
        <f t="array" ref="W91">_xlfn.IFS(
fact_orders[[#This Row],[dim_customers.Customer Age]]&lt;=25,"18-25",
fact_orders[[#This Row],[dim_customers.Customer Age]]&lt;=35,"26-35",
fact_orders[[#This Row],[dim_customers.Customer Age]]&lt;=45,"36-45",
fact_orders[[#This Row],[dim_customers.Customer Age]]&lt;=55,"46-55",
TRUE,"56+"
)</f>
        <v>18-25</v>
      </c>
      <c r="X91" t="str" cm="1">
        <f t="array" ref="X91">_xlfn.IFS(fact_orders[[#This Row],[Original Price]]&lt;250,"Under 250", fact_orders[[#This Row],[Original Price]]&lt;500, "250-499",fact_orders[[#This Row],[Original Price]]&lt;1000,"500-999",fact_orders[[#This Row],[Original Price]]&lt;2000,"1000-1999",TRUE,"2000+")</f>
        <v>250-499</v>
      </c>
      <c r="Y91" t="str" cm="1">
        <f t="array" ref="Y91">_xlfn.IFS(fact_orders[[#This Row],[Discount%]]&lt;0.2,"10-19%",fact_orders[[#This Row],[Discount%]]&lt;0.3,"20-29%",fact_orders[[#This Row],[Discount%]]&lt;0.4,"30-39%",fact_orders[[#This Row],[Discount%]]&lt;0.5,"40-49%",TRUE,"50%+")</f>
        <v>30-39%</v>
      </c>
    </row>
    <row r="92" spans="1:25" hidden="1" x14ac:dyDescent="0.3">
      <c r="A92" t="s">
        <v>3507</v>
      </c>
      <c r="B92" t="s">
        <v>3401</v>
      </c>
      <c r="C92" t="s">
        <v>103</v>
      </c>
      <c r="D92" s="2">
        <v>44226</v>
      </c>
      <c r="E92">
        <v>456</v>
      </c>
      <c r="F92" s="4">
        <v>0.3</v>
      </c>
      <c r="G92" t="s">
        <v>85</v>
      </c>
      <c r="H92" t="s">
        <v>9</v>
      </c>
      <c r="I92" t="s">
        <v>92</v>
      </c>
      <c r="J92" t="s">
        <v>79</v>
      </c>
      <c r="K92" t="s">
        <v>6921</v>
      </c>
      <c r="L92" t="s">
        <v>102</v>
      </c>
      <c r="M92">
        <v>4</v>
      </c>
      <c r="N92">
        <v>24</v>
      </c>
      <c r="O92" t="s">
        <v>3399</v>
      </c>
      <c r="P92" t="s">
        <v>3400</v>
      </c>
      <c r="Q92" s="7">
        <f>fact_orders[[#This Row],[Original Price]]*(1-fact_orders[[#This Row],[Discount%]])</f>
        <v>319.2</v>
      </c>
      <c r="R92">
        <f>fact_orders[[#This Row],[Original Price]]*fact_orders[[#This Row],[Discount%]]</f>
        <v>136.79999999999998</v>
      </c>
      <c r="S92">
        <f>YEAR(fact_orders[[#This Row],[Date]])</f>
        <v>2021</v>
      </c>
      <c r="T92">
        <f>MONTH(fact_orders[[#This Row],[Date]])</f>
        <v>1</v>
      </c>
      <c r="U92" t="str">
        <f>TEXT(fact_orders[[#This Row],[Date]],"mmm-yyyy")</f>
        <v>Jan-2021</v>
      </c>
      <c r="V92" t="str">
        <f>"Q"&amp;ROUNDUP(MONTH(fact_orders[[#This Row],[Date]])/3,0)</f>
        <v>Q1</v>
      </c>
      <c r="W92" t="str" cm="1">
        <f t="array" ref="W92">_xlfn.IFS(
fact_orders[[#This Row],[dim_customers.Customer Age]]&lt;=25,"18-25",
fact_orders[[#This Row],[dim_customers.Customer Age]]&lt;=35,"26-35",
fact_orders[[#This Row],[dim_customers.Customer Age]]&lt;=45,"36-45",
fact_orders[[#This Row],[dim_customers.Customer Age]]&lt;=55,"46-55",
TRUE,"56+"
)</f>
        <v>18-25</v>
      </c>
      <c r="X92" t="str" cm="1">
        <f t="array" ref="X92">_xlfn.IFS(fact_orders[[#This Row],[Original Price]]&lt;250,"Under 250", fact_orders[[#This Row],[Original Price]]&lt;500, "250-499",fact_orders[[#This Row],[Original Price]]&lt;1000,"500-999",fact_orders[[#This Row],[Original Price]]&lt;2000,"1000-1999",TRUE,"2000+")</f>
        <v>250-499</v>
      </c>
      <c r="Y92" t="str" cm="1">
        <f t="array" ref="Y92">_xlfn.IFS(fact_orders[[#This Row],[Discount%]]&lt;0.2,"10-19%",fact_orders[[#This Row],[Discount%]]&lt;0.3,"20-29%",fact_orders[[#This Row],[Discount%]]&lt;0.4,"30-39%",fact_orders[[#This Row],[Discount%]]&lt;0.5,"40-49%",TRUE,"50%+")</f>
        <v>30-39%</v>
      </c>
    </row>
    <row r="93" spans="1:25" hidden="1" x14ac:dyDescent="0.3">
      <c r="A93" t="s">
        <v>3508</v>
      </c>
      <c r="B93" t="s">
        <v>3402</v>
      </c>
      <c r="C93" t="s">
        <v>104</v>
      </c>
      <c r="D93" s="2">
        <v>44994</v>
      </c>
      <c r="E93">
        <v>675</v>
      </c>
      <c r="F93" s="4">
        <v>0.35</v>
      </c>
      <c r="G93" t="s">
        <v>85</v>
      </c>
      <c r="H93" t="s">
        <v>9</v>
      </c>
      <c r="I93" t="s">
        <v>92</v>
      </c>
      <c r="J93" t="s">
        <v>79</v>
      </c>
      <c r="K93" t="s">
        <v>6921</v>
      </c>
      <c r="L93" t="s">
        <v>102</v>
      </c>
      <c r="M93">
        <v>5</v>
      </c>
      <c r="N93">
        <v>25</v>
      </c>
      <c r="O93" t="s">
        <v>3399</v>
      </c>
      <c r="P93" t="s">
        <v>3400</v>
      </c>
      <c r="Q93" s="7">
        <f>fact_orders[[#This Row],[Original Price]]*(1-fact_orders[[#This Row],[Discount%]])</f>
        <v>438.75</v>
      </c>
      <c r="R93">
        <f>fact_orders[[#This Row],[Original Price]]*fact_orders[[#This Row],[Discount%]]</f>
        <v>236.24999999999997</v>
      </c>
      <c r="S93">
        <f>YEAR(fact_orders[[#This Row],[Date]])</f>
        <v>2023</v>
      </c>
      <c r="T93">
        <f>MONTH(fact_orders[[#This Row],[Date]])</f>
        <v>3</v>
      </c>
      <c r="U93" t="str">
        <f>TEXT(fact_orders[[#This Row],[Date]],"mmm-yyyy")</f>
        <v>Mar-2023</v>
      </c>
      <c r="V93" t="str">
        <f>"Q"&amp;ROUNDUP(MONTH(fact_orders[[#This Row],[Date]])/3,0)</f>
        <v>Q1</v>
      </c>
      <c r="W93" t="str" cm="1">
        <f t="array" ref="W93">_xlfn.IFS(
fact_orders[[#This Row],[dim_customers.Customer Age]]&lt;=25,"18-25",
fact_orders[[#This Row],[dim_customers.Customer Age]]&lt;=35,"26-35",
fact_orders[[#This Row],[dim_customers.Customer Age]]&lt;=45,"36-45",
fact_orders[[#This Row],[dim_customers.Customer Age]]&lt;=55,"46-55",
TRUE,"56+"
)</f>
        <v>18-25</v>
      </c>
      <c r="X93" t="str" cm="1">
        <f t="array" ref="X93">_xlfn.IFS(fact_orders[[#This Row],[Original Price]]&lt;250,"Under 250", fact_orders[[#This Row],[Original Price]]&lt;500, "250-499",fact_orders[[#This Row],[Original Price]]&lt;1000,"500-999",fact_orders[[#This Row],[Original Price]]&lt;2000,"1000-1999",TRUE,"2000+")</f>
        <v>500-999</v>
      </c>
      <c r="Y93" t="str" cm="1">
        <f t="array" ref="Y93">_xlfn.IFS(fact_orders[[#This Row],[Discount%]]&lt;0.2,"10-19%",fact_orders[[#This Row],[Discount%]]&lt;0.3,"20-29%",fact_orders[[#This Row],[Discount%]]&lt;0.4,"30-39%",fact_orders[[#This Row],[Discount%]]&lt;0.5,"40-49%",TRUE,"50%+")</f>
        <v>30-39%</v>
      </c>
    </row>
    <row r="94" spans="1:25" hidden="1" x14ac:dyDescent="0.3">
      <c r="A94" t="s">
        <v>3509</v>
      </c>
      <c r="B94" t="s">
        <v>3403</v>
      </c>
      <c r="C94" t="s">
        <v>105</v>
      </c>
      <c r="D94" s="2">
        <v>44575</v>
      </c>
      <c r="E94">
        <v>654</v>
      </c>
      <c r="F94" s="4">
        <v>0.35</v>
      </c>
      <c r="G94" t="s">
        <v>85</v>
      </c>
      <c r="H94" t="s">
        <v>9</v>
      </c>
      <c r="I94" t="s">
        <v>92</v>
      </c>
      <c r="J94" t="s">
        <v>79</v>
      </c>
      <c r="K94" t="s">
        <v>6921</v>
      </c>
      <c r="L94" t="s">
        <v>102</v>
      </c>
      <c r="M94">
        <v>3</v>
      </c>
      <c r="N94">
        <v>26</v>
      </c>
      <c r="O94" t="s">
        <v>3399</v>
      </c>
      <c r="P94" t="s">
        <v>3400</v>
      </c>
      <c r="Q94" s="7">
        <f>fact_orders[[#This Row],[Original Price]]*(1-fact_orders[[#This Row],[Discount%]])</f>
        <v>425.1</v>
      </c>
      <c r="R94">
        <f>fact_orders[[#This Row],[Original Price]]*fact_orders[[#This Row],[Discount%]]</f>
        <v>228.89999999999998</v>
      </c>
      <c r="S94">
        <f>YEAR(fact_orders[[#This Row],[Date]])</f>
        <v>2022</v>
      </c>
      <c r="T94">
        <f>MONTH(fact_orders[[#This Row],[Date]])</f>
        <v>1</v>
      </c>
      <c r="U94" t="str">
        <f>TEXT(fact_orders[[#This Row],[Date]],"mmm-yyyy")</f>
        <v>Jan-2022</v>
      </c>
      <c r="V94" t="str">
        <f>"Q"&amp;ROUNDUP(MONTH(fact_orders[[#This Row],[Date]])/3,0)</f>
        <v>Q1</v>
      </c>
      <c r="W94" t="str" cm="1">
        <f t="array" ref="W94">_xlfn.IFS(
fact_orders[[#This Row],[dim_customers.Customer Age]]&lt;=25,"18-25",
fact_orders[[#This Row],[dim_customers.Customer Age]]&lt;=35,"26-35",
fact_orders[[#This Row],[dim_customers.Customer Age]]&lt;=45,"36-45",
fact_orders[[#This Row],[dim_customers.Customer Age]]&lt;=55,"46-55",
TRUE,"56+"
)</f>
        <v>26-35</v>
      </c>
      <c r="X94" t="str" cm="1">
        <f t="array" ref="X94">_xlfn.IFS(fact_orders[[#This Row],[Original Price]]&lt;250,"Under 250", fact_orders[[#This Row],[Original Price]]&lt;500, "250-499",fact_orders[[#This Row],[Original Price]]&lt;1000,"500-999",fact_orders[[#This Row],[Original Price]]&lt;2000,"1000-1999",TRUE,"2000+")</f>
        <v>500-999</v>
      </c>
      <c r="Y94" t="str" cm="1">
        <f t="array" ref="Y94">_xlfn.IFS(fact_orders[[#This Row],[Discount%]]&lt;0.2,"10-19%",fact_orders[[#This Row],[Discount%]]&lt;0.3,"20-29%",fact_orders[[#This Row],[Discount%]]&lt;0.4,"30-39%",fact_orders[[#This Row],[Discount%]]&lt;0.5,"40-49%",TRUE,"50%+")</f>
        <v>30-39%</v>
      </c>
    </row>
    <row r="95" spans="1:25" hidden="1" x14ac:dyDescent="0.3">
      <c r="A95" t="s">
        <v>3510</v>
      </c>
      <c r="B95" t="s">
        <v>3404</v>
      </c>
      <c r="C95" t="s">
        <v>106</v>
      </c>
      <c r="D95" s="2">
        <v>44385</v>
      </c>
      <c r="E95">
        <v>654</v>
      </c>
      <c r="F95" s="4">
        <v>0.35</v>
      </c>
      <c r="G95" t="s">
        <v>85</v>
      </c>
      <c r="H95" t="s">
        <v>9</v>
      </c>
      <c r="I95" t="s">
        <v>92</v>
      </c>
      <c r="J95" t="s">
        <v>79</v>
      </c>
      <c r="K95" t="s">
        <v>6921</v>
      </c>
      <c r="L95" t="s">
        <v>16</v>
      </c>
      <c r="M95">
        <v>2</v>
      </c>
      <c r="N95">
        <v>27</v>
      </c>
      <c r="O95" t="s">
        <v>3399</v>
      </c>
      <c r="P95" t="s">
        <v>3400</v>
      </c>
      <c r="Q95" s="7">
        <f>fact_orders[[#This Row],[Original Price]]*(1-fact_orders[[#This Row],[Discount%]])</f>
        <v>425.1</v>
      </c>
      <c r="R95">
        <f>fact_orders[[#This Row],[Original Price]]*fact_orders[[#This Row],[Discount%]]</f>
        <v>228.89999999999998</v>
      </c>
      <c r="S95">
        <f>YEAR(fact_orders[[#This Row],[Date]])</f>
        <v>2021</v>
      </c>
      <c r="T95">
        <f>MONTH(fact_orders[[#This Row],[Date]])</f>
        <v>7</v>
      </c>
      <c r="U95" t="str">
        <f>TEXT(fact_orders[[#This Row],[Date]],"mmm-yyyy")</f>
        <v>Jul-2021</v>
      </c>
      <c r="V95" t="str">
        <f>"Q"&amp;ROUNDUP(MONTH(fact_orders[[#This Row],[Date]])/3,0)</f>
        <v>Q3</v>
      </c>
      <c r="W95" t="str" cm="1">
        <f t="array" ref="W95">_xlfn.IFS(
fact_orders[[#This Row],[dim_customers.Customer Age]]&lt;=25,"18-25",
fact_orders[[#This Row],[dim_customers.Customer Age]]&lt;=35,"26-35",
fact_orders[[#This Row],[dim_customers.Customer Age]]&lt;=45,"36-45",
fact_orders[[#This Row],[dim_customers.Customer Age]]&lt;=55,"46-55",
TRUE,"56+"
)</f>
        <v>26-35</v>
      </c>
      <c r="X95" t="str" cm="1">
        <f t="array" ref="X95">_xlfn.IFS(fact_orders[[#This Row],[Original Price]]&lt;250,"Under 250", fact_orders[[#This Row],[Original Price]]&lt;500, "250-499",fact_orders[[#This Row],[Original Price]]&lt;1000,"500-999",fact_orders[[#This Row],[Original Price]]&lt;2000,"1000-1999",TRUE,"2000+")</f>
        <v>500-999</v>
      </c>
      <c r="Y95" t="str" cm="1">
        <f t="array" ref="Y95">_xlfn.IFS(fact_orders[[#This Row],[Discount%]]&lt;0.2,"10-19%",fact_orders[[#This Row],[Discount%]]&lt;0.3,"20-29%",fact_orders[[#This Row],[Discount%]]&lt;0.4,"30-39%",fact_orders[[#This Row],[Discount%]]&lt;0.5,"40-49%",TRUE,"50%+")</f>
        <v>30-39%</v>
      </c>
    </row>
    <row r="96" spans="1:25" hidden="1" x14ac:dyDescent="0.3">
      <c r="A96" t="s">
        <v>3511</v>
      </c>
      <c r="B96" t="s">
        <v>3405</v>
      </c>
      <c r="C96" t="s">
        <v>107</v>
      </c>
      <c r="D96" s="2">
        <v>44518</v>
      </c>
      <c r="E96">
        <v>654</v>
      </c>
      <c r="F96" s="4">
        <v>0.35</v>
      </c>
      <c r="G96" t="s">
        <v>85</v>
      </c>
      <c r="H96" t="s">
        <v>9</v>
      </c>
      <c r="I96" t="s">
        <v>92</v>
      </c>
      <c r="J96" t="s">
        <v>79</v>
      </c>
      <c r="K96" t="s">
        <v>6921</v>
      </c>
      <c r="L96" t="s">
        <v>29</v>
      </c>
      <c r="M96">
        <v>5</v>
      </c>
      <c r="N96">
        <v>34</v>
      </c>
      <c r="O96" t="s">
        <v>3399</v>
      </c>
      <c r="P96" t="s">
        <v>3400</v>
      </c>
      <c r="Q96" s="7">
        <f>fact_orders[[#This Row],[Original Price]]*(1-fact_orders[[#This Row],[Discount%]])</f>
        <v>425.1</v>
      </c>
      <c r="R96">
        <f>fact_orders[[#This Row],[Original Price]]*fact_orders[[#This Row],[Discount%]]</f>
        <v>228.89999999999998</v>
      </c>
      <c r="S96">
        <f>YEAR(fact_orders[[#This Row],[Date]])</f>
        <v>2021</v>
      </c>
      <c r="T96">
        <f>MONTH(fact_orders[[#This Row],[Date]])</f>
        <v>11</v>
      </c>
      <c r="U96" t="str">
        <f>TEXT(fact_orders[[#This Row],[Date]],"mmm-yyyy")</f>
        <v>Nov-2021</v>
      </c>
      <c r="V96" t="str">
        <f>"Q"&amp;ROUNDUP(MONTH(fact_orders[[#This Row],[Date]])/3,0)</f>
        <v>Q4</v>
      </c>
      <c r="W96" t="str" cm="1">
        <f t="array" ref="W96">_xlfn.IFS(
fact_orders[[#This Row],[dim_customers.Customer Age]]&lt;=25,"18-25",
fact_orders[[#This Row],[dim_customers.Customer Age]]&lt;=35,"26-35",
fact_orders[[#This Row],[dim_customers.Customer Age]]&lt;=45,"36-45",
fact_orders[[#This Row],[dim_customers.Customer Age]]&lt;=55,"46-55",
TRUE,"56+"
)</f>
        <v>26-35</v>
      </c>
      <c r="X96" t="str" cm="1">
        <f t="array" ref="X96">_xlfn.IFS(fact_orders[[#This Row],[Original Price]]&lt;250,"Under 250", fact_orders[[#This Row],[Original Price]]&lt;500, "250-499",fact_orders[[#This Row],[Original Price]]&lt;1000,"500-999",fact_orders[[#This Row],[Original Price]]&lt;2000,"1000-1999",TRUE,"2000+")</f>
        <v>500-999</v>
      </c>
      <c r="Y96" t="str" cm="1">
        <f t="array" ref="Y96">_xlfn.IFS(fact_orders[[#This Row],[Discount%]]&lt;0.2,"10-19%",fact_orders[[#This Row],[Discount%]]&lt;0.3,"20-29%",fact_orders[[#This Row],[Discount%]]&lt;0.4,"30-39%",fact_orders[[#This Row],[Discount%]]&lt;0.5,"40-49%",TRUE,"50%+")</f>
        <v>30-39%</v>
      </c>
    </row>
    <row r="97" spans="1:25" hidden="1" x14ac:dyDescent="0.3">
      <c r="A97" t="s">
        <v>3512</v>
      </c>
      <c r="B97" t="s">
        <v>3406</v>
      </c>
      <c r="C97" t="s">
        <v>107</v>
      </c>
      <c r="D97" s="2">
        <v>44649</v>
      </c>
      <c r="E97">
        <v>654</v>
      </c>
      <c r="F97" s="4">
        <v>0.35</v>
      </c>
      <c r="G97" t="s">
        <v>85</v>
      </c>
      <c r="H97" t="s">
        <v>9</v>
      </c>
      <c r="I97" t="s">
        <v>92</v>
      </c>
      <c r="J97" t="s">
        <v>79</v>
      </c>
      <c r="K97" t="s">
        <v>6921</v>
      </c>
      <c r="L97" t="s">
        <v>29</v>
      </c>
      <c r="M97">
        <v>5</v>
      </c>
      <c r="N97">
        <v>35</v>
      </c>
      <c r="O97" t="s">
        <v>3407</v>
      </c>
      <c r="P97" t="s">
        <v>3400</v>
      </c>
      <c r="Q97" s="7">
        <f>fact_orders[[#This Row],[Original Price]]*(1-fact_orders[[#This Row],[Discount%]])</f>
        <v>425.1</v>
      </c>
      <c r="R97">
        <f>fact_orders[[#This Row],[Original Price]]*fact_orders[[#This Row],[Discount%]]</f>
        <v>228.89999999999998</v>
      </c>
      <c r="S97">
        <f>YEAR(fact_orders[[#This Row],[Date]])</f>
        <v>2022</v>
      </c>
      <c r="T97">
        <f>MONTH(fact_orders[[#This Row],[Date]])</f>
        <v>3</v>
      </c>
      <c r="U97" t="str">
        <f>TEXT(fact_orders[[#This Row],[Date]],"mmm-yyyy")</f>
        <v>Mar-2022</v>
      </c>
      <c r="V97" t="str">
        <f>"Q"&amp;ROUNDUP(MONTH(fact_orders[[#This Row],[Date]])/3,0)</f>
        <v>Q1</v>
      </c>
      <c r="W97" t="str" cm="1">
        <f t="array" ref="W97">_xlfn.IFS(
fact_orders[[#This Row],[dim_customers.Customer Age]]&lt;=25,"18-25",
fact_orders[[#This Row],[dim_customers.Customer Age]]&lt;=35,"26-35",
fact_orders[[#This Row],[dim_customers.Customer Age]]&lt;=45,"36-45",
fact_orders[[#This Row],[dim_customers.Customer Age]]&lt;=55,"46-55",
TRUE,"56+"
)</f>
        <v>26-35</v>
      </c>
      <c r="X97" t="str" cm="1">
        <f t="array" ref="X97">_xlfn.IFS(fact_orders[[#This Row],[Original Price]]&lt;250,"Under 250", fact_orders[[#This Row],[Original Price]]&lt;500, "250-499",fact_orders[[#This Row],[Original Price]]&lt;1000,"500-999",fact_orders[[#This Row],[Original Price]]&lt;2000,"1000-1999",TRUE,"2000+")</f>
        <v>500-999</v>
      </c>
      <c r="Y97" t="str" cm="1">
        <f t="array" ref="Y97">_xlfn.IFS(fact_orders[[#This Row],[Discount%]]&lt;0.2,"10-19%",fact_orders[[#This Row],[Discount%]]&lt;0.3,"20-29%",fact_orders[[#This Row],[Discount%]]&lt;0.4,"30-39%",fact_orders[[#This Row],[Discount%]]&lt;0.5,"40-49%",TRUE,"50%+")</f>
        <v>30-39%</v>
      </c>
    </row>
    <row r="98" spans="1:25" hidden="1" x14ac:dyDescent="0.3">
      <c r="A98" t="s">
        <v>3513</v>
      </c>
      <c r="B98" t="s">
        <v>3408</v>
      </c>
      <c r="C98" t="s">
        <v>107</v>
      </c>
      <c r="D98" s="2">
        <v>44915</v>
      </c>
      <c r="E98">
        <v>356</v>
      </c>
      <c r="F98" s="4">
        <v>0.35</v>
      </c>
      <c r="G98" t="s">
        <v>85</v>
      </c>
      <c r="H98" t="s">
        <v>9</v>
      </c>
      <c r="I98" t="s">
        <v>92</v>
      </c>
      <c r="J98" t="s">
        <v>79</v>
      </c>
      <c r="K98" t="s">
        <v>6921</v>
      </c>
      <c r="L98" t="s">
        <v>29</v>
      </c>
      <c r="M98">
        <v>5</v>
      </c>
      <c r="N98">
        <v>36</v>
      </c>
      <c r="O98" t="s">
        <v>3407</v>
      </c>
      <c r="P98" t="s">
        <v>3400</v>
      </c>
      <c r="Q98" s="7">
        <f>fact_orders[[#This Row],[Original Price]]*(1-fact_orders[[#This Row],[Discount%]])</f>
        <v>231.4</v>
      </c>
      <c r="R98">
        <f>fact_orders[[#This Row],[Original Price]]*fact_orders[[#This Row],[Discount%]]</f>
        <v>124.6</v>
      </c>
      <c r="S98">
        <f>YEAR(fact_orders[[#This Row],[Date]])</f>
        <v>2022</v>
      </c>
      <c r="T98">
        <f>MONTH(fact_orders[[#This Row],[Date]])</f>
        <v>12</v>
      </c>
      <c r="U98" t="str">
        <f>TEXT(fact_orders[[#This Row],[Date]],"mmm-yyyy")</f>
        <v>Dec-2022</v>
      </c>
      <c r="V98" t="str">
        <f>"Q"&amp;ROUNDUP(MONTH(fact_orders[[#This Row],[Date]])/3,0)</f>
        <v>Q4</v>
      </c>
      <c r="W98" t="str" cm="1">
        <f t="array" ref="W98">_xlfn.IFS(
fact_orders[[#This Row],[dim_customers.Customer Age]]&lt;=25,"18-25",
fact_orders[[#This Row],[dim_customers.Customer Age]]&lt;=35,"26-35",
fact_orders[[#This Row],[dim_customers.Customer Age]]&lt;=45,"36-45",
fact_orders[[#This Row],[dim_customers.Customer Age]]&lt;=55,"46-55",
TRUE,"56+"
)</f>
        <v>36-45</v>
      </c>
      <c r="X98" t="str" cm="1">
        <f t="array" ref="X98">_xlfn.IFS(fact_orders[[#This Row],[Original Price]]&lt;250,"Under 250", fact_orders[[#This Row],[Original Price]]&lt;500, "250-499",fact_orders[[#This Row],[Original Price]]&lt;1000,"500-999",fact_orders[[#This Row],[Original Price]]&lt;2000,"1000-1999",TRUE,"2000+")</f>
        <v>250-499</v>
      </c>
      <c r="Y98" t="str" cm="1">
        <f t="array" ref="Y98">_xlfn.IFS(fact_orders[[#This Row],[Discount%]]&lt;0.2,"10-19%",fact_orders[[#This Row],[Discount%]]&lt;0.3,"20-29%",fact_orders[[#This Row],[Discount%]]&lt;0.4,"30-39%",fact_orders[[#This Row],[Discount%]]&lt;0.5,"40-49%",TRUE,"50%+")</f>
        <v>30-39%</v>
      </c>
    </row>
    <row r="99" spans="1:25" hidden="1" x14ac:dyDescent="0.3">
      <c r="A99" t="s">
        <v>3514</v>
      </c>
      <c r="B99" t="s">
        <v>3409</v>
      </c>
      <c r="C99" t="s">
        <v>107</v>
      </c>
      <c r="D99" s="2">
        <v>44377</v>
      </c>
      <c r="E99">
        <v>686</v>
      </c>
      <c r="F99" s="4">
        <v>0.4</v>
      </c>
      <c r="G99" t="s">
        <v>85</v>
      </c>
      <c r="H99" t="s">
        <v>9</v>
      </c>
      <c r="I99" t="s">
        <v>92</v>
      </c>
      <c r="J99" t="s">
        <v>79</v>
      </c>
      <c r="K99" t="s">
        <v>6921</v>
      </c>
      <c r="L99" t="s">
        <v>29</v>
      </c>
      <c r="M99">
        <v>5</v>
      </c>
      <c r="N99">
        <v>37</v>
      </c>
      <c r="O99" t="s">
        <v>3407</v>
      </c>
      <c r="P99" t="s">
        <v>3400</v>
      </c>
      <c r="Q99" s="7">
        <f>fact_orders[[#This Row],[Original Price]]*(1-fact_orders[[#This Row],[Discount%]])</f>
        <v>411.59999999999997</v>
      </c>
      <c r="R99">
        <f>fact_orders[[#This Row],[Original Price]]*fact_orders[[#This Row],[Discount%]]</f>
        <v>274.40000000000003</v>
      </c>
      <c r="S99">
        <f>YEAR(fact_orders[[#This Row],[Date]])</f>
        <v>2021</v>
      </c>
      <c r="T99">
        <f>MONTH(fact_orders[[#This Row],[Date]])</f>
        <v>6</v>
      </c>
      <c r="U99" t="str">
        <f>TEXT(fact_orders[[#This Row],[Date]],"mmm-yyyy")</f>
        <v>Jun-2021</v>
      </c>
      <c r="V99" t="str">
        <f>"Q"&amp;ROUNDUP(MONTH(fact_orders[[#This Row],[Date]])/3,0)</f>
        <v>Q2</v>
      </c>
      <c r="W99" t="str" cm="1">
        <f t="array" ref="W99">_xlfn.IFS(
fact_orders[[#This Row],[dim_customers.Customer Age]]&lt;=25,"18-25",
fact_orders[[#This Row],[dim_customers.Customer Age]]&lt;=35,"26-35",
fact_orders[[#This Row],[dim_customers.Customer Age]]&lt;=45,"36-45",
fact_orders[[#This Row],[dim_customers.Customer Age]]&lt;=55,"46-55",
TRUE,"56+"
)</f>
        <v>36-45</v>
      </c>
      <c r="X99" t="str" cm="1">
        <f t="array" ref="X99">_xlfn.IFS(fact_orders[[#This Row],[Original Price]]&lt;250,"Under 250", fact_orders[[#This Row],[Original Price]]&lt;500, "250-499",fact_orders[[#This Row],[Original Price]]&lt;1000,"500-999",fact_orders[[#This Row],[Original Price]]&lt;2000,"1000-1999",TRUE,"2000+")</f>
        <v>500-999</v>
      </c>
      <c r="Y99" t="str" cm="1">
        <f t="array" ref="Y99">_xlfn.IFS(fact_orders[[#This Row],[Discount%]]&lt;0.2,"10-19%",fact_orders[[#This Row],[Discount%]]&lt;0.3,"20-29%",fact_orders[[#This Row],[Discount%]]&lt;0.4,"30-39%",fact_orders[[#This Row],[Discount%]]&lt;0.5,"40-49%",TRUE,"50%+")</f>
        <v>40-49%</v>
      </c>
    </row>
    <row r="100" spans="1:25" hidden="1" x14ac:dyDescent="0.3">
      <c r="A100" t="s">
        <v>3515</v>
      </c>
      <c r="B100" t="s">
        <v>3410</v>
      </c>
      <c r="C100" t="s">
        <v>107</v>
      </c>
      <c r="D100" s="2">
        <v>44652</v>
      </c>
      <c r="E100">
        <v>456</v>
      </c>
      <c r="F100" s="4">
        <v>0.4</v>
      </c>
      <c r="G100" t="s">
        <v>85</v>
      </c>
      <c r="H100" t="s">
        <v>9</v>
      </c>
      <c r="I100" t="s">
        <v>92</v>
      </c>
      <c r="J100" t="s">
        <v>79</v>
      </c>
      <c r="K100" t="s">
        <v>6921</v>
      </c>
      <c r="L100" t="s">
        <v>29</v>
      </c>
      <c r="M100">
        <v>5</v>
      </c>
      <c r="N100">
        <v>38</v>
      </c>
      <c r="O100" t="s">
        <v>3411</v>
      </c>
      <c r="P100" t="s">
        <v>3400</v>
      </c>
      <c r="Q100" s="7">
        <f>fact_orders[[#This Row],[Original Price]]*(1-fact_orders[[#This Row],[Discount%]])</f>
        <v>273.59999999999997</v>
      </c>
      <c r="R100">
        <f>fact_orders[[#This Row],[Original Price]]*fact_orders[[#This Row],[Discount%]]</f>
        <v>182.4</v>
      </c>
      <c r="S100">
        <f>YEAR(fact_orders[[#This Row],[Date]])</f>
        <v>2022</v>
      </c>
      <c r="T100">
        <f>MONTH(fact_orders[[#This Row],[Date]])</f>
        <v>4</v>
      </c>
      <c r="U100" t="str">
        <f>TEXT(fact_orders[[#This Row],[Date]],"mmm-yyyy")</f>
        <v>Apr-2022</v>
      </c>
      <c r="V100" t="str">
        <f>"Q"&amp;ROUNDUP(MONTH(fact_orders[[#This Row],[Date]])/3,0)</f>
        <v>Q2</v>
      </c>
      <c r="W100" t="str" cm="1">
        <f t="array" ref="W100">_xlfn.IFS(
fact_orders[[#This Row],[dim_customers.Customer Age]]&lt;=25,"18-25",
fact_orders[[#This Row],[dim_customers.Customer Age]]&lt;=35,"26-35",
fact_orders[[#This Row],[dim_customers.Customer Age]]&lt;=45,"36-45",
fact_orders[[#This Row],[dim_customers.Customer Age]]&lt;=55,"46-55",
TRUE,"56+"
)</f>
        <v>36-45</v>
      </c>
      <c r="X100" t="str" cm="1">
        <f t="array" ref="X100">_xlfn.IFS(fact_orders[[#This Row],[Original Price]]&lt;250,"Under 250", fact_orders[[#This Row],[Original Price]]&lt;500, "250-499",fact_orders[[#This Row],[Original Price]]&lt;1000,"500-999",fact_orders[[#This Row],[Original Price]]&lt;2000,"1000-1999",TRUE,"2000+")</f>
        <v>250-499</v>
      </c>
      <c r="Y100" t="str" cm="1">
        <f t="array" ref="Y100">_xlfn.IFS(fact_orders[[#This Row],[Discount%]]&lt;0.2,"10-19%",fact_orders[[#This Row],[Discount%]]&lt;0.3,"20-29%",fact_orders[[#This Row],[Discount%]]&lt;0.4,"30-39%",fact_orders[[#This Row],[Discount%]]&lt;0.5,"40-49%",TRUE,"50%+")</f>
        <v>40-49%</v>
      </c>
    </row>
    <row r="101" spans="1:25" hidden="1" x14ac:dyDescent="0.3">
      <c r="A101" t="s">
        <v>3516</v>
      </c>
      <c r="B101" t="s">
        <v>3412</v>
      </c>
      <c r="C101" t="s">
        <v>108</v>
      </c>
      <c r="D101" s="2">
        <v>44927</v>
      </c>
      <c r="E101">
        <v>516</v>
      </c>
      <c r="F101" s="4">
        <v>0.15</v>
      </c>
      <c r="G101" t="s">
        <v>85</v>
      </c>
      <c r="H101" t="s">
        <v>9</v>
      </c>
      <c r="I101" t="s">
        <v>92</v>
      </c>
      <c r="J101" t="s">
        <v>79</v>
      </c>
      <c r="K101" t="s">
        <v>6919</v>
      </c>
      <c r="L101" t="s">
        <v>29</v>
      </c>
      <c r="M101">
        <v>4</v>
      </c>
      <c r="N101">
        <v>39</v>
      </c>
      <c r="O101" t="s">
        <v>3411</v>
      </c>
      <c r="P101" t="s">
        <v>3400</v>
      </c>
      <c r="Q101" s="7">
        <f>fact_orders[[#This Row],[Original Price]]*(1-fact_orders[[#This Row],[Discount%]])</f>
        <v>438.59999999999997</v>
      </c>
      <c r="R101">
        <f>fact_orders[[#This Row],[Original Price]]*fact_orders[[#This Row],[Discount%]]</f>
        <v>77.399999999999991</v>
      </c>
      <c r="S101">
        <f>YEAR(fact_orders[[#This Row],[Date]])</f>
        <v>2023</v>
      </c>
      <c r="T101">
        <f>MONTH(fact_orders[[#This Row],[Date]])</f>
        <v>1</v>
      </c>
      <c r="U101" t="str">
        <f>TEXT(fact_orders[[#This Row],[Date]],"mmm-yyyy")</f>
        <v>Jan-2023</v>
      </c>
      <c r="V101" t="str">
        <f>"Q"&amp;ROUNDUP(MONTH(fact_orders[[#This Row],[Date]])/3,0)</f>
        <v>Q1</v>
      </c>
      <c r="W101" t="str" cm="1">
        <f t="array" ref="W101">_xlfn.IFS(
fact_orders[[#This Row],[dim_customers.Customer Age]]&lt;=25,"18-25",
fact_orders[[#This Row],[dim_customers.Customer Age]]&lt;=35,"26-35",
fact_orders[[#This Row],[dim_customers.Customer Age]]&lt;=45,"36-45",
fact_orders[[#This Row],[dim_customers.Customer Age]]&lt;=55,"46-55",
TRUE,"56+"
)</f>
        <v>36-45</v>
      </c>
      <c r="X101" t="str" cm="1">
        <f t="array" ref="X101">_xlfn.IFS(fact_orders[[#This Row],[Original Price]]&lt;250,"Under 250", fact_orders[[#This Row],[Original Price]]&lt;500, "250-499",fact_orders[[#This Row],[Original Price]]&lt;1000,"500-999",fact_orders[[#This Row],[Original Price]]&lt;2000,"1000-1999",TRUE,"2000+")</f>
        <v>500-999</v>
      </c>
      <c r="Y101" t="str" cm="1">
        <f t="array" ref="Y101">_xlfn.IFS(fact_orders[[#This Row],[Discount%]]&lt;0.2,"10-19%",fact_orders[[#This Row],[Discount%]]&lt;0.3,"20-29%",fact_orders[[#This Row],[Discount%]]&lt;0.4,"30-39%",fact_orders[[#This Row],[Discount%]]&lt;0.5,"40-49%",TRUE,"50%+")</f>
        <v>10-19%</v>
      </c>
    </row>
    <row r="102" spans="1:25" hidden="1" x14ac:dyDescent="0.3">
      <c r="A102" t="s">
        <v>3517</v>
      </c>
      <c r="B102" t="s">
        <v>3413</v>
      </c>
      <c r="C102" t="s">
        <v>109</v>
      </c>
      <c r="D102" s="2">
        <v>44896</v>
      </c>
      <c r="E102">
        <v>355</v>
      </c>
      <c r="F102" s="4">
        <v>0.15</v>
      </c>
      <c r="G102" t="s">
        <v>85</v>
      </c>
      <c r="H102" t="s">
        <v>9</v>
      </c>
      <c r="I102" t="s">
        <v>92</v>
      </c>
      <c r="J102" t="s">
        <v>79</v>
      </c>
      <c r="K102" t="s">
        <v>6919</v>
      </c>
      <c r="L102" t="s">
        <v>29</v>
      </c>
      <c r="M102">
        <v>3</v>
      </c>
      <c r="N102">
        <v>40</v>
      </c>
      <c r="O102" t="s">
        <v>3411</v>
      </c>
      <c r="P102" t="s">
        <v>3400</v>
      </c>
      <c r="Q102" s="7">
        <f>fact_orders[[#This Row],[Original Price]]*(1-fact_orders[[#This Row],[Discount%]])</f>
        <v>301.75</v>
      </c>
      <c r="R102">
        <f>fact_orders[[#This Row],[Original Price]]*fact_orders[[#This Row],[Discount%]]</f>
        <v>53.25</v>
      </c>
      <c r="S102">
        <f>YEAR(fact_orders[[#This Row],[Date]])</f>
        <v>2022</v>
      </c>
      <c r="T102">
        <f>MONTH(fact_orders[[#This Row],[Date]])</f>
        <v>12</v>
      </c>
      <c r="U102" t="str">
        <f>TEXT(fact_orders[[#This Row],[Date]],"mmm-yyyy")</f>
        <v>Dec-2022</v>
      </c>
      <c r="V102" t="str">
        <f>"Q"&amp;ROUNDUP(MONTH(fact_orders[[#This Row],[Date]])/3,0)</f>
        <v>Q4</v>
      </c>
      <c r="W102" t="str" cm="1">
        <f t="array" ref="W102">_xlfn.IFS(
fact_orders[[#This Row],[dim_customers.Customer Age]]&lt;=25,"18-25",
fact_orders[[#This Row],[dim_customers.Customer Age]]&lt;=35,"26-35",
fact_orders[[#This Row],[dim_customers.Customer Age]]&lt;=45,"36-45",
fact_orders[[#This Row],[dim_customers.Customer Age]]&lt;=55,"46-55",
TRUE,"56+"
)</f>
        <v>36-45</v>
      </c>
      <c r="X102" t="str" cm="1">
        <f t="array" ref="X102">_xlfn.IFS(fact_orders[[#This Row],[Original Price]]&lt;250,"Under 250", fact_orders[[#This Row],[Original Price]]&lt;500, "250-499",fact_orders[[#This Row],[Original Price]]&lt;1000,"500-999",fact_orders[[#This Row],[Original Price]]&lt;2000,"1000-1999",TRUE,"2000+")</f>
        <v>250-499</v>
      </c>
      <c r="Y102" t="str" cm="1">
        <f t="array" ref="Y102">_xlfn.IFS(fact_orders[[#This Row],[Discount%]]&lt;0.2,"10-19%",fact_orders[[#This Row],[Discount%]]&lt;0.3,"20-29%",fact_orders[[#This Row],[Discount%]]&lt;0.4,"30-39%",fact_orders[[#This Row],[Discount%]]&lt;0.5,"40-49%",TRUE,"50%+")</f>
        <v>10-19%</v>
      </c>
    </row>
    <row r="103" spans="1:25" hidden="1" x14ac:dyDescent="0.3">
      <c r="A103" t="s">
        <v>3519</v>
      </c>
      <c r="B103" t="s">
        <v>3283</v>
      </c>
      <c r="C103" t="s">
        <v>111</v>
      </c>
      <c r="D103" s="2">
        <v>44323</v>
      </c>
      <c r="E103">
        <v>965</v>
      </c>
      <c r="F103" s="4">
        <v>0.35</v>
      </c>
      <c r="G103" t="s">
        <v>85</v>
      </c>
      <c r="H103" t="s">
        <v>9</v>
      </c>
      <c r="I103" t="s">
        <v>92</v>
      </c>
      <c r="J103" t="s">
        <v>79</v>
      </c>
      <c r="K103" t="s">
        <v>6919</v>
      </c>
      <c r="L103" t="s">
        <v>29</v>
      </c>
      <c r="M103">
        <v>4</v>
      </c>
      <c r="N103">
        <v>35</v>
      </c>
      <c r="O103" t="s">
        <v>3281</v>
      </c>
      <c r="P103" t="s">
        <v>3282</v>
      </c>
      <c r="Q103" s="7">
        <f>fact_orders[[#This Row],[Original Price]]*(1-fact_orders[[#This Row],[Discount%]])</f>
        <v>627.25</v>
      </c>
      <c r="R103">
        <f>fact_orders[[#This Row],[Original Price]]*fact_orders[[#This Row],[Discount%]]</f>
        <v>337.75</v>
      </c>
      <c r="S103">
        <f>YEAR(fact_orders[[#This Row],[Date]])</f>
        <v>2021</v>
      </c>
      <c r="T103">
        <f>MONTH(fact_orders[[#This Row],[Date]])</f>
        <v>5</v>
      </c>
      <c r="U103" t="str">
        <f>TEXT(fact_orders[[#This Row],[Date]],"mmm-yyyy")</f>
        <v>May-2021</v>
      </c>
      <c r="V103" t="str">
        <f>"Q"&amp;ROUNDUP(MONTH(fact_orders[[#This Row],[Date]])/3,0)</f>
        <v>Q2</v>
      </c>
      <c r="W103" t="str" cm="1">
        <f t="array" ref="W103">_xlfn.IFS(
fact_orders[[#This Row],[dim_customers.Customer Age]]&lt;=25,"18-25",
fact_orders[[#This Row],[dim_customers.Customer Age]]&lt;=35,"26-35",
fact_orders[[#This Row],[dim_customers.Customer Age]]&lt;=45,"36-45",
fact_orders[[#This Row],[dim_customers.Customer Age]]&lt;=55,"46-55",
TRUE,"56+"
)</f>
        <v>26-35</v>
      </c>
      <c r="X103" t="str" cm="1">
        <f t="array" ref="X103">_xlfn.IFS(fact_orders[[#This Row],[Original Price]]&lt;250,"Under 250", fact_orders[[#This Row],[Original Price]]&lt;500, "250-499",fact_orders[[#This Row],[Original Price]]&lt;1000,"500-999",fact_orders[[#This Row],[Original Price]]&lt;2000,"1000-1999",TRUE,"2000+")</f>
        <v>500-999</v>
      </c>
      <c r="Y103" t="str" cm="1">
        <f t="array" ref="Y103">_xlfn.IFS(fact_orders[[#This Row],[Discount%]]&lt;0.2,"10-19%",fact_orders[[#This Row],[Discount%]]&lt;0.3,"20-29%",fact_orders[[#This Row],[Discount%]]&lt;0.4,"30-39%",fact_orders[[#This Row],[Discount%]]&lt;0.5,"40-49%",TRUE,"50%+")</f>
        <v>30-39%</v>
      </c>
    </row>
    <row r="104" spans="1:25" hidden="1" x14ac:dyDescent="0.3">
      <c r="A104" t="s">
        <v>3520</v>
      </c>
      <c r="B104" t="s">
        <v>3284</v>
      </c>
      <c r="C104" t="s">
        <v>112</v>
      </c>
      <c r="D104" s="2">
        <v>44322</v>
      </c>
      <c r="E104">
        <v>1158</v>
      </c>
      <c r="F104" s="4">
        <v>0.35</v>
      </c>
      <c r="G104" t="s">
        <v>85</v>
      </c>
      <c r="H104" t="s">
        <v>9</v>
      </c>
      <c r="I104" t="s">
        <v>92</v>
      </c>
      <c r="J104" t="s">
        <v>79</v>
      </c>
      <c r="K104" t="s">
        <v>6923</v>
      </c>
      <c r="L104" t="s">
        <v>29</v>
      </c>
      <c r="M104">
        <v>2</v>
      </c>
      <c r="N104">
        <v>36</v>
      </c>
      <c r="O104" t="s">
        <v>3281</v>
      </c>
      <c r="P104" t="s">
        <v>3282</v>
      </c>
      <c r="Q104" s="7">
        <f>fact_orders[[#This Row],[Original Price]]*(1-fact_orders[[#This Row],[Discount%]])</f>
        <v>752.7</v>
      </c>
      <c r="R104">
        <f>fact_orders[[#This Row],[Original Price]]*fact_orders[[#This Row],[Discount%]]</f>
        <v>405.29999999999995</v>
      </c>
      <c r="S104">
        <f>YEAR(fact_orders[[#This Row],[Date]])</f>
        <v>2021</v>
      </c>
      <c r="T104">
        <f>MONTH(fact_orders[[#This Row],[Date]])</f>
        <v>5</v>
      </c>
      <c r="U104" t="str">
        <f>TEXT(fact_orders[[#This Row],[Date]],"mmm-yyyy")</f>
        <v>May-2021</v>
      </c>
      <c r="V104" t="str">
        <f>"Q"&amp;ROUNDUP(MONTH(fact_orders[[#This Row],[Date]])/3,0)</f>
        <v>Q2</v>
      </c>
      <c r="W104" t="str" cm="1">
        <f t="array" ref="W104">_xlfn.IFS(
fact_orders[[#This Row],[dim_customers.Customer Age]]&lt;=25,"18-25",
fact_orders[[#This Row],[dim_customers.Customer Age]]&lt;=35,"26-35",
fact_orders[[#This Row],[dim_customers.Customer Age]]&lt;=45,"36-45",
fact_orders[[#This Row],[dim_customers.Customer Age]]&lt;=55,"46-55",
TRUE,"56+"
)</f>
        <v>36-45</v>
      </c>
      <c r="X104" t="str" cm="1">
        <f t="array" ref="X104">_xlfn.IFS(fact_orders[[#This Row],[Original Price]]&lt;250,"Under 250", fact_orders[[#This Row],[Original Price]]&lt;500, "250-499",fact_orders[[#This Row],[Original Price]]&lt;1000,"500-999",fact_orders[[#This Row],[Original Price]]&lt;2000,"1000-1999",TRUE,"2000+")</f>
        <v>1000-1999</v>
      </c>
      <c r="Y104" t="str" cm="1">
        <f t="array" ref="Y104">_xlfn.IFS(fact_orders[[#This Row],[Discount%]]&lt;0.2,"10-19%",fact_orders[[#This Row],[Discount%]]&lt;0.3,"20-29%",fact_orders[[#This Row],[Discount%]]&lt;0.4,"30-39%",fact_orders[[#This Row],[Discount%]]&lt;0.5,"40-49%",TRUE,"50%+")</f>
        <v>30-39%</v>
      </c>
    </row>
    <row r="105" spans="1:25" hidden="1" x14ac:dyDescent="0.3">
      <c r="A105" t="s">
        <v>3521</v>
      </c>
      <c r="B105" t="s">
        <v>3285</v>
      </c>
      <c r="C105" t="s">
        <v>113</v>
      </c>
      <c r="D105" s="2">
        <v>44859</v>
      </c>
      <c r="E105">
        <v>264</v>
      </c>
      <c r="F105" s="4">
        <v>0.35</v>
      </c>
      <c r="G105" t="s">
        <v>85</v>
      </c>
      <c r="H105" t="s">
        <v>9</v>
      </c>
      <c r="I105" t="s">
        <v>92</v>
      </c>
      <c r="J105" t="s">
        <v>79</v>
      </c>
      <c r="K105" t="s">
        <v>6923</v>
      </c>
      <c r="L105" t="s">
        <v>29</v>
      </c>
      <c r="M105">
        <v>5</v>
      </c>
      <c r="N105">
        <v>40</v>
      </c>
      <c r="O105" t="s">
        <v>3286</v>
      </c>
      <c r="P105" t="s">
        <v>3282</v>
      </c>
      <c r="Q105" s="7">
        <f>fact_orders[[#This Row],[Original Price]]*(1-fact_orders[[#This Row],[Discount%]])</f>
        <v>171.6</v>
      </c>
      <c r="R105">
        <f>fact_orders[[#This Row],[Original Price]]*fact_orders[[#This Row],[Discount%]]</f>
        <v>92.399999999999991</v>
      </c>
      <c r="S105">
        <f>YEAR(fact_orders[[#This Row],[Date]])</f>
        <v>2022</v>
      </c>
      <c r="T105">
        <f>MONTH(fact_orders[[#This Row],[Date]])</f>
        <v>10</v>
      </c>
      <c r="U105" t="str">
        <f>TEXT(fact_orders[[#This Row],[Date]],"mmm-yyyy")</f>
        <v>Oct-2022</v>
      </c>
      <c r="V105" t="str">
        <f>"Q"&amp;ROUNDUP(MONTH(fact_orders[[#This Row],[Date]])/3,0)</f>
        <v>Q4</v>
      </c>
      <c r="W105" t="str" cm="1">
        <f t="array" ref="W105">_xlfn.IFS(
fact_orders[[#This Row],[dim_customers.Customer Age]]&lt;=25,"18-25",
fact_orders[[#This Row],[dim_customers.Customer Age]]&lt;=35,"26-35",
fact_orders[[#This Row],[dim_customers.Customer Age]]&lt;=45,"36-45",
fact_orders[[#This Row],[dim_customers.Customer Age]]&lt;=55,"46-55",
TRUE,"56+"
)</f>
        <v>36-45</v>
      </c>
      <c r="X105" t="str" cm="1">
        <f t="array" ref="X105">_xlfn.IFS(fact_orders[[#This Row],[Original Price]]&lt;250,"Under 250", fact_orders[[#This Row],[Original Price]]&lt;500, "250-499",fact_orders[[#This Row],[Original Price]]&lt;1000,"500-999",fact_orders[[#This Row],[Original Price]]&lt;2000,"1000-1999",TRUE,"2000+")</f>
        <v>250-499</v>
      </c>
      <c r="Y105" t="str" cm="1">
        <f t="array" ref="Y105">_xlfn.IFS(fact_orders[[#This Row],[Discount%]]&lt;0.2,"10-19%",fact_orders[[#This Row],[Discount%]]&lt;0.3,"20-29%",fact_orders[[#This Row],[Discount%]]&lt;0.4,"30-39%",fact_orders[[#This Row],[Discount%]]&lt;0.5,"40-49%",TRUE,"50%+")</f>
        <v>30-39%</v>
      </c>
    </row>
    <row r="106" spans="1:25" hidden="1" x14ac:dyDescent="0.3">
      <c r="A106" t="s">
        <v>3522</v>
      </c>
      <c r="B106" t="s">
        <v>3287</v>
      </c>
      <c r="C106" t="s">
        <v>114</v>
      </c>
      <c r="D106" s="2">
        <v>44663</v>
      </c>
      <c r="E106">
        <v>433</v>
      </c>
      <c r="F106" s="4">
        <v>0.35</v>
      </c>
      <c r="G106" t="s">
        <v>85</v>
      </c>
      <c r="H106" t="s">
        <v>9</v>
      </c>
      <c r="I106" t="s">
        <v>92</v>
      </c>
      <c r="J106" t="s">
        <v>79</v>
      </c>
      <c r="K106" t="s">
        <v>6923</v>
      </c>
      <c r="L106" t="s">
        <v>29</v>
      </c>
      <c r="M106">
        <v>5</v>
      </c>
      <c r="N106">
        <v>25</v>
      </c>
      <c r="O106" t="s">
        <v>3286</v>
      </c>
      <c r="P106" t="s">
        <v>3282</v>
      </c>
      <c r="Q106" s="7">
        <f>fact_orders[[#This Row],[Original Price]]*(1-fact_orders[[#This Row],[Discount%]])</f>
        <v>281.45</v>
      </c>
      <c r="R106">
        <f>fact_orders[[#This Row],[Original Price]]*fact_orders[[#This Row],[Discount%]]</f>
        <v>151.54999999999998</v>
      </c>
      <c r="S106">
        <f>YEAR(fact_orders[[#This Row],[Date]])</f>
        <v>2022</v>
      </c>
      <c r="T106">
        <f>MONTH(fact_orders[[#This Row],[Date]])</f>
        <v>4</v>
      </c>
      <c r="U106" t="str">
        <f>TEXT(fact_orders[[#This Row],[Date]],"mmm-yyyy")</f>
        <v>Apr-2022</v>
      </c>
      <c r="V106" t="str">
        <f>"Q"&amp;ROUNDUP(MONTH(fact_orders[[#This Row],[Date]])/3,0)</f>
        <v>Q2</v>
      </c>
      <c r="W106" t="str" cm="1">
        <f t="array" ref="W106">_xlfn.IFS(
fact_orders[[#This Row],[dim_customers.Customer Age]]&lt;=25,"18-25",
fact_orders[[#This Row],[dim_customers.Customer Age]]&lt;=35,"26-35",
fact_orders[[#This Row],[dim_customers.Customer Age]]&lt;=45,"36-45",
fact_orders[[#This Row],[dim_customers.Customer Age]]&lt;=55,"46-55",
TRUE,"56+"
)</f>
        <v>18-25</v>
      </c>
      <c r="X106" t="str" cm="1">
        <f t="array" ref="X106">_xlfn.IFS(fact_orders[[#This Row],[Original Price]]&lt;250,"Under 250", fact_orders[[#This Row],[Original Price]]&lt;500, "250-499",fact_orders[[#This Row],[Original Price]]&lt;1000,"500-999",fact_orders[[#This Row],[Original Price]]&lt;2000,"1000-1999",TRUE,"2000+")</f>
        <v>250-499</v>
      </c>
      <c r="Y106" t="str" cm="1">
        <f t="array" ref="Y106">_xlfn.IFS(fact_orders[[#This Row],[Discount%]]&lt;0.2,"10-19%",fact_orders[[#This Row],[Discount%]]&lt;0.3,"20-29%",fact_orders[[#This Row],[Discount%]]&lt;0.4,"30-39%",fact_orders[[#This Row],[Discount%]]&lt;0.5,"40-49%",TRUE,"50%+")</f>
        <v>30-39%</v>
      </c>
    </row>
    <row r="107" spans="1:25" hidden="1" x14ac:dyDescent="0.3">
      <c r="A107" t="s">
        <v>3523</v>
      </c>
      <c r="B107" t="s">
        <v>3288</v>
      </c>
      <c r="C107" t="s">
        <v>115</v>
      </c>
      <c r="D107" s="2">
        <v>44256</v>
      </c>
      <c r="E107">
        <v>562</v>
      </c>
      <c r="F107" s="4">
        <v>0.55000000000000004</v>
      </c>
      <c r="G107" t="s">
        <v>85</v>
      </c>
      <c r="H107" t="s">
        <v>9</v>
      </c>
      <c r="I107" t="s">
        <v>92</v>
      </c>
      <c r="J107" t="s">
        <v>79</v>
      </c>
      <c r="K107" t="s">
        <v>6923</v>
      </c>
      <c r="L107" t="s">
        <v>18</v>
      </c>
      <c r="M107">
        <v>4</v>
      </c>
      <c r="N107">
        <v>16</v>
      </c>
      <c r="O107" t="s">
        <v>3286</v>
      </c>
      <c r="P107" t="s">
        <v>3282</v>
      </c>
      <c r="Q107" s="7">
        <f>fact_orders[[#This Row],[Original Price]]*(1-fact_orders[[#This Row],[Discount%]])</f>
        <v>252.89999999999998</v>
      </c>
      <c r="R107">
        <f>fact_orders[[#This Row],[Original Price]]*fact_orders[[#This Row],[Discount%]]</f>
        <v>309.10000000000002</v>
      </c>
      <c r="S107">
        <f>YEAR(fact_orders[[#This Row],[Date]])</f>
        <v>2021</v>
      </c>
      <c r="T107">
        <f>MONTH(fact_orders[[#This Row],[Date]])</f>
        <v>3</v>
      </c>
      <c r="U107" t="str">
        <f>TEXT(fact_orders[[#This Row],[Date]],"mmm-yyyy")</f>
        <v>Mar-2021</v>
      </c>
      <c r="V107" t="str">
        <f>"Q"&amp;ROUNDUP(MONTH(fact_orders[[#This Row],[Date]])/3,0)</f>
        <v>Q1</v>
      </c>
      <c r="W107" t="str" cm="1">
        <f t="array" ref="W107">_xlfn.IFS(
fact_orders[[#This Row],[dim_customers.Customer Age]]&lt;=25,"18-25",
fact_orders[[#This Row],[dim_customers.Customer Age]]&lt;=35,"26-35",
fact_orders[[#This Row],[dim_customers.Customer Age]]&lt;=45,"36-45",
fact_orders[[#This Row],[dim_customers.Customer Age]]&lt;=55,"46-55",
TRUE,"56+"
)</f>
        <v>18-25</v>
      </c>
      <c r="X107" t="str" cm="1">
        <f t="array" ref="X107">_xlfn.IFS(fact_orders[[#This Row],[Original Price]]&lt;250,"Under 250", fact_orders[[#This Row],[Original Price]]&lt;500, "250-499",fact_orders[[#This Row],[Original Price]]&lt;1000,"500-999",fact_orders[[#This Row],[Original Price]]&lt;2000,"1000-1999",TRUE,"2000+")</f>
        <v>500-999</v>
      </c>
      <c r="Y107" t="str" cm="1">
        <f t="array" ref="Y107">_xlfn.IFS(fact_orders[[#This Row],[Discount%]]&lt;0.2,"10-19%",fact_orders[[#This Row],[Discount%]]&lt;0.3,"20-29%",fact_orders[[#This Row],[Discount%]]&lt;0.4,"30-39%",fact_orders[[#This Row],[Discount%]]&lt;0.5,"40-49%",TRUE,"50%+")</f>
        <v>50%+</v>
      </c>
    </row>
    <row r="108" spans="1:25" hidden="1" x14ac:dyDescent="0.3">
      <c r="A108" t="s">
        <v>3524</v>
      </c>
      <c r="B108" t="s">
        <v>3289</v>
      </c>
      <c r="C108" t="s">
        <v>116</v>
      </c>
      <c r="D108" s="2">
        <v>44522</v>
      </c>
      <c r="E108">
        <v>423</v>
      </c>
      <c r="F108" s="4">
        <v>0.55000000000000004</v>
      </c>
      <c r="G108" t="s">
        <v>85</v>
      </c>
      <c r="H108" t="s">
        <v>9</v>
      </c>
      <c r="I108" t="s">
        <v>92</v>
      </c>
      <c r="J108" t="s">
        <v>79</v>
      </c>
      <c r="K108" t="s">
        <v>6918</v>
      </c>
      <c r="L108" t="s">
        <v>18</v>
      </c>
      <c r="M108">
        <v>4</v>
      </c>
      <c r="N108">
        <v>23</v>
      </c>
      <c r="O108" t="s">
        <v>3286</v>
      </c>
      <c r="P108" t="s">
        <v>3282</v>
      </c>
      <c r="Q108" s="7">
        <f>fact_orders[[#This Row],[Original Price]]*(1-fact_orders[[#This Row],[Discount%]])</f>
        <v>190.35</v>
      </c>
      <c r="R108">
        <f>fact_orders[[#This Row],[Original Price]]*fact_orders[[#This Row],[Discount%]]</f>
        <v>232.65</v>
      </c>
      <c r="S108">
        <f>YEAR(fact_orders[[#This Row],[Date]])</f>
        <v>2021</v>
      </c>
      <c r="T108">
        <f>MONTH(fact_orders[[#This Row],[Date]])</f>
        <v>11</v>
      </c>
      <c r="U108" t="str">
        <f>TEXT(fact_orders[[#This Row],[Date]],"mmm-yyyy")</f>
        <v>Nov-2021</v>
      </c>
      <c r="V108" t="str">
        <f>"Q"&amp;ROUNDUP(MONTH(fact_orders[[#This Row],[Date]])/3,0)</f>
        <v>Q4</v>
      </c>
      <c r="W108" t="str" cm="1">
        <f t="array" ref="W108">_xlfn.IFS(
fact_orders[[#This Row],[dim_customers.Customer Age]]&lt;=25,"18-25",
fact_orders[[#This Row],[dim_customers.Customer Age]]&lt;=35,"26-35",
fact_orders[[#This Row],[dim_customers.Customer Age]]&lt;=45,"36-45",
fact_orders[[#This Row],[dim_customers.Customer Age]]&lt;=55,"46-55",
TRUE,"56+"
)</f>
        <v>18-25</v>
      </c>
      <c r="X108" t="str" cm="1">
        <f t="array" ref="X108">_xlfn.IFS(fact_orders[[#This Row],[Original Price]]&lt;250,"Under 250", fact_orders[[#This Row],[Original Price]]&lt;500, "250-499",fact_orders[[#This Row],[Original Price]]&lt;1000,"500-999",fact_orders[[#This Row],[Original Price]]&lt;2000,"1000-1999",TRUE,"2000+")</f>
        <v>250-499</v>
      </c>
      <c r="Y108" t="str" cm="1">
        <f t="array" ref="Y108">_xlfn.IFS(fact_orders[[#This Row],[Discount%]]&lt;0.2,"10-19%",fact_orders[[#This Row],[Discount%]]&lt;0.3,"20-29%",fact_orders[[#This Row],[Discount%]]&lt;0.4,"30-39%",fact_orders[[#This Row],[Discount%]]&lt;0.5,"40-49%",TRUE,"50%+")</f>
        <v>50%+</v>
      </c>
    </row>
    <row r="109" spans="1:25" hidden="1" x14ac:dyDescent="0.3">
      <c r="A109" t="s">
        <v>3525</v>
      </c>
      <c r="B109" t="s">
        <v>3290</v>
      </c>
      <c r="C109" t="s">
        <v>117</v>
      </c>
      <c r="D109" s="2">
        <v>44379</v>
      </c>
      <c r="E109">
        <v>621</v>
      </c>
      <c r="F109" s="4">
        <v>0.55000000000000004</v>
      </c>
      <c r="G109" t="s">
        <v>85</v>
      </c>
      <c r="H109" t="s">
        <v>9</v>
      </c>
      <c r="I109" t="s">
        <v>92</v>
      </c>
      <c r="J109" t="s">
        <v>79</v>
      </c>
      <c r="K109" t="s">
        <v>6918</v>
      </c>
      <c r="L109" t="s">
        <v>18</v>
      </c>
      <c r="M109">
        <v>4</v>
      </c>
      <c r="N109">
        <v>22</v>
      </c>
      <c r="O109" t="s">
        <v>3286</v>
      </c>
      <c r="P109" t="s">
        <v>3282</v>
      </c>
      <c r="Q109" s="7">
        <f>fact_orders[[#This Row],[Original Price]]*(1-fact_orders[[#This Row],[Discount%]])</f>
        <v>279.45</v>
      </c>
      <c r="R109">
        <f>fact_orders[[#This Row],[Original Price]]*fact_orders[[#This Row],[Discount%]]</f>
        <v>341.55</v>
      </c>
      <c r="S109">
        <f>YEAR(fact_orders[[#This Row],[Date]])</f>
        <v>2021</v>
      </c>
      <c r="T109">
        <f>MONTH(fact_orders[[#This Row],[Date]])</f>
        <v>7</v>
      </c>
      <c r="U109" t="str">
        <f>TEXT(fact_orders[[#This Row],[Date]],"mmm-yyyy")</f>
        <v>Jul-2021</v>
      </c>
      <c r="V109" t="str">
        <f>"Q"&amp;ROUNDUP(MONTH(fact_orders[[#This Row],[Date]])/3,0)</f>
        <v>Q3</v>
      </c>
      <c r="W109" t="str" cm="1">
        <f t="array" ref="W109">_xlfn.IFS(
fact_orders[[#This Row],[dim_customers.Customer Age]]&lt;=25,"18-25",
fact_orders[[#This Row],[dim_customers.Customer Age]]&lt;=35,"26-35",
fact_orders[[#This Row],[dim_customers.Customer Age]]&lt;=45,"36-45",
fact_orders[[#This Row],[dim_customers.Customer Age]]&lt;=55,"46-55",
TRUE,"56+"
)</f>
        <v>18-25</v>
      </c>
      <c r="X109" t="str" cm="1">
        <f t="array" ref="X109">_xlfn.IFS(fact_orders[[#This Row],[Original Price]]&lt;250,"Under 250", fact_orders[[#This Row],[Original Price]]&lt;500, "250-499",fact_orders[[#This Row],[Original Price]]&lt;1000,"500-999",fact_orders[[#This Row],[Original Price]]&lt;2000,"1000-1999",TRUE,"2000+")</f>
        <v>500-999</v>
      </c>
      <c r="Y109" t="str" cm="1">
        <f t="array" ref="Y109">_xlfn.IFS(fact_orders[[#This Row],[Discount%]]&lt;0.2,"10-19%",fact_orders[[#This Row],[Discount%]]&lt;0.3,"20-29%",fact_orders[[#This Row],[Discount%]]&lt;0.4,"30-39%",fact_orders[[#This Row],[Discount%]]&lt;0.5,"40-49%",TRUE,"50%+")</f>
        <v>50%+</v>
      </c>
    </row>
    <row r="110" spans="1:25" hidden="1" x14ac:dyDescent="0.3">
      <c r="A110" t="s">
        <v>3526</v>
      </c>
      <c r="B110" t="s">
        <v>3291</v>
      </c>
      <c r="C110" t="s">
        <v>118</v>
      </c>
      <c r="D110" s="2">
        <v>44317</v>
      </c>
      <c r="E110">
        <v>333</v>
      </c>
      <c r="F110" s="4">
        <v>0.55000000000000004</v>
      </c>
      <c r="G110" t="s">
        <v>85</v>
      </c>
      <c r="H110" t="s">
        <v>9</v>
      </c>
      <c r="I110" t="s">
        <v>92</v>
      </c>
      <c r="J110" t="s">
        <v>79</v>
      </c>
      <c r="K110" t="s">
        <v>6918</v>
      </c>
      <c r="L110" t="s">
        <v>35</v>
      </c>
      <c r="M110">
        <v>3</v>
      </c>
      <c r="N110">
        <v>17</v>
      </c>
      <c r="O110" t="s">
        <v>3292</v>
      </c>
      <c r="P110" t="s">
        <v>3293</v>
      </c>
      <c r="Q110" s="7">
        <f>fact_orders[[#This Row],[Original Price]]*(1-fact_orders[[#This Row],[Discount%]])</f>
        <v>149.85</v>
      </c>
      <c r="R110">
        <f>fact_orders[[#This Row],[Original Price]]*fact_orders[[#This Row],[Discount%]]</f>
        <v>183.15</v>
      </c>
      <c r="S110">
        <f>YEAR(fact_orders[[#This Row],[Date]])</f>
        <v>2021</v>
      </c>
      <c r="T110">
        <f>MONTH(fact_orders[[#This Row],[Date]])</f>
        <v>5</v>
      </c>
      <c r="U110" t="str">
        <f>TEXT(fact_orders[[#This Row],[Date]],"mmm-yyyy")</f>
        <v>May-2021</v>
      </c>
      <c r="V110" t="str">
        <f>"Q"&amp;ROUNDUP(MONTH(fact_orders[[#This Row],[Date]])/3,0)</f>
        <v>Q2</v>
      </c>
      <c r="W110" t="str" cm="1">
        <f t="array" ref="W110">_xlfn.IFS(
fact_orders[[#This Row],[dim_customers.Customer Age]]&lt;=25,"18-25",
fact_orders[[#This Row],[dim_customers.Customer Age]]&lt;=35,"26-35",
fact_orders[[#This Row],[dim_customers.Customer Age]]&lt;=45,"36-45",
fact_orders[[#This Row],[dim_customers.Customer Age]]&lt;=55,"46-55",
TRUE,"56+"
)</f>
        <v>18-25</v>
      </c>
      <c r="X110" t="str" cm="1">
        <f t="array" ref="X110">_xlfn.IFS(fact_orders[[#This Row],[Original Price]]&lt;250,"Under 250", fact_orders[[#This Row],[Original Price]]&lt;500, "250-499",fact_orders[[#This Row],[Original Price]]&lt;1000,"500-999",fact_orders[[#This Row],[Original Price]]&lt;2000,"1000-1999",TRUE,"2000+")</f>
        <v>250-499</v>
      </c>
      <c r="Y110" t="str" cm="1">
        <f t="array" ref="Y110">_xlfn.IFS(fact_orders[[#This Row],[Discount%]]&lt;0.2,"10-19%",fact_orders[[#This Row],[Discount%]]&lt;0.3,"20-29%",fact_orders[[#This Row],[Discount%]]&lt;0.4,"30-39%",fact_orders[[#This Row],[Discount%]]&lt;0.5,"40-49%",TRUE,"50%+")</f>
        <v>50%+</v>
      </c>
    </row>
    <row r="111" spans="1:25" hidden="1" x14ac:dyDescent="0.3">
      <c r="A111" t="s">
        <v>3527</v>
      </c>
      <c r="B111" t="s">
        <v>3294</v>
      </c>
      <c r="C111" t="s">
        <v>119</v>
      </c>
      <c r="D111" s="2">
        <v>44838</v>
      </c>
      <c r="E111">
        <v>236</v>
      </c>
      <c r="F111" s="4">
        <v>0.5</v>
      </c>
      <c r="G111" t="s">
        <v>85</v>
      </c>
      <c r="H111" t="s">
        <v>9</v>
      </c>
      <c r="I111" t="s">
        <v>92</v>
      </c>
      <c r="J111" t="s">
        <v>79</v>
      </c>
      <c r="K111" t="s">
        <v>6918</v>
      </c>
      <c r="L111" t="s">
        <v>35</v>
      </c>
      <c r="M111">
        <v>5</v>
      </c>
      <c r="N111">
        <v>19</v>
      </c>
      <c r="O111" t="s">
        <v>3292</v>
      </c>
      <c r="P111" t="s">
        <v>3293</v>
      </c>
      <c r="Q111" s="7">
        <f>fact_orders[[#This Row],[Original Price]]*(1-fact_orders[[#This Row],[Discount%]])</f>
        <v>118</v>
      </c>
      <c r="R111">
        <f>fact_orders[[#This Row],[Original Price]]*fact_orders[[#This Row],[Discount%]]</f>
        <v>118</v>
      </c>
      <c r="S111">
        <f>YEAR(fact_orders[[#This Row],[Date]])</f>
        <v>2022</v>
      </c>
      <c r="T111">
        <f>MONTH(fact_orders[[#This Row],[Date]])</f>
        <v>10</v>
      </c>
      <c r="U111" t="str">
        <f>TEXT(fact_orders[[#This Row],[Date]],"mmm-yyyy")</f>
        <v>Oct-2022</v>
      </c>
      <c r="V111" t="str">
        <f>"Q"&amp;ROUNDUP(MONTH(fact_orders[[#This Row],[Date]])/3,0)</f>
        <v>Q4</v>
      </c>
      <c r="W111" t="str" cm="1">
        <f t="array" ref="W111">_xlfn.IFS(
fact_orders[[#This Row],[dim_customers.Customer Age]]&lt;=25,"18-25",
fact_orders[[#This Row],[dim_customers.Customer Age]]&lt;=35,"26-35",
fact_orders[[#This Row],[dim_customers.Customer Age]]&lt;=45,"36-45",
fact_orders[[#This Row],[dim_customers.Customer Age]]&lt;=55,"46-55",
TRUE,"56+"
)</f>
        <v>18-25</v>
      </c>
      <c r="X111" t="str" cm="1">
        <f t="array" ref="X111">_xlfn.IFS(fact_orders[[#This Row],[Original Price]]&lt;250,"Under 250", fact_orders[[#This Row],[Original Price]]&lt;500, "250-499",fact_orders[[#This Row],[Original Price]]&lt;1000,"500-999",fact_orders[[#This Row],[Original Price]]&lt;2000,"1000-1999",TRUE,"2000+")</f>
        <v>Under 250</v>
      </c>
      <c r="Y111" t="str" cm="1">
        <f t="array" ref="Y111">_xlfn.IFS(fact_orders[[#This Row],[Discount%]]&lt;0.2,"10-19%",fact_orders[[#This Row],[Discount%]]&lt;0.3,"20-29%",fact_orders[[#This Row],[Discount%]]&lt;0.4,"30-39%",fact_orders[[#This Row],[Discount%]]&lt;0.5,"40-49%",TRUE,"50%+")</f>
        <v>50%+</v>
      </c>
    </row>
    <row r="112" spans="1:25" hidden="1" x14ac:dyDescent="0.3">
      <c r="A112" t="s">
        <v>3528</v>
      </c>
      <c r="B112" t="s">
        <v>3295</v>
      </c>
      <c r="C112" t="s">
        <v>120</v>
      </c>
      <c r="D112" s="2">
        <v>44499</v>
      </c>
      <c r="E112">
        <v>456</v>
      </c>
      <c r="F112" s="4">
        <v>0.5</v>
      </c>
      <c r="G112" t="s">
        <v>85</v>
      </c>
      <c r="H112" t="s">
        <v>9</v>
      </c>
      <c r="I112" t="s">
        <v>92</v>
      </c>
      <c r="J112" t="s">
        <v>79</v>
      </c>
      <c r="K112" t="s">
        <v>6919</v>
      </c>
      <c r="L112" t="s">
        <v>35</v>
      </c>
      <c r="M112">
        <v>4</v>
      </c>
      <c r="N112">
        <v>18</v>
      </c>
      <c r="O112" t="s">
        <v>3292</v>
      </c>
      <c r="P112" t="s">
        <v>3293</v>
      </c>
      <c r="Q112" s="7">
        <f>fact_orders[[#This Row],[Original Price]]*(1-fact_orders[[#This Row],[Discount%]])</f>
        <v>228</v>
      </c>
      <c r="R112">
        <f>fact_orders[[#This Row],[Original Price]]*fact_orders[[#This Row],[Discount%]]</f>
        <v>228</v>
      </c>
      <c r="S112">
        <f>YEAR(fact_orders[[#This Row],[Date]])</f>
        <v>2021</v>
      </c>
      <c r="T112">
        <f>MONTH(fact_orders[[#This Row],[Date]])</f>
        <v>10</v>
      </c>
      <c r="U112" t="str">
        <f>TEXT(fact_orders[[#This Row],[Date]],"mmm-yyyy")</f>
        <v>Oct-2021</v>
      </c>
      <c r="V112" t="str">
        <f>"Q"&amp;ROUNDUP(MONTH(fact_orders[[#This Row],[Date]])/3,0)</f>
        <v>Q4</v>
      </c>
      <c r="W112" t="str" cm="1">
        <f t="array" ref="W112">_xlfn.IFS(
fact_orders[[#This Row],[dim_customers.Customer Age]]&lt;=25,"18-25",
fact_orders[[#This Row],[dim_customers.Customer Age]]&lt;=35,"26-35",
fact_orders[[#This Row],[dim_customers.Customer Age]]&lt;=45,"36-45",
fact_orders[[#This Row],[dim_customers.Customer Age]]&lt;=55,"46-55",
TRUE,"56+"
)</f>
        <v>18-25</v>
      </c>
      <c r="X112" t="str" cm="1">
        <f t="array" ref="X112">_xlfn.IFS(fact_orders[[#This Row],[Original Price]]&lt;250,"Under 250", fact_orders[[#This Row],[Original Price]]&lt;500, "250-499",fact_orders[[#This Row],[Original Price]]&lt;1000,"500-999",fact_orders[[#This Row],[Original Price]]&lt;2000,"1000-1999",TRUE,"2000+")</f>
        <v>250-499</v>
      </c>
      <c r="Y112" t="str" cm="1">
        <f t="array" ref="Y112">_xlfn.IFS(fact_orders[[#This Row],[Discount%]]&lt;0.2,"10-19%",fact_orders[[#This Row],[Discount%]]&lt;0.3,"20-29%",fact_orders[[#This Row],[Discount%]]&lt;0.4,"30-39%",fact_orders[[#This Row],[Discount%]]&lt;0.5,"40-49%",TRUE,"50%+")</f>
        <v>50%+</v>
      </c>
    </row>
    <row r="113" spans="1:25" hidden="1" x14ac:dyDescent="0.3">
      <c r="A113" t="s">
        <v>3529</v>
      </c>
      <c r="B113" t="s">
        <v>3296</v>
      </c>
      <c r="C113" t="s">
        <v>121</v>
      </c>
      <c r="D113" s="2">
        <v>44724</v>
      </c>
      <c r="E113">
        <v>963</v>
      </c>
      <c r="F113" s="4">
        <v>0.5</v>
      </c>
      <c r="G113" t="s">
        <v>85</v>
      </c>
      <c r="H113" t="s">
        <v>9</v>
      </c>
      <c r="I113" t="s">
        <v>92</v>
      </c>
      <c r="J113" t="s">
        <v>79</v>
      </c>
      <c r="K113" t="s">
        <v>6919</v>
      </c>
      <c r="L113" t="s">
        <v>33</v>
      </c>
      <c r="M113">
        <v>2</v>
      </c>
      <c r="N113">
        <v>20</v>
      </c>
      <c r="O113" t="s">
        <v>3292</v>
      </c>
      <c r="P113" t="s">
        <v>3293</v>
      </c>
      <c r="Q113" s="7">
        <f>fact_orders[[#This Row],[Original Price]]*(1-fact_orders[[#This Row],[Discount%]])</f>
        <v>481.5</v>
      </c>
      <c r="R113">
        <f>fact_orders[[#This Row],[Original Price]]*fact_orders[[#This Row],[Discount%]]</f>
        <v>481.5</v>
      </c>
      <c r="S113">
        <f>YEAR(fact_orders[[#This Row],[Date]])</f>
        <v>2022</v>
      </c>
      <c r="T113">
        <f>MONTH(fact_orders[[#This Row],[Date]])</f>
        <v>6</v>
      </c>
      <c r="U113" t="str">
        <f>TEXT(fact_orders[[#This Row],[Date]],"mmm-yyyy")</f>
        <v>Jun-2022</v>
      </c>
      <c r="V113" t="str">
        <f>"Q"&amp;ROUNDUP(MONTH(fact_orders[[#This Row],[Date]])/3,0)</f>
        <v>Q2</v>
      </c>
      <c r="W113" t="str" cm="1">
        <f t="array" ref="W113">_xlfn.IFS(
fact_orders[[#This Row],[dim_customers.Customer Age]]&lt;=25,"18-25",
fact_orders[[#This Row],[dim_customers.Customer Age]]&lt;=35,"26-35",
fact_orders[[#This Row],[dim_customers.Customer Age]]&lt;=45,"36-45",
fact_orders[[#This Row],[dim_customers.Customer Age]]&lt;=55,"46-55",
TRUE,"56+"
)</f>
        <v>18-25</v>
      </c>
      <c r="X113" t="str" cm="1">
        <f t="array" ref="X113">_xlfn.IFS(fact_orders[[#This Row],[Original Price]]&lt;250,"Under 250", fact_orders[[#This Row],[Original Price]]&lt;500, "250-499",fact_orders[[#This Row],[Original Price]]&lt;1000,"500-999",fact_orders[[#This Row],[Original Price]]&lt;2000,"1000-1999",TRUE,"2000+")</f>
        <v>500-999</v>
      </c>
      <c r="Y113" t="str" cm="1">
        <f t="array" ref="Y113">_xlfn.IFS(fact_orders[[#This Row],[Discount%]]&lt;0.2,"10-19%",fact_orders[[#This Row],[Discount%]]&lt;0.3,"20-29%",fact_orders[[#This Row],[Discount%]]&lt;0.4,"30-39%",fact_orders[[#This Row],[Discount%]]&lt;0.5,"40-49%",TRUE,"50%+")</f>
        <v>50%+</v>
      </c>
    </row>
    <row r="114" spans="1:25" hidden="1" x14ac:dyDescent="0.3">
      <c r="A114" t="s">
        <v>3530</v>
      </c>
      <c r="B114" t="s">
        <v>3297</v>
      </c>
      <c r="C114" t="s">
        <v>122</v>
      </c>
      <c r="D114" s="2">
        <v>44734</v>
      </c>
      <c r="E114">
        <v>234</v>
      </c>
      <c r="F114" s="4">
        <v>0.5</v>
      </c>
      <c r="G114" t="s">
        <v>85</v>
      </c>
      <c r="H114" t="s">
        <v>9</v>
      </c>
      <c r="I114" t="s">
        <v>92</v>
      </c>
      <c r="J114" t="s">
        <v>79</v>
      </c>
      <c r="K114" t="s">
        <v>6919</v>
      </c>
      <c r="L114" t="s">
        <v>33</v>
      </c>
      <c r="M114">
        <v>5</v>
      </c>
      <c r="N114">
        <v>22</v>
      </c>
      <c r="O114" t="s">
        <v>3298</v>
      </c>
      <c r="P114" t="s">
        <v>3299</v>
      </c>
      <c r="Q114" s="7">
        <f>fact_orders[[#This Row],[Original Price]]*(1-fact_orders[[#This Row],[Discount%]])</f>
        <v>117</v>
      </c>
      <c r="R114">
        <f>fact_orders[[#This Row],[Original Price]]*fact_orders[[#This Row],[Discount%]]</f>
        <v>117</v>
      </c>
      <c r="S114">
        <f>YEAR(fact_orders[[#This Row],[Date]])</f>
        <v>2022</v>
      </c>
      <c r="T114">
        <f>MONTH(fact_orders[[#This Row],[Date]])</f>
        <v>6</v>
      </c>
      <c r="U114" t="str">
        <f>TEXT(fact_orders[[#This Row],[Date]],"mmm-yyyy")</f>
        <v>Jun-2022</v>
      </c>
      <c r="V114" t="str">
        <f>"Q"&amp;ROUNDUP(MONTH(fact_orders[[#This Row],[Date]])/3,0)</f>
        <v>Q2</v>
      </c>
      <c r="W114" t="str" cm="1">
        <f t="array" ref="W114">_xlfn.IFS(
fact_orders[[#This Row],[dim_customers.Customer Age]]&lt;=25,"18-25",
fact_orders[[#This Row],[dim_customers.Customer Age]]&lt;=35,"26-35",
fact_orders[[#This Row],[dim_customers.Customer Age]]&lt;=45,"36-45",
fact_orders[[#This Row],[dim_customers.Customer Age]]&lt;=55,"46-55",
TRUE,"56+"
)</f>
        <v>18-25</v>
      </c>
      <c r="X114" t="str" cm="1">
        <f t="array" ref="X114">_xlfn.IFS(fact_orders[[#This Row],[Original Price]]&lt;250,"Under 250", fact_orders[[#This Row],[Original Price]]&lt;500, "250-499",fact_orders[[#This Row],[Original Price]]&lt;1000,"500-999",fact_orders[[#This Row],[Original Price]]&lt;2000,"1000-1999",TRUE,"2000+")</f>
        <v>Under 250</v>
      </c>
      <c r="Y114" t="str" cm="1">
        <f t="array" ref="Y114">_xlfn.IFS(fact_orders[[#This Row],[Discount%]]&lt;0.2,"10-19%",fact_orders[[#This Row],[Discount%]]&lt;0.3,"20-29%",fact_orders[[#This Row],[Discount%]]&lt;0.4,"30-39%",fact_orders[[#This Row],[Discount%]]&lt;0.5,"40-49%",TRUE,"50%+")</f>
        <v>50%+</v>
      </c>
    </row>
    <row r="115" spans="1:25" hidden="1" x14ac:dyDescent="0.3">
      <c r="A115" t="s">
        <v>3531</v>
      </c>
      <c r="B115" t="s">
        <v>3300</v>
      </c>
      <c r="C115" t="s">
        <v>123</v>
      </c>
      <c r="D115" s="2">
        <v>44373</v>
      </c>
      <c r="E115">
        <v>456</v>
      </c>
      <c r="F115" s="4">
        <v>0.5</v>
      </c>
      <c r="G115" t="s">
        <v>85</v>
      </c>
      <c r="H115" t="s">
        <v>9</v>
      </c>
      <c r="I115" t="s">
        <v>92</v>
      </c>
      <c r="J115" t="s">
        <v>79</v>
      </c>
      <c r="K115" t="s">
        <v>6919</v>
      </c>
      <c r="L115" t="s">
        <v>33</v>
      </c>
      <c r="M115">
        <v>5</v>
      </c>
      <c r="N115">
        <v>25</v>
      </c>
      <c r="O115" t="s">
        <v>3298</v>
      </c>
      <c r="P115" t="s">
        <v>3299</v>
      </c>
      <c r="Q115" s="7">
        <f>fact_orders[[#This Row],[Original Price]]*(1-fact_orders[[#This Row],[Discount%]])</f>
        <v>228</v>
      </c>
      <c r="R115">
        <f>fact_orders[[#This Row],[Original Price]]*fact_orders[[#This Row],[Discount%]]</f>
        <v>228</v>
      </c>
      <c r="S115">
        <f>YEAR(fact_orders[[#This Row],[Date]])</f>
        <v>2021</v>
      </c>
      <c r="T115">
        <f>MONTH(fact_orders[[#This Row],[Date]])</f>
        <v>6</v>
      </c>
      <c r="U115" t="str">
        <f>TEXT(fact_orders[[#This Row],[Date]],"mmm-yyyy")</f>
        <v>Jun-2021</v>
      </c>
      <c r="V115" t="str">
        <f>"Q"&amp;ROUNDUP(MONTH(fact_orders[[#This Row],[Date]])/3,0)</f>
        <v>Q2</v>
      </c>
      <c r="W115" t="str" cm="1">
        <f t="array" ref="W115">_xlfn.IFS(
fact_orders[[#This Row],[dim_customers.Customer Age]]&lt;=25,"18-25",
fact_orders[[#This Row],[dim_customers.Customer Age]]&lt;=35,"26-35",
fact_orders[[#This Row],[dim_customers.Customer Age]]&lt;=45,"36-45",
fact_orders[[#This Row],[dim_customers.Customer Age]]&lt;=55,"46-55",
TRUE,"56+"
)</f>
        <v>18-25</v>
      </c>
      <c r="X115" t="str" cm="1">
        <f t="array" ref="X115">_xlfn.IFS(fact_orders[[#This Row],[Original Price]]&lt;250,"Under 250", fact_orders[[#This Row],[Original Price]]&lt;500, "250-499",fact_orders[[#This Row],[Original Price]]&lt;1000,"500-999",fact_orders[[#This Row],[Original Price]]&lt;2000,"1000-1999",TRUE,"2000+")</f>
        <v>250-499</v>
      </c>
      <c r="Y115" t="str" cm="1">
        <f t="array" ref="Y115">_xlfn.IFS(fact_orders[[#This Row],[Discount%]]&lt;0.2,"10-19%",fact_orders[[#This Row],[Discount%]]&lt;0.3,"20-29%",fact_orders[[#This Row],[Discount%]]&lt;0.4,"30-39%",fact_orders[[#This Row],[Discount%]]&lt;0.5,"40-49%",TRUE,"50%+")</f>
        <v>50%+</v>
      </c>
    </row>
    <row r="116" spans="1:25" hidden="1" x14ac:dyDescent="0.3">
      <c r="A116" t="s">
        <v>3532</v>
      </c>
      <c r="B116" t="s">
        <v>3301</v>
      </c>
      <c r="C116" t="s">
        <v>124</v>
      </c>
      <c r="D116" s="2">
        <v>44249</v>
      </c>
      <c r="E116">
        <v>564</v>
      </c>
      <c r="F116" s="4">
        <v>0.3</v>
      </c>
      <c r="G116" t="s">
        <v>85</v>
      </c>
      <c r="H116" t="s">
        <v>9</v>
      </c>
      <c r="I116" t="s">
        <v>92</v>
      </c>
      <c r="J116" t="s">
        <v>79</v>
      </c>
      <c r="K116" t="s">
        <v>6920</v>
      </c>
      <c r="L116" t="s">
        <v>33</v>
      </c>
      <c r="M116">
        <v>5</v>
      </c>
      <c r="N116">
        <v>27</v>
      </c>
      <c r="O116" t="s">
        <v>3302</v>
      </c>
      <c r="P116" t="s">
        <v>3303</v>
      </c>
      <c r="Q116" s="7">
        <f>fact_orders[[#This Row],[Original Price]]*(1-fact_orders[[#This Row],[Discount%]])</f>
        <v>394.79999999999995</v>
      </c>
      <c r="R116">
        <f>fact_orders[[#This Row],[Original Price]]*fact_orders[[#This Row],[Discount%]]</f>
        <v>169.2</v>
      </c>
      <c r="S116">
        <f>YEAR(fact_orders[[#This Row],[Date]])</f>
        <v>2021</v>
      </c>
      <c r="T116">
        <f>MONTH(fact_orders[[#This Row],[Date]])</f>
        <v>2</v>
      </c>
      <c r="U116" t="str">
        <f>TEXT(fact_orders[[#This Row],[Date]],"mmm-yyyy")</f>
        <v>Feb-2021</v>
      </c>
      <c r="V116" t="str">
        <f>"Q"&amp;ROUNDUP(MONTH(fact_orders[[#This Row],[Date]])/3,0)</f>
        <v>Q1</v>
      </c>
      <c r="W116" t="str" cm="1">
        <f t="array" ref="W116">_xlfn.IFS(
fact_orders[[#This Row],[dim_customers.Customer Age]]&lt;=25,"18-25",
fact_orders[[#This Row],[dim_customers.Customer Age]]&lt;=35,"26-35",
fact_orders[[#This Row],[dim_customers.Customer Age]]&lt;=45,"36-45",
fact_orders[[#This Row],[dim_customers.Customer Age]]&lt;=55,"46-55",
TRUE,"56+"
)</f>
        <v>26-35</v>
      </c>
      <c r="X116" t="str" cm="1">
        <f t="array" ref="X116">_xlfn.IFS(fact_orders[[#This Row],[Original Price]]&lt;250,"Under 250", fact_orders[[#This Row],[Original Price]]&lt;500, "250-499",fact_orders[[#This Row],[Original Price]]&lt;1000,"500-999",fact_orders[[#This Row],[Original Price]]&lt;2000,"1000-1999",TRUE,"2000+")</f>
        <v>500-999</v>
      </c>
      <c r="Y116" t="str" cm="1">
        <f t="array" ref="Y116">_xlfn.IFS(fact_orders[[#This Row],[Discount%]]&lt;0.2,"10-19%",fact_orders[[#This Row],[Discount%]]&lt;0.3,"20-29%",fact_orders[[#This Row],[Discount%]]&lt;0.4,"30-39%",fact_orders[[#This Row],[Discount%]]&lt;0.5,"40-49%",TRUE,"50%+")</f>
        <v>30-39%</v>
      </c>
    </row>
    <row r="117" spans="1:25" hidden="1" x14ac:dyDescent="0.3">
      <c r="A117" t="s">
        <v>3533</v>
      </c>
      <c r="B117" t="s">
        <v>3304</v>
      </c>
      <c r="C117" t="s">
        <v>124</v>
      </c>
      <c r="D117" s="2">
        <v>44824</v>
      </c>
      <c r="E117">
        <v>634</v>
      </c>
      <c r="F117" s="4">
        <v>0.32</v>
      </c>
      <c r="G117" t="s">
        <v>85</v>
      </c>
      <c r="H117" t="s">
        <v>9</v>
      </c>
      <c r="I117" t="s">
        <v>92</v>
      </c>
      <c r="J117" t="s">
        <v>79</v>
      </c>
      <c r="K117" t="s">
        <v>6920</v>
      </c>
      <c r="L117" t="s">
        <v>33</v>
      </c>
      <c r="M117">
        <v>5</v>
      </c>
      <c r="N117">
        <v>29</v>
      </c>
      <c r="O117" t="s">
        <v>3302</v>
      </c>
      <c r="P117" t="s">
        <v>3303</v>
      </c>
      <c r="Q117" s="7">
        <f>fact_orders[[#This Row],[Original Price]]*(1-fact_orders[[#This Row],[Discount%]])</f>
        <v>431.11999999999995</v>
      </c>
      <c r="R117">
        <f>fact_orders[[#This Row],[Original Price]]*fact_orders[[#This Row],[Discount%]]</f>
        <v>202.88</v>
      </c>
      <c r="S117">
        <f>YEAR(fact_orders[[#This Row],[Date]])</f>
        <v>2022</v>
      </c>
      <c r="T117">
        <f>MONTH(fact_orders[[#This Row],[Date]])</f>
        <v>9</v>
      </c>
      <c r="U117" t="str">
        <f>TEXT(fact_orders[[#This Row],[Date]],"mmm-yyyy")</f>
        <v>Sep-2022</v>
      </c>
      <c r="V117" t="str">
        <f>"Q"&amp;ROUNDUP(MONTH(fact_orders[[#This Row],[Date]])/3,0)</f>
        <v>Q3</v>
      </c>
      <c r="W117" t="str" cm="1">
        <f t="array" ref="W117">_xlfn.IFS(
fact_orders[[#This Row],[dim_customers.Customer Age]]&lt;=25,"18-25",
fact_orders[[#This Row],[dim_customers.Customer Age]]&lt;=35,"26-35",
fact_orders[[#This Row],[dim_customers.Customer Age]]&lt;=45,"36-45",
fact_orders[[#This Row],[dim_customers.Customer Age]]&lt;=55,"46-55",
TRUE,"56+"
)</f>
        <v>26-35</v>
      </c>
      <c r="X117" t="str" cm="1">
        <f t="array" ref="X117">_xlfn.IFS(fact_orders[[#This Row],[Original Price]]&lt;250,"Under 250", fact_orders[[#This Row],[Original Price]]&lt;500, "250-499",fact_orders[[#This Row],[Original Price]]&lt;1000,"500-999",fact_orders[[#This Row],[Original Price]]&lt;2000,"1000-1999",TRUE,"2000+")</f>
        <v>500-999</v>
      </c>
      <c r="Y117" t="str" cm="1">
        <f t="array" ref="Y117">_xlfn.IFS(fact_orders[[#This Row],[Discount%]]&lt;0.2,"10-19%",fact_orders[[#This Row],[Discount%]]&lt;0.3,"20-29%",fact_orders[[#This Row],[Discount%]]&lt;0.4,"30-39%",fact_orders[[#This Row],[Discount%]]&lt;0.5,"40-49%",TRUE,"50%+")</f>
        <v>30-39%</v>
      </c>
    </row>
    <row r="118" spans="1:25" hidden="1" x14ac:dyDescent="0.3">
      <c r="A118" t="s">
        <v>3534</v>
      </c>
      <c r="B118" t="s">
        <v>3305</v>
      </c>
      <c r="C118" t="s">
        <v>124</v>
      </c>
      <c r="D118" s="2">
        <v>44412</v>
      </c>
      <c r="E118">
        <v>236</v>
      </c>
      <c r="F118" s="4">
        <v>0.25</v>
      </c>
      <c r="G118" t="s">
        <v>85</v>
      </c>
      <c r="H118" t="s">
        <v>9</v>
      </c>
      <c r="I118" t="s">
        <v>92</v>
      </c>
      <c r="J118" t="s">
        <v>79</v>
      </c>
      <c r="K118" t="s">
        <v>6920</v>
      </c>
      <c r="L118" t="s">
        <v>33</v>
      </c>
      <c r="M118">
        <v>5</v>
      </c>
      <c r="N118">
        <v>23</v>
      </c>
      <c r="O118" t="s">
        <v>3302</v>
      </c>
      <c r="P118" t="s">
        <v>3303</v>
      </c>
      <c r="Q118" s="7">
        <f>fact_orders[[#This Row],[Original Price]]*(1-fact_orders[[#This Row],[Discount%]])</f>
        <v>177</v>
      </c>
      <c r="R118">
        <f>fact_orders[[#This Row],[Original Price]]*fact_orders[[#This Row],[Discount%]]</f>
        <v>59</v>
      </c>
      <c r="S118">
        <f>YEAR(fact_orders[[#This Row],[Date]])</f>
        <v>2021</v>
      </c>
      <c r="T118">
        <f>MONTH(fact_orders[[#This Row],[Date]])</f>
        <v>8</v>
      </c>
      <c r="U118" t="str">
        <f>TEXT(fact_orders[[#This Row],[Date]],"mmm-yyyy")</f>
        <v>Aug-2021</v>
      </c>
      <c r="V118" t="str">
        <f>"Q"&amp;ROUNDUP(MONTH(fact_orders[[#This Row],[Date]])/3,0)</f>
        <v>Q3</v>
      </c>
      <c r="W118" t="str" cm="1">
        <f t="array" ref="W118">_xlfn.IFS(
fact_orders[[#This Row],[dim_customers.Customer Age]]&lt;=25,"18-25",
fact_orders[[#This Row],[dim_customers.Customer Age]]&lt;=35,"26-35",
fact_orders[[#This Row],[dim_customers.Customer Age]]&lt;=45,"36-45",
fact_orders[[#This Row],[dim_customers.Customer Age]]&lt;=55,"46-55",
TRUE,"56+"
)</f>
        <v>18-25</v>
      </c>
      <c r="X118" t="str" cm="1">
        <f t="array" ref="X118">_xlfn.IFS(fact_orders[[#This Row],[Original Price]]&lt;250,"Under 250", fact_orders[[#This Row],[Original Price]]&lt;500, "250-499",fact_orders[[#This Row],[Original Price]]&lt;1000,"500-999",fact_orders[[#This Row],[Original Price]]&lt;2000,"1000-1999",TRUE,"2000+")</f>
        <v>Under 250</v>
      </c>
      <c r="Y118" t="str" cm="1">
        <f t="array" ref="Y118">_xlfn.IFS(fact_orders[[#This Row],[Discount%]]&lt;0.2,"10-19%",fact_orders[[#This Row],[Discount%]]&lt;0.3,"20-29%",fact_orders[[#This Row],[Discount%]]&lt;0.4,"30-39%",fact_orders[[#This Row],[Discount%]]&lt;0.5,"40-49%",TRUE,"50%+")</f>
        <v>20-29%</v>
      </c>
    </row>
    <row r="119" spans="1:25" hidden="1" x14ac:dyDescent="0.3">
      <c r="A119" t="s">
        <v>3535</v>
      </c>
      <c r="B119" t="s">
        <v>3306</v>
      </c>
      <c r="C119" t="s">
        <v>125</v>
      </c>
      <c r="D119" s="2">
        <v>44290</v>
      </c>
      <c r="E119">
        <v>444</v>
      </c>
      <c r="F119" s="4">
        <v>0.45</v>
      </c>
      <c r="G119" t="s">
        <v>85</v>
      </c>
      <c r="H119" t="s">
        <v>9</v>
      </c>
      <c r="I119" t="s">
        <v>92</v>
      </c>
      <c r="J119" t="s">
        <v>11</v>
      </c>
      <c r="K119" t="s">
        <v>6920</v>
      </c>
      <c r="L119" t="s">
        <v>33</v>
      </c>
      <c r="M119">
        <v>4</v>
      </c>
      <c r="N119">
        <v>25</v>
      </c>
      <c r="O119" t="s">
        <v>3302</v>
      </c>
      <c r="P119" t="s">
        <v>3303</v>
      </c>
      <c r="Q119" s="7">
        <f>fact_orders[[#This Row],[Original Price]]*(1-fact_orders[[#This Row],[Discount%]])</f>
        <v>244.20000000000002</v>
      </c>
      <c r="R119">
        <f>fact_orders[[#This Row],[Original Price]]*fact_orders[[#This Row],[Discount%]]</f>
        <v>199.8</v>
      </c>
      <c r="S119">
        <f>YEAR(fact_orders[[#This Row],[Date]])</f>
        <v>2021</v>
      </c>
      <c r="T119">
        <f>MONTH(fact_orders[[#This Row],[Date]])</f>
        <v>4</v>
      </c>
      <c r="U119" t="str">
        <f>TEXT(fact_orders[[#This Row],[Date]],"mmm-yyyy")</f>
        <v>Apr-2021</v>
      </c>
      <c r="V119" t="str">
        <f>"Q"&amp;ROUNDUP(MONTH(fact_orders[[#This Row],[Date]])/3,0)</f>
        <v>Q2</v>
      </c>
      <c r="W119" t="str" cm="1">
        <f t="array" ref="W119">_xlfn.IFS(
fact_orders[[#This Row],[dim_customers.Customer Age]]&lt;=25,"18-25",
fact_orders[[#This Row],[dim_customers.Customer Age]]&lt;=35,"26-35",
fact_orders[[#This Row],[dim_customers.Customer Age]]&lt;=45,"36-45",
fact_orders[[#This Row],[dim_customers.Customer Age]]&lt;=55,"46-55",
TRUE,"56+"
)</f>
        <v>18-25</v>
      </c>
      <c r="X119" t="str" cm="1">
        <f t="array" ref="X119">_xlfn.IFS(fact_orders[[#This Row],[Original Price]]&lt;250,"Under 250", fact_orders[[#This Row],[Original Price]]&lt;500, "250-499",fact_orders[[#This Row],[Original Price]]&lt;1000,"500-999",fact_orders[[#This Row],[Original Price]]&lt;2000,"1000-1999",TRUE,"2000+")</f>
        <v>250-499</v>
      </c>
      <c r="Y119" t="str" cm="1">
        <f t="array" ref="Y119">_xlfn.IFS(fact_orders[[#This Row],[Discount%]]&lt;0.2,"10-19%",fact_orders[[#This Row],[Discount%]]&lt;0.3,"20-29%",fact_orders[[#This Row],[Discount%]]&lt;0.4,"30-39%",fact_orders[[#This Row],[Discount%]]&lt;0.5,"40-49%",TRUE,"50%+")</f>
        <v>40-49%</v>
      </c>
    </row>
    <row r="120" spans="1:25" hidden="1" x14ac:dyDescent="0.3">
      <c r="A120" t="s">
        <v>3536</v>
      </c>
      <c r="B120" t="s">
        <v>3307</v>
      </c>
      <c r="C120" t="s">
        <v>126</v>
      </c>
      <c r="D120" s="2">
        <v>44908</v>
      </c>
      <c r="E120">
        <v>456</v>
      </c>
      <c r="F120" s="4">
        <v>0.15</v>
      </c>
      <c r="G120" t="s">
        <v>85</v>
      </c>
      <c r="H120" t="s">
        <v>9</v>
      </c>
      <c r="I120" t="s">
        <v>92</v>
      </c>
      <c r="J120" t="s">
        <v>11</v>
      </c>
      <c r="K120" t="s">
        <v>6920</v>
      </c>
      <c r="L120" t="s">
        <v>35</v>
      </c>
      <c r="M120">
        <v>4</v>
      </c>
      <c r="N120">
        <v>24</v>
      </c>
      <c r="O120" t="s">
        <v>3302</v>
      </c>
      <c r="P120" t="s">
        <v>3303</v>
      </c>
      <c r="Q120" s="7">
        <f>fact_orders[[#This Row],[Original Price]]*(1-fact_orders[[#This Row],[Discount%]])</f>
        <v>387.59999999999997</v>
      </c>
      <c r="R120">
        <f>fact_orders[[#This Row],[Original Price]]*fact_orders[[#This Row],[Discount%]]</f>
        <v>68.399999999999991</v>
      </c>
      <c r="S120">
        <f>YEAR(fact_orders[[#This Row],[Date]])</f>
        <v>2022</v>
      </c>
      <c r="T120">
        <f>MONTH(fact_orders[[#This Row],[Date]])</f>
        <v>12</v>
      </c>
      <c r="U120" t="str">
        <f>TEXT(fact_orders[[#This Row],[Date]],"mmm-yyyy")</f>
        <v>Dec-2022</v>
      </c>
      <c r="V120" t="str">
        <f>"Q"&amp;ROUNDUP(MONTH(fact_orders[[#This Row],[Date]])/3,0)</f>
        <v>Q4</v>
      </c>
      <c r="W120" t="str" cm="1">
        <f t="array" ref="W120">_xlfn.IFS(
fact_orders[[#This Row],[dim_customers.Customer Age]]&lt;=25,"18-25",
fact_orders[[#This Row],[dim_customers.Customer Age]]&lt;=35,"26-35",
fact_orders[[#This Row],[dim_customers.Customer Age]]&lt;=45,"36-45",
fact_orders[[#This Row],[dim_customers.Customer Age]]&lt;=55,"46-55",
TRUE,"56+"
)</f>
        <v>18-25</v>
      </c>
      <c r="X120" t="str" cm="1">
        <f t="array" ref="X120">_xlfn.IFS(fact_orders[[#This Row],[Original Price]]&lt;250,"Under 250", fact_orders[[#This Row],[Original Price]]&lt;500, "250-499",fact_orders[[#This Row],[Original Price]]&lt;1000,"500-999",fact_orders[[#This Row],[Original Price]]&lt;2000,"1000-1999",TRUE,"2000+")</f>
        <v>250-499</v>
      </c>
      <c r="Y120" t="str" cm="1">
        <f t="array" ref="Y120">_xlfn.IFS(fact_orders[[#This Row],[Discount%]]&lt;0.2,"10-19%",fact_orders[[#This Row],[Discount%]]&lt;0.3,"20-29%",fact_orders[[#This Row],[Discount%]]&lt;0.4,"30-39%",fact_orders[[#This Row],[Discount%]]&lt;0.5,"40-49%",TRUE,"50%+")</f>
        <v>10-19%</v>
      </c>
    </row>
    <row r="121" spans="1:25" hidden="1" x14ac:dyDescent="0.3">
      <c r="A121" t="s">
        <v>3537</v>
      </c>
      <c r="B121" t="s">
        <v>3308</v>
      </c>
      <c r="C121" t="s">
        <v>127</v>
      </c>
      <c r="D121" s="2">
        <v>44423</v>
      </c>
      <c r="E121">
        <v>963</v>
      </c>
      <c r="F121" s="4">
        <v>0.33</v>
      </c>
      <c r="G121" t="s">
        <v>85</v>
      </c>
      <c r="H121" t="s">
        <v>9</v>
      </c>
      <c r="I121" t="s">
        <v>92</v>
      </c>
      <c r="J121" t="s">
        <v>11</v>
      </c>
      <c r="K121" t="s">
        <v>6920</v>
      </c>
      <c r="L121" t="s">
        <v>35</v>
      </c>
      <c r="M121">
        <v>4</v>
      </c>
      <c r="N121">
        <v>15</v>
      </c>
      <c r="O121" t="s">
        <v>3302</v>
      </c>
      <c r="P121" t="s">
        <v>3303</v>
      </c>
      <c r="Q121" s="7">
        <f>fact_orders[[#This Row],[Original Price]]*(1-fact_orders[[#This Row],[Discount%]])</f>
        <v>645.20999999999992</v>
      </c>
      <c r="R121">
        <f>fact_orders[[#This Row],[Original Price]]*fact_orders[[#This Row],[Discount%]]</f>
        <v>317.79000000000002</v>
      </c>
      <c r="S121">
        <f>YEAR(fact_orders[[#This Row],[Date]])</f>
        <v>2021</v>
      </c>
      <c r="T121">
        <f>MONTH(fact_orders[[#This Row],[Date]])</f>
        <v>8</v>
      </c>
      <c r="U121" t="str">
        <f>TEXT(fact_orders[[#This Row],[Date]],"mmm-yyyy")</f>
        <v>Aug-2021</v>
      </c>
      <c r="V121" t="str">
        <f>"Q"&amp;ROUNDUP(MONTH(fact_orders[[#This Row],[Date]])/3,0)</f>
        <v>Q3</v>
      </c>
      <c r="W121" t="str" cm="1">
        <f t="array" ref="W121">_xlfn.IFS(
fact_orders[[#This Row],[dim_customers.Customer Age]]&lt;=25,"18-25",
fact_orders[[#This Row],[dim_customers.Customer Age]]&lt;=35,"26-35",
fact_orders[[#This Row],[dim_customers.Customer Age]]&lt;=45,"36-45",
fact_orders[[#This Row],[dim_customers.Customer Age]]&lt;=55,"46-55",
TRUE,"56+"
)</f>
        <v>18-25</v>
      </c>
      <c r="X121" t="str" cm="1">
        <f t="array" ref="X121">_xlfn.IFS(fact_orders[[#This Row],[Original Price]]&lt;250,"Under 250", fact_orders[[#This Row],[Original Price]]&lt;500, "250-499",fact_orders[[#This Row],[Original Price]]&lt;1000,"500-999",fact_orders[[#This Row],[Original Price]]&lt;2000,"1000-1999",TRUE,"2000+")</f>
        <v>500-999</v>
      </c>
      <c r="Y121" t="str" cm="1">
        <f t="array" ref="Y121">_xlfn.IFS(fact_orders[[#This Row],[Discount%]]&lt;0.2,"10-19%",fact_orders[[#This Row],[Discount%]]&lt;0.3,"20-29%",fact_orders[[#This Row],[Discount%]]&lt;0.4,"30-39%",fact_orders[[#This Row],[Discount%]]&lt;0.5,"40-49%",TRUE,"50%+")</f>
        <v>30-39%</v>
      </c>
    </row>
    <row r="122" spans="1:25" hidden="1" x14ac:dyDescent="0.3">
      <c r="A122" t="s">
        <v>3538</v>
      </c>
      <c r="B122" t="s">
        <v>3309</v>
      </c>
      <c r="C122" t="s">
        <v>128</v>
      </c>
      <c r="D122" s="2">
        <v>44573</v>
      </c>
      <c r="E122">
        <v>456</v>
      </c>
      <c r="F122" s="4">
        <v>0.42</v>
      </c>
      <c r="G122" t="s">
        <v>85</v>
      </c>
      <c r="H122" t="s">
        <v>9</v>
      </c>
      <c r="I122" t="s">
        <v>92</v>
      </c>
      <c r="J122" t="s">
        <v>11</v>
      </c>
      <c r="K122" t="s">
        <v>6922</v>
      </c>
      <c r="L122" t="s">
        <v>35</v>
      </c>
      <c r="M122">
        <v>5</v>
      </c>
      <c r="N122">
        <v>19</v>
      </c>
      <c r="O122" t="s">
        <v>3310</v>
      </c>
      <c r="P122" t="s">
        <v>3303</v>
      </c>
      <c r="Q122" s="7">
        <f>fact_orders[[#This Row],[Original Price]]*(1-fact_orders[[#This Row],[Discount%]])</f>
        <v>264.48</v>
      </c>
      <c r="R122">
        <f>fact_orders[[#This Row],[Original Price]]*fact_orders[[#This Row],[Discount%]]</f>
        <v>191.51999999999998</v>
      </c>
      <c r="S122">
        <f>YEAR(fact_orders[[#This Row],[Date]])</f>
        <v>2022</v>
      </c>
      <c r="T122">
        <f>MONTH(fact_orders[[#This Row],[Date]])</f>
        <v>1</v>
      </c>
      <c r="U122" t="str">
        <f>TEXT(fact_orders[[#This Row],[Date]],"mmm-yyyy")</f>
        <v>Jan-2022</v>
      </c>
      <c r="V122" t="str">
        <f>"Q"&amp;ROUNDUP(MONTH(fact_orders[[#This Row],[Date]])/3,0)</f>
        <v>Q1</v>
      </c>
      <c r="W122" t="str" cm="1">
        <f t="array" ref="W122">_xlfn.IFS(
fact_orders[[#This Row],[dim_customers.Customer Age]]&lt;=25,"18-25",
fact_orders[[#This Row],[dim_customers.Customer Age]]&lt;=35,"26-35",
fact_orders[[#This Row],[dim_customers.Customer Age]]&lt;=45,"36-45",
fact_orders[[#This Row],[dim_customers.Customer Age]]&lt;=55,"46-55",
TRUE,"56+"
)</f>
        <v>18-25</v>
      </c>
      <c r="X122" t="str" cm="1">
        <f t="array" ref="X122">_xlfn.IFS(fact_orders[[#This Row],[Original Price]]&lt;250,"Under 250", fact_orders[[#This Row],[Original Price]]&lt;500, "250-499",fact_orders[[#This Row],[Original Price]]&lt;1000,"500-999",fact_orders[[#This Row],[Original Price]]&lt;2000,"1000-1999",TRUE,"2000+")</f>
        <v>250-499</v>
      </c>
      <c r="Y122" t="str" cm="1">
        <f t="array" ref="Y122">_xlfn.IFS(fact_orders[[#This Row],[Discount%]]&lt;0.2,"10-19%",fact_orders[[#This Row],[Discount%]]&lt;0.3,"20-29%",fact_orders[[#This Row],[Discount%]]&lt;0.4,"30-39%",fact_orders[[#This Row],[Discount%]]&lt;0.5,"40-49%",TRUE,"50%+")</f>
        <v>40-49%</v>
      </c>
    </row>
    <row r="123" spans="1:25" hidden="1" x14ac:dyDescent="0.3">
      <c r="A123" t="s">
        <v>3539</v>
      </c>
      <c r="B123" t="s">
        <v>3311</v>
      </c>
      <c r="C123" t="s">
        <v>129</v>
      </c>
      <c r="D123" s="2">
        <v>44428</v>
      </c>
      <c r="E123">
        <v>1189</v>
      </c>
      <c r="F123" s="4">
        <v>0.42</v>
      </c>
      <c r="G123" t="s">
        <v>85</v>
      </c>
      <c r="H123" t="s">
        <v>9</v>
      </c>
      <c r="I123" t="s">
        <v>92</v>
      </c>
      <c r="J123" t="s">
        <v>11</v>
      </c>
      <c r="K123" t="s">
        <v>6922</v>
      </c>
      <c r="L123" t="s">
        <v>130</v>
      </c>
      <c r="M123">
        <v>5</v>
      </c>
      <c r="N123">
        <v>19</v>
      </c>
      <c r="O123" t="s">
        <v>3310</v>
      </c>
      <c r="P123" t="s">
        <v>3303</v>
      </c>
      <c r="Q123" s="7">
        <f>fact_orders[[#This Row],[Original Price]]*(1-fact_orders[[#This Row],[Discount%]])</f>
        <v>689.62000000000012</v>
      </c>
      <c r="R123">
        <f>fact_orders[[#This Row],[Original Price]]*fact_orders[[#This Row],[Discount%]]</f>
        <v>499.38</v>
      </c>
      <c r="S123">
        <f>YEAR(fact_orders[[#This Row],[Date]])</f>
        <v>2021</v>
      </c>
      <c r="T123">
        <f>MONTH(fact_orders[[#This Row],[Date]])</f>
        <v>8</v>
      </c>
      <c r="U123" t="str">
        <f>TEXT(fact_orders[[#This Row],[Date]],"mmm-yyyy")</f>
        <v>Aug-2021</v>
      </c>
      <c r="V123" t="str">
        <f>"Q"&amp;ROUNDUP(MONTH(fact_orders[[#This Row],[Date]])/3,0)</f>
        <v>Q3</v>
      </c>
      <c r="W123" t="str" cm="1">
        <f t="array" ref="W123">_xlfn.IFS(
fact_orders[[#This Row],[dim_customers.Customer Age]]&lt;=25,"18-25",
fact_orders[[#This Row],[dim_customers.Customer Age]]&lt;=35,"26-35",
fact_orders[[#This Row],[dim_customers.Customer Age]]&lt;=45,"36-45",
fact_orders[[#This Row],[dim_customers.Customer Age]]&lt;=55,"46-55",
TRUE,"56+"
)</f>
        <v>18-25</v>
      </c>
      <c r="X123" t="str" cm="1">
        <f t="array" ref="X123">_xlfn.IFS(fact_orders[[#This Row],[Original Price]]&lt;250,"Under 250", fact_orders[[#This Row],[Original Price]]&lt;500, "250-499",fact_orders[[#This Row],[Original Price]]&lt;1000,"500-999",fact_orders[[#This Row],[Original Price]]&lt;2000,"1000-1999",TRUE,"2000+")</f>
        <v>1000-1999</v>
      </c>
      <c r="Y123" t="str" cm="1">
        <f t="array" ref="Y123">_xlfn.IFS(fact_orders[[#This Row],[Discount%]]&lt;0.2,"10-19%",fact_orders[[#This Row],[Discount%]]&lt;0.3,"20-29%",fact_orders[[#This Row],[Discount%]]&lt;0.4,"30-39%",fact_orders[[#This Row],[Discount%]]&lt;0.5,"40-49%",TRUE,"50%+")</f>
        <v>40-49%</v>
      </c>
    </row>
    <row r="124" spans="1:25" hidden="1" x14ac:dyDescent="0.3">
      <c r="A124" t="s">
        <v>3540</v>
      </c>
      <c r="B124" t="s">
        <v>3312</v>
      </c>
      <c r="C124" t="s">
        <v>131</v>
      </c>
      <c r="D124" s="2">
        <v>44442</v>
      </c>
      <c r="E124">
        <v>1298</v>
      </c>
      <c r="F124" s="4">
        <v>0.39</v>
      </c>
      <c r="G124" t="s">
        <v>85</v>
      </c>
      <c r="H124" t="s">
        <v>9</v>
      </c>
      <c r="I124" t="s">
        <v>92</v>
      </c>
      <c r="J124" t="s">
        <v>11</v>
      </c>
      <c r="K124" t="s">
        <v>6922</v>
      </c>
      <c r="L124" t="s">
        <v>130</v>
      </c>
      <c r="M124">
        <v>3</v>
      </c>
      <c r="N124">
        <v>19</v>
      </c>
      <c r="O124" t="s">
        <v>3310</v>
      </c>
      <c r="P124" t="s">
        <v>3303</v>
      </c>
      <c r="Q124" s="7">
        <f>fact_orders[[#This Row],[Original Price]]*(1-fact_orders[[#This Row],[Discount%]])</f>
        <v>791.78</v>
      </c>
      <c r="R124">
        <f>fact_orders[[#This Row],[Original Price]]*fact_orders[[#This Row],[Discount%]]</f>
        <v>506.22</v>
      </c>
      <c r="S124">
        <f>YEAR(fact_orders[[#This Row],[Date]])</f>
        <v>2021</v>
      </c>
      <c r="T124">
        <f>MONTH(fact_orders[[#This Row],[Date]])</f>
        <v>9</v>
      </c>
      <c r="U124" t="str">
        <f>TEXT(fact_orders[[#This Row],[Date]],"mmm-yyyy")</f>
        <v>Sep-2021</v>
      </c>
      <c r="V124" t="str">
        <f>"Q"&amp;ROUNDUP(MONTH(fact_orders[[#This Row],[Date]])/3,0)</f>
        <v>Q3</v>
      </c>
      <c r="W124" t="str" cm="1">
        <f t="array" ref="W124">_xlfn.IFS(
fact_orders[[#This Row],[dim_customers.Customer Age]]&lt;=25,"18-25",
fact_orders[[#This Row],[dim_customers.Customer Age]]&lt;=35,"26-35",
fact_orders[[#This Row],[dim_customers.Customer Age]]&lt;=45,"36-45",
fact_orders[[#This Row],[dim_customers.Customer Age]]&lt;=55,"46-55",
TRUE,"56+"
)</f>
        <v>18-25</v>
      </c>
      <c r="X124" t="str" cm="1">
        <f t="array" ref="X124">_xlfn.IFS(fact_orders[[#This Row],[Original Price]]&lt;250,"Under 250", fact_orders[[#This Row],[Original Price]]&lt;500, "250-499",fact_orders[[#This Row],[Original Price]]&lt;1000,"500-999",fact_orders[[#This Row],[Original Price]]&lt;2000,"1000-1999",TRUE,"2000+")</f>
        <v>1000-1999</v>
      </c>
      <c r="Y124" t="str" cm="1">
        <f t="array" ref="Y124">_xlfn.IFS(fact_orders[[#This Row],[Discount%]]&lt;0.2,"10-19%",fact_orders[[#This Row],[Discount%]]&lt;0.3,"20-29%",fact_orders[[#This Row],[Discount%]]&lt;0.4,"30-39%",fact_orders[[#This Row],[Discount%]]&lt;0.5,"40-49%",TRUE,"50%+")</f>
        <v>30-39%</v>
      </c>
    </row>
    <row r="125" spans="1:25" hidden="1" x14ac:dyDescent="0.3">
      <c r="A125" t="s">
        <v>3541</v>
      </c>
      <c r="B125" t="s">
        <v>3313</v>
      </c>
      <c r="C125" t="s">
        <v>132</v>
      </c>
      <c r="D125" s="2">
        <v>44759</v>
      </c>
      <c r="E125">
        <v>1456</v>
      </c>
      <c r="F125" s="4">
        <v>0.39</v>
      </c>
      <c r="G125" t="s">
        <v>85</v>
      </c>
      <c r="H125" t="s">
        <v>9</v>
      </c>
      <c r="I125" t="s">
        <v>92</v>
      </c>
      <c r="J125" t="s">
        <v>11</v>
      </c>
      <c r="K125" t="s">
        <v>6922</v>
      </c>
      <c r="L125" t="s">
        <v>130</v>
      </c>
      <c r="M125">
        <v>5</v>
      </c>
      <c r="N125">
        <v>22</v>
      </c>
      <c r="O125" t="s">
        <v>3310</v>
      </c>
      <c r="P125" t="s">
        <v>3303</v>
      </c>
      <c r="Q125" s="7">
        <f>fact_orders[[#This Row],[Original Price]]*(1-fact_orders[[#This Row],[Discount%]])</f>
        <v>888.16</v>
      </c>
      <c r="R125">
        <f>fact_orders[[#This Row],[Original Price]]*fact_orders[[#This Row],[Discount%]]</f>
        <v>567.84</v>
      </c>
      <c r="S125">
        <f>YEAR(fact_orders[[#This Row],[Date]])</f>
        <v>2022</v>
      </c>
      <c r="T125">
        <f>MONTH(fact_orders[[#This Row],[Date]])</f>
        <v>7</v>
      </c>
      <c r="U125" t="str">
        <f>TEXT(fact_orders[[#This Row],[Date]],"mmm-yyyy")</f>
        <v>Jul-2022</v>
      </c>
      <c r="V125" t="str">
        <f>"Q"&amp;ROUNDUP(MONTH(fact_orders[[#This Row],[Date]])/3,0)</f>
        <v>Q3</v>
      </c>
      <c r="W125" t="str" cm="1">
        <f t="array" ref="W125">_xlfn.IFS(
fact_orders[[#This Row],[dim_customers.Customer Age]]&lt;=25,"18-25",
fact_orders[[#This Row],[dim_customers.Customer Age]]&lt;=35,"26-35",
fact_orders[[#This Row],[dim_customers.Customer Age]]&lt;=45,"36-45",
fact_orders[[#This Row],[dim_customers.Customer Age]]&lt;=55,"46-55",
TRUE,"56+"
)</f>
        <v>18-25</v>
      </c>
      <c r="X125" t="str" cm="1">
        <f t="array" ref="X125">_xlfn.IFS(fact_orders[[#This Row],[Original Price]]&lt;250,"Under 250", fact_orders[[#This Row],[Original Price]]&lt;500, "250-499",fact_orders[[#This Row],[Original Price]]&lt;1000,"500-999",fact_orders[[#This Row],[Original Price]]&lt;2000,"1000-1999",TRUE,"2000+")</f>
        <v>1000-1999</v>
      </c>
      <c r="Y125" t="str" cm="1">
        <f t="array" ref="Y125">_xlfn.IFS(fact_orders[[#This Row],[Discount%]]&lt;0.2,"10-19%",fact_orders[[#This Row],[Discount%]]&lt;0.3,"20-29%",fact_orders[[#This Row],[Discount%]]&lt;0.4,"30-39%",fact_orders[[#This Row],[Discount%]]&lt;0.5,"40-49%",TRUE,"50%+")</f>
        <v>30-39%</v>
      </c>
    </row>
    <row r="126" spans="1:25" hidden="1" x14ac:dyDescent="0.3">
      <c r="A126" t="s">
        <v>3542</v>
      </c>
      <c r="B126" t="s">
        <v>3314</v>
      </c>
      <c r="C126" t="s">
        <v>133</v>
      </c>
      <c r="D126" s="2">
        <v>44357</v>
      </c>
      <c r="E126">
        <v>1478</v>
      </c>
      <c r="F126" s="4">
        <v>0.39</v>
      </c>
      <c r="G126" t="s">
        <v>85</v>
      </c>
      <c r="H126" t="s">
        <v>9</v>
      </c>
      <c r="I126" t="s">
        <v>92</v>
      </c>
      <c r="J126" t="s">
        <v>11</v>
      </c>
      <c r="K126" t="s">
        <v>6922</v>
      </c>
      <c r="L126" t="s">
        <v>130</v>
      </c>
      <c r="M126">
        <v>5</v>
      </c>
      <c r="N126">
        <v>22</v>
      </c>
      <c r="O126" t="s">
        <v>3310</v>
      </c>
      <c r="P126" t="s">
        <v>3303</v>
      </c>
      <c r="Q126" s="7">
        <f>fact_orders[[#This Row],[Original Price]]*(1-fact_orders[[#This Row],[Discount%]])</f>
        <v>901.57999999999993</v>
      </c>
      <c r="R126">
        <f>fact_orders[[#This Row],[Original Price]]*fact_orders[[#This Row],[Discount%]]</f>
        <v>576.42000000000007</v>
      </c>
      <c r="S126">
        <f>YEAR(fact_orders[[#This Row],[Date]])</f>
        <v>2021</v>
      </c>
      <c r="T126">
        <f>MONTH(fact_orders[[#This Row],[Date]])</f>
        <v>6</v>
      </c>
      <c r="U126" t="str">
        <f>TEXT(fact_orders[[#This Row],[Date]],"mmm-yyyy")</f>
        <v>Jun-2021</v>
      </c>
      <c r="V126" t="str">
        <f>"Q"&amp;ROUNDUP(MONTH(fact_orders[[#This Row],[Date]])/3,0)</f>
        <v>Q2</v>
      </c>
      <c r="W126" t="str" cm="1">
        <f t="array" ref="W126">_xlfn.IFS(
fact_orders[[#This Row],[dim_customers.Customer Age]]&lt;=25,"18-25",
fact_orders[[#This Row],[dim_customers.Customer Age]]&lt;=35,"26-35",
fact_orders[[#This Row],[dim_customers.Customer Age]]&lt;=45,"36-45",
fact_orders[[#This Row],[dim_customers.Customer Age]]&lt;=55,"46-55",
TRUE,"56+"
)</f>
        <v>18-25</v>
      </c>
      <c r="X126" t="str" cm="1">
        <f t="array" ref="X126">_xlfn.IFS(fact_orders[[#This Row],[Original Price]]&lt;250,"Under 250", fact_orders[[#This Row],[Original Price]]&lt;500, "250-499",fact_orders[[#This Row],[Original Price]]&lt;1000,"500-999",fact_orders[[#This Row],[Original Price]]&lt;2000,"1000-1999",TRUE,"2000+")</f>
        <v>1000-1999</v>
      </c>
      <c r="Y126" t="str" cm="1">
        <f t="array" ref="Y126">_xlfn.IFS(fact_orders[[#This Row],[Discount%]]&lt;0.2,"10-19%",fact_orders[[#This Row],[Discount%]]&lt;0.3,"20-29%",fact_orders[[#This Row],[Discount%]]&lt;0.4,"30-39%",fact_orders[[#This Row],[Discount%]]&lt;0.5,"40-49%",TRUE,"50%+")</f>
        <v>30-39%</v>
      </c>
    </row>
    <row r="127" spans="1:25" hidden="1" x14ac:dyDescent="0.3">
      <c r="A127" t="s">
        <v>3543</v>
      </c>
      <c r="B127" t="s">
        <v>3315</v>
      </c>
      <c r="C127" t="s">
        <v>134</v>
      </c>
      <c r="D127" s="2">
        <v>44652</v>
      </c>
      <c r="E127">
        <v>256</v>
      </c>
      <c r="F127" s="4">
        <v>0.39</v>
      </c>
      <c r="G127" t="s">
        <v>85</v>
      </c>
      <c r="H127" t="s">
        <v>9</v>
      </c>
      <c r="I127" t="s">
        <v>92</v>
      </c>
      <c r="J127" t="s">
        <v>11</v>
      </c>
      <c r="K127" t="s">
        <v>6920</v>
      </c>
      <c r="L127" t="s">
        <v>130</v>
      </c>
      <c r="M127">
        <v>4</v>
      </c>
      <c r="N127">
        <v>22</v>
      </c>
      <c r="O127" t="s">
        <v>3316</v>
      </c>
      <c r="P127" t="s">
        <v>3303</v>
      </c>
      <c r="Q127" s="7">
        <f>fact_orders[[#This Row],[Original Price]]*(1-fact_orders[[#This Row],[Discount%]])</f>
        <v>156.16</v>
      </c>
      <c r="R127">
        <f>fact_orders[[#This Row],[Original Price]]*fact_orders[[#This Row],[Discount%]]</f>
        <v>99.84</v>
      </c>
      <c r="S127">
        <f>YEAR(fact_orders[[#This Row],[Date]])</f>
        <v>2022</v>
      </c>
      <c r="T127">
        <f>MONTH(fact_orders[[#This Row],[Date]])</f>
        <v>4</v>
      </c>
      <c r="U127" t="str">
        <f>TEXT(fact_orders[[#This Row],[Date]],"mmm-yyyy")</f>
        <v>Apr-2022</v>
      </c>
      <c r="V127" t="str">
        <f>"Q"&amp;ROUNDUP(MONTH(fact_orders[[#This Row],[Date]])/3,0)</f>
        <v>Q2</v>
      </c>
      <c r="W127" t="str" cm="1">
        <f t="array" ref="W127">_xlfn.IFS(
fact_orders[[#This Row],[dim_customers.Customer Age]]&lt;=25,"18-25",
fact_orders[[#This Row],[dim_customers.Customer Age]]&lt;=35,"26-35",
fact_orders[[#This Row],[dim_customers.Customer Age]]&lt;=45,"36-45",
fact_orders[[#This Row],[dim_customers.Customer Age]]&lt;=55,"46-55",
TRUE,"56+"
)</f>
        <v>18-25</v>
      </c>
      <c r="X127" t="str" cm="1">
        <f t="array" ref="X127">_xlfn.IFS(fact_orders[[#This Row],[Original Price]]&lt;250,"Under 250", fact_orders[[#This Row],[Original Price]]&lt;500, "250-499",fact_orders[[#This Row],[Original Price]]&lt;1000,"500-999",fact_orders[[#This Row],[Original Price]]&lt;2000,"1000-1999",TRUE,"2000+")</f>
        <v>250-499</v>
      </c>
      <c r="Y127" t="str" cm="1">
        <f t="array" ref="Y127">_xlfn.IFS(fact_orders[[#This Row],[Discount%]]&lt;0.2,"10-19%",fact_orders[[#This Row],[Discount%]]&lt;0.3,"20-29%",fact_orders[[#This Row],[Discount%]]&lt;0.4,"30-39%",fact_orders[[#This Row],[Discount%]]&lt;0.5,"40-49%",TRUE,"50%+")</f>
        <v>30-39%</v>
      </c>
    </row>
    <row r="128" spans="1:25" hidden="1" x14ac:dyDescent="0.3">
      <c r="A128" t="s">
        <v>3544</v>
      </c>
      <c r="B128" t="s">
        <v>3317</v>
      </c>
      <c r="C128" t="s">
        <v>135</v>
      </c>
      <c r="D128" s="2">
        <v>44235</v>
      </c>
      <c r="E128">
        <v>2698</v>
      </c>
      <c r="F128" s="4">
        <v>0.3</v>
      </c>
      <c r="G128" t="s">
        <v>85</v>
      </c>
      <c r="H128" t="s">
        <v>9</v>
      </c>
      <c r="I128" t="s">
        <v>92</v>
      </c>
      <c r="J128" t="s">
        <v>11</v>
      </c>
      <c r="K128" t="s">
        <v>6920</v>
      </c>
      <c r="L128" t="s">
        <v>12</v>
      </c>
      <c r="M128">
        <v>3</v>
      </c>
      <c r="N128">
        <v>22</v>
      </c>
      <c r="O128" t="s">
        <v>3316</v>
      </c>
      <c r="P128" t="s">
        <v>3303</v>
      </c>
      <c r="Q128" s="7">
        <f>fact_orders[[#This Row],[Original Price]]*(1-fact_orders[[#This Row],[Discount%]])</f>
        <v>1888.6</v>
      </c>
      <c r="R128">
        <f>fact_orders[[#This Row],[Original Price]]*fact_orders[[#This Row],[Discount%]]</f>
        <v>809.4</v>
      </c>
      <c r="S128">
        <f>YEAR(fact_orders[[#This Row],[Date]])</f>
        <v>2021</v>
      </c>
      <c r="T128">
        <f>MONTH(fact_orders[[#This Row],[Date]])</f>
        <v>2</v>
      </c>
      <c r="U128" t="str">
        <f>TEXT(fact_orders[[#This Row],[Date]],"mmm-yyyy")</f>
        <v>Feb-2021</v>
      </c>
      <c r="V128" t="str">
        <f>"Q"&amp;ROUNDUP(MONTH(fact_orders[[#This Row],[Date]])/3,0)</f>
        <v>Q1</v>
      </c>
      <c r="W128" t="str" cm="1">
        <f t="array" ref="W128">_xlfn.IFS(
fact_orders[[#This Row],[dim_customers.Customer Age]]&lt;=25,"18-25",
fact_orders[[#This Row],[dim_customers.Customer Age]]&lt;=35,"26-35",
fact_orders[[#This Row],[dim_customers.Customer Age]]&lt;=45,"36-45",
fact_orders[[#This Row],[dim_customers.Customer Age]]&lt;=55,"46-55",
TRUE,"56+"
)</f>
        <v>18-25</v>
      </c>
      <c r="X128" t="str" cm="1">
        <f t="array" ref="X128">_xlfn.IFS(fact_orders[[#This Row],[Original Price]]&lt;250,"Under 250", fact_orders[[#This Row],[Original Price]]&lt;500, "250-499",fact_orders[[#This Row],[Original Price]]&lt;1000,"500-999",fact_orders[[#This Row],[Original Price]]&lt;2000,"1000-1999",TRUE,"2000+")</f>
        <v>2000+</v>
      </c>
      <c r="Y128" t="str" cm="1">
        <f t="array" ref="Y128">_xlfn.IFS(fact_orders[[#This Row],[Discount%]]&lt;0.2,"10-19%",fact_orders[[#This Row],[Discount%]]&lt;0.3,"20-29%",fact_orders[[#This Row],[Discount%]]&lt;0.4,"30-39%",fact_orders[[#This Row],[Discount%]]&lt;0.5,"40-49%",TRUE,"50%+")</f>
        <v>30-39%</v>
      </c>
    </row>
    <row r="129" spans="1:25" hidden="1" x14ac:dyDescent="0.3">
      <c r="A129" t="s">
        <v>3545</v>
      </c>
      <c r="B129" t="s">
        <v>3318</v>
      </c>
      <c r="C129" t="s">
        <v>136</v>
      </c>
      <c r="D129" s="2">
        <v>44463</v>
      </c>
      <c r="E129">
        <v>2364</v>
      </c>
      <c r="F129" s="4">
        <v>0.3</v>
      </c>
      <c r="G129" t="s">
        <v>85</v>
      </c>
      <c r="H129" t="s">
        <v>9</v>
      </c>
      <c r="I129" t="s">
        <v>92</v>
      </c>
      <c r="J129" t="s">
        <v>11</v>
      </c>
      <c r="K129" t="s">
        <v>6920</v>
      </c>
      <c r="L129" t="s">
        <v>12</v>
      </c>
      <c r="M129">
        <v>5</v>
      </c>
      <c r="N129">
        <v>29</v>
      </c>
      <c r="O129" t="s">
        <v>3316</v>
      </c>
      <c r="P129" t="s">
        <v>3303</v>
      </c>
      <c r="Q129" s="7">
        <f>fact_orders[[#This Row],[Original Price]]*(1-fact_orders[[#This Row],[Discount%]])</f>
        <v>1654.8</v>
      </c>
      <c r="R129">
        <f>fact_orders[[#This Row],[Original Price]]*fact_orders[[#This Row],[Discount%]]</f>
        <v>709.19999999999993</v>
      </c>
      <c r="S129">
        <f>YEAR(fact_orders[[#This Row],[Date]])</f>
        <v>2021</v>
      </c>
      <c r="T129">
        <f>MONTH(fact_orders[[#This Row],[Date]])</f>
        <v>9</v>
      </c>
      <c r="U129" t="str">
        <f>TEXT(fact_orders[[#This Row],[Date]],"mmm-yyyy")</f>
        <v>Sep-2021</v>
      </c>
      <c r="V129" t="str">
        <f>"Q"&amp;ROUNDUP(MONTH(fact_orders[[#This Row],[Date]])/3,0)</f>
        <v>Q3</v>
      </c>
      <c r="W129" t="str" cm="1">
        <f t="array" ref="W129">_xlfn.IFS(
fact_orders[[#This Row],[dim_customers.Customer Age]]&lt;=25,"18-25",
fact_orders[[#This Row],[dim_customers.Customer Age]]&lt;=35,"26-35",
fact_orders[[#This Row],[dim_customers.Customer Age]]&lt;=45,"36-45",
fact_orders[[#This Row],[dim_customers.Customer Age]]&lt;=55,"46-55",
TRUE,"56+"
)</f>
        <v>26-35</v>
      </c>
      <c r="X129" t="str" cm="1">
        <f t="array" ref="X129">_xlfn.IFS(fact_orders[[#This Row],[Original Price]]&lt;250,"Under 250", fact_orders[[#This Row],[Original Price]]&lt;500, "250-499",fact_orders[[#This Row],[Original Price]]&lt;1000,"500-999",fact_orders[[#This Row],[Original Price]]&lt;2000,"1000-1999",TRUE,"2000+")</f>
        <v>2000+</v>
      </c>
      <c r="Y129" t="str" cm="1">
        <f t="array" ref="Y129">_xlfn.IFS(fact_orders[[#This Row],[Discount%]]&lt;0.2,"10-19%",fact_orders[[#This Row],[Discount%]]&lt;0.3,"20-29%",fact_orders[[#This Row],[Discount%]]&lt;0.4,"30-39%",fact_orders[[#This Row],[Discount%]]&lt;0.5,"40-49%",TRUE,"50%+")</f>
        <v>30-39%</v>
      </c>
    </row>
    <row r="130" spans="1:25" hidden="1" x14ac:dyDescent="0.3">
      <c r="A130" t="s">
        <v>3546</v>
      </c>
      <c r="B130" t="s">
        <v>3319</v>
      </c>
      <c r="C130" t="s">
        <v>137</v>
      </c>
      <c r="D130" s="2">
        <v>44901</v>
      </c>
      <c r="E130">
        <v>1236</v>
      </c>
      <c r="F130" s="4">
        <v>0.3</v>
      </c>
      <c r="G130" t="s">
        <v>85</v>
      </c>
      <c r="H130" t="s">
        <v>9</v>
      </c>
      <c r="I130" t="s">
        <v>92</v>
      </c>
      <c r="J130" t="s">
        <v>11</v>
      </c>
      <c r="K130" t="s">
        <v>6920</v>
      </c>
      <c r="L130" t="s">
        <v>12</v>
      </c>
      <c r="M130">
        <v>4</v>
      </c>
      <c r="N130">
        <v>29</v>
      </c>
      <c r="O130" t="s">
        <v>3316</v>
      </c>
      <c r="P130" t="s">
        <v>3303</v>
      </c>
      <c r="Q130" s="7">
        <f>fact_orders[[#This Row],[Original Price]]*(1-fact_orders[[#This Row],[Discount%]])</f>
        <v>865.19999999999993</v>
      </c>
      <c r="R130">
        <f>fact_orders[[#This Row],[Original Price]]*fact_orders[[#This Row],[Discount%]]</f>
        <v>370.8</v>
      </c>
      <c r="S130">
        <f>YEAR(fact_orders[[#This Row],[Date]])</f>
        <v>2022</v>
      </c>
      <c r="T130">
        <f>MONTH(fact_orders[[#This Row],[Date]])</f>
        <v>12</v>
      </c>
      <c r="U130" t="str">
        <f>TEXT(fact_orders[[#This Row],[Date]],"mmm-yyyy")</f>
        <v>Dec-2022</v>
      </c>
      <c r="V130" t="str">
        <f>"Q"&amp;ROUNDUP(MONTH(fact_orders[[#This Row],[Date]])/3,0)</f>
        <v>Q4</v>
      </c>
      <c r="W130" t="str" cm="1">
        <f t="array" ref="W130">_xlfn.IFS(
fact_orders[[#This Row],[dim_customers.Customer Age]]&lt;=25,"18-25",
fact_orders[[#This Row],[dim_customers.Customer Age]]&lt;=35,"26-35",
fact_orders[[#This Row],[dim_customers.Customer Age]]&lt;=45,"36-45",
fact_orders[[#This Row],[dim_customers.Customer Age]]&lt;=55,"46-55",
TRUE,"56+"
)</f>
        <v>26-35</v>
      </c>
      <c r="X130" t="str" cm="1">
        <f t="array" ref="X130">_xlfn.IFS(fact_orders[[#This Row],[Original Price]]&lt;250,"Under 250", fact_orders[[#This Row],[Original Price]]&lt;500, "250-499",fact_orders[[#This Row],[Original Price]]&lt;1000,"500-999",fact_orders[[#This Row],[Original Price]]&lt;2000,"1000-1999",TRUE,"2000+")</f>
        <v>1000-1999</v>
      </c>
      <c r="Y130" t="str" cm="1">
        <f t="array" ref="Y130">_xlfn.IFS(fact_orders[[#This Row],[Discount%]]&lt;0.2,"10-19%",fact_orders[[#This Row],[Discount%]]&lt;0.3,"20-29%",fact_orders[[#This Row],[Discount%]]&lt;0.4,"30-39%",fact_orders[[#This Row],[Discount%]]&lt;0.5,"40-49%",TRUE,"50%+")</f>
        <v>30-39%</v>
      </c>
    </row>
    <row r="131" spans="1:25" hidden="1" x14ac:dyDescent="0.3">
      <c r="A131" t="s">
        <v>3547</v>
      </c>
      <c r="B131" t="s">
        <v>3320</v>
      </c>
      <c r="C131" t="s">
        <v>138</v>
      </c>
      <c r="D131" s="2">
        <v>44375</v>
      </c>
      <c r="E131">
        <v>756</v>
      </c>
      <c r="F131" s="4">
        <v>0.25</v>
      </c>
      <c r="G131" t="s">
        <v>85</v>
      </c>
      <c r="H131" t="s">
        <v>9</v>
      </c>
      <c r="I131" t="s">
        <v>92</v>
      </c>
      <c r="J131" t="s">
        <v>11</v>
      </c>
      <c r="K131" t="s">
        <v>6920</v>
      </c>
      <c r="L131" t="s">
        <v>139</v>
      </c>
      <c r="M131">
        <v>3</v>
      </c>
      <c r="N131">
        <v>29</v>
      </c>
      <c r="O131" t="s">
        <v>3321</v>
      </c>
      <c r="P131" t="s">
        <v>3322</v>
      </c>
      <c r="Q131" s="7">
        <f>fact_orders[[#This Row],[Original Price]]*(1-fact_orders[[#This Row],[Discount%]])</f>
        <v>567</v>
      </c>
      <c r="R131">
        <f>fact_orders[[#This Row],[Original Price]]*fact_orders[[#This Row],[Discount%]]</f>
        <v>189</v>
      </c>
      <c r="S131">
        <f>YEAR(fact_orders[[#This Row],[Date]])</f>
        <v>2021</v>
      </c>
      <c r="T131">
        <f>MONTH(fact_orders[[#This Row],[Date]])</f>
        <v>6</v>
      </c>
      <c r="U131" t="str">
        <f>TEXT(fact_orders[[#This Row],[Date]],"mmm-yyyy")</f>
        <v>Jun-2021</v>
      </c>
      <c r="V131" t="str">
        <f>"Q"&amp;ROUNDUP(MONTH(fact_orders[[#This Row],[Date]])/3,0)</f>
        <v>Q2</v>
      </c>
      <c r="W131" t="str" cm="1">
        <f t="array" ref="W131">_xlfn.IFS(
fact_orders[[#This Row],[dim_customers.Customer Age]]&lt;=25,"18-25",
fact_orders[[#This Row],[dim_customers.Customer Age]]&lt;=35,"26-35",
fact_orders[[#This Row],[dim_customers.Customer Age]]&lt;=45,"36-45",
fact_orders[[#This Row],[dim_customers.Customer Age]]&lt;=55,"46-55",
TRUE,"56+"
)</f>
        <v>26-35</v>
      </c>
      <c r="X131" t="str" cm="1">
        <f t="array" ref="X131">_xlfn.IFS(fact_orders[[#This Row],[Original Price]]&lt;250,"Under 250", fact_orders[[#This Row],[Original Price]]&lt;500, "250-499",fact_orders[[#This Row],[Original Price]]&lt;1000,"500-999",fact_orders[[#This Row],[Original Price]]&lt;2000,"1000-1999",TRUE,"2000+")</f>
        <v>500-999</v>
      </c>
      <c r="Y131" t="str" cm="1">
        <f t="array" ref="Y131">_xlfn.IFS(fact_orders[[#This Row],[Discount%]]&lt;0.2,"10-19%",fact_orders[[#This Row],[Discount%]]&lt;0.3,"20-29%",fact_orders[[#This Row],[Discount%]]&lt;0.4,"30-39%",fact_orders[[#This Row],[Discount%]]&lt;0.5,"40-49%",TRUE,"50%+")</f>
        <v>20-29%</v>
      </c>
    </row>
    <row r="132" spans="1:25" hidden="1" x14ac:dyDescent="0.3">
      <c r="A132" t="s">
        <v>3548</v>
      </c>
      <c r="B132" t="s">
        <v>3323</v>
      </c>
      <c r="C132" t="s">
        <v>140</v>
      </c>
      <c r="D132" s="2">
        <v>44792</v>
      </c>
      <c r="E132">
        <v>326</v>
      </c>
      <c r="F132" s="4">
        <v>0.25</v>
      </c>
      <c r="G132" t="s">
        <v>85</v>
      </c>
      <c r="H132" t="s">
        <v>9</v>
      </c>
      <c r="I132" t="s">
        <v>92</v>
      </c>
      <c r="J132" t="s">
        <v>11</v>
      </c>
      <c r="K132" t="s">
        <v>6920</v>
      </c>
      <c r="L132" t="s">
        <v>139</v>
      </c>
      <c r="M132">
        <v>5</v>
      </c>
      <c r="N132">
        <v>29</v>
      </c>
      <c r="O132" t="s">
        <v>3321</v>
      </c>
      <c r="P132" t="s">
        <v>3322</v>
      </c>
      <c r="Q132" s="7">
        <f>fact_orders[[#This Row],[Original Price]]*(1-fact_orders[[#This Row],[Discount%]])</f>
        <v>244.5</v>
      </c>
      <c r="R132">
        <f>fact_orders[[#This Row],[Original Price]]*fact_orders[[#This Row],[Discount%]]</f>
        <v>81.5</v>
      </c>
      <c r="S132">
        <f>YEAR(fact_orders[[#This Row],[Date]])</f>
        <v>2022</v>
      </c>
      <c r="T132">
        <f>MONTH(fact_orders[[#This Row],[Date]])</f>
        <v>8</v>
      </c>
      <c r="U132" t="str">
        <f>TEXT(fact_orders[[#This Row],[Date]],"mmm-yyyy")</f>
        <v>Aug-2022</v>
      </c>
      <c r="V132" t="str">
        <f>"Q"&amp;ROUNDUP(MONTH(fact_orders[[#This Row],[Date]])/3,0)</f>
        <v>Q3</v>
      </c>
      <c r="W132" t="str" cm="1">
        <f t="array" ref="W132">_xlfn.IFS(
fact_orders[[#This Row],[dim_customers.Customer Age]]&lt;=25,"18-25",
fact_orders[[#This Row],[dim_customers.Customer Age]]&lt;=35,"26-35",
fact_orders[[#This Row],[dim_customers.Customer Age]]&lt;=45,"36-45",
fact_orders[[#This Row],[dim_customers.Customer Age]]&lt;=55,"46-55",
TRUE,"56+"
)</f>
        <v>26-35</v>
      </c>
      <c r="X132" t="str" cm="1">
        <f t="array" ref="X132">_xlfn.IFS(fact_orders[[#This Row],[Original Price]]&lt;250,"Under 250", fact_orders[[#This Row],[Original Price]]&lt;500, "250-499",fact_orders[[#This Row],[Original Price]]&lt;1000,"500-999",fact_orders[[#This Row],[Original Price]]&lt;2000,"1000-1999",TRUE,"2000+")</f>
        <v>250-499</v>
      </c>
      <c r="Y132" t="str" cm="1">
        <f t="array" ref="Y132">_xlfn.IFS(fact_orders[[#This Row],[Discount%]]&lt;0.2,"10-19%",fact_orders[[#This Row],[Discount%]]&lt;0.3,"20-29%",fact_orders[[#This Row],[Discount%]]&lt;0.4,"30-39%",fact_orders[[#This Row],[Discount%]]&lt;0.5,"40-49%",TRUE,"50%+")</f>
        <v>20-29%</v>
      </c>
    </row>
    <row r="133" spans="1:25" hidden="1" x14ac:dyDescent="0.3">
      <c r="A133" t="s">
        <v>3549</v>
      </c>
      <c r="B133" t="s">
        <v>3324</v>
      </c>
      <c r="C133" t="s">
        <v>140</v>
      </c>
      <c r="D133" s="2">
        <v>44545</v>
      </c>
      <c r="E133">
        <v>453</v>
      </c>
      <c r="F133" s="4">
        <v>0.3</v>
      </c>
      <c r="G133" t="s">
        <v>85</v>
      </c>
      <c r="H133" t="s">
        <v>9</v>
      </c>
      <c r="I133" t="s">
        <v>92</v>
      </c>
      <c r="J133" t="s">
        <v>11</v>
      </c>
      <c r="K133" t="s">
        <v>6920</v>
      </c>
      <c r="L133" t="s">
        <v>139</v>
      </c>
      <c r="M133">
        <v>5</v>
      </c>
      <c r="N133">
        <v>41</v>
      </c>
      <c r="O133" t="s">
        <v>3321</v>
      </c>
      <c r="P133" t="s">
        <v>3322</v>
      </c>
      <c r="Q133" s="7">
        <f>fact_orders[[#This Row],[Original Price]]*(1-fact_orders[[#This Row],[Discount%]])</f>
        <v>317.09999999999997</v>
      </c>
      <c r="R133">
        <f>fact_orders[[#This Row],[Original Price]]*fact_orders[[#This Row],[Discount%]]</f>
        <v>135.9</v>
      </c>
      <c r="S133">
        <f>YEAR(fact_orders[[#This Row],[Date]])</f>
        <v>2021</v>
      </c>
      <c r="T133">
        <f>MONTH(fact_orders[[#This Row],[Date]])</f>
        <v>12</v>
      </c>
      <c r="U133" t="str">
        <f>TEXT(fact_orders[[#This Row],[Date]],"mmm-yyyy")</f>
        <v>Dec-2021</v>
      </c>
      <c r="V133" t="str">
        <f>"Q"&amp;ROUNDUP(MONTH(fact_orders[[#This Row],[Date]])/3,0)</f>
        <v>Q4</v>
      </c>
      <c r="W133" t="str" cm="1">
        <f t="array" ref="W133">_xlfn.IFS(
fact_orders[[#This Row],[dim_customers.Customer Age]]&lt;=25,"18-25",
fact_orders[[#This Row],[dim_customers.Customer Age]]&lt;=35,"26-35",
fact_orders[[#This Row],[dim_customers.Customer Age]]&lt;=45,"36-45",
fact_orders[[#This Row],[dim_customers.Customer Age]]&lt;=55,"46-55",
TRUE,"56+"
)</f>
        <v>36-45</v>
      </c>
      <c r="X133" t="str" cm="1">
        <f t="array" ref="X133">_xlfn.IFS(fact_orders[[#This Row],[Original Price]]&lt;250,"Under 250", fact_orders[[#This Row],[Original Price]]&lt;500, "250-499",fact_orders[[#This Row],[Original Price]]&lt;1000,"500-999",fact_orders[[#This Row],[Original Price]]&lt;2000,"1000-1999",TRUE,"2000+")</f>
        <v>250-499</v>
      </c>
      <c r="Y133" t="str" cm="1">
        <f t="array" ref="Y133">_xlfn.IFS(fact_orders[[#This Row],[Discount%]]&lt;0.2,"10-19%",fact_orders[[#This Row],[Discount%]]&lt;0.3,"20-29%",fact_orders[[#This Row],[Discount%]]&lt;0.4,"30-39%",fact_orders[[#This Row],[Discount%]]&lt;0.5,"40-49%",TRUE,"50%+")</f>
        <v>30-39%</v>
      </c>
    </row>
    <row r="134" spans="1:25" hidden="1" x14ac:dyDescent="0.3">
      <c r="A134" t="s">
        <v>3550</v>
      </c>
      <c r="B134" t="s">
        <v>3325</v>
      </c>
      <c r="C134" t="s">
        <v>140</v>
      </c>
      <c r="D134" s="2">
        <v>44552</v>
      </c>
      <c r="E134">
        <v>326</v>
      </c>
      <c r="F134" s="4">
        <v>0.3</v>
      </c>
      <c r="G134" t="s">
        <v>85</v>
      </c>
      <c r="H134" t="s">
        <v>9</v>
      </c>
      <c r="I134" t="s">
        <v>92</v>
      </c>
      <c r="J134" t="s">
        <v>11</v>
      </c>
      <c r="K134" t="s">
        <v>6920</v>
      </c>
      <c r="L134" t="s">
        <v>139</v>
      </c>
      <c r="M134">
        <v>5</v>
      </c>
      <c r="N134">
        <v>42</v>
      </c>
      <c r="O134" t="s">
        <v>3321</v>
      </c>
      <c r="P134" t="s">
        <v>3322</v>
      </c>
      <c r="Q134" s="7">
        <f>fact_orders[[#This Row],[Original Price]]*(1-fact_orders[[#This Row],[Discount%]])</f>
        <v>228.2</v>
      </c>
      <c r="R134">
        <f>fact_orders[[#This Row],[Original Price]]*fact_orders[[#This Row],[Discount%]]</f>
        <v>97.8</v>
      </c>
      <c r="S134">
        <f>YEAR(fact_orders[[#This Row],[Date]])</f>
        <v>2021</v>
      </c>
      <c r="T134">
        <f>MONTH(fact_orders[[#This Row],[Date]])</f>
        <v>12</v>
      </c>
      <c r="U134" t="str">
        <f>TEXT(fact_orders[[#This Row],[Date]],"mmm-yyyy")</f>
        <v>Dec-2021</v>
      </c>
      <c r="V134" t="str">
        <f>"Q"&amp;ROUNDUP(MONTH(fact_orders[[#This Row],[Date]])/3,0)</f>
        <v>Q4</v>
      </c>
      <c r="W134" t="str" cm="1">
        <f t="array" ref="W134">_xlfn.IFS(
fact_orders[[#This Row],[dim_customers.Customer Age]]&lt;=25,"18-25",
fact_orders[[#This Row],[dim_customers.Customer Age]]&lt;=35,"26-35",
fact_orders[[#This Row],[dim_customers.Customer Age]]&lt;=45,"36-45",
fact_orders[[#This Row],[dim_customers.Customer Age]]&lt;=55,"46-55",
TRUE,"56+"
)</f>
        <v>36-45</v>
      </c>
      <c r="X134" t="str" cm="1">
        <f t="array" ref="X134">_xlfn.IFS(fact_orders[[#This Row],[Original Price]]&lt;250,"Under 250", fact_orders[[#This Row],[Original Price]]&lt;500, "250-499",fact_orders[[#This Row],[Original Price]]&lt;1000,"500-999",fact_orders[[#This Row],[Original Price]]&lt;2000,"1000-1999",TRUE,"2000+")</f>
        <v>250-499</v>
      </c>
      <c r="Y134" t="str" cm="1">
        <f t="array" ref="Y134">_xlfn.IFS(fact_orders[[#This Row],[Discount%]]&lt;0.2,"10-19%",fact_orders[[#This Row],[Discount%]]&lt;0.3,"20-29%",fact_orders[[#This Row],[Discount%]]&lt;0.4,"30-39%",fact_orders[[#This Row],[Discount%]]&lt;0.5,"40-49%",TRUE,"50%+")</f>
        <v>30-39%</v>
      </c>
    </row>
    <row r="135" spans="1:25" hidden="1" x14ac:dyDescent="0.3">
      <c r="A135" t="s">
        <v>3551</v>
      </c>
      <c r="B135" t="s">
        <v>3326</v>
      </c>
      <c r="C135" t="s">
        <v>140</v>
      </c>
      <c r="D135" s="2">
        <v>44586</v>
      </c>
      <c r="E135">
        <v>456</v>
      </c>
      <c r="F135" s="4">
        <v>0.3</v>
      </c>
      <c r="G135" t="s">
        <v>85</v>
      </c>
      <c r="H135" t="s">
        <v>9</v>
      </c>
      <c r="I135" t="s">
        <v>92</v>
      </c>
      <c r="J135" t="s">
        <v>11</v>
      </c>
      <c r="K135" t="s">
        <v>6920</v>
      </c>
      <c r="L135" t="s">
        <v>139</v>
      </c>
      <c r="M135">
        <v>5</v>
      </c>
      <c r="N135">
        <v>43</v>
      </c>
      <c r="O135" t="s">
        <v>3321</v>
      </c>
      <c r="P135" t="s">
        <v>3322</v>
      </c>
      <c r="Q135" s="7">
        <f>fact_orders[[#This Row],[Original Price]]*(1-fact_orders[[#This Row],[Discount%]])</f>
        <v>319.2</v>
      </c>
      <c r="R135">
        <f>fact_orders[[#This Row],[Original Price]]*fact_orders[[#This Row],[Discount%]]</f>
        <v>136.79999999999998</v>
      </c>
      <c r="S135">
        <f>YEAR(fact_orders[[#This Row],[Date]])</f>
        <v>2022</v>
      </c>
      <c r="T135">
        <f>MONTH(fact_orders[[#This Row],[Date]])</f>
        <v>1</v>
      </c>
      <c r="U135" t="str">
        <f>TEXT(fact_orders[[#This Row],[Date]],"mmm-yyyy")</f>
        <v>Jan-2022</v>
      </c>
      <c r="V135" t="str">
        <f>"Q"&amp;ROUNDUP(MONTH(fact_orders[[#This Row],[Date]])/3,0)</f>
        <v>Q1</v>
      </c>
      <c r="W135" t="str" cm="1">
        <f t="array" ref="W135">_xlfn.IFS(
fact_orders[[#This Row],[dim_customers.Customer Age]]&lt;=25,"18-25",
fact_orders[[#This Row],[dim_customers.Customer Age]]&lt;=35,"26-35",
fact_orders[[#This Row],[dim_customers.Customer Age]]&lt;=45,"36-45",
fact_orders[[#This Row],[dim_customers.Customer Age]]&lt;=55,"46-55",
TRUE,"56+"
)</f>
        <v>36-45</v>
      </c>
      <c r="X135" t="str" cm="1">
        <f t="array" ref="X135">_xlfn.IFS(fact_orders[[#This Row],[Original Price]]&lt;250,"Under 250", fact_orders[[#This Row],[Original Price]]&lt;500, "250-499",fact_orders[[#This Row],[Original Price]]&lt;1000,"500-999",fact_orders[[#This Row],[Original Price]]&lt;2000,"1000-1999",TRUE,"2000+")</f>
        <v>250-499</v>
      </c>
      <c r="Y135" t="str" cm="1">
        <f t="array" ref="Y135">_xlfn.IFS(fact_orders[[#This Row],[Discount%]]&lt;0.2,"10-19%",fact_orders[[#This Row],[Discount%]]&lt;0.3,"20-29%",fact_orders[[#This Row],[Discount%]]&lt;0.4,"30-39%",fact_orders[[#This Row],[Discount%]]&lt;0.5,"40-49%",TRUE,"50%+")</f>
        <v>30-39%</v>
      </c>
    </row>
    <row r="136" spans="1:25" hidden="1" x14ac:dyDescent="0.3">
      <c r="A136" t="s">
        <v>3552</v>
      </c>
      <c r="B136" t="s">
        <v>3327</v>
      </c>
      <c r="C136" t="s">
        <v>140</v>
      </c>
      <c r="D136" s="2">
        <v>44210</v>
      </c>
      <c r="E136">
        <v>675</v>
      </c>
      <c r="F136" s="4">
        <v>0.4</v>
      </c>
      <c r="G136" t="s">
        <v>85</v>
      </c>
      <c r="H136" t="s">
        <v>9</v>
      </c>
      <c r="I136" t="s">
        <v>92</v>
      </c>
      <c r="J136" t="s">
        <v>11</v>
      </c>
      <c r="K136" t="s">
        <v>6920</v>
      </c>
      <c r="L136" t="s">
        <v>139</v>
      </c>
      <c r="M136">
        <v>5</v>
      </c>
      <c r="N136">
        <v>44</v>
      </c>
      <c r="O136" t="s">
        <v>3321</v>
      </c>
      <c r="P136" t="s">
        <v>3322</v>
      </c>
      <c r="Q136" s="7">
        <f>fact_orders[[#This Row],[Original Price]]*(1-fact_orders[[#This Row],[Discount%]])</f>
        <v>405</v>
      </c>
      <c r="R136">
        <f>fact_orders[[#This Row],[Original Price]]*fact_orders[[#This Row],[Discount%]]</f>
        <v>270</v>
      </c>
      <c r="S136">
        <f>YEAR(fact_orders[[#This Row],[Date]])</f>
        <v>2021</v>
      </c>
      <c r="T136">
        <f>MONTH(fact_orders[[#This Row],[Date]])</f>
        <v>1</v>
      </c>
      <c r="U136" t="str">
        <f>TEXT(fact_orders[[#This Row],[Date]],"mmm-yyyy")</f>
        <v>Jan-2021</v>
      </c>
      <c r="V136" t="str">
        <f>"Q"&amp;ROUNDUP(MONTH(fact_orders[[#This Row],[Date]])/3,0)</f>
        <v>Q1</v>
      </c>
      <c r="W136" t="str" cm="1">
        <f t="array" ref="W136">_xlfn.IFS(
fact_orders[[#This Row],[dim_customers.Customer Age]]&lt;=25,"18-25",
fact_orders[[#This Row],[dim_customers.Customer Age]]&lt;=35,"26-35",
fact_orders[[#This Row],[dim_customers.Customer Age]]&lt;=45,"36-45",
fact_orders[[#This Row],[dim_customers.Customer Age]]&lt;=55,"46-55",
TRUE,"56+"
)</f>
        <v>36-45</v>
      </c>
      <c r="X136" t="str" cm="1">
        <f t="array" ref="X136">_xlfn.IFS(fact_orders[[#This Row],[Original Price]]&lt;250,"Under 250", fact_orders[[#This Row],[Original Price]]&lt;500, "250-499",fact_orders[[#This Row],[Original Price]]&lt;1000,"500-999",fact_orders[[#This Row],[Original Price]]&lt;2000,"1000-1999",TRUE,"2000+")</f>
        <v>500-999</v>
      </c>
      <c r="Y136" t="str" cm="1">
        <f t="array" ref="Y136">_xlfn.IFS(fact_orders[[#This Row],[Discount%]]&lt;0.2,"10-19%",fact_orders[[#This Row],[Discount%]]&lt;0.3,"20-29%",fact_orders[[#This Row],[Discount%]]&lt;0.4,"30-39%",fact_orders[[#This Row],[Discount%]]&lt;0.5,"40-49%",TRUE,"50%+")</f>
        <v>40-49%</v>
      </c>
    </row>
    <row r="137" spans="1:25" hidden="1" x14ac:dyDescent="0.3">
      <c r="A137" t="s">
        <v>3553</v>
      </c>
      <c r="B137" t="s">
        <v>3328</v>
      </c>
      <c r="C137" t="s">
        <v>141</v>
      </c>
      <c r="D137" s="2">
        <v>44520</v>
      </c>
      <c r="E137">
        <v>654</v>
      </c>
      <c r="F137" s="4">
        <v>0.4</v>
      </c>
      <c r="G137" t="s">
        <v>85</v>
      </c>
      <c r="H137" t="s">
        <v>9</v>
      </c>
      <c r="I137" t="s">
        <v>92</v>
      </c>
      <c r="J137" t="s">
        <v>11</v>
      </c>
      <c r="K137" t="s">
        <v>6920</v>
      </c>
      <c r="L137" t="s">
        <v>139</v>
      </c>
      <c r="M137">
        <v>5</v>
      </c>
      <c r="N137">
        <v>45</v>
      </c>
      <c r="O137" t="s">
        <v>3321</v>
      </c>
      <c r="P137" t="s">
        <v>3322</v>
      </c>
      <c r="Q137" s="7">
        <f>fact_orders[[#This Row],[Original Price]]*(1-fact_orders[[#This Row],[Discount%]])</f>
        <v>392.4</v>
      </c>
      <c r="R137">
        <f>fact_orders[[#This Row],[Original Price]]*fact_orders[[#This Row],[Discount%]]</f>
        <v>261.60000000000002</v>
      </c>
      <c r="S137">
        <f>YEAR(fact_orders[[#This Row],[Date]])</f>
        <v>2021</v>
      </c>
      <c r="T137">
        <f>MONTH(fact_orders[[#This Row],[Date]])</f>
        <v>11</v>
      </c>
      <c r="U137" t="str">
        <f>TEXT(fact_orders[[#This Row],[Date]],"mmm-yyyy")</f>
        <v>Nov-2021</v>
      </c>
      <c r="V137" t="str">
        <f>"Q"&amp;ROUNDUP(MONTH(fact_orders[[#This Row],[Date]])/3,0)</f>
        <v>Q4</v>
      </c>
      <c r="W137" t="str" cm="1">
        <f t="array" ref="W137">_xlfn.IFS(
fact_orders[[#This Row],[dim_customers.Customer Age]]&lt;=25,"18-25",
fact_orders[[#This Row],[dim_customers.Customer Age]]&lt;=35,"26-35",
fact_orders[[#This Row],[dim_customers.Customer Age]]&lt;=45,"36-45",
fact_orders[[#This Row],[dim_customers.Customer Age]]&lt;=55,"46-55",
TRUE,"56+"
)</f>
        <v>36-45</v>
      </c>
      <c r="X137" t="str" cm="1">
        <f t="array" ref="X137">_xlfn.IFS(fact_orders[[#This Row],[Original Price]]&lt;250,"Under 250", fact_orders[[#This Row],[Original Price]]&lt;500, "250-499",fact_orders[[#This Row],[Original Price]]&lt;1000,"500-999",fact_orders[[#This Row],[Original Price]]&lt;2000,"1000-1999",TRUE,"2000+")</f>
        <v>500-999</v>
      </c>
      <c r="Y137" t="str" cm="1">
        <f t="array" ref="Y137">_xlfn.IFS(fact_orders[[#This Row],[Discount%]]&lt;0.2,"10-19%",fact_orders[[#This Row],[Discount%]]&lt;0.3,"20-29%",fact_orders[[#This Row],[Discount%]]&lt;0.4,"30-39%",fact_orders[[#This Row],[Discount%]]&lt;0.5,"40-49%",TRUE,"50%+")</f>
        <v>40-49%</v>
      </c>
    </row>
    <row r="138" spans="1:25" hidden="1" x14ac:dyDescent="0.3">
      <c r="A138" t="s">
        <v>3554</v>
      </c>
      <c r="B138" t="s">
        <v>3329</v>
      </c>
      <c r="C138" t="s">
        <v>142</v>
      </c>
      <c r="D138" s="2">
        <v>44952</v>
      </c>
      <c r="E138">
        <v>654</v>
      </c>
      <c r="F138" s="4">
        <v>0.4</v>
      </c>
      <c r="G138" t="s">
        <v>85</v>
      </c>
      <c r="H138" t="s">
        <v>9</v>
      </c>
      <c r="I138" t="s">
        <v>92</v>
      </c>
      <c r="J138" t="s">
        <v>11</v>
      </c>
      <c r="K138" t="s">
        <v>6918</v>
      </c>
      <c r="L138" t="s">
        <v>139</v>
      </c>
      <c r="M138">
        <v>4</v>
      </c>
      <c r="N138">
        <v>35</v>
      </c>
      <c r="O138" t="s">
        <v>3321</v>
      </c>
      <c r="P138" t="s">
        <v>3322</v>
      </c>
      <c r="Q138" s="7">
        <f>fact_orders[[#This Row],[Original Price]]*(1-fact_orders[[#This Row],[Discount%]])</f>
        <v>392.4</v>
      </c>
      <c r="R138">
        <f>fact_orders[[#This Row],[Original Price]]*fact_orders[[#This Row],[Discount%]]</f>
        <v>261.60000000000002</v>
      </c>
      <c r="S138">
        <f>YEAR(fact_orders[[#This Row],[Date]])</f>
        <v>2023</v>
      </c>
      <c r="T138">
        <f>MONTH(fact_orders[[#This Row],[Date]])</f>
        <v>1</v>
      </c>
      <c r="U138" t="str">
        <f>TEXT(fact_orders[[#This Row],[Date]],"mmm-yyyy")</f>
        <v>Jan-2023</v>
      </c>
      <c r="V138" t="str">
        <f>"Q"&amp;ROUNDUP(MONTH(fact_orders[[#This Row],[Date]])/3,0)</f>
        <v>Q1</v>
      </c>
      <c r="W138" t="str" cm="1">
        <f t="array" ref="W138">_xlfn.IFS(
fact_orders[[#This Row],[dim_customers.Customer Age]]&lt;=25,"18-25",
fact_orders[[#This Row],[dim_customers.Customer Age]]&lt;=35,"26-35",
fact_orders[[#This Row],[dim_customers.Customer Age]]&lt;=45,"36-45",
fact_orders[[#This Row],[dim_customers.Customer Age]]&lt;=55,"46-55",
TRUE,"56+"
)</f>
        <v>26-35</v>
      </c>
      <c r="X138" t="str" cm="1">
        <f t="array" ref="X138">_xlfn.IFS(fact_orders[[#This Row],[Original Price]]&lt;250,"Under 250", fact_orders[[#This Row],[Original Price]]&lt;500, "250-499",fact_orders[[#This Row],[Original Price]]&lt;1000,"500-999",fact_orders[[#This Row],[Original Price]]&lt;2000,"1000-1999",TRUE,"2000+")</f>
        <v>500-999</v>
      </c>
      <c r="Y138" t="str" cm="1">
        <f t="array" ref="Y138">_xlfn.IFS(fact_orders[[#This Row],[Discount%]]&lt;0.2,"10-19%",fact_orders[[#This Row],[Discount%]]&lt;0.3,"20-29%",fact_orders[[#This Row],[Discount%]]&lt;0.4,"30-39%",fact_orders[[#This Row],[Discount%]]&lt;0.5,"40-49%",TRUE,"50%+")</f>
        <v>40-49%</v>
      </c>
    </row>
    <row r="139" spans="1:25" hidden="1" x14ac:dyDescent="0.3">
      <c r="A139" t="s">
        <v>3555</v>
      </c>
      <c r="B139" t="s">
        <v>3330</v>
      </c>
      <c r="C139" t="s">
        <v>143</v>
      </c>
      <c r="D139" s="2">
        <v>44278</v>
      </c>
      <c r="E139">
        <v>654</v>
      </c>
      <c r="F139" s="4">
        <v>0.4</v>
      </c>
      <c r="G139" t="s">
        <v>85</v>
      </c>
      <c r="H139" t="s">
        <v>9</v>
      </c>
      <c r="I139" t="s">
        <v>92</v>
      </c>
      <c r="J139" t="s">
        <v>11</v>
      </c>
      <c r="K139" t="s">
        <v>6918</v>
      </c>
      <c r="L139" t="s">
        <v>144</v>
      </c>
      <c r="M139">
        <v>2</v>
      </c>
      <c r="N139">
        <v>36</v>
      </c>
      <c r="O139" t="s">
        <v>3331</v>
      </c>
      <c r="P139" t="s">
        <v>3332</v>
      </c>
      <c r="Q139" s="7">
        <f>fact_orders[[#This Row],[Original Price]]*(1-fact_orders[[#This Row],[Discount%]])</f>
        <v>392.4</v>
      </c>
      <c r="R139">
        <f>fact_orders[[#This Row],[Original Price]]*fact_orders[[#This Row],[Discount%]]</f>
        <v>261.60000000000002</v>
      </c>
      <c r="S139">
        <f>YEAR(fact_orders[[#This Row],[Date]])</f>
        <v>2021</v>
      </c>
      <c r="T139">
        <f>MONTH(fact_orders[[#This Row],[Date]])</f>
        <v>3</v>
      </c>
      <c r="U139" t="str">
        <f>TEXT(fact_orders[[#This Row],[Date]],"mmm-yyyy")</f>
        <v>Mar-2021</v>
      </c>
      <c r="V139" t="str">
        <f>"Q"&amp;ROUNDUP(MONTH(fact_orders[[#This Row],[Date]])/3,0)</f>
        <v>Q1</v>
      </c>
      <c r="W139" t="str" cm="1">
        <f t="array" ref="W139">_xlfn.IFS(
fact_orders[[#This Row],[dim_customers.Customer Age]]&lt;=25,"18-25",
fact_orders[[#This Row],[dim_customers.Customer Age]]&lt;=35,"26-35",
fact_orders[[#This Row],[dim_customers.Customer Age]]&lt;=45,"36-45",
fact_orders[[#This Row],[dim_customers.Customer Age]]&lt;=55,"46-55",
TRUE,"56+"
)</f>
        <v>36-45</v>
      </c>
      <c r="X139" t="str" cm="1">
        <f t="array" ref="X139">_xlfn.IFS(fact_orders[[#This Row],[Original Price]]&lt;250,"Under 250", fact_orders[[#This Row],[Original Price]]&lt;500, "250-499",fact_orders[[#This Row],[Original Price]]&lt;1000,"500-999",fact_orders[[#This Row],[Original Price]]&lt;2000,"1000-1999",TRUE,"2000+")</f>
        <v>500-999</v>
      </c>
      <c r="Y139" t="str" cm="1">
        <f t="array" ref="Y139">_xlfn.IFS(fact_orders[[#This Row],[Discount%]]&lt;0.2,"10-19%",fact_orders[[#This Row],[Discount%]]&lt;0.3,"20-29%",fact_orders[[#This Row],[Discount%]]&lt;0.4,"30-39%",fact_orders[[#This Row],[Discount%]]&lt;0.5,"40-49%",TRUE,"50%+")</f>
        <v>40-49%</v>
      </c>
    </row>
    <row r="140" spans="1:25" hidden="1" x14ac:dyDescent="0.3">
      <c r="A140" t="s">
        <v>3556</v>
      </c>
      <c r="B140" t="s">
        <v>3333</v>
      </c>
      <c r="C140" t="s">
        <v>145</v>
      </c>
      <c r="D140" s="2">
        <v>44859</v>
      </c>
      <c r="E140">
        <v>654</v>
      </c>
      <c r="F140" s="4">
        <v>0.4</v>
      </c>
      <c r="G140" t="s">
        <v>85</v>
      </c>
      <c r="H140" t="s">
        <v>9</v>
      </c>
      <c r="I140" t="s">
        <v>92</v>
      </c>
      <c r="J140" t="s">
        <v>11</v>
      </c>
      <c r="K140" t="s">
        <v>6918</v>
      </c>
      <c r="L140" t="s">
        <v>144</v>
      </c>
      <c r="M140">
        <v>3</v>
      </c>
      <c r="N140">
        <v>37</v>
      </c>
      <c r="O140" t="s">
        <v>3331</v>
      </c>
      <c r="P140" t="s">
        <v>3332</v>
      </c>
      <c r="Q140" s="7">
        <f>fact_orders[[#This Row],[Original Price]]*(1-fact_orders[[#This Row],[Discount%]])</f>
        <v>392.4</v>
      </c>
      <c r="R140">
        <f>fact_orders[[#This Row],[Original Price]]*fact_orders[[#This Row],[Discount%]]</f>
        <v>261.60000000000002</v>
      </c>
      <c r="S140">
        <f>YEAR(fact_orders[[#This Row],[Date]])</f>
        <v>2022</v>
      </c>
      <c r="T140">
        <f>MONTH(fact_orders[[#This Row],[Date]])</f>
        <v>10</v>
      </c>
      <c r="U140" t="str">
        <f>TEXT(fact_orders[[#This Row],[Date]],"mmm-yyyy")</f>
        <v>Oct-2022</v>
      </c>
      <c r="V140" t="str">
        <f>"Q"&amp;ROUNDUP(MONTH(fact_orders[[#This Row],[Date]])/3,0)</f>
        <v>Q4</v>
      </c>
      <c r="W140" t="str" cm="1">
        <f t="array" ref="W140">_xlfn.IFS(
fact_orders[[#This Row],[dim_customers.Customer Age]]&lt;=25,"18-25",
fact_orders[[#This Row],[dim_customers.Customer Age]]&lt;=35,"26-35",
fact_orders[[#This Row],[dim_customers.Customer Age]]&lt;=45,"36-45",
fact_orders[[#This Row],[dim_customers.Customer Age]]&lt;=55,"46-55",
TRUE,"56+"
)</f>
        <v>36-45</v>
      </c>
      <c r="X140" t="str" cm="1">
        <f t="array" ref="X140">_xlfn.IFS(fact_orders[[#This Row],[Original Price]]&lt;250,"Under 250", fact_orders[[#This Row],[Original Price]]&lt;500, "250-499",fact_orders[[#This Row],[Original Price]]&lt;1000,"500-999",fact_orders[[#This Row],[Original Price]]&lt;2000,"1000-1999",TRUE,"2000+")</f>
        <v>500-999</v>
      </c>
      <c r="Y140" t="str" cm="1">
        <f t="array" ref="Y140">_xlfn.IFS(fact_orders[[#This Row],[Discount%]]&lt;0.2,"10-19%",fact_orders[[#This Row],[Discount%]]&lt;0.3,"20-29%",fact_orders[[#This Row],[Discount%]]&lt;0.4,"30-39%",fact_orders[[#This Row],[Discount%]]&lt;0.5,"40-49%",TRUE,"50%+")</f>
        <v>40-49%</v>
      </c>
    </row>
    <row r="141" spans="1:25" hidden="1" x14ac:dyDescent="0.3">
      <c r="A141" t="s">
        <v>3557</v>
      </c>
      <c r="B141" t="s">
        <v>3334</v>
      </c>
      <c r="C141" t="s">
        <v>146</v>
      </c>
      <c r="D141" s="2">
        <v>44579</v>
      </c>
      <c r="E141">
        <v>356</v>
      </c>
      <c r="F141" s="4">
        <v>0.4</v>
      </c>
      <c r="G141" t="s">
        <v>85</v>
      </c>
      <c r="H141" t="s">
        <v>9</v>
      </c>
      <c r="I141" t="s">
        <v>92</v>
      </c>
      <c r="J141" t="s">
        <v>11</v>
      </c>
      <c r="K141" t="s">
        <v>6918</v>
      </c>
      <c r="L141" t="s">
        <v>144</v>
      </c>
      <c r="M141">
        <v>4</v>
      </c>
      <c r="N141">
        <v>26</v>
      </c>
      <c r="O141" t="s">
        <v>3331</v>
      </c>
      <c r="P141" t="s">
        <v>3332</v>
      </c>
      <c r="Q141" s="7">
        <f>fact_orders[[#This Row],[Original Price]]*(1-fact_orders[[#This Row],[Discount%]])</f>
        <v>213.6</v>
      </c>
      <c r="R141">
        <f>fact_orders[[#This Row],[Original Price]]*fact_orders[[#This Row],[Discount%]]</f>
        <v>142.4</v>
      </c>
      <c r="S141">
        <f>YEAR(fact_orders[[#This Row],[Date]])</f>
        <v>2022</v>
      </c>
      <c r="T141">
        <f>MONTH(fact_orders[[#This Row],[Date]])</f>
        <v>1</v>
      </c>
      <c r="U141" t="str">
        <f>TEXT(fact_orders[[#This Row],[Date]],"mmm-yyyy")</f>
        <v>Jan-2022</v>
      </c>
      <c r="V141" t="str">
        <f>"Q"&amp;ROUNDUP(MONTH(fact_orders[[#This Row],[Date]])/3,0)</f>
        <v>Q1</v>
      </c>
      <c r="W141" t="str" cm="1">
        <f t="array" ref="W141">_xlfn.IFS(
fact_orders[[#This Row],[dim_customers.Customer Age]]&lt;=25,"18-25",
fact_orders[[#This Row],[dim_customers.Customer Age]]&lt;=35,"26-35",
fact_orders[[#This Row],[dim_customers.Customer Age]]&lt;=45,"36-45",
fact_orders[[#This Row],[dim_customers.Customer Age]]&lt;=55,"46-55",
TRUE,"56+"
)</f>
        <v>26-35</v>
      </c>
      <c r="X141" t="str" cm="1">
        <f t="array" ref="X141">_xlfn.IFS(fact_orders[[#This Row],[Original Price]]&lt;250,"Under 250", fact_orders[[#This Row],[Original Price]]&lt;500, "250-499",fact_orders[[#This Row],[Original Price]]&lt;1000,"500-999",fact_orders[[#This Row],[Original Price]]&lt;2000,"1000-1999",TRUE,"2000+")</f>
        <v>250-499</v>
      </c>
      <c r="Y141" t="str" cm="1">
        <f t="array" ref="Y141">_xlfn.IFS(fact_orders[[#This Row],[Discount%]]&lt;0.2,"10-19%",fact_orders[[#This Row],[Discount%]]&lt;0.3,"20-29%",fact_orders[[#This Row],[Discount%]]&lt;0.4,"30-39%",fact_orders[[#This Row],[Discount%]]&lt;0.5,"40-49%",TRUE,"50%+")</f>
        <v>40-49%</v>
      </c>
    </row>
    <row r="142" spans="1:25" hidden="1" x14ac:dyDescent="0.3">
      <c r="A142" t="s">
        <v>3558</v>
      </c>
      <c r="B142" t="s">
        <v>3335</v>
      </c>
      <c r="C142" t="s">
        <v>146</v>
      </c>
      <c r="D142" s="2">
        <v>44333</v>
      </c>
      <c r="E142">
        <v>686</v>
      </c>
      <c r="F142" s="4">
        <v>0.45</v>
      </c>
      <c r="G142" t="s">
        <v>85</v>
      </c>
      <c r="H142" t="s">
        <v>9</v>
      </c>
      <c r="I142" t="s">
        <v>92</v>
      </c>
      <c r="J142" t="s">
        <v>11</v>
      </c>
      <c r="K142" t="s">
        <v>6918</v>
      </c>
      <c r="L142" t="s">
        <v>144</v>
      </c>
      <c r="M142">
        <v>4</v>
      </c>
      <c r="N142">
        <v>27</v>
      </c>
      <c r="O142" t="s">
        <v>3331</v>
      </c>
      <c r="P142" t="s">
        <v>3332</v>
      </c>
      <c r="Q142" s="7">
        <f>fact_orders[[#This Row],[Original Price]]*(1-fact_orders[[#This Row],[Discount%]])</f>
        <v>377.3</v>
      </c>
      <c r="R142">
        <f>fact_orders[[#This Row],[Original Price]]*fact_orders[[#This Row],[Discount%]]</f>
        <v>308.7</v>
      </c>
      <c r="S142">
        <f>YEAR(fact_orders[[#This Row],[Date]])</f>
        <v>2021</v>
      </c>
      <c r="T142">
        <f>MONTH(fact_orders[[#This Row],[Date]])</f>
        <v>5</v>
      </c>
      <c r="U142" t="str">
        <f>TEXT(fact_orders[[#This Row],[Date]],"mmm-yyyy")</f>
        <v>May-2021</v>
      </c>
      <c r="V142" t="str">
        <f>"Q"&amp;ROUNDUP(MONTH(fact_orders[[#This Row],[Date]])/3,0)</f>
        <v>Q2</v>
      </c>
      <c r="W142" t="str" cm="1">
        <f t="array" ref="W142">_xlfn.IFS(
fact_orders[[#This Row],[dim_customers.Customer Age]]&lt;=25,"18-25",
fact_orders[[#This Row],[dim_customers.Customer Age]]&lt;=35,"26-35",
fact_orders[[#This Row],[dim_customers.Customer Age]]&lt;=45,"36-45",
fact_orders[[#This Row],[dim_customers.Customer Age]]&lt;=55,"46-55",
TRUE,"56+"
)</f>
        <v>26-35</v>
      </c>
      <c r="X142" t="str" cm="1">
        <f t="array" ref="X142">_xlfn.IFS(fact_orders[[#This Row],[Original Price]]&lt;250,"Under 250", fact_orders[[#This Row],[Original Price]]&lt;500, "250-499",fact_orders[[#This Row],[Original Price]]&lt;1000,"500-999",fact_orders[[#This Row],[Original Price]]&lt;2000,"1000-1999",TRUE,"2000+")</f>
        <v>500-999</v>
      </c>
      <c r="Y142" t="str" cm="1">
        <f t="array" ref="Y142">_xlfn.IFS(fact_orders[[#This Row],[Discount%]]&lt;0.2,"10-19%",fact_orders[[#This Row],[Discount%]]&lt;0.3,"20-29%",fact_orders[[#This Row],[Discount%]]&lt;0.4,"30-39%",fact_orders[[#This Row],[Discount%]]&lt;0.5,"40-49%",TRUE,"50%+")</f>
        <v>40-49%</v>
      </c>
    </row>
    <row r="143" spans="1:25" hidden="1" x14ac:dyDescent="0.3">
      <c r="A143" t="s">
        <v>3559</v>
      </c>
      <c r="B143" t="s">
        <v>3336</v>
      </c>
      <c r="C143" t="s">
        <v>146</v>
      </c>
      <c r="D143" s="2">
        <v>44702</v>
      </c>
      <c r="E143">
        <v>456</v>
      </c>
      <c r="F143" s="4">
        <v>0.45</v>
      </c>
      <c r="G143" t="s">
        <v>85</v>
      </c>
      <c r="H143" t="s">
        <v>9</v>
      </c>
      <c r="I143" t="s">
        <v>92</v>
      </c>
      <c r="J143" t="s">
        <v>11</v>
      </c>
      <c r="K143" t="s">
        <v>6918</v>
      </c>
      <c r="L143" t="s">
        <v>144</v>
      </c>
      <c r="M143">
        <v>4</v>
      </c>
      <c r="N143">
        <v>28</v>
      </c>
      <c r="O143" t="s">
        <v>3337</v>
      </c>
      <c r="P143" t="s">
        <v>3332</v>
      </c>
      <c r="Q143" s="7">
        <f>fact_orders[[#This Row],[Original Price]]*(1-fact_orders[[#This Row],[Discount%]])</f>
        <v>250.8</v>
      </c>
      <c r="R143">
        <f>fact_orders[[#This Row],[Original Price]]*fact_orders[[#This Row],[Discount%]]</f>
        <v>205.20000000000002</v>
      </c>
      <c r="S143">
        <f>YEAR(fact_orders[[#This Row],[Date]])</f>
        <v>2022</v>
      </c>
      <c r="T143">
        <f>MONTH(fact_orders[[#This Row],[Date]])</f>
        <v>5</v>
      </c>
      <c r="U143" t="str">
        <f>TEXT(fact_orders[[#This Row],[Date]],"mmm-yyyy")</f>
        <v>May-2022</v>
      </c>
      <c r="V143" t="str">
        <f>"Q"&amp;ROUNDUP(MONTH(fact_orders[[#This Row],[Date]])/3,0)</f>
        <v>Q2</v>
      </c>
      <c r="W143" t="str" cm="1">
        <f t="array" ref="W143">_xlfn.IFS(
fact_orders[[#This Row],[dim_customers.Customer Age]]&lt;=25,"18-25",
fact_orders[[#This Row],[dim_customers.Customer Age]]&lt;=35,"26-35",
fact_orders[[#This Row],[dim_customers.Customer Age]]&lt;=45,"36-45",
fact_orders[[#This Row],[dim_customers.Customer Age]]&lt;=55,"46-55",
TRUE,"56+"
)</f>
        <v>26-35</v>
      </c>
      <c r="X143" t="str" cm="1">
        <f t="array" ref="X143">_xlfn.IFS(fact_orders[[#This Row],[Original Price]]&lt;250,"Under 250", fact_orders[[#This Row],[Original Price]]&lt;500, "250-499",fact_orders[[#This Row],[Original Price]]&lt;1000,"500-999",fact_orders[[#This Row],[Original Price]]&lt;2000,"1000-1999",TRUE,"2000+")</f>
        <v>250-499</v>
      </c>
      <c r="Y143" t="str" cm="1">
        <f t="array" ref="Y143">_xlfn.IFS(fact_orders[[#This Row],[Discount%]]&lt;0.2,"10-19%",fact_orders[[#This Row],[Discount%]]&lt;0.3,"20-29%",fact_orders[[#This Row],[Discount%]]&lt;0.4,"30-39%",fact_orders[[#This Row],[Discount%]]&lt;0.5,"40-49%",TRUE,"50%+")</f>
        <v>40-49%</v>
      </c>
    </row>
    <row r="144" spans="1:25" hidden="1" x14ac:dyDescent="0.3">
      <c r="A144" t="s">
        <v>3560</v>
      </c>
      <c r="B144" t="s">
        <v>3338</v>
      </c>
      <c r="C144" t="s">
        <v>147</v>
      </c>
      <c r="D144" s="2">
        <v>44897</v>
      </c>
      <c r="E144">
        <v>516</v>
      </c>
      <c r="F144" s="4">
        <v>0.45</v>
      </c>
      <c r="G144" t="s">
        <v>85</v>
      </c>
      <c r="H144" t="s">
        <v>9</v>
      </c>
      <c r="I144" t="s">
        <v>92</v>
      </c>
      <c r="J144" t="s">
        <v>11</v>
      </c>
      <c r="K144" t="s">
        <v>6921</v>
      </c>
      <c r="L144" t="s">
        <v>144</v>
      </c>
      <c r="M144">
        <v>5</v>
      </c>
      <c r="N144">
        <v>29</v>
      </c>
      <c r="O144" t="s">
        <v>3337</v>
      </c>
      <c r="P144" t="s">
        <v>3332</v>
      </c>
      <c r="Q144" s="7">
        <f>fact_orders[[#This Row],[Original Price]]*(1-fact_orders[[#This Row],[Discount%]])</f>
        <v>283.8</v>
      </c>
      <c r="R144">
        <f>fact_orders[[#This Row],[Original Price]]*fact_orders[[#This Row],[Discount%]]</f>
        <v>232.20000000000002</v>
      </c>
      <c r="S144">
        <f>YEAR(fact_orders[[#This Row],[Date]])</f>
        <v>2022</v>
      </c>
      <c r="T144">
        <f>MONTH(fact_orders[[#This Row],[Date]])</f>
        <v>12</v>
      </c>
      <c r="U144" t="str">
        <f>TEXT(fact_orders[[#This Row],[Date]],"mmm-yyyy")</f>
        <v>Dec-2022</v>
      </c>
      <c r="V144" t="str">
        <f>"Q"&amp;ROUNDUP(MONTH(fact_orders[[#This Row],[Date]])/3,0)</f>
        <v>Q4</v>
      </c>
      <c r="W144" t="str" cm="1">
        <f t="array" ref="W144">_xlfn.IFS(
fact_orders[[#This Row],[dim_customers.Customer Age]]&lt;=25,"18-25",
fact_orders[[#This Row],[dim_customers.Customer Age]]&lt;=35,"26-35",
fact_orders[[#This Row],[dim_customers.Customer Age]]&lt;=45,"36-45",
fact_orders[[#This Row],[dim_customers.Customer Age]]&lt;=55,"46-55",
TRUE,"56+"
)</f>
        <v>26-35</v>
      </c>
      <c r="X144" t="str" cm="1">
        <f t="array" ref="X144">_xlfn.IFS(fact_orders[[#This Row],[Original Price]]&lt;250,"Under 250", fact_orders[[#This Row],[Original Price]]&lt;500, "250-499",fact_orders[[#This Row],[Original Price]]&lt;1000,"500-999",fact_orders[[#This Row],[Original Price]]&lt;2000,"1000-1999",TRUE,"2000+")</f>
        <v>500-999</v>
      </c>
      <c r="Y144" t="str" cm="1">
        <f t="array" ref="Y144">_xlfn.IFS(fact_orders[[#This Row],[Discount%]]&lt;0.2,"10-19%",fact_orders[[#This Row],[Discount%]]&lt;0.3,"20-29%",fact_orders[[#This Row],[Discount%]]&lt;0.4,"30-39%",fact_orders[[#This Row],[Discount%]]&lt;0.5,"40-49%",TRUE,"50%+")</f>
        <v>40-49%</v>
      </c>
    </row>
    <row r="145" spans="1:25" hidden="1" x14ac:dyDescent="0.3">
      <c r="A145" t="s">
        <v>3561</v>
      </c>
      <c r="B145" t="s">
        <v>3339</v>
      </c>
      <c r="C145" t="s">
        <v>148</v>
      </c>
      <c r="D145" s="2">
        <v>44803</v>
      </c>
      <c r="E145">
        <v>355</v>
      </c>
      <c r="F145" s="4">
        <v>0.47</v>
      </c>
      <c r="G145" t="s">
        <v>85</v>
      </c>
      <c r="H145" t="s">
        <v>9</v>
      </c>
      <c r="I145" t="s">
        <v>92</v>
      </c>
      <c r="J145" t="s">
        <v>11</v>
      </c>
      <c r="K145" t="s">
        <v>6921</v>
      </c>
      <c r="L145" t="s">
        <v>144</v>
      </c>
      <c r="M145">
        <v>4</v>
      </c>
      <c r="N145">
        <v>30</v>
      </c>
      <c r="O145" t="s">
        <v>3337</v>
      </c>
      <c r="P145" t="s">
        <v>3332</v>
      </c>
      <c r="Q145" s="7">
        <f>fact_orders[[#This Row],[Original Price]]*(1-fact_orders[[#This Row],[Discount%]])</f>
        <v>188.15</v>
      </c>
      <c r="R145">
        <f>fact_orders[[#This Row],[Original Price]]*fact_orders[[#This Row],[Discount%]]</f>
        <v>166.85</v>
      </c>
      <c r="S145">
        <f>YEAR(fact_orders[[#This Row],[Date]])</f>
        <v>2022</v>
      </c>
      <c r="T145">
        <f>MONTH(fact_orders[[#This Row],[Date]])</f>
        <v>8</v>
      </c>
      <c r="U145" t="str">
        <f>TEXT(fact_orders[[#This Row],[Date]],"mmm-yyyy")</f>
        <v>Aug-2022</v>
      </c>
      <c r="V145" t="str">
        <f>"Q"&amp;ROUNDUP(MONTH(fact_orders[[#This Row],[Date]])/3,0)</f>
        <v>Q3</v>
      </c>
      <c r="W145" t="str" cm="1">
        <f t="array" ref="W145">_xlfn.IFS(
fact_orders[[#This Row],[dim_customers.Customer Age]]&lt;=25,"18-25",
fact_orders[[#This Row],[dim_customers.Customer Age]]&lt;=35,"26-35",
fact_orders[[#This Row],[dim_customers.Customer Age]]&lt;=45,"36-45",
fact_orders[[#This Row],[dim_customers.Customer Age]]&lt;=55,"46-55",
TRUE,"56+"
)</f>
        <v>26-35</v>
      </c>
      <c r="X145" t="str" cm="1">
        <f t="array" ref="X145">_xlfn.IFS(fact_orders[[#This Row],[Original Price]]&lt;250,"Under 250", fact_orders[[#This Row],[Original Price]]&lt;500, "250-499",fact_orders[[#This Row],[Original Price]]&lt;1000,"500-999",fact_orders[[#This Row],[Original Price]]&lt;2000,"1000-1999",TRUE,"2000+")</f>
        <v>250-499</v>
      </c>
      <c r="Y145" t="str" cm="1">
        <f t="array" ref="Y145">_xlfn.IFS(fact_orders[[#This Row],[Discount%]]&lt;0.2,"10-19%",fact_orders[[#This Row],[Discount%]]&lt;0.3,"20-29%",fact_orders[[#This Row],[Discount%]]&lt;0.4,"30-39%",fact_orders[[#This Row],[Discount%]]&lt;0.5,"40-49%",TRUE,"50%+")</f>
        <v>40-49%</v>
      </c>
    </row>
    <row r="146" spans="1:25" hidden="1" x14ac:dyDescent="0.3">
      <c r="A146" t="s">
        <v>3562</v>
      </c>
      <c r="B146" t="s">
        <v>3340</v>
      </c>
      <c r="C146" t="s">
        <v>149</v>
      </c>
      <c r="D146" s="2">
        <v>44199</v>
      </c>
      <c r="E146">
        <v>465</v>
      </c>
      <c r="F146" s="4">
        <v>0.47</v>
      </c>
      <c r="G146" t="s">
        <v>85</v>
      </c>
      <c r="H146" t="s">
        <v>9</v>
      </c>
      <c r="I146" t="s">
        <v>92</v>
      </c>
      <c r="J146" t="s">
        <v>11</v>
      </c>
      <c r="K146" t="s">
        <v>6921</v>
      </c>
      <c r="L146" t="s">
        <v>23</v>
      </c>
      <c r="M146">
        <v>4</v>
      </c>
      <c r="N146">
        <v>31</v>
      </c>
      <c r="O146" t="s">
        <v>3341</v>
      </c>
      <c r="P146" t="s">
        <v>3332</v>
      </c>
      <c r="Q146" s="7">
        <f>fact_orders[[#This Row],[Original Price]]*(1-fact_orders[[#This Row],[Discount%]])</f>
        <v>246.45000000000002</v>
      </c>
      <c r="R146">
        <f>fact_orders[[#This Row],[Original Price]]*fact_orders[[#This Row],[Discount%]]</f>
        <v>218.54999999999998</v>
      </c>
      <c r="S146">
        <f>YEAR(fact_orders[[#This Row],[Date]])</f>
        <v>2021</v>
      </c>
      <c r="T146">
        <f>MONTH(fact_orders[[#This Row],[Date]])</f>
        <v>1</v>
      </c>
      <c r="U146" t="str">
        <f>TEXT(fact_orders[[#This Row],[Date]],"mmm-yyyy")</f>
        <v>Jan-2021</v>
      </c>
      <c r="V146" t="str">
        <f>"Q"&amp;ROUNDUP(MONTH(fact_orders[[#This Row],[Date]])/3,0)</f>
        <v>Q1</v>
      </c>
      <c r="W146" t="str" cm="1">
        <f t="array" ref="W146">_xlfn.IFS(
fact_orders[[#This Row],[dim_customers.Customer Age]]&lt;=25,"18-25",
fact_orders[[#This Row],[dim_customers.Customer Age]]&lt;=35,"26-35",
fact_orders[[#This Row],[dim_customers.Customer Age]]&lt;=45,"36-45",
fact_orders[[#This Row],[dim_customers.Customer Age]]&lt;=55,"46-55",
TRUE,"56+"
)</f>
        <v>26-35</v>
      </c>
      <c r="X146" t="str" cm="1">
        <f t="array" ref="X146">_xlfn.IFS(fact_orders[[#This Row],[Original Price]]&lt;250,"Under 250", fact_orders[[#This Row],[Original Price]]&lt;500, "250-499",fact_orders[[#This Row],[Original Price]]&lt;1000,"500-999",fact_orders[[#This Row],[Original Price]]&lt;2000,"1000-1999",TRUE,"2000+")</f>
        <v>250-499</v>
      </c>
      <c r="Y146" t="str" cm="1">
        <f t="array" ref="Y146">_xlfn.IFS(fact_orders[[#This Row],[Discount%]]&lt;0.2,"10-19%",fact_orders[[#This Row],[Discount%]]&lt;0.3,"20-29%",fact_orders[[#This Row],[Discount%]]&lt;0.4,"30-39%",fact_orders[[#This Row],[Discount%]]&lt;0.5,"40-49%",TRUE,"50%+")</f>
        <v>40-49%</v>
      </c>
    </row>
    <row r="147" spans="1:25" hidden="1" x14ac:dyDescent="0.3">
      <c r="A147" t="s">
        <v>3563</v>
      </c>
      <c r="B147" t="s">
        <v>3342</v>
      </c>
      <c r="C147" t="s">
        <v>150</v>
      </c>
      <c r="D147" s="2">
        <v>44794</v>
      </c>
      <c r="E147">
        <v>965</v>
      </c>
      <c r="F147" s="4">
        <v>0.46</v>
      </c>
      <c r="G147" t="s">
        <v>85</v>
      </c>
      <c r="H147" t="s">
        <v>9</v>
      </c>
      <c r="I147" t="s">
        <v>92</v>
      </c>
      <c r="J147" t="s">
        <v>11</v>
      </c>
      <c r="K147" t="s">
        <v>6921</v>
      </c>
      <c r="L147" t="s">
        <v>23</v>
      </c>
      <c r="M147">
        <v>4</v>
      </c>
      <c r="N147">
        <v>32</v>
      </c>
      <c r="O147" t="s">
        <v>3341</v>
      </c>
      <c r="P147" t="s">
        <v>3332</v>
      </c>
      <c r="Q147" s="7">
        <f>fact_orders[[#This Row],[Original Price]]*(1-fact_orders[[#This Row],[Discount%]])</f>
        <v>521.1</v>
      </c>
      <c r="R147">
        <f>fact_orders[[#This Row],[Original Price]]*fact_orders[[#This Row],[Discount%]]</f>
        <v>443.90000000000003</v>
      </c>
      <c r="S147">
        <f>YEAR(fact_orders[[#This Row],[Date]])</f>
        <v>2022</v>
      </c>
      <c r="T147">
        <f>MONTH(fact_orders[[#This Row],[Date]])</f>
        <v>8</v>
      </c>
      <c r="U147" t="str">
        <f>TEXT(fact_orders[[#This Row],[Date]],"mmm-yyyy")</f>
        <v>Aug-2022</v>
      </c>
      <c r="V147" t="str">
        <f>"Q"&amp;ROUNDUP(MONTH(fact_orders[[#This Row],[Date]])/3,0)</f>
        <v>Q3</v>
      </c>
      <c r="W147" t="str" cm="1">
        <f t="array" ref="W147">_xlfn.IFS(
fact_orders[[#This Row],[dim_customers.Customer Age]]&lt;=25,"18-25",
fact_orders[[#This Row],[dim_customers.Customer Age]]&lt;=35,"26-35",
fact_orders[[#This Row],[dim_customers.Customer Age]]&lt;=45,"36-45",
fact_orders[[#This Row],[dim_customers.Customer Age]]&lt;=55,"46-55",
TRUE,"56+"
)</f>
        <v>26-35</v>
      </c>
      <c r="X147" t="str" cm="1">
        <f t="array" ref="X147">_xlfn.IFS(fact_orders[[#This Row],[Original Price]]&lt;250,"Under 250", fact_orders[[#This Row],[Original Price]]&lt;500, "250-499",fact_orders[[#This Row],[Original Price]]&lt;1000,"500-999",fact_orders[[#This Row],[Original Price]]&lt;2000,"1000-1999",TRUE,"2000+")</f>
        <v>500-999</v>
      </c>
      <c r="Y147" t="str" cm="1">
        <f t="array" ref="Y147">_xlfn.IFS(fact_orders[[#This Row],[Discount%]]&lt;0.2,"10-19%",fact_orders[[#This Row],[Discount%]]&lt;0.3,"20-29%",fact_orders[[#This Row],[Discount%]]&lt;0.4,"30-39%",fact_orders[[#This Row],[Discount%]]&lt;0.5,"40-49%",TRUE,"50%+")</f>
        <v>40-49%</v>
      </c>
    </row>
    <row r="148" spans="1:25" hidden="1" x14ac:dyDescent="0.3">
      <c r="A148" t="s">
        <v>3564</v>
      </c>
      <c r="B148" t="s">
        <v>3343</v>
      </c>
      <c r="C148" t="s">
        <v>151</v>
      </c>
      <c r="D148" s="2">
        <v>44236</v>
      </c>
      <c r="E148">
        <v>1158</v>
      </c>
      <c r="F148" s="4">
        <v>0.46</v>
      </c>
      <c r="G148" t="s">
        <v>85</v>
      </c>
      <c r="H148" t="s">
        <v>9</v>
      </c>
      <c r="I148" t="s">
        <v>92</v>
      </c>
      <c r="J148" t="s">
        <v>152</v>
      </c>
      <c r="K148" t="s">
        <v>6921</v>
      </c>
      <c r="L148" t="s">
        <v>23</v>
      </c>
      <c r="M148">
        <v>3</v>
      </c>
      <c r="N148">
        <v>33</v>
      </c>
      <c r="O148" t="s">
        <v>3341</v>
      </c>
      <c r="P148" t="s">
        <v>3332</v>
      </c>
      <c r="Q148" s="7">
        <f>fact_orders[[#This Row],[Original Price]]*(1-fact_orders[[#This Row],[Discount%]])</f>
        <v>625.32000000000005</v>
      </c>
      <c r="R148">
        <f>fact_orders[[#This Row],[Original Price]]*fact_orders[[#This Row],[Discount%]]</f>
        <v>532.68000000000006</v>
      </c>
      <c r="S148">
        <f>YEAR(fact_orders[[#This Row],[Date]])</f>
        <v>2021</v>
      </c>
      <c r="T148">
        <f>MONTH(fact_orders[[#This Row],[Date]])</f>
        <v>2</v>
      </c>
      <c r="U148" t="str">
        <f>TEXT(fact_orders[[#This Row],[Date]],"mmm-yyyy")</f>
        <v>Feb-2021</v>
      </c>
      <c r="V148" t="str">
        <f>"Q"&amp;ROUNDUP(MONTH(fact_orders[[#This Row],[Date]])/3,0)</f>
        <v>Q1</v>
      </c>
      <c r="W148" t="str" cm="1">
        <f t="array" ref="W148">_xlfn.IFS(
fact_orders[[#This Row],[dim_customers.Customer Age]]&lt;=25,"18-25",
fact_orders[[#This Row],[dim_customers.Customer Age]]&lt;=35,"26-35",
fact_orders[[#This Row],[dim_customers.Customer Age]]&lt;=45,"36-45",
fact_orders[[#This Row],[dim_customers.Customer Age]]&lt;=55,"46-55",
TRUE,"56+"
)</f>
        <v>26-35</v>
      </c>
      <c r="X148" t="str" cm="1">
        <f t="array" ref="X148">_xlfn.IFS(fact_orders[[#This Row],[Original Price]]&lt;250,"Under 250", fact_orders[[#This Row],[Original Price]]&lt;500, "250-499",fact_orders[[#This Row],[Original Price]]&lt;1000,"500-999",fact_orders[[#This Row],[Original Price]]&lt;2000,"1000-1999",TRUE,"2000+")</f>
        <v>1000-1999</v>
      </c>
      <c r="Y148" t="str" cm="1">
        <f t="array" ref="Y148">_xlfn.IFS(fact_orders[[#This Row],[Discount%]]&lt;0.2,"10-19%",fact_orders[[#This Row],[Discount%]]&lt;0.3,"20-29%",fact_orders[[#This Row],[Discount%]]&lt;0.4,"30-39%",fact_orders[[#This Row],[Discount%]]&lt;0.5,"40-49%",TRUE,"50%+")</f>
        <v>40-49%</v>
      </c>
    </row>
    <row r="149" spans="1:25" hidden="1" x14ac:dyDescent="0.3">
      <c r="A149" t="s">
        <v>3565</v>
      </c>
      <c r="B149" t="s">
        <v>3344</v>
      </c>
      <c r="C149" t="s">
        <v>153</v>
      </c>
      <c r="D149" s="2">
        <v>44545</v>
      </c>
      <c r="E149">
        <v>264</v>
      </c>
      <c r="F149" s="4">
        <v>0.46</v>
      </c>
      <c r="G149" t="s">
        <v>85</v>
      </c>
      <c r="H149" t="s">
        <v>9</v>
      </c>
      <c r="I149" t="s">
        <v>92</v>
      </c>
      <c r="J149" t="s">
        <v>152</v>
      </c>
      <c r="K149" t="s">
        <v>6921</v>
      </c>
      <c r="L149" t="s">
        <v>144</v>
      </c>
      <c r="M149">
        <v>2</v>
      </c>
      <c r="N149">
        <v>44</v>
      </c>
      <c r="O149" t="s">
        <v>3345</v>
      </c>
      <c r="P149" t="s">
        <v>3332</v>
      </c>
      <c r="Q149" s="7">
        <f>fact_orders[[#This Row],[Original Price]]*(1-fact_orders[[#This Row],[Discount%]])</f>
        <v>142.56</v>
      </c>
      <c r="R149">
        <f>fact_orders[[#This Row],[Original Price]]*fact_orders[[#This Row],[Discount%]]</f>
        <v>121.44000000000001</v>
      </c>
      <c r="S149">
        <f>YEAR(fact_orders[[#This Row],[Date]])</f>
        <v>2021</v>
      </c>
      <c r="T149">
        <f>MONTH(fact_orders[[#This Row],[Date]])</f>
        <v>12</v>
      </c>
      <c r="U149" t="str">
        <f>TEXT(fact_orders[[#This Row],[Date]],"mmm-yyyy")</f>
        <v>Dec-2021</v>
      </c>
      <c r="V149" t="str">
        <f>"Q"&amp;ROUNDUP(MONTH(fact_orders[[#This Row],[Date]])/3,0)</f>
        <v>Q4</v>
      </c>
      <c r="W149" t="str" cm="1">
        <f t="array" ref="W149">_xlfn.IFS(
fact_orders[[#This Row],[dim_customers.Customer Age]]&lt;=25,"18-25",
fact_orders[[#This Row],[dim_customers.Customer Age]]&lt;=35,"26-35",
fact_orders[[#This Row],[dim_customers.Customer Age]]&lt;=45,"36-45",
fact_orders[[#This Row],[dim_customers.Customer Age]]&lt;=55,"46-55",
TRUE,"56+"
)</f>
        <v>36-45</v>
      </c>
      <c r="X149" t="str" cm="1">
        <f t="array" ref="X149">_xlfn.IFS(fact_orders[[#This Row],[Original Price]]&lt;250,"Under 250", fact_orders[[#This Row],[Original Price]]&lt;500, "250-499",fact_orders[[#This Row],[Original Price]]&lt;1000,"500-999",fact_orders[[#This Row],[Original Price]]&lt;2000,"1000-1999",TRUE,"2000+")</f>
        <v>250-499</v>
      </c>
      <c r="Y149" t="str" cm="1">
        <f t="array" ref="Y149">_xlfn.IFS(fact_orders[[#This Row],[Discount%]]&lt;0.2,"10-19%",fact_orders[[#This Row],[Discount%]]&lt;0.3,"20-29%",fact_orders[[#This Row],[Discount%]]&lt;0.4,"30-39%",fact_orders[[#This Row],[Discount%]]&lt;0.5,"40-49%",TRUE,"50%+")</f>
        <v>40-49%</v>
      </c>
    </row>
    <row r="150" spans="1:25" hidden="1" x14ac:dyDescent="0.3">
      <c r="A150" t="s">
        <v>3566</v>
      </c>
      <c r="B150" t="s">
        <v>3346</v>
      </c>
      <c r="C150" t="s">
        <v>154</v>
      </c>
      <c r="D150" s="2">
        <v>44749</v>
      </c>
      <c r="E150">
        <v>433</v>
      </c>
      <c r="F150" s="4">
        <v>0.3</v>
      </c>
      <c r="G150" t="s">
        <v>85</v>
      </c>
      <c r="H150" t="s">
        <v>9</v>
      </c>
      <c r="I150" t="s">
        <v>92</v>
      </c>
      <c r="J150" t="s">
        <v>152</v>
      </c>
      <c r="K150" t="s">
        <v>6919</v>
      </c>
      <c r="L150" t="s">
        <v>25</v>
      </c>
      <c r="M150">
        <v>5</v>
      </c>
      <c r="N150">
        <v>45</v>
      </c>
      <c r="O150" t="s">
        <v>3345</v>
      </c>
      <c r="P150" t="s">
        <v>3332</v>
      </c>
      <c r="Q150" s="7">
        <f>fact_orders[[#This Row],[Original Price]]*(1-fact_orders[[#This Row],[Discount%]])</f>
        <v>303.09999999999997</v>
      </c>
      <c r="R150">
        <f>fact_orders[[#This Row],[Original Price]]*fact_orders[[#This Row],[Discount%]]</f>
        <v>129.9</v>
      </c>
      <c r="S150">
        <f>YEAR(fact_orders[[#This Row],[Date]])</f>
        <v>2022</v>
      </c>
      <c r="T150">
        <f>MONTH(fact_orders[[#This Row],[Date]])</f>
        <v>7</v>
      </c>
      <c r="U150" t="str">
        <f>TEXT(fact_orders[[#This Row],[Date]],"mmm-yyyy")</f>
        <v>Jul-2022</v>
      </c>
      <c r="V150" t="str">
        <f>"Q"&amp;ROUNDUP(MONTH(fact_orders[[#This Row],[Date]])/3,0)</f>
        <v>Q3</v>
      </c>
      <c r="W150" t="str" cm="1">
        <f t="array" ref="W150">_xlfn.IFS(
fact_orders[[#This Row],[dim_customers.Customer Age]]&lt;=25,"18-25",
fact_orders[[#This Row],[dim_customers.Customer Age]]&lt;=35,"26-35",
fact_orders[[#This Row],[dim_customers.Customer Age]]&lt;=45,"36-45",
fact_orders[[#This Row],[dim_customers.Customer Age]]&lt;=55,"46-55",
TRUE,"56+"
)</f>
        <v>36-45</v>
      </c>
      <c r="X150" t="str" cm="1">
        <f t="array" ref="X150">_xlfn.IFS(fact_orders[[#This Row],[Original Price]]&lt;250,"Under 250", fact_orders[[#This Row],[Original Price]]&lt;500, "250-499",fact_orders[[#This Row],[Original Price]]&lt;1000,"500-999",fact_orders[[#This Row],[Original Price]]&lt;2000,"1000-1999",TRUE,"2000+")</f>
        <v>250-499</v>
      </c>
      <c r="Y150" t="str" cm="1">
        <f t="array" ref="Y150">_xlfn.IFS(fact_orders[[#This Row],[Discount%]]&lt;0.2,"10-19%",fact_orders[[#This Row],[Discount%]]&lt;0.3,"20-29%",fact_orders[[#This Row],[Discount%]]&lt;0.4,"30-39%",fact_orders[[#This Row],[Discount%]]&lt;0.5,"40-49%",TRUE,"50%+")</f>
        <v>30-39%</v>
      </c>
    </row>
    <row r="151" spans="1:25" hidden="1" x14ac:dyDescent="0.3">
      <c r="A151" t="s">
        <v>3567</v>
      </c>
      <c r="B151" t="s">
        <v>3347</v>
      </c>
      <c r="C151" t="s">
        <v>155</v>
      </c>
      <c r="D151" s="2">
        <v>44381</v>
      </c>
      <c r="E151">
        <v>562</v>
      </c>
      <c r="F151" s="4">
        <v>0.3</v>
      </c>
      <c r="G151" t="s">
        <v>85</v>
      </c>
      <c r="H151" t="s">
        <v>9</v>
      </c>
      <c r="I151" t="s">
        <v>92</v>
      </c>
      <c r="J151" t="s">
        <v>152</v>
      </c>
      <c r="K151" t="s">
        <v>6919</v>
      </c>
      <c r="L151" t="s">
        <v>25</v>
      </c>
      <c r="M151">
        <v>4</v>
      </c>
      <c r="N151">
        <v>46</v>
      </c>
      <c r="O151" t="s">
        <v>3348</v>
      </c>
      <c r="P151" t="s">
        <v>3349</v>
      </c>
      <c r="Q151" s="7">
        <f>fact_orders[[#This Row],[Original Price]]*(1-fact_orders[[#This Row],[Discount%]])</f>
        <v>393.4</v>
      </c>
      <c r="R151">
        <f>fact_orders[[#This Row],[Original Price]]*fact_orders[[#This Row],[Discount%]]</f>
        <v>168.6</v>
      </c>
      <c r="S151">
        <f>YEAR(fact_orders[[#This Row],[Date]])</f>
        <v>2021</v>
      </c>
      <c r="T151">
        <f>MONTH(fact_orders[[#This Row],[Date]])</f>
        <v>7</v>
      </c>
      <c r="U151" t="str">
        <f>TEXT(fact_orders[[#This Row],[Date]],"mmm-yyyy")</f>
        <v>Jul-2021</v>
      </c>
      <c r="V151" t="str">
        <f>"Q"&amp;ROUNDUP(MONTH(fact_orders[[#This Row],[Date]])/3,0)</f>
        <v>Q3</v>
      </c>
      <c r="W151" t="str" cm="1">
        <f t="array" ref="W151">_xlfn.IFS(
fact_orders[[#This Row],[dim_customers.Customer Age]]&lt;=25,"18-25",
fact_orders[[#This Row],[dim_customers.Customer Age]]&lt;=35,"26-35",
fact_orders[[#This Row],[dim_customers.Customer Age]]&lt;=45,"36-45",
fact_orders[[#This Row],[dim_customers.Customer Age]]&lt;=55,"46-55",
TRUE,"56+"
)</f>
        <v>46-55</v>
      </c>
      <c r="X151" t="str" cm="1">
        <f t="array" ref="X151">_xlfn.IFS(fact_orders[[#This Row],[Original Price]]&lt;250,"Under 250", fact_orders[[#This Row],[Original Price]]&lt;500, "250-499",fact_orders[[#This Row],[Original Price]]&lt;1000,"500-999",fact_orders[[#This Row],[Original Price]]&lt;2000,"1000-1999",TRUE,"2000+")</f>
        <v>500-999</v>
      </c>
      <c r="Y151" t="str" cm="1">
        <f t="array" ref="Y151">_xlfn.IFS(fact_orders[[#This Row],[Discount%]]&lt;0.2,"10-19%",fact_orders[[#This Row],[Discount%]]&lt;0.3,"20-29%",fact_orders[[#This Row],[Discount%]]&lt;0.4,"30-39%",fact_orders[[#This Row],[Discount%]]&lt;0.5,"40-49%",TRUE,"50%+")</f>
        <v>30-39%</v>
      </c>
    </row>
    <row r="152" spans="1:25" hidden="1" x14ac:dyDescent="0.3">
      <c r="A152" t="s">
        <v>3568</v>
      </c>
      <c r="B152" t="s">
        <v>3350</v>
      </c>
      <c r="C152" t="s">
        <v>156</v>
      </c>
      <c r="D152" s="2">
        <v>44259</v>
      </c>
      <c r="E152">
        <v>423</v>
      </c>
      <c r="F152" s="4">
        <v>0.3</v>
      </c>
      <c r="G152" t="s">
        <v>85</v>
      </c>
      <c r="H152" t="s">
        <v>9</v>
      </c>
      <c r="I152" t="s">
        <v>92</v>
      </c>
      <c r="J152" t="s">
        <v>152</v>
      </c>
      <c r="K152" t="s">
        <v>6919</v>
      </c>
      <c r="L152" t="s">
        <v>23</v>
      </c>
      <c r="M152">
        <v>2</v>
      </c>
      <c r="N152">
        <v>47</v>
      </c>
      <c r="O152" t="s">
        <v>3348</v>
      </c>
      <c r="P152" t="s">
        <v>3349</v>
      </c>
      <c r="Q152" s="7">
        <f>fact_orders[[#This Row],[Original Price]]*(1-fact_orders[[#This Row],[Discount%]])</f>
        <v>296.09999999999997</v>
      </c>
      <c r="R152">
        <f>fact_orders[[#This Row],[Original Price]]*fact_orders[[#This Row],[Discount%]]</f>
        <v>126.89999999999999</v>
      </c>
      <c r="S152">
        <f>YEAR(fact_orders[[#This Row],[Date]])</f>
        <v>2021</v>
      </c>
      <c r="T152">
        <f>MONTH(fact_orders[[#This Row],[Date]])</f>
        <v>3</v>
      </c>
      <c r="U152" t="str">
        <f>TEXT(fact_orders[[#This Row],[Date]],"mmm-yyyy")</f>
        <v>Mar-2021</v>
      </c>
      <c r="V152" t="str">
        <f>"Q"&amp;ROUNDUP(MONTH(fact_orders[[#This Row],[Date]])/3,0)</f>
        <v>Q1</v>
      </c>
      <c r="W152" t="str" cm="1">
        <f t="array" ref="W152">_xlfn.IFS(
fact_orders[[#This Row],[dim_customers.Customer Age]]&lt;=25,"18-25",
fact_orders[[#This Row],[dim_customers.Customer Age]]&lt;=35,"26-35",
fact_orders[[#This Row],[dim_customers.Customer Age]]&lt;=45,"36-45",
fact_orders[[#This Row],[dim_customers.Customer Age]]&lt;=55,"46-55",
TRUE,"56+"
)</f>
        <v>46-55</v>
      </c>
      <c r="X152" t="str" cm="1">
        <f t="array" ref="X152">_xlfn.IFS(fact_orders[[#This Row],[Original Price]]&lt;250,"Under 250", fact_orders[[#This Row],[Original Price]]&lt;500, "250-499",fact_orders[[#This Row],[Original Price]]&lt;1000,"500-999",fact_orders[[#This Row],[Original Price]]&lt;2000,"1000-1999",TRUE,"2000+")</f>
        <v>250-499</v>
      </c>
      <c r="Y152" t="str" cm="1">
        <f t="array" ref="Y152">_xlfn.IFS(fact_orders[[#This Row],[Discount%]]&lt;0.2,"10-19%",fact_orders[[#This Row],[Discount%]]&lt;0.3,"20-29%",fact_orders[[#This Row],[Discount%]]&lt;0.4,"30-39%",fact_orders[[#This Row],[Discount%]]&lt;0.5,"40-49%",TRUE,"50%+")</f>
        <v>30-39%</v>
      </c>
    </row>
    <row r="153" spans="1:25" hidden="1" x14ac:dyDescent="0.3">
      <c r="A153" t="s">
        <v>3569</v>
      </c>
      <c r="B153" t="s">
        <v>3351</v>
      </c>
      <c r="C153" t="s">
        <v>157</v>
      </c>
      <c r="D153" s="2">
        <v>44232</v>
      </c>
      <c r="E153">
        <v>621</v>
      </c>
      <c r="F153" s="4">
        <v>0.3</v>
      </c>
      <c r="G153" t="s">
        <v>85</v>
      </c>
      <c r="H153" t="s">
        <v>9</v>
      </c>
      <c r="I153" t="s">
        <v>92</v>
      </c>
      <c r="J153" t="s">
        <v>152</v>
      </c>
      <c r="K153" t="s">
        <v>6919</v>
      </c>
      <c r="L153" t="s">
        <v>23</v>
      </c>
      <c r="M153">
        <v>5</v>
      </c>
      <c r="N153">
        <v>48</v>
      </c>
      <c r="O153" t="s">
        <v>3348</v>
      </c>
      <c r="P153" t="s">
        <v>3349</v>
      </c>
      <c r="Q153" s="7">
        <f>fact_orders[[#This Row],[Original Price]]*(1-fact_orders[[#This Row],[Discount%]])</f>
        <v>434.7</v>
      </c>
      <c r="R153">
        <f>fact_orders[[#This Row],[Original Price]]*fact_orders[[#This Row],[Discount%]]</f>
        <v>186.29999999999998</v>
      </c>
      <c r="S153">
        <f>YEAR(fact_orders[[#This Row],[Date]])</f>
        <v>2021</v>
      </c>
      <c r="T153">
        <f>MONTH(fact_orders[[#This Row],[Date]])</f>
        <v>2</v>
      </c>
      <c r="U153" t="str">
        <f>TEXT(fact_orders[[#This Row],[Date]],"mmm-yyyy")</f>
        <v>Feb-2021</v>
      </c>
      <c r="V153" t="str">
        <f>"Q"&amp;ROUNDUP(MONTH(fact_orders[[#This Row],[Date]])/3,0)</f>
        <v>Q1</v>
      </c>
      <c r="W153" t="str" cm="1">
        <f t="array" ref="W153">_xlfn.IFS(
fact_orders[[#This Row],[dim_customers.Customer Age]]&lt;=25,"18-25",
fact_orders[[#This Row],[dim_customers.Customer Age]]&lt;=35,"26-35",
fact_orders[[#This Row],[dim_customers.Customer Age]]&lt;=45,"36-45",
fact_orders[[#This Row],[dim_customers.Customer Age]]&lt;=55,"46-55",
TRUE,"56+"
)</f>
        <v>46-55</v>
      </c>
      <c r="X153" t="str" cm="1">
        <f t="array" ref="X153">_xlfn.IFS(fact_orders[[#This Row],[Original Price]]&lt;250,"Under 250", fact_orders[[#This Row],[Original Price]]&lt;500, "250-499",fact_orders[[#This Row],[Original Price]]&lt;1000,"500-999",fact_orders[[#This Row],[Original Price]]&lt;2000,"1000-1999",TRUE,"2000+")</f>
        <v>500-999</v>
      </c>
      <c r="Y153" t="str" cm="1">
        <f t="array" ref="Y153">_xlfn.IFS(fact_orders[[#This Row],[Discount%]]&lt;0.2,"10-19%",fact_orders[[#This Row],[Discount%]]&lt;0.3,"20-29%",fact_orders[[#This Row],[Discount%]]&lt;0.4,"30-39%",fact_orders[[#This Row],[Discount%]]&lt;0.5,"40-49%",TRUE,"50%+")</f>
        <v>30-39%</v>
      </c>
    </row>
    <row r="154" spans="1:25" hidden="1" x14ac:dyDescent="0.3">
      <c r="A154" t="s">
        <v>3570</v>
      </c>
      <c r="B154" t="s">
        <v>3352</v>
      </c>
      <c r="C154" t="s">
        <v>158</v>
      </c>
      <c r="D154" s="2">
        <v>44432</v>
      </c>
      <c r="E154">
        <v>333</v>
      </c>
      <c r="F154" s="4">
        <v>0.3</v>
      </c>
      <c r="G154" t="s">
        <v>85</v>
      </c>
      <c r="H154" t="s">
        <v>9</v>
      </c>
      <c r="I154" t="s">
        <v>92</v>
      </c>
      <c r="J154" t="s">
        <v>152</v>
      </c>
      <c r="K154" t="s">
        <v>6922</v>
      </c>
      <c r="L154" t="s">
        <v>23</v>
      </c>
      <c r="M154">
        <v>5</v>
      </c>
      <c r="N154">
        <v>49</v>
      </c>
      <c r="O154" t="s">
        <v>3348</v>
      </c>
      <c r="P154" t="s">
        <v>3349</v>
      </c>
      <c r="Q154" s="7">
        <f>fact_orders[[#This Row],[Original Price]]*(1-fact_orders[[#This Row],[Discount%]])</f>
        <v>233.1</v>
      </c>
      <c r="R154">
        <f>fact_orders[[#This Row],[Original Price]]*fact_orders[[#This Row],[Discount%]]</f>
        <v>99.899999999999991</v>
      </c>
      <c r="S154">
        <f>YEAR(fact_orders[[#This Row],[Date]])</f>
        <v>2021</v>
      </c>
      <c r="T154">
        <f>MONTH(fact_orders[[#This Row],[Date]])</f>
        <v>8</v>
      </c>
      <c r="U154" t="str">
        <f>TEXT(fact_orders[[#This Row],[Date]],"mmm-yyyy")</f>
        <v>Aug-2021</v>
      </c>
      <c r="V154" t="str">
        <f>"Q"&amp;ROUNDUP(MONTH(fact_orders[[#This Row],[Date]])/3,0)</f>
        <v>Q3</v>
      </c>
      <c r="W154" t="str" cm="1">
        <f t="array" ref="W154">_xlfn.IFS(
fact_orders[[#This Row],[dim_customers.Customer Age]]&lt;=25,"18-25",
fact_orders[[#This Row],[dim_customers.Customer Age]]&lt;=35,"26-35",
fact_orders[[#This Row],[dim_customers.Customer Age]]&lt;=45,"36-45",
fact_orders[[#This Row],[dim_customers.Customer Age]]&lt;=55,"46-55",
TRUE,"56+"
)</f>
        <v>46-55</v>
      </c>
      <c r="X154" t="str" cm="1">
        <f t="array" ref="X154">_xlfn.IFS(fact_orders[[#This Row],[Original Price]]&lt;250,"Under 250", fact_orders[[#This Row],[Original Price]]&lt;500, "250-499",fact_orders[[#This Row],[Original Price]]&lt;1000,"500-999",fact_orders[[#This Row],[Original Price]]&lt;2000,"1000-1999",TRUE,"2000+")</f>
        <v>250-499</v>
      </c>
      <c r="Y154" t="str" cm="1">
        <f t="array" ref="Y154">_xlfn.IFS(fact_orders[[#This Row],[Discount%]]&lt;0.2,"10-19%",fact_orders[[#This Row],[Discount%]]&lt;0.3,"20-29%",fact_orders[[#This Row],[Discount%]]&lt;0.4,"30-39%",fact_orders[[#This Row],[Discount%]]&lt;0.5,"40-49%",TRUE,"50%+")</f>
        <v>30-39%</v>
      </c>
    </row>
    <row r="155" spans="1:25" hidden="1" x14ac:dyDescent="0.3">
      <c r="A155" t="s">
        <v>3571</v>
      </c>
      <c r="B155" t="s">
        <v>3353</v>
      </c>
      <c r="C155" t="s">
        <v>159</v>
      </c>
      <c r="D155" s="2">
        <v>44226</v>
      </c>
      <c r="E155">
        <v>236</v>
      </c>
      <c r="F155" s="4">
        <v>0.35</v>
      </c>
      <c r="G155" t="s">
        <v>85</v>
      </c>
      <c r="H155" t="s">
        <v>9</v>
      </c>
      <c r="I155" t="s">
        <v>92</v>
      </c>
      <c r="J155" t="s">
        <v>152</v>
      </c>
      <c r="K155" t="s">
        <v>6922</v>
      </c>
      <c r="L155" t="s">
        <v>25</v>
      </c>
      <c r="M155">
        <v>4</v>
      </c>
      <c r="N155">
        <v>17</v>
      </c>
      <c r="O155" t="s">
        <v>3354</v>
      </c>
      <c r="P155" t="s">
        <v>3349</v>
      </c>
      <c r="Q155" s="7">
        <f>fact_orders[[#This Row],[Original Price]]*(1-fact_orders[[#This Row],[Discount%]])</f>
        <v>153.4</v>
      </c>
      <c r="R155">
        <f>fact_orders[[#This Row],[Original Price]]*fact_orders[[#This Row],[Discount%]]</f>
        <v>82.6</v>
      </c>
      <c r="S155">
        <f>YEAR(fact_orders[[#This Row],[Date]])</f>
        <v>2021</v>
      </c>
      <c r="T155">
        <f>MONTH(fact_orders[[#This Row],[Date]])</f>
        <v>1</v>
      </c>
      <c r="U155" t="str">
        <f>TEXT(fact_orders[[#This Row],[Date]],"mmm-yyyy")</f>
        <v>Jan-2021</v>
      </c>
      <c r="V155" t="str">
        <f>"Q"&amp;ROUNDUP(MONTH(fact_orders[[#This Row],[Date]])/3,0)</f>
        <v>Q1</v>
      </c>
      <c r="W155" t="str" cm="1">
        <f t="array" ref="W155">_xlfn.IFS(
fact_orders[[#This Row],[dim_customers.Customer Age]]&lt;=25,"18-25",
fact_orders[[#This Row],[dim_customers.Customer Age]]&lt;=35,"26-35",
fact_orders[[#This Row],[dim_customers.Customer Age]]&lt;=45,"36-45",
fact_orders[[#This Row],[dim_customers.Customer Age]]&lt;=55,"46-55",
TRUE,"56+"
)</f>
        <v>18-25</v>
      </c>
      <c r="X155" t="str" cm="1">
        <f t="array" ref="X155">_xlfn.IFS(fact_orders[[#This Row],[Original Price]]&lt;250,"Under 250", fact_orders[[#This Row],[Original Price]]&lt;500, "250-499",fact_orders[[#This Row],[Original Price]]&lt;1000,"500-999",fact_orders[[#This Row],[Original Price]]&lt;2000,"1000-1999",TRUE,"2000+")</f>
        <v>Under 250</v>
      </c>
      <c r="Y155" t="str" cm="1">
        <f t="array" ref="Y155">_xlfn.IFS(fact_orders[[#This Row],[Discount%]]&lt;0.2,"10-19%",fact_orders[[#This Row],[Discount%]]&lt;0.3,"20-29%",fact_orders[[#This Row],[Discount%]]&lt;0.4,"30-39%",fact_orders[[#This Row],[Discount%]]&lt;0.5,"40-49%",TRUE,"50%+")</f>
        <v>30-39%</v>
      </c>
    </row>
    <row r="156" spans="1:25" hidden="1" x14ac:dyDescent="0.3">
      <c r="A156" t="s">
        <v>3572</v>
      </c>
      <c r="B156" t="s">
        <v>3355</v>
      </c>
      <c r="C156" t="s">
        <v>160</v>
      </c>
      <c r="D156" s="2">
        <v>44498</v>
      </c>
      <c r="E156">
        <v>456</v>
      </c>
      <c r="F156" s="4">
        <v>0.35</v>
      </c>
      <c r="G156" t="s">
        <v>85</v>
      </c>
      <c r="H156" t="s">
        <v>9</v>
      </c>
      <c r="I156" t="s">
        <v>92</v>
      </c>
      <c r="J156" t="s">
        <v>152</v>
      </c>
      <c r="K156" t="s">
        <v>6922</v>
      </c>
      <c r="L156" t="s">
        <v>102</v>
      </c>
      <c r="M156">
        <v>4</v>
      </c>
      <c r="N156">
        <v>18</v>
      </c>
      <c r="O156" t="s">
        <v>3354</v>
      </c>
      <c r="P156" t="s">
        <v>3349</v>
      </c>
      <c r="Q156" s="7">
        <f>fact_orders[[#This Row],[Original Price]]*(1-fact_orders[[#This Row],[Discount%]])</f>
        <v>296.40000000000003</v>
      </c>
      <c r="R156">
        <f>fact_orders[[#This Row],[Original Price]]*fact_orders[[#This Row],[Discount%]]</f>
        <v>159.6</v>
      </c>
      <c r="S156">
        <f>YEAR(fact_orders[[#This Row],[Date]])</f>
        <v>2021</v>
      </c>
      <c r="T156">
        <f>MONTH(fact_orders[[#This Row],[Date]])</f>
        <v>10</v>
      </c>
      <c r="U156" t="str">
        <f>TEXT(fact_orders[[#This Row],[Date]],"mmm-yyyy")</f>
        <v>Oct-2021</v>
      </c>
      <c r="V156" t="str">
        <f>"Q"&amp;ROUNDUP(MONTH(fact_orders[[#This Row],[Date]])/3,0)</f>
        <v>Q4</v>
      </c>
      <c r="W156" t="str" cm="1">
        <f t="array" ref="W156">_xlfn.IFS(
fact_orders[[#This Row],[dim_customers.Customer Age]]&lt;=25,"18-25",
fact_orders[[#This Row],[dim_customers.Customer Age]]&lt;=35,"26-35",
fact_orders[[#This Row],[dim_customers.Customer Age]]&lt;=45,"36-45",
fact_orders[[#This Row],[dim_customers.Customer Age]]&lt;=55,"46-55",
TRUE,"56+"
)</f>
        <v>18-25</v>
      </c>
      <c r="X156" t="str" cm="1">
        <f t="array" ref="X156">_xlfn.IFS(fact_orders[[#This Row],[Original Price]]&lt;250,"Under 250", fact_orders[[#This Row],[Original Price]]&lt;500, "250-499",fact_orders[[#This Row],[Original Price]]&lt;1000,"500-999",fact_orders[[#This Row],[Original Price]]&lt;2000,"1000-1999",TRUE,"2000+")</f>
        <v>250-499</v>
      </c>
      <c r="Y156" t="str" cm="1">
        <f t="array" ref="Y156">_xlfn.IFS(fact_orders[[#This Row],[Discount%]]&lt;0.2,"10-19%",fact_orders[[#This Row],[Discount%]]&lt;0.3,"20-29%",fact_orders[[#This Row],[Discount%]]&lt;0.4,"30-39%",fact_orders[[#This Row],[Discount%]]&lt;0.5,"40-49%",TRUE,"50%+")</f>
        <v>30-39%</v>
      </c>
    </row>
    <row r="157" spans="1:25" hidden="1" x14ac:dyDescent="0.3">
      <c r="A157" t="s">
        <v>3573</v>
      </c>
      <c r="B157" t="s">
        <v>3356</v>
      </c>
      <c r="C157" t="s">
        <v>161</v>
      </c>
      <c r="D157" s="2">
        <v>44951</v>
      </c>
      <c r="E157">
        <v>963</v>
      </c>
      <c r="F157" s="4">
        <v>0.35</v>
      </c>
      <c r="G157" t="s">
        <v>85</v>
      </c>
      <c r="H157" t="s">
        <v>9</v>
      </c>
      <c r="I157" t="s">
        <v>92</v>
      </c>
      <c r="J157" t="s">
        <v>152</v>
      </c>
      <c r="K157" t="s">
        <v>6920</v>
      </c>
      <c r="L157" t="s">
        <v>162</v>
      </c>
      <c r="M157">
        <v>4</v>
      </c>
      <c r="N157">
        <v>19</v>
      </c>
      <c r="O157" t="s">
        <v>3354</v>
      </c>
      <c r="P157" t="s">
        <v>3349</v>
      </c>
      <c r="Q157" s="7">
        <f>fact_orders[[#This Row],[Original Price]]*(1-fact_orders[[#This Row],[Discount%]])</f>
        <v>625.95000000000005</v>
      </c>
      <c r="R157">
        <f>fact_orders[[#This Row],[Original Price]]*fact_orders[[#This Row],[Discount%]]</f>
        <v>337.04999999999995</v>
      </c>
      <c r="S157">
        <f>YEAR(fact_orders[[#This Row],[Date]])</f>
        <v>2023</v>
      </c>
      <c r="T157">
        <f>MONTH(fact_orders[[#This Row],[Date]])</f>
        <v>1</v>
      </c>
      <c r="U157" t="str">
        <f>TEXT(fact_orders[[#This Row],[Date]],"mmm-yyyy")</f>
        <v>Jan-2023</v>
      </c>
      <c r="V157" t="str">
        <f>"Q"&amp;ROUNDUP(MONTH(fact_orders[[#This Row],[Date]])/3,0)</f>
        <v>Q1</v>
      </c>
      <c r="W157" t="str" cm="1">
        <f t="array" ref="W157">_xlfn.IFS(
fact_orders[[#This Row],[dim_customers.Customer Age]]&lt;=25,"18-25",
fact_orders[[#This Row],[dim_customers.Customer Age]]&lt;=35,"26-35",
fact_orders[[#This Row],[dim_customers.Customer Age]]&lt;=45,"36-45",
fact_orders[[#This Row],[dim_customers.Customer Age]]&lt;=55,"46-55",
TRUE,"56+"
)</f>
        <v>18-25</v>
      </c>
      <c r="X157" t="str" cm="1">
        <f t="array" ref="X157">_xlfn.IFS(fact_orders[[#This Row],[Original Price]]&lt;250,"Under 250", fact_orders[[#This Row],[Original Price]]&lt;500, "250-499",fact_orders[[#This Row],[Original Price]]&lt;1000,"500-999",fact_orders[[#This Row],[Original Price]]&lt;2000,"1000-1999",TRUE,"2000+")</f>
        <v>500-999</v>
      </c>
      <c r="Y157" t="str" cm="1">
        <f t="array" ref="Y157">_xlfn.IFS(fact_orders[[#This Row],[Discount%]]&lt;0.2,"10-19%",fact_orders[[#This Row],[Discount%]]&lt;0.3,"20-29%",fact_orders[[#This Row],[Discount%]]&lt;0.4,"30-39%",fact_orders[[#This Row],[Discount%]]&lt;0.5,"40-49%",TRUE,"50%+")</f>
        <v>30-39%</v>
      </c>
    </row>
    <row r="158" spans="1:25" hidden="1" x14ac:dyDescent="0.3">
      <c r="A158" t="s">
        <v>3574</v>
      </c>
      <c r="B158" t="s">
        <v>3357</v>
      </c>
      <c r="C158" t="s">
        <v>163</v>
      </c>
      <c r="D158" s="2">
        <v>44925</v>
      </c>
      <c r="E158">
        <v>234</v>
      </c>
      <c r="F158" s="4">
        <v>0.35</v>
      </c>
      <c r="G158" t="s">
        <v>85</v>
      </c>
      <c r="H158" t="s">
        <v>9</v>
      </c>
      <c r="I158" t="s">
        <v>92</v>
      </c>
      <c r="J158" t="s">
        <v>152</v>
      </c>
      <c r="K158" t="s">
        <v>6920</v>
      </c>
      <c r="L158" t="s">
        <v>162</v>
      </c>
      <c r="M158">
        <v>3</v>
      </c>
      <c r="N158">
        <v>20</v>
      </c>
      <c r="O158" t="s">
        <v>3354</v>
      </c>
      <c r="P158" t="s">
        <v>3349</v>
      </c>
      <c r="Q158" s="7">
        <f>fact_orders[[#This Row],[Original Price]]*(1-fact_orders[[#This Row],[Discount%]])</f>
        <v>152.1</v>
      </c>
      <c r="R158">
        <f>fact_orders[[#This Row],[Original Price]]*fact_orders[[#This Row],[Discount%]]</f>
        <v>81.899999999999991</v>
      </c>
      <c r="S158">
        <f>YEAR(fact_orders[[#This Row],[Date]])</f>
        <v>2022</v>
      </c>
      <c r="T158">
        <f>MONTH(fact_orders[[#This Row],[Date]])</f>
        <v>12</v>
      </c>
      <c r="U158" t="str">
        <f>TEXT(fact_orders[[#This Row],[Date]],"mmm-yyyy")</f>
        <v>Dec-2022</v>
      </c>
      <c r="V158" t="str">
        <f>"Q"&amp;ROUNDUP(MONTH(fact_orders[[#This Row],[Date]])/3,0)</f>
        <v>Q4</v>
      </c>
      <c r="W158" t="str" cm="1">
        <f t="array" ref="W158">_xlfn.IFS(
fact_orders[[#This Row],[dim_customers.Customer Age]]&lt;=25,"18-25",
fact_orders[[#This Row],[dim_customers.Customer Age]]&lt;=35,"26-35",
fact_orders[[#This Row],[dim_customers.Customer Age]]&lt;=45,"36-45",
fact_orders[[#This Row],[dim_customers.Customer Age]]&lt;=55,"46-55",
TRUE,"56+"
)</f>
        <v>18-25</v>
      </c>
      <c r="X158" t="str" cm="1">
        <f t="array" ref="X158">_xlfn.IFS(fact_orders[[#This Row],[Original Price]]&lt;250,"Under 250", fact_orders[[#This Row],[Original Price]]&lt;500, "250-499",fact_orders[[#This Row],[Original Price]]&lt;1000,"500-999",fact_orders[[#This Row],[Original Price]]&lt;2000,"1000-1999",TRUE,"2000+")</f>
        <v>Under 250</v>
      </c>
      <c r="Y158" t="str" cm="1">
        <f t="array" ref="Y158">_xlfn.IFS(fact_orders[[#This Row],[Discount%]]&lt;0.2,"10-19%",fact_orders[[#This Row],[Discount%]]&lt;0.3,"20-29%",fact_orders[[#This Row],[Discount%]]&lt;0.4,"30-39%",fact_orders[[#This Row],[Discount%]]&lt;0.5,"40-49%",TRUE,"50%+")</f>
        <v>30-39%</v>
      </c>
    </row>
    <row r="159" spans="1:25" hidden="1" x14ac:dyDescent="0.3">
      <c r="A159" t="s">
        <v>3575</v>
      </c>
      <c r="B159" t="s">
        <v>3358</v>
      </c>
      <c r="C159" t="s">
        <v>164</v>
      </c>
      <c r="D159" s="2">
        <v>44613</v>
      </c>
      <c r="E159">
        <v>456</v>
      </c>
      <c r="F159" s="4">
        <v>0.35</v>
      </c>
      <c r="G159" t="s">
        <v>85</v>
      </c>
      <c r="H159" t="s">
        <v>9</v>
      </c>
      <c r="I159" t="s">
        <v>92</v>
      </c>
      <c r="J159" t="s">
        <v>152</v>
      </c>
      <c r="K159" t="s">
        <v>6920</v>
      </c>
      <c r="L159" t="s">
        <v>102</v>
      </c>
      <c r="M159">
        <v>5</v>
      </c>
      <c r="N159">
        <v>21</v>
      </c>
      <c r="O159" t="s">
        <v>3359</v>
      </c>
      <c r="P159" t="s">
        <v>3349</v>
      </c>
      <c r="Q159" s="7">
        <f>fact_orders[[#This Row],[Original Price]]*(1-fact_orders[[#This Row],[Discount%]])</f>
        <v>296.40000000000003</v>
      </c>
      <c r="R159">
        <f>fact_orders[[#This Row],[Original Price]]*fact_orders[[#This Row],[Discount%]]</f>
        <v>159.6</v>
      </c>
      <c r="S159">
        <f>YEAR(fact_orders[[#This Row],[Date]])</f>
        <v>2022</v>
      </c>
      <c r="T159">
        <f>MONTH(fact_orders[[#This Row],[Date]])</f>
        <v>2</v>
      </c>
      <c r="U159" t="str">
        <f>TEXT(fact_orders[[#This Row],[Date]],"mmm-yyyy")</f>
        <v>Feb-2022</v>
      </c>
      <c r="V159" t="str">
        <f>"Q"&amp;ROUNDUP(MONTH(fact_orders[[#This Row],[Date]])/3,0)</f>
        <v>Q1</v>
      </c>
      <c r="W159" t="str" cm="1">
        <f t="array" ref="W159">_xlfn.IFS(
fact_orders[[#This Row],[dim_customers.Customer Age]]&lt;=25,"18-25",
fact_orders[[#This Row],[dim_customers.Customer Age]]&lt;=35,"26-35",
fact_orders[[#This Row],[dim_customers.Customer Age]]&lt;=45,"36-45",
fact_orders[[#This Row],[dim_customers.Customer Age]]&lt;=55,"46-55",
TRUE,"56+"
)</f>
        <v>18-25</v>
      </c>
      <c r="X159" t="str" cm="1">
        <f t="array" ref="X159">_xlfn.IFS(fact_orders[[#This Row],[Original Price]]&lt;250,"Under 250", fact_orders[[#This Row],[Original Price]]&lt;500, "250-499",fact_orders[[#This Row],[Original Price]]&lt;1000,"500-999",fact_orders[[#This Row],[Original Price]]&lt;2000,"1000-1999",TRUE,"2000+")</f>
        <v>250-499</v>
      </c>
      <c r="Y159" t="str" cm="1">
        <f t="array" ref="Y159">_xlfn.IFS(fact_orders[[#This Row],[Discount%]]&lt;0.2,"10-19%",fact_orders[[#This Row],[Discount%]]&lt;0.3,"20-29%",fact_orders[[#This Row],[Discount%]]&lt;0.4,"30-39%",fact_orders[[#This Row],[Discount%]]&lt;0.5,"40-49%",TRUE,"50%+")</f>
        <v>30-39%</v>
      </c>
    </row>
    <row r="160" spans="1:25" hidden="1" x14ac:dyDescent="0.3">
      <c r="A160" t="s">
        <v>3576</v>
      </c>
      <c r="B160" t="s">
        <v>3360</v>
      </c>
      <c r="C160" t="s">
        <v>165</v>
      </c>
      <c r="D160" s="2">
        <v>44542</v>
      </c>
      <c r="E160">
        <v>564</v>
      </c>
      <c r="F160" s="4">
        <v>0.35</v>
      </c>
      <c r="G160" t="s">
        <v>85</v>
      </c>
      <c r="H160" t="s">
        <v>9</v>
      </c>
      <c r="I160" t="s">
        <v>92</v>
      </c>
      <c r="J160" t="s">
        <v>152</v>
      </c>
      <c r="K160" t="s">
        <v>6923</v>
      </c>
      <c r="L160" t="s">
        <v>102</v>
      </c>
      <c r="M160">
        <v>4</v>
      </c>
      <c r="N160">
        <v>22</v>
      </c>
      <c r="O160" t="s">
        <v>3359</v>
      </c>
      <c r="P160" t="s">
        <v>3349</v>
      </c>
      <c r="Q160" s="7">
        <f>fact_orders[[#This Row],[Original Price]]*(1-fact_orders[[#This Row],[Discount%]])</f>
        <v>366.6</v>
      </c>
      <c r="R160">
        <f>fact_orders[[#This Row],[Original Price]]*fact_orders[[#This Row],[Discount%]]</f>
        <v>197.39999999999998</v>
      </c>
      <c r="S160">
        <f>YEAR(fact_orders[[#This Row],[Date]])</f>
        <v>2021</v>
      </c>
      <c r="T160">
        <f>MONTH(fact_orders[[#This Row],[Date]])</f>
        <v>12</v>
      </c>
      <c r="U160" t="str">
        <f>TEXT(fact_orders[[#This Row],[Date]],"mmm-yyyy")</f>
        <v>Dec-2021</v>
      </c>
      <c r="V160" t="str">
        <f>"Q"&amp;ROUNDUP(MONTH(fact_orders[[#This Row],[Date]])/3,0)</f>
        <v>Q4</v>
      </c>
      <c r="W160" t="str" cm="1">
        <f t="array" ref="W160">_xlfn.IFS(
fact_orders[[#This Row],[dim_customers.Customer Age]]&lt;=25,"18-25",
fact_orders[[#This Row],[dim_customers.Customer Age]]&lt;=35,"26-35",
fact_orders[[#This Row],[dim_customers.Customer Age]]&lt;=45,"36-45",
fact_orders[[#This Row],[dim_customers.Customer Age]]&lt;=55,"46-55",
TRUE,"56+"
)</f>
        <v>18-25</v>
      </c>
      <c r="X160" t="str" cm="1">
        <f t="array" ref="X160">_xlfn.IFS(fact_orders[[#This Row],[Original Price]]&lt;250,"Under 250", fact_orders[[#This Row],[Original Price]]&lt;500, "250-499",fact_orders[[#This Row],[Original Price]]&lt;1000,"500-999",fact_orders[[#This Row],[Original Price]]&lt;2000,"1000-1999",TRUE,"2000+")</f>
        <v>500-999</v>
      </c>
      <c r="Y160" t="str" cm="1">
        <f t="array" ref="Y160">_xlfn.IFS(fact_orders[[#This Row],[Discount%]]&lt;0.2,"10-19%",fact_orders[[#This Row],[Discount%]]&lt;0.3,"20-29%",fact_orders[[#This Row],[Discount%]]&lt;0.4,"30-39%",fact_orders[[#This Row],[Discount%]]&lt;0.5,"40-49%",TRUE,"50%+")</f>
        <v>30-39%</v>
      </c>
    </row>
    <row r="161" spans="1:25" hidden="1" x14ac:dyDescent="0.3">
      <c r="A161" t="s">
        <v>3577</v>
      </c>
      <c r="B161" t="s">
        <v>3361</v>
      </c>
      <c r="C161" t="s">
        <v>166</v>
      </c>
      <c r="D161" s="2">
        <v>44209</v>
      </c>
      <c r="E161">
        <v>634</v>
      </c>
      <c r="F161" s="4">
        <v>0.4</v>
      </c>
      <c r="G161" t="s">
        <v>85</v>
      </c>
      <c r="H161" t="s">
        <v>9</v>
      </c>
      <c r="I161" t="s">
        <v>92</v>
      </c>
      <c r="J161" t="s">
        <v>152</v>
      </c>
      <c r="K161" t="s">
        <v>6923</v>
      </c>
      <c r="L161" t="s">
        <v>14</v>
      </c>
      <c r="M161">
        <v>2</v>
      </c>
      <c r="N161">
        <v>16</v>
      </c>
      <c r="O161" t="s">
        <v>3362</v>
      </c>
      <c r="P161" t="s">
        <v>3363</v>
      </c>
      <c r="Q161" s="7">
        <f>fact_orders[[#This Row],[Original Price]]*(1-fact_orders[[#This Row],[Discount%]])</f>
        <v>380.4</v>
      </c>
      <c r="R161">
        <f>fact_orders[[#This Row],[Original Price]]*fact_orders[[#This Row],[Discount%]]</f>
        <v>253.60000000000002</v>
      </c>
      <c r="S161">
        <f>YEAR(fact_orders[[#This Row],[Date]])</f>
        <v>2021</v>
      </c>
      <c r="T161">
        <f>MONTH(fact_orders[[#This Row],[Date]])</f>
        <v>1</v>
      </c>
      <c r="U161" t="str">
        <f>TEXT(fact_orders[[#This Row],[Date]],"mmm-yyyy")</f>
        <v>Jan-2021</v>
      </c>
      <c r="V161" t="str">
        <f>"Q"&amp;ROUNDUP(MONTH(fact_orders[[#This Row],[Date]])/3,0)</f>
        <v>Q1</v>
      </c>
      <c r="W161" t="str" cm="1">
        <f t="array" ref="W161">_xlfn.IFS(
fact_orders[[#This Row],[dim_customers.Customer Age]]&lt;=25,"18-25",
fact_orders[[#This Row],[dim_customers.Customer Age]]&lt;=35,"26-35",
fact_orders[[#This Row],[dim_customers.Customer Age]]&lt;=45,"36-45",
fact_orders[[#This Row],[dim_customers.Customer Age]]&lt;=55,"46-55",
TRUE,"56+"
)</f>
        <v>18-25</v>
      </c>
      <c r="X161" t="str" cm="1">
        <f t="array" ref="X161">_xlfn.IFS(fact_orders[[#This Row],[Original Price]]&lt;250,"Under 250", fact_orders[[#This Row],[Original Price]]&lt;500, "250-499",fact_orders[[#This Row],[Original Price]]&lt;1000,"500-999",fact_orders[[#This Row],[Original Price]]&lt;2000,"1000-1999",TRUE,"2000+")</f>
        <v>500-999</v>
      </c>
      <c r="Y161" t="str" cm="1">
        <f t="array" ref="Y161">_xlfn.IFS(fact_orders[[#This Row],[Discount%]]&lt;0.2,"10-19%",fact_orders[[#This Row],[Discount%]]&lt;0.3,"20-29%",fact_orders[[#This Row],[Discount%]]&lt;0.4,"30-39%",fact_orders[[#This Row],[Discount%]]&lt;0.5,"40-49%",TRUE,"50%+")</f>
        <v>40-49%</v>
      </c>
    </row>
    <row r="162" spans="1:25" hidden="1" x14ac:dyDescent="0.3">
      <c r="A162" t="s">
        <v>3578</v>
      </c>
      <c r="B162" t="s">
        <v>3364</v>
      </c>
      <c r="C162" t="s">
        <v>167</v>
      </c>
      <c r="D162" s="2">
        <v>44390</v>
      </c>
      <c r="E162">
        <v>236</v>
      </c>
      <c r="F162" s="4">
        <v>0.4</v>
      </c>
      <c r="G162" t="s">
        <v>85</v>
      </c>
      <c r="H162" t="s">
        <v>9</v>
      </c>
      <c r="I162" t="s">
        <v>92</v>
      </c>
      <c r="J162" t="s">
        <v>152</v>
      </c>
      <c r="K162" t="s">
        <v>6923</v>
      </c>
      <c r="L162" t="s">
        <v>12</v>
      </c>
      <c r="M162">
        <v>5</v>
      </c>
      <c r="N162">
        <v>17</v>
      </c>
      <c r="O162" t="s">
        <v>3362</v>
      </c>
      <c r="P162" t="s">
        <v>3363</v>
      </c>
      <c r="Q162" s="7">
        <f>fact_orders[[#This Row],[Original Price]]*(1-fact_orders[[#This Row],[Discount%]])</f>
        <v>141.6</v>
      </c>
      <c r="R162">
        <f>fact_orders[[#This Row],[Original Price]]*fact_orders[[#This Row],[Discount%]]</f>
        <v>94.4</v>
      </c>
      <c r="S162">
        <f>YEAR(fact_orders[[#This Row],[Date]])</f>
        <v>2021</v>
      </c>
      <c r="T162">
        <f>MONTH(fact_orders[[#This Row],[Date]])</f>
        <v>7</v>
      </c>
      <c r="U162" t="str">
        <f>TEXT(fact_orders[[#This Row],[Date]],"mmm-yyyy")</f>
        <v>Jul-2021</v>
      </c>
      <c r="V162" t="str">
        <f>"Q"&amp;ROUNDUP(MONTH(fact_orders[[#This Row],[Date]])/3,0)</f>
        <v>Q3</v>
      </c>
      <c r="W162" t="str" cm="1">
        <f t="array" ref="W162">_xlfn.IFS(
fact_orders[[#This Row],[dim_customers.Customer Age]]&lt;=25,"18-25",
fact_orders[[#This Row],[dim_customers.Customer Age]]&lt;=35,"26-35",
fact_orders[[#This Row],[dim_customers.Customer Age]]&lt;=45,"36-45",
fact_orders[[#This Row],[dim_customers.Customer Age]]&lt;=55,"46-55",
TRUE,"56+"
)</f>
        <v>18-25</v>
      </c>
      <c r="X162" t="str" cm="1">
        <f t="array" ref="X162">_xlfn.IFS(fact_orders[[#This Row],[Original Price]]&lt;250,"Under 250", fact_orders[[#This Row],[Original Price]]&lt;500, "250-499",fact_orders[[#This Row],[Original Price]]&lt;1000,"500-999",fact_orders[[#This Row],[Original Price]]&lt;2000,"1000-1999",TRUE,"2000+")</f>
        <v>Under 250</v>
      </c>
      <c r="Y162" t="str" cm="1">
        <f t="array" ref="Y162">_xlfn.IFS(fact_orders[[#This Row],[Discount%]]&lt;0.2,"10-19%",fact_orders[[#This Row],[Discount%]]&lt;0.3,"20-29%",fact_orders[[#This Row],[Discount%]]&lt;0.4,"30-39%",fact_orders[[#This Row],[Discount%]]&lt;0.5,"40-49%",TRUE,"50%+")</f>
        <v>40-49%</v>
      </c>
    </row>
    <row r="163" spans="1:25" hidden="1" x14ac:dyDescent="0.3">
      <c r="A163" t="s">
        <v>3579</v>
      </c>
      <c r="B163" t="s">
        <v>3365</v>
      </c>
      <c r="C163" t="s">
        <v>168</v>
      </c>
      <c r="D163" s="2">
        <v>44986</v>
      </c>
      <c r="E163">
        <v>444</v>
      </c>
      <c r="F163" s="4">
        <v>0.15</v>
      </c>
      <c r="G163" t="s">
        <v>85</v>
      </c>
      <c r="H163" t="s">
        <v>9</v>
      </c>
      <c r="I163" t="s">
        <v>92</v>
      </c>
      <c r="J163" t="s">
        <v>152</v>
      </c>
      <c r="K163" t="s">
        <v>6923</v>
      </c>
      <c r="L163" t="s">
        <v>12</v>
      </c>
      <c r="M163">
        <v>5</v>
      </c>
      <c r="N163">
        <v>18</v>
      </c>
      <c r="O163" t="s">
        <v>3362</v>
      </c>
      <c r="P163" t="s">
        <v>3363</v>
      </c>
      <c r="Q163" s="7">
        <f>fact_orders[[#This Row],[Original Price]]*(1-fact_orders[[#This Row],[Discount%]])</f>
        <v>377.4</v>
      </c>
      <c r="R163">
        <f>fact_orders[[#This Row],[Original Price]]*fact_orders[[#This Row],[Discount%]]</f>
        <v>66.599999999999994</v>
      </c>
      <c r="S163">
        <f>YEAR(fact_orders[[#This Row],[Date]])</f>
        <v>2023</v>
      </c>
      <c r="T163">
        <f>MONTH(fact_orders[[#This Row],[Date]])</f>
        <v>3</v>
      </c>
      <c r="U163" t="str">
        <f>TEXT(fact_orders[[#This Row],[Date]],"mmm-yyyy")</f>
        <v>Mar-2023</v>
      </c>
      <c r="V163" t="str">
        <f>"Q"&amp;ROUNDUP(MONTH(fact_orders[[#This Row],[Date]])/3,0)</f>
        <v>Q1</v>
      </c>
      <c r="W163" t="str" cm="1">
        <f t="array" ref="W163">_xlfn.IFS(
fact_orders[[#This Row],[dim_customers.Customer Age]]&lt;=25,"18-25",
fact_orders[[#This Row],[dim_customers.Customer Age]]&lt;=35,"26-35",
fact_orders[[#This Row],[dim_customers.Customer Age]]&lt;=45,"36-45",
fact_orders[[#This Row],[dim_customers.Customer Age]]&lt;=55,"46-55",
TRUE,"56+"
)</f>
        <v>18-25</v>
      </c>
      <c r="X163" t="str" cm="1">
        <f t="array" ref="X163">_xlfn.IFS(fact_orders[[#This Row],[Original Price]]&lt;250,"Under 250", fact_orders[[#This Row],[Original Price]]&lt;500, "250-499",fact_orders[[#This Row],[Original Price]]&lt;1000,"500-999",fact_orders[[#This Row],[Original Price]]&lt;2000,"1000-1999",TRUE,"2000+")</f>
        <v>250-499</v>
      </c>
      <c r="Y163" t="str" cm="1">
        <f t="array" ref="Y163">_xlfn.IFS(fact_orders[[#This Row],[Discount%]]&lt;0.2,"10-19%",fact_orders[[#This Row],[Discount%]]&lt;0.3,"20-29%",fact_orders[[#This Row],[Discount%]]&lt;0.4,"30-39%",fact_orders[[#This Row],[Discount%]]&lt;0.5,"40-49%",TRUE,"50%+")</f>
        <v>10-19%</v>
      </c>
    </row>
    <row r="164" spans="1:25" hidden="1" x14ac:dyDescent="0.3">
      <c r="A164" t="s">
        <v>3580</v>
      </c>
      <c r="B164" t="s">
        <v>3366</v>
      </c>
      <c r="C164" t="s">
        <v>169</v>
      </c>
      <c r="D164" s="2">
        <v>44964</v>
      </c>
      <c r="E164">
        <v>456</v>
      </c>
      <c r="F164" s="4">
        <v>0.15</v>
      </c>
      <c r="G164" t="s">
        <v>85</v>
      </c>
      <c r="H164" t="s">
        <v>9</v>
      </c>
      <c r="I164" t="s">
        <v>92</v>
      </c>
      <c r="J164" t="s">
        <v>152</v>
      </c>
      <c r="K164" t="s">
        <v>6921</v>
      </c>
      <c r="L164" t="s">
        <v>12</v>
      </c>
      <c r="M164">
        <v>5</v>
      </c>
      <c r="N164">
        <v>19</v>
      </c>
      <c r="O164" t="s">
        <v>3362</v>
      </c>
      <c r="P164" t="s">
        <v>3363</v>
      </c>
      <c r="Q164" s="7">
        <f>fact_orders[[#This Row],[Original Price]]*(1-fact_orders[[#This Row],[Discount%]])</f>
        <v>387.59999999999997</v>
      </c>
      <c r="R164">
        <f>fact_orders[[#This Row],[Original Price]]*fact_orders[[#This Row],[Discount%]]</f>
        <v>68.399999999999991</v>
      </c>
      <c r="S164">
        <f>YEAR(fact_orders[[#This Row],[Date]])</f>
        <v>2023</v>
      </c>
      <c r="T164">
        <f>MONTH(fact_orders[[#This Row],[Date]])</f>
        <v>2</v>
      </c>
      <c r="U164" t="str">
        <f>TEXT(fact_orders[[#This Row],[Date]],"mmm-yyyy")</f>
        <v>Feb-2023</v>
      </c>
      <c r="V164" t="str">
        <f>"Q"&amp;ROUNDUP(MONTH(fact_orders[[#This Row],[Date]])/3,0)</f>
        <v>Q1</v>
      </c>
      <c r="W164" t="str" cm="1">
        <f t="array" ref="W164">_xlfn.IFS(
fact_orders[[#This Row],[dim_customers.Customer Age]]&lt;=25,"18-25",
fact_orders[[#This Row],[dim_customers.Customer Age]]&lt;=35,"26-35",
fact_orders[[#This Row],[dim_customers.Customer Age]]&lt;=45,"36-45",
fact_orders[[#This Row],[dim_customers.Customer Age]]&lt;=55,"46-55",
TRUE,"56+"
)</f>
        <v>18-25</v>
      </c>
      <c r="X164" t="str" cm="1">
        <f t="array" ref="X164">_xlfn.IFS(fact_orders[[#This Row],[Original Price]]&lt;250,"Under 250", fact_orders[[#This Row],[Original Price]]&lt;500, "250-499",fact_orders[[#This Row],[Original Price]]&lt;1000,"500-999",fact_orders[[#This Row],[Original Price]]&lt;2000,"1000-1999",TRUE,"2000+")</f>
        <v>250-499</v>
      </c>
      <c r="Y164" t="str" cm="1">
        <f t="array" ref="Y164">_xlfn.IFS(fact_orders[[#This Row],[Discount%]]&lt;0.2,"10-19%",fact_orders[[#This Row],[Discount%]]&lt;0.3,"20-29%",fact_orders[[#This Row],[Discount%]]&lt;0.4,"30-39%",fact_orders[[#This Row],[Discount%]]&lt;0.5,"40-49%",TRUE,"50%+")</f>
        <v>10-19%</v>
      </c>
    </row>
    <row r="165" spans="1:25" hidden="1" x14ac:dyDescent="0.3">
      <c r="A165" t="s">
        <v>3581</v>
      </c>
      <c r="B165" t="s">
        <v>3367</v>
      </c>
      <c r="C165" t="s">
        <v>170</v>
      </c>
      <c r="D165" s="2">
        <v>44700</v>
      </c>
      <c r="E165">
        <v>963</v>
      </c>
      <c r="F165" s="4">
        <v>0.15</v>
      </c>
      <c r="G165" t="s">
        <v>85</v>
      </c>
      <c r="H165" t="s">
        <v>9</v>
      </c>
      <c r="I165" t="s">
        <v>92</v>
      </c>
      <c r="J165" t="s">
        <v>152</v>
      </c>
      <c r="K165" t="s">
        <v>6921</v>
      </c>
      <c r="L165" t="s">
        <v>14</v>
      </c>
      <c r="M165">
        <v>4</v>
      </c>
      <c r="N165">
        <v>20</v>
      </c>
      <c r="O165" t="s">
        <v>3368</v>
      </c>
      <c r="P165" t="s">
        <v>3363</v>
      </c>
      <c r="Q165" s="7">
        <f>fact_orders[[#This Row],[Original Price]]*(1-fact_orders[[#This Row],[Discount%]])</f>
        <v>818.55</v>
      </c>
      <c r="R165">
        <f>fact_orders[[#This Row],[Original Price]]*fact_orders[[#This Row],[Discount%]]</f>
        <v>144.44999999999999</v>
      </c>
      <c r="S165">
        <f>YEAR(fact_orders[[#This Row],[Date]])</f>
        <v>2022</v>
      </c>
      <c r="T165">
        <f>MONTH(fact_orders[[#This Row],[Date]])</f>
        <v>5</v>
      </c>
      <c r="U165" t="str">
        <f>TEXT(fact_orders[[#This Row],[Date]],"mmm-yyyy")</f>
        <v>May-2022</v>
      </c>
      <c r="V165" t="str">
        <f>"Q"&amp;ROUNDUP(MONTH(fact_orders[[#This Row],[Date]])/3,0)</f>
        <v>Q2</v>
      </c>
      <c r="W165" t="str" cm="1">
        <f t="array" ref="W165">_xlfn.IFS(
fact_orders[[#This Row],[dim_customers.Customer Age]]&lt;=25,"18-25",
fact_orders[[#This Row],[dim_customers.Customer Age]]&lt;=35,"26-35",
fact_orders[[#This Row],[dim_customers.Customer Age]]&lt;=45,"36-45",
fact_orders[[#This Row],[dim_customers.Customer Age]]&lt;=55,"46-55",
TRUE,"56+"
)</f>
        <v>18-25</v>
      </c>
      <c r="X165" t="str" cm="1">
        <f t="array" ref="X165">_xlfn.IFS(fact_orders[[#This Row],[Original Price]]&lt;250,"Under 250", fact_orders[[#This Row],[Original Price]]&lt;500, "250-499",fact_orders[[#This Row],[Original Price]]&lt;1000,"500-999",fact_orders[[#This Row],[Original Price]]&lt;2000,"1000-1999",TRUE,"2000+")</f>
        <v>500-999</v>
      </c>
      <c r="Y165" t="str" cm="1">
        <f t="array" ref="Y165">_xlfn.IFS(fact_orders[[#This Row],[Discount%]]&lt;0.2,"10-19%",fact_orders[[#This Row],[Discount%]]&lt;0.3,"20-29%",fact_orders[[#This Row],[Discount%]]&lt;0.4,"30-39%",fact_orders[[#This Row],[Discount%]]&lt;0.5,"40-49%",TRUE,"50%+")</f>
        <v>10-19%</v>
      </c>
    </row>
    <row r="166" spans="1:25" hidden="1" x14ac:dyDescent="0.3">
      <c r="A166" t="s">
        <v>3582</v>
      </c>
      <c r="B166" t="s">
        <v>3369</v>
      </c>
      <c r="C166" t="s">
        <v>171</v>
      </c>
      <c r="D166" s="2">
        <v>44966</v>
      </c>
      <c r="E166">
        <v>456</v>
      </c>
      <c r="F166" s="4">
        <v>0.35</v>
      </c>
      <c r="G166" t="s">
        <v>85</v>
      </c>
      <c r="H166" t="s">
        <v>9</v>
      </c>
      <c r="I166" t="s">
        <v>92</v>
      </c>
      <c r="J166" t="s">
        <v>152</v>
      </c>
      <c r="K166" t="s">
        <v>6921</v>
      </c>
      <c r="L166" t="s">
        <v>14</v>
      </c>
      <c r="M166">
        <v>4</v>
      </c>
      <c r="N166">
        <v>21</v>
      </c>
      <c r="O166" t="s">
        <v>3368</v>
      </c>
      <c r="P166" t="s">
        <v>3363</v>
      </c>
      <c r="Q166" s="7">
        <f>fact_orders[[#This Row],[Original Price]]*(1-fact_orders[[#This Row],[Discount%]])</f>
        <v>296.40000000000003</v>
      </c>
      <c r="R166">
        <f>fact_orders[[#This Row],[Original Price]]*fact_orders[[#This Row],[Discount%]]</f>
        <v>159.6</v>
      </c>
      <c r="S166">
        <f>YEAR(fact_orders[[#This Row],[Date]])</f>
        <v>2023</v>
      </c>
      <c r="T166">
        <f>MONTH(fact_orders[[#This Row],[Date]])</f>
        <v>2</v>
      </c>
      <c r="U166" t="str">
        <f>TEXT(fact_orders[[#This Row],[Date]],"mmm-yyyy")</f>
        <v>Feb-2023</v>
      </c>
      <c r="V166" t="str">
        <f>"Q"&amp;ROUNDUP(MONTH(fact_orders[[#This Row],[Date]])/3,0)</f>
        <v>Q1</v>
      </c>
      <c r="W166" t="str" cm="1">
        <f t="array" ref="W166">_xlfn.IFS(
fact_orders[[#This Row],[dim_customers.Customer Age]]&lt;=25,"18-25",
fact_orders[[#This Row],[dim_customers.Customer Age]]&lt;=35,"26-35",
fact_orders[[#This Row],[dim_customers.Customer Age]]&lt;=45,"36-45",
fact_orders[[#This Row],[dim_customers.Customer Age]]&lt;=55,"46-55",
TRUE,"56+"
)</f>
        <v>18-25</v>
      </c>
      <c r="X166" t="str" cm="1">
        <f t="array" ref="X166">_xlfn.IFS(fact_orders[[#This Row],[Original Price]]&lt;250,"Under 250", fact_orders[[#This Row],[Original Price]]&lt;500, "250-499",fact_orders[[#This Row],[Original Price]]&lt;1000,"500-999",fact_orders[[#This Row],[Original Price]]&lt;2000,"1000-1999",TRUE,"2000+")</f>
        <v>250-499</v>
      </c>
      <c r="Y166" t="str" cm="1">
        <f t="array" ref="Y166">_xlfn.IFS(fact_orders[[#This Row],[Discount%]]&lt;0.2,"10-19%",fact_orders[[#This Row],[Discount%]]&lt;0.3,"20-29%",fact_orders[[#This Row],[Discount%]]&lt;0.4,"30-39%",fact_orders[[#This Row],[Discount%]]&lt;0.5,"40-49%",TRUE,"50%+")</f>
        <v>30-39%</v>
      </c>
    </row>
    <row r="167" spans="1:25" hidden="1" x14ac:dyDescent="0.3">
      <c r="A167" t="s">
        <v>3583</v>
      </c>
      <c r="B167" t="s">
        <v>3370</v>
      </c>
      <c r="C167" t="s">
        <v>172</v>
      </c>
      <c r="D167" s="2">
        <v>44271</v>
      </c>
      <c r="E167">
        <v>1189</v>
      </c>
      <c r="F167" s="4">
        <v>0.35</v>
      </c>
      <c r="G167" t="s">
        <v>85</v>
      </c>
      <c r="H167" t="s">
        <v>9</v>
      </c>
      <c r="I167" t="s">
        <v>92</v>
      </c>
      <c r="J167" t="s">
        <v>152</v>
      </c>
      <c r="K167" t="s">
        <v>6921</v>
      </c>
      <c r="L167" t="s">
        <v>14</v>
      </c>
      <c r="M167">
        <v>4</v>
      </c>
      <c r="N167">
        <v>22</v>
      </c>
      <c r="O167" t="s">
        <v>3368</v>
      </c>
      <c r="P167" t="s">
        <v>3363</v>
      </c>
      <c r="Q167" s="7">
        <f>fact_orders[[#This Row],[Original Price]]*(1-fact_orders[[#This Row],[Discount%]])</f>
        <v>772.85</v>
      </c>
      <c r="R167">
        <f>fact_orders[[#This Row],[Original Price]]*fact_orders[[#This Row],[Discount%]]</f>
        <v>416.15</v>
      </c>
      <c r="S167">
        <f>YEAR(fact_orders[[#This Row],[Date]])</f>
        <v>2021</v>
      </c>
      <c r="T167">
        <f>MONTH(fact_orders[[#This Row],[Date]])</f>
        <v>3</v>
      </c>
      <c r="U167" t="str">
        <f>TEXT(fact_orders[[#This Row],[Date]],"mmm-yyyy")</f>
        <v>Mar-2021</v>
      </c>
      <c r="V167" t="str">
        <f>"Q"&amp;ROUNDUP(MONTH(fact_orders[[#This Row],[Date]])/3,0)</f>
        <v>Q1</v>
      </c>
      <c r="W167" t="str" cm="1">
        <f t="array" ref="W167">_xlfn.IFS(
fact_orders[[#This Row],[dim_customers.Customer Age]]&lt;=25,"18-25",
fact_orders[[#This Row],[dim_customers.Customer Age]]&lt;=35,"26-35",
fact_orders[[#This Row],[dim_customers.Customer Age]]&lt;=45,"36-45",
fact_orders[[#This Row],[dim_customers.Customer Age]]&lt;=55,"46-55",
TRUE,"56+"
)</f>
        <v>18-25</v>
      </c>
      <c r="X167" t="str" cm="1">
        <f t="array" ref="X167">_xlfn.IFS(fact_orders[[#This Row],[Original Price]]&lt;250,"Under 250", fact_orders[[#This Row],[Original Price]]&lt;500, "250-499",fact_orders[[#This Row],[Original Price]]&lt;1000,"500-999",fact_orders[[#This Row],[Original Price]]&lt;2000,"1000-1999",TRUE,"2000+")</f>
        <v>1000-1999</v>
      </c>
      <c r="Y167" t="str" cm="1">
        <f t="array" ref="Y167">_xlfn.IFS(fact_orders[[#This Row],[Discount%]]&lt;0.2,"10-19%",fact_orders[[#This Row],[Discount%]]&lt;0.3,"20-29%",fact_orders[[#This Row],[Discount%]]&lt;0.4,"30-39%",fact_orders[[#This Row],[Discount%]]&lt;0.5,"40-49%",TRUE,"50%+")</f>
        <v>30-39%</v>
      </c>
    </row>
    <row r="168" spans="1:25" hidden="1" x14ac:dyDescent="0.3">
      <c r="A168" t="s">
        <v>3584</v>
      </c>
      <c r="B168" t="s">
        <v>3371</v>
      </c>
      <c r="C168" t="s">
        <v>173</v>
      </c>
      <c r="D168" s="2">
        <v>44393</v>
      </c>
      <c r="E168">
        <v>1298</v>
      </c>
      <c r="F168" s="4">
        <v>0.35</v>
      </c>
      <c r="G168" t="s">
        <v>85</v>
      </c>
      <c r="H168" t="s">
        <v>9</v>
      </c>
      <c r="I168" t="s">
        <v>92</v>
      </c>
      <c r="J168" t="s">
        <v>174</v>
      </c>
      <c r="K168" t="s">
        <v>6918</v>
      </c>
      <c r="L168" t="s">
        <v>14</v>
      </c>
      <c r="M168">
        <v>5</v>
      </c>
      <c r="N168">
        <v>23</v>
      </c>
      <c r="O168" t="s">
        <v>3368</v>
      </c>
      <c r="P168" t="s">
        <v>3363</v>
      </c>
      <c r="Q168" s="7">
        <f>fact_orders[[#This Row],[Original Price]]*(1-fact_orders[[#This Row],[Discount%]])</f>
        <v>843.7</v>
      </c>
      <c r="R168">
        <f>fact_orders[[#This Row],[Original Price]]*fact_orders[[#This Row],[Discount%]]</f>
        <v>454.29999999999995</v>
      </c>
      <c r="S168">
        <f>YEAR(fact_orders[[#This Row],[Date]])</f>
        <v>2021</v>
      </c>
      <c r="T168">
        <f>MONTH(fact_orders[[#This Row],[Date]])</f>
        <v>7</v>
      </c>
      <c r="U168" t="str">
        <f>TEXT(fact_orders[[#This Row],[Date]],"mmm-yyyy")</f>
        <v>Jul-2021</v>
      </c>
      <c r="V168" t="str">
        <f>"Q"&amp;ROUNDUP(MONTH(fact_orders[[#This Row],[Date]])/3,0)</f>
        <v>Q3</v>
      </c>
      <c r="W168" t="str" cm="1">
        <f t="array" ref="W168">_xlfn.IFS(
fact_orders[[#This Row],[dim_customers.Customer Age]]&lt;=25,"18-25",
fact_orders[[#This Row],[dim_customers.Customer Age]]&lt;=35,"26-35",
fact_orders[[#This Row],[dim_customers.Customer Age]]&lt;=45,"36-45",
fact_orders[[#This Row],[dim_customers.Customer Age]]&lt;=55,"46-55",
TRUE,"56+"
)</f>
        <v>18-25</v>
      </c>
      <c r="X168" t="str" cm="1">
        <f t="array" ref="X168">_xlfn.IFS(fact_orders[[#This Row],[Original Price]]&lt;250,"Under 250", fact_orders[[#This Row],[Original Price]]&lt;500, "250-499",fact_orders[[#This Row],[Original Price]]&lt;1000,"500-999",fact_orders[[#This Row],[Original Price]]&lt;2000,"1000-1999",TRUE,"2000+")</f>
        <v>1000-1999</v>
      </c>
      <c r="Y168" t="str" cm="1">
        <f t="array" ref="Y168">_xlfn.IFS(fact_orders[[#This Row],[Discount%]]&lt;0.2,"10-19%",fact_orders[[#This Row],[Discount%]]&lt;0.3,"20-29%",fact_orders[[#This Row],[Discount%]]&lt;0.4,"30-39%",fact_orders[[#This Row],[Discount%]]&lt;0.5,"40-49%",TRUE,"50%+")</f>
        <v>30-39%</v>
      </c>
    </row>
    <row r="169" spans="1:25" hidden="1" x14ac:dyDescent="0.3">
      <c r="A169" t="s">
        <v>3585</v>
      </c>
      <c r="B169" t="s">
        <v>3372</v>
      </c>
      <c r="C169" t="s">
        <v>173</v>
      </c>
      <c r="D169" s="2">
        <v>44357</v>
      </c>
      <c r="E169">
        <v>1456</v>
      </c>
      <c r="F169" s="4">
        <v>0.35</v>
      </c>
      <c r="G169" t="s">
        <v>85</v>
      </c>
      <c r="H169" t="s">
        <v>9</v>
      </c>
      <c r="I169" t="s">
        <v>92</v>
      </c>
      <c r="J169" t="s">
        <v>174</v>
      </c>
      <c r="K169" t="s">
        <v>6918</v>
      </c>
      <c r="L169" t="s">
        <v>14</v>
      </c>
      <c r="M169">
        <v>5</v>
      </c>
      <c r="N169">
        <v>18</v>
      </c>
      <c r="O169" t="s">
        <v>3373</v>
      </c>
      <c r="P169" t="s">
        <v>3363</v>
      </c>
      <c r="Q169" s="7">
        <f>fact_orders[[#This Row],[Original Price]]*(1-fact_orders[[#This Row],[Discount%]])</f>
        <v>946.4</v>
      </c>
      <c r="R169">
        <f>fact_orders[[#This Row],[Original Price]]*fact_orders[[#This Row],[Discount%]]</f>
        <v>509.59999999999997</v>
      </c>
      <c r="S169">
        <f>YEAR(fact_orders[[#This Row],[Date]])</f>
        <v>2021</v>
      </c>
      <c r="T169">
        <f>MONTH(fact_orders[[#This Row],[Date]])</f>
        <v>6</v>
      </c>
      <c r="U169" t="str">
        <f>TEXT(fact_orders[[#This Row],[Date]],"mmm-yyyy")</f>
        <v>Jun-2021</v>
      </c>
      <c r="V169" t="str">
        <f>"Q"&amp;ROUNDUP(MONTH(fact_orders[[#This Row],[Date]])/3,0)</f>
        <v>Q2</v>
      </c>
      <c r="W169" t="str" cm="1">
        <f t="array" ref="W169">_xlfn.IFS(
fact_orders[[#This Row],[dim_customers.Customer Age]]&lt;=25,"18-25",
fact_orders[[#This Row],[dim_customers.Customer Age]]&lt;=35,"26-35",
fact_orders[[#This Row],[dim_customers.Customer Age]]&lt;=45,"36-45",
fact_orders[[#This Row],[dim_customers.Customer Age]]&lt;=55,"46-55",
TRUE,"56+"
)</f>
        <v>18-25</v>
      </c>
      <c r="X169" t="str" cm="1">
        <f t="array" ref="X169">_xlfn.IFS(fact_orders[[#This Row],[Original Price]]&lt;250,"Under 250", fact_orders[[#This Row],[Original Price]]&lt;500, "250-499",fact_orders[[#This Row],[Original Price]]&lt;1000,"500-999",fact_orders[[#This Row],[Original Price]]&lt;2000,"1000-1999",TRUE,"2000+")</f>
        <v>1000-1999</v>
      </c>
      <c r="Y169" t="str" cm="1">
        <f t="array" ref="Y169">_xlfn.IFS(fact_orders[[#This Row],[Discount%]]&lt;0.2,"10-19%",fact_orders[[#This Row],[Discount%]]&lt;0.3,"20-29%",fact_orders[[#This Row],[Discount%]]&lt;0.4,"30-39%",fact_orders[[#This Row],[Discount%]]&lt;0.5,"40-49%",TRUE,"50%+")</f>
        <v>30-39%</v>
      </c>
    </row>
    <row r="170" spans="1:25" hidden="1" x14ac:dyDescent="0.3">
      <c r="A170" t="s">
        <v>3586</v>
      </c>
      <c r="B170" t="s">
        <v>3374</v>
      </c>
      <c r="C170" t="s">
        <v>173</v>
      </c>
      <c r="D170" s="2">
        <v>44255</v>
      </c>
      <c r="E170">
        <v>1478</v>
      </c>
      <c r="F170" s="4">
        <v>0.55000000000000004</v>
      </c>
      <c r="G170" t="s">
        <v>85</v>
      </c>
      <c r="H170" t="s">
        <v>9</v>
      </c>
      <c r="I170" t="s">
        <v>92</v>
      </c>
      <c r="J170" t="s">
        <v>174</v>
      </c>
      <c r="K170" t="s">
        <v>6918</v>
      </c>
      <c r="L170" t="s">
        <v>14</v>
      </c>
      <c r="M170">
        <v>5</v>
      </c>
      <c r="N170">
        <v>18</v>
      </c>
      <c r="O170" t="s">
        <v>3373</v>
      </c>
      <c r="P170" t="s">
        <v>3363</v>
      </c>
      <c r="Q170" s="7">
        <f>fact_orders[[#This Row],[Original Price]]*(1-fact_orders[[#This Row],[Discount%]])</f>
        <v>665.09999999999991</v>
      </c>
      <c r="R170">
        <f>fact_orders[[#This Row],[Original Price]]*fact_orders[[#This Row],[Discount%]]</f>
        <v>812.90000000000009</v>
      </c>
      <c r="S170">
        <f>YEAR(fact_orders[[#This Row],[Date]])</f>
        <v>2021</v>
      </c>
      <c r="T170">
        <f>MONTH(fact_orders[[#This Row],[Date]])</f>
        <v>2</v>
      </c>
      <c r="U170" t="str">
        <f>TEXT(fact_orders[[#This Row],[Date]],"mmm-yyyy")</f>
        <v>Feb-2021</v>
      </c>
      <c r="V170" t="str">
        <f>"Q"&amp;ROUNDUP(MONTH(fact_orders[[#This Row],[Date]])/3,0)</f>
        <v>Q1</v>
      </c>
      <c r="W170" t="str" cm="1">
        <f t="array" ref="W170">_xlfn.IFS(
fact_orders[[#This Row],[dim_customers.Customer Age]]&lt;=25,"18-25",
fact_orders[[#This Row],[dim_customers.Customer Age]]&lt;=35,"26-35",
fact_orders[[#This Row],[dim_customers.Customer Age]]&lt;=45,"36-45",
fact_orders[[#This Row],[dim_customers.Customer Age]]&lt;=55,"46-55",
TRUE,"56+"
)</f>
        <v>18-25</v>
      </c>
      <c r="X170" t="str" cm="1">
        <f t="array" ref="X170">_xlfn.IFS(fact_orders[[#This Row],[Original Price]]&lt;250,"Under 250", fact_orders[[#This Row],[Original Price]]&lt;500, "250-499",fact_orders[[#This Row],[Original Price]]&lt;1000,"500-999",fact_orders[[#This Row],[Original Price]]&lt;2000,"1000-1999",TRUE,"2000+")</f>
        <v>1000-1999</v>
      </c>
      <c r="Y170" t="str" cm="1">
        <f t="array" ref="Y170">_xlfn.IFS(fact_orders[[#This Row],[Discount%]]&lt;0.2,"10-19%",fact_orders[[#This Row],[Discount%]]&lt;0.3,"20-29%",fact_orders[[#This Row],[Discount%]]&lt;0.4,"30-39%",fact_orders[[#This Row],[Discount%]]&lt;0.5,"40-49%",TRUE,"50%+")</f>
        <v>50%+</v>
      </c>
    </row>
    <row r="171" spans="1:25" hidden="1" x14ac:dyDescent="0.3">
      <c r="A171" t="s">
        <v>3587</v>
      </c>
      <c r="B171" t="s">
        <v>3375</v>
      </c>
      <c r="C171" t="s">
        <v>175</v>
      </c>
      <c r="D171" s="2">
        <v>44344</v>
      </c>
      <c r="E171">
        <v>256</v>
      </c>
      <c r="F171" s="4">
        <v>0.55000000000000004</v>
      </c>
      <c r="G171" t="s">
        <v>85</v>
      </c>
      <c r="H171" t="s">
        <v>9</v>
      </c>
      <c r="I171" t="s">
        <v>92</v>
      </c>
      <c r="J171" t="s">
        <v>174</v>
      </c>
      <c r="K171" t="s">
        <v>6918</v>
      </c>
      <c r="L171" t="s">
        <v>14</v>
      </c>
      <c r="M171">
        <v>5</v>
      </c>
      <c r="N171">
        <v>18</v>
      </c>
      <c r="O171" t="s">
        <v>3373</v>
      </c>
      <c r="P171" t="s">
        <v>3363</v>
      </c>
      <c r="Q171" s="7">
        <f>fact_orders[[#This Row],[Original Price]]*(1-fact_orders[[#This Row],[Discount%]])</f>
        <v>115.19999999999999</v>
      </c>
      <c r="R171">
        <f>fact_orders[[#This Row],[Original Price]]*fact_orders[[#This Row],[Discount%]]</f>
        <v>140.80000000000001</v>
      </c>
      <c r="S171">
        <f>YEAR(fact_orders[[#This Row],[Date]])</f>
        <v>2021</v>
      </c>
      <c r="T171">
        <f>MONTH(fact_orders[[#This Row],[Date]])</f>
        <v>5</v>
      </c>
      <c r="U171" t="str">
        <f>TEXT(fact_orders[[#This Row],[Date]],"mmm-yyyy")</f>
        <v>May-2021</v>
      </c>
      <c r="V171" t="str">
        <f>"Q"&amp;ROUNDUP(MONTH(fact_orders[[#This Row],[Date]])/3,0)</f>
        <v>Q2</v>
      </c>
      <c r="W171" t="str" cm="1">
        <f t="array" ref="W171">_xlfn.IFS(
fact_orders[[#This Row],[dim_customers.Customer Age]]&lt;=25,"18-25",
fact_orders[[#This Row],[dim_customers.Customer Age]]&lt;=35,"26-35",
fact_orders[[#This Row],[dim_customers.Customer Age]]&lt;=45,"36-45",
fact_orders[[#This Row],[dim_customers.Customer Age]]&lt;=55,"46-55",
TRUE,"56+"
)</f>
        <v>18-25</v>
      </c>
      <c r="X171" t="str" cm="1">
        <f t="array" ref="X171">_xlfn.IFS(fact_orders[[#This Row],[Original Price]]&lt;250,"Under 250", fact_orders[[#This Row],[Original Price]]&lt;500, "250-499",fact_orders[[#This Row],[Original Price]]&lt;1000,"500-999",fact_orders[[#This Row],[Original Price]]&lt;2000,"1000-1999",TRUE,"2000+")</f>
        <v>250-499</v>
      </c>
      <c r="Y171" t="str" cm="1">
        <f t="array" ref="Y171">_xlfn.IFS(fact_orders[[#This Row],[Discount%]]&lt;0.2,"10-19%",fact_orders[[#This Row],[Discount%]]&lt;0.3,"20-29%",fact_orders[[#This Row],[Discount%]]&lt;0.4,"30-39%",fact_orders[[#This Row],[Discount%]]&lt;0.5,"40-49%",TRUE,"50%+")</f>
        <v>50%+</v>
      </c>
    </row>
    <row r="172" spans="1:25" hidden="1" x14ac:dyDescent="0.3">
      <c r="A172" t="s">
        <v>3588</v>
      </c>
      <c r="B172" t="s">
        <v>3376</v>
      </c>
      <c r="C172" t="s">
        <v>176</v>
      </c>
      <c r="D172" s="2">
        <v>44724</v>
      </c>
      <c r="E172">
        <v>2698</v>
      </c>
      <c r="F172" s="4">
        <v>0.55000000000000004</v>
      </c>
      <c r="G172" t="s">
        <v>85</v>
      </c>
      <c r="H172" t="s">
        <v>9</v>
      </c>
      <c r="I172" t="s">
        <v>92</v>
      </c>
      <c r="J172" t="s">
        <v>174</v>
      </c>
      <c r="K172" t="s">
        <v>6918</v>
      </c>
      <c r="L172" t="s">
        <v>162</v>
      </c>
      <c r="M172">
        <v>3</v>
      </c>
      <c r="N172">
        <v>18</v>
      </c>
      <c r="O172" t="s">
        <v>3373</v>
      </c>
      <c r="P172" t="s">
        <v>3363</v>
      </c>
      <c r="Q172" s="7">
        <f>fact_orders[[#This Row],[Original Price]]*(1-fact_orders[[#This Row],[Discount%]])</f>
        <v>1214.0999999999999</v>
      </c>
      <c r="R172">
        <f>fact_orders[[#This Row],[Original Price]]*fact_orders[[#This Row],[Discount%]]</f>
        <v>1483.9</v>
      </c>
      <c r="S172">
        <f>YEAR(fact_orders[[#This Row],[Date]])</f>
        <v>2022</v>
      </c>
      <c r="T172">
        <f>MONTH(fact_orders[[#This Row],[Date]])</f>
        <v>6</v>
      </c>
      <c r="U172" t="str">
        <f>TEXT(fact_orders[[#This Row],[Date]],"mmm-yyyy")</f>
        <v>Jun-2022</v>
      </c>
      <c r="V172" t="str">
        <f>"Q"&amp;ROUNDUP(MONTH(fact_orders[[#This Row],[Date]])/3,0)</f>
        <v>Q2</v>
      </c>
      <c r="W172" t="str" cm="1">
        <f t="array" ref="W172">_xlfn.IFS(
fact_orders[[#This Row],[dim_customers.Customer Age]]&lt;=25,"18-25",
fact_orders[[#This Row],[dim_customers.Customer Age]]&lt;=35,"26-35",
fact_orders[[#This Row],[dim_customers.Customer Age]]&lt;=45,"36-45",
fact_orders[[#This Row],[dim_customers.Customer Age]]&lt;=55,"46-55",
TRUE,"56+"
)</f>
        <v>18-25</v>
      </c>
      <c r="X172" t="str" cm="1">
        <f t="array" ref="X172">_xlfn.IFS(fact_orders[[#This Row],[Original Price]]&lt;250,"Under 250", fact_orders[[#This Row],[Original Price]]&lt;500, "250-499",fact_orders[[#This Row],[Original Price]]&lt;1000,"500-999",fact_orders[[#This Row],[Original Price]]&lt;2000,"1000-1999",TRUE,"2000+")</f>
        <v>2000+</v>
      </c>
      <c r="Y172" t="str" cm="1">
        <f t="array" ref="Y172">_xlfn.IFS(fact_orders[[#This Row],[Discount%]]&lt;0.2,"10-19%",fact_orders[[#This Row],[Discount%]]&lt;0.3,"20-29%",fact_orders[[#This Row],[Discount%]]&lt;0.4,"30-39%",fact_orders[[#This Row],[Discount%]]&lt;0.5,"40-49%",TRUE,"50%+")</f>
        <v>50%+</v>
      </c>
    </row>
    <row r="173" spans="1:25" hidden="1" x14ac:dyDescent="0.3">
      <c r="A173" t="s">
        <v>3589</v>
      </c>
      <c r="B173" t="s">
        <v>3377</v>
      </c>
      <c r="C173" t="s">
        <v>177</v>
      </c>
      <c r="D173" s="2">
        <v>44449</v>
      </c>
      <c r="E173">
        <v>2364</v>
      </c>
      <c r="F173" s="4">
        <v>0.55000000000000004</v>
      </c>
      <c r="G173" t="s">
        <v>85</v>
      </c>
      <c r="H173" t="s">
        <v>9</v>
      </c>
      <c r="I173" t="s">
        <v>92</v>
      </c>
      <c r="J173" t="s">
        <v>174</v>
      </c>
      <c r="K173" t="s">
        <v>6919</v>
      </c>
      <c r="L173" t="s">
        <v>162</v>
      </c>
      <c r="M173">
        <v>5</v>
      </c>
      <c r="N173">
        <v>18</v>
      </c>
      <c r="O173" t="s">
        <v>3373</v>
      </c>
      <c r="P173" t="s">
        <v>3363</v>
      </c>
      <c r="Q173" s="7">
        <f>fact_orders[[#This Row],[Original Price]]*(1-fact_orders[[#This Row],[Discount%]])</f>
        <v>1063.8</v>
      </c>
      <c r="R173">
        <f>fact_orders[[#This Row],[Original Price]]*fact_orders[[#This Row],[Discount%]]</f>
        <v>1300.2</v>
      </c>
      <c r="S173">
        <f>YEAR(fact_orders[[#This Row],[Date]])</f>
        <v>2021</v>
      </c>
      <c r="T173">
        <f>MONTH(fact_orders[[#This Row],[Date]])</f>
        <v>9</v>
      </c>
      <c r="U173" t="str">
        <f>TEXT(fact_orders[[#This Row],[Date]],"mmm-yyyy")</f>
        <v>Sep-2021</v>
      </c>
      <c r="V173" t="str">
        <f>"Q"&amp;ROUNDUP(MONTH(fact_orders[[#This Row],[Date]])/3,0)</f>
        <v>Q3</v>
      </c>
      <c r="W173" t="str" cm="1">
        <f t="array" ref="W173">_xlfn.IFS(
fact_orders[[#This Row],[dim_customers.Customer Age]]&lt;=25,"18-25",
fact_orders[[#This Row],[dim_customers.Customer Age]]&lt;=35,"26-35",
fact_orders[[#This Row],[dim_customers.Customer Age]]&lt;=45,"36-45",
fact_orders[[#This Row],[dim_customers.Customer Age]]&lt;=55,"46-55",
TRUE,"56+"
)</f>
        <v>18-25</v>
      </c>
      <c r="X173" t="str" cm="1">
        <f t="array" ref="X173">_xlfn.IFS(fact_orders[[#This Row],[Original Price]]&lt;250,"Under 250", fact_orders[[#This Row],[Original Price]]&lt;500, "250-499",fact_orders[[#This Row],[Original Price]]&lt;1000,"500-999",fact_orders[[#This Row],[Original Price]]&lt;2000,"1000-1999",TRUE,"2000+")</f>
        <v>2000+</v>
      </c>
      <c r="Y173" t="str" cm="1">
        <f t="array" ref="Y173">_xlfn.IFS(fact_orders[[#This Row],[Discount%]]&lt;0.2,"10-19%",fact_orders[[#This Row],[Discount%]]&lt;0.3,"20-29%",fact_orders[[#This Row],[Discount%]]&lt;0.4,"30-39%",fact_orders[[#This Row],[Discount%]]&lt;0.5,"40-49%",TRUE,"50%+")</f>
        <v>50%+</v>
      </c>
    </row>
    <row r="174" spans="1:25" hidden="1" x14ac:dyDescent="0.3">
      <c r="A174" t="s">
        <v>3590</v>
      </c>
      <c r="B174" t="s">
        <v>3378</v>
      </c>
      <c r="C174" t="s">
        <v>178</v>
      </c>
      <c r="D174" s="2">
        <v>44943</v>
      </c>
      <c r="E174">
        <v>1236</v>
      </c>
      <c r="F174" s="4">
        <v>0.5</v>
      </c>
      <c r="G174" t="s">
        <v>85</v>
      </c>
      <c r="H174" t="s">
        <v>9</v>
      </c>
      <c r="I174" t="s">
        <v>92</v>
      </c>
      <c r="J174" t="s">
        <v>174</v>
      </c>
      <c r="K174" t="s">
        <v>6919</v>
      </c>
      <c r="L174" t="s">
        <v>162</v>
      </c>
      <c r="M174">
        <v>5</v>
      </c>
      <c r="N174">
        <v>18</v>
      </c>
      <c r="O174" t="s">
        <v>3373</v>
      </c>
      <c r="P174" t="s">
        <v>3363</v>
      </c>
      <c r="Q174" s="7">
        <f>fact_orders[[#This Row],[Original Price]]*(1-fact_orders[[#This Row],[Discount%]])</f>
        <v>618</v>
      </c>
      <c r="R174">
        <f>fact_orders[[#This Row],[Original Price]]*fact_orders[[#This Row],[Discount%]]</f>
        <v>618</v>
      </c>
      <c r="S174">
        <f>YEAR(fact_orders[[#This Row],[Date]])</f>
        <v>2023</v>
      </c>
      <c r="T174">
        <f>MONTH(fact_orders[[#This Row],[Date]])</f>
        <v>1</v>
      </c>
      <c r="U174" t="str">
        <f>TEXT(fact_orders[[#This Row],[Date]],"mmm-yyyy")</f>
        <v>Jan-2023</v>
      </c>
      <c r="V174" t="str">
        <f>"Q"&amp;ROUNDUP(MONTH(fact_orders[[#This Row],[Date]])/3,0)</f>
        <v>Q1</v>
      </c>
      <c r="W174" t="str" cm="1">
        <f t="array" ref="W174">_xlfn.IFS(
fact_orders[[#This Row],[dim_customers.Customer Age]]&lt;=25,"18-25",
fact_orders[[#This Row],[dim_customers.Customer Age]]&lt;=35,"26-35",
fact_orders[[#This Row],[dim_customers.Customer Age]]&lt;=45,"36-45",
fact_orders[[#This Row],[dim_customers.Customer Age]]&lt;=55,"46-55",
TRUE,"56+"
)</f>
        <v>18-25</v>
      </c>
      <c r="X174" t="str" cm="1">
        <f t="array" ref="X174">_xlfn.IFS(fact_orders[[#This Row],[Original Price]]&lt;250,"Under 250", fact_orders[[#This Row],[Original Price]]&lt;500, "250-499",fact_orders[[#This Row],[Original Price]]&lt;1000,"500-999",fact_orders[[#This Row],[Original Price]]&lt;2000,"1000-1999",TRUE,"2000+")</f>
        <v>1000-1999</v>
      </c>
      <c r="Y174" t="str" cm="1">
        <f t="array" ref="Y174">_xlfn.IFS(fact_orders[[#This Row],[Discount%]]&lt;0.2,"10-19%",fact_orders[[#This Row],[Discount%]]&lt;0.3,"20-29%",fact_orders[[#This Row],[Discount%]]&lt;0.4,"30-39%",fact_orders[[#This Row],[Discount%]]&lt;0.5,"40-49%",TRUE,"50%+")</f>
        <v>50%+</v>
      </c>
    </row>
    <row r="175" spans="1:25" hidden="1" x14ac:dyDescent="0.3">
      <c r="A175" t="s">
        <v>3591</v>
      </c>
      <c r="B175" t="s">
        <v>3379</v>
      </c>
      <c r="C175" t="s">
        <v>179</v>
      </c>
      <c r="D175" s="2">
        <v>44957</v>
      </c>
      <c r="E175">
        <v>756</v>
      </c>
      <c r="F175" s="4">
        <v>0.5</v>
      </c>
      <c r="G175" t="s">
        <v>85</v>
      </c>
      <c r="H175" t="s">
        <v>9</v>
      </c>
      <c r="I175" t="s">
        <v>92</v>
      </c>
      <c r="J175" t="s">
        <v>174</v>
      </c>
      <c r="K175" t="s">
        <v>6919</v>
      </c>
      <c r="L175" t="s">
        <v>12</v>
      </c>
      <c r="M175">
        <v>4</v>
      </c>
      <c r="N175">
        <v>23</v>
      </c>
      <c r="O175" t="s">
        <v>3380</v>
      </c>
      <c r="P175" t="s">
        <v>3381</v>
      </c>
      <c r="Q175" s="7">
        <f>fact_orders[[#This Row],[Original Price]]*(1-fact_orders[[#This Row],[Discount%]])</f>
        <v>378</v>
      </c>
      <c r="R175">
        <f>fact_orders[[#This Row],[Original Price]]*fact_orders[[#This Row],[Discount%]]</f>
        <v>378</v>
      </c>
      <c r="S175">
        <f>YEAR(fact_orders[[#This Row],[Date]])</f>
        <v>2023</v>
      </c>
      <c r="T175">
        <f>MONTH(fact_orders[[#This Row],[Date]])</f>
        <v>1</v>
      </c>
      <c r="U175" t="str">
        <f>TEXT(fact_orders[[#This Row],[Date]],"mmm-yyyy")</f>
        <v>Jan-2023</v>
      </c>
      <c r="V175" t="str">
        <f>"Q"&amp;ROUNDUP(MONTH(fact_orders[[#This Row],[Date]])/3,0)</f>
        <v>Q1</v>
      </c>
      <c r="W175" t="str" cm="1">
        <f t="array" ref="W175">_xlfn.IFS(
fact_orders[[#This Row],[dim_customers.Customer Age]]&lt;=25,"18-25",
fact_orders[[#This Row],[dim_customers.Customer Age]]&lt;=35,"26-35",
fact_orders[[#This Row],[dim_customers.Customer Age]]&lt;=45,"36-45",
fact_orders[[#This Row],[dim_customers.Customer Age]]&lt;=55,"46-55",
TRUE,"56+"
)</f>
        <v>18-25</v>
      </c>
      <c r="X175" t="str" cm="1">
        <f t="array" ref="X175">_xlfn.IFS(fact_orders[[#This Row],[Original Price]]&lt;250,"Under 250", fact_orders[[#This Row],[Original Price]]&lt;500, "250-499",fact_orders[[#This Row],[Original Price]]&lt;1000,"500-999",fact_orders[[#This Row],[Original Price]]&lt;2000,"1000-1999",TRUE,"2000+")</f>
        <v>500-999</v>
      </c>
      <c r="Y175" t="str" cm="1">
        <f t="array" ref="Y175">_xlfn.IFS(fact_orders[[#This Row],[Discount%]]&lt;0.2,"10-19%",fact_orders[[#This Row],[Discount%]]&lt;0.3,"20-29%",fact_orders[[#This Row],[Discount%]]&lt;0.4,"30-39%",fact_orders[[#This Row],[Discount%]]&lt;0.5,"40-49%",TRUE,"50%+")</f>
        <v>50%+</v>
      </c>
    </row>
    <row r="176" spans="1:25" hidden="1" x14ac:dyDescent="0.3">
      <c r="A176" t="s">
        <v>3592</v>
      </c>
      <c r="B176" t="s">
        <v>3382</v>
      </c>
      <c r="C176" t="s">
        <v>180</v>
      </c>
      <c r="D176" s="2">
        <v>44234</v>
      </c>
      <c r="E176">
        <v>326</v>
      </c>
      <c r="F176" s="4">
        <v>0.5</v>
      </c>
      <c r="G176" t="s">
        <v>85</v>
      </c>
      <c r="H176" t="s">
        <v>9</v>
      </c>
      <c r="I176" t="s">
        <v>92</v>
      </c>
      <c r="J176" t="s">
        <v>174</v>
      </c>
      <c r="K176" t="s">
        <v>6919</v>
      </c>
      <c r="L176" t="s">
        <v>12</v>
      </c>
      <c r="M176">
        <v>3</v>
      </c>
      <c r="N176">
        <v>24</v>
      </c>
      <c r="O176" t="s">
        <v>3380</v>
      </c>
      <c r="P176" t="s">
        <v>3381</v>
      </c>
      <c r="Q176" s="7">
        <f>fact_orders[[#This Row],[Original Price]]*(1-fact_orders[[#This Row],[Discount%]])</f>
        <v>163</v>
      </c>
      <c r="R176">
        <f>fact_orders[[#This Row],[Original Price]]*fact_orders[[#This Row],[Discount%]]</f>
        <v>163</v>
      </c>
      <c r="S176">
        <f>YEAR(fact_orders[[#This Row],[Date]])</f>
        <v>2021</v>
      </c>
      <c r="T176">
        <f>MONTH(fact_orders[[#This Row],[Date]])</f>
        <v>2</v>
      </c>
      <c r="U176" t="str">
        <f>TEXT(fact_orders[[#This Row],[Date]],"mmm-yyyy")</f>
        <v>Feb-2021</v>
      </c>
      <c r="V176" t="str">
        <f>"Q"&amp;ROUNDUP(MONTH(fact_orders[[#This Row],[Date]])/3,0)</f>
        <v>Q1</v>
      </c>
      <c r="W176" t="str" cm="1">
        <f t="array" ref="W176">_xlfn.IFS(
fact_orders[[#This Row],[dim_customers.Customer Age]]&lt;=25,"18-25",
fact_orders[[#This Row],[dim_customers.Customer Age]]&lt;=35,"26-35",
fact_orders[[#This Row],[dim_customers.Customer Age]]&lt;=45,"36-45",
fact_orders[[#This Row],[dim_customers.Customer Age]]&lt;=55,"46-55",
TRUE,"56+"
)</f>
        <v>18-25</v>
      </c>
      <c r="X176" t="str" cm="1">
        <f t="array" ref="X176">_xlfn.IFS(fact_orders[[#This Row],[Original Price]]&lt;250,"Under 250", fact_orders[[#This Row],[Original Price]]&lt;500, "250-499",fact_orders[[#This Row],[Original Price]]&lt;1000,"500-999",fact_orders[[#This Row],[Original Price]]&lt;2000,"1000-1999",TRUE,"2000+")</f>
        <v>250-499</v>
      </c>
      <c r="Y176" t="str" cm="1">
        <f t="array" ref="Y176">_xlfn.IFS(fact_orders[[#This Row],[Discount%]]&lt;0.2,"10-19%",fact_orders[[#This Row],[Discount%]]&lt;0.3,"20-29%",fact_orders[[#This Row],[Discount%]]&lt;0.4,"30-39%",fact_orders[[#This Row],[Discount%]]&lt;0.5,"40-49%",TRUE,"50%+")</f>
        <v>50%+</v>
      </c>
    </row>
    <row r="177" spans="1:25" hidden="1" x14ac:dyDescent="0.3">
      <c r="A177" t="s">
        <v>3593</v>
      </c>
      <c r="B177" t="s">
        <v>3383</v>
      </c>
      <c r="C177" t="s">
        <v>181</v>
      </c>
      <c r="D177" s="2">
        <v>45013</v>
      </c>
      <c r="E177">
        <v>453</v>
      </c>
      <c r="F177" s="4">
        <v>0.5</v>
      </c>
      <c r="G177" t="s">
        <v>85</v>
      </c>
      <c r="H177" t="s">
        <v>9</v>
      </c>
      <c r="I177" t="s">
        <v>92</v>
      </c>
      <c r="J177" t="s">
        <v>174</v>
      </c>
      <c r="K177" t="s">
        <v>6919</v>
      </c>
      <c r="L177" t="s">
        <v>12</v>
      </c>
      <c r="M177">
        <v>3</v>
      </c>
      <c r="N177">
        <v>25</v>
      </c>
      <c r="O177" t="s">
        <v>3380</v>
      </c>
      <c r="P177" t="s">
        <v>3381</v>
      </c>
      <c r="Q177" s="7">
        <f>fact_orders[[#This Row],[Original Price]]*(1-fact_orders[[#This Row],[Discount%]])</f>
        <v>226.5</v>
      </c>
      <c r="R177">
        <f>fact_orders[[#This Row],[Original Price]]*fact_orders[[#This Row],[Discount%]]</f>
        <v>226.5</v>
      </c>
      <c r="S177">
        <f>YEAR(fact_orders[[#This Row],[Date]])</f>
        <v>2023</v>
      </c>
      <c r="T177">
        <f>MONTH(fact_orders[[#This Row],[Date]])</f>
        <v>3</v>
      </c>
      <c r="U177" t="str">
        <f>TEXT(fact_orders[[#This Row],[Date]],"mmm-yyyy")</f>
        <v>Mar-2023</v>
      </c>
      <c r="V177" t="str">
        <f>"Q"&amp;ROUNDUP(MONTH(fact_orders[[#This Row],[Date]])/3,0)</f>
        <v>Q1</v>
      </c>
      <c r="W177" t="str" cm="1">
        <f t="array" ref="W177">_xlfn.IFS(
fact_orders[[#This Row],[dim_customers.Customer Age]]&lt;=25,"18-25",
fact_orders[[#This Row],[dim_customers.Customer Age]]&lt;=35,"26-35",
fact_orders[[#This Row],[dim_customers.Customer Age]]&lt;=45,"36-45",
fact_orders[[#This Row],[dim_customers.Customer Age]]&lt;=55,"46-55",
TRUE,"56+"
)</f>
        <v>18-25</v>
      </c>
      <c r="X177" t="str" cm="1">
        <f t="array" ref="X177">_xlfn.IFS(fact_orders[[#This Row],[Original Price]]&lt;250,"Under 250", fact_orders[[#This Row],[Original Price]]&lt;500, "250-499",fact_orders[[#This Row],[Original Price]]&lt;1000,"500-999",fact_orders[[#This Row],[Original Price]]&lt;2000,"1000-1999",TRUE,"2000+")</f>
        <v>250-499</v>
      </c>
      <c r="Y177" t="str" cm="1">
        <f t="array" ref="Y177">_xlfn.IFS(fact_orders[[#This Row],[Discount%]]&lt;0.2,"10-19%",fact_orders[[#This Row],[Discount%]]&lt;0.3,"20-29%",fact_orders[[#This Row],[Discount%]]&lt;0.4,"30-39%",fact_orders[[#This Row],[Discount%]]&lt;0.5,"40-49%",TRUE,"50%+")</f>
        <v>50%+</v>
      </c>
    </row>
    <row r="178" spans="1:25" hidden="1" x14ac:dyDescent="0.3">
      <c r="A178" t="s">
        <v>3594</v>
      </c>
      <c r="B178" t="s">
        <v>3384</v>
      </c>
      <c r="C178" t="s">
        <v>182</v>
      </c>
      <c r="D178" s="2">
        <v>44213</v>
      </c>
      <c r="E178">
        <v>326</v>
      </c>
      <c r="F178" s="4">
        <v>0.5</v>
      </c>
      <c r="G178" t="s">
        <v>85</v>
      </c>
      <c r="H178" t="s">
        <v>9</v>
      </c>
      <c r="I178" t="s">
        <v>92</v>
      </c>
      <c r="J178" t="s">
        <v>174</v>
      </c>
      <c r="K178" t="s">
        <v>6919</v>
      </c>
      <c r="L178" t="s">
        <v>12</v>
      </c>
      <c r="M178">
        <v>5</v>
      </c>
      <c r="N178">
        <v>26</v>
      </c>
      <c r="O178" t="s">
        <v>3380</v>
      </c>
      <c r="P178" t="s">
        <v>3381</v>
      </c>
      <c r="Q178" s="7">
        <f>fact_orders[[#This Row],[Original Price]]*(1-fact_orders[[#This Row],[Discount%]])</f>
        <v>163</v>
      </c>
      <c r="R178">
        <f>fact_orders[[#This Row],[Original Price]]*fact_orders[[#This Row],[Discount%]]</f>
        <v>163</v>
      </c>
      <c r="S178">
        <f>YEAR(fact_orders[[#This Row],[Date]])</f>
        <v>2021</v>
      </c>
      <c r="T178">
        <f>MONTH(fact_orders[[#This Row],[Date]])</f>
        <v>1</v>
      </c>
      <c r="U178" t="str">
        <f>TEXT(fact_orders[[#This Row],[Date]],"mmm-yyyy")</f>
        <v>Jan-2021</v>
      </c>
      <c r="V178" t="str">
        <f>"Q"&amp;ROUNDUP(MONTH(fact_orders[[#This Row],[Date]])/3,0)</f>
        <v>Q1</v>
      </c>
      <c r="W178" t="str" cm="1">
        <f t="array" ref="W178">_xlfn.IFS(
fact_orders[[#This Row],[dim_customers.Customer Age]]&lt;=25,"18-25",
fact_orders[[#This Row],[dim_customers.Customer Age]]&lt;=35,"26-35",
fact_orders[[#This Row],[dim_customers.Customer Age]]&lt;=45,"36-45",
fact_orders[[#This Row],[dim_customers.Customer Age]]&lt;=55,"46-55",
TRUE,"56+"
)</f>
        <v>26-35</v>
      </c>
      <c r="X178" t="str" cm="1">
        <f t="array" ref="X178">_xlfn.IFS(fact_orders[[#This Row],[Original Price]]&lt;250,"Under 250", fact_orders[[#This Row],[Original Price]]&lt;500, "250-499",fact_orders[[#This Row],[Original Price]]&lt;1000,"500-999",fact_orders[[#This Row],[Original Price]]&lt;2000,"1000-1999",TRUE,"2000+")</f>
        <v>250-499</v>
      </c>
      <c r="Y178" t="str" cm="1">
        <f t="array" ref="Y178">_xlfn.IFS(fact_orders[[#This Row],[Discount%]]&lt;0.2,"10-19%",fact_orders[[#This Row],[Discount%]]&lt;0.3,"20-29%",fact_orders[[#This Row],[Discount%]]&lt;0.4,"30-39%",fact_orders[[#This Row],[Discount%]]&lt;0.5,"40-49%",TRUE,"50%+")</f>
        <v>50%+</v>
      </c>
    </row>
    <row r="179" spans="1:25" hidden="1" x14ac:dyDescent="0.3">
      <c r="A179" t="s">
        <v>3595</v>
      </c>
      <c r="B179" t="s">
        <v>3385</v>
      </c>
      <c r="C179" t="s">
        <v>183</v>
      </c>
      <c r="D179" s="2">
        <v>44495</v>
      </c>
      <c r="E179">
        <v>456</v>
      </c>
      <c r="F179" s="4">
        <v>0.3</v>
      </c>
      <c r="G179" t="s">
        <v>85</v>
      </c>
      <c r="H179" t="s">
        <v>9</v>
      </c>
      <c r="I179" t="s">
        <v>92</v>
      </c>
      <c r="J179" t="s">
        <v>174</v>
      </c>
      <c r="K179" t="s">
        <v>6920</v>
      </c>
      <c r="L179" t="s">
        <v>184</v>
      </c>
      <c r="M179">
        <v>5</v>
      </c>
      <c r="N179">
        <v>27</v>
      </c>
      <c r="O179" t="s">
        <v>3386</v>
      </c>
      <c r="P179" t="s">
        <v>3381</v>
      </c>
      <c r="Q179" s="7">
        <f>fact_orders[[#This Row],[Original Price]]*(1-fact_orders[[#This Row],[Discount%]])</f>
        <v>319.2</v>
      </c>
      <c r="R179">
        <f>fact_orders[[#This Row],[Original Price]]*fact_orders[[#This Row],[Discount%]]</f>
        <v>136.79999999999998</v>
      </c>
      <c r="S179">
        <f>YEAR(fact_orders[[#This Row],[Date]])</f>
        <v>2021</v>
      </c>
      <c r="T179">
        <f>MONTH(fact_orders[[#This Row],[Date]])</f>
        <v>10</v>
      </c>
      <c r="U179" t="str">
        <f>TEXT(fact_orders[[#This Row],[Date]],"mmm-yyyy")</f>
        <v>Oct-2021</v>
      </c>
      <c r="V179" t="str">
        <f>"Q"&amp;ROUNDUP(MONTH(fact_orders[[#This Row],[Date]])/3,0)</f>
        <v>Q4</v>
      </c>
      <c r="W179" t="str" cm="1">
        <f t="array" ref="W179">_xlfn.IFS(
fact_orders[[#This Row],[dim_customers.Customer Age]]&lt;=25,"18-25",
fact_orders[[#This Row],[dim_customers.Customer Age]]&lt;=35,"26-35",
fact_orders[[#This Row],[dim_customers.Customer Age]]&lt;=45,"36-45",
fact_orders[[#This Row],[dim_customers.Customer Age]]&lt;=55,"46-55",
TRUE,"56+"
)</f>
        <v>26-35</v>
      </c>
      <c r="X179" t="str" cm="1">
        <f t="array" ref="X179">_xlfn.IFS(fact_orders[[#This Row],[Original Price]]&lt;250,"Under 250", fact_orders[[#This Row],[Original Price]]&lt;500, "250-499",fact_orders[[#This Row],[Original Price]]&lt;1000,"500-999",fact_orders[[#This Row],[Original Price]]&lt;2000,"1000-1999",TRUE,"2000+")</f>
        <v>250-499</v>
      </c>
      <c r="Y179" t="str" cm="1">
        <f t="array" ref="Y179">_xlfn.IFS(fact_orders[[#This Row],[Discount%]]&lt;0.2,"10-19%",fact_orders[[#This Row],[Discount%]]&lt;0.3,"20-29%",fact_orders[[#This Row],[Discount%]]&lt;0.4,"30-39%",fact_orders[[#This Row],[Discount%]]&lt;0.5,"40-49%",TRUE,"50%+")</f>
        <v>30-39%</v>
      </c>
    </row>
    <row r="180" spans="1:25" hidden="1" x14ac:dyDescent="0.3">
      <c r="A180" t="s">
        <v>3596</v>
      </c>
      <c r="B180" t="s">
        <v>3387</v>
      </c>
      <c r="C180" t="s">
        <v>185</v>
      </c>
      <c r="D180" s="2">
        <v>44357</v>
      </c>
      <c r="E180">
        <v>456</v>
      </c>
      <c r="F180" s="4">
        <v>0.32</v>
      </c>
      <c r="G180" t="s">
        <v>85</v>
      </c>
      <c r="H180" t="s">
        <v>9</v>
      </c>
      <c r="I180" t="s">
        <v>92</v>
      </c>
      <c r="J180" t="s">
        <v>174</v>
      </c>
      <c r="K180" t="s">
        <v>6920</v>
      </c>
      <c r="L180" t="s">
        <v>184</v>
      </c>
      <c r="M180">
        <v>4</v>
      </c>
      <c r="N180">
        <v>24</v>
      </c>
      <c r="O180" t="s">
        <v>3386</v>
      </c>
      <c r="P180" t="s">
        <v>3381</v>
      </c>
      <c r="Q180" s="7">
        <f>fact_orders[[#This Row],[Original Price]]*(1-fact_orders[[#This Row],[Discount%]])</f>
        <v>310.08</v>
      </c>
      <c r="R180">
        <f>fact_orders[[#This Row],[Original Price]]*fact_orders[[#This Row],[Discount%]]</f>
        <v>145.92000000000002</v>
      </c>
      <c r="S180">
        <f>YEAR(fact_orders[[#This Row],[Date]])</f>
        <v>2021</v>
      </c>
      <c r="T180">
        <f>MONTH(fact_orders[[#This Row],[Date]])</f>
        <v>6</v>
      </c>
      <c r="U180" t="str">
        <f>TEXT(fact_orders[[#This Row],[Date]],"mmm-yyyy")</f>
        <v>Jun-2021</v>
      </c>
      <c r="V180" t="str">
        <f>"Q"&amp;ROUNDUP(MONTH(fact_orders[[#This Row],[Date]])/3,0)</f>
        <v>Q2</v>
      </c>
      <c r="W180" t="str" cm="1">
        <f t="array" ref="W180">_xlfn.IFS(
fact_orders[[#This Row],[dim_customers.Customer Age]]&lt;=25,"18-25",
fact_orders[[#This Row],[dim_customers.Customer Age]]&lt;=35,"26-35",
fact_orders[[#This Row],[dim_customers.Customer Age]]&lt;=45,"36-45",
fact_orders[[#This Row],[dim_customers.Customer Age]]&lt;=55,"46-55",
TRUE,"56+"
)</f>
        <v>18-25</v>
      </c>
      <c r="X180" t="str" cm="1">
        <f t="array" ref="X180">_xlfn.IFS(fact_orders[[#This Row],[Original Price]]&lt;250,"Under 250", fact_orders[[#This Row],[Original Price]]&lt;500, "250-499",fact_orders[[#This Row],[Original Price]]&lt;1000,"500-999",fact_orders[[#This Row],[Original Price]]&lt;2000,"1000-1999",TRUE,"2000+")</f>
        <v>250-499</v>
      </c>
      <c r="Y180" t="str" cm="1">
        <f t="array" ref="Y180">_xlfn.IFS(fact_orders[[#This Row],[Discount%]]&lt;0.2,"10-19%",fact_orders[[#This Row],[Discount%]]&lt;0.3,"20-29%",fact_orders[[#This Row],[Discount%]]&lt;0.4,"30-39%",fact_orders[[#This Row],[Discount%]]&lt;0.5,"40-49%",TRUE,"50%+")</f>
        <v>30-39%</v>
      </c>
    </row>
    <row r="181" spans="1:25" hidden="1" x14ac:dyDescent="0.3">
      <c r="A181" t="s">
        <v>3597</v>
      </c>
      <c r="B181" t="s">
        <v>3388</v>
      </c>
      <c r="C181" t="s">
        <v>186</v>
      </c>
      <c r="D181" s="2">
        <v>44428</v>
      </c>
      <c r="E181">
        <v>456</v>
      </c>
      <c r="F181" s="4">
        <v>0.25</v>
      </c>
      <c r="G181" t="s">
        <v>85</v>
      </c>
      <c r="H181" t="s">
        <v>9</v>
      </c>
      <c r="I181" t="s">
        <v>92</v>
      </c>
      <c r="J181" t="s">
        <v>174</v>
      </c>
      <c r="K181" t="s">
        <v>6920</v>
      </c>
      <c r="L181" t="s">
        <v>184</v>
      </c>
      <c r="M181">
        <v>2</v>
      </c>
      <c r="N181">
        <v>24</v>
      </c>
      <c r="O181" t="s">
        <v>3386</v>
      </c>
      <c r="P181" t="s">
        <v>3381</v>
      </c>
      <c r="Q181" s="7">
        <f>fact_orders[[#This Row],[Original Price]]*(1-fact_orders[[#This Row],[Discount%]])</f>
        <v>342</v>
      </c>
      <c r="R181">
        <f>fact_orders[[#This Row],[Original Price]]*fact_orders[[#This Row],[Discount%]]</f>
        <v>114</v>
      </c>
      <c r="S181">
        <f>YEAR(fact_orders[[#This Row],[Date]])</f>
        <v>2021</v>
      </c>
      <c r="T181">
        <f>MONTH(fact_orders[[#This Row],[Date]])</f>
        <v>8</v>
      </c>
      <c r="U181" t="str">
        <f>TEXT(fact_orders[[#This Row],[Date]],"mmm-yyyy")</f>
        <v>Aug-2021</v>
      </c>
      <c r="V181" t="str">
        <f>"Q"&amp;ROUNDUP(MONTH(fact_orders[[#This Row],[Date]])/3,0)</f>
        <v>Q3</v>
      </c>
      <c r="W181" t="str" cm="1">
        <f t="array" ref="W181">_xlfn.IFS(
fact_orders[[#This Row],[dim_customers.Customer Age]]&lt;=25,"18-25",
fact_orders[[#This Row],[dim_customers.Customer Age]]&lt;=35,"26-35",
fact_orders[[#This Row],[dim_customers.Customer Age]]&lt;=45,"36-45",
fact_orders[[#This Row],[dim_customers.Customer Age]]&lt;=55,"46-55",
TRUE,"56+"
)</f>
        <v>18-25</v>
      </c>
      <c r="X181" t="str" cm="1">
        <f t="array" ref="X181">_xlfn.IFS(fact_orders[[#This Row],[Original Price]]&lt;250,"Under 250", fact_orders[[#This Row],[Original Price]]&lt;500, "250-499",fact_orders[[#This Row],[Original Price]]&lt;1000,"500-999",fact_orders[[#This Row],[Original Price]]&lt;2000,"1000-1999",TRUE,"2000+")</f>
        <v>250-499</v>
      </c>
      <c r="Y181" t="str" cm="1">
        <f t="array" ref="Y181">_xlfn.IFS(fact_orders[[#This Row],[Discount%]]&lt;0.2,"10-19%",fact_orders[[#This Row],[Discount%]]&lt;0.3,"20-29%",fact_orders[[#This Row],[Discount%]]&lt;0.4,"30-39%",fact_orders[[#This Row],[Discount%]]&lt;0.5,"40-49%",TRUE,"50%+")</f>
        <v>20-29%</v>
      </c>
    </row>
    <row r="182" spans="1:25" hidden="1" x14ac:dyDescent="0.3">
      <c r="A182" t="s">
        <v>3598</v>
      </c>
      <c r="B182" t="s">
        <v>3389</v>
      </c>
      <c r="C182" t="s">
        <v>187</v>
      </c>
      <c r="D182" s="2">
        <v>44257</v>
      </c>
      <c r="E182">
        <v>456</v>
      </c>
      <c r="F182" s="4">
        <v>0.45</v>
      </c>
      <c r="G182" t="s">
        <v>85</v>
      </c>
      <c r="H182" t="s">
        <v>9</v>
      </c>
      <c r="I182" t="s">
        <v>92</v>
      </c>
      <c r="J182" t="s">
        <v>43</v>
      </c>
      <c r="K182" t="s">
        <v>6920</v>
      </c>
      <c r="L182" t="s">
        <v>188</v>
      </c>
      <c r="M182">
        <v>3</v>
      </c>
      <c r="N182">
        <v>24</v>
      </c>
      <c r="O182" t="s">
        <v>3386</v>
      </c>
      <c r="P182" t="s">
        <v>3381</v>
      </c>
      <c r="Q182" s="7">
        <f>fact_orders[[#This Row],[Original Price]]*(1-fact_orders[[#This Row],[Discount%]])</f>
        <v>250.8</v>
      </c>
      <c r="R182">
        <f>fact_orders[[#This Row],[Original Price]]*fact_orders[[#This Row],[Discount%]]</f>
        <v>205.20000000000002</v>
      </c>
      <c r="S182">
        <f>YEAR(fact_orders[[#This Row],[Date]])</f>
        <v>2021</v>
      </c>
      <c r="T182">
        <f>MONTH(fact_orders[[#This Row],[Date]])</f>
        <v>3</v>
      </c>
      <c r="U182" t="str">
        <f>TEXT(fact_orders[[#This Row],[Date]],"mmm-yyyy")</f>
        <v>Mar-2021</v>
      </c>
      <c r="V182" t="str">
        <f>"Q"&amp;ROUNDUP(MONTH(fact_orders[[#This Row],[Date]])/3,0)</f>
        <v>Q1</v>
      </c>
      <c r="W182" t="str" cm="1">
        <f t="array" ref="W182">_xlfn.IFS(
fact_orders[[#This Row],[dim_customers.Customer Age]]&lt;=25,"18-25",
fact_orders[[#This Row],[dim_customers.Customer Age]]&lt;=35,"26-35",
fact_orders[[#This Row],[dim_customers.Customer Age]]&lt;=45,"36-45",
fact_orders[[#This Row],[dim_customers.Customer Age]]&lt;=55,"46-55",
TRUE,"56+"
)</f>
        <v>18-25</v>
      </c>
      <c r="X182" t="str" cm="1">
        <f t="array" ref="X182">_xlfn.IFS(fact_orders[[#This Row],[Original Price]]&lt;250,"Under 250", fact_orders[[#This Row],[Original Price]]&lt;500, "250-499",fact_orders[[#This Row],[Original Price]]&lt;1000,"500-999",fact_orders[[#This Row],[Original Price]]&lt;2000,"1000-1999",TRUE,"2000+")</f>
        <v>250-499</v>
      </c>
      <c r="Y182" t="str" cm="1">
        <f t="array" ref="Y182">_xlfn.IFS(fact_orders[[#This Row],[Discount%]]&lt;0.2,"10-19%",fact_orders[[#This Row],[Discount%]]&lt;0.3,"20-29%",fact_orders[[#This Row],[Discount%]]&lt;0.4,"30-39%",fact_orders[[#This Row],[Discount%]]&lt;0.5,"40-49%",TRUE,"50%+")</f>
        <v>40-49%</v>
      </c>
    </row>
    <row r="183" spans="1:25" hidden="1" x14ac:dyDescent="0.3">
      <c r="A183" t="s">
        <v>3599</v>
      </c>
      <c r="B183" t="s">
        <v>3390</v>
      </c>
      <c r="C183" t="s">
        <v>189</v>
      </c>
      <c r="D183" s="2">
        <v>44454</v>
      </c>
      <c r="E183">
        <v>236</v>
      </c>
      <c r="F183" s="4">
        <v>0.15</v>
      </c>
      <c r="G183" t="s">
        <v>85</v>
      </c>
      <c r="H183" t="s">
        <v>9</v>
      </c>
      <c r="I183" t="s">
        <v>92</v>
      </c>
      <c r="J183" t="s">
        <v>43</v>
      </c>
      <c r="K183" t="s">
        <v>6920</v>
      </c>
      <c r="L183" t="s">
        <v>188</v>
      </c>
      <c r="M183">
        <v>4</v>
      </c>
      <c r="N183">
        <v>24</v>
      </c>
      <c r="O183" t="s">
        <v>3386</v>
      </c>
      <c r="P183" t="s">
        <v>3381</v>
      </c>
      <c r="Q183" s="7">
        <f>fact_orders[[#This Row],[Original Price]]*(1-fact_orders[[#This Row],[Discount%]])</f>
        <v>200.6</v>
      </c>
      <c r="R183">
        <f>fact_orders[[#This Row],[Original Price]]*fact_orders[[#This Row],[Discount%]]</f>
        <v>35.4</v>
      </c>
      <c r="S183">
        <f>YEAR(fact_orders[[#This Row],[Date]])</f>
        <v>2021</v>
      </c>
      <c r="T183">
        <f>MONTH(fact_orders[[#This Row],[Date]])</f>
        <v>9</v>
      </c>
      <c r="U183" t="str">
        <f>TEXT(fact_orders[[#This Row],[Date]],"mmm-yyyy")</f>
        <v>Sep-2021</v>
      </c>
      <c r="V183" t="str">
        <f>"Q"&amp;ROUNDUP(MONTH(fact_orders[[#This Row],[Date]])/3,0)</f>
        <v>Q3</v>
      </c>
      <c r="W183" t="str" cm="1">
        <f t="array" ref="W183">_xlfn.IFS(
fact_orders[[#This Row],[dim_customers.Customer Age]]&lt;=25,"18-25",
fact_orders[[#This Row],[dim_customers.Customer Age]]&lt;=35,"26-35",
fact_orders[[#This Row],[dim_customers.Customer Age]]&lt;=45,"36-45",
fact_orders[[#This Row],[dim_customers.Customer Age]]&lt;=55,"46-55",
TRUE,"56+"
)</f>
        <v>18-25</v>
      </c>
      <c r="X183" t="str" cm="1">
        <f t="array" ref="X183">_xlfn.IFS(fact_orders[[#This Row],[Original Price]]&lt;250,"Under 250", fact_orders[[#This Row],[Original Price]]&lt;500, "250-499",fact_orders[[#This Row],[Original Price]]&lt;1000,"500-999",fact_orders[[#This Row],[Original Price]]&lt;2000,"1000-1999",TRUE,"2000+")</f>
        <v>Under 250</v>
      </c>
      <c r="Y183" t="str" cm="1">
        <f t="array" ref="Y183">_xlfn.IFS(fact_orders[[#This Row],[Discount%]]&lt;0.2,"10-19%",fact_orders[[#This Row],[Discount%]]&lt;0.3,"20-29%",fact_orders[[#This Row],[Discount%]]&lt;0.4,"30-39%",fact_orders[[#This Row],[Discount%]]&lt;0.5,"40-49%",TRUE,"50%+")</f>
        <v>10-19%</v>
      </c>
    </row>
    <row r="184" spans="1:25" hidden="1" x14ac:dyDescent="0.3">
      <c r="A184" t="s">
        <v>3600</v>
      </c>
      <c r="B184" t="s">
        <v>3391</v>
      </c>
      <c r="C184" t="s">
        <v>190</v>
      </c>
      <c r="D184" s="2">
        <v>44750</v>
      </c>
      <c r="E184">
        <v>996</v>
      </c>
      <c r="F184" s="4">
        <v>0.33</v>
      </c>
      <c r="G184" t="s">
        <v>85</v>
      </c>
      <c r="H184" t="s">
        <v>9</v>
      </c>
      <c r="I184" t="s">
        <v>92</v>
      </c>
      <c r="J184" t="s">
        <v>43</v>
      </c>
      <c r="K184" t="s">
        <v>6922</v>
      </c>
      <c r="L184" t="s">
        <v>188</v>
      </c>
      <c r="M184">
        <v>5</v>
      </c>
      <c r="N184">
        <v>24</v>
      </c>
      <c r="O184" t="s">
        <v>3392</v>
      </c>
      <c r="P184" t="s">
        <v>3381</v>
      </c>
      <c r="Q184" s="7">
        <f>fact_orders[[#This Row],[Original Price]]*(1-fact_orders[[#This Row],[Discount%]])</f>
        <v>667.31999999999994</v>
      </c>
      <c r="R184">
        <f>fact_orders[[#This Row],[Original Price]]*fact_orders[[#This Row],[Discount%]]</f>
        <v>328.68</v>
      </c>
      <c r="S184">
        <f>YEAR(fact_orders[[#This Row],[Date]])</f>
        <v>2022</v>
      </c>
      <c r="T184">
        <f>MONTH(fact_orders[[#This Row],[Date]])</f>
        <v>7</v>
      </c>
      <c r="U184" t="str">
        <f>TEXT(fact_orders[[#This Row],[Date]],"mmm-yyyy")</f>
        <v>Jul-2022</v>
      </c>
      <c r="V184" t="str">
        <f>"Q"&amp;ROUNDUP(MONTH(fact_orders[[#This Row],[Date]])/3,0)</f>
        <v>Q3</v>
      </c>
      <c r="W184" t="str" cm="1">
        <f t="array" ref="W184">_xlfn.IFS(
fact_orders[[#This Row],[dim_customers.Customer Age]]&lt;=25,"18-25",
fact_orders[[#This Row],[dim_customers.Customer Age]]&lt;=35,"26-35",
fact_orders[[#This Row],[dim_customers.Customer Age]]&lt;=45,"36-45",
fact_orders[[#This Row],[dim_customers.Customer Age]]&lt;=55,"46-55",
TRUE,"56+"
)</f>
        <v>18-25</v>
      </c>
      <c r="X184" t="str" cm="1">
        <f t="array" ref="X184">_xlfn.IFS(fact_orders[[#This Row],[Original Price]]&lt;250,"Under 250", fact_orders[[#This Row],[Original Price]]&lt;500, "250-499",fact_orders[[#This Row],[Original Price]]&lt;1000,"500-999",fact_orders[[#This Row],[Original Price]]&lt;2000,"1000-1999",TRUE,"2000+")</f>
        <v>500-999</v>
      </c>
      <c r="Y184" t="str" cm="1">
        <f t="array" ref="Y184">_xlfn.IFS(fact_orders[[#This Row],[Discount%]]&lt;0.2,"10-19%",fact_orders[[#This Row],[Discount%]]&lt;0.3,"20-29%",fact_orders[[#This Row],[Discount%]]&lt;0.4,"30-39%",fact_orders[[#This Row],[Discount%]]&lt;0.5,"40-49%",TRUE,"50%+")</f>
        <v>30-39%</v>
      </c>
    </row>
    <row r="185" spans="1:25" hidden="1" x14ac:dyDescent="0.3">
      <c r="A185" t="s">
        <v>3601</v>
      </c>
      <c r="B185" t="s">
        <v>3393</v>
      </c>
      <c r="C185" t="s">
        <v>191</v>
      </c>
      <c r="D185" s="2">
        <v>44398</v>
      </c>
      <c r="E185">
        <v>654</v>
      </c>
      <c r="F185" s="4">
        <v>0.42</v>
      </c>
      <c r="G185" t="s">
        <v>85</v>
      </c>
      <c r="H185" t="s">
        <v>9</v>
      </c>
      <c r="I185" t="s">
        <v>92</v>
      </c>
      <c r="J185" t="s">
        <v>43</v>
      </c>
      <c r="K185" t="s">
        <v>6922</v>
      </c>
      <c r="L185" t="s">
        <v>192</v>
      </c>
      <c r="M185">
        <v>4</v>
      </c>
      <c r="N185">
        <v>24</v>
      </c>
      <c r="O185" t="s">
        <v>3392</v>
      </c>
      <c r="P185" t="s">
        <v>3381</v>
      </c>
      <c r="Q185" s="7">
        <f>fact_orders[[#This Row],[Original Price]]*(1-fact_orders[[#This Row],[Discount%]])</f>
        <v>379.32000000000005</v>
      </c>
      <c r="R185">
        <f>fact_orders[[#This Row],[Original Price]]*fact_orders[[#This Row],[Discount%]]</f>
        <v>274.68</v>
      </c>
      <c r="S185">
        <f>YEAR(fact_orders[[#This Row],[Date]])</f>
        <v>2021</v>
      </c>
      <c r="T185">
        <f>MONTH(fact_orders[[#This Row],[Date]])</f>
        <v>7</v>
      </c>
      <c r="U185" t="str">
        <f>TEXT(fact_orders[[#This Row],[Date]],"mmm-yyyy")</f>
        <v>Jul-2021</v>
      </c>
      <c r="V185" t="str">
        <f>"Q"&amp;ROUNDUP(MONTH(fact_orders[[#This Row],[Date]])/3,0)</f>
        <v>Q3</v>
      </c>
      <c r="W185" t="str" cm="1">
        <f t="array" ref="W185">_xlfn.IFS(
fact_orders[[#This Row],[dim_customers.Customer Age]]&lt;=25,"18-25",
fact_orders[[#This Row],[dim_customers.Customer Age]]&lt;=35,"26-35",
fact_orders[[#This Row],[dim_customers.Customer Age]]&lt;=45,"36-45",
fact_orders[[#This Row],[dim_customers.Customer Age]]&lt;=55,"46-55",
TRUE,"56+"
)</f>
        <v>18-25</v>
      </c>
      <c r="X185" t="str" cm="1">
        <f t="array" ref="X185">_xlfn.IFS(fact_orders[[#This Row],[Original Price]]&lt;250,"Under 250", fact_orders[[#This Row],[Original Price]]&lt;500, "250-499",fact_orders[[#This Row],[Original Price]]&lt;1000,"500-999",fact_orders[[#This Row],[Original Price]]&lt;2000,"1000-1999",TRUE,"2000+")</f>
        <v>500-999</v>
      </c>
      <c r="Y185" t="str" cm="1">
        <f t="array" ref="Y185">_xlfn.IFS(fact_orders[[#This Row],[Discount%]]&lt;0.2,"10-19%",fact_orders[[#This Row],[Discount%]]&lt;0.3,"20-29%",fact_orders[[#This Row],[Discount%]]&lt;0.4,"30-39%",fact_orders[[#This Row],[Discount%]]&lt;0.5,"40-49%",TRUE,"50%+")</f>
        <v>40-49%</v>
      </c>
    </row>
    <row r="186" spans="1:25" hidden="1" x14ac:dyDescent="0.3">
      <c r="A186" t="s">
        <v>3602</v>
      </c>
      <c r="B186" t="s">
        <v>3394</v>
      </c>
      <c r="C186" t="s">
        <v>193</v>
      </c>
      <c r="D186" s="2">
        <v>44675</v>
      </c>
      <c r="E186">
        <v>456</v>
      </c>
      <c r="F186" s="4">
        <v>0.42</v>
      </c>
      <c r="G186" t="s">
        <v>85</v>
      </c>
      <c r="H186" t="s">
        <v>9</v>
      </c>
      <c r="I186" t="s">
        <v>92</v>
      </c>
      <c r="J186" t="s">
        <v>43</v>
      </c>
      <c r="K186" t="s">
        <v>6922</v>
      </c>
      <c r="L186" t="s">
        <v>192</v>
      </c>
      <c r="M186">
        <v>4</v>
      </c>
      <c r="N186">
        <v>24</v>
      </c>
      <c r="O186" t="s">
        <v>3392</v>
      </c>
      <c r="P186" t="s">
        <v>3381</v>
      </c>
      <c r="Q186" s="7">
        <f>fact_orders[[#This Row],[Original Price]]*(1-fact_orders[[#This Row],[Discount%]])</f>
        <v>264.48</v>
      </c>
      <c r="R186">
        <f>fact_orders[[#This Row],[Original Price]]*fact_orders[[#This Row],[Discount%]]</f>
        <v>191.51999999999998</v>
      </c>
      <c r="S186">
        <f>YEAR(fact_orders[[#This Row],[Date]])</f>
        <v>2022</v>
      </c>
      <c r="T186">
        <f>MONTH(fact_orders[[#This Row],[Date]])</f>
        <v>4</v>
      </c>
      <c r="U186" t="str">
        <f>TEXT(fact_orders[[#This Row],[Date]],"mmm-yyyy")</f>
        <v>Apr-2022</v>
      </c>
      <c r="V186" t="str">
        <f>"Q"&amp;ROUNDUP(MONTH(fact_orders[[#This Row],[Date]])/3,0)</f>
        <v>Q2</v>
      </c>
      <c r="W186" t="str" cm="1">
        <f t="array" ref="W186">_xlfn.IFS(
fact_orders[[#This Row],[dim_customers.Customer Age]]&lt;=25,"18-25",
fact_orders[[#This Row],[dim_customers.Customer Age]]&lt;=35,"26-35",
fact_orders[[#This Row],[dim_customers.Customer Age]]&lt;=45,"36-45",
fact_orders[[#This Row],[dim_customers.Customer Age]]&lt;=55,"46-55",
TRUE,"56+"
)</f>
        <v>18-25</v>
      </c>
      <c r="X186" t="str" cm="1">
        <f t="array" ref="X186">_xlfn.IFS(fact_orders[[#This Row],[Original Price]]&lt;250,"Under 250", fact_orders[[#This Row],[Original Price]]&lt;500, "250-499",fact_orders[[#This Row],[Original Price]]&lt;1000,"500-999",fact_orders[[#This Row],[Original Price]]&lt;2000,"1000-1999",TRUE,"2000+")</f>
        <v>250-499</v>
      </c>
      <c r="Y186" t="str" cm="1">
        <f t="array" ref="Y186">_xlfn.IFS(fact_orders[[#This Row],[Discount%]]&lt;0.2,"10-19%",fact_orders[[#This Row],[Discount%]]&lt;0.3,"20-29%",fact_orders[[#This Row],[Discount%]]&lt;0.4,"30-39%",fact_orders[[#This Row],[Discount%]]&lt;0.5,"40-49%",TRUE,"50%+")</f>
        <v>40-49%</v>
      </c>
    </row>
    <row r="187" spans="1:25" hidden="1" x14ac:dyDescent="0.3">
      <c r="A187" t="s">
        <v>3603</v>
      </c>
      <c r="B187" t="s">
        <v>3395</v>
      </c>
      <c r="C187" t="s">
        <v>194</v>
      </c>
      <c r="D187" s="2">
        <v>44389</v>
      </c>
      <c r="E187">
        <v>785</v>
      </c>
      <c r="F187" s="4">
        <v>0.39</v>
      </c>
      <c r="G187" t="s">
        <v>85</v>
      </c>
      <c r="H187" t="s">
        <v>9</v>
      </c>
      <c r="I187" t="s">
        <v>92</v>
      </c>
      <c r="J187" t="s">
        <v>43</v>
      </c>
      <c r="K187" t="s">
        <v>6922</v>
      </c>
      <c r="L187" t="s">
        <v>192</v>
      </c>
      <c r="M187">
        <v>4</v>
      </c>
      <c r="N187">
        <v>24</v>
      </c>
      <c r="O187" t="s">
        <v>3392</v>
      </c>
      <c r="P187" t="s">
        <v>3381</v>
      </c>
      <c r="Q187" s="7">
        <f>fact_orders[[#This Row],[Original Price]]*(1-fact_orders[[#This Row],[Discount%]])</f>
        <v>478.84999999999997</v>
      </c>
      <c r="R187">
        <f>fact_orders[[#This Row],[Original Price]]*fact_orders[[#This Row],[Discount%]]</f>
        <v>306.15000000000003</v>
      </c>
      <c r="S187">
        <f>YEAR(fact_orders[[#This Row],[Date]])</f>
        <v>2021</v>
      </c>
      <c r="T187">
        <f>MONTH(fact_orders[[#This Row],[Date]])</f>
        <v>7</v>
      </c>
      <c r="U187" t="str">
        <f>TEXT(fact_orders[[#This Row],[Date]],"mmm-yyyy")</f>
        <v>Jul-2021</v>
      </c>
      <c r="V187" t="str">
        <f>"Q"&amp;ROUNDUP(MONTH(fact_orders[[#This Row],[Date]])/3,0)</f>
        <v>Q3</v>
      </c>
      <c r="W187" t="str" cm="1">
        <f t="array" ref="W187">_xlfn.IFS(
fact_orders[[#This Row],[dim_customers.Customer Age]]&lt;=25,"18-25",
fact_orders[[#This Row],[dim_customers.Customer Age]]&lt;=35,"26-35",
fact_orders[[#This Row],[dim_customers.Customer Age]]&lt;=45,"36-45",
fact_orders[[#This Row],[dim_customers.Customer Age]]&lt;=55,"46-55",
TRUE,"56+"
)</f>
        <v>18-25</v>
      </c>
      <c r="X187" t="str" cm="1">
        <f t="array" ref="X187">_xlfn.IFS(fact_orders[[#This Row],[Original Price]]&lt;250,"Under 250", fact_orders[[#This Row],[Original Price]]&lt;500, "250-499",fact_orders[[#This Row],[Original Price]]&lt;1000,"500-999",fact_orders[[#This Row],[Original Price]]&lt;2000,"1000-1999",TRUE,"2000+")</f>
        <v>500-999</v>
      </c>
      <c r="Y187" t="str" cm="1">
        <f t="array" ref="Y187">_xlfn.IFS(fact_orders[[#This Row],[Discount%]]&lt;0.2,"10-19%",fact_orders[[#This Row],[Discount%]]&lt;0.3,"20-29%",fact_orders[[#This Row],[Discount%]]&lt;0.4,"30-39%",fact_orders[[#This Row],[Discount%]]&lt;0.5,"40-49%",TRUE,"50%+")</f>
        <v>30-39%</v>
      </c>
    </row>
    <row r="188" spans="1:25" hidden="1" x14ac:dyDescent="0.3">
      <c r="A188" t="s">
        <v>3604</v>
      </c>
      <c r="B188" t="s">
        <v>3396</v>
      </c>
      <c r="C188" t="s">
        <v>195</v>
      </c>
      <c r="D188" s="2">
        <v>44582</v>
      </c>
      <c r="E188">
        <v>365</v>
      </c>
      <c r="F188" s="4">
        <v>0.39</v>
      </c>
      <c r="G188" t="s">
        <v>85</v>
      </c>
      <c r="H188" t="s">
        <v>9</v>
      </c>
      <c r="I188" t="s">
        <v>92</v>
      </c>
      <c r="J188" t="s">
        <v>43</v>
      </c>
      <c r="K188" t="s">
        <v>6921</v>
      </c>
      <c r="L188" t="s">
        <v>196</v>
      </c>
      <c r="M188">
        <v>3</v>
      </c>
      <c r="N188">
        <v>24</v>
      </c>
      <c r="O188" t="s">
        <v>3392</v>
      </c>
      <c r="P188" t="s">
        <v>3381</v>
      </c>
      <c r="Q188" s="7">
        <f>fact_orders[[#This Row],[Original Price]]*(1-fact_orders[[#This Row],[Discount%]])</f>
        <v>222.65</v>
      </c>
      <c r="R188">
        <f>fact_orders[[#This Row],[Original Price]]*fact_orders[[#This Row],[Discount%]]</f>
        <v>142.35</v>
      </c>
      <c r="S188">
        <f>YEAR(fact_orders[[#This Row],[Date]])</f>
        <v>2022</v>
      </c>
      <c r="T188">
        <f>MONTH(fact_orders[[#This Row],[Date]])</f>
        <v>1</v>
      </c>
      <c r="U188" t="str">
        <f>TEXT(fact_orders[[#This Row],[Date]],"mmm-yyyy")</f>
        <v>Jan-2022</v>
      </c>
      <c r="V188" t="str">
        <f>"Q"&amp;ROUNDUP(MONTH(fact_orders[[#This Row],[Date]])/3,0)</f>
        <v>Q1</v>
      </c>
      <c r="W188" t="str" cm="1">
        <f t="array" ref="W188">_xlfn.IFS(
fact_orders[[#This Row],[dim_customers.Customer Age]]&lt;=25,"18-25",
fact_orders[[#This Row],[dim_customers.Customer Age]]&lt;=35,"26-35",
fact_orders[[#This Row],[dim_customers.Customer Age]]&lt;=45,"36-45",
fact_orders[[#This Row],[dim_customers.Customer Age]]&lt;=55,"46-55",
TRUE,"56+"
)</f>
        <v>18-25</v>
      </c>
      <c r="X188" t="str" cm="1">
        <f t="array" ref="X188">_xlfn.IFS(fact_orders[[#This Row],[Original Price]]&lt;250,"Under 250", fact_orders[[#This Row],[Original Price]]&lt;500, "250-499",fact_orders[[#This Row],[Original Price]]&lt;1000,"500-999",fact_orders[[#This Row],[Original Price]]&lt;2000,"1000-1999",TRUE,"2000+")</f>
        <v>250-499</v>
      </c>
      <c r="Y188" t="str" cm="1">
        <f t="array" ref="Y188">_xlfn.IFS(fact_orders[[#This Row],[Discount%]]&lt;0.2,"10-19%",fact_orders[[#This Row],[Discount%]]&lt;0.3,"20-29%",fact_orders[[#This Row],[Discount%]]&lt;0.4,"30-39%",fact_orders[[#This Row],[Discount%]]&lt;0.5,"40-49%",TRUE,"50%+")</f>
        <v>30-39%</v>
      </c>
    </row>
    <row r="189" spans="1:25" hidden="1" x14ac:dyDescent="0.3">
      <c r="A189" t="s">
        <v>3605</v>
      </c>
      <c r="B189" t="s">
        <v>3397</v>
      </c>
      <c r="C189" t="s">
        <v>197</v>
      </c>
      <c r="D189" s="2">
        <v>44731</v>
      </c>
      <c r="E189">
        <v>965</v>
      </c>
      <c r="F189" s="4">
        <v>0.39</v>
      </c>
      <c r="G189" t="s">
        <v>85</v>
      </c>
      <c r="H189" t="s">
        <v>9</v>
      </c>
      <c r="I189" t="s">
        <v>92</v>
      </c>
      <c r="J189" t="s">
        <v>43</v>
      </c>
      <c r="K189" t="s">
        <v>6918</v>
      </c>
      <c r="L189" t="s">
        <v>196</v>
      </c>
      <c r="M189">
        <v>2</v>
      </c>
      <c r="N189">
        <v>22</v>
      </c>
      <c r="O189" t="s">
        <v>3392</v>
      </c>
      <c r="P189" t="s">
        <v>3381</v>
      </c>
      <c r="Q189" s="7">
        <f>fact_orders[[#This Row],[Original Price]]*(1-fact_orders[[#This Row],[Discount%]])</f>
        <v>588.65</v>
      </c>
      <c r="R189">
        <f>fact_orders[[#This Row],[Original Price]]*fact_orders[[#This Row],[Discount%]]</f>
        <v>376.35</v>
      </c>
      <c r="S189">
        <f>YEAR(fact_orders[[#This Row],[Date]])</f>
        <v>2022</v>
      </c>
      <c r="T189">
        <f>MONTH(fact_orders[[#This Row],[Date]])</f>
        <v>6</v>
      </c>
      <c r="U189" t="str">
        <f>TEXT(fact_orders[[#This Row],[Date]],"mmm-yyyy")</f>
        <v>Jun-2022</v>
      </c>
      <c r="V189" t="str">
        <f>"Q"&amp;ROUNDUP(MONTH(fact_orders[[#This Row],[Date]])/3,0)</f>
        <v>Q2</v>
      </c>
      <c r="W189" t="str" cm="1">
        <f t="array" ref="W189">_xlfn.IFS(
fact_orders[[#This Row],[dim_customers.Customer Age]]&lt;=25,"18-25",
fact_orders[[#This Row],[dim_customers.Customer Age]]&lt;=35,"26-35",
fact_orders[[#This Row],[dim_customers.Customer Age]]&lt;=45,"36-45",
fact_orders[[#This Row],[dim_customers.Customer Age]]&lt;=55,"46-55",
TRUE,"56+"
)</f>
        <v>18-25</v>
      </c>
      <c r="X189" t="str" cm="1">
        <f t="array" ref="X189">_xlfn.IFS(fact_orders[[#This Row],[Original Price]]&lt;250,"Under 250", fact_orders[[#This Row],[Original Price]]&lt;500, "250-499",fact_orders[[#This Row],[Original Price]]&lt;1000,"500-999",fact_orders[[#This Row],[Original Price]]&lt;2000,"1000-1999",TRUE,"2000+")</f>
        <v>500-999</v>
      </c>
      <c r="Y189" t="str" cm="1">
        <f t="array" ref="Y189">_xlfn.IFS(fact_orders[[#This Row],[Discount%]]&lt;0.2,"10-19%",fact_orders[[#This Row],[Discount%]]&lt;0.3,"20-29%",fact_orders[[#This Row],[Discount%]]&lt;0.4,"30-39%",fact_orders[[#This Row],[Discount%]]&lt;0.5,"40-49%",TRUE,"50%+")</f>
        <v>30-39%</v>
      </c>
    </row>
    <row r="190" spans="1:25" hidden="1" x14ac:dyDescent="0.3">
      <c r="A190" t="s">
        <v>3606</v>
      </c>
      <c r="B190" t="s">
        <v>3398</v>
      </c>
      <c r="C190" t="s">
        <v>198</v>
      </c>
      <c r="D190" s="2">
        <v>44402</v>
      </c>
      <c r="E190">
        <v>444</v>
      </c>
      <c r="F190" s="4">
        <v>0.39</v>
      </c>
      <c r="G190" t="s">
        <v>85</v>
      </c>
      <c r="H190" t="s">
        <v>9</v>
      </c>
      <c r="I190" t="s">
        <v>92</v>
      </c>
      <c r="J190" t="s">
        <v>43</v>
      </c>
      <c r="K190" t="s">
        <v>6919</v>
      </c>
      <c r="L190" t="s">
        <v>196</v>
      </c>
      <c r="M190">
        <v>5</v>
      </c>
      <c r="N190">
        <v>23</v>
      </c>
      <c r="O190" t="s">
        <v>3399</v>
      </c>
      <c r="P190" t="s">
        <v>3400</v>
      </c>
      <c r="Q190" s="7">
        <f>fact_orders[[#This Row],[Original Price]]*(1-fact_orders[[#This Row],[Discount%]])</f>
        <v>270.83999999999997</v>
      </c>
      <c r="R190">
        <f>fact_orders[[#This Row],[Original Price]]*fact_orders[[#This Row],[Discount%]]</f>
        <v>173.16</v>
      </c>
      <c r="S190">
        <f>YEAR(fact_orders[[#This Row],[Date]])</f>
        <v>2021</v>
      </c>
      <c r="T190">
        <f>MONTH(fact_orders[[#This Row],[Date]])</f>
        <v>7</v>
      </c>
      <c r="U190" t="str">
        <f>TEXT(fact_orders[[#This Row],[Date]],"mmm-yyyy")</f>
        <v>Jul-2021</v>
      </c>
      <c r="V190" t="str">
        <f>"Q"&amp;ROUNDUP(MONTH(fact_orders[[#This Row],[Date]])/3,0)</f>
        <v>Q3</v>
      </c>
      <c r="W190" t="str" cm="1">
        <f t="array" ref="W190">_xlfn.IFS(
fact_orders[[#This Row],[dim_customers.Customer Age]]&lt;=25,"18-25",
fact_orders[[#This Row],[dim_customers.Customer Age]]&lt;=35,"26-35",
fact_orders[[#This Row],[dim_customers.Customer Age]]&lt;=45,"36-45",
fact_orders[[#This Row],[dim_customers.Customer Age]]&lt;=55,"46-55",
TRUE,"56+"
)</f>
        <v>18-25</v>
      </c>
      <c r="X190" t="str" cm="1">
        <f t="array" ref="X190">_xlfn.IFS(fact_orders[[#This Row],[Original Price]]&lt;250,"Under 250", fact_orders[[#This Row],[Original Price]]&lt;500, "250-499",fact_orders[[#This Row],[Original Price]]&lt;1000,"500-999",fact_orders[[#This Row],[Original Price]]&lt;2000,"1000-1999",TRUE,"2000+")</f>
        <v>250-499</v>
      </c>
      <c r="Y190" t="str" cm="1">
        <f t="array" ref="Y190">_xlfn.IFS(fact_orders[[#This Row],[Discount%]]&lt;0.2,"10-19%",fact_orders[[#This Row],[Discount%]]&lt;0.3,"20-29%",fact_orders[[#This Row],[Discount%]]&lt;0.4,"30-39%",fact_orders[[#This Row],[Discount%]]&lt;0.5,"40-49%",TRUE,"50%+")</f>
        <v>30-39%</v>
      </c>
    </row>
    <row r="191" spans="1:25" hidden="1" x14ac:dyDescent="0.3">
      <c r="A191" t="s">
        <v>3607</v>
      </c>
      <c r="B191" t="s">
        <v>3401</v>
      </c>
      <c r="C191" t="s">
        <v>199</v>
      </c>
      <c r="D191" s="2">
        <v>44276</v>
      </c>
      <c r="E191">
        <v>569</v>
      </c>
      <c r="F191" s="4">
        <v>0.3</v>
      </c>
      <c r="G191" t="s">
        <v>85</v>
      </c>
      <c r="H191" t="s">
        <v>9</v>
      </c>
      <c r="I191" t="s">
        <v>92</v>
      </c>
      <c r="J191" t="s">
        <v>43</v>
      </c>
      <c r="K191" t="s">
        <v>6920</v>
      </c>
      <c r="L191" t="s">
        <v>196</v>
      </c>
      <c r="M191">
        <v>4</v>
      </c>
      <c r="N191">
        <v>24</v>
      </c>
      <c r="O191" t="s">
        <v>3399</v>
      </c>
      <c r="P191" t="s">
        <v>3400</v>
      </c>
      <c r="Q191" s="7">
        <f>fact_orders[[#This Row],[Original Price]]*(1-fact_orders[[#This Row],[Discount%]])</f>
        <v>398.29999999999995</v>
      </c>
      <c r="R191">
        <f>fact_orders[[#This Row],[Original Price]]*fact_orders[[#This Row],[Discount%]]</f>
        <v>170.7</v>
      </c>
      <c r="S191">
        <f>YEAR(fact_orders[[#This Row],[Date]])</f>
        <v>2021</v>
      </c>
      <c r="T191">
        <f>MONTH(fact_orders[[#This Row],[Date]])</f>
        <v>3</v>
      </c>
      <c r="U191" t="str">
        <f>TEXT(fact_orders[[#This Row],[Date]],"mmm-yyyy")</f>
        <v>Mar-2021</v>
      </c>
      <c r="V191" t="str">
        <f>"Q"&amp;ROUNDUP(MONTH(fact_orders[[#This Row],[Date]])/3,0)</f>
        <v>Q1</v>
      </c>
      <c r="W191" t="str" cm="1">
        <f t="array" ref="W191">_xlfn.IFS(
fact_orders[[#This Row],[dim_customers.Customer Age]]&lt;=25,"18-25",
fact_orders[[#This Row],[dim_customers.Customer Age]]&lt;=35,"26-35",
fact_orders[[#This Row],[dim_customers.Customer Age]]&lt;=45,"36-45",
fact_orders[[#This Row],[dim_customers.Customer Age]]&lt;=55,"46-55",
TRUE,"56+"
)</f>
        <v>18-25</v>
      </c>
      <c r="X191" t="str" cm="1">
        <f t="array" ref="X191">_xlfn.IFS(fact_orders[[#This Row],[Original Price]]&lt;250,"Under 250", fact_orders[[#This Row],[Original Price]]&lt;500, "250-499",fact_orders[[#This Row],[Original Price]]&lt;1000,"500-999",fact_orders[[#This Row],[Original Price]]&lt;2000,"1000-1999",TRUE,"2000+")</f>
        <v>500-999</v>
      </c>
      <c r="Y191" t="str" cm="1">
        <f t="array" ref="Y191">_xlfn.IFS(fact_orders[[#This Row],[Discount%]]&lt;0.2,"10-19%",fact_orders[[#This Row],[Discount%]]&lt;0.3,"20-29%",fact_orders[[#This Row],[Discount%]]&lt;0.4,"30-39%",fact_orders[[#This Row],[Discount%]]&lt;0.5,"40-49%",TRUE,"50%+")</f>
        <v>30-39%</v>
      </c>
    </row>
    <row r="192" spans="1:25" hidden="1" x14ac:dyDescent="0.3">
      <c r="A192" t="s">
        <v>3608</v>
      </c>
      <c r="B192" t="s">
        <v>3402</v>
      </c>
      <c r="C192" t="s">
        <v>200</v>
      </c>
      <c r="D192" s="2">
        <v>44779</v>
      </c>
      <c r="E192">
        <v>475</v>
      </c>
      <c r="F192" s="4">
        <v>0.3</v>
      </c>
      <c r="G192" t="s">
        <v>85</v>
      </c>
      <c r="H192" t="s">
        <v>9</v>
      </c>
      <c r="I192" t="s">
        <v>92</v>
      </c>
      <c r="J192" t="s">
        <v>43</v>
      </c>
      <c r="K192" t="s">
        <v>6921</v>
      </c>
      <c r="L192" t="s">
        <v>201</v>
      </c>
      <c r="M192">
        <v>2</v>
      </c>
      <c r="N192">
        <v>25</v>
      </c>
      <c r="O192" t="s">
        <v>3399</v>
      </c>
      <c r="P192" t="s">
        <v>3400</v>
      </c>
      <c r="Q192" s="7">
        <f>fact_orders[[#This Row],[Original Price]]*(1-fact_orders[[#This Row],[Discount%]])</f>
        <v>332.5</v>
      </c>
      <c r="R192">
        <f>fact_orders[[#This Row],[Original Price]]*fact_orders[[#This Row],[Discount%]]</f>
        <v>142.5</v>
      </c>
      <c r="S192">
        <f>YEAR(fact_orders[[#This Row],[Date]])</f>
        <v>2022</v>
      </c>
      <c r="T192">
        <f>MONTH(fact_orders[[#This Row],[Date]])</f>
        <v>8</v>
      </c>
      <c r="U192" t="str">
        <f>TEXT(fact_orders[[#This Row],[Date]],"mmm-yyyy")</f>
        <v>Aug-2022</v>
      </c>
      <c r="V192" t="str">
        <f>"Q"&amp;ROUNDUP(MONTH(fact_orders[[#This Row],[Date]])/3,0)</f>
        <v>Q3</v>
      </c>
      <c r="W192" t="str" cm="1">
        <f t="array" ref="W192">_xlfn.IFS(
fact_orders[[#This Row],[dim_customers.Customer Age]]&lt;=25,"18-25",
fact_orders[[#This Row],[dim_customers.Customer Age]]&lt;=35,"26-35",
fact_orders[[#This Row],[dim_customers.Customer Age]]&lt;=45,"36-45",
fact_orders[[#This Row],[dim_customers.Customer Age]]&lt;=55,"46-55",
TRUE,"56+"
)</f>
        <v>18-25</v>
      </c>
      <c r="X192" t="str" cm="1">
        <f t="array" ref="X192">_xlfn.IFS(fact_orders[[#This Row],[Original Price]]&lt;250,"Under 250", fact_orders[[#This Row],[Original Price]]&lt;500, "250-499",fact_orders[[#This Row],[Original Price]]&lt;1000,"500-999",fact_orders[[#This Row],[Original Price]]&lt;2000,"1000-1999",TRUE,"2000+")</f>
        <v>250-499</v>
      </c>
      <c r="Y192" t="str" cm="1">
        <f t="array" ref="Y192">_xlfn.IFS(fact_orders[[#This Row],[Discount%]]&lt;0.2,"10-19%",fact_orders[[#This Row],[Discount%]]&lt;0.3,"20-29%",fact_orders[[#This Row],[Discount%]]&lt;0.4,"30-39%",fact_orders[[#This Row],[Discount%]]&lt;0.5,"40-49%",TRUE,"50%+")</f>
        <v>30-39%</v>
      </c>
    </row>
    <row r="193" spans="1:25" hidden="1" x14ac:dyDescent="0.3">
      <c r="A193" t="s">
        <v>3609</v>
      </c>
      <c r="B193" t="s">
        <v>3403</v>
      </c>
      <c r="C193" t="s">
        <v>202</v>
      </c>
      <c r="D193" s="2">
        <v>44944</v>
      </c>
      <c r="E193">
        <v>598</v>
      </c>
      <c r="F193" s="4">
        <v>0.3</v>
      </c>
      <c r="G193" t="s">
        <v>85</v>
      </c>
      <c r="H193" t="s">
        <v>9</v>
      </c>
      <c r="I193" t="s">
        <v>92</v>
      </c>
      <c r="J193" t="s">
        <v>43</v>
      </c>
      <c r="K193" t="s">
        <v>6922</v>
      </c>
      <c r="L193" t="s">
        <v>201</v>
      </c>
      <c r="M193">
        <v>5</v>
      </c>
      <c r="N193">
        <v>26</v>
      </c>
      <c r="O193" t="s">
        <v>3399</v>
      </c>
      <c r="P193" t="s">
        <v>3400</v>
      </c>
      <c r="Q193" s="7">
        <f>fact_orders[[#This Row],[Original Price]]*(1-fact_orders[[#This Row],[Discount%]])</f>
        <v>418.59999999999997</v>
      </c>
      <c r="R193">
        <f>fact_orders[[#This Row],[Original Price]]*fact_orders[[#This Row],[Discount%]]</f>
        <v>179.4</v>
      </c>
      <c r="S193">
        <f>YEAR(fact_orders[[#This Row],[Date]])</f>
        <v>2023</v>
      </c>
      <c r="T193">
        <f>MONTH(fact_orders[[#This Row],[Date]])</f>
        <v>1</v>
      </c>
      <c r="U193" t="str">
        <f>TEXT(fact_orders[[#This Row],[Date]],"mmm-yyyy")</f>
        <v>Jan-2023</v>
      </c>
      <c r="V193" t="str">
        <f>"Q"&amp;ROUNDUP(MONTH(fact_orders[[#This Row],[Date]])/3,0)</f>
        <v>Q1</v>
      </c>
      <c r="W193" t="str" cm="1">
        <f t="array" ref="W193">_xlfn.IFS(
fact_orders[[#This Row],[dim_customers.Customer Age]]&lt;=25,"18-25",
fact_orders[[#This Row],[dim_customers.Customer Age]]&lt;=35,"26-35",
fact_orders[[#This Row],[dim_customers.Customer Age]]&lt;=45,"36-45",
fact_orders[[#This Row],[dim_customers.Customer Age]]&lt;=55,"46-55",
TRUE,"56+"
)</f>
        <v>26-35</v>
      </c>
      <c r="X193" t="str" cm="1">
        <f t="array" ref="X193">_xlfn.IFS(fact_orders[[#This Row],[Original Price]]&lt;250,"Under 250", fact_orders[[#This Row],[Original Price]]&lt;500, "250-499",fact_orders[[#This Row],[Original Price]]&lt;1000,"500-999",fact_orders[[#This Row],[Original Price]]&lt;2000,"1000-1999",TRUE,"2000+")</f>
        <v>500-999</v>
      </c>
      <c r="Y193" t="str" cm="1">
        <f t="array" ref="Y193">_xlfn.IFS(fact_orders[[#This Row],[Discount%]]&lt;0.2,"10-19%",fact_orders[[#This Row],[Discount%]]&lt;0.3,"20-29%",fact_orders[[#This Row],[Discount%]]&lt;0.4,"30-39%",fact_orders[[#This Row],[Discount%]]&lt;0.5,"40-49%",TRUE,"50%+")</f>
        <v>30-39%</v>
      </c>
    </row>
    <row r="194" spans="1:25" hidden="1" x14ac:dyDescent="0.3">
      <c r="A194" t="s">
        <v>3610</v>
      </c>
      <c r="B194" t="s">
        <v>3404</v>
      </c>
      <c r="C194" t="s">
        <v>203</v>
      </c>
      <c r="D194" s="2">
        <v>44797</v>
      </c>
      <c r="E194">
        <v>536</v>
      </c>
      <c r="F194" s="4">
        <v>0.25</v>
      </c>
      <c r="G194" t="s">
        <v>85</v>
      </c>
      <c r="H194" t="s">
        <v>9</v>
      </c>
      <c r="I194" t="s">
        <v>92</v>
      </c>
      <c r="J194" t="s">
        <v>43</v>
      </c>
      <c r="K194" t="s">
        <v>6921</v>
      </c>
      <c r="L194" t="s">
        <v>201</v>
      </c>
      <c r="M194">
        <v>5</v>
      </c>
      <c r="N194">
        <v>27</v>
      </c>
      <c r="O194" t="s">
        <v>3399</v>
      </c>
      <c r="P194" t="s">
        <v>3400</v>
      </c>
      <c r="Q194" s="7">
        <f>fact_orders[[#This Row],[Original Price]]*(1-fact_orders[[#This Row],[Discount%]])</f>
        <v>402</v>
      </c>
      <c r="R194">
        <f>fact_orders[[#This Row],[Original Price]]*fact_orders[[#This Row],[Discount%]]</f>
        <v>134</v>
      </c>
      <c r="S194">
        <f>YEAR(fact_orders[[#This Row],[Date]])</f>
        <v>2022</v>
      </c>
      <c r="T194">
        <f>MONTH(fact_orders[[#This Row],[Date]])</f>
        <v>8</v>
      </c>
      <c r="U194" t="str">
        <f>TEXT(fact_orders[[#This Row],[Date]],"mmm-yyyy")</f>
        <v>Aug-2022</v>
      </c>
      <c r="V194" t="str">
        <f>"Q"&amp;ROUNDUP(MONTH(fact_orders[[#This Row],[Date]])/3,0)</f>
        <v>Q3</v>
      </c>
      <c r="W194" t="str" cm="1">
        <f t="array" ref="W194">_xlfn.IFS(
fact_orders[[#This Row],[dim_customers.Customer Age]]&lt;=25,"18-25",
fact_orders[[#This Row],[dim_customers.Customer Age]]&lt;=35,"26-35",
fact_orders[[#This Row],[dim_customers.Customer Age]]&lt;=45,"36-45",
fact_orders[[#This Row],[dim_customers.Customer Age]]&lt;=55,"46-55",
TRUE,"56+"
)</f>
        <v>26-35</v>
      </c>
      <c r="X194" t="str" cm="1">
        <f t="array" ref="X194">_xlfn.IFS(fact_orders[[#This Row],[Original Price]]&lt;250,"Under 250", fact_orders[[#This Row],[Original Price]]&lt;500, "250-499",fact_orders[[#This Row],[Original Price]]&lt;1000,"500-999",fact_orders[[#This Row],[Original Price]]&lt;2000,"1000-1999",TRUE,"2000+")</f>
        <v>500-999</v>
      </c>
      <c r="Y194" t="str" cm="1">
        <f t="array" ref="Y194">_xlfn.IFS(fact_orders[[#This Row],[Discount%]]&lt;0.2,"10-19%",fact_orders[[#This Row],[Discount%]]&lt;0.3,"20-29%",fact_orders[[#This Row],[Discount%]]&lt;0.4,"30-39%",fact_orders[[#This Row],[Discount%]]&lt;0.5,"40-49%",TRUE,"50%+")</f>
        <v>20-29%</v>
      </c>
    </row>
    <row r="195" spans="1:25" hidden="1" x14ac:dyDescent="0.3">
      <c r="A195" t="s">
        <v>3611</v>
      </c>
      <c r="B195" t="s">
        <v>3405</v>
      </c>
      <c r="C195" t="s">
        <v>204</v>
      </c>
      <c r="D195" s="2">
        <v>44235</v>
      </c>
      <c r="E195">
        <v>256</v>
      </c>
      <c r="F195" s="4">
        <v>0.25</v>
      </c>
      <c r="G195" t="s">
        <v>85</v>
      </c>
      <c r="H195" t="s">
        <v>9</v>
      </c>
      <c r="I195" t="s">
        <v>92</v>
      </c>
      <c r="J195" t="s">
        <v>43</v>
      </c>
      <c r="K195" t="s">
        <v>6921</v>
      </c>
      <c r="L195" t="s">
        <v>201</v>
      </c>
      <c r="M195">
        <v>4</v>
      </c>
      <c r="N195">
        <v>34</v>
      </c>
      <c r="O195" t="s">
        <v>3399</v>
      </c>
      <c r="P195" t="s">
        <v>3400</v>
      </c>
      <c r="Q195" s="7">
        <f>fact_orders[[#This Row],[Original Price]]*(1-fact_orders[[#This Row],[Discount%]])</f>
        <v>192</v>
      </c>
      <c r="R195">
        <f>fact_orders[[#This Row],[Original Price]]*fact_orders[[#This Row],[Discount%]]</f>
        <v>64</v>
      </c>
      <c r="S195">
        <f>YEAR(fact_orders[[#This Row],[Date]])</f>
        <v>2021</v>
      </c>
      <c r="T195">
        <f>MONTH(fact_orders[[#This Row],[Date]])</f>
        <v>2</v>
      </c>
      <c r="U195" t="str">
        <f>TEXT(fact_orders[[#This Row],[Date]],"mmm-yyyy")</f>
        <v>Feb-2021</v>
      </c>
      <c r="V195" t="str">
        <f>"Q"&amp;ROUNDUP(MONTH(fact_orders[[#This Row],[Date]])/3,0)</f>
        <v>Q1</v>
      </c>
      <c r="W195" t="str" cm="1">
        <f t="array" ref="W195">_xlfn.IFS(
fact_orders[[#This Row],[dim_customers.Customer Age]]&lt;=25,"18-25",
fact_orders[[#This Row],[dim_customers.Customer Age]]&lt;=35,"26-35",
fact_orders[[#This Row],[dim_customers.Customer Age]]&lt;=45,"36-45",
fact_orders[[#This Row],[dim_customers.Customer Age]]&lt;=55,"46-55",
TRUE,"56+"
)</f>
        <v>26-35</v>
      </c>
      <c r="X195" t="str" cm="1">
        <f t="array" ref="X195">_xlfn.IFS(fact_orders[[#This Row],[Original Price]]&lt;250,"Under 250", fact_orders[[#This Row],[Original Price]]&lt;500, "250-499",fact_orders[[#This Row],[Original Price]]&lt;1000,"500-999",fact_orders[[#This Row],[Original Price]]&lt;2000,"1000-1999",TRUE,"2000+")</f>
        <v>250-499</v>
      </c>
      <c r="Y195" t="str" cm="1">
        <f t="array" ref="Y195">_xlfn.IFS(fact_orders[[#This Row],[Discount%]]&lt;0.2,"10-19%",fact_orders[[#This Row],[Discount%]]&lt;0.3,"20-29%",fact_orders[[#This Row],[Discount%]]&lt;0.4,"30-39%",fact_orders[[#This Row],[Discount%]]&lt;0.5,"40-49%",TRUE,"50%+")</f>
        <v>20-29%</v>
      </c>
    </row>
    <row r="196" spans="1:25" hidden="1" x14ac:dyDescent="0.3">
      <c r="A196" t="s">
        <v>3612</v>
      </c>
      <c r="B196" t="s">
        <v>3406</v>
      </c>
      <c r="C196" t="s">
        <v>205</v>
      </c>
      <c r="D196" s="2">
        <v>44737</v>
      </c>
      <c r="E196">
        <v>456</v>
      </c>
      <c r="F196" s="4">
        <v>0.3</v>
      </c>
      <c r="G196" t="s">
        <v>85</v>
      </c>
      <c r="H196" t="s">
        <v>9</v>
      </c>
      <c r="I196" t="s">
        <v>92</v>
      </c>
      <c r="J196" t="s">
        <v>43</v>
      </c>
      <c r="K196" t="s">
        <v>6921</v>
      </c>
      <c r="L196" t="s">
        <v>144</v>
      </c>
      <c r="M196">
        <v>4</v>
      </c>
      <c r="N196">
        <v>35</v>
      </c>
      <c r="O196" t="s">
        <v>3407</v>
      </c>
      <c r="P196" t="s">
        <v>3400</v>
      </c>
      <c r="Q196" s="7">
        <f>fact_orders[[#This Row],[Original Price]]*(1-fact_orders[[#This Row],[Discount%]])</f>
        <v>319.2</v>
      </c>
      <c r="R196">
        <f>fact_orders[[#This Row],[Original Price]]*fact_orders[[#This Row],[Discount%]]</f>
        <v>136.79999999999998</v>
      </c>
      <c r="S196">
        <f>YEAR(fact_orders[[#This Row],[Date]])</f>
        <v>2022</v>
      </c>
      <c r="T196">
        <f>MONTH(fact_orders[[#This Row],[Date]])</f>
        <v>6</v>
      </c>
      <c r="U196" t="str">
        <f>TEXT(fact_orders[[#This Row],[Date]],"mmm-yyyy")</f>
        <v>Jun-2022</v>
      </c>
      <c r="V196" t="str">
        <f>"Q"&amp;ROUNDUP(MONTH(fact_orders[[#This Row],[Date]])/3,0)</f>
        <v>Q2</v>
      </c>
      <c r="W196" t="str" cm="1">
        <f t="array" ref="W196">_xlfn.IFS(
fact_orders[[#This Row],[dim_customers.Customer Age]]&lt;=25,"18-25",
fact_orders[[#This Row],[dim_customers.Customer Age]]&lt;=35,"26-35",
fact_orders[[#This Row],[dim_customers.Customer Age]]&lt;=45,"36-45",
fact_orders[[#This Row],[dim_customers.Customer Age]]&lt;=55,"46-55",
TRUE,"56+"
)</f>
        <v>26-35</v>
      </c>
      <c r="X196" t="str" cm="1">
        <f t="array" ref="X196">_xlfn.IFS(fact_orders[[#This Row],[Original Price]]&lt;250,"Under 250", fact_orders[[#This Row],[Original Price]]&lt;500, "250-499",fact_orders[[#This Row],[Original Price]]&lt;1000,"500-999",fact_orders[[#This Row],[Original Price]]&lt;2000,"1000-1999",TRUE,"2000+")</f>
        <v>250-499</v>
      </c>
      <c r="Y196" t="str" cm="1">
        <f t="array" ref="Y196">_xlfn.IFS(fact_orders[[#This Row],[Discount%]]&lt;0.2,"10-19%",fact_orders[[#This Row],[Discount%]]&lt;0.3,"20-29%",fact_orders[[#This Row],[Discount%]]&lt;0.4,"30-39%",fact_orders[[#This Row],[Discount%]]&lt;0.5,"40-49%",TRUE,"50%+")</f>
        <v>30-39%</v>
      </c>
    </row>
    <row r="197" spans="1:25" hidden="1" x14ac:dyDescent="0.3">
      <c r="A197" t="s">
        <v>3613</v>
      </c>
      <c r="B197" t="s">
        <v>3408</v>
      </c>
      <c r="C197" t="s">
        <v>206</v>
      </c>
      <c r="D197" s="2">
        <v>44490</v>
      </c>
      <c r="E197">
        <v>456</v>
      </c>
      <c r="F197" s="4">
        <v>0.3</v>
      </c>
      <c r="G197" t="s">
        <v>85</v>
      </c>
      <c r="H197" t="s">
        <v>9</v>
      </c>
      <c r="I197" t="s">
        <v>92</v>
      </c>
      <c r="J197" t="s">
        <v>43</v>
      </c>
      <c r="K197" t="s">
        <v>6921</v>
      </c>
      <c r="L197" t="s">
        <v>144</v>
      </c>
      <c r="M197">
        <v>4</v>
      </c>
      <c r="N197">
        <v>36</v>
      </c>
      <c r="O197" t="s">
        <v>3407</v>
      </c>
      <c r="P197" t="s">
        <v>3400</v>
      </c>
      <c r="Q197" s="7">
        <f>fact_orders[[#This Row],[Original Price]]*(1-fact_orders[[#This Row],[Discount%]])</f>
        <v>319.2</v>
      </c>
      <c r="R197">
        <f>fact_orders[[#This Row],[Original Price]]*fact_orders[[#This Row],[Discount%]]</f>
        <v>136.79999999999998</v>
      </c>
      <c r="S197">
        <f>YEAR(fact_orders[[#This Row],[Date]])</f>
        <v>2021</v>
      </c>
      <c r="T197">
        <f>MONTH(fact_orders[[#This Row],[Date]])</f>
        <v>10</v>
      </c>
      <c r="U197" t="str">
        <f>TEXT(fact_orders[[#This Row],[Date]],"mmm-yyyy")</f>
        <v>Oct-2021</v>
      </c>
      <c r="V197" t="str">
        <f>"Q"&amp;ROUNDUP(MONTH(fact_orders[[#This Row],[Date]])/3,0)</f>
        <v>Q4</v>
      </c>
      <c r="W197" t="str" cm="1">
        <f t="array" ref="W197">_xlfn.IFS(
fact_orders[[#This Row],[dim_customers.Customer Age]]&lt;=25,"18-25",
fact_orders[[#This Row],[dim_customers.Customer Age]]&lt;=35,"26-35",
fact_orders[[#This Row],[dim_customers.Customer Age]]&lt;=45,"36-45",
fact_orders[[#This Row],[dim_customers.Customer Age]]&lt;=55,"46-55",
TRUE,"56+"
)</f>
        <v>36-45</v>
      </c>
      <c r="X197" t="str" cm="1">
        <f t="array" ref="X197">_xlfn.IFS(fact_orders[[#This Row],[Original Price]]&lt;250,"Under 250", fact_orders[[#This Row],[Original Price]]&lt;500, "250-499",fact_orders[[#This Row],[Original Price]]&lt;1000,"500-999",fact_orders[[#This Row],[Original Price]]&lt;2000,"1000-1999",TRUE,"2000+")</f>
        <v>250-499</v>
      </c>
      <c r="Y197" t="str" cm="1">
        <f t="array" ref="Y197">_xlfn.IFS(fact_orders[[#This Row],[Discount%]]&lt;0.2,"10-19%",fact_orders[[#This Row],[Discount%]]&lt;0.3,"20-29%",fact_orders[[#This Row],[Discount%]]&lt;0.4,"30-39%",fact_orders[[#This Row],[Discount%]]&lt;0.5,"40-49%",TRUE,"50%+")</f>
        <v>30-39%</v>
      </c>
    </row>
    <row r="198" spans="1:25" hidden="1" x14ac:dyDescent="0.3">
      <c r="A198" t="s">
        <v>3614</v>
      </c>
      <c r="B198" t="s">
        <v>3409</v>
      </c>
      <c r="C198" t="s">
        <v>207</v>
      </c>
      <c r="D198" s="2">
        <v>44867</v>
      </c>
      <c r="E198">
        <v>745</v>
      </c>
      <c r="F198" s="4">
        <v>0.3</v>
      </c>
      <c r="G198" t="s">
        <v>85</v>
      </c>
      <c r="H198" t="s">
        <v>9</v>
      </c>
      <c r="I198" t="s">
        <v>92</v>
      </c>
      <c r="J198" t="s">
        <v>43</v>
      </c>
      <c r="K198" t="s">
        <v>6921</v>
      </c>
      <c r="L198" t="s">
        <v>144</v>
      </c>
      <c r="M198">
        <v>3</v>
      </c>
      <c r="N198">
        <v>37</v>
      </c>
      <c r="O198" t="s">
        <v>3407</v>
      </c>
      <c r="P198" t="s">
        <v>3400</v>
      </c>
      <c r="Q198" s="7">
        <f>fact_orders[[#This Row],[Original Price]]*(1-fact_orders[[#This Row],[Discount%]])</f>
        <v>521.5</v>
      </c>
      <c r="R198">
        <f>fact_orders[[#This Row],[Original Price]]*fact_orders[[#This Row],[Discount%]]</f>
        <v>223.5</v>
      </c>
      <c r="S198">
        <f>YEAR(fact_orders[[#This Row],[Date]])</f>
        <v>2022</v>
      </c>
      <c r="T198">
        <f>MONTH(fact_orders[[#This Row],[Date]])</f>
        <v>11</v>
      </c>
      <c r="U198" t="str">
        <f>TEXT(fact_orders[[#This Row],[Date]],"mmm-yyyy")</f>
        <v>Nov-2022</v>
      </c>
      <c r="V198" t="str">
        <f>"Q"&amp;ROUNDUP(MONTH(fact_orders[[#This Row],[Date]])/3,0)</f>
        <v>Q4</v>
      </c>
      <c r="W198" t="str" cm="1">
        <f t="array" ref="W198">_xlfn.IFS(
fact_orders[[#This Row],[dim_customers.Customer Age]]&lt;=25,"18-25",
fact_orders[[#This Row],[dim_customers.Customer Age]]&lt;=35,"26-35",
fact_orders[[#This Row],[dim_customers.Customer Age]]&lt;=45,"36-45",
fact_orders[[#This Row],[dim_customers.Customer Age]]&lt;=55,"46-55",
TRUE,"56+"
)</f>
        <v>36-45</v>
      </c>
      <c r="X198" t="str" cm="1">
        <f t="array" ref="X198">_xlfn.IFS(fact_orders[[#This Row],[Original Price]]&lt;250,"Under 250", fact_orders[[#This Row],[Original Price]]&lt;500, "250-499",fact_orders[[#This Row],[Original Price]]&lt;1000,"500-999",fact_orders[[#This Row],[Original Price]]&lt;2000,"1000-1999",TRUE,"2000+")</f>
        <v>500-999</v>
      </c>
      <c r="Y198" t="str" cm="1">
        <f t="array" ref="Y198">_xlfn.IFS(fact_orders[[#This Row],[Discount%]]&lt;0.2,"10-19%",fact_orders[[#This Row],[Discount%]]&lt;0.3,"20-29%",fact_orders[[#This Row],[Discount%]]&lt;0.4,"30-39%",fact_orders[[#This Row],[Discount%]]&lt;0.5,"40-49%",TRUE,"50%+")</f>
        <v>30-39%</v>
      </c>
    </row>
    <row r="199" spans="1:25" hidden="1" x14ac:dyDescent="0.3">
      <c r="A199" t="s">
        <v>3615</v>
      </c>
      <c r="B199" t="s">
        <v>3410</v>
      </c>
      <c r="C199" t="s">
        <v>208</v>
      </c>
      <c r="D199" s="2">
        <v>44257</v>
      </c>
      <c r="E199">
        <v>356</v>
      </c>
      <c r="F199" s="4">
        <v>0.4</v>
      </c>
      <c r="G199" t="s">
        <v>85</v>
      </c>
      <c r="H199" t="s">
        <v>9</v>
      </c>
      <c r="I199" t="s">
        <v>92</v>
      </c>
      <c r="J199" t="s">
        <v>43</v>
      </c>
      <c r="K199" t="s">
        <v>6919</v>
      </c>
      <c r="L199" t="s">
        <v>25</v>
      </c>
      <c r="M199">
        <v>5</v>
      </c>
      <c r="N199">
        <v>38</v>
      </c>
      <c r="O199" t="s">
        <v>3411</v>
      </c>
      <c r="P199" t="s">
        <v>3400</v>
      </c>
      <c r="Q199" s="7">
        <f>fact_orders[[#This Row],[Original Price]]*(1-fact_orders[[#This Row],[Discount%]])</f>
        <v>213.6</v>
      </c>
      <c r="R199">
        <f>fact_orders[[#This Row],[Original Price]]*fact_orders[[#This Row],[Discount%]]</f>
        <v>142.4</v>
      </c>
      <c r="S199">
        <f>YEAR(fact_orders[[#This Row],[Date]])</f>
        <v>2021</v>
      </c>
      <c r="T199">
        <f>MONTH(fact_orders[[#This Row],[Date]])</f>
        <v>3</v>
      </c>
      <c r="U199" t="str">
        <f>TEXT(fact_orders[[#This Row],[Date]],"mmm-yyyy")</f>
        <v>Mar-2021</v>
      </c>
      <c r="V199" t="str">
        <f>"Q"&amp;ROUNDUP(MONTH(fact_orders[[#This Row],[Date]])/3,0)</f>
        <v>Q1</v>
      </c>
      <c r="W199" t="str" cm="1">
        <f t="array" ref="W199">_xlfn.IFS(
fact_orders[[#This Row],[dim_customers.Customer Age]]&lt;=25,"18-25",
fact_orders[[#This Row],[dim_customers.Customer Age]]&lt;=35,"26-35",
fact_orders[[#This Row],[dim_customers.Customer Age]]&lt;=45,"36-45",
fact_orders[[#This Row],[dim_customers.Customer Age]]&lt;=55,"46-55",
TRUE,"56+"
)</f>
        <v>36-45</v>
      </c>
      <c r="X199" t="str" cm="1">
        <f t="array" ref="X199">_xlfn.IFS(fact_orders[[#This Row],[Original Price]]&lt;250,"Under 250", fact_orders[[#This Row],[Original Price]]&lt;500, "250-499",fact_orders[[#This Row],[Original Price]]&lt;1000,"500-999",fact_orders[[#This Row],[Original Price]]&lt;2000,"1000-1999",TRUE,"2000+")</f>
        <v>250-499</v>
      </c>
      <c r="Y199" t="str" cm="1">
        <f t="array" ref="Y199">_xlfn.IFS(fact_orders[[#This Row],[Discount%]]&lt;0.2,"10-19%",fact_orders[[#This Row],[Discount%]]&lt;0.3,"20-29%",fact_orders[[#This Row],[Discount%]]&lt;0.4,"30-39%",fact_orders[[#This Row],[Discount%]]&lt;0.5,"40-49%",TRUE,"50%+")</f>
        <v>40-49%</v>
      </c>
    </row>
    <row r="200" spans="1:25" hidden="1" x14ac:dyDescent="0.3">
      <c r="A200" t="s">
        <v>3616</v>
      </c>
      <c r="B200" t="s">
        <v>3412</v>
      </c>
      <c r="C200" t="s">
        <v>209</v>
      </c>
      <c r="D200" s="2">
        <v>44932</v>
      </c>
      <c r="E200">
        <v>1189</v>
      </c>
      <c r="F200" s="4">
        <v>0.4</v>
      </c>
      <c r="G200" t="s">
        <v>85</v>
      </c>
      <c r="H200" t="s">
        <v>9</v>
      </c>
      <c r="I200" t="s">
        <v>92</v>
      </c>
      <c r="J200" t="s">
        <v>43</v>
      </c>
      <c r="K200" t="s">
        <v>6919</v>
      </c>
      <c r="L200" t="s">
        <v>25</v>
      </c>
      <c r="M200">
        <v>4</v>
      </c>
      <c r="N200">
        <v>39</v>
      </c>
      <c r="O200" t="s">
        <v>3411</v>
      </c>
      <c r="P200" t="s">
        <v>3400</v>
      </c>
      <c r="Q200" s="7">
        <f>fact_orders[[#This Row],[Original Price]]*(1-fact_orders[[#This Row],[Discount%]])</f>
        <v>713.4</v>
      </c>
      <c r="R200">
        <f>fact_orders[[#This Row],[Original Price]]*fact_orders[[#This Row],[Discount%]]</f>
        <v>475.6</v>
      </c>
      <c r="S200">
        <f>YEAR(fact_orders[[#This Row],[Date]])</f>
        <v>2023</v>
      </c>
      <c r="T200">
        <f>MONTH(fact_orders[[#This Row],[Date]])</f>
        <v>1</v>
      </c>
      <c r="U200" t="str">
        <f>TEXT(fact_orders[[#This Row],[Date]],"mmm-yyyy")</f>
        <v>Jan-2023</v>
      </c>
      <c r="V200" t="str">
        <f>"Q"&amp;ROUNDUP(MONTH(fact_orders[[#This Row],[Date]])/3,0)</f>
        <v>Q1</v>
      </c>
      <c r="W200" t="str" cm="1">
        <f t="array" ref="W200">_xlfn.IFS(
fact_orders[[#This Row],[dim_customers.Customer Age]]&lt;=25,"18-25",
fact_orders[[#This Row],[dim_customers.Customer Age]]&lt;=35,"26-35",
fact_orders[[#This Row],[dim_customers.Customer Age]]&lt;=45,"36-45",
fact_orders[[#This Row],[dim_customers.Customer Age]]&lt;=55,"46-55",
TRUE,"56+"
)</f>
        <v>36-45</v>
      </c>
      <c r="X200" t="str" cm="1">
        <f t="array" ref="X200">_xlfn.IFS(fact_orders[[#This Row],[Original Price]]&lt;250,"Under 250", fact_orders[[#This Row],[Original Price]]&lt;500, "250-499",fact_orders[[#This Row],[Original Price]]&lt;1000,"500-999",fact_orders[[#This Row],[Original Price]]&lt;2000,"1000-1999",TRUE,"2000+")</f>
        <v>1000-1999</v>
      </c>
      <c r="Y200" t="str" cm="1">
        <f t="array" ref="Y200">_xlfn.IFS(fact_orders[[#This Row],[Discount%]]&lt;0.2,"10-19%",fact_orders[[#This Row],[Discount%]]&lt;0.3,"20-29%",fact_orders[[#This Row],[Discount%]]&lt;0.4,"30-39%",fact_orders[[#This Row],[Discount%]]&lt;0.5,"40-49%",TRUE,"50%+")</f>
        <v>40-49%</v>
      </c>
    </row>
    <row r="201" spans="1:25" hidden="1" x14ac:dyDescent="0.3">
      <c r="A201" t="s">
        <v>3617</v>
      </c>
      <c r="B201" t="s">
        <v>3413</v>
      </c>
      <c r="C201" t="s">
        <v>209</v>
      </c>
      <c r="D201" s="2">
        <v>44302</v>
      </c>
      <c r="E201">
        <v>426</v>
      </c>
      <c r="F201" s="4">
        <v>0.4</v>
      </c>
      <c r="G201" t="s">
        <v>85</v>
      </c>
      <c r="H201" t="s">
        <v>9</v>
      </c>
      <c r="I201" t="s">
        <v>92</v>
      </c>
      <c r="J201" t="s">
        <v>43</v>
      </c>
      <c r="K201" t="s">
        <v>6919</v>
      </c>
      <c r="L201" t="s">
        <v>25</v>
      </c>
      <c r="M201">
        <v>4</v>
      </c>
      <c r="N201">
        <v>40</v>
      </c>
      <c r="O201" t="s">
        <v>3411</v>
      </c>
      <c r="P201" t="s">
        <v>3400</v>
      </c>
      <c r="Q201" s="7">
        <f>fact_orders[[#This Row],[Original Price]]*(1-fact_orders[[#This Row],[Discount%]])</f>
        <v>255.6</v>
      </c>
      <c r="R201">
        <f>fact_orders[[#This Row],[Original Price]]*fact_orders[[#This Row],[Discount%]]</f>
        <v>170.4</v>
      </c>
      <c r="S201">
        <f>YEAR(fact_orders[[#This Row],[Date]])</f>
        <v>2021</v>
      </c>
      <c r="T201">
        <f>MONTH(fact_orders[[#This Row],[Date]])</f>
        <v>4</v>
      </c>
      <c r="U201" t="str">
        <f>TEXT(fact_orders[[#This Row],[Date]],"mmm-yyyy")</f>
        <v>Apr-2021</v>
      </c>
      <c r="V201" t="str">
        <f>"Q"&amp;ROUNDUP(MONTH(fact_orders[[#This Row],[Date]])/3,0)</f>
        <v>Q2</v>
      </c>
      <c r="W201" t="str" cm="1">
        <f t="array" ref="W201">_xlfn.IFS(
fact_orders[[#This Row],[dim_customers.Customer Age]]&lt;=25,"18-25",
fact_orders[[#This Row],[dim_customers.Customer Age]]&lt;=35,"26-35",
fact_orders[[#This Row],[dim_customers.Customer Age]]&lt;=45,"36-45",
fact_orders[[#This Row],[dim_customers.Customer Age]]&lt;=55,"46-55",
TRUE,"56+"
)</f>
        <v>36-45</v>
      </c>
      <c r="X201" t="str" cm="1">
        <f t="array" ref="X201">_xlfn.IFS(fact_orders[[#This Row],[Original Price]]&lt;250,"Under 250", fact_orders[[#This Row],[Original Price]]&lt;500, "250-499",fact_orders[[#This Row],[Original Price]]&lt;1000,"500-999",fact_orders[[#This Row],[Original Price]]&lt;2000,"1000-1999",TRUE,"2000+")</f>
        <v>250-499</v>
      </c>
      <c r="Y201" t="str" cm="1">
        <f t="array" ref="Y201">_xlfn.IFS(fact_orders[[#This Row],[Discount%]]&lt;0.2,"10-19%",fact_orders[[#This Row],[Discount%]]&lt;0.3,"20-29%",fact_orders[[#This Row],[Discount%]]&lt;0.4,"30-39%",fact_orders[[#This Row],[Discount%]]&lt;0.5,"40-49%",TRUE,"50%+")</f>
        <v>40-49%</v>
      </c>
    </row>
    <row r="202" spans="1:25" hidden="1" x14ac:dyDescent="0.3">
      <c r="A202" t="s">
        <v>3618</v>
      </c>
      <c r="B202" t="s">
        <v>3280</v>
      </c>
      <c r="C202" t="s">
        <v>209</v>
      </c>
      <c r="D202" s="2">
        <v>44472</v>
      </c>
      <c r="E202">
        <v>1126</v>
      </c>
      <c r="F202" s="4">
        <v>0.4</v>
      </c>
      <c r="G202" t="s">
        <v>85</v>
      </c>
      <c r="H202" t="s">
        <v>9</v>
      </c>
      <c r="I202" t="s">
        <v>92</v>
      </c>
      <c r="J202" t="s">
        <v>43</v>
      </c>
      <c r="K202" t="s">
        <v>6919</v>
      </c>
      <c r="L202" t="s">
        <v>25</v>
      </c>
      <c r="M202">
        <v>4</v>
      </c>
      <c r="N202">
        <v>30</v>
      </c>
      <c r="O202" t="s">
        <v>3281</v>
      </c>
      <c r="P202" t="s">
        <v>3282</v>
      </c>
      <c r="Q202" s="7">
        <f>fact_orders[[#This Row],[Original Price]]*(1-fact_orders[[#This Row],[Discount%]])</f>
        <v>675.6</v>
      </c>
      <c r="R202">
        <f>fact_orders[[#This Row],[Original Price]]*fact_orders[[#This Row],[Discount%]]</f>
        <v>450.40000000000003</v>
      </c>
      <c r="S202">
        <f>YEAR(fact_orders[[#This Row],[Date]])</f>
        <v>2021</v>
      </c>
      <c r="T202">
        <f>MONTH(fact_orders[[#This Row],[Date]])</f>
        <v>10</v>
      </c>
      <c r="U202" t="str">
        <f>TEXT(fact_orders[[#This Row],[Date]],"mmm-yyyy")</f>
        <v>Oct-2021</v>
      </c>
      <c r="V202" t="str">
        <f>"Q"&amp;ROUNDUP(MONTH(fact_orders[[#This Row],[Date]])/3,0)</f>
        <v>Q4</v>
      </c>
      <c r="W202" t="str" cm="1">
        <f t="array" ref="W202">_xlfn.IFS(
fact_orders[[#This Row],[dim_customers.Customer Age]]&lt;=25,"18-25",
fact_orders[[#This Row],[dim_customers.Customer Age]]&lt;=35,"26-35",
fact_orders[[#This Row],[dim_customers.Customer Age]]&lt;=45,"36-45",
fact_orders[[#This Row],[dim_customers.Customer Age]]&lt;=55,"46-55",
TRUE,"56+"
)</f>
        <v>26-35</v>
      </c>
      <c r="X202" t="str" cm="1">
        <f t="array" ref="X202">_xlfn.IFS(fact_orders[[#This Row],[Original Price]]&lt;250,"Under 250", fact_orders[[#This Row],[Original Price]]&lt;500, "250-499",fact_orders[[#This Row],[Original Price]]&lt;1000,"500-999",fact_orders[[#This Row],[Original Price]]&lt;2000,"1000-1999",TRUE,"2000+")</f>
        <v>1000-1999</v>
      </c>
      <c r="Y202" t="str" cm="1">
        <f t="array" ref="Y202">_xlfn.IFS(fact_orders[[#This Row],[Discount%]]&lt;0.2,"10-19%",fact_orders[[#This Row],[Discount%]]&lt;0.3,"20-29%",fact_orders[[#This Row],[Discount%]]&lt;0.4,"30-39%",fact_orders[[#This Row],[Discount%]]&lt;0.5,"40-49%",TRUE,"50%+")</f>
        <v>40-49%</v>
      </c>
    </row>
    <row r="203" spans="1:25" hidden="1" x14ac:dyDescent="0.3">
      <c r="A203" t="s">
        <v>3619</v>
      </c>
      <c r="B203" t="s">
        <v>3283</v>
      </c>
      <c r="C203" t="s">
        <v>209</v>
      </c>
      <c r="D203" s="2">
        <v>44886</v>
      </c>
      <c r="E203">
        <v>1145</v>
      </c>
      <c r="F203" s="4">
        <v>0.4</v>
      </c>
      <c r="G203" t="s">
        <v>85</v>
      </c>
      <c r="H203" t="s">
        <v>9</v>
      </c>
      <c r="I203" t="s">
        <v>92</v>
      </c>
      <c r="J203" t="s">
        <v>43</v>
      </c>
      <c r="K203" t="s">
        <v>6919</v>
      </c>
      <c r="L203" t="s">
        <v>25</v>
      </c>
      <c r="M203">
        <v>4</v>
      </c>
      <c r="N203">
        <v>35</v>
      </c>
      <c r="O203" t="s">
        <v>3281</v>
      </c>
      <c r="P203" t="s">
        <v>3282</v>
      </c>
      <c r="Q203" s="7">
        <f>fact_orders[[#This Row],[Original Price]]*(1-fact_orders[[#This Row],[Discount%]])</f>
        <v>687</v>
      </c>
      <c r="R203">
        <f>fact_orders[[#This Row],[Original Price]]*fact_orders[[#This Row],[Discount%]]</f>
        <v>458</v>
      </c>
      <c r="S203">
        <f>YEAR(fact_orders[[#This Row],[Date]])</f>
        <v>2022</v>
      </c>
      <c r="T203">
        <f>MONTH(fact_orders[[#This Row],[Date]])</f>
        <v>11</v>
      </c>
      <c r="U203" t="str">
        <f>TEXT(fact_orders[[#This Row],[Date]],"mmm-yyyy")</f>
        <v>Nov-2022</v>
      </c>
      <c r="V203" t="str">
        <f>"Q"&amp;ROUNDUP(MONTH(fact_orders[[#This Row],[Date]])/3,0)</f>
        <v>Q4</v>
      </c>
      <c r="W203" t="str" cm="1">
        <f t="array" ref="W203">_xlfn.IFS(
fact_orders[[#This Row],[dim_customers.Customer Age]]&lt;=25,"18-25",
fact_orders[[#This Row],[dim_customers.Customer Age]]&lt;=35,"26-35",
fact_orders[[#This Row],[dim_customers.Customer Age]]&lt;=45,"36-45",
fact_orders[[#This Row],[dim_customers.Customer Age]]&lt;=55,"46-55",
TRUE,"56+"
)</f>
        <v>26-35</v>
      </c>
      <c r="X203" t="str" cm="1">
        <f t="array" ref="X203">_xlfn.IFS(fact_orders[[#This Row],[Original Price]]&lt;250,"Under 250", fact_orders[[#This Row],[Original Price]]&lt;500, "250-499",fact_orders[[#This Row],[Original Price]]&lt;1000,"500-999",fact_orders[[#This Row],[Original Price]]&lt;2000,"1000-1999",TRUE,"2000+")</f>
        <v>1000-1999</v>
      </c>
      <c r="Y203" t="str" cm="1">
        <f t="array" ref="Y203">_xlfn.IFS(fact_orders[[#This Row],[Discount%]]&lt;0.2,"10-19%",fact_orders[[#This Row],[Discount%]]&lt;0.3,"20-29%",fact_orders[[#This Row],[Discount%]]&lt;0.4,"30-39%",fact_orders[[#This Row],[Discount%]]&lt;0.5,"40-49%",TRUE,"50%+")</f>
        <v>40-49%</v>
      </c>
    </row>
    <row r="204" spans="1:25" hidden="1" x14ac:dyDescent="0.3">
      <c r="A204" t="s">
        <v>3620</v>
      </c>
      <c r="B204" t="s">
        <v>3284</v>
      </c>
      <c r="C204" t="s">
        <v>210</v>
      </c>
      <c r="D204" s="2">
        <v>44692</v>
      </c>
      <c r="E204">
        <v>1235</v>
      </c>
      <c r="F204" s="4">
        <v>0.4</v>
      </c>
      <c r="G204" t="s">
        <v>85</v>
      </c>
      <c r="H204" t="s">
        <v>9</v>
      </c>
      <c r="I204" t="s">
        <v>92</v>
      </c>
      <c r="J204" t="s">
        <v>43</v>
      </c>
      <c r="K204" t="s">
        <v>6919</v>
      </c>
      <c r="L204" t="s">
        <v>25</v>
      </c>
      <c r="M204">
        <v>2</v>
      </c>
      <c r="N204">
        <v>36</v>
      </c>
      <c r="O204" t="s">
        <v>3281</v>
      </c>
      <c r="P204" t="s">
        <v>3282</v>
      </c>
      <c r="Q204" s="7">
        <f>fact_orders[[#This Row],[Original Price]]*(1-fact_orders[[#This Row],[Discount%]])</f>
        <v>741</v>
      </c>
      <c r="R204">
        <f>fact_orders[[#This Row],[Original Price]]*fact_orders[[#This Row],[Discount%]]</f>
        <v>494</v>
      </c>
      <c r="S204">
        <f>YEAR(fact_orders[[#This Row],[Date]])</f>
        <v>2022</v>
      </c>
      <c r="T204">
        <f>MONTH(fact_orders[[#This Row],[Date]])</f>
        <v>5</v>
      </c>
      <c r="U204" t="str">
        <f>TEXT(fact_orders[[#This Row],[Date]],"mmm-yyyy")</f>
        <v>May-2022</v>
      </c>
      <c r="V204" t="str">
        <f>"Q"&amp;ROUNDUP(MONTH(fact_orders[[#This Row],[Date]])/3,0)</f>
        <v>Q2</v>
      </c>
      <c r="W204" t="str" cm="1">
        <f t="array" ref="W204">_xlfn.IFS(
fact_orders[[#This Row],[dim_customers.Customer Age]]&lt;=25,"18-25",
fact_orders[[#This Row],[dim_customers.Customer Age]]&lt;=35,"26-35",
fact_orders[[#This Row],[dim_customers.Customer Age]]&lt;=45,"36-45",
fact_orders[[#This Row],[dim_customers.Customer Age]]&lt;=55,"46-55",
TRUE,"56+"
)</f>
        <v>36-45</v>
      </c>
      <c r="X204" t="str" cm="1">
        <f t="array" ref="X204">_xlfn.IFS(fact_orders[[#This Row],[Original Price]]&lt;250,"Under 250", fact_orders[[#This Row],[Original Price]]&lt;500, "250-499",fact_orders[[#This Row],[Original Price]]&lt;1000,"500-999",fact_orders[[#This Row],[Original Price]]&lt;2000,"1000-1999",TRUE,"2000+")</f>
        <v>1000-1999</v>
      </c>
      <c r="Y204" t="str" cm="1">
        <f t="array" ref="Y204">_xlfn.IFS(fact_orders[[#This Row],[Discount%]]&lt;0.2,"10-19%",fact_orders[[#This Row],[Discount%]]&lt;0.3,"20-29%",fact_orders[[#This Row],[Discount%]]&lt;0.4,"30-39%",fact_orders[[#This Row],[Discount%]]&lt;0.5,"40-49%",TRUE,"50%+")</f>
        <v>40-49%</v>
      </c>
    </row>
    <row r="205" spans="1:25" hidden="1" x14ac:dyDescent="0.3">
      <c r="A205" t="s">
        <v>3621</v>
      </c>
      <c r="B205" t="s">
        <v>3285</v>
      </c>
      <c r="C205" t="s">
        <v>211</v>
      </c>
      <c r="D205" s="2">
        <v>44622</v>
      </c>
      <c r="E205">
        <v>1564</v>
      </c>
      <c r="F205" s="4">
        <v>0.45</v>
      </c>
      <c r="G205" t="s">
        <v>85</v>
      </c>
      <c r="H205" t="s">
        <v>9</v>
      </c>
      <c r="I205" t="s">
        <v>92</v>
      </c>
      <c r="J205" t="s">
        <v>43</v>
      </c>
      <c r="K205" t="s">
        <v>6919</v>
      </c>
      <c r="L205" t="s">
        <v>25</v>
      </c>
      <c r="M205">
        <v>5</v>
      </c>
      <c r="N205">
        <v>40</v>
      </c>
      <c r="O205" t="s">
        <v>3286</v>
      </c>
      <c r="P205" t="s">
        <v>3282</v>
      </c>
      <c r="Q205" s="7">
        <f>fact_orders[[#This Row],[Original Price]]*(1-fact_orders[[#This Row],[Discount%]])</f>
        <v>860.2</v>
      </c>
      <c r="R205">
        <f>fact_orders[[#This Row],[Original Price]]*fact_orders[[#This Row],[Discount%]]</f>
        <v>703.80000000000007</v>
      </c>
      <c r="S205">
        <f>YEAR(fact_orders[[#This Row],[Date]])</f>
        <v>2022</v>
      </c>
      <c r="T205">
        <f>MONTH(fact_orders[[#This Row],[Date]])</f>
        <v>3</v>
      </c>
      <c r="U205" t="str">
        <f>TEXT(fact_orders[[#This Row],[Date]],"mmm-yyyy")</f>
        <v>Mar-2022</v>
      </c>
      <c r="V205" t="str">
        <f>"Q"&amp;ROUNDUP(MONTH(fact_orders[[#This Row],[Date]])/3,0)</f>
        <v>Q1</v>
      </c>
      <c r="W205" t="str" cm="1">
        <f t="array" ref="W205">_xlfn.IFS(
fact_orders[[#This Row],[dim_customers.Customer Age]]&lt;=25,"18-25",
fact_orders[[#This Row],[dim_customers.Customer Age]]&lt;=35,"26-35",
fact_orders[[#This Row],[dim_customers.Customer Age]]&lt;=45,"36-45",
fact_orders[[#This Row],[dim_customers.Customer Age]]&lt;=55,"46-55",
TRUE,"56+"
)</f>
        <v>36-45</v>
      </c>
      <c r="X205" t="str" cm="1">
        <f t="array" ref="X205">_xlfn.IFS(fact_orders[[#This Row],[Original Price]]&lt;250,"Under 250", fact_orders[[#This Row],[Original Price]]&lt;500, "250-499",fact_orders[[#This Row],[Original Price]]&lt;1000,"500-999",fact_orders[[#This Row],[Original Price]]&lt;2000,"1000-1999",TRUE,"2000+")</f>
        <v>1000-1999</v>
      </c>
      <c r="Y205" t="str" cm="1">
        <f t="array" ref="Y205">_xlfn.IFS(fact_orders[[#This Row],[Discount%]]&lt;0.2,"10-19%",fact_orders[[#This Row],[Discount%]]&lt;0.3,"20-29%",fact_orders[[#This Row],[Discount%]]&lt;0.4,"30-39%",fact_orders[[#This Row],[Discount%]]&lt;0.5,"40-49%",TRUE,"50%+")</f>
        <v>40-49%</v>
      </c>
    </row>
    <row r="206" spans="1:25" hidden="1" x14ac:dyDescent="0.3">
      <c r="A206" t="s">
        <v>3622</v>
      </c>
      <c r="B206" t="s">
        <v>3287</v>
      </c>
      <c r="C206" t="s">
        <v>212</v>
      </c>
      <c r="D206" s="2">
        <v>44987</v>
      </c>
      <c r="E206">
        <v>654</v>
      </c>
      <c r="F206" s="4">
        <v>0.45</v>
      </c>
      <c r="G206" t="s">
        <v>85</v>
      </c>
      <c r="H206" t="s">
        <v>9</v>
      </c>
      <c r="I206" t="s">
        <v>92</v>
      </c>
      <c r="J206" t="s">
        <v>43</v>
      </c>
      <c r="K206" t="s">
        <v>6923</v>
      </c>
      <c r="L206" t="s">
        <v>213</v>
      </c>
      <c r="M206">
        <v>5</v>
      </c>
      <c r="N206">
        <v>25</v>
      </c>
      <c r="O206" t="s">
        <v>3286</v>
      </c>
      <c r="P206" t="s">
        <v>3282</v>
      </c>
      <c r="Q206" s="7">
        <f>fact_orders[[#This Row],[Original Price]]*(1-fact_orders[[#This Row],[Discount%]])</f>
        <v>359.70000000000005</v>
      </c>
      <c r="R206">
        <f>fact_orders[[#This Row],[Original Price]]*fact_orders[[#This Row],[Discount%]]</f>
        <v>294.3</v>
      </c>
      <c r="S206">
        <f>YEAR(fact_orders[[#This Row],[Date]])</f>
        <v>2023</v>
      </c>
      <c r="T206">
        <f>MONTH(fact_orders[[#This Row],[Date]])</f>
        <v>3</v>
      </c>
      <c r="U206" t="str">
        <f>TEXT(fact_orders[[#This Row],[Date]],"mmm-yyyy")</f>
        <v>Mar-2023</v>
      </c>
      <c r="V206" t="str">
        <f>"Q"&amp;ROUNDUP(MONTH(fact_orders[[#This Row],[Date]])/3,0)</f>
        <v>Q1</v>
      </c>
      <c r="W206" t="str" cm="1">
        <f t="array" ref="W206">_xlfn.IFS(
fact_orders[[#This Row],[dim_customers.Customer Age]]&lt;=25,"18-25",
fact_orders[[#This Row],[dim_customers.Customer Age]]&lt;=35,"26-35",
fact_orders[[#This Row],[dim_customers.Customer Age]]&lt;=45,"36-45",
fact_orders[[#This Row],[dim_customers.Customer Age]]&lt;=55,"46-55",
TRUE,"56+"
)</f>
        <v>18-25</v>
      </c>
      <c r="X206" t="str" cm="1">
        <f t="array" ref="X206">_xlfn.IFS(fact_orders[[#This Row],[Original Price]]&lt;250,"Under 250", fact_orders[[#This Row],[Original Price]]&lt;500, "250-499",fact_orders[[#This Row],[Original Price]]&lt;1000,"500-999",fact_orders[[#This Row],[Original Price]]&lt;2000,"1000-1999",TRUE,"2000+")</f>
        <v>500-999</v>
      </c>
      <c r="Y206" t="str" cm="1">
        <f t="array" ref="Y206">_xlfn.IFS(fact_orders[[#This Row],[Discount%]]&lt;0.2,"10-19%",fact_orders[[#This Row],[Discount%]]&lt;0.3,"20-29%",fact_orders[[#This Row],[Discount%]]&lt;0.4,"30-39%",fact_orders[[#This Row],[Discount%]]&lt;0.5,"40-49%",TRUE,"50%+")</f>
        <v>40-49%</v>
      </c>
    </row>
    <row r="207" spans="1:25" hidden="1" x14ac:dyDescent="0.3">
      <c r="A207" t="s">
        <v>3623</v>
      </c>
      <c r="B207" t="s">
        <v>3288</v>
      </c>
      <c r="C207" t="s">
        <v>214</v>
      </c>
      <c r="D207" s="2">
        <v>44320</v>
      </c>
      <c r="E207">
        <v>854</v>
      </c>
      <c r="F207" s="4">
        <v>0.45</v>
      </c>
      <c r="G207" t="s">
        <v>85</v>
      </c>
      <c r="H207" t="s">
        <v>9</v>
      </c>
      <c r="I207" t="s">
        <v>92</v>
      </c>
      <c r="J207" t="s">
        <v>43</v>
      </c>
      <c r="K207" t="s">
        <v>6923</v>
      </c>
      <c r="L207" t="s">
        <v>213</v>
      </c>
      <c r="M207">
        <v>5</v>
      </c>
      <c r="N207">
        <v>16</v>
      </c>
      <c r="O207" t="s">
        <v>3286</v>
      </c>
      <c r="P207" t="s">
        <v>3282</v>
      </c>
      <c r="Q207" s="7">
        <f>fact_orders[[#This Row],[Original Price]]*(1-fact_orders[[#This Row],[Discount%]])</f>
        <v>469.70000000000005</v>
      </c>
      <c r="R207">
        <f>fact_orders[[#This Row],[Original Price]]*fact_orders[[#This Row],[Discount%]]</f>
        <v>384.3</v>
      </c>
      <c r="S207">
        <f>YEAR(fact_orders[[#This Row],[Date]])</f>
        <v>2021</v>
      </c>
      <c r="T207">
        <f>MONTH(fact_orders[[#This Row],[Date]])</f>
        <v>5</v>
      </c>
      <c r="U207" t="str">
        <f>TEXT(fact_orders[[#This Row],[Date]],"mmm-yyyy")</f>
        <v>May-2021</v>
      </c>
      <c r="V207" t="str">
        <f>"Q"&amp;ROUNDUP(MONTH(fact_orders[[#This Row],[Date]])/3,0)</f>
        <v>Q2</v>
      </c>
      <c r="W207" t="str" cm="1">
        <f t="array" ref="W207">_xlfn.IFS(
fact_orders[[#This Row],[dim_customers.Customer Age]]&lt;=25,"18-25",
fact_orders[[#This Row],[dim_customers.Customer Age]]&lt;=35,"26-35",
fact_orders[[#This Row],[dim_customers.Customer Age]]&lt;=45,"36-45",
fact_orders[[#This Row],[dim_customers.Customer Age]]&lt;=55,"46-55",
TRUE,"56+"
)</f>
        <v>18-25</v>
      </c>
      <c r="X207" t="str" cm="1">
        <f t="array" ref="X207">_xlfn.IFS(fact_orders[[#This Row],[Original Price]]&lt;250,"Under 250", fact_orders[[#This Row],[Original Price]]&lt;500, "250-499",fact_orders[[#This Row],[Original Price]]&lt;1000,"500-999",fact_orders[[#This Row],[Original Price]]&lt;2000,"1000-1999",TRUE,"2000+")</f>
        <v>500-999</v>
      </c>
      <c r="Y207" t="str" cm="1">
        <f t="array" ref="Y207">_xlfn.IFS(fact_orders[[#This Row],[Discount%]]&lt;0.2,"10-19%",fact_orders[[#This Row],[Discount%]]&lt;0.3,"20-29%",fact_orders[[#This Row],[Discount%]]&lt;0.4,"30-39%",fact_orders[[#This Row],[Discount%]]&lt;0.5,"40-49%",TRUE,"50%+")</f>
        <v>40-49%</v>
      </c>
    </row>
    <row r="208" spans="1:25" hidden="1" x14ac:dyDescent="0.3">
      <c r="A208" t="s">
        <v>3624</v>
      </c>
      <c r="B208" t="s">
        <v>3289</v>
      </c>
      <c r="C208" t="s">
        <v>215</v>
      </c>
      <c r="D208" s="2">
        <v>44509</v>
      </c>
      <c r="E208">
        <v>475</v>
      </c>
      <c r="F208" s="4">
        <v>0.47</v>
      </c>
      <c r="G208" t="s">
        <v>85</v>
      </c>
      <c r="H208" t="s">
        <v>9</v>
      </c>
      <c r="I208" t="s">
        <v>92</v>
      </c>
      <c r="J208" t="s">
        <v>43</v>
      </c>
      <c r="K208" t="s">
        <v>6923</v>
      </c>
      <c r="L208" t="s">
        <v>213</v>
      </c>
      <c r="M208">
        <v>4</v>
      </c>
      <c r="N208">
        <v>23</v>
      </c>
      <c r="O208" t="s">
        <v>3286</v>
      </c>
      <c r="P208" t="s">
        <v>3282</v>
      </c>
      <c r="Q208" s="7">
        <f>fact_orders[[#This Row],[Original Price]]*(1-fact_orders[[#This Row],[Discount%]])</f>
        <v>251.75</v>
      </c>
      <c r="R208">
        <f>fact_orders[[#This Row],[Original Price]]*fact_orders[[#This Row],[Discount%]]</f>
        <v>223.25</v>
      </c>
      <c r="S208">
        <f>YEAR(fact_orders[[#This Row],[Date]])</f>
        <v>2021</v>
      </c>
      <c r="T208">
        <f>MONTH(fact_orders[[#This Row],[Date]])</f>
        <v>11</v>
      </c>
      <c r="U208" t="str">
        <f>TEXT(fact_orders[[#This Row],[Date]],"mmm-yyyy")</f>
        <v>Nov-2021</v>
      </c>
      <c r="V208" t="str">
        <f>"Q"&amp;ROUNDUP(MONTH(fact_orders[[#This Row],[Date]])/3,0)</f>
        <v>Q4</v>
      </c>
      <c r="W208" t="str" cm="1">
        <f t="array" ref="W208">_xlfn.IFS(
fact_orders[[#This Row],[dim_customers.Customer Age]]&lt;=25,"18-25",
fact_orders[[#This Row],[dim_customers.Customer Age]]&lt;=35,"26-35",
fact_orders[[#This Row],[dim_customers.Customer Age]]&lt;=45,"36-45",
fact_orders[[#This Row],[dim_customers.Customer Age]]&lt;=55,"46-55",
TRUE,"56+"
)</f>
        <v>18-25</v>
      </c>
      <c r="X208" t="str" cm="1">
        <f t="array" ref="X208">_xlfn.IFS(fact_orders[[#This Row],[Original Price]]&lt;250,"Under 250", fact_orders[[#This Row],[Original Price]]&lt;500, "250-499",fact_orders[[#This Row],[Original Price]]&lt;1000,"500-999",fact_orders[[#This Row],[Original Price]]&lt;2000,"1000-1999",TRUE,"2000+")</f>
        <v>250-499</v>
      </c>
      <c r="Y208" t="str" cm="1">
        <f t="array" ref="Y208">_xlfn.IFS(fact_orders[[#This Row],[Discount%]]&lt;0.2,"10-19%",fact_orders[[#This Row],[Discount%]]&lt;0.3,"20-29%",fact_orders[[#This Row],[Discount%]]&lt;0.4,"30-39%",fact_orders[[#This Row],[Discount%]]&lt;0.5,"40-49%",TRUE,"50%+")</f>
        <v>40-49%</v>
      </c>
    </row>
    <row r="209" spans="1:25" hidden="1" x14ac:dyDescent="0.3">
      <c r="A209" t="s">
        <v>3625</v>
      </c>
      <c r="B209" t="s">
        <v>3290</v>
      </c>
      <c r="C209" t="s">
        <v>216</v>
      </c>
      <c r="D209" s="2">
        <v>44517</v>
      </c>
      <c r="E209">
        <v>349</v>
      </c>
      <c r="F209" s="4">
        <v>0.47</v>
      </c>
      <c r="G209" t="s">
        <v>85</v>
      </c>
      <c r="H209" t="s">
        <v>9</v>
      </c>
      <c r="I209" t="s">
        <v>217</v>
      </c>
      <c r="J209" t="s">
        <v>11</v>
      </c>
      <c r="K209" t="s">
        <v>6923</v>
      </c>
      <c r="L209" t="s">
        <v>213</v>
      </c>
      <c r="M209">
        <v>4</v>
      </c>
      <c r="N209">
        <v>22</v>
      </c>
      <c r="O209" t="s">
        <v>3286</v>
      </c>
      <c r="P209" t="s">
        <v>3282</v>
      </c>
      <c r="Q209" s="7">
        <f>fact_orders[[#This Row],[Original Price]]*(1-fact_orders[[#This Row],[Discount%]])</f>
        <v>184.97</v>
      </c>
      <c r="R209">
        <f>fact_orders[[#This Row],[Original Price]]*fact_orders[[#This Row],[Discount%]]</f>
        <v>164.03</v>
      </c>
      <c r="S209">
        <f>YEAR(fact_orders[[#This Row],[Date]])</f>
        <v>2021</v>
      </c>
      <c r="T209">
        <f>MONTH(fact_orders[[#This Row],[Date]])</f>
        <v>11</v>
      </c>
      <c r="U209" t="str">
        <f>TEXT(fact_orders[[#This Row],[Date]],"mmm-yyyy")</f>
        <v>Nov-2021</v>
      </c>
      <c r="V209" t="str">
        <f>"Q"&amp;ROUNDUP(MONTH(fact_orders[[#This Row],[Date]])/3,0)</f>
        <v>Q4</v>
      </c>
      <c r="W209" t="str" cm="1">
        <f t="array" ref="W209">_xlfn.IFS(
fact_orders[[#This Row],[dim_customers.Customer Age]]&lt;=25,"18-25",
fact_orders[[#This Row],[dim_customers.Customer Age]]&lt;=35,"26-35",
fact_orders[[#This Row],[dim_customers.Customer Age]]&lt;=45,"36-45",
fact_orders[[#This Row],[dim_customers.Customer Age]]&lt;=55,"46-55",
TRUE,"56+"
)</f>
        <v>18-25</v>
      </c>
      <c r="X209" t="str" cm="1">
        <f t="array" ref="X209">_xlfn.IFS(fact_orders[[#This Row],[Original Price]]&lt;250,"Under 250", fact_orders[[#This Row],[Original Price]]&lt;500, "250-499",fact_orders[[#This Row],[Original Price]]&lt;1000,"500-999",fact_orders[[#This Row],[Original Price]]&lt;2000,"1000-1999",TRUE,"2000+")</f>
        <v>250-499</v>
      </c>
      <c r="Y209" t="str" cm="1">
        <f t="array" ref="Y209">_xlfn.IFS(fact_orders[[#This Row],[Discount%]]&lt;0.2,"10-19%",fact_orders[[#This Row],[Discount%]]&lt;0.3,"20-29%",fact_orders[[#This Row],[Discount%]]&lt;0.4,"30-39%",fact_orders[[#This Row],[Discount%]]&lt;0.5,"40-49%",TRUE,"50%+")</f>
        <v>40-49%</v>
      </c>
    </row>
    <row r="210" spans="1:25" hidden="1" x14ac:dyDescent="0.3">
      <c r="A210" t="s">
        <v>3626</v>
      </c>
      <c r="B210" t="s">
        <v>3291</v>
      </c>
      <c r="C210" t="s">
        <v>218</v>
      </c>
      <c r="D210" s="2">
        <v>44945</v>
      </c>
      <c r="E210">
        <v>350</v>
      </c>
      <c r="F210" s="4">
        <v>0.46</v>
      </c>
      <c r="G210" t="s">
        <v>85</v>
      </c>
      <c r="H210" t="s">
        <v>9</v>
      </c>
      <c r="I210" t="s">
        <v>217</v>
      </c>
      <c r="J210" t="s">
        <v>11</v>
      </c>
      <c r="K210" t="s">
        <v>6918</v>
      </c>
      <c r="L210" t="s">
        <v>25</v>
      </c>
      <c r="M210">
        <v>4</v>
      </c>
      <c r="N210">
        <v>17</v>
      </c>
      <c r="O210" t="s">
        <v>3292</v>
      </c>
      <c r="P210" t="s">
        <v>3293</v>
      </c>
      <c r="Q210" s="7">
        <f>fact_orders[[#This Row],[Original Price]]*(1-fact_orders[[#This Row],[Discount%]])</f>
        <v>189</v>
      </c>
      <c r="R210">
        <f>fact_orders[[#This Row],[Original Price]]*fact_orders[[#This Row],[Discount%]]</f>
        <v>161</v>
      </c>
      <c r="S210">
        <f>YEAR(fact_orders[[#This Row],[Date]])</f>
        <v>2023</v>
      </c>
      <c r="T210">
        <f>MONTH(fact_orders[[#This Row],[Date]])</f>
        <v>1</v>
      </c>
      <c r="U210" t="str">
        <f>TEXT(fact_orders[[#This Row],[Date]],"mmm-yyyy")</f>
        <v>Jan-2023</v>
      </c>
      <c r="V210" t="str">
        <f>"Q"&amp;ROUNDUP(MONTH(fact_orders[[#This Row],[Date]])/3,0)</f>
        <v>Q1</v>
      </c>
      <c r="W210" t="str" cm="1">
        <f t="array" ref="W210">_xlfn.IFS(
fact_orders[[#This Row],[dim_customers.Customer Age]]&lt;=25,"18-25",
fact_orders[[#This Row],[dim_customers.Customer Age]]&lt;=35,"26-35",
fact_orders[[#This Row],[dim_customers.Customer Age]]&lt;=45,"36-45",
fact_orders[[#This Row],[dim_customers.Customer Age]]&lt;=55,"46-55",
TRUE,"56+"
)</f>
        <v>18-25</v>
      </c>
      <c r="X210" t="str" cm="1">
        <f t="array" ref="X210">_xlfn.IFS(fact_orders[[#This Row],[Original Price]]&lt;250,"Under 250", fact_orders[[#This Row],[Original Price]]&lt;500, "250-499",fact_orders[[#This Row],[Original Price]]&lt;1000,"500-999",fact_orders[[#This Row],[Original Price]]&lt;2000,"1000-1999",TRUE,"2000+")</f>
        <v>250-499</v>
      </c>
      <c r="Y210" t="str" cm="1">
        <f t="array" ref="Y210">_xlfn.IFS(fact_orders[[#This Row],[Discount%]]&lt;0.2,"10-19%",fact_orders[[#This Row],[Discount%]]&lt;0.3,"20-29%",fact_orders[[#This Row],[Discount%]]&lt;0.4,"30-39%",fact_orders[[#This Row],[Discount%]]&lt;0.5,"40-49%",TRUE,"50%+")</f>
        <v>40-49%</v>
      </c>
    </row>
    <row r="211" spans="1:25" hidden="1" x14ac:dyDescent="0.3">
      <c r="A211" t="s">
        <v>3627</v>
      </c>
      <c r="B211" t="s">
        <v>3294</v>
      </c>
      <c r="C211" t="s">
        <v>219</v>
      </c>
      <c r="D211" s="2">
        <v>44823</v>
      </c>
      <c r="E211">
        <v>351</v>
      </c>
      <c r="F211" s="4">
        <v>0.46</v>
      </c>
      <c r="G211" t="s">
        <v>85</v>
      </c>
      <c r="H211" t="s">
        <v>9</v>
      </c>
      <c r="I211" t="s">
        <v>217</v>
      </c>
      <c r="J211" t="s">
        <v>11</v>
      </c>
      <c r="K211" t="s">
        <v>6918</v>
      </c>
      <c r="L211" t="s">
        <v>25</v>
      </c>
      <c r="M211">
        <v>5</v>
      </c>
      <c r="N211">
        <v>19</v>
      </c>
      <c r="O211" t="s">
        <v>3292</v>
      </c>
      <c r="P211" t="s">
        <v>3293</v>
      </c>
      <c r="Q211" s="7">
        <f>fact_orders[[#This Row],[Original Price]]*(1-fact_orders[[#This Row],[Discount%]])</f>
        <v>189.54000000000002</v>
      </c>
      <c r="R211">
        <f>fact_orders[[#This Row],[Original Price]]*fact_orders[[#This Row],[Discount%]]</f>
        <v>161.46</v>
      </c>
      <c r="S211">
        <f>YEAR(fact_orders[[#This Row],[Date]])</f>
        <v>2022</v>
      </c>
      <c r="T211">
        <f>MONTH(fact_orders[[#This Row],[Date]])</f>
        <v>9</v>
      </c>
      <c r="U211" t="str">
        <f>TEXT(fact_orders[[#This Row],[Date]],"mmm-yyyy")</f>
        <v>Sep-2022</v>
      </c>
      <c r="V211" t="str">
        <f>"Q"&amp;ROUNDUP(MONTH(fact_orders[[#This Row],[Date]])/3,0)</f>
        <v>Q3</v>
      </c>
      <c r="W211" t="str" cm="1">
        <f t="array" ref="W211">_xlfn.IFS(
fact_orders[[#This Row],[dim_customers.Customer Age]]&lt;=25,"18-25",
fact_orders[[#This Row],[dim_customers.Customer Age]]&lt;=35,"26-35",
fact_orders[[#This Row],[dim_customers.Customer Age]]&lt;=45,"36-45",
fact_orders[[#This Row],[dim_customers.Customer Age]]&lt;=55,"46-55",
TRUE,"56+"
)</f>
        <v>18-25</v>
      </c>
      <c r="X211" t="str" cm="1">
        <f t="array" ref="X211">_xlfn.IFS(fact_orders[[#This Row],[Original Price]]&lt;250,"Under 250", fact_orders[[#This Row],[Original Price]]&lt;500, "250-499",fact_orders[[#This Row],[Original Price]]&lt;1000,"500-999",fact_orders[[#This Row],[Original Price]]&lt;2000,"1000-1999",TRUE,"2000+")</f>
        <v>250-499</v>
      </c>
      <c r="Y211" t="str" cm="1">
        <f t="array" ref="Y211">_xlfn.IFS(fact_orders[[#This Row],[Discount%]]&lt;0.2,"10-19%",fact_orders[[#This Row],[Discount%]]&lt;0.3,"20-29%",fact_orders[[#This Row],[Discount%]]&lt;0.4,"30-39%",fact_orders[[#This Row],[Discount%]]&lt;0.5,"40-49%",TRUE,"50%+")</f>
        <v>40-49%</v>
      </c>
    </row>
    <row r="212" spans="1:25" hidden="1" x14ac:dyDescent="0.3">
      <c r="A212" t="s">
        <v>3628</v>
      </c>
      <c r="B212" t="s">
        <v>3295</v>
      </c>
      <c r="C212" t="s">
        <v>220</v>
      </c>
      <c r="D212" s="2">
        <v>44951</v>
      </c>
      <c r="E212">
        <v>352</v>
      </c>
      <c r="F212" s="4">
        <v>0.46</v>
      </c>
      <c r="G212" t="s">
        <v>85</v>
      </c>
      <c r="H212" t="s">
        <v>9</v>
      </c>
      <c r="I212" t="s">
        <v>217</v>
      </c>
      <c r="J212" t="s">
        <v>11</v>
      </c>
      <c r="K212" t="s">
        <v>6918</v>
      </c>
      <c r="L212" t="s">
        <v>25</v>
      </c>
      <c r="M212">
        <v>5</v>
      </c>
      <c r="N212">
        <v>18</v>
      </c>
      <c r="O212" t="s">
        <v>3292</v>
      </c>
      <c r="P212" t="s">
        <v>3293</v>
      </c>
      <c r="Q212" s="7">
        <f>fact_orders[[#This Row],[Original Price]]*(1-fact_orders[[#This Row],[Discount%]])</f>
        <v>190.08</v>
      </c>
      <c r="R212">
        <f>fact_orders[[#This Row],[Original Price]]*fact_orders[[#This Row],[Discount%]]</f>
        <v>161.92000000000002</v>
      </c>
      <c r="S212">
        <f>YEAR(fact_orders[[#This Row],[Date]])</f>
        <v>2023</v>
      </c>
      <c r="T212">
        <f>MONTH(fact_orders[[#This Row],[Date]])</f>
        <v>1</v>
      </c>
      <c r="U212" t="str">
        <f>TEXT(fact_orders[[#This Row],[Date]],"mmm-yyyy")</f>
        <v>Jan-2023</v>
      </c>
      <c r="V212" t="str">
        <f>"Q"&amp;ROUNDUP(MONTH(fact_orders[[#This Row],[Date]])/3,0)</f>
        <v>Q1</v>
      </c>
      <c r="W212" t="str" cm="1">
        <f t="array" ref="W212">_xlfn.IFS(
fact_orders[[#This Row],[dim_customers.Customer Age]]&lt;=25,"18-25",
fact_orders[[#This Row],[dim_customers.Customer Age]]&lt;=35,"26-35",
fact_orders[[#This Row],[dim_customers.Customer Age]]&lt;=45,"36-45",
fact_orders[[#This Row],[dim_customers.Customer Age]]&lt;=55,"46-55",
TRUE,"56+"
)</f>
        <v>18-25</v>
      </c>
      <c r="X212" t="str" cm="1">
        <f t="array" ref="X212">_xlfn.IFS(fact_orders[[#This Row],[Original Price]]&lt;250,"Under 250", fact_orders[[#This Row],[Original Price]]&lt;500, "250-499",fact_orders[[#This Row],[Original Price]]&lt;1000,"500-999",fact_orders[[#This Row],[Original Price]]&lt;2000,"1000-1999",TRUE,"2000+")</f>
        <v>250-499</v>
      </c>
      <c r="Y212" t="str" cm="1">
        <f t="array" ref="Y212">_xlfn.IFS(fact_orders[[#This Row],[Discount%]]&lt;0.2,"10-19%",fact_orders[[#This Row],[Discount%]]&lt;0.3,"20-29%",fact_orders[[#This Row],[Discount%]]&lt;0.4,"30-39%",fact_orders[[#This Row],[Discount%]]&lt;0.5,"40-49%",TRUE,"50%+")</f>
        <v>40-49%</v>
      </c>
    </row>
    <row r="213" spans="1:25" hidden="1" x14ac:dyDescent="0.3">
      <c r="A213" t="s">
        <v>3629</v>
      </c>
      <c r="B213" t="s">
        <v>3296</v>
      </c>
      <c r="C213" t="s">
        <v>221</v>
      </c>
      <c r="D213" s="2">
        <v>44894</v>
      </c>
      <c r="E213">
        <v>353</v>
      </c>
      <c r="F213" s="4">
        <v>0.3</v>
      </c>
      <c r="G213" t="s">
        <v>85</v>
      </c>
      <c r="H213" t="s">
        <v>9</v>
      </c>
      <c r="I213" t="s">
        <v>217</v>
      </c>
      <c r="J213" t="s">
        <v>11</v>
      </c>
      <c r="K213" t="s">
        <v>6918</v>
      </c>
      <c r="L213" t="s">
        <v>14</v>
      </c>
      <c r="M213">
        <v>3</v>
      </c>
      <c r="N213">
        <v>20</v>
      </c>
      <c r="O213" t="s">
        <v>3292</v>
      </c>
      <c r="P213" t="s">
        <v>3293</v>
      </c>
      <c r="Q213" s="7">
        <f>fact_orders[[#This Row],[Original Price]]*(1-fact_orders[[#This Row],[Discount%]])</f>
        <v>247.1</v>
      </c>
      <c r="R213">
        <f>fact_orders[[#This Row],[Original Price]]*fact_orders[[#This Row],[Discount%]]</f>
        <v>105.89999999999999</v>
      </c>
      <c r="S213">
        <f>YEAR(fact_orders[[#This Row],[Date]])</f>
        <v>2022</v>
      </c>
      <c r="T213">
        <f>MONTH(fact_orders[[#This Row],[Date]])</f>
        <v>11</v>
      </c>
      <c r="U213" t="str">
        <f>TEXT(fact_orders[[#This Row],[Date]],"mmm-yyyy")</f>
        <v>Nov-2022</v>
      </c>
      <c r="V213" t="str">
        <f>"Q"&amp;ROUNDUP(MONTH(fact_orders[[#This Row],[Date]])/3,0)</f>
        <v>Q4</v>
      </c>
      <c r="W213" t="str" cm="1">
        <f t="array" ref="W213">_xlfn.IFS(
fact_orders[[#This Row],[dim_customers.Customer Age]]&lt;=25,"18-25",
fact_orders[[#This Row],[dim_customers.Customer Age]]&lt;=35,"26-35",
fact_orders[[#This Row],[dim_customers.Customer Age]]&lt;=45,"36-45",
fact_orders[[#This Row],[dim_customers.Customer Age]]&lt;=55,"46-55",
TRUE,"56+"
)</f>
        <v>18-25</v>
      </c>
      <c r="X213" t="str" cm="1">
        <f t="array" ref="X213">_xlfn.IFS(fact_orders[[#This Row],[Original Price]]&lt;250,"Under 250", fact_orders[[#This Row],[Original Price]]&lt;500, "250-499",fact_orders[[#This Row],[Original Price]]&lt;1000,"500-999",fact_orders[[#This Row],[Original Price]]&lt;2000,"1000-1999",TRUE,"2000+")</f>
        <v>250-499</v>
      </c>
      <c r="Y213" t="str" cm="1">
        <f t="array" ref="Y213">_xlfn.IFS(fact_orders[[#This Row],[Discount%]]&lt;0.2,"10-19%",fact_orders[[#This Row],[Discount%]]&lt;0.3,"20-29%",fact_orders[[#This Row],[Discount%]]&lt;0.4,"30-39%",fact_orders[[#This Row],[Discount%]]&lt;0.5,"40-49%",TRUE,"50%+")</f>
        <v>30-39%</v>
      </c>
    </row>
    <row r="214" spans="1:25" hidden="1" x14ac:dyDescent="0.3">
      <c r="A214" t="s">
        <v>3630</v>
      </c>
      <c r="B214" t="s">
        <v>3297</v>
      </c>
      <c r="C214" t="s">
        <v>222</v>
      </c>
      <c r="D214" s="2">
        <v>44422</v>
      </c>
      <c r="E214">
        <v>354</v>
      </c>
      <c r="F214" s="4">
        <v>0.3</v>
      </c>
      <c r="G214" t="s">
        <v>85</v>
      </c>
      <c r="H214" t="s">
        <v>9</v>
      </c>
      <c r="I214" t="s">
        <v>217</v>
      </c>
      <c r="J214" t="s">
        <v>11</v>
      </c>
      <c r="K214" t="s">
        <v>6919</v>
      </c>
      <c r="L214" t="s">
        <v>14</v>
      </c>
      <c r="M214">
        <v>5</v>
      </c>
      <c r="N214">
        <v>22</v>
      </c>
      <c r="O214" t="s">
        <v>3298</v>
      </c>
      <c r="P214" t="s">
        <v>3299</v>
      </c>
      <c r="Q214" s="7">
        <f>fact_orders[[#This Row],[Original Price]]*(1-fact_orders[[#This Row],[Discount%]])</f>
        <v>247.79999999999998</v>
      </c>
      <c r="R214">
        <f>fact_orders[[#This Row],[Original Price]]*fact_orders[[#This Row],[Discount%]]</f>
        <v>106.2</v>
      </c>
      <c r="S214">
        <f>YEAR(fact_orders[[#This Row],[Date]])</f>
        <v>2021</v>
      </c>
      <c r="T214">
        <f>MONTH(fact_orders[[#This Row],[Date]])</f>
        <v>8</v>
      </c>
      <c r="U214" t="str">
        <f>TEXT(fact_orders[[#This Row],[Date]],"mmm-yyyy")</f>
        <v>Aug-2021</v>
      </c>
      <c r="V214" t="str">
        <f>"Q"&amp;ROUNDUP(MONTH(fact_orders[[#This Row],[Date]])/3,0)</f>
        <v>Q3</v>
      </c>
      <c r="W214" t="str" cm="1">
        <f t="array" ref="W214">_xlfn.IFS(
fact_orders[[#This Row],[dim_customers.Customer Age]]&lt;=25,"18-25",
fact_orders[[#This Row],[dim_customers.Customer Age]]&lt;=35,"26-35",
fact_orders[[#This Row],[dim_customers.Customer Age]]&lt;=45,"36-45",
fact_orders[[#This Row],[dim_customers.Customer Age]]&lt;=55,"46-55",
TRUE,"56+"
)</f>
        <v>18-25</v>
      </c>
      <c r="X214" t="str" cm="1">
        <f t="array" ref="X214">_xlfn.IFS(fact_orders[[#This Row],[Original Price]]&lt;250,"Under 250", fact_orders[[#This Row],[Original Price]]&lt;500, "250-499",fact_orders[[#This Row],[Original Price]]&lt;1000,"500-999",fact_orders[[#This Row],[Original Price]]&lt;2000,"1000-1999",TRUE,"2000+")</f>
        <v>250-499</v>
      </c>
      <c r="Y214" t="str" cm="1">
        <f t="array" ref="Y214">_xlfn.IFS(fact_orders[[#This Row],[Discount%]]&lt;0.2,"10-19%",fact_orders[[#This Row],[Discount%]]&lt;0.3,"20-29%",fact_orders[[#This Row],[Discount%]]&lt;0.4,"30-39%",fact_orders[[#This Row],[Discount%]]&lt;0.5,"40-49%",TRUE,"50%+")</f>
        <v>30-39%</v>
      </c>
    </row>
    <row r="215" spans="1:25" hidden="1" x14ac:dyDescent="0.3">
      <c r="A215" t="s">
        <v>3631</v>
      </c>
      <c r="B215" t="s">
        <v>3300</v>
      </c>
      <c r="C215" t="s">
        <v>223</v>
      </c>
      <c r="D215" s="2">
        <v>44227</v>
      </c>
      <c r="E215">
        <v>355</v>
      </c>
      <c r="F215" s="4">
        <v>0.3</v>
      </c>
      <c r="G215" t="s">
        <v>85</v>
      </c>
      <c r="H215" t="s">
        <v>9</v>
      </c>
      <c r="I215" t="s">
        <v>217</v>
      </c>
      <c r="J215" t="s">
        <v>11</v>
      </c>
      <c r="K215" t="s">
        <v>6919</v>
      </c>
      <c r="L215" t="s">
        <v>14</v>
      </c>
      <c r="M215">
        <v>5</v>
      </c>
      <c r="N215">
        <v>25</v>
      </c>
      <c r="O215" t="s">
        <v>3298</v>
      </c>
      <c r="P215" t="s">
        <v>3299</v>
      </c>
      <c r="Q215" s="7">
        <f>fact_orders[[#This Row],[Original Price]]*(1-fact_orders[[#This Row],[Discount%]])</f>
        <v>248.49999999999997</v>
      </c>
      <c r="R215">
        <f>fact_orders[[#This Row],[Original Price]]*fact_orders[[#This Row],[Discount%]]</f>
        <v>106.5</v>
      </c>
      <c r="S215">
        <f>YEAR(fact_orders[[#This Row],[Date]])</f>
        <v>2021</v>
      </c>
      <c r="T215">
        <f>MONTH(fact_orders[[#This Row],[Date]])</f>
        <v>1</v>
      </c>
      <c r="U215" t="str">
        <f>TEXT(fact_orders[[#This Row],[Date]],"mmm-yyyy")</f>
        <v>Jan-2021</v>
      </c>
      <c r="V215" t="str">
        <f>"Q"&amp;ROUNDUP(MONTH(fact_orders[[#This Row],[Date]])/3,0)</f>
        <v>Q1</v>
      </c>
      <c r="W215" t="str" cm="1">
        <f t="array" ref="W215">_xlfn.IFS(
fact_orders[[#This Row],[dim_customers.Customer Age]]&lt;=25,"18-25",
fact_orders[[#This Row],[dim_customers.Customer Age]]&lt;=35,"26-35",
fact_orders[[#This Row],[dim_customers.Customer Age]]&lt;=45,"36-45",
fact_orders[[#This Row],[dim_customers.Customer Age]]&lt;=55,"46-55",
TRUE,"56+"
)</f>
        <v>18-25</v>
      </c>
      <c r="X215" t="str" cm="1">
        <f t="array" ref="X215">_xlfn.IFS(fact_orders[[#This Row],[Original Price]]&lt;250,"Under 250", fact_orders[[#This Row],[Original Price]]&lt;500, "250-499",fact_orders[[#This Row],[Original Price]]&lt;1000,"500-999",fact_orders[[#This Row],[Original Price]]&lt;2000,"1000-1999",TRUE,"2000+")</f>
        <v>250-499</v>
      </c>
      <c r="Y215" t="str" cm="1">
        <f t="array" ref="Y215">_xlfn.IFS(fact_orders[[#This Row],[Discount%]]&lt;0.2,"10-19%",fact_orders[[#This Row],[Discount%]]&lt;0.3,"20-29%",fact_orders[[#This Row],[Discount%]]&lt;0.4,"30-39%",fact_orders[[#This Row],[Discount%]]&lt;0.5,"40-49%",TRUE,"50%+")</f>
        <v>30-39%</v>
      </c>
    </row>
    <row r="216" spans="1:25" hidden="1" x14ac:dyDescent="0.3">
      <c r="A216" t="s">
        <v>3632</v>
      </c>
      <c r="B216" t="s">
        <v>3301</v>
      </c>
      <c r="C216" t="s">
        <v>224</v>
      </c>
      <c r="D216" s="2">
        <v>44215</v>
      </c>
      <c r="E216">
        <v>356</v>
      </c>
      <c r="F216" s="4">
        <v>0.3</v>
      </c>
      <c r="G216" t="s">
        <v>85</v>
      </c>
      <c r="H216" t="s">
        <v>9</v>
      </c>
      <c r="I216" t="s">
        <v>217</v>
      </c>
      <c r="J216" t="s">
        <v>11</v>
      </c>
      <c r="K216" t="s">
        <v>6919</v>
      </c>
      <c r="L216" t="s">
        <v>12</v>
      </c>
      <c r="M216">
        <v>4</v>
      </c>
      <c r="N216">
        <v>27</v>
      </c>
      <c r="O216" t="s">
        <v>3302</v>
      </c>
      <c r="P216" t="s">
        <v>3303</v>
      </c>
      <c r="Q216" s="7">
        <f>fact_orders[[#This Row],[Original Price]]*(1-fact_orders[[#This Row],[Discount%]])</f>
        <v>249.2</v>
      </c>
      <c r="R216">
        <f>fact_orders[[#This Row],[Original Price]]*fact_orders[[#This Row],[Discount%]]</f>
        <v>106.8</v>
      </c>
      <c r="S216">
        <f>YEAR(fact_orders[[#This Row],[Date]])</f>
        <v>2021</v>
      </c>
      <c r="T216">
        <f>MONTH(fact_orders[[#This Row],[Date]])</f>
        <v>1</v>
      </c>
      <c r="U216" t="str">
        <f>TEXT(fact_orders[[#This Row],[Date]],"mmm-yyyy")</f>
        <v>Jan-2021</v>
      </c>
      <c r="V216" t="str">
        <f>"Q"&amp;ROUNDUP(MONTH(fact_orders[[#This Row],[Date]])/3,0)</f>
        <v>Q1</v>
      </c>
      <c r="W216" t="str" cm="1">
        <f t="array" ref="W216">_xlfn.IFS(
fact_orders[[#This Row],[dim_customers.Customer Age]]&lt;=25,"18-25",
fact_orders[[#This Row],[dim_customers.Customer Age]]&lt;=35,"26-35",
fact_orders[[#This Row],[dim_customers.Customer Age]]&lt;=45,"36-45",
fact_orders[[#This Row],[dim_customers.Customer Age]]&lt;=55,"46-55",
TRUE,"56+"
)</f>
        <v>26-35</v>
      </c>
      <c r="X216" t="str" cm="1">
        <f t="array" ref="X216">_xlfn.IFS(fact_orders[[#This Row],[Original Price]]&lt;250,"Under 250", fact_orders[[#This Row],[Original Price]]&lt;500, "250-499",fact_orders[[#This Row],[Original Price]]&lt;1000,"500-999",fact_orders[[#This Row],[Original Price]]&lt;2000,"1000-1999",TRUE,"2000+")</f>
        <v>250-499</v>
      </c>
      <c r="Y216" t="str" cm="1">
        <f t="array" ref="Y216">_xlfn.IFS(fact_orders[[#This Row],[Discount%]]&lt;0.2,"10-19%",fact_orders[[#This Row],[Discount%]]&lt;0.3,"20-29%",fact_orders[[#This Row],[Discount%]]&lt;0.4,"30-39%",fact_orders[[#This Row],[Discount%]]&lt;0.5,"40-49%",TRUE,"50%+")</f>
        <v>30-39%</v>
      </c>
    </row>
    <row r="217" spans="1:25" hidden="1" x14ac:dyDescent="0.3">
      <c r="A217" t="s">
        <v>3633</v>
      </c>
      <c r="B217" t="s">
        <v>3304</v>
      </c>
      <c r="C217" t="s">
        <v>225</v>
      </c>
      <c r="D217" s="2">
        <v>44932</v>
      </c>
      <c r="E217">
        <v>999</v>
      </c>
      <c r="F217" s="4">
        <v>0.3</v>
      </c>
      <c r="G217" t="s">
        <v>85</v>
      </c>
      <c r="H217" t="s">
        <v>9</v>
      </c>
      <c r="I217" t="s">
        <v>217</v>
      </c>
      <c r="J217" t="s">
        <v>11</v>
      </c>
      <c r="K217" t="s">
        <v>6919</v>
      </c>
      <c r="L217" t="s">
        <v>12</v>
      </c>
      <c r="M217">
        <v>3</v>
      </c>
      <c r="N217">
        <v>29</v>
      </c>
      <c r="O217" t="s">
        <v>3302</v>
      </c>
      <c r="P217" t="s">
        <v>3303</v>
      </c>
      <c r="Q217" s="7">
        <f>fact_orders[[#This Row],[Original Price]]*(1-fact_orders[[#This Row],[Discount%]])</f>
        <v>699.3</v>
      </c>
      <c r="R217">
        <f>fact_orders[[#This Row],[Original Price]]*fact_orders[[#This Row],[Discount%]]</f>
        <v>299.7</v>
      </c>
      <c r="S217">
        <f>YEAR(fact_orders[[#This Row],[Date]])</f>
        <v>2023</v>
      </c>
      <c r="T217">
        <f>MONTH(fact_orders[[#This Row],[Date]])</f>
        <v>1</v>
      </c>
      <c r="U217" t="str">
        <f>TEXT(fact_orders[[#This Row],[Date]],"mmm-yyyy")</f>
        <v>Jan-2023</v>
      </c>
      <c r="V217" t="str">
        <f>"Q"&amp;ROUNDUP(MONTH(fact_orders[[#This Row],[Date]])/3,0)</f>
        <v>Q1</v>
      </c>
      <c r="W217" t="str" cm="1">
        <f t="array" ref="W217">_xlfn.IFS(
fact_orders[[#This Row],[dim_customers.Customer Age]]&lt;=25,"18-25",
fact_orders[[#This Row],[dim_customers.Customer Age]]&lt;=35,"26-35",
fact_orders[[#This Row],[dim_customers.Customer Age]]&lt;=45,"36-45",
fact_orders[[#This Row],[dim_customers.Customer Age]]&lt;=55,"46-55",
TRUE,"56+"
)</f>
        <v>26-35</v>
      </c>
      <c r="X217" t="str" cm="1">
        <f t="array" ref="X217">_xlfn.IFS(fact_orders[[#This Row],[Original Price]]&lt;250,"Under 250", fact_orders[[#This Row],[Original Price]]&lt;500, "250-499",fact_orders[[#This Row],[Original Price]]&lt;1000,"500-999",fact_orders[[#This Row],[Original Price]]&lt;2000,"1000-1999",TRUE,"2000+")</f>
        <v>500-999</v>
      </c>
      <c r="Y217" t="str" cm="1">
        <f t="array" ref="Y217">_xlfn.IFS(fact_orders[[#This Row],[Discount%]]&lt;0.2,"10-19%",fact_orders[[#This Row],[Discount%]]&lt;0.3,"20-29%",fact_orders[[#This Row],[Discount%]]&lt;0.4,"30-39%",fact_orders[[#This Row],[Discount%]]&lt;0.5,"40-49%",TRUE,"50%+")</f>
        <v>30-39%</v>
      </c>
    </row>
    <row r="218" spans="1:25" hidden="1" x14ac:dyDescent="0.3">
      <c r="A218" t="s">
        <v>3634</v>
      </c>
      <c r="B218" t="s">
        <v>3305</v>
      </c>
      <c r="C218" t="s">
        <v>226</v>
      </c>
      <c r="D218" s="2">
        <v>44824</v>
      </c>
      <c r="E218">
        <v>555</v>
      </c>
      <c r="F218" s="4">
        <v>0.35</v>
      </c>
      <c r="G218" t="s">
        <v>85</v>
      </c>
      <c r="H218" t="s">
        <v>9</v>
      </c>
      <c r="I218" t="s">
        <v>217</v>
      </c>
      <c r="J218" t="s">
        <v>11</v>
      </c>
      <c r="K218" t="s">
        <v>6920</v>
      </c>
      <c r="L218" t="s">
        <v>12</v>
      </c>
      <c r="M218">
        <v>3</v>
      </c>
      <c r="N218">
        <v>23</v>
      </c>
      <c r="O218" t="s">
        <v>3302</v>
      </c>
      <c r="P218" t="s">
        <v>3303</v>
      </c>
      <c r="Q218" s="7">
        <f>fact_orders[[#This Row],[Original Price]]*(1-fact_orders[[#This Row],[Discount%]])</f>
        <v>360.75</v>
      </c>
      <c r="R218">
        <f>fact_orders[[#This Row],[Original Price]]*fact_orders[[#This Row],[Discount%]]</f>
        <v>194.25</v>
      </c>
      <c r="S218">
        <f>YEAR(fact_orders[[#This Row],[Date]])</f>
        <v>2022</v>
      </c>
      <c r="T218">
        <f>MONTH(fact_orders[[#This Row],[Date]])</f>
        <v>9</v>
      </c>
      <c r="U218" t="str">
        <f>TEXT(fact_orders[[#This Row],[Date]],"mmm-yyyy")</f>
        <v>Sep-2022</v>
      </c>
      <c r="V218" t="str">
        <f>"Q"&amp;ROUNDUP(MONTH(fact_orders[[#This Row],[Date]])/3,0)</f>
        <v>Q3</v>
      </c>
      <c r="W218" t="str" cm="1">
        <f t="array" ref="W218">_xlfn.IFS(
fact_orders[[#This Row],[dim_customers.Customer Age]]&lt;=25,"18-25",
fact_orders[[#This Row],[dim_customers.Customer Age]]&lt;=35,"26-35",
fact_orders[[#This Row],[dim_customers.Customer Age]]&lt;=45,"36-45",
fact_orders[[#This Row],[dim_customers.Customer Age]]&lt;=55,"46-55",
TRUE,"56+"
)</f>
        <v>18-25</v>
      </c>
      <c r="X218" t="str" cm="1">
        <f t="array" ref="X218">_xlfn.IFS(fact_orders[[#This Row],[Original Price]]&lt;250,"Under 250", fact_orders[[#This Row],[Original Price]]&lt;500, "250-499",fact_orders[[#This Row],[Original Price]]&lt;1000,"500-999",fact_orders[[#This Row],[Original Price]]&lt;2000,"1000-1999",TRUE,"2000+")</f>
        <v>500-999</v>
      </c>
      <c r="Y218" t="str" cm="1">
        <f t="array" ref="Y218">_xlfn.IFS(fact_orders[[#This Row],[Discount%]]&lt;0.2,"10-19%",fact_orders[[#This Row],[Discount%]]&lt;0.3,"20-29%",fact_orders[[#This Row],[Discount%]]&lt;0.4,"30-39%",fact_orders[[#This Row],[Discount%]]&lt;0.5,"40-49%",TRUE,"50%+")</f>
        <v>30-39%</v>
      </c>
    </row>
    <row r="219" spans="1:25" hidden="1" x14ac:dyDescent="0.3">
      <c r="A219" t="s">
        <v>3635</v>
      </c>
      <c r="B219" t="s">
        <v>3306</v>
      </c>
      <c r="C219" t="s">
        <v>227</v>
      </c>
      <c r="D219" s="2">
        <v>44689</v>
      </c>
      <c r="E219">
        <v>555</v>
      </c>
      <c r="F219" s="4">
        <v>0.35</v>
      </c>
      <c r="G219" t="s">
        <v>85</v>
      </c>
      <c r="H219" t="s">
        <v>9</v>
      </c>
      <c r="I219" t="s">
        <v>217</v>
      </c>
      <c r="J219" t="s">
        <v>11</v>
      </c>
      <c r="K219" t="s">
        <v>6920</v>
      </c>
      <c r="L219" t="s">
        <v>12</v>
      </c>
      <c r="M219">
        <v>3</v>
      </c>
      <c r="N219">
        <v>25</v>
      </c>
      <c r="O219" t="s">
        <v>3302</v>
      </c>
      <c r="P219" t="s">
        <v>3303</v>
      </c>
      <c r="Q219" s="7">
        <f>fact_orders[[#This Row],[Original Price]]*(1-fact_orders[[#This Row],[Discount%]])</f>
        <v>360.75</v>
      </c>
      <c r="R219">
        <f>fact_orders[[#This Row],[Original Price]]*fact_orders[[#This Row],[Discount%]]</f>
        <v>194.25</v>
      </c>
      <c r="S219">
        <f>YEAR(fact_orders[[#This Row],[Date]])</f>
        <v>2022</v>
      </c>
      <c r="T219">
        <f>MONTH(fact_orders[[#This Row],[Date]])</f>
        <v>5</v>
      </c>
      <c r="U219" t="str">
        <f>TEXT(fact_orders[[#This Row],[Date]],"mmm-yyyy")</f>
        <v>May-2022</v>
      </c>
      <c r="V219" t="str">
        <f>"Q"&amp;ROUNDUP(MONTH(fact_orders[[#This Row],[Date]])/3,0)</f>
        <v>Q2</v>
      </c>
      <c r="W219" t="str" cm="1">
        <f t="array" ref="W219">_xlfn.IFS(
fact_orders[[#This Row],[dim_customers.Customer Age]]&lt;=25,"18-25",
fact_orders[[#This Row],[dim_customers.Customer Age]]&lt;=35,"26-35",
fact_orders[[#This Row],[dim_customers.Customer Age]]&lt;=45,"36-45",
fact_orders[[#This Row],[dim_customers.Customer Age]]&lt;=55,"46-55",
TRUE,"56+"
)</f>
        <v>18-25</v>
      </c>
      <c r="X219" t="str" cm="1">
        <f t="array" ref="X219">_xlfn.IFS(fact_orders[[#This Row],[Original Price]]&lt;250,"Under 250", fact_orders[[#This Row],[Original Price]]&lt;500, "250-499",fact_orders[[#This Row],[Original Price]]&lt;1000,"500-999",fact_orders[[#This Row],[Original Price]]&lt;2000,"1000-1999",TRUE,"2000+")</f>
        <v>500-999</v>
      </c>
      <c r="Y219" t="str" cm="1">
        <f t="array" ref="Y219">_xlfn.IFS(fact_orders[[#This Row],[Discount%]]&lt;0.2,"10-19%",fact_orders[[#This Row],[Discount%]]&lt;0.3,"20-29%",fact_orders[[#This Row],[Discount%]]&lt;0.4,"30-39%",fact_orders[[#This Row],[Discount%]]&lt;0.5,"40-49%",TRUE,"50%+")</f>
        <v>30-39%</v>
      </c>
    </row>
    <row r="220" spans="1:25" hidden="1" x14ac:dyDescent="0.3">
      <c r="A220" t="s">
        <v>3636</v>
      </c>
      <c r="B220" t="s">
        <v>3307</v>
      </c>
      <c r="C220" t="s">
        <v>228</v>
      </c>
      <c r="D220" s="2">
        <v>44858</v>
      </c>
      <c r="E220">
        <v>555</v>
      </c>
      <c r="F220" s="4">
        <v>0.35</v>
      </c>
      <c r="G220" t="s">
        <v>85</v>
      </c>
      <c r="H220" t="s">
        <v>9</v>
      </c>
      <c r="I220" t="s">
        <v>217</v>
      </c>
      <c r="J220" t="s">
        <v>11</v>
      </c>
      <c r="K220" t="s">
        <v>6920</v>
      </c>
      <c r="L220" t="s">
        <v>162</v>
      </c>
      <c r="M220">
        <v>3</v>
      </c>
      <c r="N220">
        <v>24</v>
      </c>
      <c r="O220" t="s">
        <v>3302</v>
      </c>
      <c r="P220" t="s">
        <v>3303</v>
      </c>
      <c r="Q220" s="7">
        <f>fact_orders[[#This Row],[Original Price]]*(1-fact_orders[[#This Row],[Discount%]])</f>
        <v>360.75</v>
      </c>
      <c r="R220">
        <f>fact_orders[[#This Row],[Original Price]]*fact_orders[[#This Row],[Discount%]]</f>
        <v>194.25</v>
      </c>
      <c r="S220">
        <f>YEAR(fact_orders[[#This Row],[Date]])</f>
        <v>2022</v>
      </c>
      <c r="T220">
        <f>MONTH(fact_orders[[#This Row],[Date]])</f>
        <v>10</v>
      </c>
      <c r="U220" t="str">
        <f>TEXT(fact_orders[[#This Row],[Date]],"mmm-yyyy")</f>
        <v>Oct-2022</v>
      </c>
      <c r="V220" t="str">
        <f>"Q"&amp;ROUNDUP(MONTH(fact_orders[[#This Row],[Date]])/3,0)</f>
        <v>Q4</v>
      </c>
      <c r="W220" t="str" cm="1">
        <f t="array" ref="W220">_xlfn.IFS(
fact_orders[[#This Row],[dim_customers.Customer Age]]&lt;=25,"18-25",
fact_orders[[#This Row],[dim_customers.Customer Age]]&lt;=35,"26-35",
fact_orders[[#This Row],[dim_customers.Customer Age]]&lt;=45,"36-45",
fact_orders[[#This Row],[dim_customers.Customer Age]]&lt;=55,"46-55",
TRUE,"56+"
)</f>
        <v>18-25</v>
      </c>
      <c r="X220" t="str" cm="1">
        <f t="array" ref="X220">_xlfn.IFS(fact_orders[[#This Row],[Original Price]]&lt;250,"Under 250", fact_orders[[#This Row],[Original Price]]&lt;500, "250-499",fact_orders[[#This Row],[Original Price]]&lt;1000,"500-999",fact_orders[[#This Row],[Original Price]]&lt;2000,"1000-1999",TRUE,"2000+")</f>
        <v>500-999</v>
      </c>
      <c r="Y220" t="str" cm="1">
        <f t="array" ref="Y220">_xlfn.IFS(fact_orders[[#This Row],[Discount%]]&lt;0.2,"10-19%",fact_orders[[#This Row],[Discount%]]&lt;0.3,"20-29%",fact_orders[[#This Row],[Discount%]]&lt;0.4,"30-39%",fact_orders[[#This Row],[Discount%]]&lt;0.5,"40-49%",TRUE,"50%+")</f>
        <v>30-39%</v>
      </c>
    </row>
    <row r="221" spans="1:25" hidden="1" x14ac:dyDescent="0.3">
      <c r="A221" t="s">
        <v>3637</v>
      </c>
      <c r="B221" t="s">
        <v>3308</v>
      </c>
      <c r="C221" t="s">
        <v>229</v>
      </c>
      <c r="D221" s="2">
        <v>44886</v>
      </c>
      <c r="E221">
        <v>555</v>
      </c>
      <c r="F221" s="4">
        <v>0.35</v>
      </c>
      <c r="G221" t="s">
        <v>85</v>
      </c>
      <c r="H221" t="s">
        <v>9</v>
      </c>
      <c r="I221" t="s">
        <v>217</v>
      </c>
      <c r="J221" t="s">
        <v>11</v>
      </c>
      <c r="K221" t="s">
        <v>6920</v>
      </c>
      <c r="L221" t="s">
        <v>162</v>
      </c>
      <c r="M221">
        <v>3</v>
      </c>
      <c r="N221">
        <v>15</v>
      </c>
      <c r="O221" t="s">
        <v>3302</v>
      </c>
      <c r="P221" t="s">
        <v>3303</v>
      </c>
      <c r="Q221" s="7">
        <f>fact_orders[[#This Row],[Original Price]]*(1-fact_orders[[#This Row],[Discount%]])</f>
        <v>360.75</v>
      </c>
      <c r="R221">
        <f>fact_orders[[#This Row],[Original Price]]*fact_orders[[#This Row],[Discount%]]</f>
        <v>194.25</v>
      </c>
      <c r="S221">
        <f>YEAR(fact_orders[[#This Row],[Date]])</f>
        <v>2022</v>
      </c>
      <c r="T221">
        <f>MONTH(fact_orders[[#This Row],[Date]])</f>
        <v>11</v>
      </c>
      <c r="U221" t="str">
        <f>TEXT(fact_orders[[#This Row],[Date]],"mmm-yyyy")</f>
        <v>Nov-2022</v>
      </c>
      <c r="V221" t="str">
        <f>"Q"&amp;ROUNDUP(MONTH(fact_orders[[#This Row],[Date]])/3,0)</f>
        <v>Q4</v>
      </c>
      <c r="W221" t="str" cm="1">
        <f t="array" ref="W221">_xlfn.IFS(
fact_orders[[#This Row],[dim_customers.Customer Age]]&lt;=25,"18-25",
fact_orders[[#This Row],[dim_customers.Customer Age]]&lt;=35,"26-35",
fact_orders[[#This Row],[dim_customers.Customer Age]]&lt;=45,"36-45",
fact_orders[[#This Row],[dim_customers.Customer Age]]&lt;=55,"46-55",
TRUE,"56+"
)</f>
        <v>18-25</v>
      </c>
      <c r="X221" t="str" cm="1">
        <f t="array" ref="X221">_xlfn.IFS(fact_orders[[#This Row],[Original Price]]&lt;250,"Under 250", fact_orders[[#This Row],[Original Price]]&lt;500, "250-499",fact_orders[[#This Row],[Original Price]]&lt;1000,"500-999",fact_orders[[#This Row],[Original Price]]&lt;2000,"1000-1999",TRUE,"2000+")</f>
        <v>500-999</v>
      </c>
      <c r="Y221" t="str" cm="1">
        <f t="array" ref="Y221">_xlfn.IFS(fact_orders[[#This Row],[Discount%]]&lt;0.2,"10-19%",fact_orders[[#This Row],[Discount%]]&lt;0.3,"20-29%",fact_orders[[#This Row],[Discount%]]&lt;0.4,"30-39%",fact_orders[[#This Row],[Discount%]]&lt;0.5,"40-49%",TRUE,"50%+")</f>
        <v>30-39%</v>
      </c>
    </row>
    <row r="222" spans="1:25" hidden="1" x14ac:dyDescent="0.3">
      <c r="A222" t="s">
        <v>3638</v>
      </c>
      <c r="B222" t="s">
        <v>3309</v>
      </c>
      <c r="C222" t="s">
        <v>230</v>
      </c>
      <c r="D222" s="2">
        <v>44244</v>
      </c>
      <c r="E222">
        <v>1025</v>
      </c>
      <c r="F222" s="4">
        <v>0.35</v>
      </c>
      <c r="G222" t="s">
        <v>85</v>
      </c>
      <c r="H222" t="s">
        <v>9</v>
      </c>
      <c r="I222" t="s">
        <v>217</v>
      </c>
      <c r="J222" t="s">
        <v>11</v>
      </c>
      <c r="K222" t="s">
        <v>6922</v>
      </c>
      <c r="L222" t="s">
        <v>162</v>
      </c>
      <c r="M222">
        <v>2</v>
      </c>
      <c r="N222">
        <v>19</v>
      </c>
      <c r="O222" t="s">
        <v>3310</v>
      </c>
      <c r="P222" t="s">
        <v>3303</v>
      </c>
      <c r="Q222" s="7">
        <f>fact_orders[[#This Row],[Original Price]]*(1-fact_orders[[#This Row],[Discount%]])</f>
        <v>666.25</v>
      </c>
      <c r="R222">
        <f>fact_orders[[#This Row],[Original Price]]*fact_orders[[#This Row],[Discount%]]</f>
        <v>358.75</v>
      </c>
      <c r="S222">
        <f>YEAR(fact_orders[[#This Row],[Date]])</f>
        <v>2021</v>
      </c>
      <c r="T222">
        <f>MONTH(fact_orders[[#This Row],[Date]])</f>
        <v>2</v>
      </c>
      <c r="U222" t="str">
        <f>TEXT(fact_orders[[#This Row],[Date]],"mmm-yyyy")</f>
        <v>Feb-2021</v>
      </c>
      <c r="V222" t="str">
        <f>"Q"&amp;ROUNDUP(MONTH(fact_orders[[#This Row],[Date]])/3,0)</f>
        <v>Q1</v>
      </c>
      <c r="W222" t="str" cm="1">
        <f t="array" ref="W222">_xlfn.IFS(
fact_orders[[#This Row],[dim_customers.Customer Age]]&lt;=25,"18-25",
fact_orders[[#This Row],[dim_customers.Customer Age]]&lt;=35,"26-35",
fact_orders[[#This Row],[dim_customers.Customer Age]]&lt;=45,"36-45",
fact_orders[[#This Row],[dim_customers.Customer Age]]&lt;=55,"46-55",
TRUE,"56+"
)</f>
        <v>18-25</v>
      </c>
      <c r="X222" t="str" cm="1">
        <f t="array" ref="X222">_xlfn.IFS(fact_orders[[#This Row],[Original Price]]&lt;250,"Under 250", fact_orders[[#This Row],[Original Price]]&lt;500, "250-499",fact_orders[[#This Row],[Original Price]]&lt;1000,"500-999",fact_orders[[#This Row],[Original Price]]&lt;2000,"1000-1999",TRUE,"2000+")</f>
        <v>1000-1999</v>
      </c>
      <c r="Y222" t="str" cm="1">
        <f t="array" ref="Y222">_xlfn.IFS(fact_orders[[#This Row],[Discount%]]&lt;0.2,"10-19%",fact_orders[[#This Row],[Discount%]]&lt;0.3,"20-29%",fact_orders[[#This Row],[Discount%]]&lt;0.4,"30-39%",fact_orders[[#This Row],[Discount%]]&lt;0.5,"40-49%",TRUE,"50%+")</f>
        <v>30-39%</v>
      </c>
    </row>
    <row r="223" spans="1:25" hidden="1" x14ac:dyDescent="0.3">
      <c r="A223" t="s">
        <v>3639</v>
      </c>
      <c r="B223" t="s">
        <v>3311</v>
      </c>
      <c r="C223" t="s">
        <v>231</v>
      </c>
      <c r="D223" s="2">
        <v>44504</v>
      </c>
      <c r="E223">
        <v>1025</v>
      </c>
      <c r="F223" s="4">
        <v>0.35</v>
      </c>
      <c r="G223" t="s">
        <v>85</v>
      </c>
      <c r="H223" t="s">
        <v>9</v>
      </c>
      <c r="I223" t="s">
        <v>217</v>
      </c>
      <c r="J223" t="s">
        <v>11</v>
      </c>
      <c r="K223" t="s">
        <v>6922</v>
      </c>
      <c r="L223" t="s">
        <v>162</v>
      </c>
      <c r="M223">
        <v>2</v>
      </c>
      <c r="N223">
        <v>19</v>
      </c>
      <c r="O223" t="s">
        <v>3310</v>
      </c>
      <c r="P223" t="s">
        <v>3303</v>
      </c>
      <c r="Q223" s="7">
        <f>fact_orders[[#This Row],[Original Price]]*(1-fact_orders[[#This Row],[Discount%]])</f>
        <v>666.25</v>
      </c>
      <c r="R223">
        <f>fact_orders[[#This Row],[Original Price]]*fact_orders[[#This Row],[Discount%]]</f>
        <v>358.75</v>
      </c>
      <c r="S223">
        <f>YEAR(fact_orders[[#This Row],[Date]])</f>
        <v>2021</v>
      </c>
      <c r="T223">
        <f>MONTH(fact_orders[[#This Row],[Date]])</f>
        <v>11</v>
      </c>
      <c r="U223" t="str">
        <f>TEXT(fact_orders[[#This Row],[Date]],"mmm-yyyy")</f>
        <v>Nov-2021</v>
      </c>
      <c r="V223" t="str">
        <f>"Q"&amp;ROUNDUP(MONTH(fact_orders[[#This Row],[Date]])/3,0)</f>
        <v>Q4</v>
      </c>
      <c r="W223" t="str" cm="1">
        <f t="array" ref="W223">_xlfn.IFS(
fact_orders[[#This Row],[dim_customers.Customer Age]]&lt;=25,"18-25",
fact_orders[[#This Row],[dim_customers.Customer Age]]&lt;=35,"26-35",
fact_orders[[#This Row],[dim_customers.Customer Age]]&lt;=45,"36-45",
fact_orders[[#This Row],[dim_customers.Customer Age]]&lt;=55,"46-55",
TRUE,"56+"
)</f>
        <v>18-25</v>
      </c>
      <c r="X223" t="str" cm="1">
        <f t="array" ref="X223">_xlfn.IFS(fact_orders[[#This Row],[Original Price]]&lt;250,"Under 250", fact_orders[[#This Row],[Original Price]]&lt;500, "250-499",fact_orders[[#This Row],[Original Price]]&lt;1000,"500-999",fact_orders[[#This Row],[Original Price]]&lt;2000,"1000-1999",TRUE,"2000+")</f>
        <v>1000-1999</v>
      </c>
      <c r="Y223" t="str" cm="1">
        <f t="array" ref="Y223">_xlfn.IFS(fact_orders[[#This Row],[Discount%]]&lt;0.2,"10-19%",fact_orders[[#This Row],[Discount%]]&lt;0.3,"20-29%",fact_orders[[#This Row],[Discount%]]&lt;0.4,"30-39%",fact_orders[[#This Row],[Discount%]]&lt;0.5,"40-49%",TRUE,"50%+")</f>
        <v>30-39%</v>
      </c>
    </row>
    <row r="224" spans="1:25" hidden="1" x14ac:dyDescent="0.3">
      <c r="A224" t="s">
        <v>3640</v>
      </c>
      <c r="B224" t="s">
        <v>3312</v>
      </c>
      <c r="C224" t="s">
        <v>231</v>
      </c>
      <c r="D224" s="2">
        <v>44486</v>
      </c>
      <c r="E224">
        <v>1025</v>
      </c>
      <c r="F224" s="4">
        <v>0.4</v>
      </c>
      <c r="G224" t="s">
        <v>85</v>
      </c>
      <c r="H224" t="s">
        <v>9</v>
      </c>
      <c r="I224" t="s">
        <v>217</v>
      </c>
      <c r="J224" t="s">
        <v>11</v>
      </c>
      <c r="K224" t="s">
        <v>6922</v>
      </c>
      <c r="L224" t="s">
        <v>162</v>
      </c>
      <c r="M224">
        <v>2</v>
      </c>
      <c r="N224">
        <v>19</v>
      </c>
      <c r="O224" t="s">
        <v>3310</v>
      </c>
      <c r="P224" t="s">
        <v>3303</v>
      </c>
      <c r="Q224" s="7">
        <f>fact_orders[[#This Row],[Original Price]]*(1-fact_orders[[#This Row],[Discount%]])</f>
        <v>615</v>
      </c>
      <c r="R224">
        <f>fact_orders[[#This Row],[Original Price]]*fact_orders[[#This Row],[Discount%]]</f>
        <v>410</v>
      </c>
      <c r="S224">
        <f>YEAR(fact_orders[[#This Row],[Date]])</f>
        <v>2021</v>
      </c>
      <c r="T224">
        <f>MONTH(fact_orders[[#This Row],[Date]])</f>
        <v>10</v>
      </c>
      <c r="U224" t="str">
        <f>TEXT(fact_orders[[#This Row],[Date]],"mmm-yyyy")</f>
        <v>Oct-2021</v>
      </c>
      <c r="V224" t="str">
        <f>"Q"&amp;ROUNDUP(MONTH(fact_orders[[#This Row],[Date]])/3,0)</f>
        <v>Q4</v>
      </c>
      <c r="W224" t="str" cm="1">
        <f t="array" ref="W224">_xlfn.IFS(
fact_orders[[#This Row],[dim_customers.Customer Age]]&lt;=25,"18-25",
fact_orders[[#This Row],[dim_customers.Customer Age]]&lt;=35,"26-35",
fact_orders[[#This Row],[dim_customers.Customer Age]]&lt;=45,"36-45",
fact_orders[[#This Row],[dim_customers.Customer Age]]&lt;=55,"46-55",
TRUE,"56+"
)</f>
        <v>18-25</v>
      </c>
      <c r="X224" t="str" cm="1">
        <f t="array" ref="X224">_xlfn.IFS(fact_orders[[#This Row],[Original Price]]&lt;250,"Under 250", fact_orders[[#This Row],[Original Price]]&lt;500, "250-499",fact_orders[[#This Row],[Original Price]]&lt;1000,"500-999",fact_orders[[#This Row],[Original Price]]&lt;2000,"1000-1999",TRUE,"2000+")</f>
        <v>1000-1999</v>
      </c>
      <c r="Y224" t="str" cm="1">
        <f t="array" ref="Y224">_xlfn.IFS(fact_orders[[#This Row],[Discount%]]&lt;0.2,"10-19%",fact_orders[[#This Row],[Discount%]]&lt;0.3,"20-29%",fact_orders[[#This Row],[Discount%]]&lt;0.4,"30-39%",fact_orders[[#This Row],[Discount%]]&lt;0.5,"40-49%",TRUE,"50%+")</f>
        <v>40-49%</v>
      </c>
    </row>
    <row r="225" spans="1:25" hidden="1" x14ac:dyDescent="0.3">
      <c r="A225" t="s">
        <v>3641</v>
      </c>
      <c r="B225" t="s">
        <v>3313</v>
      </c>
      <c r="C225" t="s">
        <v>231</v>
      </c>
      <c r="D225" s="2">
        <v>44462</v>
      </c>
      <c r="E225">
        <v>555</v>
      </c>
      <c r="F225" s="4">
        <v>0.4</v>
      </c>
      <c r="G225" t="s">
        <v>85</v>
      </c>
      <c r="H225" t="s">
        <v>9</v>
      </c>
      <c r="I225" t="s">
        <v>217</v>
      </c>
      <c r="J225" t="s">
        <v>11</v>
      </c>
      <c r="K225" t="s">
        <v>6922</v>
      </c>
      <c r="L225" t="s">
        <v>162</v>
      </c>
      <c r="M225">
        <v>2</v>
      </c>
      <c r="N225">
        <v>22</v>
      </c>
      <c r="O225" t="s">
        <v>3310</v>
      </c>
      <c r="P225" t="s">
        <v>3303</v>
      </c>
      <c r="Q225" s="7">
        <f>fact_orders[[#This Row],[Original Price]]*(1-fact_orders[[#This Row],[Discount%]])</f>
        <v>333</v>
      </c>
      <c r="R225">
        <f>fact_orders[[#This Row],[Original Price]]*fact_orders[[#This Row],[Discount%]]</f>
        <v>222</v>
      </c>
      <c r="S225">
        <f>YEAR(fact_orders[[#This Row],[Date]])</f>
        <v>2021</v>
      </c>
      <c r="T225">
        <f>MONTH(fact_orders[[#This Row],[Date]])</f>
        <v>9</v>
      </c>
      <c r="U225" t="str">
        <f>TEXT(fact_orders[[#This Row],[Date]],"mmm-yyyy")</f>
        <v>Sep-2021</v>
      </c>
      <c r="V225" t="str">
        <f>"Q"&amp;ROUNDUP(MONTH(fact_orders[[#This Row],[Date]])/3,0)</f>
        <v>Q3</v>
      </c>
      <c r="W225" t="str" cm="1">
        <f t="array" ref="W225">_xlfn.IFS(
fact_orders[[#This Row],[dim_customers.Customer Age]]&lt;=25,"18-25",
fact_orders[[#This Row],[dim_customers.Customer Age]]&lt;=35,"26-35",
fact_orders[[#This Row],[dim_customers.Customer Age]]&lt;=45,"36-45",
fact_orders[[#This Row],[dim_customers.Customer Age]]&lt;=55,"46-55",
TRUE,"56+"
)</f>
        <v>18-25</v>
      </c>
      <c r="X225" t="str" cm="1">
        <f t="array" ref="X225">_xlfn.IFS(fact_orders[[#This Row],[Original Price]]&lt;250,"Under 250", fact_orders[[#This Row],[Original Price]]&lt;500, "250-499",fact_orders[[#This Row],[Original Price]]&lt;1000,"500-999",fact_orders[[#This Row],[Original Price]]&lt;2000,"1000-1999",TRUE,"2000+")</f>
        <v>500-999</v>
      </c>
      <c r="Y225" t="str" cm="1">
        <f t="array" ref="Y225">_xlfn.IFS(fact_orders[[#This Row],[Discount%]]&lt;0.2,"10-19%",fact_orders[[#This Row],[Discount%]]&lt;0.3,"20-29%",fact_orders[[#This Row],[Discount%]]&lt;0.4,"30-39%",fact_orders[[#This Row],[Discount%]]&lt;0.5,"40-49%",TRUE,"50%+")</f>
        <v>40-49%</v>
      </c>
    </row>
    <row r="226" spans="1:25" hidden="1" x14ac:dyDescent="0.3">
      <c r="A226" t="s">
        <v>3642</v>
      </c>
      <c r="B226" t="s">
        <v>3314</v>
      </c>
      <c r="C226" t="s">
        <v>232</v>
      </c>
      <c r="D226" s="2">
        <v>44852</v>
      </c>
      <c r="E226">
        <v>599</v>
      </c>
      <c r="F226" s="4">
        <v>0.15</v>
      </c>
      <c r="G226" t="s">
        <v>85</v>
      </c>
      <c r="H226" t="s">
        <v>9</v>
      </c>
      <c r="I226" t="s">
        <v>217</v>
      </c>
      <c r="J226" t="s">
        <v>11</v>
      </c>
      <c r="K226" t="s">
        <v>6922</v>
      </c>
      <c r="L226" t="s">
        <v>31</v>
      </c>
      <c r="M226">
        <v>2</v>
      </c>
      <c r="N226">
        <v>22</v>
      </c>
      <c r="O226" t="s">
        <v>3310</v>
      </c>
      <c r="P226" t="s">
        <v>3303</v>
      </c>
      <c r="Q226" s="7">
        <f>fact_orders[[#This Row],[Original Price]]*(1-fact_orders[[#This Row],[Discount%]])</f>
        <v>509.15</v>
      </c>
      <c r="R226">
        <f>fact_orders[[#This Row],[Original Price]]*fact_orders[[#This Row],[Discount%]]</f>
        <v>89.85</v>
      </c>
      <c r="S226">
        <f>YEAR(fact_orders[[#This Row],[Date]])</f>
        <v>2022</v>
      </c>
      <c r="T226">
        <f>MONTH(fact_orders[[#This Row],[Date]])</f>
        <v>10</v>
      </c>
      <c r="U226" t="str">
        <f>TEXT(fact_orders[[#This Row],[Date]],"mmm-yyyy")</f>
        <v>Oct-2022</v>
      </c>
      <c r="V226" t="str">
        <f>"Q"&amp;ROUNDUP(MONTH(fact_orders[[#This Row],[Date]])/3,0)</f>
        <v>Q4</v>
      </c>
      <c r="W226" t="str" cm="1">
        <f t="array" ref="W226">_xlfn.IFS(
fact_orders[[#This Row],[dim_customers.Customer Age]]&lt;=25,"18-25",
fact_orders[[#This Row],[dim_customers.Customer Age]]&lt;=35,"26-35",
fact_orders[[#This Row],[dim_customers.Customer Age]]&lt;=45,"36-45",
fact_orders[[#This Row],[dim_customers.Customer Age]]&lt;=55,"46-55",
TRUE,"56+"
)</f>
        <v>18-25</v>
      </c>
      <c r="X226" t="str" cm="1">
        <f t="array" ref="X226">_xlfn.IFS(fact_orders[[#This Row],[Original Price]]&lt;250,"Under 250", fact_orders[[#This Row],[Original Price]]&lt;500, "250-499",fact_orders[[#This Row],[Original Price]]&lt;1000,"500-999",fact_orders[[#This Row],[Original Price]]&lt;2000,"1000-1999",TRUE,"2000+")</f>
        <v>500-999</v>
      </c>
      <c r="Y226" t="str" cm="1">
        <f t="array" ref="Y226">_xlfn.IFS(fact_orders[[#This Row],[Discount%]]&lt;0.2,"10-19%",fact_orders[[#This Row],[Discount%]]&lt;0.3,"20-29%",fact_orders[[#This Row],[Discount%]]&lt;0.4,"30-39%",fact_orders[[#This Row],[Discount%]]&lt;0.5,"40-49%",TRUE,"50%+")</f>
        <v>10-19%</v>
      </c>
    </row>
    <row r="227" spans="1:25" hidden="1" x14ac:dyDescent="0.3">
      <c r="A227" t="s">
        <v>3643</v>
      </c>
      <c r="B227" t="s">
        <v>3315</v>
      </c>
      <c r="C227" t="s">
        <v>233</v>
      </c>
      <c r="D227" s="2">
        <v>44425</v>
      </c>
      <c r="E227">
        <v>555</v>
      </c>
      <c r="F227" s="4">
        <v>0.15</v>
      </c>
      <c r="G227" t="s">
        <v>85</v>
      </c>
      <c r="H227" t="s">
        <v>9</v>
      </c>
      <c r="I227" t="s">
        <v>217</v>
      </c>
      <c r="J227" t="s">
        <v>11</v>
      </c>
      <c r="K227" t="s">
        <v>6922</v>
      </c>
      <c r="L227" t="s">
        <v>31</v>
      </c>
      <c r="M227">
        <v>5</v>
      </c>
      <c r="N227">
        <v>22</v>
      </c>
      <c r="O227" t="s">
        <v>3316</v>
      </c>
      <c r="P227" t="s">
        <v>3303</v>
      </c>
      <c r="Q227" s="7">
        <f>fact_orders[[#This Row],[Original Price]]*(1-fact_orders[[#This Row],[Discount%]])</f>
        <v>471.75</v>
      </c>
      <c r="R227">
        <f>fact_orders[[#This Row],[Original Price]]*fact_orders[[#This Row],[Discount%]]</f>
        <v>83.25</v>
      </c>
      <c r="S227">
        <f>YEAR(fact_orders[[#This Row],[Date]])</f>
        <v>2021</v>
      </c>
      <c r="T227">
        <f>MONTH(fact_orders[[#This Row],[Date]])</f>
        <v>8</v>
      </c>
      <c r="U227" t="str">
        <f>TEXT(fact_orders[[#This Row],[Date]],"mmm-yyyy")</f>
        <v>Aug-2021</v>
      </c>
      <c r="V227" t="str">
        <f>"Q"&amp;ROUNDUP(MONTH(fact_orders[[#This Row],[Date]])/3,0)</f>
        <v>Q3</v>
      </c>
      <c r="W227" t="str" cm="1">
        <f t="array" ref="W227">_xlfn.IFS(
fact_orders[[#This Row],[dim_customers.Customer Age]]&lt;=25,"18-25",
fact_orders[[#This Row],[dim_customers.Customer Age]]&lt;=35,"26-35",
fact_orders[[#This Row],[dim_customers.Customer Age]]&lt;=45,"36-45",
fact_orders[[#This Row],[dim_customers.Customer Age]]&lt;=55,"46-55",
TRUE,"56+"
)</f>
        <v>18-25</v>
      </c>
      <c r="X227" t="str" cm="1">
        <f t="array" ref="X227">_xlfn.IFS(fact_orders[[#This Row],[Original Price]]&lt;250,"Under 250", fact_orders[[#This Row],[Original Price]]&lt;500, "250-499",fact_orders[[#This Row],[Original Price]]&lt;1000,"500-999",fact_orders[[#This Row],[Original Price]]&lt;2000,"1000-1999",TRUE,"2000+")</f>
        <v>500-999</v>
      </c>
      <c r="Y227" t="str" cm="1">
        <f t="array" ref="Y227">_xlfn.IFS(fact_orders[[#This Row],[Discount%]]&lt;0.2,"10-19%",fact_orders[[#This Row],[Discount%]]&lt;0.3,"20-29%",fact_orders[[#This Row],[Discount%]]&lt;0.4,"30-39%",fact_orders[[#This Row],[Discount%]]&lt;0.5,"40-49%",TRUE,"50%+")</f>
        <v>10-19%</v>
      </c>
    </row>
    <row r="228" spans="1:25" hidden="1" x14ac:dyDescent="0.3">
      <c r="A228" t="s">
        <v>3644</v>
      </c>
      <c r="B228" t="s">
        <v>3317</v>
      </c>
      <c r="C228" t="s">
        <v>234</v>
      </c>
      <c r="D228" s="2">
        <v>44565</v>
      </c>
      <c r="E228">
        <v>555</v>
      </c>
      <c r="F228" s="4">
        <v>0.15</v>
      </c>
      <c r="G228" t="s">
        <v>85</v>
      </c>
      <c r="H228" t="s">
        <v>9</v>
      </c>
      <c r="I228" t="s">
        <v>217</v>
      </c>
      <c r="J228" t="s">
        <v>11</v>
      </c>
      <c r="K228" t="s">
        <v>6922</v>
      </c>
      <c r="L228" t="s">
        <v>31</v>
      </c>
      <c r="M228">
        <v>5</v>
      </c>
      <c r="N228">
        <v>22</v>
      </c>
      <c r="O228" t="s">
        <v>3316</v>
      </c>
      <c r="P228" t="s">
        <v>3303</v>
      </c>
      <c r="Q228" s="7">
        <f>fact_orders[[#This Row],[Original Price]]*(1-fact_orders[[#This Row],[Discount%]])</f>
        <v>471.75</v>
      </c>
      <c r="R228">
        <f>fact_orders[[#This Row],[Original Price]]*fact_orders[[#This Row],[Discount%]]</f>
        <v>83.25</v>
      </c>
      <c r="S228">
        <f>YEAR(fact_orders[[#This Row],[Date]])</f>
        <v>2022</v>
      </c>
      <c r="T228">
        <f>MONTH(fact_orders[[#This Row],[Date]])</f>
        <v>1</v>
      </c>
      <c r="U228" t="str">
        <f>TEXT(fact_orders[[#This Row],[Date]],"mmm-yyyy")</f>
        <v>Jan-2022</v>
      </c>
      <c r="V228" t="str">
        <f>"Q"&amp;ROUNDUP(MONTH(fact_orders[[#This Row],[Date]])/3,0)</f>
        <v>Q1</v>
      </c>
      <c r="W228" t="str" cm="1">
        <f t="array" ref="W228">_xlfn.IFS(
fact_orders[[#This Row],[dim_customers.Customer Age]]&lt;=25,"18-25",
fact_orders[[#This Row],[dim_customers.Customer Age]]&lt;=35,"26-35",
fact_orders[[#This Row],[dim_customers.Customer Age]]&lt;=45,"36-45",
fact_orders[[#This Row],[dim_customers.Customer Age]]&lt;=55,"46-55",
TRUE,"56+"
)</f>
        <v>18-25</v>
      </c>
      <c r="X228" t="str" cm="1">
        <f t="array" ref="X228">_xlfn.IFS(fact_orders[[#This Row],[Original Price]]&lt;250,"Under 250", fact_orders[[#This Row],[Original Price]]&lt;500, "250-499",fact_orders[[#This Row],[Original Price]]&lt;1000,"500-999",fact_orders[[#This Row],[Original Price]]&lt;2000,"1000-1999",TRUE,"2000+")</f>
        <v>500-999</v>
      </c>
      <c r="Y228" t="str" cm="1">
        <f t="array" ref="Y228">_xlfn.IFS(fact_orders[[#This Row],[Discount%]]&lt;0.2,"10-19%",fact_orders[[#This Row],[Discount%]]&lt;0.3,"20-29%",fact_orders[[#This Row],[Discount%]]&lt;0.4,"30-39%",fact_orders[[#This Row],[Discount%]]&lt;0.5,"40-49%",TRUE,"50%+")</f>
        <v>10-19%</v>
      </c>
    </row>
    <row r="229" spans="1:25" hidden="1" x14ac:dyDescent="0.3">
      <c r="A229" t="s">
        <v>3645</v>
      </c>
      <c r="B229" t="s">
        <v>3318</v>
      </c>
      <c r="C229" t="s">
        <v>235</v>
      </c>
      <c r="D229" s="2">
        <v>45005</v>
      </c>
      <c r="E229">
        <v>2245</v>
      </c>
      <c r="F229" s="4">
        <v>0.35</v>
      </c>
      <c r="G229" t="s">
        <v>85</v>
      </c>
      <c r="H229" t="s">
        <v>9</v>
      </c>
      <c r="I229" t="s">
        <v>217</v>
      </c>
      <c r="J229" t="s">
        <v>20</v>
      </c>
      <c r="K229" t="s">
        <v>6920</v>
      </c>
      <c r="L229" t="s">
        <v>31</v>
      </c>
      <c r="M229">
        <v>5</v>
      </c>
      <c r="N229">
        <v>29</v>
      </c>
      <c r="O229" t="s">
        <v>3316</v>
      </c>
      <c r="P229" t="s">
        <v>3303</v>
      </c>
      <c r="Q229" s="7">
        <f>fact_orders[[#This Row],[Original Price]]*(1-fact_orders[[#This Row],[Discount%]])</f>
        <v>1459.25</v>
      </c>
      <c r="R229">
        <f>fact_orders[[#This Row],[Original Price]]*fact_orders[[#This Row],[Discount%]]</f>
        <v>785.75</v>
      </c>
      <c r="S229">
        <f>YEAR(fact_orders[[#This Row],[Date]])</f>
        <v>2023</v>
      </c>
      <c r="T229">
        <f>MONTH(fact_orders[[#This Row],[Date]])</f>
        <v>3</v>
      </c>
      <c r="U229" t="str">
        <f>TEXT(fact_orders[[#This Row],[Date]],"mmm-yyyy")</f>
        <v>Mar-2023</v>
      </c>
      <c r="V229" t="str">
        <f>"Q"&amp;ROUNDUP(MONTH(fact_orders[[#This Row],[Date]])/3,0)</f>
        <v>Q1</v>
      </c>
      <c r="W229" t="str" cm="1">
        <f t="array" ref="W229">_xlfn.IFS(
fact_orders[[#This Row],[dim_customers.Customer Age]]&lt;=25,"18-25",
fact_orders[[#This Row],[dim_customers.Customer Age]]&lt;=35,"26-35",
fact_orders[[#This Row],[dim_customers.Customer Age]]&lt;=45,"36-45",
fact_orders[[#This Row],[dim_customers.Customer Age]]&lt;=55,"46-55",
TRUE,"56+"
)</f>
        <v>26-35</v>
      </c>
      <c r="X229" t="str" cm="1">
        <f t="array" ref="X229">_xlfn.IFS(fact_orders[[#This Row],[Original Price]]&lt;250,"Under 250", fact_orders[[#This Row],[Original Price]]&lt;500, "250-499",fact_orders[[#This Row],[Original Price]]&lt;1000,"500-999",fact_orders[[#This Row],[Original Price]]&lt;2000,"1000-1999",TRUE,"2000+")</f>
        <v>2000+</v>
      </c>
      <c r="Y229" t="str" cm="1">
        <f t="array" ref="Y229">_xlfn.IFS(fact_orders[[#This Row],[Discount%]]&lt;0.2,"10-19%",fact_orders[[#This Row],[Discount%]]&lt;0.3,"20-29%",fact_orders[[#This Row],[Discount%]]&lt;0.4,"30-39%",fact_orders[[#This Row],[Discount%]]&lt;0.5,"40-49%",TRUE,"50%+")</f>
        <v>30-39%</v>
      </c>
    </row>
    <row r="230" spans="1:25" hidden="1" x14ac:dyDescent="0.3">
      <c r="A230" t="s">
        <v>3646</v>
      </c>
      <c r="B230" t="s">
        <v>3319</v>
      </c>
      <c r="C230" t="s">
        <v>236</v>
      </c>
      <c r="D230" s="2">
        <v>44411</v>
      </c>
      <c r="E230">
        <v>2256</v>
      </c>
      <c r="F230" s="4">
        <v>0.35</v>
      </c>
      <c r="G230" t="s">
        <v>85</v>
      </c>
      <c r="H230" t="s">
        <v>9</v>
      </c>
      <c r="I230" t="s">
        <v>217</v>
      </c>
      <c r="J230" t="s">
        <v>20</v>
      </c>
      <c r="K230" t="s">
        <v>6920</v>
      </c>
      <c r="L230" t="s">
        <v>237</v>
      </c>
      <c r="M230">
        <v>4</v>
      </c>
      <c r="N230">
        <v>29</v>
      </c>
      <c r="O230" t="s">
        <v>3316</v>
      </c>
      <c r="P230" t="s">
        <v>3303</v>
      </c>
      <c r="Q230" s="7">
        <f>fact_orders[[#This Row],[Original Price]]*(1-fact_orders[[#This Row],[Discount%]])</f>
        <v>1466.4</v>
      </c>
      <c r="R230">
        <f>fact_orders[[#This Row],[Original Price]]*fact_orders[[#This Row],[Discount%]]</f>
        <v>789.59999999999991</v>
      </c>
      <c r="S230">
        <f>YEAR(fact_orders[[#This Row],[Date]])</f>
        <v>2021</v>
      </c>
      <c r="T230">
        <f>MONTH(fact_orders[[#This Row],[Date]])</f>
        <v>8</v>
      </c>
      <c r="U230" t="str">
        <f>TEXT(fact_orders[[#This Row],[Date]],"mmm-yyyy")</f>
        <v>Aug-2021</v>
      </c>
      <c r="V230" t="str">
        <f>"Q"&amp;ROUNDUP(MONTH(fact_orders[[#This Row],[Date]])/3,0)</f>
        <v>Q3</v>
      </c>
      <c r="W230" t="str" cm="1">
        <f t="array" ref="W230">_xlfn.IFS(
fact_orders[[#This Row],[dim_customers.Customer Age]]&lt;=25,"18-25",
fact_orders[[#This Row],[dim_customers.Customer Age]]&lt;=35,"26-35",
fact_orders[[#This Row],[dim_customers.Customer Age]]&lt;=45,"36-45",
fact_orders[[#This Row],[dim_customers.Customer Age]]&lt;=55,"46-55",
TRUE,"56+"
)</f>
        <v>26-35</v>
      </c>
      <c r="X230" t="str" cm="1">
        <f t="array" ref="X230">_xlfn.IFS(fact_orders[[#This Row],[Original Price]]&lt;250,"Under 250", fact_orders[[#This Row],[Original Price]]&lt;500, "250-499",fact_orders[[#This Row],[Original Price]]&lt;1000,"500-999",fact_orders[[#This Row],[Original Price]]&lt;2000,"1000-1999",TRUE,"2000+")</f>
        <v>2000+</v>
      </c>
      <c r="Y230" t="str" cm="1">
        <f t="array" ref="Y230">_xlfn.IFS(fact_orders[[#This Row],[Discount%]]&lt;0.2,"10-19%",fact_orders[[#This Row],[Discount%]]&lt;0.3,"20-29%",fact_orders[[#This Row],[Discount%]]&lt;0.4,"30-39%",fact_orders[[#This Row],[Discount%]]&lt;0.5,"40-49%",TRUE,"50%+")</f>
        <v>30-39%</v>
      </c>
    </row>
    <row r="231" spans="1:25" hidden="1" x14ac:dyDescent="0.3">
      <c r="A231" t="s">
        <v>3647</v>
      </c>
      <c r="B231" t="s">
        <v>3320</v>
      </c>
      <c r="C231" t="s">
        <v>238</v>
      </c>
      <c r="D231" s="2">
        <v>44199</v>
      </c>
      <c r="E231">
        <v>2214</v>
      </c>
      <c r="F231" s="4">
        <v>0.35</v>
      </c>
      <c r="G231" t="s">
        <v>85</v>
      </c>
      <c r="H231" t="s">
        <v>9</v>
      </c>
      <c r="I231" t="s">
        <v>217</v>
      </c>
      <c r="J231" t="s">
        <v>20</v>
      </c>
      <c r="K231" t="s">
        <v>6920</v>
      </c>
      <c r="L231" t="s">
        <v>237</v>
      </c>
      <c r="M231">
        <v>5</v>
      </c>
      <c r="N231">
        <v>29</v>
      </c>
      <c r="O231" t="s">
        <v>3321</v>
      </c>
      <c r="P231" t="s">
        <v>3322</v>
      </c>
      <c r="Q231" s="7">
        <f>fact_orders[[#This Row],[Original Price]]*(1-fact_orders[[#This Row],[Discount%]])</f>
        <v>1439.1000000000001</v>
      </c>
      <c r="R231">
        <f>fact_orders[[#This Row],[Original Price]]*fact_orders[[#This Row],[Discount%]]</f>
        <v>774.9</v>
      </c>
      <c r="S231">
        <f>YEAR(fact_orders[[#This Row],[Date]])</f>
        <v>2021</v>
      </c>
      <c r="T231">
        <f>MONTH(fact_orders[[#This Row],[Date]])</f>
        <v>1</v>
      </c>
      <c r="U231" t="str">
        <f>TEXT(fact_orders[[#This Row],[Date]],"mmm-yyyy")</f>
        <v>Jan-2021</v>
      </c>
      <c r="V231" t="str">
        <f>"Q"&amp;ROUNDUP(MONTH(fact_orders[[#This Row],[Date]])/3,0)</f>
        <v>Q1</v>
      </c>
      <c r="W231" t="str" cm="1">
        <f t="array" ref="W231">_xlfn.IFS(
fact_orders[[#This Row],[dim_customers.Customer Age]]&lt;=25,"18-25",
fact_orders[[#This Row],[dim_customers.Customer Age]]&lt;=35,"26-35",
fact_orders[[#This Row],[dim_customers.Customer Age]]&lt;=45,"36-45",
fact_orders[[#This Row],[dim_customers.Customer Age]]&lt;=55,"46-55",
TRUE,"56+"
)</f>
        <v>26-35</v>
      </c>
      <c r="X231" t="str" cm="1">
        <f t="array" ref="X231">_xlfn.IFS(fact_orders[[#This Row],[Original Price]]&lt;250,"Under 250", fact_orders[[#This Row],[Original Price]]&lt;500, "250-499",fact_orders[[#This Row],[Original Price]]&lt;1000,"500-999",fact_orders[[#This Row],[Original Price]]&lt;2000,"1000-1999",TRUE,"2000+")</f>
        <v>2000+</v>
      </c>
      <c r="Y231" t="str" cm="1">
        <f t="array" ref="Y231">_xlfn.IFS(fact_orders[[#This Row],[Discount%]]&lt;0.2,"10-19%",fact_orders[[#This Row],[Discount%]]&lt;0.3,"20-29%",fact_orders[[#This Row],[Discount%]]&lt;0.4,"30-39%",fact_orders[[#This Row],[Discount%]]&lt;0.5,"40-49%",TRUE,"50%+")</f>
        <v>30-39%</v>
      </c>
    </row>
    <row r="232" spans="1:25" hidden="1" x14ac:dyDescent="0.3">
      <c r="A232" t="s">
        <v>3648</v>
      </c>
      <c r="B232" t="s">
        <v>3323</v>
      </c>
      <c r="C232" t="s">
        <v>239</v>
      </c>
      <c r="D232" s="2">
        <v>44962</v>
      </c>
      <c r="E232">
        <v>2145</v>
      </c>
      <c r="F232" s="4">
        <v>0.35</v>
      </c>
      <c r="G232" t="s">
        <v>85</v>
      </c>
      <c r="H232" t="s">
        <v>9</v>
      </c>
      <c r="I232" t="s">
        <v>217</v>
      </c>
      <c r="J232" t="s">
        <v>20</v>
      </c>
      <c r="K232" t="s">
        <v>6920</v>
      </c>
      <c r="L232" t="s">
        <v>237</v>
      </c>
      <c r="M232">
        <v>3</v>
      </c>
      <c r="N232">
        <v>29</v>
      </c>
      <c r="O232" t="s">
        <v>3321</v>
      </c>
      <c r="P232" t="s">
        <v>3322</v>
      </c>
      <c r="Q232" s="7">
        <f>fact_orders[[#This Row],[Original Price]]*(1-fact_orders[[#This Row],[Discount%]])</f>
        <v>1394.25</v>
      </c>
      <c r="R232">
        <f>fact_orders[[#This Row],[Original Price]]*fact_orders[[#This Row],[Discount%]]</f>
        <v>750.75</v>
      </c>
      <c r="S232">
        <f>YEAR(fact_orders[[#This Row],[Date]])</f>
        <v>2023</v>
      </c>
      <c r="T232">
        <f>MONTH(fact_orders[[#This Row],[Date]])</f>
        <v>2</v>
      </c>
      <c r="U232" t="str">
        <f>TEXT(fact_orders[[#This Row],[Date]],"mmm-yyyy")</f>
        <v>Feb-2023</v>
      </c>
      <c r="V232" t="str">
        <f>"Q"&amp;ROUNDUP(MONTH(fact_orders[[#This Row],[Date]])/3,0)</f>
        <v>Q1</v>
      </c>
      <c r="W232" t="str" cm="1">
        <f t="array" ref="W232">_xlfn.IFS(
fact_orders[[#This Row],[dim_customers.Customer Age]]&lt;=25,"18-25",
fact_orders[[#This Row],[dim_customers.Customer Age]]&lt;=35,"26-35",
fact_orders[[#This Row],[dim_customers.Customer Age]]&lt;=45,"36-45",
fact_orders[[#This Row],[dim_customers.Customer Age]]&lt;=55,"46-55",
TRUE,"56+"
)</f>
        <v>26-35</v>
      </c>
      <c r="X232" t="str" cm="1">
        <f t="array" ref="X232">_xlfn.IFS(fact_orders[[#This Row],[Original Price]]&lt;250,"Under 250", fact_orders[[#This Row],[Original Price]]&lt;500, "250-499",fact_orders[[#This Row],[Original Price]]&lt;1000,"500-999",fact_orders[[#This Row],[Original Price]]&lt;2000,"1000-1999",TRUE,"2000+")</f>
        <v>2000+</v>
      </c>
      <c r="Y232" t="str" cm="1">
        <f t="array" ref="Y232">_xlfn.IFS(fact_orders[[#This Row],[Discount%]]&lt;0.2,"10-19%",fact_orders[[#This Row],[Discount%]]&lt;0.3,"20-29%",fact_orders[[#This Row],[Discount%]]&lt;0.4,"30-39%",fact_orders[[#This Row],[Discount%]]&lt;0.5,"40-49%",TRUE,"50%+")</f>
        <v>30-39%</v>
      </c>
    </row>
    <row r="233" spans="1:25" hidden="1" x14ac:dyDescent="0.3">
      <c r="A233" t="s">
        <v>3649</v>
      </c>
      <c r="B233" t="s">
        <v>3324</v>
      </c>
      <c r="C233" t="s">
        <v>240</v>
      </c>
      <c r="D233" s="2">
        <v>44233</v>
      </c>
      <c r="E233">
        <v>2325</v>
      </c>
      <c r="F233" s="4">
        <v>0.55000000000000004</v>
      </c>
      <c r="G233" t="s">
        <v>85</v>
      </c>
      <c r="H233" t="s">
        <v>9</v>
      </c>
      <c r="I233" t="s">
        <v>217</v>
      </c>
      <c r="J233" t="s">
        <v>20</v>
      </c>
      <c r="K233" t="s">
        <v>6920</v>
      </c>
      <c r="L233" t="s">
        <v>18</v>
      </c>
      <c r="M233">
        <v>2</v>
      </c>
      <c r="N233">
        <v>41</v>
      </c>
      <c r="O233" t="s">
        <v>3321</v>
      </c>
      <c r="P233" t="s">
        <v>3322</v>
      </c>
      <c r="Q233" s="7">
        <f>fact_orders[[#This Row],[Original Price]]*(1-fact_orders[[#This Row],[Discount%]])</f>
        <v>1046.25</v>
      </c>
      <c r="R233">
        <f>fact_orders[[#This Row],[Original Price]]*fact_orders[[#This Row],[Discount%]]</f>
        <v>1278.75</v>
      </c>
      <c r="S233">
        <f>YEAR(fact_orders[[#This Row],[Date]])</f>
        <v>2021</v>
      </c>
      <c r="T233">
        <f>MONTH(fact_orders[[#This Row],[Date]])</f>
        <v>2</v>
      </c>
      <c r="U233" t="str">
        <f>TEXT(fact_orders[[#This Row],[Date]],"mmm-yyyy")</f>
        <v>Feb-2021</v>
      </c>
      <c r="V233" t="str">
        <f>"Q"&amp;ROUNDUP(MONTH(fact_orders[[#This Row],[Date]])/3,0)</f>
        <v>Q1</v>
      </c>
      <c r="W233" t="str" cm="1">
        <f t="array" ref="W233">_xlfn.IFS(
fact_orders[[#This Row],[dim_customers.Customer Age]]&lt;=25,"18-25",
fact_orders[[#This Row],[dim_customers.Customer Age]]&lt;=35,"26-35",
fact_orders[[#This Row],[dim_customers.Customer Age]]&lt;=45,"36-45",
fact_orders[[#This Row],[dim_customers.Customer Age]]&lt;=55,"46-55",
TRUE,"56+"
)</f>
        <v>36-45</v>
      </c>
      <c r="X233" t="str" cm="1">
        <f t="array" ref="X233">_xlfn.IFS(fact_orders[[#This Row],[Original Price]]&lt;250,"Under 250", fact_orders[[#This Row],[Original Price]]&lt;500, "250-499",fact_orders[[#This Row],[Original Price]]&lt;1000,"500-999",fact_orders[[#This Row],[Original Price]]&lt;2000,"1000-1999",TRUE,"2000+")</f>
        <v>2000+</v>
      </c>
      <c r="Y233" t="str" cm="1">
        <f t="array" ref="Y233">_xlfn.IFS(fact_orders[[#This Row],[Discount%]]&lt;0.2,"10-19%",fact_orders[[#This Row],[Discount%]]&lt;0.3,"20-29%",fact_orders[[#This Row],[Discount%]]&lt;0.4,"30-39%",fact_orders[[#This Row],[Discount%]]&lt;0.5,"40-49%",TRUE,"50%+")</f>
        <v>50%+</v>
      </c>
    </row>
    <row r="234" spans="1:25" hidden="1" x14ac:dyDescent="0.3">
      <c r="A234" t="s">
        <v>3650</v>
      </c>
      <c r="B234" t="s">
        <v>3325</v>
      </c>
      <c r="C234" t="s">
        <v>241</v>
      </c>
      <c r="D234" s="2">
        <v>44288</v>
      </c>
      <c r="E234">
        <v>2256</v>
      </c>
      <c r="F234" s="4">
        <v>0.55000000000000004</v>
      </c>
      <c r="G234" t="s">
        <v>85</v>
      </c>
      <c r="H234" t="s">
        <v>9</v>
      </c>
      <c r="I234" t="s">
        <v>217</v>
      </c>
      <c r="J234" t="s">
        <v>20</v>
      </c>
      <c r="K234" t="s">
        <v>6920</v>
      </c>
      <c r="L234" t="s">
        <v>18</v>
      </c>
      <c r="M234">
        <v>5</v>
      </c>
      <c r="N234">
        <v>42</v>
      </c>
      <c r="O234" t="s">
        <v>3321</v>
      </c>
      <c r="P234" t="s">
        <v>3322</v>
      </c>
      <c r="Q234" s="7">
        <f>fact_orders[[#This Row],[Original Price]]*(1-fact_orders[[#This Row],[Discount%]])</f>
        <v>1015.1999999999999</v>
      </c>
      <c r="R234">
        <f>fact_orders[[#This Row],[Original Price]]*fact_orders[[#This Row],[Discount%]]</f>
        <v>1240.8000000000002</v>
      </c>
      <c r="S234">
        <f>YEAR(fact_orders[[#This Row],[Date]])</f>
        <v>2021</v>
      </c>
      <c r="T234">
        <f>MONTH(fact_orders[[#This Row],[Date]])</f>
        <v>4</v>
      </c>
      <c r="U234" t="str">
        <f>TEXT(fact_orders[[#This Row],[Date]],"mmm-yyyy")</f>
        <v>Apr-2021</v>
      </c>
      <c r="V234" t="str">
        <f>"Q"&amp;ROUNDUP(MONTH(fact_orders[[#This Row],[Date]])/3,0)</f>
        <v>Q2</v>
      </c>
      <c r="W234" t="str" cm="1">
        <f t="array" ref="W234">_xlfn.IFS(
fact_orders[[#This Row],[dim_customers.Customer Age]]&lt;=25,"18-25",
fact_orders[[#This Row],[dim_customers.Customer Age]]&lt;=35,"26-35",
fact_orders[[#This Row],[dim_customers.Customer Age]]&lt;=45,"36-45",
fact_orders[[#This Row],[dim_customers.Customer Age]]&lt;=55,"46-55",
TRUE,"56+"
)</f>
        <v>36-45</v>
      </c>
      <c r="X234" t="str" cm="1">
        <f t="array" ref="X234">_xlfn.IFS(fact_orders[[#This Row],[Original Price]]&lt;250,"Under 250", fact_orders[[#This Row],[Original Price]]&lt;500, "250-499",fact_orders[[#This Row],[Original Price]]&lt;1000,"500-999",fact_orders[[#This Row],[Original Price]]&lt;2000,"1000-1999",TRUE,"2000+")</f>
        <v>2000+</v>
      </c>
      <c r="Y234" t="str" cm="1">
        <f t="array" ref="Y234">_xlfn.IFS(fact_orders[[#This Row],[Discount%]]&lt;0.2,"10-19%",fact_orders[[#This Row],[Discount%]]&lt;0.3,"20-29%",fact_orders[[#This Row],[Discount%]]&lt;0.4,"30-39%",fact_orders[[#This Row],[Discount%]]&lt;0.5,"40-49%",TRUE,"50%+")</f>
        <v>50%+</v>
      </c>
    </row>
    <row r="235" spans="1:25" hidden="1" x14ac:dyDescent="0.3">
      <c r="A235" t="s">
        <v>3651</v>
      </c>
      <c r="B235" t="s">
        <v>3326</v>
      </c>
      <c r="C235" t="s">
        <v>242</v>
      </c>
      <c r="D235" s="2">
        <v>44203</v>
      </c>
      <c r="E235">
        <v>1425</v>
      </c>
      <c r="F235" s="4">
        <v>0.55000000000000004</v>
      </c>
      <c r="G235" t="s">
        <v>85</v>
      </c>
      <c r="H235" t="s">
        <v>9</v>
      </c>
      <c r="I235" t="s">
        <v>217</v>
      </c>
      <c r="J235" t="s">
        <v>20</v>
      </c>
      <c r="K235" t="s">
        <v>6920</v>
      </c>
      <c r="L235" t="s">
        <v>18</v>
      </c>
      <c r="M235">
        <v>4</v>
      </c>
      <c r="N235">
        <v>43</v>
      </c>
      <c r="O235" t="s">
        <v>3321</v>
      </c>
      <c r="P235" t="s">
        <v>3322</v>
      </c>
      <c r="Q235" s="7">
        <f>fact_orders[[#This Row],[Original Price]]*(1-fact_orders[[#This Row],[Discount%]])</f>
        <v>641.24999999999989</v>
      </c>
      <c r="R235">
        <f>fact_orders[[#This Row],[Original Price]]*fact_orders[[#This Row],[Discount%]]</f>
        <v>783.75000000000011</v>
      </c>
      <c r="S235">
        <f>YEAR(fact_orders[[#This Row],[Date]])</f>
        <v>2021</v>
      </c>
      <c r="T235">
        <f>MONTH(fact_orders[[#This Row],[Date]])</f>
        <v>1</v>
      </c>
      <c r="U235" t="str">
        <f>TEXT(fact_orders[[#This Row],[Date]],"mmm-yyyy")</f>
        <v>Jan-2021</v>
      </c>
      <c r="V235" t="str">
        <f>"Q"&amp;ROUNDUP(MONTH(fact_orders[[#This Row],[Date]])/3,0)</f>
        <v>Q1</v>
      </c>
      <c r="W235" t="str" cm="1">
        <f t="array" ref="W235">_xlfn.IFS(
fact_orders[[#This Row],[dim_customers.Customer Age]]&lt;=25,"18-25",
fact_orders[[#This Row],[dim_customers.Customer Age]]&lt;=35,"26-35",
fact_orders[[#This Row],[dim_customers.Customer Age]]&lt;=45,"36-45",
fact_orders[[#This Row],[dim_customers.Customer Age]]&lt;=55,"46-55",
TRUE,"56+"
)</f>
        <v>36-45</v>
      </c>
      <c r="X235" t="str" cm="1">
        <f t="array" ref="X235">_xlfn.IFS(fact_orders[[#This Row],[Original Price]]&lt;250,"Under 250", fact_orders[[#This Row],[Original Price]]&lt;500, "250-499",fact_orders[[#This Row],[Original Price]]&lt;1000,"500-999",fact_orders[[#This Row],[Original Price]]&lt;2000,"1000-1999",TRUE,"2000+")</f>
        <v>1000-1999</v>
      </c>
      <c r="Y235" t="str" cm="1">
        <f t="array" ref="Y235">_xlfn.IFS(fact_orders[[#This Row],[Discount%]]&lt;0.2,"10-19%",fact_orders[[#This Row],[Discount%]]&lt;0.3,"20-29%",fact_orders[[#This Row],[Discount%]]&lt;0.4,"30-39%",fact_orders[[#This Row],[Discount%]]&lt;0.5,"40-49%",TRUE,"50%+")</f>
        <v>50%+</v>
      </c>
    </row>
    <row r="236" spans="1:25" hidden="1" x14ac:dyDescent="0.3">
      <c r="A236" t="s">
        <v>3652</v>
      </c>
      <c r="B236" t="s">
        <v>3327</v>
      </c>
      <c r="C236" t="s">
        <v>243</v>
      </c>
      <c r="D236" s="2">
        <v>44280</v>
      </c>
      <c r="E236">
        <v>2236</v>
      </c>
      <c r="F236" s="4">
        <v>0.55000000000000004</v>
      </c>
      <c r="G236" t="s">
        <v>85</v>
      </c>
      <c r="H236" t="s">
        <v>9</v>
      </c>
      <c r="I236" t="s">
        <v>217</v>
      </c>
      <c r="J236" t="s">
        <v>20</v>
      </c>
      <c r="K236" t="s">
        <v>6918</v>
      </c>
      <c r="L236" t="s">
        <v>16</v>
      </c>
      <c r="M236">
        <v>3</v>
      </c>
      <c r="N236">
        <v>44</v>
      </c>
      <c r="O236" t="s">
        <v>3321</v>
      </c>
      <c r="P236" t="s">
        <v>3322</v>
      </c>
      <c r="Q236" s="7">
        <f>fact_orders[[#This Row],[Original Price]]*(1-fact_orders[[#This Row],[Discount%]])</f>
        <v>1006.1999999999999</v>
      </c>
      <c r="R236">
        <f>fact_orders[[#This Row],[Original Price]]*fact_orders[[#This Row],[Discount%]]</f>
        <v>1229.8000000000002</v>
      </c>
      <c r="S236">
        <f>YEAR(fact_orders[[#This Row],[Date]])</f>
        <v>2021</v>
      </c>
      <c r="T236">
        <f>MONTH(fact_orders[[#This Row],[Date]])</f>
        <v>3</v>
      </c>
      <c r="U236" t="str">
        <f>TEXT(fact_orders[[#This Row],[Date]],"mmm-yyyy")</f>
        <v>Mar-2021</v>
      </c>
      <c r="V236" t="str">
        <f>"Q"&amp;ROUNDUP(MONTH(fact_orders[[#This Row],[Date]])/3,0)</f>
        <v>Q1</v>
      </c>
      <c r="W236" t="str" cm="1">
        <f t="array" ref="W236">_xlfn.IFS(
fact_orders[[#This Row],[dim_customers.Customer Age]]&lt;=25,"18-25",
fact_orders[[#This Row],[dim_customers.Customer Age]]&lt;=35,"26-35",
fact_orders[[#This Row],[dim_customers.Customer Age]]&lt;=45,"36-45",
fact_orders[[#This Row],[dim_customers.Customer Age]]&lt;=55,"46-55",
TRUE,"56+"
)</f>
        <v>36-45</v>
      </c>
      <c r="X236" t="str" cm="1">
        <f t="array" ref="X236">_xlfn.IFS(fact_orders[[#This Row],[Original Price]]&lt;250,"Under 250", fact_orders[[#This Row],[Original Price]]&lt;500, "250-499",fact_orders[[#This Row],[Original Price]]&lt;1000,"500-999",fact_orders[[#This Row],[Original Price]]&lt;2000,"1000-1999",TRUE,"2000+")</f>
        <v>2000+</v>
      </c>
      <c r="Y236" t="str" cm="1">
        <f t="array" ref="Y236">_xlfn.IFS(fact_orders[[#This Row],[Discount%]]&lt;0.2,"10-19%",fact_orders[[#This Row],[Discount%]]&lt;0.3,"20-29%",fact_orders[[#This Row],[Discount%]]&lt;0.4,"30-39%",fact_orders[[#This Row],[Discount%]]&lt;0.5,"40-49%",TRUE,"50%+")</f>
        <v>50%+</v>
      </c>
    </row>
    <row r="237" spans="1:25" hidden="1" x14ac:dyDescent="0.3">
      <c r="A237" t="s">
        <v>3653</v>
      </c>
      <c r="B237" t="s">
        <v>3328</v>
      </c>
      <c r="C237" t="s">
        <v>244</v>
      </c>
      <c r="D237" s="2">
        <v>44386</v>
      </c>
      <c r="E237">
        <v>2525</v>
      </c>
      <c r="F237" s="4">
        <v>0.5</v>
      </c>
      <c r="G237" t="s">
        <v>85</v>
      </c>
      <c r="H237" t="s">
        <v>9</v>
      </c>
      <c r="I237" t="s">
        <v>217</v>
      </c>
      <c r="J237" t="s">
        <v>20</v>
      </c>
      <c r="K237" t="s">
        <v>6918</v>
      </c>
      <c r="L237" t="s">
        <v>16</v>
      </c>
      <c r="M237">
        <v>5</v>
      </c>
      <c r="N237">
        <v>45</v>
      </c>
      <c r="O237" t="s">
        <v>3321</v>
      </c>
      <c r="P237" t="s">
        <v>3322</v>
      </c>
      <c r="Q237" s="7">
        <f>fact_orders[[#This Row],[Original Price]]*(1-fact_orders[[#This Row],[Discount%]])</f>
        <v>1262.5</v>
      </c>
      <c r="R237">
        <f>fact_orders[[#This Row],[Original Price]]*fact_orders[[#This Row],[Discount%]]</f>
        <v>1262.5</v>
      </c>
      <c r="S237">
        <f>YEAR(fact_orders[[#This Row],[Date]])</f>
        <v>2021</v>
      </c>
      <c r="T237">
        <f>MONTH(fact_orders[[#This Row],[Date]])</f>
        <v>7</v>
      </c>
      <c r="U237" t="str">
        <f>TEXT(fact_orders[[#This Row],[Date]],"mmm-yyyy")</f>
        <v>Jul-2021</v>
      </c>
      <c r="V237" t="str">
        <f>"Q"&amp;ROUNDUP(MONTH(fact_orders[[#This Row],[Date]])/3,0)</f>
        <v>Q3</v>
      </c>
      <c r="W237" t="str" cm="1">
        <f t="array" ref="W237">_xlfn.IFS(
fact_orders[[#This Row],[dim_customers.Customer Age]]&lt;=25,"18-25",
fact_orders[[#This Row],[dim_customers.Customer Age]]&lt;=35,"26-35",
fact_orders[[#This Row],[dim_customers.Customer Age]]&lt;=45,"36-45",
fact_orders[[#This Row],[dim_customers.Customer Age]]&lt;=55,"46-55",
TRUE,"56+"
)</f>
        <v>36-45</v>
      </c>
      <c r="X237" t="str" cm="1">
        <f t="array" ref="X237">_xlfn.IFS(fact_orders[[#This Row],[Original Price]]&lt;250,"Under 250", fact_orders[[#This Row],[Original Price]]&lt;500, "250-499",fact_orders[[#This Row],[Original Price]]&lt;1000,"500-999",fact_orders[[#This Row],[Original Price]]&lt;2000,"1000-1999",TRUE,"2000+")</f>
        <v>2000+</v>
      </c>
      <c r="Y237" t="str" cm="1">
        <f t="array" ref="Y237">_xlfn.IFS(fact_orders[[#This Row],[Discount%]]&lt;0.2,"10-19%",fact_orders[[#This Row],[Discount%]]&lt;0.3,"20-29%",fact_orders[[#This Row],[Discount%]]&lt;0.4,"30-39%",fact_orders[[#This Row],[Discount%]]&lt;0.5,"40-49%",TRUE,"50%+")</f>
        <v>50%+</v>
      </c>
    </row>
    <row r="238" spans="1:25" hidden="1" x14ac:dyDescent="0.3">
      <c r="A238" t="s">
        <v>3654</v>
      </c>
      <c r="B238" t="s">
        <v>3329</v>
      </c>
      <c r="C238" t="s">
        <v>245</v>
      </c>
      <c r="D238" s="2">
        <v>44736</v>
      </c>
      <c r="E238">
        <v>2145</v>
      </c>
      <c r="F238" s="4">
        <v>0.5</v>
      </c>
      <c r="G238" t="s">
        <v>85</v>
      </c>
      <c r="H238" t="s">
        <v>9</v>
      </c>
      <c r="I238" t="s">
        <v>217</v>
      </c>
      <c r="J238" t="s">
        <v>20</v>
      </c>
      <c r="K238" t="s">
        <v>6918</v>
      </c>
      <c r="L238" t="s">
        <v>16</v>
      </c>
      <c r="M238">
        <v>4</v>
      </c>
      <c r="N238">
        <v>35</v>
      </c>
      <c r="O238" t="s">
        <v>3321</v>
      </c>
      <c r="P238" t="s">
        <v>3322</v>
      </c>
      <c r="Q238" s="7">
        <f>fact_orders[[#This Row],[Original Price]]*(1-fact_orders[[#This Row],[Discount%]])</f>
        <v>1072.5</v>
      </c>
      <c r="R238">
        <f>fact_orders[[#This Row],[Original Price]]*fact_orders[[#This Row],[Discount%]]</f>
        <v>1072.5</v>
      </c>
      <c r="S238">
        <f>YEAR(fact_orders[[#This Row],[Date]])</f>
        <v>2022</v>
      </c>
      <c r="T238">
        <f>MONTH(fact_orders[[#This Row],[Date]])</f>
        <v>6</v>
      </c>
      <c r="U238" t="str">
        <f>TEXT(fact_orders[[#This Row],[Date]],"mmm-yyyy")</f>
        <v>Jun-2022</v>
      </c>
      <c r="V238" t="str">
        <f>"Q"&amp;ROUNDUP(MONTH(fact_orders[[#This Row],[Date]])/3,0)</f>
        <v>Q2</v>
      </c>
      <c r="W238" t="str" cm="1">
        <f t="array" ref="W238">_xlfn.IFS(
fact_orders[[#This Row],[dim_customers.Customer Age]]&lt;=25,"18-25",
fact_orders[[#This Row],[dim_customers.Customer Age]]&lt;=35,"26-35",
fact_orders[[#This Row],[dim_customers.Customer Age]]&lt;=45,"36-45",
fact_orders[[#This Row],[dim_customers.Customer Age]]&lt;=55,"46-55",
TRUE,"56+"
)</f>
        <v>26-35</v>
      </c>
      <c r="X238" t="str" cm="1">
        <f t="array" ref="X238">_xlfn.IFS(fact_orders[[#This Row],[Original Price]]&lt;250,"Under 250", fact_orders[[#This Row],[Original Price]]&lt;500, "250-499",fact_orders[[#This Row],[Original Price]]&lt;1000,"500-999",fact_orders[[#This Row],[Original Price]]&lt;2000,"1000-1999",TRUE,"2000+")</f>
        <v>2000+</v>
      </c>
      <c r="Y238" t="str" cm="1">
        <f t="array" ref="Y238">_xlfn.IFS(fact_orders[[#This Row],[Discount%]]&lt;0.2,"10-19%",fact_orders[[#This Row],[Discount%]]&lt;0.3,"20-29%",fact_orders[[#This Row],[Discount%]]&lt;0.4,"30-39%",fact_orders[[#This Row],[Discount%]]&lt;0.5,"40-49%",TRUE,"50%+")</f>
        <v>50%+</v>
      </c>
    </row>
    <row r="239" spans="1:25" hidden="1" x14ac:dyDescent="0.3">
      <c r="A239" t="s">
        <v>3655</v>
      </c>
      <c r="B239" t="s">
        <v>3330</v>
      </c>
      <c r="C239" t="s">
        <v>246</v>
      </c>
      <c r="D239" s="2">
        <v>44629</v>
      </c>
      <c r="E239">
        <v>2365</v>
      </c>
      <c r="F239" s="4">
        <v>0.5</v>
      </c>
      <c r="G239" t="s">
        <v>85</v>
      </c>
      <c r="H239" t="s">
        <v>9</v>
      </c>
      <c r="I239" t="s">
        <v>217</v>
      </c>
      <c r="J239" t="s">
        <v>20</v>
      </c>
      <c r="K239" t="s">
        <v>6918</v>
      </c>
      <c r="L239" t="s">
        <v>29</v>
      </c>
      <c r="M239">
        <v>2</v>
      </c>
      <c r="N239">
        <v>36</v>
      </c>
      <c r="O239" t="s">
        <v>3331</v>
      </c>
      <c r="P239" t="s">
        <v>3332</v>
      </c>
      <c r="Q239" s="7">
        <f>fact_orders[[#This Row],[Original Price]]*(1-fact_orders[[#This Row],[Discount%]])</f>
        <v>1182.5</v>
      </c>
      <c r="R239">
        <f>fact_orders[[#This Row],[Original Price]]*fact_orders[[#This Row],[Discount%]]</f>
        <v>1182.5</v>
      </c>
      <c r="S239">
        <f>YEAR(fact_orders[[#This Row],[Date]])</f>
        <v>2022</v>
      </c>
      <c r="T239">
        <f>MONTH(fact_orders[[#This Row],[Date]])</f>
        <v>3</v>
      </c>
      <c r="U239" t="str">
        <f>TEXT(fact_orders[[#This Row],[Date]],"mmm-yyyy")</f>
        <v>Mar-2022</v>
      </c>
      <c r="V239" t="str">
        <f>"Q"&amp;ROUNDUP(MONTH(fact_orders[[#This Row],[Date]])/3,0)</f>
        <v>Q1</v>
      </c>
      <c r="W239" t="str" cm="1">
        <f t="array" ref="W239">_xlfn.IFS(
fact_orders[[#This Row],[dim_customers.Customer Age]]&lt;=25,"18-25",
fact_orders[[#This Row],[dim_customers.Customer Age]]&lt;=35,"26-35",
fact_orders[[#This Row],[dim_customers.Customer Age]]&lt;=45,"36-45",
fact_orders[[#This Row],[dim_customers.Customer Age]]&lt;=55,"46-55",
TRUE,"56+"
)</f>
        <v>36-45</v>
      </c>
      <c r="X239" t="str" cm="1">
        <f t="array" ref="X239">_xlfn.IFS(fact_orders[[#This Row],[Original Price]]&lt;250,"Under 250", fact_orders[[#This Row],[Original Price]]&lt;500, "250-499",fact_orders[[#This Row],[Original Price]]&lt;1000,"500-999",fact_orders[[#This Row],[Original Price]]&lt;2000,"1000-1999",TRUE,"2000+")</f>
        <v>2000+</v>
      </c>
      <c r="Y239" t="str" cm="1">
        <f t="array" ref="Y239">_xlfn.IFS(fact_orders[[#This Row],[Discount%]]&lt;0.2,"10-19%",fact_orders[[#This Row],[Discount%]]&lt;0.3,"20-29%",fact_orders[[#This Row],[Discount%]]&lt;0.4,"30-39%",fact_orders[[#This Row],[Discount%]]&lt;0.5,"40-49%",TRUE,"50%+")</f>
        <v>50%+</v>
      </c>
    </row>
    <row r="240" spans="1:25" hidden="1" x14ac:dyDescent="0.3">
      <c r="A240" t="s">
        <v>3656</v>
      </c>
      <c r="B240" t="s">
        <v>3333</v>
      </c>
      <c r="C240" t="s">
        <v>247</v>
      </c>
      <c r="D240" s="2">
        <v>44236</v>
      </c>
      <c r="E240">
        <v>1245</v>
      </c>
      <c r="F240" s="4">
        <v>0.5</v>
      </c>
      <c r="G240" t="s">
        <v>85</v>
      </c>
      <c r="H240" t="s">
        <v>9</v>
      </c>
      <c r="I240" t="s">
        <v>217</v>
      </c>
      <c r="J240" t="s">
        <v>20</v>
      </c>
      <c r="K240" t="s">
        <v>6921</v>
      </c>
      <c r="L240" t="s">
        <v>29</v>
      </c>
      <c r="M240">
        <v>5</v>
      </c>
      <c r="N240">
        <v>37</v>
      </c>
      <c r="O240" t="s">
        <v>3331</v>
      </c>
      <c r="P240" t="s">
        <v>3332</v>
      </c>
      <c r="Q240" s="7">
        <f>fact_orders[[#This Row],[Original Price]]*(1-fact_orders[[#This Row],[Discount%]])</f>
        <v>622.5</v>
      </c>
      <c r="R240">
        <f>fact_orders[[#This Row],[Original Price]]*fact_orders[[#This Row],[Discount%]]</f>
        <v>622.5</v>
      </c>
      <c r="S240">
        <f>YEAR(fact_orders[[#This Row],[Date]])</f>
        <v>2021</v>
      </c>
      <c r="T240">
        <f>MONTH(fact_orders[[#This Row],[Date]])</f>
        <v>2</v>
      </c>
      <c r="U240" t="str">
        <f>TEXT(fact_orders[[#This Row],[Date]],"mmm-yyyy")</f>
        <v>Feb-2021</v>
      </c>
      <c r="V240" t="str">
        <f>"Q"&amp;ROUNDUP(MONTH(fact_orders[[#This Row],[Date]])/3,0)</f>
        <v>Q1</v>
      </c>
      <c r="W240" t="str" cm="1">
        <f t="array" ref="W240">_xlfn.IFS(
fact_orders[[#This Row],[dim_customers.Customer Age]]&lt;=25,"18-25",
fact_orders[[#This Row],[dim_customers.Customer Age]]&lt;=35,"26-35",
fact_orders[[#This Row],[dim_customers.Customer Age]]&lt;=45,"36-45",
fact_orders[[#This Row],[dim_customers.Customer Age]]&lt;=55,"46-55",
TRUE,"56+"
)</f>
        <v>36-45</v>
      </c>
      <c r="X240" t="str" cm="1">
        <f t="array" ref="X240">_xlfn.IFS(fact_orders[[#This Row],[Original Price]]&lt;250,"Under 250", fact_orders[[#This Row],[Original Price]]&lt;500, "250-499",fact_orders[[#This Row],[Original Price]]&lt;1000,"500-999",fact_orders[[#This Row],[Original Price]]&lt;2000,"1000-1999",TRUE,"2000+")</f>
        <v>1000-1999</v>
      </c>
      <c r="Y240" t="str" cm="1">
        <f t="array" ref="Y240">_xlfn.IFS(fact_orders[[#This Row],[Discount%]]&lt;0.2,"10-19%",fact_orders[[#This Row],[Discount%]]&lt;0.3,"20-29%",fact_orders[[#This Row],[Discount%]]&lt;0.4,"30-39%",fact_orders[[#This Row],[Discount%]]&lt;0.5,"40-49%",TRUE,"50%+")</f>
        <v>50%+</v>
      </c>
    </row>
    <row r="241" spans="1:25" hidden="1" x14ac:dyDescent="0.3">
      <c r="A241" t="s">
        <v>3657</v>
      </c>
      <c r="B241" t="s">
        <v>3334</v>
      </c>
      <c r="C241" t="s">
        <v>248</v>
      </c>
      <c r="D241" s="2">
        <v>44575</v>
      </c>
      <c r="E241">
        <v>3245</v>
      </c>
      <c r="F241" s="4">
        <v>0.5</v>
      </c>
      <c r="G241" t="s">
        <v>85</v>
      </c>
      <c r="H241" t="s">
        <v>9</v>
      </c>
      <c r="I241" t="s">
        <v>217</v>
      </c>
      <c r="J241" t="s">
        <v>20</v>
      </c>
      <c r="K241" t="s">
        <v>6921</v>
      </c>
      <c r="L241" t="s">
        <v>29</v>
      </c>
      <c r="M241">
        <v>5</v>
      </c>
      <c r="N241">
        <v>26</v>
      </c>
      <c r="O241" t="s">
        <v>3331</v>
      </c>
      <c r="P241" t="s">
        <v>3332</v>
      </c>
      <c r="Q241" s="7">
        <f>fact_orders[[#This Row],[Original Price]]*(1-fact_orders[[#This Row],[Discount%]])</f>
        <v>1622.5</v>
      </c>
      <c r="R241">
        <f>fact_orders[[#This Row],[Original Price]]*fact_orders[[#This Row],[Discount%]]</f>
        <v>1622.5</v>
      </c>
      <c r="S241">
        <f>YEAR(fact_orders[[#This Row],[Date]])</f>
        <v>2022</v>
      </c>
      <c r="T241">
        <f>MONTH(fact_orders[[#This Row],[Date]])</f>
        <v>1</v>
      </c>
      <c r="U241" t="str">
        <f>TEXT(fact_orders[[#This Row],[Date]],"mmm-yyyy")</f>
        <v>Jan-2022</v>
      </c>
      <c r="V241" t="str">
        <f>"Q"&amp;ROUNDUP(MONTH(fact_orders[[#This Row],[Date]])/3,0)</f>
        <v>Q1</v>
      </c>
      <c r="W241" t="str" cm="1">
        <f t="array" ref="W241">_xlfn.IFS(
fact_orders[[#This Row],[dim_customers.Customer Age]]&lt;=25,"18-25",
fact_orders[[#This Row],[dim_customers.Customer Age]]&lt;=35,"26-35",
fact_orders[[#This Row],[dim_customers.Customer Age]]&lt;=45,"36-45",
fact_orders[[#This Row],[dim_customers.Customer Age]]&lt;=55,"46-55",
TRUE,"56+"
)</f>
        <v>26-35</v>
      </c>
      <c r="X241" t="str" cm="1">
        <f t="array" ref="X241">_xlfn.IFS(fact_orders[[#This Row],[Original Price]]&lt;250,"Under 250", fact_orders[[#This Row],[Original Price]]&lt;500, "250-499",fact_orders[[#This Row],[Original Price]]&lt;1000,"500-999",fact_orders[[#This Row],[Original Price]]&lt;2000,"1000-1999",TRUE,"2000+")</f>
        <v>2000+</v>
      </c>
      <c r="Y241" t="str" cm="1">
        <f t="array" ref="Y241">_xlfn.IFS(fact_orders[[#This Row],[Discount%]]&lt;0.2,"10-19%",fact_orders[[#This Row],[Discount%]]&lt;0.3,"20-29%",fact_orders[[#This Row],[Discount%]]&lt;0.4,"30-39%",fact_orders[[#This Row],[Discount%]]&lt;0.5,"40-49%",TRUE,"50%+")</f>
        <v>50%+</v>
      </c>
    </row>
    <row r="242" spans="1:25" hidden="1" x14ac:dyDescent="0.3">
      <c r="A242" t="s">
        <v>3658</v>
      </c>
      <c r="B242" t="s">
        <v>3335</v>
      </c>
      <c r="C242" t="s">
        <v>249</v>
      </c>
      <c r="D242" s="2">
        <v>44513</v>
      </c>
      <c r="E242">
        <v>1222</v>
      </c>
      <c r="F242" s="4">
        <v>0.3</v>
      </c>
      <c r="G242" t="s">
        <v>85</v>
      </c>
      <c r="H242" t="s">
        <v>9</v>
      </c>
      <c r="I242" t="s">
        <v>217</v>
      </c>
      <c r="J242" t="s">
        <v>20</v>
      </c>
      <c r="K242" t="s">
        <v>6921</v>
      </c>
      <c r="L242" t="s">
        <v>29</v>
      </c>
      <c r="M242">
        <v>4</v>
      </c>
      <c r="N242">
        <v>27</v>
      </c>
      <c r="O242" t="s">
        <v>3331</v>
      </c>
      <c r="P242" t="s">
        <v>3332</v>
      </c>
      <c r="Q242" s="7">
        <f>fact_orders[[#This Row],[Original Price]]*(1-fact_orders[[#This Row],[Discount%]])</f>
        <v>855.4</v>
      </c>
      <c r="R242">
        <f>fact_orders[[#This Row],[Original Price]]*fact_orders[[#This Row],[Discount%]]</f>
        <v>366.59999999999997</v>
      </c>
      <c r="S242">
        <f>YEAR(fact_orders[[#This Row],[Date]])</f>
        <v>2021</v>
      </c>
      <c r="T242">
        <f>MONTH(fact_orders[[#This Row],[Date]])</f>
        <v>11</v>
      </c>
      <c r="U242" t="str">
        <f>TEXT(fact_orders[[#This Row],[Date]],"mmm-yyyy")</f>
        <v>Nov-2021</v>
      </c>
      <c r="V242" t="str">
        <f>"Q"&amp;ROUNDUP(MONTH(fact_orders[[#This Row],[Date]])/3,0)</f>
        <v>Q4</v>
      </c>
      <c r="W242" t="str" cm="1">
        <f t="array" ref="W242">_xlfn.IFS(
fact_orders[[#This Row],[dim_customers.Customer Age]]&lt;=25,"18-25",
fact_orders[[#This Row],[dim_customers.Customer Age]]&lt;=35,"26-35",
fact_orders[[#This Row],[dim_customers.Customer Age]]&lt;=45,"36-45",
fact_orders[[#This Row],[dim_customers.Customer Age]]&lt;=55,"46-55",
TRUE,"56+"
)</f>
        <v>26-35</v>
      </c>
      <c r="X242" t="str" cm="1">
        <f t="array" ref="X242">_xlfn.IFS(fact_orders[[#This Row],[Original Price]]&lt;250,"Under 250", fact_orders[[#This Row],[Original Price]]&lt;500, "250-499",fact_orders[[#This Row],[Original Price]]&lt;1000,"500-999",fact_orders[[#This Row],[Original Price]]&lt;2000,"1000-1999",TRUE,"2000+")</f>
        <v>1000-1999</v>
      </c>
      <c r="Y242" t="str" cm="1">
        <f t="array" ref="Y242">_xlfn.IFS(fact_orders[[#This Row],[Discount%]]&lt;0.2,"10-19%",fact_orders[[#This Row],[Discount%]]&lt;0.3,"20-29%",fact_orders[[#This Row],[Discount%]]&lt;0.4,"30-39%",fact_orders[[#This Row],[Discount%]]&lt;0.5,"40-49%",TRUE,"50%+")</f>
        <v>30-39%</v>
      </c>
    </row>
    <row r="243" spans="1:25" hidden="1" x14ac:dyDescent="0.3">
      <c r="A243" t="s">
        <v>3659</v>
      </c>
      <c r="B243" t="s">
        <v>3336</v>
      </c>
      <c r="C243" t="s">
        <v>250</v>
      </c>
      <c r="D243" s="2">
        <v>44864</v>
      </c>
      <c r="E243">
        <v>2451</v>
      </c>
      <c r="F243" s="4">
        <v>0.32</v>
      </c>
      <c r="G243" t="s">
        <v>85</v>
      </c>
      <c r="H243" t="s">
        <v>9</v>
      </c>
      <c r="I243" t="s">
        <v>217</v>
      </c>
      <c r="J243" t="s">
        <v>20</v>
      </c>
      <c r="K243" t="s">
        <v>6921</v>
      </c>
      <c r="L243" t="s">
        <v>29</v>
      </c>
      <c r="M243">
        <v>4</v>
      </c>
      <c r="N243">
        <v>28</v>
      </c>
      <c r="O243" t="s">
        <v>3337</v>
      </c>
      <c r="P243" t="s">
        <v>3332</v>
      </c>
      <c r="Q243" s="7">
        <f>fact_orders[[#This Row],[Original Price]]*(1-fact_orders[[#This Row],[Discount%]])</f>
        <v>1666.6799999999998</v>
      </c>
      <c r="R243">
        <f>fact_orders[[#This Row],[Original Price]]*fact_orders[[#This Row],[Discount%]]</f>
        <v>784.32</v>
      </c>
      <c r="S243">
        <f>YEAR(fact_orders[[#This Row],[Date]])</f>
        <v>2022</v>
      </c>
      <c r="T243">
        <f>MONTH(fact_orders[[#This Row],[Date]])</f>
        <v>10</v>
      </c>
      <c r="U243" t="str">
        <f>TEXT(fact_orders[[#This Row],[Date]],"mmm-yyyy")</f>
        <v>Oct-2022</v>
      </c>
      <c r="V243" t="str">
        <f>"Q"&amp;ROUNDUP(MONTH(fact_orders[[#This Row],[Date]])/3,0)</f>
        <v>Q4</v>
      </c>
      <c r="W243" t="str" cm="1">
        <f t="array" ref="W243">_xlfn.IFS(
fact_orders[[#This Row],[dim_customers.Customer Age]]&lt;=25,"18-25",
fact_orders[[#This Row],[dim_customers.Customer Age]]&lt;=35,"26-35",
fact_orders[[#This Row],[dim_customers.Customer Age]]&lt;=45,"36-45",
fact_orders[[#This Row],[dim_customers.Customer Age]]&lt;=55,"46-55",
TRUE,"56+"
)</f>
        <v>26-35</v>
      </c>
      <c r="X243" t="str" cm="1">
        <f t="array" ref="X243">_xlfn.IFS(fact_orders[[#This Row],[Original Price]]&lt;250,"Under 250", fact_orders[[#This Row],[Original Price]]&lt;500, "250-499",fact_orders[[#This Row],[Original Price]]&lt;1000,"500-999",fact_orders[[#This Row],[Original Price]]&lt;2000,"1000-1999",TRUE,"2000+")</f>
        <v>2000+</v>
      </c>
      <c r="Y243" t="str" cm="1">
        <f t="array" ref="Y243">_xlfn.IFS(fact_orders[[#This Row],[Discount%]]&lt;0.2,"10-19%",fact_orders[[#This Row],[Discount%]]&lt;0.3,"20-29%",fact_orders[[#This Row],[Discount%]]&lt;0.4,"30-39%",fact_orders[[#This Row],[Discount%]]&lt;0.5,"40-49%",TRUE,"50%+")</f>
        <v>30-39%</v>
      </c>
    </row>
    <row r="244" spans="1:25" hidden="1" x14ac:dyDescent="0.3">
      <c r="A244" t="s">
        <v>3660</v>
      </c>
      <c r="B244" t="s">
        <v>3338</v>
      </c>
      <c r="C244" t="s">
        <v>251</v>
      </c>
      <c r="D244" s="2">
        <v>44546</v>
      </c>
      <c r="E244">
        <v>2256</v>
      </c>
      <c r="F244" s="4">
        <v>0.25</v>
      </c>
      <c r="G244" t="s">
        <v>85</v>
      </c>
      <c r="H244" t="s">
        <v>9</v>
      </c>
      <c r="I244" t="s">
        <v>217</v>
      </c>
      <c r="J244" t="s">
        <v>20</v>
      </c>
      <c r="K244" t="s">
        <v>6921</v>
      </c>
      <c r="L244" t="s">
        <v>29</v>
      </c>
      <c r="M244">
        <v>4</v>
      </c>
      <c r="N244">
        <v>29</v>
      </c>
      <c r="O244" t="s">
        <v>3337</v>
      </c>
      <c r="P244" t="s">
        <v>3332</v>
      </c>
      <c r="Q244" s="7">
        <f>fact_orders[[#This Row],[Original Price]]*(1-fact_orders[[#This Row],[Discount%]])</f>
        <v>1692</v>
      </c>
      <c r="R244">
        <f>fact_orders[[#This Row],[Original Price]]*fact_orders[[#This Row],[Discount%]]</f>
        <v>564</v>
      </c>
      <c r="S244">
        <f>YEAR(fact_orders[[#This Row],[Date]])</f>
        <v>2021</v>
      </c>
      <c r="T244">
        <f>MONTH(fact_orders[[#This Row],[Date]])</f>
        <v>12</v>
      </c>
      <c r="U244" t="str">
        <f>TEXT(fact_orders[[#This Row],[Date]],"mmm-yyyy")</f>
        <v>Dec-2021</v>
      </c>
      <c r="V244" t="str">
        <f>"Q"&amp;ROUNDUP(MONTH(fact_orders[[#This Row],[Date]])/3,0)</f>
        <v>Q4</v>
      </c>
      <c r="W244" t="str" cm="1">
        <f t="array" ref="W244">_xlfn.IFS(
fact_orders[[#This Row],[dim_customers.Customer Age]]&lt;=25,"18-25",
fact_orders[[#This Row],[dim_customers.Customer Age]]&lt;=35,"26-35",
fact_orders[[#This Row],[dim_customers.Customer Age]]&lt;=45,"36-45",
fact_orders[[#This Row],[dim_customers.Customer Age]]&lt;=55,"46-55",
TRUE,"56+"
)</f>
        <v>26-35</v>
      </c>
      <c r="X244" t="str" cm="1">
        <f t="array" ref="X244">_xlfn.IFS(fact_orders[[#This Row],[Original Price]]&lt;250,"Under 250", fact_orders[[#This Row],[Original Price]]&lt;500, "250-499",fact_orders[[#This Row],[Original Price]]&lt;1000,"500-999",fact_orders[[#This Row],[Original Price]]&lt;2000,"1000-1999",TRUE,"2000+")</f>
        <v>2000+</v>
      </c>
      <c r="Y244" t="str" cm="1">
        <f t="array" ref="Y244">_xlfn.IFS(fact_orders[[#This Row],[Discount%]]&lt;0.2,"10-19%",fact_orders[[#This Row],[Discount%]]&lt;0.3,"20-29%",fact_orders[[#This Row],[Discount%]]&lt;0.4,"30-39%",fact_orders[[#This Row],[Discount%]]&lt;0.5,"40-49%",TRUE,"50%+")</f>
        <v>20-29%</v>
      </c>
    </row>
    <row r="245" spans="1:25" hidden="1" x14ac:dyDescent="0.3">
      <c r="A245" t="s">
        <v>3661</v>
      </c>
      <c r="B245" t="s">
        <v>3339</v>
      </c>
      <c r="C245" t="s">
        <v>252</v>
      </c>
      <c r="D245" s="2">
        <v>44678</v>
      </c>
      <c r="E245">
        <v>399</v>
      </c>
      <c r="F245" s="4">
        <v>0.45</v>
      </c>
      <c r="G245" t="s">
        <v>85</v>
      </c>
      <c r="H245" t="s">
        <v>9</v>
      </c>
      <c r="I245" t="s">
        <v>217</v>
      </c>
      <c r="J245" t="s">
        <v>20</v>
      </c>
      <c r="K245" t="s">
        <v>6921</v>
      </c>
      <c r="L245" t="s">
        <v>29</v>
      </c>
      <c r="M245">
        <v>3</v>
      </c>
      <c r="N245">
        <v>30</v>
      </c>
      <c r="O245" t="s">
        <v>3337</v>
      </c>
      <c r="P245" t="s">
        <v>3332</v>
      </c>
      <c r="Q245" s="7">
        <f>fact_orders[[#This Row],[Original Price]]*(1-fact_orders[[#This Row],[Discount%]])</f>
        <v>219.45000000000002</v>
      </c>
      <c r="R245">
        <f>fact_orders[[#This Row],[Original Price]]*fact_orders[[#This Row],[Discount%]]</f>
        <v>179.55</v>
      </c>
      <c r="S245">
        <f>YEAR(fact_orders[[#This Row],[Date]])</f>
        <v>2022</v>
      </c>
      <c r="T245">
        <f>MONTH(fact_orders[[#This Row],[Date]])</f>
        <v>4</v>
      </c>
      <c r="U245" t="str">
        <f>TEXT(fact_orders[[#This Row],[Date]],"mmm-yyyy")</f>
        <v>Apr-2022</v>
      </c>
      <c r="V245" t="str">
        <f>"Q"&amp;ROUNDUP(MONTH(fact_orders[[#This Row],[Date]])/3,0)</f>
        <v>Q2</v>
      </c>
      <c r="W245" t="str" cm="1">
        <f t="array" ref="W245">_xlfn.IFS(
fact_orders[[#This Row],[dim_customers.Customer Age]]&lt;=25,"18-25",
fact_orders[[#This Row],[dim_customers.Customer Age]]&lt;=35,"26-35",
fact_orders[[#This Row],[dim_customers.Customer Age]]&lt;=45,"36-45",
fact_orders[[#This Row],[dim_customers.Customer Age]]&lt;=55,"46-55",
TRUE,"56+"
)</f>
        <v>26-35</v>
      </c>
      <c r="X245" t="str" cm="1">
        <f t="array" ref="X245">_xlfn.IFS(fact_orders[[#This Row],[Original Price]]&lt;250,"Under 250", fact_orders[[#This Row],[Original Price]]&lt;500, "250-499",fact_orders[[#This Row],[Original Price]]&lt;1000,"500-999",fact_orders[[#This Row],[Original Price]]&lt;2000,"1000-1999",TRUE,"2000+")</f>
        <v>250-499</v>
      </c>
      <c r="Y245" t="str" cm="1">
        <f t="array" ref="Y245">_xlfn.IFS(fact_orders[[#This Row],[Discount%]]&lt;0.2,"10-19%",fact_orders[[#This Row],[Discount%]]&lt;0.3,"20-29%",fact_orders[[#This Row],[Discount%]]&lt;0.4,"30-39%",fact_orders[[#This Row],[Discount%]]&lt;0.5,"40-49%",TRUE,"50%+")</f>
        <v>40-49%</v>
      </c>
    </row>
    <row r="246" spans="1:25" hidden="1" x14ac:dyDescent="0.3">
      <c r="A246" t="s">
        <v>3662</v>
      </c>
      <c r="B246" t="s">
        <v>3340</v>
      </c>
      <c r="C246" t="s">
        <v>253</v>
      </c>
      <c r="D246" s="2">
        <v>44566</v>
      </c>
      <c r="E246">
        <v>399</v>
      </c>
      <c r="F246" s="4">
        <v>0.15</v>
      </c>
      <c r="G246" t="s">
        <v>85</v>
      </c>
      <c r="H246" t="s">
        <v>9</v>
      </c>
      <c r="I246" t="s">
        <v>217</v>
      </c>
      <c r="J246" t="s">
        <v>20</v>
      </c>
      <c r="K246" t="s">
        <v>6919</v>
      </c>
      <c r="L246" t="s">
        <v>254</v>
      </c>
      <c r="M246">
        <v>5</v>
      </c>
      <c r="N246">
        <v>31</v>
      </c>
      <c r="O246" t="s">
        <v>3341</v>
      </c>
      <c r="P246" t="s">
        <v>3332</v>
      </c>
      <c r="Q246" s="7">
        <f>fact_orders[[#This Row],[Original Price]]*(1-fact_orders[[#This Row],[Discount%]])</f>
        <v>339.15</v>
      </c>
      <c r="R246">
        <f>fact_orders[[#This Row],[Original Price]]*fact_orders[[#This Row],[Discount%]]</f>
        <v>59.849999999999994</v>
      </c>
      <c r="S246">
        <f>YEAR(fact_orders[[#This Row],[Date]])</f>
        <v>2022</v>
      </c>
      <c r="T246">
        <f>MONTH(fact_orders[[#This Row],[Date]])</f>
        <v>1</v>
      </c>
      <c r="U246" t="str">
        <f>TEXT(fact_orders[[#This Row],[Date]],"mmm-yyyy")</f>
        <v>Jan-2022</v>
      </c>
      <c r="V246" t="str">
        <f>"Q"&amp;ROUNDUP(MONTH(fact_orders[[#This Row],[Date]])/3,0)</f>
        <v>Q1</v>
      </c>
      <c r="W246" t="str" cm="1">
        <f t="array" ref="W246">_xlfn.IFS(
fact_orders[[#This Row],[dim_customers.Customer Age]]&lt;=25,"18-25",
fact_orders[[#This Row],[dim_customers.Customer Age]]&lt;=35,"26-35",
fact_orders[[#This Row],[dim_customers.Customer Age]]&lt;=45,"36-45",
fact_orders[[#This Row],[dim_customers.Customer Age]]&lt;=55,"46-55",
TRUE,"56+"
)</f>
        <v>26-35</v>
      </c>
      <c r="X246" t="str" cm="1">
        <f t="array" ref="X246">_xlfn.IFS(fact_orders[[#This Row],[Original Price]]&lt;250,"Under 250", fact_orders[[#This Row],[Original Price]]&lt;500, "250-499",fact_orders[[#This Row],[Original Price]]&lt;1000,"500-999",fact_orders[[#This Row],[Original Price]]&lt;2000,"1000-1999",TRUE,"2000+")</f>
        <v>250-499</v>
      </c>
      <c r="Y246" t="str" cm="1">
        <f t="array" ref="Y246">_xlfn.IFS(fact_orders[[#This Row],[Discount%]]&lt;0.2,"10-19%",fact_orders[[#This Row],[Discount%]]&lt;0.3,"20-29%",fact_orders[[#This Row],[Discount%]]&lt;0.4,"30-39%",fact_orders[[#This Row],[Discount%]]&lt;0.5,"40-49%",TRUE,"50%+")</f>
        <v>10-19%</v>
      </c>
    </row>
    <row r="247" spans="1:25" hidden="1" x14ac:dyDescent="0.3">
      <c r="A247" t="s">
        <v>3663</v>
      </c>
      <c r="B247" t="s">
        <v>3342</v>
      </c>
      <c r="C247" t="s">
        <v>255</v>
      </c>
      <c r="D247" s="2">
        <v>44477</v>
      </c>
      <c r="E247">
        <v>399</v>
      </c>
      <c r="F247" s="4">
        <v>0.33</v>
      </c>
      <c r="G247" t="s">
        <v>85</v>
      </c>
      <c r="H247" t="s">
        <v>9</v>
      </c>
      <c r="I247" t="s">
        <v>217</v>
      </c>
      <c r="J247" t="s">
        <v>20</v>
      </c>
      <c r="K247" t="s">
        <v>6919</v>
      </c>
      <c r="L247" t="s">
        <v>254</v>
      </c>
      <c r="M247">
        <v>4</v>
      </c>
      <c r="N247">
        <v>32</v>
      </c>
      <c r="O247" t="s">
        <v>3341</v>
      </c>
      <c r="P247" t="s">
        <v>3332</v>
      </c>
      <c r="Q247" s="7">
        <f>fact_orders[[#This Row],[Original Price]]*(1-fact_orders[[#This Row],[Discount%]])</f>
        <v>267.33</v>
      </c>
      <c r="R247">
        <f>fact_orders[[#This Row],[Original Price]]*fact_orders[[#This Row],[Discount%]]</f>
        <v>131.67000000000002</v>
      </c>
      <c r="S247">
        <f>YEAR(fact_orders[[#This Row],[Date]])</f>
        <v>2021</v>
      </c>
      <c r="T247">
        <f>MONTH(fact_orders[[#This Row],[Date]])</f>
        <v>10</v>
      </c>
      <c r="U247" t="str">
        <f>TEXT(fact_orders[[#This Row],[Date]],"mmm-yyyy")</f>
        <v>Oct-2021</v>
      </c>
      <c r="V247" t="str">
        <f>"Q"&amp;ROUNDUP(MONTH(fact_orders[[#This Row],[Date]])/3,0)</f>
        <v>Q4</v>
      </c>
      <c r="W247" t="str" cm="1">
        <f t="array" ref="W247">_xlfn.IFS(
fact_orders[[#This Row],[dim_customers.Customer Age]]&lt;=25,"18-25",
fact_orders[[#This Row],[dim_customers.Customer Age]]&lt;=35,"26-35",
fact_orders[[#This Row],[dim_customers.Customer Age]]&lt;=45,"36-45",
fact_orders[[#This Row],[dim_customers.Customer Age]]&lt;=55,"46-55",
TRUE,"56+"
)</f>
        <v>26-35</v>
      </c>
      <c r="X247" t="str" cm="1">
        <f t="array" ref="X247">_xlfn.IFS(fact_orders[[#This Row],[Original Price]]&lt;250,"Under 250", fact_orders[[#This Row],[Original Price]]&lt;500, "250-499",fact_orders[[#This Row],[Original Price]]&lt;1000,"500-999",fact_orders[[#This Row],[Original Price]]&lt;2000,"1000-1999",TRUE,"2000+")</f>
        <v>250-499</v>
      </c>
      <c r="Y247" t="str" cm="1">
        <f t="array" ref="Y247">_xlfn.IFS(fact_orders[[#This Row],[Discount%]]&lt;0.2,"10-19%",fact_orders[[#This Row],[Discount%]]&lt;0.3,"20-29%",fact_orders[[#This Row],[Discount%]]&lt;0.4,"30-39%",fact_orders[[#This Row],[Discount%]]&lt;0.5,"40-49%",TRUE,"50%+")</f>
        <v>30-39%</v>
      </c>
    </row>
    <row r="248" spans="1:25" hidden="1" x14ac:dyDescent="0.3">
      <c r="A248" t="s">
        <v>3664</v>
      </c>
      <c r="B248" t="s">
        <v>3343</v>
      </c>
      <c r="C248" t="s">
        <v>256</v>
      </c>
      <c r="D248" s="2">
        <v>44840</v>
      </c>
      <c r="E248">
        <v>399</v>
      </c>
      <c r="F248" s="4">
        <v>0.42</v>
      </c>
      <c r="G248" t="s">
        <v>85</v>
      </c>
      <c r="H248" t="s">
        <v>9</v>
      </c>
      <c r="I248" t="s">
        <v>217</v>
      </c>
      <c r="J248" t="s">
        <v>20</v>
      </c>
      <c r="K248" t="s">
        <v>6919</v>
      </c>
      <c r="L248" t="s">
        <v>254</v>
      </c>
      <c r="M248">
        <v>2</v>
      </c>
      <c r="N248">
        <v>33</v>
      </c>
      <c r="O248" t="s">
        <v>3341</v>
      </c>
      <c r="P248" t="s">
        <v>3332</v>
      </c>
      <c r="Q248" s="7">
        <f>fact_orders[[#This Row],[Original Price]]*(1-fact_orders[[#This Row],[Discount%]])</f>
        <v>231.42000000000002</v>
      </c>
      <c r="R248">
        <f>fact_orders[[#This Row],[Original Price]]*fact_orders[[#This Row],[Discount%]]</f>
        <v>167.57999999999998</v>
      </c>
      <c r="S248">
        <f>YEAR(fact_orders[[#This Row],[Date]])</f>
        <v>2022</v>
      </c>
      <c r="T248">
        <f>MONTH(fact_orders[[#This Row],[Date]])</f>
        <v>10</v>
      </c>
      <c r="U248" t="str">
        <f>TEXT(fact_orders[[#This Row],[Date]],"mmm-yyyy")</f>
        <v>Oct-2022</v>
      </c>
      <c r="V248" t="str">
        <f>"Q"&amp;ROUNDUP(MONTH(fact_orders[[#This Row],[Date]])/3,0)</f>
        <v>Q4</v>
      </c>
      <c r="W248" t="str" cm="1">
        <f t="array" ref="W248">_xlfn.IFS(
fact_orders[[#This Row],[dim_customers.Customer Age]]&lt;=25,"18-25",
fact_orders[[#This Row],[dim_customers.Customer Age]]&lt;=35,"26-35",
fact_orders[[#This Row],[dim_customers.Customer Age]]&lt;=45,"36-45",
fact_orders[[#This Row],[dim_customers.Customer Age]]&lt;=55,"46-55",
TRUE,"56+"
)</f>
        <v>26-35</v>
      </c>
      <c r="X248" t="str" cm="1">
        <f t="array" ref="X248">_xlfn.IFS(fact_orders[[#This Row],[Original Price]]&lt;250,"Under 250", fact_orders[[#This Row],[Original Price]]&lt;500, "250-499",fact_orders[[#This Row],[Original Price]]&lt;1000,"500-999",fact_orders[[#This Row],[Original Price]]&lt;2000,"1000-1999",TRUE,"2000+")</f>
        <v>250-499</v>
      </c>
      <c r="Y248" t="str" cm="1">
        <f t="array" ref="Y248">_xlfn.IFS(fact_orders[[#This Row],[Discount%]]&lt;0.2,"10-19%",fact_orders[[#This Row],[Discount%]]&lt;0.3,"20-29%",fact_orders[[#This Row],[Discount%]]&lt;0.4,"30-39%",fact_orders[[#This Row],[Discount%]]&lt;0.5,"40-49%",TRUE,"50%+")</f>
        <v>40-49%</v>
      </c>
    </row>
    <row r="249" spans="1:25" hidden="1" x14ac:dyDescent="0.3">
      <c r="A249" t="s">
        <v>3665</v>
      </c>
      <c r="B249" t="s">
        <v>3344</v>
      </c>
      <c r="C249" t="s">
        <v>257</v>
      </c>
      <c r="D249" s="2">
        <v>44582</v>
      </c>
      <c r="E249">
        <v>555</v>
      </c>
      <c r="F249" s="4">
        <v>0.42</v>
      </c>
      <c r="G249" t="s">
        <v>85</v>
      </c>
      <c r="H249" t="s">
        <v>9</v>
      </c>
      <c r="I249" t="s">
        <v>217</v>
      </c>
      <c r="J249" t="s">
        <v>20</v>
      </c>
      <c r="K249" t="s">
        <v>6919</v>
      </c>
      <c r="L249" t="s">
        <v>254</v>
      </c>
      <c r="M249">
        <v>5</v>
      </c>
      <c r="N249">
        <v>44</v>
      </c>
      <c r="O249" t="s">
        <v>3345</v>
      </c>
      <c r="P249" t="s">
        <v>3332</v>
      </c>
      <c r="Q249" s="7">
        <f>fact_orders[[#This Row],[Original Price]]*(1-fact_orders[[#This Row],[Discount%]])</f>
        <v>321.90000000000003</v>
      </c>
      <c r="R249">
        <f>fact_orders[[#This Row],[Original Price]]*fact_orders[[#This Row],[Discount%]]</f>
        <v>233.1</v>
      </c>
      <c r="S249">
        <f>YEAR(fact_orders[[#This Row],[Date]])</f>
        <v>2022</v>
      </c>
      <c r="T249">
        <f>MONTH(fact_orders[[#This Row],[Date]])</f>
        <v>1</v>
      </c>
      <c r="U249" t="str">
        <f>TEXT(fact_orders[[#This Row],[Date]],"mmm-yyyy")</f>
        <v>Jan-2022</v>
      </c>
      <c r="V249" t="str">
        <f>"Q"&amp;ROUNDUP(MONTH(fact_orders[[#This Row],[Date]])/3,0)</f>
        <v>Q1</v>
      </c>
      <c r="W249" t="str" cm="1">
        <f t="array" ref="W249">_xlfn.IFS(
fact_orders[[#This Row],[dim_customers.Customer Age]]&lt;=25,"18-25",
fact_orders[[#This Row],[dim_customers.Customer Age]]&lt;=35,"26-35",
fact_orders[[#This Row],[dim_customers.Customer Age]]&lt;=45,"36-45",
fact_orders[[#This Row],[dim_customers.Customer Age]]&lt;=55,"46-55",
TRUE,"56+"
)</f>
        <v>36-45</v>
      </c>
      <c r="X249" t="str" cm="1">
        <f t="array" ref="X249">_xlfn.IFS(fact_orders[[#This Row],[Original Price]]&lt;250,"Under 250", fact_orders[[#This Row],[Original Price]]&lt;500, "250-499",fact_orders[[#This Row],[Original Price]]&lt;1000,"500-999",fact_orders[[#This Row],[Original Price]]&lt;2000,"1000-1999",TRUE,"2000+")</f>
        <v>500-999</v>
      </c>
      <c r="Y249" t="str" cm="1">
        <f t="array" ref="Y249">_xlfn.IFS(fact_orders[[#This Row],[Discount%]]&lt;0.2,"10-19%",fact_orders[[#This Row],[Discount%]]&lt;0.3,"20-29%",fact_orders[[#This Row],[Discount%]]&lt;0.4,"30-39%",fact_orders[[#This Row],[Discount%]]&lt;0.5,"40-49%",TRUE,"50%+")</f>
        <v>40-49%</v>
      </c>
    </row>
    <row r="250" spans="1:25" hidden="1" x14ac:dyDescent="0.3">
      <c r="A250" t="s">
        <v>3666</v>
      </c>
      <c r="B250" t="s">
        <v>3346</v>
      </c>
      <c r="C250" t="s">
        <v>258</v>
      </c>
      <c r="D250" s="2">
        <v>44657</v>
      </c>
      <c r="E250">
        <v>555</v>
      </c>
      <c r="F250" s="4">
        <v>0.39</v>
      </c>
      <c r="G250" t="s">
        <v>85</v>
      </c>
      <c r="H250" t="s">
        <v>9</v>
      </c>
      <c r="I250" t="s">
        <v>217</v>
      </c>
      <c r="J250" t="s">
        <v>20</v>
      </c>
      <c r="K250" t="s">
        <v>6922</v>
      </c>
      <c r="L250" t="s">
        <v>254</v>
      </c>
      <c r="M250">
        <v>5</v>
      </c>
      <c r="N250">
        <v>45</v>
      </c>
      <c r="O250" t="s">
        <v>3345</v>
      </c>
      <c r="P250" t="s">
        <v>3332</v>
      </c>
      <c r="Q250" s="7">
        <f>fact_orders[[#This Row],[Original Price]]*(1-fact_orders[[#This Row],[Discount%]])</f>
        <v>338.55</v>
      </c>
      <c r="R250">
        <f>fact_orders[[#This Row],[Original Price]]*fact_orders[[#This Row],[Discount%]]</f>
        <v>216.45000000000002</v>
      </c>
      <c r="S250">
        <f>YEAR(fact_orders[[#This Row],[Date]])</f>
        <v>2022</v>
      </c>
      <c r="T250">
        <f>MONTH(fact_orders[[#This Row],[Date]])</f>
        <v>4</v>
      </c>
      <c r="U250" t="str">
        <f>TEXT(fact_orders[[#This Row],[Date]],"mmm-yyyy")</f>
        <v>Apr-2022</v>
      </c>
      <c r="V250" t="str">
        <f>"Q"&amp;ROUNDUP(MONTH(fact_orders[[#This Row],[Date]])/3,0)</f>
        <v>Q2</v>
      </c>
      <c r="W250" t="str" cm="1">
        <f t="array" ref="W250">_xlfn.IFS(
fact_orders[[#This Row],[dim_customers.Customer Age]]&lt;=25,"18-25",
fact_orders[[#This Row],[dim_customers.Customer Age]]&lt;=35,"26-35",
fact_orders[[#This Row],[dim_customers.Customer Age]]&lt;=45,"36-45",
fact_orders[[#This Row],[dim_customers.Customer Age]]&lt;=55,"46-55",
TRUE,"56+"
)</f>
        <v>36-45</v>
      </c>
      <c r="X250" t="str" cm="1">
        <f t="array" ref="X250">_xlfn.IFS(fact_orders[[#This Row],[Original Price]]&lt;250,"Under 250", fact_orders[[#This Row],[Original Price]]&lt;500, "250-499",fact_orders[[#This Row],[Original Price]]&lt;1000,"500-999",fact_orders[[#This Row],[Original Price]]&lt;2000,"1000-1999",TRUE,"2000+")</f>
        <v>500-999</v>
      </c>
      <c r="Y250" t="str" cm="1">
        <f t="array" ref="Y250">_xlfn.IFS(fact_orders[[#This Row],[Discount%]]&lt;0.2,"10-19%",fact_orders[[#This Row],[Discount%]]&lt;0.3,"20-29%",fact_orders[[#This Row],[Discount%]]&lt;0.4,"30-39%",fact_orders[[#This Row],[Discount%]]&lt;0.5,"40-49%",TRUE,"50%+")</f>
        <v>30-39%</v>
      </c>
    </row>
    <row r="251" spans="1:25" hidden="1" x14ac:dyDescent="0.3">
      <c r="A251" t="s">
        <v>3667</v>
      </c>
      <c r="B251" t="s">
        <v>3347</v>
      </c>
      <c r="C251" t="s">
        <v>259</v>
      </c>
      <c r="D251" s="2">
        <v>44413</v>
      </c>
      <c r="E251">
        <v>555</v>
      </c>
      <c r="F251" s="4">
        <v>0.39</v>
      </c>
      <c r="G251" t="s">
        <v>85</v>
      </c>
      <c r="H251" t="s">
        <v>9</v>
      </c>
      <c r="I251" t="s">
        <v>217</v>
      </c>
      <c r="J251" t="s">
        <v>67</v>
      </c>
      <c r="K251" t="s">
        <v>6922</v>
      </c>
      <c r="L251" t="s">
        <v>254</v>
      </c>
      <c r="M251">
        <v>5</v>
      </c>
      <c r="N251">
        <v>46</v>
      </c>
      <c r="O251" t="s">
        <v>3348</v>
      </c>
      <c r="P251" t="s">
        <v>3349</v>
      </c>
      <c r="Q251" s="7">
        <f>fact_orders[[#This Row],[Original Price]]*(1-fact_orders[[#This Row],[Discount%]])</f>
        <v>338.55</v>
      </c>
      <c r="R251">
        <f>fact_orders[[#This Row],[Original Price]]*fact_orders[[#This Row],[Discount%]]</f>
        <v>216.45000000000002</v>
      </c>
      <c r="S251">
        <f>YEAR(fact_orders[[#This Row],[Date]])</f>
        <v>2021</v>
      </c>
      <c r="T251">
        <f>MONTH(fact_orders[[#This Row],[Date]])</f>
        <v>8</v>
      </c>
      <c r="U251" t="str">
        <f>TEXT(fact_orders[[#This Row],[Date]],"mmm-yyyy")</f>
        <v>Aug-2021</v>
      </c>
      <c r="V251" t="str">
        <f>"Q"&amp;ROUNDUP(MONTH(fact_orders[[#This Row],[Date]])/3,0)</f>
        <v>Q3</v>
      </c>
      <c r="W251" t="str" cm="1">
        <f t="array" ref="W251">_xlfn.IFS(
fact_orders[[#This Row],[dim_customers.Customer Age]]&lt;=25,"18-25",
fact_orders[[#This Row],[dim_customers.Customer Age]]&lt;=35,"26-35",
fact_orders[[#This Row],[dim_customers.Customer Age]]&lt;=45,"36-45",
fact_orders[[#This Row],[dim_customers.Customer Age]]&lt;=55,"46-55",
TRUE,"56+"
)</f>
        <v>46-55</v>
      </c>
      <c r="X251" t="str" cm="1">
        <f t="array" ref="X251">_xlfn.IFS(fact_orders[[#This Row],[Original Price]]&lt;250,"Under 250", fact_orders[[#This Row],[Original Price]]&lt;500, "250-499",fact_orders[[#This Row],[Original Price]]&lt;1000,"500-999",fact_orders[[#This Row],[Original Price]]&lt;2000,"1000-1999",TRUE,"2000+")</f>
        <v>500-999</v>
      </c>
      <c r="Y251" t="str" cm="1">
        <f t="array" ref="Y251">_xlfn.IFS(fact_orders[[#This Row],[Discount%]]&lt;0.2,"10-19%",fact_orders[[#This Row],[Discount%]]&lt;0.3,"20-29%",fact_orders[[#This Row],[Discount%]]&lt;0.4,"30-39%",fact_orders[[#This Row],[Discount%]]&lt;0.5,"40-49%",TRUE,"50%+")</f>
        <v>30-39%</v>
      </c>
    </row>
    <row r="252" spans="1:25" hidden="1" x14ac:dyDescent="0.3">
      <c r="A252" t="s">
        <v>3668</v>
      </c>
      <c r="B252" t="s">
        <v>3350</v>
      </c>
      <c r="C252" t="s">
        <v>259</v>
      </c>
      <c r="D252" s="2">
        <v>44500</v>
      </c>
      <c r="E252">
        <v>555</v>
      </c>
      <c r="F252" s="4">
        <v>0.39</v>
      </c>
      <c r="G252" t="s">
        <v>85</v>
      </c>
      <c r="H252" t="s">
        <v>9</v>
      </c>
      <c r="I252" t="s">
        <v>217</v>
      </c>
      <c r="J252" t="s">
        <v>67</v>
      </c>
      <c r="K252" t="s">
        <v>6922</v>
      </c>
      <c r="L252" t="s">
        <v>254</v>
      </c>
      <c r="M252">
        <v>5</v>
      </c>
      <c r="N252">
        <v>47</v>
      </c>
      <c r="O252" t="s">
        <v>3348</v>
      </c>
      <c r="P252" t="s">
        <v>3349</v>
      </c>
      <c r="Q252" s="7">
        <f>fact_orders[[#This Row],[Original Price]]*(1-fact_orders[[#This Row],[Discount%]])</f>
        <v>338.55</v>
      </c>
      <c r="R252">
        <f>fact_orders[[#This Row],[Original Price]]*fact_orders[[#This Row],[Discount%]]</f>
        <v>216.45000000000002</v>
      </c>
      <c r="S252">
        <f>YEAR(fact_orders[[#This Row],[Date]])</f>
        <v>2021</v>
      </c>
      <c r="T252">
        <f>MONTH(fact_orders[[#This Row],[Date]])</f>
        <v>10</v>
      </c>
      <c r="U252" t="str">
        <f>TEXT(fact_orders[[#This Row],[Date]],"mmm-yyyy")</f>
        <v>Oct-2021</v>
      </c>
      <c r="V252" t="str">
        <f>"Q"&amp;ROUNDUP(MONTH(fact_orders[[#This Row],[Date]])/3,0)</f>
        <v>Q4</v>
      </c>
      <c r="W252" t="str" cm="1">
        <f t="array" ref="W252">_xlfn.IFS(
fact_orders[[#This Row],[dim_customers.Customer Age]]&lt;=25,"18-25",
fact_orders[[#This Row],[dim_customers.Customer Age]]&lt;=35,"26-35",
fact_orders[[#This Row],[dim_customers.Customer Age]]&lt;=45,"36-45",
fact_orders[[#This Row],[dim_customers.Customer Age]]&lt;=55,"46-55",
TRUE,"56+"
)</f>
        <v>46-55</v>
      </c>
      <c r="X252" t="str" cm="1">
        <f t="array" ref="X252">_xlfn.IFS(fact_orders[[#This Row],[Original Price]]&lt;250,"Under 250", fact_orders[[#This Row],[Original Price]]&lt;500, "250-499",fact_orders[[#This Row],[Original Price]]&lt;1000,"500-999",fact_orders[[#This Row],[Original Price]]&lt;2000,"1000-1999",TRUE,"2000+")</f>
        <v>500-999</v>
      </c>
      <c r="Y252" t="str" cm="1">
        <f t="array" ref="Y252">_xlfn.IFS(fact_orders[[#This Row],[Discount%]]&lt;0.2,"10-19%",fact_orders[[#This Row],[Discount%]]&lt;0.3,"20-29%",fact_orders[[#This Row],[Discount%]]&lt;0.4,"30-39%",fact_orders[[#This Row],[Discount%]]&lt;0.5,"40-49%",TRUE,"50%+")</f>
        <v>30-39%</v>
      </c>
    </row>
    <row r="253" spans="1:25" hidden="1" x14ac:dyDescent="0.3">
      <c r="A253" t="s">
        <v>3669</v>
      </c>
      <c r="B253" t="s">
        <v>3351</v>
      </c>
      <c r="C253" t="s">
        <v>259</v>
      </c>
      <c r="D253" s="2">
        <v>44696</v>
      </c>
      <c r="E253">
        <v>675</v>
      </c>
      <c r="F253" s="4">
        <v>0.39</v>
      </c>
      <c r="G253" t="s">
        <v>85</v>
      </c>
      <c r="H253" t="s">
        <v>9</v>
      </c>
      <c r="I253" t="s">
        <v>217</v>
      </c>
      <c r="J253" t="s">
        <v>67</v>
      </c>
      <c r="K253" t="s">
        <v>6922</v>
      </c>
      <c r="L253" t="s">
        <v>254</v>
      </c>
      <c r="M253">
        <v>5</v>
      </c>
      <c r="N253">
        <v>48</v>
      </c>
      <c r="O253" t="s">
        <v>3348</v>
      </c>
      <c r="P253" t="s">
        <v>3349</v>
      </c>
      <c r="Q253" s="7">
        <f>fact_orders[[#This Row],[Original Price]]*(1-fact_orders[[#This Row],[Discount%]])</f>
        <v>411.75</v>
      </c>
      <c r="R253">
        <f>fact_orders[[#This Row],[Original Price]]*fact_orders[[#This Row],[Discount%]]</f>
        <v>263.25</v>
      </c>
      <c r="S253">
        <f>YEAR(fact_orders[[#This Row],[Date]])</f>
        <v>2022</v>
      </c>
      <c r="T253">
        <f>MONTH(fact_orders[[#This Row],[Date]])</f>
        <v>5</v>
      </c>
      <c r="U253" t="str">
        <f>TEXT(fact_orders[[#This Row],[Date]],"mmm-yyyy")</f>
        <v>May-2022</v>
      </c>
      <c r="V253" t="str">
        <f>"Q"&amp;ROUNDUP(MONTH(fact_orders[[#This Row],[Date]])/3,0)</f>
        <v>Q2</v>
      </c>
      <c r="W253" t="str" cm="1">
        <f t="array" ref="W253">_xlfn.IFS(
fact_orders[[#This Row],[dim_customers.Customer Age]]&lt;=25,"18-25",
fact_orders[[#This Row],[dim_customers.Customer Age]]&lt;=35,"26-35",
fact_orders[[#This Row],[dim_customers.Customer Age]]&lt;=45,"36-45",
fact_orders[[#This Row],[dim_customers.Customer Age]]&lt;=55,"46-55",
TRUE,"56+"
)</f>
        <v>46-55</v>
      </c>
      <c r="X253" t="str" cm="1">
        <f t="array" ref="X253">_xlfn.IFS(fact_orders[[#This Row],[Original Price]]&lt;250,"Under 250", fact_orders[[#This Row],[Original Price]]&lt;500, "250-499",fact_orders[[#This Row],[Original Price]]&lt;1000,"500-999",fact_orders[[#This Row],[Original Price]]&lt;2000,"1000-1999",TRUE,"2000+")</f>
        <v>500-999</v>
      </c>
      <c r="Y253" t="str" cm="1">
        <f t="array" ref="Y253">_xlfn.IFS(fact_orders[[#This Row],[Discount%]]&lt;0.2,"10-19%",fact_orders[[#This Row],[Discount%]]&lt;0.3,"20-29%",fact_orders[[#This Row],[Discount%]]&lt;0.4,"30-39%",fact_orders[[#This Row],[Discount%]]&lt;0.5,"40-49%",TRUE,"50%+")</f>
        <v>30-39%</v>
      </c>
    </row>
    <row r="254" spans="1:25" hidden="1" x14ac:dyDescent="0.3">
      <c r="A254" t="s">
        <v>3670</v>
      </c>
      <c r="B254" t="s">
        <v>3352</v>
      </c>
      <c r="C254" t="s">
        <v>259</v>
      </c>
      <c r="D254" s="2">
        <v>44461</v>
      </c>
      <c r="E254">
        <v>675</v>
      </c>
      <c r="F254" s="4">
        <v>0.3</v>
      </c>
      <c r="G254" t="s">
        <v>85</v>
      </c>
      <c r="H254" t="s">
        <v>9</v>
      </c>
      <c r="I254" t="s">
        <v>217</v>
      </c>
      <c r="J254" t="s">
        <v>67</v>
      </c>
      <c r="K254" t="s">
        <v>6922</v>
      </c>
      <c r="L254" t="s">
        <v>254</v>
      </c>
      <c r="M254">
        <v>5</v>
      </c>
      <c r="N254">
        <v>49</v>
      </c>
      <c r="O254" t="s">
        <v>3348</v>
      </c>
      <c r="P254" t="s">
        <v>3349</v>
      </c>
      <c r="Q254" s="7">
        <f>fact_orders[[#This Row],[Original Price]]*(1-fact_orders[[#This Row],[Discount%]])</f>
        <v>472.49999999999994</v>
      </c>
      <c r="R254">
        <f>fact_orders[[#This Row],[Original Price]]*fact_orders[[#This Row],[Discount%]]</f>
        <v>202.5</v>
      </c>
      <c r="S254">
        <f>YEAR(fact_orders[[#This Row],[Date]])</f>
        <v>2021</v>
      </c>
      <c r="T254">
        <f>MONTH(fact_orders[[#This Row],[Date]])</f>
        <v>9</v>
      </c>
      <c r="U254" t="str">
        <f>TEXT(fact_orders[[#This Row],[Date]],"mmm-yyyy")</f>
        <v>Sep-2021</v>
      </c>
      <c r="V254" t="str">
        <f>"Q"&amp;ROUNDUP(MONTH(fact_orders[[#This Row],[Date]])/3,0)</f>
        <v>Q3</v>
      </c>
      <c r="W254" t="str" cm="1">
        <f t="array" ref="W254">_xlfn.IFS(
fact_orders[[#This Row],[dim_customers.Customer Age]]&lt;=25,"18-25",
fact_orders[[#This Row],[dim_customers.Customer Age]]&lt;=35,"26-35",
fact_orders[[#This Row],[dim_customers.Customer Age]]&lt;=45,"36-45",
fact_orders[[#This Row],[dim_customers.Customer Age]]&lt;=55,"46-55",
TRUE,"56+"
)</f>
        <v>46-55</v>
      </c>
      <c r="X254" t="str" cm="1">
        <f t="array" ref="X254">_xlfn.IFS(fact_orders[[#This Row],[Original Price]]&lt;250,"Under 250", fact_orders[[#This Row],[Original Price]]&lt;500, "250-499",fact_orders[[#This Row],[Original Price]]&lt;1000,"500-999",fact_orders[[#This Row],[Original Price]]&lt;2000,"1000-1999",TRUE,"2000+")</f>
        <v>500-999</v>
      </c>
      <c r="Y254" t="str" cm="1">
        <f t="array" ref="Y254">_xlfn.IFS(fact_orders[[#This Row],[Discount%]]&lt;0.2,"10-19%",fact_orders[[#This Row],[Discount%]]&lt;0.3,"20-29%",fact_orders[[#This Row],[Discount%]]&lt;0.4,"30-39%",fact_orders[[#This Row],[Discount%]]&lt;0.5,"40-49%",TRUE,"50%+")</f>
        <v>30-39%</v>
      </c>
    </row>
    <row r="255" spans="1:25" hidden="1" x14ac:dyDescent="0.3">
      <c r="A255" t="s">
        <v>3671</v>
      </c>
      <c r="B255" t="s">
        <v>3353</v>
      </c>
      <c r="C255" t="s">
        <v>259</v>
      </c>
      <c r="D255" s="2">
        <v>44552</v>
      </c>
      <c r="E255">
        <v>675</v>
      </c>
      <c r="F255" s="4">
        <v>0.3</v>
      </c>
      <c r="G255" t="s">
        <v>85</v>
      </c>
      <c r="H255" t="s">
        <v>9</v>
      </c>
      <c r="I255" t="s">
        <v>217</v>
      </c>
      <c r="J255" t="s">
        <v>67</v>
      </c>
      <c r="K255" t="s">
        <v>6922</v>
      </c>
      <c r="L255" t="s">
        <v>254</v>
      </c>
      <c r="M255">
        <v>5</v>
      </c>
      <c r="N255">
        <v>17</v>
      </c>
      <c r="O255" t="s">
        <v>3354</v>
      </c>
      <c r="P255" t="s">
        <v>3349</v>
      </c>
      <c r="Q255" s="7">
        <f>fact_orders[[#This Row],[Original Price]]*(1-fact_orders[[#This Row],[Discount%]])</f>
        <v>472.49999999999994</v>
      </c>
      <c r="R255">
        <f>fact_orders[[#This Row],[Original Price]]*fact_orders[[#This Row],[Discount%]]</f>
        <v>202.5</v>
      </c>
      <c r="S255">
        <f>YEAR(fact_orders[[#This Row],[Date]])</f>
        <v>2021</v>
      </c>
      <c r="T255">
        <f>MONTH(fact_orders[[#This Row],[Date]])</f>
        <v>12</v>
      </c>
      <c r="U255" t="str">
        <f>TEXT(fact_orders[[#This Row],[Date]],"mmm-yyyy")</f>
        <v>Dec-2021</v>
      </c>
      <c r="V255" t="str">
        <f>"Q"&amp;ROUNDUP(MONTH(fact_orders[[#This Row],[Date]])/3,0)</f>
        <v>Q4</v>
      </c>
      <c r="W255" t="str" cm="1">
        <f t="array" ref="W255">_xlfn.IFS(
fact_orders[[#This Row],[dim_customers.Customer Age]]&lt;=25,"18-25",
fact_orders[[#This Row],[dim_customers.Customer Age]]&lt;=35,"26-35",
fact_orders[[#This Row],[dim_customers.Customer Age]]&lt;=45,"36-45",
fact_orders[[#This Row],[dim_customers.Customer Age]]&lt;=55,"46-55",
TRUE,"56+"
)</f>
        <v>18-25</v>
      </c>
      <c r="X255" t="str" cm="1">
        <f t="array" ref="X255">_xlfn.IFS(fact_orders[[#This Row],[Original Price]]&lt;250,"Under 250", fact_orders[[#This Row],[Original Price]]&lt;500, "250-499",fact_orders[[#This Row],[Original Price]]&lt;1000,"500-999",fact_orders[[#This Row],[Original Price]]&lt;2000,"1000-1999",TRUE,"2000+")</f>
        <v>500-999</v>
      </c>
      <c r="Y255" t="str" cm="1">
        <f t="array" ref="Y255">_xlfn.IFS(fact_orders[[#This Row],[Discount%]]&lt;0.2,"10-19%",fact_orders[[#This Row],[Discount%]]&lt;0.3,"20-29%",fact_orders[[#This Row],[Discount%]]&lt;0.4,"30-39%",fact_orders[[#This Row],[Discount%]]&lt;0.5,"40-49%",TRUE,"50%+")</f>
        <v>30-39%</v>
      </c>
    </row>
    <row r="256" spans="1:25" hidden="1" x14ac:dyDescent="0.3">
      <c r="A256" t="s">
        <v>3672</v>
      </c>
      <c r="B256" t="s">
        <v>3355</v>
      </c>
      <c r="C256" t="s">
        <v>260</v>
      </c>
      <c r="D256" s="2">
        <v>44223</v>
      </c>
      <c r="E256">
        <v>654</v>
      </c>
      <c r="F256" s="4">
        <v>0.3</v>
      </c>
      <c r="G256" t="s">
        <v>85</v>
      </c>
      <c r="H256" t="s">
        <v>9</v>
      </c>
      <c r="I256" t="s">
        <v>217</v>
      </c>
      <c r="J256" t="s">
        <v>67</v>
      </c>
      <c r="K256" t="s">
        <v>6922</v>
      </c>
      <c r="L256" t="s">
        <v>254</v>
      </c>
      <c r="M256">
        <v>4</v>
      </c>
      <c r="N256">
        <v>18</v>
      </c>
      <c r="O256" t="s">
        <v>3354</v>
      </c>
      <c r="P256" t="s">
        <v>3349</v>
      </c>
      <c r="Q256" s="7">
        <f>fact_orders[[#This Row],[Original Price]]*(1-fact_orders[[#This Row],[Discount%]])</f>
        <v>457.79999999999995</v>
      </c>
      <c r="R256">
        <f>fact_orders[[#This Row],[Original Price]]*fact_orders[[#This Row],[Discount%]]</f>
        <v>196.2</v>
      </c>
      <c r="S256">
        <f>YEAR(fact_orders[[#This Row],[Date]])</f>
        <v>2021</v>
      </c>
      <c r="T256">
        <f>MONTH(fact_orders[[#This Row],[Date]])</f>
        <v>1</v>
      </c>
      <c r="U256" t="str">
        <f>TEXT(fact_orders[[#This Row],[Date]],"mmm-yyyy")</f>
        <v>Jan-2021</v>
      </c>
      <c r="V256" t="str">
        <f>"Q"&amp;ROUNDUP(MONTH(fact_orders[[#This Row],[Date]])/3,0)</f>
        <v>Q1</v>
      </c>
      <c r="W256" t="str" cm="1">
        <f t="array" ref="W256">_xlfn.IFS(
fact_orders[[#This Row],[dim_customers.Customer Age]]&lt;=25,"18-25",
fact_orders[[#This Row],[dim_customers.Customer Age]]&lt;=35,"26-35",
fact_orders[[#This Row],[dim_customers.Customer Age]]&lt;=45,"36-45",
fact_orders[[#This Row],[dim_customers.Customer Age]]&lt;=55,"46-55",
TRUE,"56+"
)</f>
        <v>18-25</v>
      </c>
      <c r="X256" t="str" cm="1">
        <f t="array" ref="X256">_xlfn.IFS(fact_orders[[#This Row],[Original Price]]&lt;250,"Under 250", fact_orders[[#This Row],[Original Price]]&lt;500, "250-499",fact_orders[[#This Row],[Original Price]]&lt;1000,"500-999",fact_orders[[#This Row],[Original Price]]&lt;2000,"1000-1999",TRUE,"2000+")</f>
        <v>500-999</v>
      </c>
      <c r="Y256" t="str" cm="1">
        <f t="array" ref="Y256">_xlfn.IFS(fact_orders[[#This Row],[Discount%]]&lt;0.2,"10-19%",fact_orders[[#This Row],[Discount%]]&lt;0.3,"20-29%",fact_orders[[#This Row],[Discount%]]&lt;0.4,"30-39%",fact_orders[[#This Row],[Discount%]]&lt;0.5,"40-49%",TRUE,"50%+")</f>
        <v>30-39%</v>
      </c>
    </row>
    <row r="257" spans="1:25" hidden="1" x14ac:dyDescent="0.3">
      <c r="A257" t="s">
        <v>3673</v>
      </c>
      <c r="B257" t="s">
        <v>3356</v>
      </c>
      <c r="C257" t="s">
        <v>261</v>
      </c>
      <c r="D257" s="2">
        <v>44306</v>
      </c>
      <c r="E257">
        <v>654</v>
      </c>
      <c r="F257" s="4">
        <v>0.25</v>
      </c>
      <c r="G257" t="s">
        <v>85</v>
      </c>
      <c r="H257" t="s">
        <v>9</v>
      </c>
      <c r="I257" t="s">
        <v>217</v>
      </c>
      <c r="J257" t="s">
        <v>67</v>
      </c>
      <c r="K257" t="s">
        <v>6920</v>
      </c>
      <c r="L257" t="s">
        <v>254</v>
      </c>
      <c r="M257">
        <v>4</v>
      </c>
      <c r="N257">
        <v>19</v>
      </c>
      <c r="O257" t="s">
        <v>3354</v>
      </c>
      <c r="P257" t="s">
        <v>3349</v>
      </c>
      <c r="Q257" s="7">
        <f>fact_orders[[#This Row],[Original Price]]*(1-fact_orders[[#This Row],[Discount%]])</f>
        <v>490.5</v>
      </c>
      <c r="R257">
        <f>fact_orders[[#This Row],[Original Price]]*fact_orders[[#This Row],[Discount%]]</f>
        <v>163.5</v>
      </c>
      <c r="S257">
        <f>YEAR(fact_orders[[#This Row],[Date]])</f>
        <v>2021</v>
      </c>
      <c r="T257">
        <f>MONTH(fact_orders[[#This Row],[Date]])</f>
        <v>4</v>
      </c>
      <c r="U257" t="str">
        <f>TEXT(fact_orders[[#This Row],[Date]],"mmm-yyyy")</f>
        <v>Apr-2021</v>
      </c>
      <c r="V257" t="str">
        <f>"Q"&amp;ROUNDUP(MONTH(fact_orders[[#This Row],[Date]])/3,0)</f>
        <v>Q2</v>
      </c>
      <c r="W257" t="str" cm="1">
        <f t="array" ref="W257">_xlfn.IFS(
fact_orders[[#This Row],[dim_customers.Customer Age]]&lt;=25,"18-25",
fact_orders[[#This Row],[dim_customers.Customer Age]]&lt;=35,"26-35",
fact_orders[[#This Row],[dim_customers.Customer Age]]&lt;=45,"36-45",
fact_orders[[#This Row],[dim_customers.Customer Age]]&lt;=55,"46-55",
TRUE,"56+"
)</f>
        <v>18-25</v>
      </c>
      <c r="X257" t="str" cm="1">
        <f t="array" ref="X257">_xlfn.IFS(fact_orders[[#This Row],[Original Price]]&lt;250,"Under 250", fact_orders[[#This Row],[Original Price]]&lt;500, "250-499",fact_orders[[#This Row],[Original Price]]&lt;1000,"500-999",fact_orders[[#This Row],[Original Price]]&lt;2000,"1000-1999",TRUE,"2000+")</f>
        <v>500-999</v>
      </c>
      <c r="Y257" t="str" cm="1">
        <f t="array" ref="Y257">_xlfn.IFS(fact_orders[[#This Row],[Discount%]]&lt;0.2,"10-19%",fact_orders[[#This Row],[Discount%]]&lt;0.3,"20-29%",fact_orders[[#This Row],[Discount%]]&lt;0.4,"30-39%",fact_orders[[#This Row],[Discount%]]&lt;0.5,"40-49%",TRUE,"50%+")</f>
        <v>20-29%</v>
      </c>
    </row>
    <row r="258" spans="1:25" hidden="1" x14ac:dyDescent="0.3">
      <c r="A258" t="s">
        <v>3674</v>
      </c>
      <c r="B258" t="s">
        <v>3357</v>
      </c>
      <c r="C258" t="s">
        <v>262</v>
      </c>
      <c r="D258" s="2">
        <v>44428</v>
      </c>
      <c r="E258">
        <v>654</v>
      </c>
      <c r="F258" s="4">
        <v>0.25</v>
      </c>
      <c r="G258" t="s">
        <v>85</v>
      </c>
      <c r="H258" t="s">
        <v>9</v>
      </c>
      <c r="I258" t="s">
        <v>217</v>
      </c>
      <c r="J258" t="s">
        <v>67</v>
      </c>
      <c r="K258" t="s">
        <v>6920</v>
      </c>
      <c r="L258" t="s">
        <v>27</v>
      </c>
      <c r="M258">
        <v>4</v>
      </c>
      <c r="N258">
        <v>20</v>
      </c>
      <c r="O258" t="s">
        <v>3354</v>
      </c>
      <c r="P258" t="s">
        <v>3349</v>
      </c>
      <c r="Q258" s="7">
        <f>fact_orders[[#This Row],[Original Price]]*(1-fact_orders[[#This Row],[Discount%]])</f>
        <v>490.5</v>
      </c>
      <c r="R258">
        <f>fact_orders[[#This Row],[Original Price]]*fact_orders[[#This Row],[Discount%]]</f>
        <v>163.5</v>
      </c>
      <c r="S258">
        <f>YEAR(fact_orders[[#This Row],[Date]])</f>
        <v>2021</v>
      </c>
      <c r="T258">
        <f>MONTH(fact_orders[[#This Row],[Date]])</f>
        <v>8</v>
      </c>
      <c r="U258" t="str">
        <f>TEXT(fact_orders[[#This Row],[Date]],"mmm-yyyy")</f>
        <v>Aug-2021</v>
      </c>
      <c r="V258" t="str">
        <f>"Q"&amp;ROUNDUP(MONTH(fact_orders[[#This Row],[Date]])/3,0)</f>
        <v>Q3</v>
      </c>
      <c r="W258" t="str" cm="1">
        <f t="array" ref="W258">_xlfn.IFS(
fact_orders[[#This Row],[dim_customers.Customer Age]]&lt;=25,"18-25",
fact_orders[[#This Row],[dim_customers.Customer Age]]&lt;=35,"26-35",
fact_orders[[#This Row],[dim_customers.Customer Age]]&lt;=45,"36-45",
fact_orders[[#This Row],[dim_customers.Customer Age]]&lt;=55,"46-55",
TRUE,"56+"
)</f>
        <v>18-25</v>
      </c>
      <c r="X258" t="str" cm="1">
        <f t="array" ref="X258">_xlfn.IFS(fact_orders[[#This Row],[Original Price]]&lt;250,"Under 250", fact_orders[[#This Row],[Original Price]]&lt;500, "250-499",fact_orders[[#This Row],[Original Price]]&lt;1000,"500-999",fact_orders[[#This Row],[Original Price]]&lt;2000,"1000-1999",TRUE,"2000+")</f>
        <v>500-999</v>
      </c>
      <c r="Y258" t="str" cm="1">
        <f t="array" ref="Y258">_xlfn.IFS(fact_orders[[#This Row],[Discount%]]&lt;0.2,"10-19%",fact_orders[[#This Row],[Discount%]]&lt;0.3,"20-29%",fact_orders[[#This Row],[Discount%]]&lt;0.4,"30-39%",fact_orders[[#This Row],[Discount%]]&lt;0.5,"40-49%",TRUE,"50%+")</f>
        <v>20-29%</v>
      </c>
    </row>
    <row r="259" spans="1:25" hidden="1" x14ac:dyDescent="0.3">
      <c r="A259" t="s">
        <v>3675</v>
      </c>
      <c r="B259" t="s">
        <v>3358</v>
      </c>
      <c r="C259" t="s">
        <v>263</v>
      </c>
      <c r="D259" s="2">
        <v>44352</v>
      </c>
      <c r="E259">
        <v>654</v>
      </c>
      <c r="F259" s="4">
        <v>0.3</v>
      </c>
      <c r="G259" t="s">
        <v>85</v>
      </c>
      <c r="H259" t="s">
        <v>9</v>
      </c>
      <c r="I259" t="s">
        <v>217</v>
      </c>
      <c r="J259" t="s">
        <v>67</v>
      </c>
      <c r="K259" t="s">
        <v>6920</v>
      </c>
      <c r="L259" t="s">
        <v>27</v>
      </c>
      <c r="M259">
        <v>5</v>
      </c>
      <c r="N259">
        <v>21</v>
      </c>
      <c r="O259" t="s">
        <v>3359</v>
      </c>
      <c r="P259" t="s">
        <v>3349</v>
      </c>
      <c r="Q259" s="7">
        <f>fact_orders[[#This Row],[Original Price]]*(1-fact_orders[[#This Row],[Discount%]])</f>
        <v>457.79999999999995</v>
      </c>
      <c r="R259">
        <f>fact_orders[[#This Row],[Original Price]]*fact_orders[[#This Row],[Discount%]]</f>
        <v>196.2</v>
      </c>
      <c r="S259">
        <f>YEAR(fact_orders[[#This Row],[Date]])</f>
        <v>2021</v>
      </c>
      <c r="T259">
        <f>MONTH(fact_orders[[#This Row],[Date]])</f>
        <v>6</v>
      </c>
      <c r="U259" t="str">
        <f>TEXT(fact_orders[[#This Row],[Date]],"mmm-yyyy")</f>
        <v>Jun-2021</v>
      </c>
      <c r="V259" t="str">
        <f>"Q"&amp;ROUNDUP(MONTH(fact_orders[[#This Row],[Date]])/3,0)</f>
        <v>Q2</v>
      </c>
      <c r="W259" t="str" cm="1">
        <f t="array" ref="W259">_xlfn.IFS(
fact_orders[[#This Row],[dim_customers.Customer Age]]&lt;=25,"18-25",
fact_orders[[#This Row],[dim_customers.Customer Age]]&lt;=35,"26-35",
fact_orders[[#This Row],[dim_customers.Customer Age]]&lt;=45,"36-45",
fact_orders[[#This Row],[dim_customers.Customer Age]]&lt;=55,"46-55",
TRUE,"56+"
)</f>
        <v>18-25</v>
      </c>
      <c r="X259" t="str" cm="1">
        <f t="array" ref="X259">_xlfn.IFS(fact_orders[[#This Row],[Original Price]]&lt;250,"Under 250", fact_orders[[#This Row],[Original Price]]&lt;500, "250-499",fact_orders[[#This Row],[Original Price]]&lt;1000,"500-999",fact_orders[[#This Row],[Original Price]]&lt;2000,"1000-1999",TRUE,"2000+")</f>
        <v>500-999</v>
      </c>
      <c r="Y259" t="str" cm="1">
        <f t="array" ref="Y259">_xlfn.IFS(fact_orders[[#This Row],[Discount%]]&lt;0.2,"10-19%",fact_orders[[#This Row],[Discount%]]&lt;0.3,"20-29%",fact_orders[[#This Row],[Discount%]]&lt;0.4,"30-39%",fact_orders[[#This Row],[Discount%]]&lt;0.5,"40-49%",TRUE,"50%+")</f>
        <v>30-39%</v>
      </c>
    </row>
    <row r="260" spans="1:25" hidden="1" x14ac:dyDescent="0.3">
      <c r="A260" t="s">
        <v>3676</v>
      </c>
      <c r="B260" t="s">
        <v>3360</v>
      </c>
      <c r="C260" t="s">
        <v>264</v>
      </c>
      <c r="D260" s="2">
        <v>44803</v>
      </c>
      <c r="E260">
        <v>356</v>
      </c>
      <c r="F260" s="4">
        <v>0.3</v>
      </c>
      <c r="G260" t="s">
        <v>85</v>
      </c>
      <c r="H260" t="s">
        <v>9</v>
      </c>
      <c r="I260" t="s">
        <v>217</v>
      </c>
      <c r="J260" t="s">
        <v>67</v>
      </c>
      <c r="K260" t="s">
        <v>6923</v>
      </c>
      <c r="L260" t="s">
        <v>27</v>
      </c>
      <c r="M260">
        <v>5</v>
      </c>
      <c r="N260">
        <v>22</v>
      </c>
      <c r="O260" t="s">
        <v>3359</v>
      </c>
      <c r="P260" t="s">
        <v>3349</v>
      </c>
      <c r="Q260" s="7">
        <f>fact_orders[[#This Row],[Original Price]]*(1-fact_orders[[#This Row],[Discount%]])</f>
        <v>249.2</v>
      </c>
      <c r="R260">
        <f>fact_orders[[#This Row],[Original Price]]*fact_orders[[#This Row],[Discount%]]</f>
        <v>106.8</v>
      </c>
      <c r="S260">
        <f>YEAR(fact_orders[[#This Row],[Date]])</f>
        <v>2022</v>
      </c>
      <c r="T260">
        <f>MONTH(fact_orders[[#This Row],[Date]])</f>
        <v>8</v>
      </c>
      <c r="U260" t="str">
        <f>TEXT(fact_orders[[#This Row],[Date]],"mmm-yyyy")</f>
        <v>Aug-2022</v>
      </c>
      <c r="V260" t="str">
        <f>"Q"&amp;ROUNDUP(MONTH(fact_orders[[#This Row],[Date]])/3,0)</f>
        <v>Q3</v>
      </c>
      <c r="W260" t="str" cm="1">
        <f t="array" ref="W260">_xlfn.IFS(
fact_orders[[#This Row],[dim_customers.Customer Age]]&lt;=25,"18-25",
fact_orders[[#This Row],[dim_customers.Customer Age]]&lt;=35,"26-35",
fact_orders[[#This Row],[dim_customers.Customer Age]]&lt;=45,"36-45",
fact_orders[[#This Row],[dim_customers.Customer Age]]&lt;=55,"46-55",
TRUE,"56+"
)</f>
        <v>18-25</v>
      </c>
      <c r="X260" t="str" cm="1">
        <f t="array" ref="X260">_xlfn.IFS(fact_orders[[#This Row],[Original Price]]&lt;250,"Under 250", fact_orders[[#This Row],[Original Price]]&lt;500, "250-499",fact_orders[[#This Row],[Original Price]]&lt;1000,"500-999",fact_orders[[#This Row],[Original Price]]&lt;2000,"1000-1999",TRUE,"2000+")</f>
        <v>250-499</v>
      </c>
      <c r="Y260" t="str" cm="1">
        <f t="array" ref="Y260">_xlfn.IFS(fact_orders[[#This Row],[Discount%]]&lt;0.2,"10-19%",fact_orders[[#This Row],[Discount%]]&lt;0.3,"20-29%",fact_orders[[#This Row],[Discount%]]&lt;0.4,"30-39%",fact_orders[[#This Row],[Discount%]]&lt;0.5,"40-49%",TRUE,"50%+")</f>
        <v>30-39%</v>
      </c>
    </row>
    <row r="261" spans="1:25" hidden="1" x14ac:dyDescent="0.3">
      <c r="A261" t="s">
        <v>3677</v>
      </c>
      <c r="B261" t="s">
        <v>3361</v>
      </c>
      <c r="C261" t="s">
        <v>265</v>
      </c>
      <c r="D261" s="2">
        <v>44686</v>
      </c>
      <c r="E261">
        <v>686</v>
      </c>
      <c r="F261" s="4">
        <v>0.3</v>
      </c>
      <c r="G261" t="s">
        <v>85</v>
      </c>
      <c r="H261" t="s">
        <v>9</v>
      </c>
      <c r="I261" t="s">
        <v>217</v>
      </c>
      <c r="J261" t="s">
        <v>67</v>
      </c>
      <c r="K261" t="s">
        <v>6923</v>
      </c>
      <c r="L261" t="s">
        <v>27</v>
      </c>
      <c r="M261">
        <v>3</v>
      </c>
      <c r="N261">
        <v>16</v>
      </c>
      <c r="O261" t="s">
        <v>3362</v>
      </c>
      <c r="P261" t="s">
        <v>3363</v>
      </c>
      <c r="Q261" s="7">
        <f>fact_orders[[#This Row],[Original Price]]*(1-fact_orders[[#This Row],[Discount%]])</f>
        <v>480.2</v>
      </c>
      <c r="R261">
        <f>fact_orders[[#This Row],[Original Price]]*fact_orders[[#This Row],[Discount%]]</f>
        <v>205.79999999999998</v>
      </c>
      <c r="S261">
        <f>YEAR(fact_orders[[#This Row],[Date]])</f>
        <v>2022</v>
      </c>
      <c r="T261">
        <f>MONTH(fact_orders[[#This Row],[Date]])</f>
        <v>5</v>
      </c>
      <c r="U261" t="str">
        <f>TEXT(fact_orders[[#This Row],[Date]],"mmm-yyyy")</f>
        <v>May-2022</v>
      </c>
      <c r="V261" t="str">
        <f>"Q"&amp;ROUNDUP(MONTH(fact_orders[[#This Row],[Date]])/3,0)</f>
        <v>Q2</v>
      </c>
      <c r="W261" t="str" cm="1">
        <f t="array" ref="W261">_xlfn.IFS(
fact_orders[[#This Row],[dim_customers.Customer Age]]&lt;=25,"18-25",
fact_orders[[#This Row],[dim_customers.Customer Age]]&lt;=35,"26-35",
fact_orders[[#This Row],[dim_customers.Customer Age]]&lt;=45,"36-45",
fact_orders[[#This Row],[dim_customers.Customer Age]]&lt;=55,"46-55",
TRUE,"56+"
)</f>
        <v>18-25</v>
      </c>
      <c r="X261" t="str" cm="1">
        <f t="array" ref="X261">_xlfn.IFS(fact_orders[[#This Row],[Original Price]]&lt;250,"Under 250", fact_orders[[#This Row],[Original Price]]&lt;500, "250-499",fact_orders[[#This Row],[Original Price]]&lt;1000,"500-999",fact_orders[[#This Row],[Original Price]]&lt;2000,"1000-1999",TRUE,"2000+")</f>
        <v>500-999</v>
      </c>
      <c r="Y261" t="str" cm="1">
        <f t="array" ref="Y261">_xlfn.IFS(fact_orders[[#This Row],[Discount%]]&lt;0.2,"10-19%",fact_orders[[#This Row],[Discount%]]&lt;0.3,"20-29%",fact_orders[[#This Row],[Discount%]]&lt;0.4,"30-39%",fact_orders[[#This Row],[Discount%]]&lt;0.5,"40-49%",TRUE,"50%+")</f>
        <v>30-39%</v>
      </c>
    </row>
    <row r="262" spans="1:25" hidden="1" x14ac:dyDescent="0.3">
      <c r="A262" t="s">
        <v>3678</v>
      </c>
      <c r="B262" t="s">
        <v>3364</v>
      </c>
      <c r="C262" t="s">
        <v>266</v>
      </c>
      <c r="D262" s="2">
        <v>44466</v>
      </c>
      <c r="E262">
        <v>456</v>
      </c>
      <c r="F262" s="4">
        <v>0.4</v>
      </c>
      <c r="G262" t="s">
        <v>85</v>
      </c>
      <c r="H262" t="s">
        <v>9</v>
      </c>
      <c r="I262" t="s">
        <v>217</v>
      </c>
      <c r="J262" t="s">
        <v>67</v>
      </c>
      <c r="K262" t="s">
        <v>6923</v>
      </c>
      <c r="L262" t="s">
        <v>27</v>
      </c>
      <c r="M262">
        <v>5</v>
      </c>
      <c r="N262">
        <v>17</v>
      </c>
      <c r="O262" t="s">
        <v>3362</v>
      </c>
      <c r="P262" t="s">
        <v>3363</v>
      </c>
      <c r="Q262" s="7">
        <f>fact_orders[[#This Row],[Original Price]]*(1-fact_orders[[#This Row],[Discount%]])</f>
        <v>273.59999999999997</v>
      </c>
      <c r="R262">
        <f>fact_orders[[#This Row],[Original Price]]*fact_orders[[#This Row],[Discount%]]</f>
        <v>182.4</v>
      </c>
      <c r="S262">
        <f>YEAR(fact_orders[[#This Row],[Date]])</f>
        <v>2021</v>
      </c>
      <c r="T262">
        <f>MONTH(fact_orders[[#This Row],[Date]])</f>
        <v>9</v>
      </c>
      <c r="U262" t="str">
        <f>TEXT(fact_orders[[#This Row],[Date]],"mmm-yyyy")</f>
        <v>Sep-2021</v>
      </c>
      <c r="V262" t="str">
        <f>"Q"&amp;ROUNDUP(MONTH(fact_orders[[#This Row],[Date]])/3,0)</f>
        <v>Q3</v>
      </c>
      <c r="W262" t="str" cm="1">
        <f t="array" ref="W262">_xlfn.IFS(
fact_orders[[#This Row],[dim_customers.Customer Age]]&lt;=25,"18-25",
fact_orders[[#This Row],[dim_customers.Customer Age]]&lt;=35,"26-35",
fact_orders[[#This Row],[dim_customers.Customer Age]]&lt;=45,"36-45",
fact_orders[[#This Row],[dim_customers.Customer Age]]&lt;=55,"46-55",
TRUE,"56+"
)</f>
        <v>18-25</v>
      </c>
      <c r="X262" t="str" cm="1">
        <f t="array" ref="X262">_xlfn.IFS(fact_orders[[#This Row],[Original Price]]&lt;250,"Under 250", fact_orders[[#This Row],[Original Price]]&lt;500, "250-499",fact_orders[[#This Row],[Original Price]]&lt;1000,"500-999",fact_orders[[#This Row],[Original Price]]&lt;2000,"1000-1999",TRUE,"2000+")</f>
        <v>250-499</v>
      </c>
      <c r="Y262" t="str" cm="1">
        <f t="array" ref="Y262">_xlfn.IFS(fact_orders[[#This Row],[Discount%]]&lt;0.2,"10-19%",fact_orders[[#This Row],[Discount%]]&lt;0.3,"20-29%",fact_orders[[#This Row],[Discount%]]&lt;0.4,"30-39%",fact_orders[[#This Row],[Discount%]]&lt;0.5,"40-49%",TRUE,"50%+")</f>
        <v>40-49%</v>
      </c>
    </row>
    <row r="263" spans="1:25" hidden="1" x14ac:dyDescent="0.3">
      <c r="A263" t="s">
        <v>3679</v>
      </c>
      <c r="B263" t="s">
        <v>3365</v>
      </c>
      <c r="C263" t="s">
        <v>267</v>
      </c>
      <c r="D263" s="2">
        <v>44301</v>
      </c>
      <c r="E263">
        <v>516</v>
      </c>
      <c r="F263" s="4">
        <v>0.4</v>
      </c>
      <c r="G263" t="s">
        <v>85</v>
      </c>
      <c r="H263" t="s">
        <v>9</v>
      </c>
      <c r="I263" t="s">
        <v>217</v>
      </c>
      <c r="J263" t="s">
        <v>67</v>
      </c>
      <c r="K263" t="s">
        <v>6921</v>
      </c>
      <c r="L263" t="s">
        <v>25</v>
      </c>
      <c r="M263">
        <v>5</v>
      </c>
      <c r="N263">
        <v>18</v>
      </c>
      <c r="O263" t="s">
        <v>3362</v>
      </c>
      <c r="P263" t="s">
        <v>3363</v>
      </c>
      <c r="Q263" s="7">
        <f>fact_orders[[#This Row],[Original Price]]*(1-fact_orders[[#This Row],[Discount%]])</f>
        <v>309.59999999999997</v>
      </c>
      <c r="R263">
        <f>fact_orders[[#This Row],[Original Price]]*fact_orders[[#This Row],[Discount%]]</f>
        <v>206.4</v>
      </c>
      <c r="S263">
        <f>YEAR(fact_orders[[#This Row],[Date]])</f>
        <v>2021</v>
      </c>
      <c r="T263">
        <f>MONTH(fact_orders[[#This Row],[Date]])</f>
        <v>4</v>
      </c>
      <c r="U263" t="str">
        <f>TEXT(fact_orders[[#This Row],[Date]],"mmm-yyyy")</f>
        <v>Apr-2021</v>
      </c>
      <c r="V263" t="str">
        <f>"Q"&amp;ROUNDUP(MONTH(fact_orders[[#This Row],[Date]])/3,0)</f>
        <v>Q2</v>
      </c>
      <c r="W263" t="str" cm="1">
        <f t="array" ref="W263">_xlfn.IFS(
fact_orders[[#This Row],[dim_customers.Customer Age]]&lt;=25,"18-25",
fact_orders[[#This Row],[dim_customers.Customer Age]]&lt;=35,"26-35",
fact_orders[[#This Row],[dim_customers.Customer Age]]&lt;=45,"36-45",
fact_orders[[#This Row],[dim_customers.Customer Age]]&lt;=55,"46-55",
TRUE,"56+"
)</f>
        <v>18-25</v>
      </c>
      <c r="X263" t="str" cm="1">
        <f t="array" ref="X263">_xlfn.IFS(fact_orders[[#This Row],[Original Price]]&lt;250,"Under 250", fact_orders[[#This Row],[Original Price]]&lt;500, "250-499",fact_orders[[#This Row],[Original Price]]&lt;1000,"500-999",fact_orders[[#This Row],[Original Price]]&lt;2000,"1000-1999",TRUE,"2000+")</f>
        <v>500-999</v>
      </c>
      <c r="Y263" t="str" cm="1">
        <f t="array" ref="Y263">_xlfn.IFS(fact_orders[[#This Row],[Discount%]]&lt;0.2,"10-19%",fact_orders[[#This Row],[Discount%]]&lt;0.3,"20-29%",fact_orders[[#This Row],[Discount%]]&lt;0.4,"30-39%",fact_orders[[#This Row],[Discount%]]&lt;0.5,"40-49%",TRUE,"50%+")</f>
        <v>40-49%</v>
      </c>
    </row>
    <row r="264" spans="1:25" hidden="1" x14ac:dyDescent="0.3">
      <c r="A264" t="s">
        <v>3680</v>
      </c>
      <c r="B264" t="s">
        <v>3366</v>
      </c>
      <c r="C264" t="s">
        <v>268</v>
      </c>
      <c r="D264" s="2">
        <v>44681</v>
      </c>
      <c r="E264">
        <v>355</v>
      </c>
      <c r="F264" s="4">
        <v>0.4</v>
      </c>
      <c r="G264" t="s">
        <v>85</v>
      </c>
      <c r="H264" t="s">
        <v>9</v>
      </c>
      <c r="I264" t="s">
        <v>217</v>
      </c>
      <c r="J264" t="s">
        <v>67</v>
      </c>
      <c r="K264" t="s">
        <v>6918</v>
      </c>
      <c r="L264" t="s">
        <v>25</v>
      </c>
      <c r="M264">
        <v>4</v>
      </c>
      <c r="N264">
        <v>19</v>
      </c>
      <c r="O264" t="s">
        <v>3362</v>
      </c>
      <c r="P264" t="s">
        <v>3363</v>
      </c>
      <c r="Q264" s="7">
        <f>fact_orders[[#This Row],[Original Price]]*(1-fact_orders[[#This Row],[Discount%]])</f>
        <v>213</v>
      </c>
      <c r="R264">
        <f>fact_orders[[#This Row],[Original Price]]*fact_orders[[#This Row],[Discount%]]</f>
        <v>142</v>
      </c>
      <c r="S264">
        <f>YEAR(fact_orders[[#This Row],[Date]])</f>
        <v>2022</v>
      </c>
      <c r="T264">
        <f>MONTH(fact_orders[[#This Row],[Date]])</f>
        <v>4</v>
      </c>
      <c r="U264" t="str">
        <f>TEXT(fact_orders[[#This Row],[Date]],"mmm-yyyy")</f>
        <v>Apr-2022</v>
      </c>
      <c r="V264" t="str">
        <f>"Q"&amp;ROUNDUP(MONTH(fact_orders[[#This Row],[Date]])/3,0)</f>
        <v>Q2</v>
      </c>
      <c r="W264" t="str" cm="1">
        <f t="array" ref="W264">_xlfn.IFS(
fact_orders[[#This Row],[dim_customers.Customer Age]]&lt;=25,"18-25",
fact_orders[[#This Row],[dim_customers.Customer Age]]&lt;=35,"26-35",
fact_orders[[#This Row],[dim_customers.Customer Age]]&lt;=45,"36-45",
fact_orders[[#This Row],[dim_customers.Customer Age]]&lt;=55,"46-55",
TRUE,"56+"
)</f>
        <v>18-25</v>
      </c>
      <c r="X264" t="str" cm="1">
        <f t="array" ref="X264">_xlfn.IFS(fact_orders[[#This Row],[Original Price]]&lt;250,"Under 250", fact_orders[[#This Row],[Original Price]]&lt;500, "250-499",fact_orders[[#This Row],[Original Price]]&lt;1000,"500-999",fact_orders[[#This Row],[Original Price]]&lt;2000,"1000-1999",TRUE,"2000+")</f>
        <v>250-499</v>
      </c>
      <c r="Y264" t="str" cm="1">
        <f t="array" ref="Y264">_xlfn.IFS(fact_orders[[#This Row],[Discount%]]&lt;0.2,"10-19%",fact_orders[[#This Row],[Discount%]]&lt;0.3,"20-29%",fact_orders[[#This Row],[Discount%]]&lt;0.4,"30-39%",fact_orders[[#This Row],[Discount%]]&lt;0.5,"40-49%",TRUE,"50%+")</f>
        <v>40-49%</v>
      </c>
    </row>
    <row r="265" spans="1:25" hidden="1" x14ac:dyDescent="0.3">
      <c r="A265" t="s">
        <v>3681</v>
      </c>
      <c r="B265" t="s">
        <v>3367</v>
      </c>
      <c r="C265" t="s">
        <v>269</v>
      </c>
      <c r="D265" s="2">
        <v>44292</v>
      </c>
      <c r="E265">
        <v>465</v>
      </c>
      <c r="F265" s="4">
        <v>0.4</v>
      </c>
      <c r="G265" t="s">
        <v>85</v>
      </c>
      <c r="H265" t="s">
        <v>9</v>
      </c>
      <c r="I265" t="s">
        <v>217</v>
      </c>
      <c r="J265" t="s">
        <v>67</v>
      </c>
      <c r="K265" t="s">
        <v>6919</v>
      </c>
      <c r="L265" t="s">
        <v>25</v>
      </c>
      <c r="M265">
        <v>3</v>
      </c>
      <c r="N265">
        <v>20</v>
      </c>
      <c r="O265" t="s">
        <v>3368</v>
      </c>
      <c r="P265" t="s">
        <v>3363</v>
      </c>
      <c r="Q265" s="7">
        <f>fact_orders[[#This Row],[Original Price]]*(1-fact_orders[[#This Row],[Discount%]])</f>
        <v>279</v>
      </c>
      <c r="R265">
        <f>fact_orders[[#This Row],[Original Price]]*fact_orders[[#This Row],[Discount%]]</f>
        <v>186</v>
      </c>
      <c r="S265">
        <f>YEAR(fact_orders[[#This Row],[Date]])</f>
        <v>2021</v>
      </c>
      <c r="T265">
        <f>MONTH(fact_orders[[#This Row],[Date]])</f>
        <v>4</v>
      </c>
      <c r="U265" t="str">
        <f>TEXT(fact_orders[[#This Row],[Date]],"mmm-yyyy")</f>
        <v>Apr-2021</v>
      </c>
      <c r="V265" t="str">
        <f>"Q"&amp;ROUNDUP(MONTH(fact_orders[[#This Row],[Date]])/3,0)</f>
        <v>Q2</v>
      </c>
      <c r="W265" t="str" cm="1">
        <f t="array" ref="W265">_xlfn.IFS(
fact_orders[[#This Row],[dim_customers.Customer Age]]&lt;=25,"18-25",
fact_orders[[#This Row],[dim_customers.Customer Age]]&lt;=35,"26-35",
fact_orders[[#This Row],[dim_customers.Customer Age]]&lt;=45,"36-45",
fact_orders[[#This Row],[dim_customers.Customer Age]]&lt;=55,"46-55",
TRUE,"56+"
)</f>
        <v>18-25</v>
      </c>
      <c r="X265" t="str" cm="1">
        <f t="array" ref="X265">_xlfn.IFS(fact_orders[[#This Row],[Original Price]]&lt;250,"Under 250", fact_orders[[#This Row],[Original Price]]&lt;500, "250-499",fact_orders[[#This Row],[Original Price]]&lt;1000,"500-999",fact_orders[[#This Row],[Original Price]]&lt;2000,"1000-1999",TRUE,"2000+")</f>
        <v>250-499</v>
      </c>
      <c r="Y265" t="str" cm="1">
        <f t="array" ref="Y265">_xlfn.IFS(fact_orders[[#This Row],[Discount%]]&lt;0.2,"10-19%",fact_orders[[#This Row],[Discount%]]&lt;0.3,"20-29%",fact_orders[[#This Row],[Discount%]]&lt;0.4,"30-39%",fact_orders[[#This Row],[Discount%]]&lt;0.5,"40-49%",TRUE,"50%+")</f>
        <v>40-49%</v>
      </c>
    </row>
    <row r="266" spans="1:25" hidden="1" x14ac:dyDescent="0.3">
      <c r="A266" t="s">
        <v>3682</v>
      </c>
      <c r="B266" t="s">
        <v>3369</v>
      </c>
      <c r="C266" t="s">
        <v>270</v>
      </c>
      <c r="D266" s="2">
        <v>44487</v>
      </c>
      <c r="E266">
        <v>965</v>
      </c>
      <c r="F266" s="4">
        <v>0.4</v>
      </c>
      <c r="G266" t="s">
        <v>85</v>
      </c>
      <c r="H266" t="s">
        <v>9</v>
      </c>
      <c r="I266" t="s">
        <v>217</v>
      </c>
      <c r="J266" t="s">
        <v>67</v>
      </c>
      <c r="K266" t="s">
        <v>6920</v>
      </c>
      <c r="L266" t="s">
        <v>25</v>
      </c>
      <c r="M266">
        <v>5</v>
      </c>
      <c r="N266">
        <v>21</v>
      </c>
      <c r="O266" t="s">
        <v>3368</v>
      </c>
      <c r="P266" t="s">
        <v>3363</v>
      </c>
      <c r="Q266" s="7">
        <f>fact_orders[[#This Row],[Original Price]]*(1-fact_orders[[#This Row],[Discount%]])</f>
        <v>579</v>
      </c>
      <c r="R266">
        <f>fact_orders[[#This Row],[Original Price]]*fact_orders[[#This Row],[Discount%]]</f>
        <v>386</v>
      </c>
      <c r="S266">
        <f>YEAR(fact_orders[[#This Row],[Date]])</f>
        <v>2021</v>
      </c>
      <c r="T266">
        <f>MONTH(fact_orders[[#This Row],[Date]])</f>
        <v>10</v>
      </c>
      <c r="U266" t="str">
        <f>TEXT(fact_orders[[#This Row],[Date]],"mmm-yyyy")</f>
        <v>Oct-2021</v>
      </c>
      <c r="V266" t="str">
        <f>"Q"&amp;ROUNDUP(MONTH(fact_orders[[#This Row],[Date]])/3,0)</f>
        <v>Q4</v>
      </c>
      <c r="W266" t="str" cm="1">
        <f t="array" ref="W266">_xlfn.IFS(
fact_orders[[#This Row],[dim_customers.Customer Age]]&lt;=25,"18-25",
fact_orders[[#This Row],[dim_customers.Customer Age]]&lt;=35,"26-35",
fact_orders[[#This Row],[dim_customers.Customer Age]]&lt;=45,"36-45",
fact_orders[[#This Row],[dim_customers.Customer Age]]&lt;=55,"46-55",
TRUE,"56+"
)</f>
        <v>18-25</v>
      </c>
      <c r="X266" t="str" cm="1">
        <f t="array" ref="X266">_xlfn.IFS(fact_orders[[#This Row],[Original Price]]&lt;250,"Under 250", fact_orders[[#This Row],[Original Price]]&lt;500, "250-499",fact_orders[[#This Row],[Original Price]]&lt;1000,"500-999",fact_orders[[#This Row],[Original Price]]&lt;2000,"1000-1999",TRUE,"2000+")</f>
        <v>500-999</v>
      </c>
      <c r="Y266" t="str" cm="1">
        <f t="array" ref="Y266">_xlfn.IFS(fact_orders[[#This Row],[Discount%]]&lt;0.2,"10-19%",fact_orders[[#This Row],[Discount%]]&lt;0.3,"20-29%",fact_orders[[#This Row],[Discount%]]&lt;0.4,"30-39%",fact_orders[[#This Row],[Discount%]]&lt;0.5,"40-49%",TRUE,"50%+")</f>
        <v>40-49%</v>
      </c>
    </row>
    <row r="267" spans="1:25" hidden="1" x14ac:dyDescent="0.3">
      <c r="A267" t="s">
        <v>3683</v>
      </c>
      <c r="B267" t="s">
        <v>3370</v>
      </c>
      <c r="C267" t="s">
        <v>271</v>
      </c>
      <c r="D267" s="2">
        <v>44539</v>
      </c>
      <c r="E267">
        <v>1158</v>
      </c>
      <c r="F267" s="4">
        <v>0.4</v>
      </c>
      <c r="G267" t="s">
        <v>85</v>
      </c>
      <c r="H267" t="s">
        <v>9</v>
      </c>
      <c r="I267" t="s">
        <v>217</v>
      </c>
      <c r="J267" t="s">
        <v>67</v>
      </c>
      <c r="K267" t="s">
        <v>6921</v>
      </c>
      <c r="L267" t="s">
        <v>25</v>
      </c>
      <c r="M267">
        <v>4</v>
      </c>
      <c r="N267">
        <v>22</v>
      </c>
      <c r="O267" t="s">
        <v>3368</v>
      </c>
      <c r="P267" t="s">
        <v>3363</v>
      </c>
      <c r="Q267" s="7">
        <f>fact_orders[[#This Row],[Original Price]]*(1-fact_orders[[#This Row],[Discount%]])</f>
        <v>694.8</v>
      </c>
      <c r="R267">
        <f>fact_orders[[#This Row],[Original Price]]*fact_orders[[#This Row],[Discount%]]</f>
        <v>463.20000000000005</v>
      </c>
      <c r="S267">
        <f>YEAR(fact_orders[[#This Row],[Date]])</f>
        <v>2021</v>
      </c>
      <c r="T267">
        <f>MONTH(fact_orders[[#This Row],[Date]])</f>
        <v>12</v>
      </c>
      <c r="U267" t="str">
        <f>TEXT(fact_orders[[#This Row],[Date]],"mmm-yyyy")</f>
        <v>Dec-2021</v>
      </c>
      <c r="V267" t="str">
        <f>"Q"&amp;ROUNDUP(MONTH(fact_orders[[#This Row],[Date]])/3,0)</f>
        <v>Q4</v>
      </c>
      <c r="W267" t="str" cm="1">
        <f t="array" ref="W267">_xlfn.IFS(
fact_orders[[#This Row],[dim_customers.Customer Age]]&lt;=25,"18-25",
fact_orders[[#This Row],[dim_customers.Customer Age]]&lt;=35,"26-35",
fact_orders[[#This Row],[dim_customers.Customer Age]]&lt;=45,"36-45",
fact_orders[[#This Row],[dim_customers.Customer Age]]&lt;=55,"46-55",
TRUE,"56+"
)</f>
        <v>18-25</v>
      </c>
      <c r="X267" t="str" cm="1">
        <f t="array" ref="X267">_xlfn.IFS(fact_orders[[#This Row],[Original Price]]&lt;250,"Under 250", fact_orders[[#This Row],[Original Price]]&lt;500, "250-499",fact_orders[[#This Row],[Original Price]]&lt;1000,"500-999",fact_orders[[#This Row],[Original Price]]&lt;2000,"1000-1999",TRUE,"2000+")</f>
        <v>1000-1999</v>
      </c>
      <c r="Y267" t="str" cm="1">
        <f t="array" ref="Y267">_xlfn.IFS(fact_orders[[#This Row],[Discount%]]&lt;0.2,"10-19%",fact_orders[[#This Row],[Discount%]]&lt;0.3,"20-29%",fact_orders[[#This Row],[Discount%]]&lt;0.4,"30-39%",fact_orders[[#This Row],[Discount%]]&lt;0.5,"40-49%",TRUE,"50%+")</f>
        <v>40-49%</v>
      </c>
    </row>
    <row r="268" spans="1:25" hidden="1" x14ac:dyDescent="0.3">
      <c r="A268" t="s">
        <v>3684</v>
      </c>
      <c r="B268" t="s">
        <v>3371</v>
      </c>
      <c r="C268" t="s">
        <v>272</v>
      </c>
      <c r="D268" s="2">
        <v>44594</v>
      </c>
      <c r="E268">
        <v>264</v>
      </c>
      <c r="F268" s="4">
        <v>0.45</v>
      </c>
      <c r="G268" t="s">
        <v>85</v>
      </c>
      <c r="H268" t="s">
        <v>9</v>
      </c>
      <c r="I268" t="s">
        <v>217</v>
      </c>
      <c r="J268" t="s">
        <v>67</v>
      </c>
      <c r="K268" t="s">
        <v>6922</v>
      </c>
      <c r="L268" t="s">
        <v>102</v>
      </c>
      <c r="M268">
        <v>3</v>
      </c>
      <c r="N268">
        <v>23</v>
      </c>
      <c r="O268" t="s">
        <v>3368</v>
      </c>
      <c r="P268" t="s">
        <v>3363</v>
      </c>
      <c r="Q268" s="7">
        <f>fact_orders[[#This Row],[Original Price]]*(1-fact_orders[[#This Row],[Discount%]])</f>
        <v>145.20000000000002</v>
      </c>
      <c r="R268">
        <f>fact_orders[[#This Row],[Original Price]]*fact_orders[[#This Row],[Discount%]]</f>
        <v>118.8</v>
      </c>
      <c r="S268">
        <f>YEAR(fact_orders[[#This Row],[Date]])</f>
        <v>2022</v>
      </c>
      <c r="T268">
        <f>MONTH(fact_orders[[#This Row],[Date]])</f>
        <v>2</v>
      </c>
      <c r="U268" t="str">
        <f>TEXT(fact_orders[[#This Row],[Date]],"mmm-yyyy")</f>
        <v>Feb-2022</v>
      </c>
      <c r="V268" t="str">
        <f>"Q"&amp;ROUNDUP(MONTH(fact_orders[[#This Row],[Date]])/3,0)</f>
        <v>Q1</v>
      </c>
      <c r="W268" t="str" cm="1">
        <f t="array" ref="W268">_xlfn.IFS(
fact_orders[[#This Row],[dim_customers.Customer Age]]&lt;=25,"18-25",
fact_orders[[#This Row],[dim_customers.Customer Age]]&lt;=35,"26-35",
fact_orders[[#This Row],[dim_customers.Customer Age]]&lt;=45,"36-45",
fact_orders[[#This Row],[dim_customers.Customer Age]]&lt;=55,"46-55",
TRUE,"56+"
)</f>
        <v>18-25</v>
      </c>
      <c r="X268" t="str" cm="1">
        <f t="array" ref="X268">_xlfn.IFS(fact_orders[[#This Row],[Original Price]]&lt;250,"Under 250", fact_orders[[#This Row],[Original Price]]&lt;500, "250-499",fact_orders[[#This Row],[Original Price]]&lt;1000,"500-999",fact_orders[[#This Row],[Original Price]]&lt;2000,"1000-1999",TRUE,"2000+")</f>
        <v>250-499</v>
      </c>
      <c r="Y268" t="str" cm="1">
        <f t="array" ref="Y268">_xlfn.IFS(fact_orders[[#This Row],[Discount%]]&lt;0.2,"10-19%",fact_orders[[#This Row],[Discount%]]&lt;0.3,"20-29%",fact_orders[[#This Row],[Discount%]]&lt;0.4,"30-39%",fact_orders[[#This Row],[Discount%]]&lt;0.5,"40-49%",TRUE,"50%+")</f>
        <v>40-49%</v>
      </c>
    </row>
    <row r="269" spans="1:25" hidden="1" x14ac:dyDescent="0.3">
      <c r="A269" t="s">
        <v>3685</v>
      </c>
      <c r="B269" t="s">
        <v>3372</v>
      </c>
      <c r="C269" t="s">
        <v>273</v>
      </c>
      <c r="D269" s="2">
        <v>44292</v>
      </c>
      <c r="E269">
        <v>433</v>
      </c>
      <c r="F269" s="4">
        <v>0.45</v>
      </c>
      <c r="G269" t="s">
        <v>85</v>
      </c>
      <c r="H269" t="s">
        <v>9</v>
      </c>
      <c r="I269" t="s">
        <v>217</v>
      </c>
      <c r="J269" t="s">
        <v>67</v>
      </c>
      <c r="K269" t="s">
        <v>6921</v>
      </c>
      <c r="L269" t="s">
        <v>102</v>
      </c>
      <c r="M269">
        <v>5</v>
      </c>
      <c r="N269">
        <v>18</v>
      </c>
      <c r="O269" t="s">
        <v>3373</v>
      </c>
      <c r="P269" t="s">
        <v>3363</v>
      </c>
      <c r="Q269" s="7">
        <f>fact_orders[[#This Row],[Original Price]]*(1-fact_orders[[#This Row],[Discount%]])</f>
        <v>238.15</v>
      </c>
      <c r="R269">
        <f>fact_orders[[#This Row],[Original Price]]*fact_orders[[#This Row],[Discount%]]</f>
        <v>194.85</v>
      </c>
      <c r="S269">
        <f>YEAR(fact_orders[[#This Row],[Date]])</f>
        <v>2021</v>
      </c>
      <c r="T269">
        <f>MONTH(fact_orders[[#This Row],[Date]])</f>
        <v>4</v>
      </c>
      <c r="U269" t="str">
        <f>TEXT(fact_orders[[#This Row],[Date]],"mmm-yyyy")</f>
        <v>Apr-2021</v>
      </c>
      <c r="V269" t="str">
        <f>"Q"&amp;ROUNDUP(MONTH(fact_orders[[#This Row],[Date]])/3,0)</f>
        <v>Q2</v>
      </c>
      <c r="W269" t="str" cm="1">
        <f t="array" ref="W269">_xlfn.IFS(
fact_orders[[#This Row],[dim_customers.Customer Age]]&lt;=25,"18-25",
fact_orders[[#This Row],[dim_customers.Customer Age]]&lt;=35,"26-35",
fact_orders[[#This Row],[dim_customers.Customer Age]]&lt;=45,"36-45",
fact_orders[[#This Row],[dim_customers.Customer Age]]&lt;=55,"46-55",
TRUE,"56+"
)</f>
        <v>18-25</v>
      </c>
      <c r="X269" t="str" cm="1">
        <f t="array" ref="X269">_xlfn.IFS(fact_orders[[#This Row],[Original Price]]&lt;250,"Under 250", fact_orders[[#This Row],[Original Price]]&lt;500, "250-499",fact_orders[[#This Row],[Original Price]]&lt;1000,"500-999",fact_orders[[#This Row],[Original Price]]&lt;2000,"1000-1999",TRUE,"2000+")</f>
        <v>250-499</v>
      </c>
      <c r="Y269" t="str" cm="1">
        <f t="array" ref="Y269">_xlfn.IFS(fact_orders[[#This Row],[Discount%]]&lt;0.2,"10-19%",fact_orders[[#This Row],[Discount%]]&lt;0.3,"20-29%",fact_orders[[#This Row],[Discount%]]&lt;0.4,"30-39%",fact_orders[[#This Row],[Discount%]]&lt;0.5,"40-49%",TRUE,"50%+")</f>
        <v>40-49%</v>
      </c>
    </row>
    <row r="270" spans="1:25" hidden="1" x14ac:dyDescent="0.3">
      <c r="A270" t="s">
        <v>3686</v>
      </c>
      <c r="B270" t="s">
        <v>3374</v>
      </c>
      <c r="C270" t="s">
        <v>274</v>
      </c>
      <c r="D270" s="2">
        <v>44295</v>
      </c>
      <c r="E270">
        <v>562</v>
      </c>
      <c r="F270" s="4">
        <v>0.45</v>
      </c>
      <c r="G270" t="s">
        <v>85</v>
      </c>
      <c r="H270" t="s">
        <v>9</v>
      </c>
      <c r="I270" t="s">
        <v>217</v>
      </c>
      <c r="J270" t="s">
        <v>152</v>
      </c>
      <c r="K270" t="s">
        <v>6921</v>
      </c>
      <c r="L270" t="s">
        <v>102</v>
      </c>
      <c r="M270">
        <v>5</v>
      </c>
      <c r="N270">
        <v>18</v>
      </c>
      <c r="O270" t="s">
        <v>3373</v>
      </c>
      <c r="P270" t="s">
        <v>3363</v>
      </c>
      <c r="Q270" s="7">
        <f>fact_orders[[#This Row],[Original Price]]*(1-fact_orders[[#This Row],[Discount%]])</f>
        <v>309.10000000000002</v>
      </c>
      <c r="R270">
        <f>fact_orders[[#This Row],[Original Price]]*fact_orders[[#This Row],[Discount%]]</f>
        <v>252.9</v>
      </c>
      <c r="S270">
        <f>YEAR(fact_orders[[#This Row],[Date]])</f>
        <v>2021</v>
      </c>
      <c r="T270">
        <f>MONTH(fact_orders[[#This Row],[Date]])</f>
        <v>4</v>
      </c>
      <c r="U270" t="str">
        <f>TEXT(fact_orders[[#This Row],[Date]],"mmm-yyyy")</f>
        <v>Apr-2021</v>
      </c>
      <c r="V270" t="str">
        <f>"Q"&amp;ROUNDUP(MONTH(fact_orders[[#This Row],[Date]])/3,0)</f>
        <v>Q2</v>
      </c>
      <c r="W270" t="str" cm="1">
        <f t="array" ref="W270">_xlfn.IFS(
fact_orders[[#This Row],[dim_customers.Customer Age]]&lt;=25,"18-25",
fact_orders[[#This Row],[dim_customers.Customer Age]]&lt;=35,"26-35",
fact_orders[[#This Row],[dim_customers.Customer Age]]&lt;=45,"36-45",
fact_orders[[#This Row],[dim_customers.Customer Age]]&lt;=55,"46-55",
TRUE,"56+"
)</f>
        <v>18-25</v>
      </c>
      <c r="X270" t="str" cm="1">
        <f t="array" ref="X270">_xlfn.IFS(fact_orders[[#This Row],[Original Price]]&lt;250,"Under 250", fact_orders[[#This Row],[Original Price]]&lt;500, "250-499",fact_orders[[#This Row],[Original Price]]&lt;1000,"500-999",fact_orders[[#This Row],[Original Price]]&lt;2000,"1000-1999",TRUE,"2000+")</f>
        <v>500-999</v>
      </c>
      <c r="Y270" t="str" cm="1">
        <f t="array" ref="Y270">_xlfn.IFS(fact_orders[[#This Row],[Discount%]]&lt;0.2,"10-19%",fact_orders[[#This Row],[Discount%]]&lt;0.3,"20-29%",fact_orders[[#This Row],[Discount%]]&lt;0.4,"30-39%",fact_orders[[#This Row],[Discount%]]&lt;0.5,"40-49%",TRUE,"50%+")</f>
        <v>40-49%</v>
      </c>
    </row>
    <row r="271" spans="1:25" hidden="1" x14ac:dyDescent="0.3">
      <c r="A271" t="s">
        <v>3687</v>
      </c>
      <c r="B271" t="s">
        <v>3375</v>
      </c>
      <c r="C271" t="s">
        <v>275</v>
      </c>
      <c r="D271" s="2">
        <v>44805</v>
      </c>
      <c r="E271">
        <v>423</v>
      </c>
      <c r="F271" s="4">
        <v>0.47</v>
      </c>
      <c r="G271" t="s">
        <v>85</v>
      </c>
      <c r="H271" t="s">
        <v>9</v>
      </c>
      <c r="I271" t="s">
        <v>217</v>
      </c>
      <c r="J271" t="s">
        <v>152</v>
      </c>
      <c r="K271" t="s">
        <v>6921</v>
      </c>
      <c r="L271" t="s">
        <v>102</v>
      </c>
      <c r="M271">
        <v>4</v>
      </c>
      <c r="N271">
        <v>18</v>
      </c>
      <c r="O271" t="s">
        <v>3373</v>
      </c>
      <c r="P271" t="s">
        <v>3363</v>
      </c>
      <c r="Q271" s="7">
        <f>fact_orders[[#This Row],[Original Price]]*(1-fact_orders[[#This Row],[Discount%]])</f>
        <v>224.19</v>
      </c>
      <c r="R271">
        <f>fact_orders[[#This Row],[Original Price]]*fact_orders[[#This Row],[Discount%]]</f>
        <v>198.81</v>
      </c>
      <c r="S271">
        <f>YEAR(fact_orders[[#This Row],[Date]])</f>
        <v>2022</v>
      </c>
      <c r="T271">
        <f>MONTH(fact_orders[[#This Row],[Date]])</f>
        <v>9</v>
      </c>
      <c r="U271" t="str">
        <f>TEXT(fact_orders[[#This Row],[Date]],"mmm-yyyy")</f>
        <v>Sep-2022</v>
      </c>
      <c r="V271" t="str">
        <f>"Q"&amp;ROUNDUP(MONTH(fact_orders[[#This Row],[Date]])/3,0)</f>
        <v>Q3</v>
      </c>
      <c r="W271" t="str" cm="1">
        <f t="array" ref="W271">_xlfn.IFS(
fact_orders[[#This Row],[dim_customers.Customer Age]]&lt;=25,"18-25",
fact_orders[[#This Row],[dim_customers.Customer Age]]&lt;=35,"26-35",
fact_orders[[#This Row],[dim_customers.Customer Age]]&lt;=45,"36-45",
fact_orders[[#This Row],[dim_customers.Customer Age]]&lt;=55,"46-55",
TRUE,"56+"
)</f>
        <v>18-25</v>
      </c>
      <c r="X271" t="str" cm="1">
        <f t="array" ref="X271">_xlfn.IFS(fact_orders[[#This Row],[Original Price]]&lt;250,"Under 250", fact_orders[[#This Row],[Original Price]]&lt;500, "250-499",fact_orders[[#This Row],[Original Price]]&lt;1000,"500-999",fact_orders[[#This Row],[Original Price]]&lt;2000,"1000-1999",TRUE,"2000+")</f>
        <v>250-499</v>
      </c>
      <c r="Y271" t="str" cm="1">
        <f t="array" ref="Y271">_xlfn.IFS(fact_orders[[#This Row],[Discount%]]&lt;0.2,"10-19%",fact_orders[[#This Row],[Discount%]]&lt;0.3,"20-29%",fact_orders[[#This Row],[Discount%]]&lt;0.4,"30-39%",fact_orders[[#This Row],[Discount%]]&lt;0.5,"40-49%",TRUE,"50%+")</f>
        <v>40-49%</v>
      </c>
    </row>
    <row r="272" spans="1:25" hidden="1" x14ac:dyDescent="0.3">
      <c r="A272" t="s">
        <v>3688</v>
      </c>
      <c r="B272" t="s">
        <v>3376</v>
      </c>
      <c r="C272" t="s">
        <v>276</v>
      </c>
      <c r="D272" s="2">
        <v>44257</v>
      </c>
      <c r="E272">
        <v>621</v>
      </c>
      <c r="F272" s="4">
        <v>0.47</v>
      </c>
      <c r="G272" t="s">
        <v>85</v>
      </c>
      <c r="H272" t="s">
        <v>9</v>
      </c>
      <c r="I272" t="s">
        <v>217</v>
      </c>
      <c r="J272" t="s">
        <v>152</v>
      </c>
      <c r="K272" t="s">
        <v>6921</v>
      </c>
      <c r="L272" t="s">
        <v>33</v>
      </c>
      <c r="M272">
        <v>2</v>
      </c>
      <c r="N272">
        <v>18</v>
      </c>
      <c r="O272" t="s">
        <v>3373</v>
      </c>
      <c r="P272" t="s">
        <v>3363</v>
      </c>
      <c r="Q272" s="7">
        <f>fact_orders[[#This Row],[Original Price]]*(1-fact_orders[[#This Row],[Discount%]])</f>
        <v>329.13</v>
      </c>
      <c r="R272">
        <f>fact_orders[[#This Row],[Original Price]]*fact_orders[[#This Row],[Discount%]]</f>
        <v>291.87</v>
      </c>
      <c r="S272">
        <f>YEAR(fact_orders[[#This Row],[Date]])</f>
        <v>2021</v>
      </c>
      <c r="T272">
        <f>MONTH(fact_orders[[#This Row],[Date]])</f>
        <v>3</v>
      </c>
      <c r="U272" t="str">
        <f>TEXT(fact_orders[[#This Row],[Date]],"mmm-yyyy")</f>
        <v>Mar-2021</v>
      </c>
      <c r="V272" t="str">
        <f>"Q"&amp;ROUNDUP(MONTH(fact_orders[[#This Row],[Date]])/3,0)</f>
        <v>Q1</v>
      </c>
      <c r="W272" t="str" cm="1">
        <f t="array" ref="W272">_xlfn.IFS(
fact_orders[[#This Row],[dim_customers.Customer Age]]&lt;=25,"18-25",
fact_orders[[#This Row],[dim_customers.Customer Age]]&lt;=35,"26-35",
fact_orders[[#This Row],[dim_customers.Customer Age]]&lt;=45,"36-45",
fact_orders[[#This Row],[dim_customers.Customer Age]]&lt;=55,"46-55",
TRUE,"56+"
)</f>
        <v>18-25</v>
      </c>
      <c r="X272" t="str" cm="1">
        <f t="array" ref="X272">_xlfn.IFS(fact_orders[[#This Row],[Original Price]]&lt;250,"Under 250", fact_orders[[#This Row],[Original Price]]&lt;500, "250-499",fact_orders[[#This Row],[Original Price]]&lt;1000,"500-999",fact_orders[[#This Row],[Original Price]]&lt;2000,"1000-1999",TRUE,"2000+")</f>
        <v>500-999</v>
      </c>
      <c r="Y272" t="str" cm="1">
        <f t="array" ref="Y272">_xlfn.IFS(fact_orders[[#This Row],[Discount%]]&lt;0.2,"10-19%",fact_orders[[#This Row],[Discount%]]&lt;0.3,"20-29%",fact_orders[[#This Row],[Discount%]]&lt;0.4,"30-39%",fact_orders[[#This Row],[Discount%]]&lt;0.5,"40-49%",TRUE,"50%+")</f>
        <v>40-49%</v>
      </c>
    </row>
    <row r="273" spans="1:25" hidden="1" x14ac:dyDescent="0.3">
      <c r="A273" t="s">
        <v>3689</v>
      </c>
      <c r="B273" t="s">
        <v>3377</v>
      </c>
      <c r="C273" t="s">
        <v>277</v>
      </c>
      <c r="D273" s="2">
        <v>44660</v>
      </c>
      <c r="E273">
        <v>333</v>
      </c>
      <c r="F273" s="4">
        <v>0.46</v>
      </c>
      <c r="G273" t="s">
        <v>85</v>
      </c>
      <c r="H273" t="s">
        <v>9</v>
      </c>
      <c r="I273" t="s">
        <v>217</v>
      </c>
      <c r="J273" t="s">
        <v>152</v>
      </c>
      <c r="K273" t="s">
        <v>6921</v>
      </c>
      <c r="L273" t="s">
        <v>33</v>
      </c>
      <c r="M273">
        <v>3</v>
      </c>
      <c r="N273">
        <v>18</v>
      </c>
      <c r="O273" t="s">
        <v>3373</v>
      </c>
      <c r="P273" t="s">
        <v>3363</v>
      </c>
      <c r="Q273" s="7">
        <f>fact_orders[[#This Row],[Original Price]]*(1-fact_orders[[#This Row],[Discount%]])</f>
        <v>179.82000000000002</v>
      </c>
      <c r="R273">
        <f>fact_orders[[#This Row],[Original Price]]*fact_orders[[#This Row],[Discount%]]</f>
        <v>153.18</v>
      </c>
      <c r="S273">
        <f>YEAR(fact_orders[[#This Row],[Date]])</f>
        <v>2022</v>
      </c>
      <c r="T273">
        <f>MONTH(fact_orders[[#This Row],[Date]])</f>
        <v>4</v>
      </c>
      <c r="U273" t="str">
        <f>TEXT(fact_orders[[#This Row],[Date]],"mmm-yyyy")</f>
        <v>Apr-2022</v>
      </c>
      <c r="V273" t="str">
        <f>"Q"&amp;ROUNDUP(MONTH(fact_orders[[#This Row],[Date]])/3,0)</f>
        <v>Q2</v>
      </c>
      <c r="W273" t="str" cm="1">
        <f t="array" ref="W273">_xlfn.IFS(
fact_orders[[#This Row],[dim_customers.Customer Age]]&lt;=25,"18-25",
fact_orders[[#This Row],[dim_customers.Customer Age]]&lt;=35,"26-35",
fact_orders[[#This Row],[dim_customers.Customer Age]]&lt;=45,"36-45",
fact_orders[[#This Row],[dim_customers.Customer Age]]&lt;=55,"46-55",
TRUE,"56+"
)</f>
        <v>18-25</v>
      </c>
      <c r="X273" t="str" cm="1">
        <f t="array" ref="X273">_xlfn.IFS(fact_orders[[#This Row],[Original Price]]&lt;250,"Under 250", fact_orders[[#This Row],[Original Price]]&lt;500, "250-499",fact_orders[[#This Row],[Original Price]]&lt;1000,"500-999",fact_orders[[#This Row],[Original Price]]&lt;2000,"1000-1999",TRUE,"2000+")</f>
        <v>250-499</v>
      </c>
      <c r="Y273" t="str" cm="1">
        <f t="array" ref="Y273">_xlfn.IFS(fact_orders[[#This Row],[Discount%]]&lt;0.2,"10-19%",fact_orders[[#This Row],[Discount%]]&lt;0.3,"20-29%",fact_orders[[#This Row],[Discount%]]&lt;0.4,"30-39%",fact_orders[[#This Row],[Discount%]]&lt;0.5,"40-49%",TRUE,"50%+")</f>
        <v>40-49%</v>
      </c>
    </row>
    <row r="274" spans="1:25" hidden="1" x14ac:dyDescent="0.3">
      <c r="A274" t="s">
        <v>3690</v>
      </c>
      <c r="B274" t="s">
        <v>3378</v>
      </c>
      <c r="C274" t="s">
        <v>278</v>
      </c>
      <c r="D274" s="2">
        <v>44785</v>
      </c>
      <c r="E274">
        <v>236</v>
      </c>
      <c r="F274" s="4">
        <v>0.46</v>
      </c>
      <c r="G274" t="s">
        <v>85</v>
      </c>
      <c r="H274" t="s">
        <v>9</v>
      </c>
      <c r="I274" t="s">
        <v>217</v>
      </c>
      <c r="J274" t="s">
        <v>152</v>
      </c>
      <c r="K274" t="s">
        <v>6919</v>
      </c>
      <c r="L274" t="s">
        <v>33</v>
      </c>
      <c r="M274">
        <v>4</v>
      </c>
      <c r="N274">
        <v>18</v>
      </c>
      <c r="O274" t="s">
        <v>3373</v>
      </c>
      <c r="P274" t="s">
        <v>3363</v>
      </c>
      <c r="Q274" s="7">
        <f>fact_orders[[#This Row],[Original Price]]*(1-fact_orders[[#This Row],[Discount%]])</f>
        <v>127.44000000000001</v>
      </c>
      <c r="R274">
        <f>fact_orders[[#This Row],[Original Price]]*fact_orders[[#This Row],[Discount%]]</f>
        <v>108.56</v>
      </c>
      <c r="S274">
        <f>YEAR(fact_orders[[#This Row],[Date]])</f>
        <v>2022</v>
      </c>
      <c r="T274">
        <f>MONTH(fact_orders[[#This Row],[Date]])</f>
        <v>8</v>
      </c>
      <c r="U274" t="str">
        <f>TEXT(fact_orders[[#This Row],[Date]],"mmm-yyyy")</f>
        <v>Aug-2022</v>
      </c>
      <c r="V274" t="str">
        <f>"Q"&amp;ROUNDUP(MONTH(fact_orders[[#This Row],[Date]])/3,0)</f>
        <v>Q3</v>
      </c>
      <c r="W274" t="str" cm="1">
        <f t="array" ref="W274">_xlfn.IFS(
fact_orders[[#This Row],[dim_customers.Customer Age]]&lt;=25,"18-25",
fact_orders[[#This Row],[dim_customers.Customer Age]]&lt;=35,"26-35",
fact_orders[[#This Row],[dim_customers.Customer Age]]&lt;=45,"36-45",
fact_orders[[#This Row],[dim_customers.Customer Age]]&lt;=55,"46-55",
TRUE,"56+"
)</f>
        <v>18-25</v>
      </c>
      <c r="X274" t="str" cm="1">
        <f t="array" ref="X274">_xlfn.IFS(fact_orders[[#This Row],[Original Price]]&lt;250,"Under 250", fact_orders[[#This Row],[Original Price]]&lt;500, "250-499",fact_orders[[#This Row],[Original Price]]&lt;1000,"500-999",fact_orders[[#This Row],[Original Price]]&lt;2000,"1000-1999",TRUE,"2000+")</f>
        <v>Under 250</v>
      </c>
      <c r="Y274" t="str" cm="1">
        <f t="array" ref="Y274">_xlfn.IFS(fact_orders[[#This Row],[Discount%]]&lt;0.2,"10-19%",fact_orders[[#This Row],[Discount%]]&lt;0.3,"20-29%",fact_orders[[#This Row],[Discount%]]&lt;0.4,"30-39%",fact_orders[[#This Row],[Discount%]]&lt;0.5,"40-49%",TRUE,"50%+")</f>
        <v>40-49%</v>
      </c>
    </row>
    <row r="275" spans="1:25" hidden="1" x14ac:dyDescent="0.3">
      <c r="A275" t="s">
        <v>3691</v>
      </c>
      <c r="B275" t="s">
        <v>3379</v>
      </c>
      <c r="C275" t="s">
        <v>279</v>
      </c>
      <c r="D275" s="2">
        <v>44524</v>
      </c>
      <c r="E275">
        <v>456</v>
      </c>
      <c r="F275" s="4">
        <v>0.46</v>
      </c>
      <c r="G275" t="s">
        <v>85</v>
      </c>
      <c r="H275" t="s">
        <v>9</v>
      </c>
      <c r="I275" t="s">
        <v>217</v>
      </c>
      <c r="J275" t="s">
        <v>152</v>
      </c>
      <c r="K275" t="s">
        <v>6919</v>
      </c>
      <c r="L275" t="s">
        <v>33</v>
      </c>
      <c r="M275">
        <v>5</v>
      </c>
      <c r="N275">
        <v>23</v>
      </c>
      <c r="O275" t="s">
        <v>3380</v>
      </c>
      <c r="P275" t="s">
        <v>3381</v>
      </c>
      <c r="Q275" s="7">
        <f>fact_orders[[#This Row],[Original Price]]*(1-fact_orders[[#This Row],[Discount%]])</f>
        <v>246.24</v>
      </c>
      <c r="R275">
        <f>fact_orders[[#This Row],[Original Price]]*fact_orders[[#This Row],[Discount%]]</f>
        <v>209.76000000000002</v>
      </c>
      <c r="S275">
        <f>YEAR(fact_orders[[#This Row],[Date]])</f>
        <v>2021</v>
      </c>
      <c r="T275">
        <f>MONTH(fact_orders[[#This Row],[Date]])</f>
        <v>11</v>
      </c>
      <c r="U275" t="str">
        <f>TEXT(fact_orders[[#This Row],[Date]],"mmm-yyyy")</f>
        <v>Nov-2021</v>
      </c>
      <c r="V275" t="str">
        <f>"Q"&amp;ROUNDUP(MONTH(fact_orders[[#This Row],[Date]])/3,0)</f>
        <v>Q4</v>
      </c>
      <c r="W275" t="str" cm="1">
        <f t="array" ref="W275">_xlfn.IFS(
fact_orders[[#This Row],[dim_customers.Customer Age]]&lt;=25,"18-25",
fact_orders[[#This Row],[dim_customers.Customer Age]]&lt;=35,"26-35",
fact_orders[[#This Row],[dim_customers.Customer Age]]&lt;=45,"36-45",
fact_orders[[#This Row],[dim_customers.Customer Age]]&lt;=55,"46-55",
TRUE,"56+"
)</f>
        <v>18-25</v>
      </c>
      <c r="X275" t="str" cm="1">
        <f t="array" ref="X275">_xlfn.IFS(fact_orders[[#This Row],[Original Price]]&lt;250,"Under 250", fact_orders[[#This Row],[Original Price]]&lt;500, "250-499",fact_orders[[#This Row],[Original Price]]&lt;1000,"500-999",fact_orders[[#This Row],[Original Price]]&lt;2000,"1000-1999",TRUE,"2000+")</f>
        <v>250-499</v>
      </c>
      <c r="Y275" t="str" cm="1">
        <f t="array" ref="Y275">_xlfn.IFS(fact_orders[[#This Row],[Discount%]]&lt;0.2,"10-19%",fact_orders[[#This Row],[Discount%]]&lt;0.3,"20-29%",fact_orders[[#This Row],[Discount%]]&lt;0.4,"30-39%",fact_orders[[#This Row],[Discount%]]&lt;0.5,"40-49%",TRUE,"50%+")</f>
        <v>40-49%</v>
      </c>
    </row>
    <row r="276" spans="1:25" hidden="1" x14ac:dyDescent="0.3">
      <c r="A276" t="s">
        <v>3692</v>
      </c>
      <c r="B276" t="s">
        <v>3382</v>
      </c>
      <c r="C276" t="s">
        <v>280</v>
      </c>
      <c r="D276" s="2">
        <v>44902</v>
      </c>
      <c r="E276">
        <v>963</v>
      </c>
      <c r="F276" s="4">
        <v>0.3</v>
      </c>
      <c r="G276" t="s">
        <v>85</v>
      </c>
      <c r="H276" t="s">
        <v>9</v>
      </c>
      <c r="I276" t="s">
        <v>217</v>
      </c>
      <c r="J276" t="s">
        <v>152</v>
      </c>
      <c r="K276" t="s">
        <v>6919</v>
      </c>
      <c r="L276" t="s">
        <v>281</v>
      </c>
      <c r="M276">
        <v>4</v>
      </c>
      <c r="N276">
        <v>24</v>
      </c>
      <c r="O276" t="s">
        <v>3380</v>
      </c>
      <c r="P276" t="s">
        <v>3381</v>
      </c>
      <c r="Q276" s="7">
        <f>fact_orders[[#This Row],[Original Price]]*(1-fact_orders[[#This Row],[Discount%]])</f>
        <v>674.09999999999991</v>
      </c>
      <c r="R276">
        <f>fact_orders[[#This Row],[Original Price]]*fact_orders[[#This Row],[Discount%]]</f>
        <v>288.89999999999998</v>
      </c>
      <c r="S276">
        <f>YEAR(fact_orders[[#This Row],[Date]])</f>
        <v>2022</v>
      </c>
      <c r="T276">
        <f>MONTH(fact_orders[[#This Row],[Date]])</f>
        <v>12</v>
      </c>
      <c r="U276" t="str">
        <f>TEXT(fact_orders[[#This Row],[Date]],"mmm-yyyy")</f>
        <v>Dec-2022</v>
      </c>
      <c r="V276" t="str">
        <f>"Q"&amp;ROUNDUP(MONTH(fact_orders[[#This Row],[Date]])/3,0)</f>
        <v>Q4</v>
      </c>
      <c r="W276" t="str" cm="1">
        <f t="array" ref="W276">_xlfn.IFS(
fact_orders[[#This Row],[dim_customers.Customer Age]]&lt;=25,"18-25",
fact_orders[[#This Row],[dim_customers.Customer Age]]&lt;=35,"26-35",
fact_orders[[#This Row],[dim_customers.Customer Age]]&lt;=45,"36-45",
fact_orders[[#This Row],[dim_customers.Customer Age]]&lt;=55,"46-55",
TRUE,"56+"
)</f>
        <v>18-25</v>
      </c>
      <c r="X276" t="str" cm="1">
        <f t="array" ref="X276">_xlfn.IFS(fact_orders[[#This Row],[Original Price]]&lt;250,"Under 250", fact_orders[[#This Row],[Original Price]]&lt;500, "250-499",fact_orders[[#This Row],[Original Price]]&lt;1000,"500-999",fact_orders[[#This Row],[Original Price]]&lt;2000,"1000-1999",TRUE,"2000+")</f>
        <v>500-999</v>
      </c>
      <c r="Y276" t="str" cm="1">
        <f t="array" ref="Y276">_xlfn.IFS(fact_orders[[#This Row],[Discount%]]&lt;0.2,"10-19%",fact_orders[[#This Row],[Discount%]]&lt;0.3,"20-29%",fact_orders[[#This Row],[Discount%]]&lt;0.4,"30-39%",fact_orders[[#This Row],[Discount%]]&lt;0.5,"40-49%",TRUE,"50%+")</f>
        <v>30-39%</v>
      </c>
    </row>
    <row r="277" spans="1:25" hidden="1" x14ac:dyDescent="0.3">
      <c r="A277" t="s">
        <v>3693</v>
      </c>
      <c r="B277" t="s">
        <v>3383</v>
      </c>
      <c r="C277" t="s">
        <v>282</v>
      </c>
      <c r="D277" s="2">
        <v>44889</v>
      </c>
      <c r="E277">
        <v>234</v>
      </c>
      <c r="F277" s="4">
        <v>0.3</v>
      </c>
      <c r="G277" t="s">
        <v>85</v>
      </c>
      <c r="H277" t="s">
        <v>9</v>
      </c>
      <c r="I277" t="s">
        <v>217</v>
      </c>
      <c r="J277" t="s">
        <v>152</v>
      </c>
      <c r="K277" t="s">
        <v>6919</v>
      </c>
      <c r="L277" t="s">
        <v>281</v>
      </c>
      <c r="M277">
        <v>4</v>
      </c>
      <c r="N277">
        <v>25</v>
      </c>
      <c r="O277" t="s">
        <v>3380</v>
      </c>
      <c r="P277" t="s">
        <v>3381</v>
      </c>
      <c r="Q277" s="7">
        <f>fact_orders[[#This Row],[Original Price]]*(1-fact_orders[[#This Row],[Discount%]])</f>
        <v>163.79999999999998</v>
      </c>
      <c r="R277">
        <f>fact_orders[[#This Row],[Original Price]]*fact_orders[[#This Row],[Discount%]]</f>
        <v>70.2</v>
      </c>
      <c r="S277">
        <f>YEAR(fact_orders[[#This Row],[Date]])</f>
        <v>2022</v>
      </c>
      <c r="T277">
        <f>MONTH(fact_orders[[#This Row],[Date]])</f>
        <v>11</v>
      </c>
      <c r="U277" t="str">
        <f>TEXT(fact_orders[[#This Row],[Date]],"mmm-yyyy")</f>
        <v>Nov-2022</v>
      </c>
      <c r="V277" t="str">
        <f>"Q"&amp;ROUNDUP(MONTH(fact_orders[[#This Row],[Date]])/3,0)</f>
        <v>Q4</v>
      </c>
      <c r="W277" t="str" cm="1">
        <f t="array" ref="W277">_xlfn.IFS(
fact_orders[[#This Row],[dim_customers.Customer Age]]&lt;=25,"18-25",
fact_orders[[#This Row],[dim_customers.Customer Age]]&lt;=35,"26-35",
fact_orders[[#This Row],[dim_customers.Customer Age]]&lt;=45,"36-45",
fact_orders[[#This Row],[dim_customers.Customer Age]]&lt;=55,"46-55",
TRUE,"56+"
)</f>
        <v>18-25</v>
      </c>
      <c r="X277" t="str" cm="1">
        <f t="array" ref="X277">_xlfn.IFS(fact_orders[[#This Row],[Original Price]]&lt;250,"Under 250", fact_orders[[#This Row],[Original Price]]&lt;500, "250-499",fact_orders[[#This Row],[Original Price]]&lt;1000,"500-999",fact_orders[[#This Row],[Original Price]]&lt;2000,"1000-1999",TRUE,"2000+")</f>
        <v>Under 250</v>
      </c>
      <c r="Y277" t="str" cm="1">
        <f t="array" ref="Y277">_xlfn.IFS(fact_orders[[#This Row],[Discount%]]&lt;0.2,"10-19%",fact_orders[[#This Row],[Discount%]]&lt;0.3,"20-29%",fact_orders[[#This Row],[Discount%]]&lt;0.4,"30-39%",fact_orders[[#This Row],[Discount%]]&lt;0.5,"40-49%",TRUE,"50%+")</f>
        <v>30-39%</v>
      </c>
    </row>
    <row r="278" spans="1:25" hidden="1" x14ac:dyDescent="0.3">
      <c r="A278" t="s">
        <v>3694</v>
      </c>
      <c r="B278" t="s">
        <v>3384</v>
      </c>
      <c r="C278" t="s">
        <v>283</v>
      </c>
      <c r="D278" s="2">
        <v>44633</v>
      </c>
      <c r="E278">
        <v>456</v>
      </c>
      <c r="F278" s="4">
        <v>0.3</v>
      </c>
      <c r="G278" t="s">
        <v>85</v>
      </c>
      <c r="H278" t="s">
        <v>9</v>
      </c>
      <c r="I278" t="s">
        <v>217</v>
      </c>
      <c r="J278" t="s">
        <v>152</v>
      </c>
      <c r="K278" t="s">
        <v>6923</v>
      </c>
      <c r="L278" t="s">
        <v>281</v>
      </c>
      <c r="M278">
        <v>4</v>
      </c>
      <c r="N278">
        <v>26</v>
      </c>
      <c r="O278" t="s">
        <v>3380</v>
      </c>
      <c r="P278" t="s">
        <v>3381</v>
      </c>
      <c r="Q278" s="7">
        <f>fact_orders[[#This Row],[Original Price]]*(1-fact_orders[[#This Row],[Discount%]])</f>
        <v>319.2</v>
      </c>
      <c r="R278">
        <f>fact_orders[[#This Row],[Original Price]]*fact_orders[[#This Row],[Discount%]]</f>
        <v>136.79999999999998</v>
      </c>
      <c r="S278">
        <f>YEAR(fact_orders[[#This Row],[Date]])</f>
        <v>2022</v>
      </c>
      <c r="T278">
        <f>MONTH(fact_orders[[#This Row],[Date]])</f>
        <v>3</v>
      </c>
      <c r="U278" t="str">
        <f>TEXT(fact_orders[[#This Row],[Date]],"mmm-yyyy")</f>
        <v>Mar-2022</v>
      </c>
      <c r="V278" t="str">
        <f>"Q"&amp;ROUNDUP(MONTH(fact_orders[[#This Row],[Date]])/3,0)</f>
        <v>Q1</v>
      </c>
      <c r="W278" t="str" cm="1">
        <f t="array" ref="W278">_xlfn.IFS(
fact_orders[[#This Row],[dim_customers.Customer Age]]&lt;=25,"18-25",
fact_orders[[#This Row],[dim_customers.Customer Age]]&lt;=35,"26-35",
fact_orders[[#This Row],[dim_customers.Customer Age]]&lt;=45,"36-45",
fact_orders[[#This Row],[dim_customers.Customer Age]]&lt;=55,"46-55",
TRUE,"56+"
)</f>
        <v>26-35</v>
      </c>
      <c r="X278" t="str" cm="1">
        <f t="array" ref="X278">_xlfn.IFS(fact_orders[[#This Row],[Original Price]]&lt;250,"Under 250", fact_orders[[#This Row],[Original Price]]&lt;500, "250-499",fact_orders[[#This Row],[Original Price]]&lt;1000,"500-999",fact_orders[[#This Row],[Original Price]]&lt;2000,"1000-1999",TRUE,"2000+")</f>
        <v>250-499</v>
      </c>
      <c r="Y278" t="str" cm="1">
        <f t="array" ref="Y278">_xlfn.IFS(fact_orders[[#This Row],[Discount%]]&lt;0.2,"10-19%",fact_orders[[#This Row],[Discount%]]&lt;0.3,"20-29%",fact_orders[[#This Row],[Discount%]]&lt;0.4,"30-39%",fact_orders[[#This Row],[Discount%]]&lt;0.5,"40-49%",TRUE,"50%+")</f>
        <v>30-39%</v>
      </c>
    </row>
    <row r="279" spans="1:25" hidden="1" x14ac:dyDescent="0.3">
      <c r="A279" t="s">
        <v>3695</v>
      </c>
      <c r="B279" t="s">
        <v>3385</v>
      </c>
      <c r="C279" t="s">
        <v>284</v>
      </c>
      <c r="D279" s="2">
        <v>44702</v>
      </c>
      <c r="E279">
        <v>564</v>
      </c>
      <c r="F279" s="4">
        <v>0.3</v>
      </c>
      <c r="G279" t="s">
        <v>85</v>
      </c>
      <c r="H279" t="s">
        <v>9</v>
      </c>
      <c r="I279" t="s">
        <v>217</v>
      </c>
      <c r="J279" t="s">
        <v>152</v>
      </c>
      <c r="K279" t="s">
        <v>6923</v>
      </c>
      <c r="L279" t="s">
        <v>281</v>
      </c>
      <c r="M279">
        <v>3</v>
      </c>
      <c r="N279">
        <v>27</v>
      </c>
      <c r="O279" t="s">
        <v>3386</v>
      </c>
      <c r="P279" t="s">
        <v>3381</v>
      </c>
      <c r="Q279" s="7">
        <f>fact_orders[[#This Row],[Original Price]]*(1-fact_orders[[#This Row],[Discount%]])</f>
        <v>394.79999999999995</v>
      </c>
      <c r="R279">
        <f>fact_orders[[#This Row],[Original Price]]*fact_orders[[#This Row],[Discount%]]</f>
        <v>169.2</v>
      </c>
      <c r="S279">
        <f>YEAR(fact_orders[[#This Row],[Date]])</f>
        <v>2022</v>
      </c>
      <c r="T279">
        <f>MONTH(fact_orders[[#This Row],[Date]])</f>
        <v>5</v>
      </c>
      <c r="U279" t="str">
        <f>TEXT(fact_orders[[#This Row],[Date]],"mmm-yyyy")</f>
        <v>May-2022</v>
      </c>
      <c r="V279" t="str">
        <f>"Q"&amp;ROUNDUP(MONTH(fact_orders[[#This Row],[Date]])/3,0)</f>
        <v>Q2</v>
      </c>
      <c r="W279" t="str" cm="1">
        <f t="array" ref="W279">_xlfn.IFS(
fact_orders[[#This Row],[dim_customers.Customer Age]]&lt;=25,"18-25",
fact_orders[[#This Row],[dim_customers.Customer Age]]&lt;=35,"26-35",
fact_orders[[#This Row],[dim_customers.Customer Age]]&lt;=45,"36-45",
fact_orders[[#This Row],[dim_customers.Customer Age]]&lt;=55,"46-55",
TRUE,"56+"
)</f>
        <v>26-35</v>
      </c>
      <c r="X279" t="str" cm="1">
        <f t="array" ref="X279">_xlfn.IFS(fact_orders[[#This Row],[Original Price]]&lt;250,"Under 250", fact_orders[[#This Row],[Original Price]]&lt;500, "250-499",fact_orders[[#This Row],[Original Price]]&lt;1000,"500-999",fact_orders[[#This Row],[Original Price]]&lt;2000,"1000-1999",TRUE,"2000+")</f>
        <v>500-999</v>
      </c>
      <c r="Y279" t="str" cm="1">
        <f t="array" ref="Y279">_xlfn.IFS(fact_orders[[#This Row],[Discount%]]&lt;0.2,"10-19%",fact_orders[[#This Row],[Discount%]]&lt;0.3,"20-29%",fact_orders[[#This Row],[Discount%]]&lt;0.4,"30-39%",fact_orders[[#This Row],[Discount%]]&lt;0.5,"40-49%",TRUE,"50%+")</f>
        <v>30-39%</v>
      </c>
    </row>
    <row r="280" spans="1:25" hidden="1" x14ac:dyDescent="0.3">
      <c r="A280" t="s">
        <v>3696</v>
      </c>
      <c r="B280" t="s">
        <v>3387</v>
      </c>
      <c r="C280" t="s">
        <v>285</v>
      </c>
      <c r="D280" s="2">
        <v>44313</v>
      </c>
      <c r="E280">
        <v>634</v>
      </c>
      <c r="F280" s="4">
        <v>0.3</v>
      </c>
      <c r="G280" t="s">
        <v>85</v>
      </c>
      <c r="H280" t="s">
        <v>9</v>
      </c>
      <c r="I280" t="s">
        <v>217</v>
      </c>
      <c r="J280" t="s">
        <v>152</v>
      </c>
      <c r="K280" t="s">
        <v>6923</v>
      </c>
      <c r="L280" t="s">
        <v>286</v>
      </c>
      <c r="M280">
        <v>2</v>
      </c>
      <c r="N280">
        <v>24</v>
      </c>
      <c r="O280" t="s">
        <v>3386</v>
      </c>
      <c r="P280" t="s">
        <v>3381</v>
      </c>
      <c r="Q280" s="7">
        <f>fact_orders[[#This Row],[Original Price]]*(1-fact_orders[[#This Row],[Discount%]])</f>
        <v>443.79999999999995</v>
      </c>
      <c r="R280">
        <f>fact_orders[[#This Row],[Original Price]]*fact_orders[[#This Row],[Discount%]]</f>
        <v>190.2</v>
      </c>
      <c r="S280">
        <f>YEAR(fact_orders[[#This Row],[Date]])</f>
        <v>2021</v>
      </c>
      <c r="T280">
        <f>MONTH(fact_orders[[#This Row],[Date]])</f>
        <v>4</v>
      </c>
      <c r="U280" t="str">
        <f>TEXT(fact_orders[[#This Row],[Date]],"mmm-yyyy")</f>
        <v>Apr-2021</v>
      </c>
      <c r="V280" t="str">
        <f>"Q"&amp;ROUNDUP(MONTH(fact_orders[[#This Row],[Date]])/3,0)</f>
        <v>Q2</v>
      </c>
      <c r="W280" t="str" cm="1">
        <f t="array" ref="W280">_xlfn.IFS(
fact_orders[[#This Row],[dim_customers.Customer Age]]&lt;=25,"18-25",
fact_orders[[#This Row],[dim_customers.Customer Age]]&lt;=35,"26-35",
fact_orders[[#This Row],[dim_customers.Customer Age]]&lt;=45,"36-45",
fact_orders[[#This Row],[dim_customers.Customer Age]]&lt;=55,"46-55",
TRUE,"56+"
)</f>
        <v>18-25</v>
      </c>
      <c r="X280" t="str" cm="1">
        <f t="array" ref="X280">_xlfn.IFS(fact_orders[[#This Row],[Original Price]]&lt;250,"Under 250", fact_orders[[#This Row],[Original Price]]&lt;500, "250-499",fact_orders[[#This Row],[Original Price]]&lt;1000,"500-999",fact_orders[[#This Row],[Original Price]]&lt;2000,"1000-1999",TRUE,"2000+")</f>
        <v>500-999</v>
      </c>
      <c r="Y280" t="str" cm="1">
        <f t="array" ref="Y280">_xlfn.IFS(fact_orders[[#This Row],[Discount%]]&lt;0.2,"10-19%",fact_orders[[#This Row],[Discount%]]&lt;0.3,"20-29%",fact_orders[[#This Row],[Discount%]]&lt;0.4,"30-39%",fact_orders[[#This Row],[Discount%]]&lt;0.5,"40-49%",TRUE,"50%+")</f>
        <v>30-39%</v>
      </c>
    </row>
    <row r="281" spans="1:25" hidden="1" x14ac:dyDescent="0.3">
      <c r="A281" t="s">
        <v>3697</v>
      </c>
      <c r="B281" t="s">
        <v>3388</v>
      </c>
      <c r="C281" t="s">
        <v>287</v>
      </c>
      <c r="D281" s="2">
        <v>44393</v>
      </c>
      <c r="E281">
        <v>236</v>
      </c>
      <c r="F281" s="4">
        <v>0.35</v>
      </c>
      <c r="G281" t="s">
        <v>85</v>
      </c>
      <c r="H281" t="s">
        <v>9</v>
      </c>
      <c r="I281" t="s">
        <v>217</v>
      </c>
      <c r="J281" t="s">
        <v>152</v>
      </c>
      <c r="K281" t="s">
        <v>6923</v>
      </c>
      <c r="L281" t="s">
        <v>286</v>
      </c>
      <c r="M281">
        <v>5</v>
      </c>
      <c r="N281">
        <v>24</v>
      </c>
      <c r="O281" t="s">
        <v>3386</v>
      </c>
      <c r="P281" t="s">
        <v>3381</v>
      </c>
      <c r="Q281" s="7">
        <f>fact_orders[[#This Row],[Original Price]]*(1-fact_orders[[#This Row],[Discount%]])</f>
        <v>153.4</v>
      </c>
      <c r="R281">
        <f>fact_orders[[#This Row],[Original Price]]*fact_orders[[#This Row],[Discount%]]</f>
        <v>82.6</v>
      </c>
      <c r="S281">
        <f>YEAR(fact_orders[[#This Row],[Date]])</f>
        <v>2021</v>
      </c>
      <c r="T281">
        <f>MONTH(fact_orders[[#This Row],[Date]])</f>
        <v>7</v>
      </c>
      <c r="U281" t="str">
        <f>TEXT(fact_orders[[#This Row],[Date]],"mmm-yyyy")</f>
        <v>Jul-2021</v>
      </c>
      <c r="V281" t="str">
        <f>"Q"&amp;ROUNDUP(MONTH(fact_orders[[#This Row],[Date]])/3,0)</f>
        <v>Q3</v>
      </c>
      <c r="W281" t="str" cm="1">
        <f t="array" ref="W281">_xlfn.IFS(
fact_orders[[#This Row],[dim_customers.Customer Age]]&lt;=25,"18-25",
fact_orders[[#This Row],[dim_customers.Customer Age]]&lt;=35,"26-35",
fact_orders[[#This Row],[dim_customers.Customer Age]]&lt;=45,"36-45",
fact_orders[[#This Row],[dim_customers.Customer Age]]&lt;=55,"46-55",
TRUE,"56+"
)</f>
        <v>18-25</v>
      </c>
      <c r="X281" t="str" cm="1">
        <f t="array" ref="X281">_xlfn.IFS(fact_orders[[#This Row],[Original Price]]&lt;250,"Under 250", fact_orders[[#This Row],[Original Price]]&lt;500, "250-499",fact_orders[[#This Row],[Original Price]]&lt;1000,"500-999",fact_orders[[#This Row],[Original Price]]&lt;2000,"1000-1999",TRUE,"2000+")</f>
        <v>Under 250</v>
      </c>
      <c r="Y281" t="str" cm="1">
        <f t="array" ref="Y281">_xlfn.IFS(fact_orders[[#This Row],[Discount%]]&lt;0.2,"10-19%",fact_orders[[#This Row],[Discount%]]&lt;0.3,"20-29%",fact_orders[[#This Row],[Discount%]]&lt;0.4,"30-39%",fact_orders[[#This Row],[Discount%]]&lt;0.5,"40-49%",TRUE,"50%+")</f>
        <v>30-39%</v>
      </c>
    </row>
    <row r="282" spans="1:25" hidden="1" x14ac:dyDescent="0.3">
      <c r="A282" t="s">
        <v>3698</v>
      </c>
      <c r="B282" t="s">
        <v>3389</v>
      </c>
      <c r="C282" t="s">
        <v>288</v>
      </c>
      <c r="D282" s="2">
        <v>44403</v>
      </c>
      <c r="E282">
        <v>444</v>
      </c>
      <c r="F282" s="4">
        <v>0.35</v>
      </c>
      <c r="G282" t="s">
        <v>85</v>
      </c>
      <c r="H282" t="s">
        <v>9</v>
      </c>
      <c r="I282" t="s">
        <v>217</v>
      </c>
      <c r="J282" t="s">
        <v>152</v>
      </c>
      <c r="K282" t="s">
        <v>6918</v>
      </c>
      <c r="L282" t="s">
        <v>286</v>
      </c>
      <c r="M282">
        <v>4</v>
      </c>
      <c r="N282">
        <v>24</v>
      </c>
      <c r="O282" t="s">
        <v>3386</v>
      </c>
      <c r="P282" t="s">
        <v>3381</v>
      </c>
      <c r="Q282" s="7">
        <f>fact_orders[[#This Row],[Original Price]]*(1-fact_orders[[#This Row],[Discount%]])</f>
        <v>288.60000000000002</v>
      </c>
      <c r="R282">
        <f>fact_orders[[#This Row],[Original Price]]*fact_orders[[#This Row],[Discount%]]</f>
        <v>155.39999999999998</v>
      </c>
      <c r="S282">
        <f>YEAR(fact_orders[[#This Row],[Date]])</f>
        <v>2021</v>
      </c>
      <c r="T282">
        <f>MONTH(fact_orders[[#This Row],[Date]])</f>
        <v>7</v>
      </c>
      <c r="U282" t="str">
        <f>TEXT(fact_orders[[#This Row],[Date]],"mmm-yyyy")</f>
        <v>Jul-2021</v>
      </c>
      <c r="V282" t="str">
        <f>"Q"&amp;ROUNDUP(MONTH(fact_orders[[#This Row],[Date]])/3,0)</f>
        <v>Q3</v>
      </c>
      <c r="W282" t="str" cm="1">
        <f t="array" ref="W282">_xlfn.IFS(
fact_orders[[#This Row],[dim_customers.Customer Age]]&lt;=25,"18-25",
fact_orders[[#This Row],[dim_customers.Customer Age]]&lt;=35,"26-35",
fact_orders[[#This Row],[dim_customers.Customer Age]]&lt;=45,"36-45",
fact_orders[[#This Row],[dim_customers.Customer Age]]&lt;=55,"46-55",
TRUE,"56+"
)</f>
        <v>18-25</v>
      </c>
      <c r="X282" t="str" cm="1">
        <f t="array" ref="X282">_xlfn.IFS(fact_orders[[#This Row],[Original Price]]&lt;250,"Under 250", fact_orders[[#This Row],[Original Price]]&lt;500, "250-499",fact_orders[[#This Row],[Original Price]]&lt;1000,"500-999",fact_orders[[#This Row],[Original Price]]&lt;2000,"1000-1999",TRUE,"2000+")</f>
        <v>250-499</v>
      </c>
      <c r="Y282" t="str" cm="1">
        <f t="array" ref="Y282">_xlfn.IFS(fact_orders[[#This Row],[Discount%]]&lt;0.2,"10-19%",fact_orders[[#This Row],[Discount%]]&lt;0.3,"20-29%",fact_orders[[#This Row],[Discount%]]&lt;0.4,"30-39%",fact_orders[[#This Row],[Discount%]]&lt;0.5,"40-49%",TRUE,"50%+")</f>
        <v>30-39%</v>
      </c>
    </row>
    <row r="283" spans="1:25" hidden="1" x14ac:dyDescent="0.3">
      <c r="A283" t="s">
        <v>3699</v>
      </c>
      <c r="B283" t="s">
        <v>3390</v>
      </c>
      <c r="C283" t="s">
        <v>289</v>
      </c>
      <c r="D283" s="2">
        <v>44529</v>
      </c>
      <c r="E283">
        <v>456</v>
      </c>
      <c r="F283" s="4">
        <v>0.35</v>
      </c>
      <c r="G283" t="s">
        <v>85</v>
      </c>
      <c r="H283" t="s">
        <v>9</v>
      </c>
      <c r="I283" t="s">
        <v>217</v>
      </c>
      <c r="J283" t="s">
        <v>152</v>
      </c>
      <c r="K283" t="s">
        <v>6918</v>
      </c>
      <c r="L283" t="s">
        <v>286</v>
      </c>
      <c r="M283">
        <v>2</v>
      </c>
      <c r="N283">
        <v>24</v>
      </c>
      <c r="O283" t="s">
        <v>3386</v>
      </c>
      <c r="P283" t="s">
        <v>3381</v>
      </c>
      <c r="Q283" s="7">
        <f>fact_orders[[#This Row],[Original Price]]*(1-fact_orders[[#This Row],[Discount%]])</f>
        <v>296.40000000000003</v>
      </c>
      <c r="R283">
        <f>fact_orders[[#This Row],[Original Price]]*fact_orders[[#This Row],[Discount%]]</f>
        <v>159.6</v>
      </c>
      <c r="S283">
        <f>YEAR(fact_orders[[#This Row],[Date]])</f>
        <v>2021</v>
      </c>
      <c r="T283">
        <f>MONTH(fact_orders[[#This Row],[Date]])</f>
        <v>11</v>
      </c>
      <c r="U283" t="str">
        <f>TEXT(fact_orders[[#This Row],[Date]],"mmm-yyyy")</f>
        <v>Nov-2021</v>
      </c>
      <c r="V283" t="str">
        <f>"Q"&amp;ROUNDUP(MONTH(fact_orders[[#This Row],[Date]])/3,0)</f>
        <v>Q4</v>
      </c>
      <c r="W283" t="str" cm="1">
        <f t="array" ref="W283">_xlfn.IFS(
fact_orders[[#This Row],[dim_customers.Customer Age]]&lt;=25,"18-25",
fact_orders[[#This Row],[dim_customers.Customer Age]]&lt;=35,"26-35",
fact_orders[[#This Row],[dim_customers.Customer Age]]&lt;=45,"36-45",
fact_orders[[#This Row],[dim_customers.Customer Age]]&lt;=55,"46-55",
TRUE,"56+"
)</f>
        <v>18-25</v>
      </c>
      <c r="X283" t="str" cm="1">
        <f t="array" ref="X283">_xlfn.IFS(fact_orders[[#This Row],[Original Price]]&lt;250,"Under 250", fact_orders[[#This Row],[Original Price]]&lt;500, "250-499",fact_orders[[#This Row],[Original Price]]&lt;1000,"500-999",fact_orders[[#This Row],[Original Price]]&lt;2000,"1000-1999",TRUE,"2000+")</f>
        <v>250-499</v>
      </c>
      <c r="Y283" t="str" cm="1">
        <f t="array" ref="Y283">_xlfn.IFS(fact_orders[[#This Row],[Discount%]]&lt;0.2,"10-19%",fact_orders[[#This Row],[Discount%]]&lt;0.3,"20-29%",fact_orders[[#This Row],[Discount%]]&lt;0.4,"30-39%",fact_orders[[#This Row],[Discount%]]&lt;0.5,"40-49%",TRUE,"50%+")</f>
        <v>30-39%</v>
      </c>
    </row>
    <row r="284" spans="1:25" hidden="1" x14ac:dyDescent="0.3">
      <c r="A284" t="s">
        <v>3700</v>
      </c>
      <c r="B284" t="s">
        <v>3391</v>
      </c>
      <c r="C284" t="s">
        <v>290</v>
      </c>
      <c r="D284" s="2">
        <v>44353</v>
      </c>
      <c r="E284">
        <v>963</v>
      </c>
      <c r="F284" s="4">
        <v>0.35</v>
      </c>
      <c r="G284" t="s">
        <v>85</v>
      </c>
      <c r="H284" t="s">
        <v>9</v>
      </c>
      <c r="I284" t="s">
        <v>217</v>
      </c>
      <c r="J284" t="s">
        <v>152</v>
      </c>
      <c r="K284" t="s">
        <v>6918</v>
      </c>
      <c r="L284" t="s">
        <v>286</v>
      </c>
      <c r="M284">
        <v>5</v>
      </c>
      <c r="N284">
        <v>24</v>
      </c>
      <c r="O284" t="s">
        <v>3392</v>
      </c>
      <c r="P284" t="s">
        <v>3381</v>
      </c>
      <c r="Q284" s="7">
        <f>fact_orders[[#This Row],[Original Price]]*(1-fact_orders[[#This Row],[Discount%]])</f>
        <v>625.95000000000005</v>
      </c>
      <c r="R284">
        <f>fact_orders[[#This Row],[Original Price]]*fact_orders[[#This Row],[Discount%]]</f>
        <v>337.04999999999995</v>
      </c>
      <c r="S284">
        <f>YEAR(fact_orders[[#This Row],[Date]])</f>
        <v>2021</v>
      </c>
      <c r="T284">
        <f>MONTH(fact_orders[[#This Row],[Date]])</f>
        <v>6</v>
      </c>
      <c r="U284" t="str">
        <f>TEXT(fact_orders[[#This Row],[Date]],"mmm-yyyy")</f>
        <v>Jun-2021</v>
      </c>
      <c r="V284" t="str">
        <f>"Q"&amp;ROUNDUP(MONTH(fact_orders[[#This Row],[Date]])/3,0)</f>
        <v>Q2</v>
      </c>
      <c r="W284" t="str" cm="1">
        <f t="array" ref="W284">_xlfn.IFS(
fact_orders[[#This Row],[dim_customers.Customer Age]]&lt;=25,"18-25",
fact_orders[[#This Row],[dim_customers.Customer Age]]&lt;=35,"26-35",
fact_orders[[#This Row],[dim_customers.Customer Age]]&lt;=45,"36-45",
fact_orders[[#This Row],[dim_customers.Customer Age]]&lt;=55,"46-55",
TRUE,"56+"
)</f>
        <v>18-25</v>
      </c>
      <c r="X284" t="str" cm="1">
        <f t="array" ref="X284">_xlfn.IFS(fact_orders[[#This Row],[Original Price]]&lt;250,"Under 250", fact_orders[[#This Row],[Original Price]]&lt;500, "250-499",fact_orders[[#This Row],[Original Price]]&lt;1000,"500-999",fact_orders[[#This Row],[Original Price]]&lt;2000,"1000-1999",TRUE,"2000+")</f>
        <v>500-999</v>
      </c>
      <c r="Y284" t="str" cm="1">
        <f t="array" ref="Y284">_xlfn.IFS(fact_orders[[#This Row],[Discount%]]&lt;0.2,"10-19%",fact_orders[[#This Row],[Discount%]]&lt;0.3,"20-29%",fact_orders[[#This Row],[Discount%]]&lt;0.4,"30-39%",fact_orders[[#This Row],[Discount%]]&lt;0.5,"40-49%",TRUE,"50%+")</f>
        <v>30-39%</v>
      </c>
    </row>
    <row r="285" spans="1:25" hidden="1" x14ac:dyDescent="0.3">
      <c r="A285" t="s">
        <v>3701</v>
      </c>
      <c r="B285" t="s">
        <v>3393</v>
      </c>
      <c r="C285" t="s">
        <v>291</v>
      </c>
      <c r="D285" s="2">
        <v>44370</v>
      </c>
      <c r="E285">
        <v>456</v>
      </c>
      <c r="F285" s="4">
        <v>0.35</v>
      </c>
      <c r="G285" t="s">
        <v>85</v>
      </c>
      <c r="H285" t="s">
        <v>9</v>
      </c>
      <c r="I285" t="s">
        <v>217</v>
      </c>
      <c r="J285" t="s">
        <v>152</v>
      </c>
      <c r="K285" t="s">
        <v>6918</v>
      </c>
      <c r="L285" t="s">
        <v>201</v>
      </c>
      <c r="M285">
        <v>5</v>
      </c>
      <c r="N285">
        <v>24</v>
      </c>
      <c r="O285" t="s">
        <v>3392</v>
      </c>
      <c r="P285" t="s">
        <v>3381</v>
      </c>
      <c r="Q285" s="7">
        <f>fact_orders[[#This Row],[Original Price]]*(1-fact_orders[[#This Row],[Discount%]])</f>
        <v>296.40000000000003</v>
      </c>
      <c r="R285">
        <f>fact_orders[[#This Row],[Original Price]]*fact_orders[[#This Row],[Discount%]]</f>
        <v>159.6</v>
      </c>
      <c r="S285">
        <f>YEAR(fact_orders[[#This Row],[Date]])</f>
        <v>2021</v>
      </c>
      <c r="T285">
        <f>MONTH(fact_orders[[#This Row],[Date]])</f>
        <v>6</v>
      </c>
      <c r="U285" t="str">
        <f>TEXT(fact_orders[[#This Row],[Date]],"mmm-yyyy")</f>
        <v>Jun-2021</v>
      </c>
      <c r="V285" t="str">
        <f>"Q"&amp;ROUNDUP(MONTH(fact_orders[[#This Row],[Date]])/3,0)</f>
        <v>Q2</v>
      </c>
      <c r="W285" t="str" cm="1">
        <f t="array" ref="W285">_xlfn.IFS(
fact_orders[[#This Row],[dim_customers.Customer Age]]&lt;=25,"18-25",
fact_orders[[#This Row],[dim_customers.Customer Age]]&lt;=35,"26-35",
fact_orders[[#This Row],[dim_customers.Customer Age]]&lt;=45,"36-45",
fact_orders[[#This Row],[dim_customers.Customer Age]]&lt;=55,"46-55",
TRUE,"56+"
)</f>
        <v>18-25</v>
      </c>
      <c r="X285" t="str" cm="1">
        <f t="array" ref="X285">_xlfn.IFS(fact_orders[[#This Row],[Original Price]]&lt;250,"Under 250", fact_orders[[#This Row],[Original Price]]&lt;500, "250-499",fact_orders[[#This Row],[Original Price]]&lt;1000,"500-999",fact_orders[[#This Row],[Original Price]]&lt;2000,"1000-1999",TRUE,"2000+")</f>
        <v>250-499</v>
      </c>
      <c r="Y285" t="str" cm="1">
        <f t="array" ref="Y285">_xlfn.IFS(fact_orders[[#This Row],[Discount%]]&lt;0.2,"10-19%",fact_orders[[#This Row],[Discount%]]&lt;0.3,"20-29%",fact_orders[[#This Row],[Discount%]]&lt;0.4,"30-39%",fact_orders[[#This Row],[Discount%]]&lt;0.5,"40-49%",TRUE,"50%+")</f>
        <v>30-39%</v>
      </c>
    </row>
    <row r="286" spans="1:25" hidden="1" x14ac:dyDescent="0.3">
      <c r="A286" t="s">
        <v>3702</v>
      </c>
      <c r="B286" t="s">
        <v>3394</v>
      </c>
      <c r="C286" t="s">
        <v>292</v>
      </c>
      <c r="D286" s="2">
        <v>44945</v>
      </c>
      <c r="E286">
        <v>1189</v>
      </c>
      <c r="F286" s="4">
        <v>0.35</v>
      </c>
      <c r="G286" t="s">
        <v>85</v>
      </c>
      <c r="H286" t="s">
        <v>9</v>
      </c>
      <c r="I286" t="s">
        <v>217</v>
      </c>
      <c r="J286" t="s">
        <v>152</v>
      </c>
      <c r="K286" t="s">
        <v>6919</v>
      </c>
      <c r="L286" t="s">
        <v>201</v>
      </c>
      <c r="M286">
        <v>4</v>
      </c>
      <c r="N286">
        <v>24</v>
      </c>
      <c r="O286" t="s">
        <v>3392</v>
      </c>
      <c r="P286" t="s">
        <v>3381</v>
      </c>
      <c r="Q286" s="7">
        <f>fact_orders[[#This Row],[Original Price]]*(1-fact_orders[[#This Row],[Discount%]])</f>
        <v>772.85</v>
      </c>
      <c r="R286">
        <f>fact_orders[[#This Row],[Original Price]]*fact_orders[[#This Row],[Discount%]]</f>
        <v>416.15</v>
      </c>
      <c r="S286">
        <f>YEAR(fact_orders[[#This Row],[Date]])</f>
        <v>2023</v>
      </c>
      <c r="T286">
        <f>MONTH(fact_orders[[#This Row],[Date]])</f>
        <v>1</v>
      </c>
      <c r="U286" t="str">
        <f>TEXT(fact_orders[[#This Row],[Date]],"mmm-yyyy")</f>
        <v>Jan-2023</v>
      </c>
      <c r="V286" t="str">
        <f>"Q"&amp;ROUNDUP(MONTH(fact_orders[[#This Row],[Date]])/3,0)</f>
        <v>Q1</v>
      </c>
      <c r="W286" t="str" cm="1">
        <f t="array" ref="W286">_xlfn.IFS(
fact_orders[[#This Row],[dim_customers.Customer Age]]&lt;=25,"18-25",
fact_orders[[#This Row],[dim_customers.Customer Age]]&lt;=35,"26-35",
fact_orders[[#This Row],[dim_customers.Customer Age]]&lt;=45,"36-45",
fact_orders[[#This Row],[dim_customers.Customer Age]]&lt;=55,"46-55",
TRUE,"56+"
)</f>
        <v>18-25</v>
      </c>
      <c r="X286" t="str" cm="1">
        <f t="array" ref="X286">_xlfn.IFS(fact_orders[[#This Row],[Original Price]]&lt;250,"Under 250", fact_orders[[#This Row],[Original Price]]&lt;500, "250-499",fact_orders[[#This Row],[Original Price]]&lt;1000,"500-999",fact_orders[[#This Row],[Original Price]]&lt;2000,"1000-1999",TRUE,"2000+")</f>
        <v>1000-1999</v>
      </c>
      <c r="Y286" t="str" cm="1">
        <f t="array" ref="Y286">_xlfn.IFS(fact_orders[[#This Row],[Discount%]]&lt;0.2,"10-19%",fact_orders[[#This Row],[Discount%]]&lt;0.3,"20-29%",fact_orders[[#This Row],[Discount%]]&lt;0.4,"30-39%",fact_orders[[#This Row],[Discount%]]&lt;0.5,"40-49%",TRUE,"50%+")</f>
        <v>30-39%</v>
      </c>
    </row>
    <row r="287" spans="1:25" hidden="1" x14ac:dyDescent="0.3">
      <c r="A287" t="s">
        <v>3703</v>
      </c>
      <c r="B287" t="s">
        <v>3395</v>
      </c>
      <c r="C287" t="s">
        <v>292</v>
      </c>
      <c r="D287" s="2">
        <v>44750</v>
      </c>
      <c r="E287">
        <v>1298</v>
      </c>
      <c r="F287" s="4">
        <v>0.4</v>
      </c>
      <c r="G287" t="s">
        <v>85</v>
      </c>
      <c r="H287" t="s">
        <v>9</v>
      </c>
      <c r="I287" t="s">
        <v>217</v>
      </c>
      <c r="J287" t="s">
        <v>152</v>
      </c>
      <c r="K287" t="s">
        <v>6919</v>
      </c>
      <c r="L287" t="s">
        <v>201</v>
      </c>
      <c r="M287">
        <v>4</v>
      </c>
      <c r="N287">
        <v>24</v>
      </c>
      <c r="O287" t="s">
        <v>3392</v>
      </c>
      <c r="P287" t="s">
        <v>3381</v>
      </c>
      <c r="Q287" s="7">
        <f>fact_orders[[#This Row],[Original Price]]*(1-fact_orders[[#This Row],[Discount%]])</f>
        <v>778.8</v>
      </c>
      <c r="R287">
        <f>fact_orders[[#This Row],[Original Price]]*fact_orders[[#This Row],[Discount%]]</f>
        <v>519.20000000000005</v>
      </c>
      <c r="S287">
        <f>YEAR(fact_orders[[#This Row],[Date]])</f>
        <v>2022</v>
      </c>
      <c r="T287">
        <f>MONTH(fact_orders[[#This Row],[Date]])</f>
        <v>7</v>
      </c>
      <c r="U287" t="str">
        <f>TEXT(fact_orders[[#This Row],[Date]],"mmm-yyyy")</f>
        <v>Jul-2022</v>
      </c>
      <c r="V287" t="str">
        <f>"Q"&amp;ROUNDUP(MONTH(fact_orders[[#This Row],[Date]])/3,0)</f>
        <v>Q3</v>
      </c>
      <c r="W287" t="str" cm="1">
        <f t="array" ref="W287">_xlfn.IFS(
fact_orders[[#This Row],[dim_customers.Customer Age]]&lt;=25,"18-25",
fact_orders[[#This Row],[dim_customers.Customer Age]]&lt;=35,"26-35",
fact_orders[[#This Row],[dim_customers.Customer Age]]&lt;=45,"36-45",
fact_orders[[#This Row],[dim_customers.Customer Age]]&lt;=55,"46-55",
TRUE,"56+"
)</f>
        <v>18-25</v>
      </c>
      <c r="X287" t="str" cm="1">
        <f t="array" ref="X287">_xlfn.IFS(fact_orders[[#This Row],[Original Price]]&lt;250,"Under 250", fact_orders[[#This Row],[Original Price]]&lt;500, "250-499",fact_orders[[#This Row],[Original Price]]&lt;1000,"500-999",fact_orders[[#This Row],[Original Price]]&lt;2000,"1000-1999",TRUE,"2000+")</f>
        <v>1000-1999</v>
      </c>
      <c r="Y287" t="str" cm="1">
        <f t="array" ref="Y287">_xlfn.IFS(fact_orders[[#This Row],[Discount%]]&lt;0.2,"10-19%",fact_orders[[#This Row],[Discount%]]&lt;0.3,"20-29%",fact_orders[[#This Row],[Discount%]]&lt;0.4,"30-39%",fact_orders[[#This Row],[Discount%]]&lt;0.5,"40-49%",TRUE,"50%+")</f>
        <v>40-49%</v>
      </c>
    </row>
    <row r="288" spans="1:25" hidden="1" x14ac:dyDescent="0.3">
      <c r="A288" t="s">
        <v>3704</v>
      </c>
      <c r="B288" t="s">
        <v>3396</v>
      </c>
      <c r="C288" t="s">
        <v>292</v>
      </c>
      <c r="D288" s="2">
        <v>44262</v>
      </c>
      <c r="E288">
        <v>1456</v>
      </c>
      <c r="F288" s="4">
        <v>0.4</v>
      </c>
      <c r="G288" t="s">
        <v>85</v>
      </c>
      <c r="H288" t="s">
        <v>9</v>
      </c>
      <c r="I288" t="s">
        <v>217</v>
      </c>
      <c r="J288" t="s">
        <v>152</v>
      </c>
      <c r="K288" t="s">
        <v>6919</v>
      </c>
      <c r="L288" t="s">
        <v>201</v>
      </c>
      <c r="M288">
        <v>4</v>
      </c>
      <c r="N288">
        <v>24</v>
      </c>
      <c r="O288" t="s">
        <v>3392</v>
      </c>
      <c r="P288" t="s">
        <v>3381</v>
      </c>
      <c r="Q288" s="7">
        <f>fact_orders[[#This Row],[Original Price]]*(1-fact_orders[[#This Row],[Discount%]])</f>
        <v>873.6</v>
      </c>
      <c r="R288">
        <f>fact_orders[[#This Row],[Original Price]]*fact_orders[[#This Row],[Discount%]]</f>
        <v>582.4</v>
      </c>
      <c r="S288">
        <f>YEAR(fact_orders[[#This Row],[Date]])</f>
        <v>2021</v>
      </c>
      <c r="T288">
        <f>MONTH(fact_orders[[#This Row],[Date]])</f>
        <v>3</v>
      </c>
      <c r="U288" t="str">
        <f>TEXT(fact_orders[[#This Row],[Date]],"mmm-yyyy")</f>
        <v>Mar-2021</v>
      </c>
      <c r="V288" t="str">
        <f>"Q"&amp;ROUNDUP(MONTH(fact_orders[[#This Row],[Date]])/3,0)</f>
        <v>Q1</v>
      </c>
      <c r="W288" t="str" cm="1">
        <f t="array" ref="W288">_xlfn.IFS(
fact_orders[[#This Row],[dim_customers.Customer Age]]&lt;=25,"18-25",
fact_orders[[#This Row],[dim_customers.Customer Age]]&lt;=35,"26-35",
fact_orders[[#This Row],[dim_customers.Customer Age]]&lt;=45,"36-45",
fact_orders[[#This Row],[dim_customers.Customer Age]]&lt;=55,"46-55",
TRUE,"56+"
)</f>
        <v>18-25</v>
      </c>
      <c r="X288" t="str" cm="1">
        <f t="array" ref="X288">_xlfn.IFS(fact_orders[[#This Row],[Original Price]]&lt;250,"Under 250", fact_orders[[#This Row],[Original Price]]&lt;500, "250-499",fact_orders[[#This Row],[Original Price]]&lt;1000,"500-999",fact_orders[[#This Row],[Original Price]]&lt;2000,"1000-1999",TRUE,"2000+")</f>
        <v>1000-1999</v>
      </c>
      <c r="Y288" t="str" cm="1">
        <f t="array" ref="Y288">_xlfn.IFS(fact_orders[[#This Row],[Discount%]]&lt;0.2,"10-19%",fact_orders[[#This Row],[Discount%]]&lt;0.3,"20-29%",fact_orders[[#This Row],[Discount%]]&lt;0.4,"30-39%",fact_orders[[#This Row],[Discount%]]&lt;0.5,"40-49%",TRUE,"50%+")</f>
        <v>40-49%</v>
      </c>
    </row>
    <row r="289" spans="1:25" hidden="1" x14ac:dyDescent="0.3">
      <c r="A289" t="s">
        <v>3705</v>
      </c>
      <c r="B289" t="s">
        <v>3397</v>
      </c>
      <c r="C289" t="s">
        <v>293</v>
      </c>
      <c r="D289" s="2">
        <v>44200</v>
      </c>
      <c r="E289">
        <v>1478</v>
      </c>
      <c r="F289" s="4">
        <v>0.15</v>
      </c>
      <c r="G289" t="s">
        <v>85</v>
      </c>
      <c r="H289" t="s">
        <v>9</v>
      </c>
      <c r="I289" t="s">
        <v>217</v>
      </c>
      <c r="J289" t="s">
        <v>152</v>
      </c>
      <c r="K289" t="s">
        <v>6919</v>
      </c>
      <c r="L289" t="s">
        <v>201</v>
      </c>
      <c r="M289">
        <v>4</v>
      </c>
      <c r="N289">
        <v>22</v>
      </c>
      <c r="O289" t="s">
        <v>3392</v>
      </c>
      <c r="P289" t="s">
        <v>3381</v>
      </c>
      <c r="Q289" s="7">
        <f>fact_orders[[#This Row],[Original Price]]*(1-fact_orders[[#This Row],[Discount%]])</f>
        <v>1256.3</v>
      </c>
      <c r="R289">
        <f>fact_orders[[#This Row],[Original Price]]*fact_orders[[#This Row],[Discount%]]</f>
        <v>221.7</v>
      </c>
      <c r="S289">
        <f>YEAR(fact_orders[[#This Row],[Date]])</f>
        <v>2021</v>
      </c>
      <c r="T289">
        <f>MONTH(fact_orders[[#This Row],[Date]])</f>
        <v>1</v>
      </c>
      <c r="U289" t="str">
        <f>TEXT(fact_orders[[#This Row],[Date]],"mmm-yyyy")</f>
        <v>Jan-2021</v>
      </c>
      <c r="V289" t="str">
        <f>"Q"&amp;ROUNDUP(MONTH(fact_orders[[#This Row],[Date]])/3,0)</f>
        <v>Q1</v>
      </c>
      <c r="W289" t="str" cm="1">
        <f t="array" ref="W289">_xlfn.IFS(
fact_orders[[#This Row],[dim_customers.Customer Age]]&lt;=25,"18-25",
fact_orders[[#This Row],[dim_customers.Customer Age]]&lt;=35,"26-35",
fact_orders[[#This Row],[dim_customers.Customer Age]]&lt;=45,"36-45",
fact_orders[[#This Row],[dim_customers.Customer Age]]&lt;=55,"46-55",
TRUE,"56+"
)</f>
        <v>18-25</v>
      </c>
      <c r="X289" t="str" cm="1">
        <f t="array" ref="X289">_xlfn.IFS(fact_orders[[#This Row],[Original Price]]&lt;250,"Under 250", fact_orders[[#This Row],[Original Price]]&lt;500, "250-499",fact_orders[[#This Row],[Original Price]]&lt;1000,"500-999",fact_orders[[#This Row],[Original Price]]&lt;2000,"1000-1999",TRUE,"2000+")</f>
        <v>1000-1999</v>
      </c>
      <c r="Y289" t="str" cm="1">
        <f t="array" ref="Y289">_xlfn.IFS(fact_orders[[#This Row],[Discount%]]&lt;0.2,"10-19%",fact_orders[[#This Row],[Discount%]]&lt;0.3,"20-29%",fact_orders[[#This Row],[Discount%]]&lt;0.4,"30-39%",fact_orders[[#This Row],[Discount%]]&lt;0.5,"40-49%",TRUE,"50%+")</f>
        <v>10-19%</v>
      </c>
    </row>
    <row r="290" spans="1:25" hidden="1" x14ac:dyDescent="0.3">
      <c r="A290" t="s">
        <v>3706</v>
      </c>
      <c r="B290" t="s">
        <v>3398</v>
      </c>
      <c r="C290" t="s">
        <v>294</v>
      </c>
      <c r="D290" s="2">
        <v>44219</v>
      </c>
      <c r="E290">
        <v>256</v>
      </c>
      <c r="F290" s="4">
        <v>0.15</v>
      </c>
      <c r="G290" t="s">
        <v>85</v>
      </c>
      <c r="H290" t="s">
        <v>9</v>
      </c>
      <c r="I290" t="s">
        <v>217</v>
      </c>
      <c r="J290" t="s">
        <v>152</v>
      </c>
      <c r="K290" t="s">
        <v>6919</v>
      </c>
      <c r="L290" t="s">
        <v>201</v>
      </c>
      <c r="M290">
        <v>4</v>
      </c>
      <c r="N290">
        <v>23</v>
      </c>
      <c r="O290" t="s">
        <v>3399</v>
      </c>
      <c r="P290" t="s">
        <v>3400</v>
      </c>
      <c r="Q290" s="7">
        <f>fact_orders[[#This Row],[Original Price]]*(1-fact_orders[[#This Row],[Discount%]])</f>
        <v>217.6</v>
      </c>
      <c r="R290">
        <f>fact_orders[[#This Row],[Original Price]]*fact_orders[[#This Row],[Discount%]]</f>
        <v>38.4</v>
      </c>
      <c r="S290">
        <f>YEAR(fact_orders[[#This Row],[Date]])</f>
        <v>2021</v>
      </c>
      <c r="T290">
        <f>MONTH(fact_orders[[#This Row],[Date]])</f>
        <v>1</v>
      </c>
      <c r="U290" t="str">
        <f>TEXT(fact_orders[[#This Row],[Date]],"mmm-yyyy")</f>
        <v>Jan-2021</v>
      </c>
      <c r="V290" t="str">
        <f>"Q"&amp;ROUNDUP(MONTH(fact_orders[[#This Row],[Date]])/3,0)</f>
        <v>Q1</v>
      </c>
      <c r="W290" t="str" cm="1">
        <f t="array" ref="W290">_xlfn.IFS(
fact_orders[[#This Row],[dim_customers.Customer Age]]&lt;=25,"18-25",
fact_orders[[#This Row],[dim_customers.Customer Age]]&lt;=35,"26-35",
fact_orders[[#This Row],[dim_customers.Customer Age]]&lt;=45,"36-45",
fact_orders[[#This Row],[dim_customers.Customer Age]]&lt;=55,"46-55",
TRUE,"56+"
)</f>
        <v>18-25</v>
      </c>
      <c r="X290" t="str" cm="1">
        <f t="array" ref="X290">_xlfn.IFS(fact_orders[[#This Row],[Original Price]]&lt;250,"Under 250", fact_orders[[#This Row],[Original Price]]&lt;500, "250-499",fact_orders[[#This Row],[Original Price]]&lt;1000,"500-999",fact_orders[[#This Row],[Original Price]]&lt;2000,"1000-1999",TRUE,"2000+")</f>
        <v>250-499</v>
      </c>
      <c r="Y290" t="str" cm="1">
        <f t="array" ref="Y290">_xlfn.IFS(fact_orders[[#This Row],[Discount%]]&lt;0.2,"10-19%",fact_orders[[#This Row],[Discount%]]&lt;0.3,"20-29%",fact_orders[[#This Row],[Discount%]]&lt;0.4,"30-39%",fact_orders[[#This Row],[Discount%]]&lt;0.5,"40-49%",TRUE,"50%+")</f>
        <v>10-19%</v>
      </c>
    </row>
    <row r="291" spans="1:25" hidden="1" x14ac:dyDescent="0.3">
      <c r="A291" t="s">
        <v>3707</v>
      </c>
      <c r="B291" t="s">
        <v>3401</v>
      </c>
      <c r="C291" t="s">
        <v>295</v>
      </c>
      <c r="D291" s="2">
        <v>44726</v>
      </c>
      <c r="E291">
        <v>2698</v>
      </c>
      <c r="F291" s="4">
        <v>0.15</v>
      </c>
      <c r="G291" t="s">
        <v>85</v>
      </c>
      <c r="H291" t="s">
        <v>9</v>
      </c>
      <c r="I291" t="s">
        <v>217</v>
      </c>
      <c r="J291" t="s">
        <v>152</v>
      </c>
      <c r="K291" t="s">
        <v>6919</v>
      </c>
      <c r="L291" t="s">
        <v>144</v>
      </c>
      <c r="M291">
        <v>3</v>
      </c>
      <c r="N291">
        <v>24</v>
      </c>
      <c r="O291" t="s">
        <v>3399</v>
      </c>
      <c r="P291" t="s">
        <v>3400</v>
      </c>
      <c r="Q291" s="7">
        <f>fact_orders[[#This Row],[Original Price]]*(1-fact_orders[[#This Row],[Discount%]])</f>
        <v>2293.2999999999997</v>
      </c>
      <c r="R291">
        <f>fact_orders[[#This Row],[Original Price]]*fact_orders[[#This Row],[Discount%]]</f>
        <v>404.7</v>
      </c>
      <c r="S291">
        <f>YEAR(fact_orders[[#This Row],[Date]])</f>
        <v>2022</v>
      </c>
      <c r="T291">
        <f>MONTH(fact_orders[[#This Row],[Date]])</f>
        <v>6</v>
      </c>
      <c r="U291" t="str">
        <f>TEXT(fact_orders[[#This Row],[Date]],"mmm-yyyy")</f>
        <v>Jun-2022</v>
      </c>
      <c r="V291" t="str">
        <f>"Q"&amp;ROUNDUP(MONTH(fact_orders[[#This Row],[Date]])/3,0)</f>
        <v>Q2</v>
      </c>
      <c r="W291" t="str" cm="1">
        <f t="array" ref="W291">_xlfn.IFS(
fact_orders[[#This Row],[dim_customers.Customer Age]]&lt;=25,"18-25",
fact_orders[[#This Row],[dim_customers.Customer Age]]&lt;=35,"26-35",
fact_orders[[#This Row],[dim_customers.Customer Age]]&lt;=45,"36-45",
fact_orders[[#This Row],[dim_customers.Customer Age]]&lt;=55,"46-55",
TRUE,"56+"
)</f>
        <v>18-25</v>
      </c>
      <c r="X291" t="str" cm="1">
        <f t="array" ref="X291">_xlfn.IFS(fact_orders[[#This Row],[Original Price]]&lt;250,"Under 250", fact_orders[[#This Row],[Original Price]]&lt;500, "250-499",fact_orders[[#This Row],[Original Price]]&lt;1000,"500-999",fact_orders[[#This Row],[Original Price]]&lt;2000,"1000-1999",TRUE,"2000+")</f>
        <v>2000+</v>
      </c>
      <c r="Y291" t="str" cm="1">
        <f t="array" ref="Y291">_xlfn.IFS(fact_orders[[#This Row],[Discount%]]&lt;0.2,"10-19%",fact_orders[[#This Row],[Discount%]]&lt;0.3,"20-29%",fact_orders[[#This Row],[Discount%]]&lt;0.4,"30-39%",fact_orders[[#This Row],[Discount%]]&lt;0.5,"40-49%",TRUE,"50%+")</f>
        <v>10-19%</v>
      </c>
    </row>
    <row r="292" spans="1:25" hidden="1" x14ac:dyDescent="0.3">
      <c r="A292" t="s">
        <v>3708</v>
      </c>
      <c r="B292" t="s">
        <v>3402</v>
      </c>
      <c r="C292" t="s">
        <v>296</v>
      </c>
      <c r="D292" s="2">
        <v>44646</v>
      </c>
      <c r="E292">
        <v>2364</v>
      </c>
      <c r="F292" s="4">
        <v>0.35</v>
      </c>
      <c r="G292" t="s">
        <v>85</v>
      </c>
      <c r="H292" t="s">
        <v>9</v>
      </c>
      <c r="I292" t="s">
        <v>217</v>
      </c>
      <c r="J292" t="s">
        <v>152</v>
      </c>
      <c r="K292" t="s">
        <v>6920</v>
      </c>
      <c r="L292" t="s">
        <v>144</v>
      </c>
      <c r="M292">
        <v>5</v>
      </c>
      <c r="N292">
        <v>25</v>
      </c>
      <c r="O292" t="s">
        <v>3399</v>
      </c>
      <c r="P292" t="s">
        <v>3400</v>
      </c>
      <c r="Q292" s="7">
        <f>fact_orders[[#This Row],[Original Price]]*(1-fact_orders[[#This Row],[Discount%]])</f>
        <v>1536.6000000000001</v>
      </c>
      <c r="R292">
        <f>fact_orders[[#This Row],[Original Price]]*fact_orders[[#This Row],[Discount%]]</f>
        <v>827.4</v>
      </c>
      <c r="S292">
        <f>YEAR(fact_orders[[#This Row],[Date]])</f>
        <v>2022</v>
      </c>
      <c r="T292">
        <f>MONTH(fact_orders[[#This Row],[Date]])</f>
        <v>3</v>
      </c>
      <c r="U292" t="str">
        <f>TEXT(fact_orders[[#This Row],[Date]],"mmm-yyyy")</f>
        <v>Mar-2022</v>
      </c>
      <c r="V292" t="str">
        <f>"Q"&amp;ROUNDUP(MONTH(fact_orders[[#This Row],[Date]])/3,0)</f>
        <v>Q1</v>
      </c>
      <c r="W292" t="str" cm="1">
        <f t="array" ref="W292">_xlfn.IFS(
fact_orders[[#This Row],[dim_customers.Customer Age]]&lt;=25,"18-25",
fact_orders[[#This Row],[dim_customers.Customer Age]]&lt;=35,"26-35",
fact_orders[[#This Row],[dim_customers.Customer Age]]&lt;=45,"36-45",
fact_orders[[#This Row],[dim_customers.Customer Age]]&lt;=55,"46-55",
TRUE,"56+"
)</f>
        <v>18-25</v>
      </c>
      <c r="X292" t="str" cm="1">
        <f t="array" ref="X292">_xlfn.IFS(fact_orders[[#This Row],[Original Price]]&lt;250,"Under 250", fact_orders[[#This Row],[Original Price]]&lt;500, "250-499",fact_orders[[#This Row],[Original Price]]&lt;1000,"500-999",fact_orders[[#This Row],[Original Price]]&lt;2000,"1000-1999",TRUE,"2000+")</f>
        <v>2000+</v>
      </c>
      <c r="Y292" t="str" cm="1">
        <f t="array" ref="Y292">_xlfn.IFS(fact_orders[[#This Row],[Discount%]]&lt;0.2,"10-19%",fact_orders[[#This Row],[Discount%]]&lt;0.3,"20-29%",fact_orders[[#This Row],[Discount%]]&lt;0.4,"30-39%",fact_orders[[#This Row],[Discount%]]&lt;0.5,"40-49%",TRUE,"50%+")</f>
        <v>30-39%</v>
      </c>
    </row>
    <row r="293" spans="1:25" hidden="1" x14ac:dyDescent="0.3">
      <c r="A293" t="s">
        <v>3709</v>
      </c>
      <c r="B293" t="s">
        <v>3403</v>
      </c>
      <c r="C293" t="s">
        <v>297</v>
      </c>
      <c r="D293" s="2">
        <v>44304</v>
      </c>
      <c r="E293">
        <v>1236</v>
      </c>
      <c r="F293" s="4">
        <v>0.35</v>
      </c>
      <c r="G293" t="s">
        <v>85</v>
      </c>
      <c r="H293" t="s">
        <v>9</v>
      </c>
      <c r="I293" t="s">
        <v>217</v>
      </c>
      <c r="J293" t="s">
        <v>152</v>
      </c>
      <c r="K293" t="s">
        <v>6920</v>
      </c>
      <c r="L293" t="s">
        <v>144</v>
      </c>
      <c r="M293">
        <v>4</v>
      </c>
      <c r="N293">
        <v>26</v>
      </c>
      <c r="O293" t="s">
        <v>3399</v>
      </c>
      <c r="P293" t="s">
        <v>3400</v>
      </c>
      <c r="Q293" s="7">
        <f>fact_orders[[#This Row],[Original Price]]*(1-fact_orders[[#This Row],[Discount%]])</f>
        <v>803.4</v>
      </c>
      <c r="R293">
        <f>fact_orders[[#This Row],[Original Price]]*fact_orders[[#This Row],[Discount%]]</f>
        <v>432.59999999999997</v>
      </c>
      <c r="S293">
        <f>YEAR(fact_orders[[#This Row],[Date]])</f>
        <v>2021</v>
      </c>
      <c r="T293">
        <f>MONTH(fact_orders[[#This Row],[Date]])</f>
        <v>4</v>
      </c>
      <c r="U293" t="str">
        <f>TEXT(fact_orders[[#This Row],[Date]],"mmm-yyyy")</f>
        <v>Apr-2021</v>
      </c>
      <c r="V293" t="str">
        <f>"Q"&amp;ROUNDUP(MONTH(fact_orders[[#This Row],[Date]])/3,0)</f>
        <v>Q2</v>
      </c>
      <c r="W293" t="str" cm="1">
        <f t="array" ref="W293">_xlfn.IFS(
fact_orders[[#This Row],[dim_customers.Customer Age]]&lt;=25,"18-25",
fact_orders[[#This Row],[dim_customers.Customer Age]]&lt;=35,"26-35",
fact_orders[[#This Row],[dim_customers.Customer Age]]&lt;=45,"36-45",
fact_orders[[#This Row],[dim_customers.Customer Age]]&lt;=55,"46-55",
TRUE,"56+"
)</f>
        <v>26-35</v>
      </c>
      <c r="X293" t="str" cm="1">
        <f t="array" ref="X293">_xlfn.IFS(fact_orders[[#This Row],[Original Price]]&lt;250,"Under 250", fact_orders[[#This Row],[Original Price]]&lt;500, "250-499",fact_orders[[#This Row],[Original Price]]&lt;1000,"500-999",fact_orders[[#This Row],[Original Price]]&lt;2000,"1000-1999",TRUE,"2000+")</f>
        <v>1000-1999</v>
      </c>
      <c r="Y293" t="str" cm="1">
        <f t="array" ref="Y293">_xlfn.IFS(fact_orders[[#This Row],[Discount%]]&lt;0.2,"10-19%",fact_orders[[#This Row],[Discount%]]&lt;0.3,"20-29%",fact_orders[[#This Row],[Discount%]]&lt;0.4,"30-39%",fact_orders[[#This Row],[Discount%]]&lt;0.5,"40-49%",TRUE,"50%+")</f>
        <v>30-39%</v>
      </c>
    </row>
    <row r="294" spans="1:25" hidden="1" x14ac:dyDescent="0.3">
      <c r="A294" t="s">
        <v>3710</v>
      </c>
      <c r="B294" t="s">
        <v>3404</v>
      </c>
      <c r="C294" t="s">
        <v>298</v>
      </c>
      <c r="D294" s="2">
        <v>44406</v>
      </c>
      <c r="E294">
        <v>756</v>
      </c>
      <c r="F294" s="4">
        <v>0.35</v>
      </c>
      <c r="G294" t="s">
        <v>85</v>
      </c>
      <c r="H294" t="s">
        <v>9</v>
      </c>
      <c r="I294" t="s">
        <v>217</v>
      </c>
      <c r="J294" t="s">
        <v>152</v>
      </c>
      <c r="K294" t="s">
        <v>6920</v>
      </c>
      <c r="L294" t="s">
        <v>14</v>
      </c>
      <c r="M294">
        <v>2</v>
      </c>
      <c r="N294">
        <v>27</v>
      </c>
      <c r="O294" t="s">
        <v>3399</v>
      </c>
      <c r="P294" t="s">
        <v>3400</v>
      </c>
      <c r="Q294" s="7">
        <f>fact_orders[[#This Row],[Original Price]]*(1-fact_orders[[#This Row],[Discount%]])</f>
        <v>491.40000000000003</v>
      </c>
      <c r="R294">
        <f>fact_orders[[#This Row],[Original Price]]*fact_orders[[#This Row],[Discount%]]</f>
        <v>264.59999999999997</v>
      </c>
      <c r="S294">
        <f>YEAR(fact_orders[[#This Row],[Date]])</f>
        <v>2021</v>
      </c>
      <c r="T294">
        <f>MONTH(fact_orders[[#This Row],[Date]])</f>
        <v>7</v>
      </c>
      <c r="U294" t="str">
        <f>TEXT(fact_orders[[#This Row],[Date]],"mmm-yyyy")</f>
        <v>Jul-2021</v>
      </c>
      <c r="V294" t="str">
        <f>"Q"&amp;ROUNDUP(MONTH(fact_orders[[#This Row],[Date]])/3,0)</f>
        <v>Q3</v>
      </c>
      <c r="W294" t="str" cm="1">
        <f t="array" ref="W294">_xlfn.IFS(
fact_orders[[#This Row],[dim_customers.Customer Age]]&lt;=25,"18-25",
fact_orders[[#This Row],[dim_customers.Customer Age]]&lt;=35,"26-35",
fact_orders[[#This Row],[dim_customers.Customer Age]]&lt;=45,"36-45",
fact_orders[[#This Row],[dim_customers.Customer Age]]&lt;=55,"46-55",
TRUE,"56+"
)</f>
        <v>26-35</v>
      </c>
      <c r="X294" t="str" cm="1">
        <f t="array" ref="X294">_xlfn.IFS(fact_orders[[#This Row],[Original Price]]&lt;250,"Under 250", fact_orders[[#This Row],[Original Price]]&lt;500, "250-499",fact_orders[[#This Row],[Original Price]]&lt;1000,"500-999",fact_orders[[#This Row],[Original Price]]&lt;2000,"1000-1999",TRUE,"2000+")</f>
        <v>500-999</v>
      </c>
      <c r="Y294" t="str" cm="1">
        <f t="array" ref="Y294">_xlfn.IFS(fact_orders[[#This Row],[Discount%]]&lt;0.2,"10-19%",fact_orders[[#This Row],[Discount%]]&lt;0.3,"20-29%",fact_orders[[#This Row],[Discount%]]&lt;0.4,"30-39%",fact_orders[[#This Row],[Discount%]]&lt;0.5,"40-49%",TRUE,"50%+")</f>
        <v>30-39%</v>
      </c>
    </row>
    <row r="295" spans="1:25" hidden="1" x14ac:dyDescent="0.3">
      <c r="A295" t="s">
        <v>3711</v>
      </c>
      <c r="B295" t="s">
        <v>3405</v>
      </c>
      <c r="C295" t="s">
        <v>299</v>
      </c>
      <c r="D295" s="2">
        <v>44420</v>
      </c>
      <c r="E295">
        <v>326</v>
      </c>
      <c r="F295" s="4">
        <v>0.35</v>
      </c>
      <c r="G295" t="s">
        <v>85</v>
      </c>
      <c r="H295" t="s">
        <v>9</v>
      </c>
      <c r="I295" t="s">
        <v>217</v>
      </c>
      <c r="J295" t="s">
        <v>152</v>
      </c>
      <c r="K295" t="s">
        <v>6920</v>
      </c>
      <c r="L295" t="s">
        <v>14</v>
      </c>
      <c r="M295">
        <v>5</v>
      </c>
      <c r="N295">
        <v>34</v>
      </c>
      <c r="O295" t="s">
        <v>3399</v>
      </c>
      <c r="P295" t="s">
        <v>3400</v>
      </c>
      <c r="Q295" s="7">
        <f>fact_orders[[#This Row],[Original Price]]*(1-fact_orders[[#This Row],[Discount%]])</f>
        <v>211.9</v>
      </c>
      <c r="R295">
        <f>fact_orders[[#This Row],[Original Price]]*fact_orders[[#This Row],[Discount%]]</f>
        <v>114.1</v>
      </c>
      <c r="S295">
        <f>YEAR(fact_orders[[#This Row],[Date]])</f>
        <v>2021</v>
      </c>
      <c r="T295">
        <f>MONTH(fact_orders[[#This Row],[Date]])</f>
        <v>8</v>
      </c>
      <c r="U295" t="str">
        <f>TEXT(fact_orders[[#This Row],[Date]],"mmm-yyyy")</f>
        <v>Aug-2021</v>
      </c>
      <c r="V295" t="str">
        <f>"Q"&amp;ROUNDUP(MONTH(fact_orders[[#This Row],[Date]])/3,0)</f>
        <v>Q3</v>
      </c>
      <c r="W295" t="str" cm="1">
        <f t="array" ref="W295">_xlfn.IFS(
fact_orders[[#This Row],[dim_customers.Customer Age]]&lt;=25,"18-25",
fact_orders[[#This Row],[dim_customers.Customer Age]]&lt;=35,"26-35",
fact_orders[[#This Row],[dim_customers.Customer Age]]&lt;=45,"36-45",
fact_orders[[#This Row],[dim_customers.Customer Age]]&lt;=55,"46-55",
TRUE,"56+"
)</f>
        <v>26-35</v>
      </c>
      <c r="X295" t="str" cm="1">
        <f t="array" ref="X295">_xlfn.IFS(fact_orders[[#This Row],[Original Price]]&lt;250,"Under 250", fact_orders[[#This Row],[Original Price]]&lt;500, "250-499",fact_orders[[#This Row],[Original Price]]&lt;1000,"500-999",fact_orders[[#This Row],[Original Price]]&lt;2000,"1000-1999",TRUE,"2000+")</f>
        <v>250-499</v>
      </c>
      <c r="Y295" t="str" cm="1">
        <f t="array" ref="Y295">_xlfn.IFS(fact_orders[[#This Row],[Discount%]]&lt;0.2,"10-19%",fact_orders[[#This Row],[Discount%]]&lt;0.3,"20-29%",fact_orders[[#This Row],[Discount%]]&lt;0.4,"30-39%",fact_orders[[#This Row],[Discount%]]&lt;0.5,"40-49%",TRUE,"50%+")</f>
        <v>30-39%</v>
      </c>
    </row>
    <row r="296" spans="1:25" hidden="1" x14ac:dyDescent="0.3">
      <c r="A296" t="s">
        <v>3712</v>
      </c>
      <c r="B296" t="s">
        <v>3406</v>
      </c>
      <c r="C296" t="s">
        <v>300</v>
      </c>
      <c r="D296" s="2">
        <v>44395</v>
      </c>
      <c r="E296">
        <v>453</v>
      </c>
      <c r="F296" s="4">
        <v>0.55000000000000004</v>
      </c>
      <c r="G296" t="s">
        <v>85</v>
      </c>
      <c r="H296" t="s">
        <v>9</v>
      </c>
      <c r="I296" t="s">
        <v>217</v>
      </c>
      <c r="J296" t="s">
        <v>152</v>
      </c>
      <c r="K296" t="s">
        <v>6922</v>
      </c>
      <c r="L296" t="s">
        <v>14</v>
      </c>
      <c r="M296">
        <v>5</v>
      </c>
      <c r="N296">
        <v>35</v>
      </c>
      <c r="O296" t="s">
        <v>3407</v>
      </c>
      <c r="P296" t="s">
        <v>3400</v>
      </c>
      <c r="Q296" s="7">
        <f>fact_orders[[#This Row],[Original Price]]*(1-fact_orders[[#This Row],[Discount%]])</f>
        <v>203.84999999999997</v>
      </c>
      <c r="R296">
        <f>fact_orders[[#This Row],[Original Price]]*fact_orders[[#This Row],[Discount%]]</f>
        <v>249.15000000000003</v>
      </c>
      <c r="S296">
        <f>YEAR(fact_orders[[#This Row],[Date]])</f>
        <v>2021</v>
      </c>
      <c r="T296">
        <f>MONTH(fact_orders[[#This Row],[Date]])</f>
        <v>7</v>
      </c>
      <c r="U296" t="str">
        <f>TEXT(fact_orders[[#This Row],[Date]],"mmm-yyyy")</f>
        <v>Jul-2021</v>
      </c>
      <c r="V296" t="str">
        <f>"Q"&amp;ROUNDUP(MONTH(fact_orders[[#This Row],[Date]])/3,0)</f>
        <v>Q3</v>
      </c>
      <c r="W296" t="str" cm="1">
        <f t="array" ref="W296">_xlfn.IFS(
fact_orders[[#This Row],[dim_customers.Customer Age]]&lt;=25,"18-25",
fact_orders[[#This Row],[dim_customers.Customer Age]]&lt;=35,"26-35",
fact_orders[[#This Row],[dim_customers.Customer Age]]&lt;=45,"36-45",
fact_orders[[#This Row],[dim_customers.Customer Age]]&lt;=55,"46-55",
TRUE,"56+"
)</f>
        <v>26-35</v>
      </c>
      <c r="X296" t="str" cm="1">
        <f t="array" ref="X296">_xlfn.IFS(fact_orders[[#This Row],[Original Price]]&lt;250,"Under 250", fact_orders[[#This Row],[Original Price]]&lt;500, "250-499",fact_orders[[#This Row],[Original Price]]&lt;1000,"500-999",fact_orders[[#This Row],[Original Price]]&lt;2000,"1000-1999",TRUE,"2000+")</f>
        <v>250-499</v>
      </c>
      <c r="Y296" t="str" cm="1">
        <f t="array" ref="Y296">_xlfn.IFS(fact_orders[[#This Row],[Discount%]]&lt;0.2,"10-19%",fact_orders[[#This Row],[Discount%]]&lt;0.3,"20-29%",fact_orders[[#This Row],[Discount%]]&lt;0.4,"30-39%",fact_orders[[#This Row],[Discount%]]&lt;0.5,"40-49%",TRUE,"50%+")</f>
        <v>50%+</v>
      </c>
    </row>
    <row r="297" spans="1:25" hidden="1" x14ac:dyDescent="0.3">
      <c r="A297" t="s">
        <v>3713</v>
      </c>
      <c r="B297" t="s">
        <v>3408</v>
      </c>
      <c r="C297" t="s">
        <v>301</v>
      </c>
      <c r="D297" s="2">
        <v>44908</v>
      </c>
      <c r="E297">
        <v>326</v>
      </c>
      <c r="F297" s="4">
        <v>0.55000000000000004</v>
      </c>
      <c r="G297" t="s">
        <v>85</v>
      </c>
      <c r="H297" t="s">
        <v>9</v>
      </c>
      <c r="I297" t="s">
        <v>217</v>
      </c>
      <c r="J297" t="s">
        <v>152</v>
      </c>
      <c r="K297" t="s">
        <v>6922</v>
      </c>
      <c r="L297" t="s">
        <v>14</v>
      </c>
      <c r="M297">
        <v>5</v>
      </c>
      <c r="N297">
        <v>36</v>
      </c>
      <c r="O297" t="s">
        <v>3407</v>
      </c>
      <c r="P297" t="s">
        <v>3400</v>
      </c>
      <c r="Q297" s="7">
        <f>fact_orders[[#This Row],[Original Price]]*(1-fact_orders[[#This Row],[Discount%]])</f>
        <v>146.69999999999999</v>
      </c>
      <c r="R297">
        <f>fact_orders[[#This Row],[Original Price]]*fact_orders[[#This Row],[Discount%]]</f>
        <v>179.3</v>
      </c>
      <c r="S297">
        <f>YEAR(fact_orders[[#This Row],[Date]])</f>
        <v>2022</v>
      </c>
      <c r="T297">
        <f>MONTH(fact_orders[[#This Row],[Date]])</f>
        <v>12</v>
      </c>
      <c r="U297" t="str">
        <f>TEXT(fact_orders[[#This Row],[Date]],"mmm-yyyy")</f>
        <v>Dec-2022</v>
      </c>
      <c r="V297" t="str">
        <f>"Q"&amp;ROUNDUP(MONTH(fact_orders[[#This Row],[Date]])/3,0)</f>
        <v>Q4</v>
      </c>
      <c r="W297" t="str" cm="1">
        <f t="array" ref="W297">_xlfn.IFS(
fact_orders[[#This Row],[dim_customers.Customer Age]]&lt;=25,"18-25",
fact_orders[[#This Row],[dim_customers.Customer Age]]&lt;=35,"26-35",
fact_orders[[#This Row],[dim_customers.Customer Age]]&lt;=45,"36-45",
fact_orders[[#This Row],[dim_customers.Customer Age]]&lt;=55,"46-55",
TRUE,"56+"
)</f>
        <v>36-45</v>
      </c>
      <c r="X297" t="str" cm="1">
        <f t="array" ref="X297">_xlfn.IFS(fact_orders[[#This Row],[Original Price]]&lt;250,"Under 250", fact_orders[[#This Row],[Original Price]]&lt;500, "250-499",fact_orders[[#This Row],[Original Price]]&lt;1000,"500-999",fact_orders[[#This Row],[Original Price]]&lt;2000,"1000-1999",TRUE,"2000+")</f>
        <v>250-499</v>
      </c>
      <c r="Y297" t="str" cm="1">
        <f t="array" ref="Y297">_xlfn.IFS(fact_orders[[#This Row],[Discount%]]&lt;0.2,"10-19%",fact_orders[[#This Row],[Discount%]]&lt;0.3,"20-29%",fact_orders[[#This Row],[Discount%]]&lt;0.4,"30-39%",fact_orders[[#This Row],[Discount%]]&lt;0.5,"40-49%",TRUE,"50%+")</f>
        <v>50%+</v>
      </c>
    </row>
    <row r="298" spans="1:25" hidden="1" x14ac:dyDescent="0.3">
      <c r="A298" t="s">
        <v>3714</v>
      </c>
      <c r="B298" t="s">
        <v>3409</v>
      </c>
      <c r="C298" t="s">
        <v>302</v>
      </c>
      <c r="D298" s="2">
        <v>44422</v>
      </c>
      <c r="E298">
        <v>456</v>
      </c>
      <c r="F298" s="4">
        <v>0.55000000000000004</v>
      </c>
      <c r="G298" t="s">
        <v>85</v>
      </c>
      <c r="H298" t="s">
        <v>9</v>
      </c>
      <c r="I298" t="s">
        <v>217</v>
      </c>
      <c r="J298" t="s">
        <v>43</v>
      </c>
      <c r="K298" t="s">
        <v>6922</v>
      </c>
      <c r="L298" t="s">
        <v>14</v>
      </c>
      <c r="M298">
        <v>4</v>
      </c>
      <c r="N298">
        <v>37</v>
      </c>
      <c r="O298" t="s">
        <v>3407</v>
      </c>
      <c r="P298" t="s">
        <v>3400</v>
      </c>
      <c r="Q298" s="7">
        <f>fact_orders[[#This Row],[Original Price]]*(1-fact_orders[[#This Row],[Discount%]])</f>
        <v>205.2</v>
      </c>
      <c r="R298">
        <f>fact_orders[[#This Row],[Original Price]]*fact_orders[[#This Row],[Discount%]]</f>
        <v>250.8</v>
      </c>
      <c r="S298">
        <f>YEAR(fact_orders[[#This Row],[Date]])</f>
        <v>2021</v>
      </c>
      <c r="T298">
        <f>MONTH(fact_orders[[#This Row],[Date]])</f>
        <v>8</v>
      </c>
      <c r="U298" t="str">
        <f>TEXT(fact_orders[[#This Row],[Date]],"mmm-yyyy")</f>
        <v>Aug-2021</v>
      </c>
      <c r="V298" t="str">
        <f>"Q"&amp;ROUNDUP(MONTH(fact_orders[[#This Row],[Date]])/3,0)</f>
        <v>Q3</v>
      </c>
      <c r="W298" t="str" cm="1">
        <f t="array" ref="W298">_xlfn.IFS(
fact_orders[[#This Row],[dim_customers.Customer Age]]&lt;=25,"18-25",
fact_orders[[#This Row],[dim_customers.Customer Age]]&lt;=35,"26-35",
fact_orders[[#This Row],[dim_customers.Customer Age]]&lt;=45,"36-45",
fact_orders[[#This Row],[dim_customers.Customer Age]]&lt;=55,"46-55",
TRUE,"56+"
)</f>
        <v>36-45</v>
      </c>
      <c r="X298" t="str" cm="1">
        <f t="array" ref="X298">_xlfn.IFS(fact_orders[[#This Row],[Original Price]]&lt;250,"Under 250", fact_orders[[#This Row],[Original Price]]&lt;500, "250-499",fact_orders[[#This Row],[Original Price]]&lt;1000,"500-999",fact_orders[[#This Row],[Original Price]]&lt;2000,"1000-1999",TRUE,"2000+")</f>
        <v>250-499</v>
      </c>
      <c r="Y298" t="str" cm="1">
        <f t="array" ref="Y298">_xlfn.IFS(fact_orders[[#This Row],[Discount%]]&lt;0.2,"10-19%",fact_orders[[#This Row],[Discount%]]&lt;0.3,"20-29%",fact_orders[[#This Row],[Discount%]]&lt;0.4,"30-39%",fact_orders[[#This Row],[Discount%]]&lt;0.5,"40-49%",TRUE,"50%+")</f>
        <v>50%+</v>
      </c>
    </row>
    <row r="299" spans="1:25" hidden="1" x14ac:dyDescent="0.3">
      <c r="A299" t="s">
        <v>3715</v>
      </c>
      <c r="B299" t="s">
        <v>3410</v>
      </c>
      <c r="C299" t="s">
        <v>303</v>
      </c>
      <c r="D299" s="2">
        <v>44238</v>
      </c>
      <c r="E299">
        <v>675</v>
      </c>
      <c r="F299" s="4">
        <v>0.55000000000000004</v>
      </c>
      <c r="G299" t="s">
        <v>85</v>
      </c>
      <c r="H299" t="s">
        <v>9</v>
      </c>
      <c r="I299" t="s">
        <v>217</v>
      </c>
      <c r="J299" t="s">
        <v>43</v>
      </c>
      <c r="K299" t="s">
        <v>6922</v>
      </c>
      <c r="L299" t="s">
        <v>304</v>
      </c>
      <c r="M299">
        <v>4</v>
      </c>
      <c r="N299">
        <v>38</v>
      </c>
      <c r="O299" t="s">
        <v>3411</v>
      </c>
      <c r="P299" t="s">
        <v>3400</v>
      </c>
      <c r="Q299" s="7">
        <f>fact_orders[[#This Row],[Original Price]]*(1-fact_orders[[#This Row],[Discount%]])</f>
        <v>303.74999999999994</v>
      </c>
      <c r="R299">
        <f>fact_orders[[#This Row],[Original Price]]*fact_orders[[#This Row],[Discount%]]</f>
        <v>371.25000000000006</v>
      </c>
      <c r="S299">
        <f>YEAR(fact_orders[[#This Row],[Date]])</f>
        <v>2021</v>
      </c>
      <c r="T299">
        <f>MONTH(fact_orders[[#This Row],[Date]])</f>
        <v>2</v>
      </c>
      <c r="U299" t="str">
        <f>TEXT(fact_orders[[#This Row],[Date]],"mmm-yyyy")</f>
        <v>Feb-2021</v>
      </c>
      <c r="V299" t="str">
        <f>"Q"&amp;ROUNDUP(MONTH(fact_orders[[#This Row],[Date]])/3,0)</f>
        <v>Q1</v>
      </c>
      <c r="W299" t="str" cm="1">
        <f t="array" ref="W299">_xlfn.IFS(
fact_orders[[#This Row],[dim_customers.Customer Age]]&lt;=25,"18-25",
fact_orders[[#This Row],[dim_customers.Customer Age]]&lt;=35,"26-35",
fact_orders[[#This Row],[dim_customers.Customer Age]]&lt;=45,"36-45",
fact_orders[[#This Row],[dim_customers.Customer Age]]&lt;=55,"46-55",
TRUE,"56+"
)</f>
        <v>36-45</v>
      </c>
      <c r="X299" t="str" cm="1">
        <f t="array" ref="X299">_xlfn.IFS(fact_orders[[#This Row],[Original Price]]&lt;250,"Under 250", fact_orders[[#This Row],[Original Price]]&lt;500, "250-499",fact_orders[[#This Row],[Original Price]]&lt;1000,"500-999",fact_orders[[#This Row],[Original Price]]&lt;2000,"1000-1999",TRUE,"2000+")</f>
        <v>500-999</v>
      </c>
      <c r="Y299" t="str" cm="1">
        <f t="array" ref="Y299">_xlfn.IFS(fact_orders[[#This Row],[Discount%]]&lt;0.2,"10-19%",fact_orders[[#This Row],[Discount%]]&lt;0.3,"20-29%",fact_orders[[#This Row],[Discount%]]&lt;0.4,"30-39%",fact_orders[[#This Row],[Discount%]]&lt;0.5,"40-49%",TRUE,"50%+")</f>
        <v>50%+</v>
      </c>
    </row>
    <row r="300" spans="1:25" hidden="1" x14ac:dyDescent="0.3">
      <c r="A300" t="s">
        <v>3716</v>
      </c>
      <c r="B300" t="s">
        <v>3412</v>
      </c>
      <c r="C300" t="s">
        <v>305</v>
      </c>
      <c r="D300" s="2">
        <v>45014</v>
      </c>
      <c r="E300">
        <v>654</v>
      </c>
      <c r="F300" s="4">
        <v>0.5</v>
      </c>
      <c r="G300" t="s">
        <v>85</v>
      </c>
      <c r="H300" t="s">
        <v>9</v>
      </c>
      <c r="I300" t="s">
        <v>217</v>
      </c>
      <c r="J300" t="s">
        <v>43</v>
      </c>
      <c r="K300" t="s">
        <v>6922</v>
      </c>
      <c r="L300" t="s">
        <v>304</v>
      </c>
      <c r="M300">
        <v>4</v>
      </c>
      <c r="N300">
        <v>39</v>
      </c>
      <c r="O300" t="s">
        <v>3411</v>
      </c>
      <c r="P300" t="s">
        <v>3400</v>
      </c>
      <c r="Q300" s="7">
        <f>fact_orders[[#This Row],[Original Price]]*(1-fact_orders[[#This Row],[Discount%]])</f>
        <v>327</v>
      </c>
      <c r="R300">
        <f>fact_orders[[#This Row],[Original Price]]*fact_orders[[#This Row],[Discount%]]</f>
        <v>327</v>
      </c>
      <c r="S300">
        <f>YEAR(fact_orders[[#This Row],[Date]])</f>
        <v>2023</v>
      </c>
      <c r="T300">
        <f>MONTH(fact_orders[[#This Row],[Date]])</f>
        <v>3</v>
      </c>
      <c r="U300" t="str">
        <f>TEXT(fact_orders[[#This Row],[Date]],"mmm-yyyy")</f>
        <v>Mar-2023</v>
      </c>
      <c r="V300" t="str">
        <f>"Q"&amp;ROUNDUP(MONTH(fact_orders[[#This Row],[Date]])/3,0)</f>
        <v>Q1</v>
      </c>
      <c r="W300" t="str" cm="1">
        <f t="array" ref="W300">_xlfn.IFS(
fact_orders[[#This Row],[dim_customers.Customer Age]]&lt;=25,"18-25",
fact_orders[[#This Row],[dim_customers.Customer Age]]&lt;=35,"26-35",
fact_orders[[#This Row],[dim_customers.Customer Age]]&lt;=45,"36-45",
fact_orders[[#This Row],[dim_customers.Customer Age]]&lt;=55,"46-55",
TRUE,"56+"
)</f>
        <v>36-45</v>
      </c>
      <c r="X300" t="str" cm="1">
        <f t="array" ref="X300">_xlfn.IFS(fact_orders[[#This Row],[Original Price]]&lt;250,"Under 250", fact_orders[[#This Row],[Original Price]]&lt;500, "250-499",fact_orders[[#This Row],[Original Price]]&lt;1000,"500-999",fact_orders[[#This Row],[Original Price]]&lt;2000,"1000-1999",TRUE,"2000+")</f>
        <v>500-999</v>
      </c>
      <c r="Y300" t="str" cm="1">
        <f t="array" ref="Y300">_xlfn.IFS(fact_orders[[#This Row],[Discount%]]&lt;0.2,"10-19%",fact_orders[[#This Row],[Discount%]]&lt;0.3,"20-29%",fact_orders[[#This Row],[Discount%]]&lt;0.4,"30-39%",fact_orders[[#This Row],[Discount%]]&lt;0.5,"40-49%",TRUE,"50%+")</f>
        <v>50%+</v>
      </c>
    </row>
    <row r="301" spans="1:25" hidden="1" x14ac:dyDescent="0.3">
      <c r="A301" t="s">
        <v>3717</v>
      </c>
      <c r="B301" t="s">
        <v>3413</v>
      </c>
      <c r="C301" t="s">
        <v>305</v>
      </c>
      <c r="D301" s="2">
        <v>44274</v>
      </c>
      <c r="E301">
        <v>654</v>
      </c>
      <c r="F301" s="4">
        <v>0.5</v>
      </c>
      <c r="G301" t="s">
        <v>85</v>
      </c>
      <c r="H301" t="s">
        <v>9</v>
      </c>
      <c r="I301" t="s">
        <v>217</v>
      </c>
      <c r="J301" t="s">
        <v>43</v>
      </c>
      <c r="K301" t="s">
        <v>6922</v>
      </c>
      <c r="L301" t="s">
        <v>304</v>
      </c>
      <c r="M301">
        <v>4</v>
      </c>
      <c r="N301">
        <v>40</v>
      </c>
      <c r="O301" t="s">
        <v>3411</v>
      </c>
      <c r="P301" t="s">
        <v>3400</v>
      </c>
      <c r="Q301" s="7">
        <f>fact_orders[[#This Row],[Original Price]]*(1-fact_orders[[#This Row],[Discount%]])</f>
        <v>327</v>
      </c>
      <c r="R301">
        <f>fact_orders[[#This Row],[Original Price]]*fact_orders[[#This Row],[Discount%]]</f>
        <v>327</v>
      </c>
      <c r="S301">
        <f>YEAR(fact_orders[[#This Row],[Date]])</f>
        <v>2021</v>
      </c>
      <c r="T301">
        <f>MONTH(fact_orders[[#This Row],[Date]])</f>
        <v>3</v>
      </c>
      <c r="U301" t="str">
        <f>TEXT(fact_orders[[#This Row],[Date]],"mmm-yyyy")</f>
        <v>Mar-2021</v>
      </c>
      <c r="V301" t="str">
        <f>"Q"&amp;ROUNDUP(MONTH(fact_orders[[#This Row],[Date]])/3,0)</f>
        <v>Q1</v>
      </c>
      <c r="W301" t="str" cm="1">
        <f t="array" ref="W301">_xlfn.IFS(
fact_orders[[#This Row],[dim_customers.Customer Age]]&lt;=25,"18-25",
fact_orders[[#This Row],[dim_customers.Customer Age]]&lt;=35,"26-35",
fact_orders[[#This Row],[dim_customers.Customer Age]]&lt;=45,"36-45",
fact_orders[[#This Row],[dim_customers.Customer Age]]&lt;=55,"46-55",
TRUE,"56+"
)</f>
        <v>36-45</v>
      </c>
      <c r="X301" t="str" cm="1">
        <f t="array" ref="X301">_xlfn.IFS(fact_orders[[#This Row],[Original Price]]&lt;250,"Under 250", fact_orders[[#This Row],[Original Price]]&lt;500, "250-499",fact_orders[[#This Row],[Original Price]]&lt;1000,"500-999",fact_orders[[#This Row],[Original Price]]&lt;2000,"1000-1999",TRUE,"2000+")</f>
        <v>500-999</v>
      </c>
      <c r="Y301" t="str" cm="1">
        <f t="array" ref="Y301">_xlfn.IFS(fact_orders[[#This Row],[Discount%]]&lt;0.2,"10-19%",fact_orders[[#This Row],[Discount%]]&lt;0.3,"20-29%",fact_orders[[#This Row],[Discount%]]&lt;0.4,"30-39%",fact_orders[[#This Row],[Discount%]]&lt;0.5,"40-49%",TRUE,"50%+")</f>
        <v>50%+</v>
      </c>
    </row>
    <row r="302" spans="1:25" hidden="1" x14ac:dyDescent="0.3">
      <c r="A302" t="s">
        <v>3718</v>
      </c>
      <c r="B302" t="s">
        <v>3413</v>
      </c>
      <c r="C302" t="s">
        <v>305</v>
      </c>
      <c r="D302" s="2">
        <v>44942</v>
      </c>
      <c r="E302">
        <v>654</v>
      </c>
      <c r="F302" s="4">
        <v>0.5</v>
      </c>
      <c r="G302" t="s">
        <v>85</v>
      </c>
      <c r="H302" t="s">
        <v>9</v>
      </c>
      <c r="I302" t="s">
        <v>217</v>
      </c>
      <c r="J302" t="s">
        <v>43</v>
      </c>
      <c r="K302" t="s">
        <v>6922</v>
      </c>
      <c r="L302" t="s">
        <v>304</v>
      </c>
      <c r="M302">
        <v>4</v>
      </c>
      <c r="N302">
        <v>40</v>
      </c>
      <c r="O302" t="s">
        <v>3411</v>
      </c>
      <c r="P302" t="s">
        <v>3400</v>
      </c>
      <c r="Q302" s="7">
        <f>fact_orders[[#This Row],[Original Price]]*(1-fact_orders[[#This Row],[Discount%]])</f>
        <v>327</v>
      </c>
      <c r="R302">
        <f>fact_orders[[#This Row],[Original Price]]*fact_orders[[#This Row],[Discount%]]</f>
        <v>327</v>
      </c>
      <c r="S302">
        <f>YEAR(fact_orders[[#This Row],[Date]])</f>
        <v>2023</v>
      </c>
      <c r="T302">
        <f>MONTH(fact_orders[[#This Row],[Date]])</f>
        <v>1</v>
      </c>
      <c r="U302" t="str">
        <f>TEXT(fact_orders[[#This Row],[Date]],"mmm-yyyy")</f>
        <v>Jan-2023</v>
      </c>
      <c r="V302" t="str">
        <f>"Q"&amp;ROUNDUP(MONTH(fact_orders[[#This Row],[Date]])/3,0)</f>
        <v>Q1</v>
      </c>
      <c r="W302" t="str" cm="1">
        <f t="array" ref="W302">_xlfn.IFS(
fact_orders[[#This Row],[dim_customers.Customer Age]]&lt;=25,"18-25",
fact_orders[[#This Row],[dim_customers.Customer Age]]&lt;=35,"26-35",
fact_orders[[#This Row],[dim_customers.Customer Age]]&lt;=45,"36-45",
fact_orders[[#This Row],[dim_customers.Customer Age]]&lt;=55,"46-55",
TRUE,"56+"
)</f>
        <v>36-45</v>
      </c>
      <c r="X302" t="str" cm="1">
        <f t="array" ref="X302">_xlfn.IFS(fact_orders[[#This Row],[Original Price]]&lt;250,"Under 250", fact_orders[[#This Row],[Original Price]]&lt;500, "250-499",fact_orders[[#This Row],[Original Price]]&lt;1000,"500-999",fact_orders[[#This Row],[Original Price]]&lt;2000,"1000-1999",TRUE,"2000+")</f>
        <v>500-999</v>
      </c>
      <c r="Y302" t="str" cm="1">
        <f t="array" ref="Y302">_xlfn.IFS(fact_orders[[#This Row],[Discount%]]&lt;0.2,"10-19%",fact_orders[[#This Row],[Discount%]]&lt;0.3,"20-29%",fact_orders[[#This Row],[Discount%]]&lt;0.4,"30-39%",fact_orders[[#This Row],[Discount%]]&lt;0.5,"40-49%",TRUE,"50%+")</f>
        <v>50%+</v>
      </c>
    </row>
    <row r="303" spans="1:25" hidden="1" x14ac:dyDescent="0.3">
      <c r="A303" t="s">
        <v>3719</v>
      </c>
      <c r="B303" t="s">
        <v>3413</v>
      </c>
      <c r="C303" t="s">
        <v>305</v>
      </c>
      <c r="D303" s="2">
        <v>44303</v>
      </c>
      <c r="E303">
        <v>654</v>
      </c>
      <c r="F303" s="4">
        <v>0.5</v>
      </c>
      <c r="G303" t="s">
        <v>85</v>
      </c>
      <c r="H303" t="s">
        <v>9</v>
      </c>
      <c r="I303" t="s">
        <v>217</v>
      </c>
      <c r="J303" t="s">
        <v>43</v>
      </c>
      <c r="K303" t="s">
        <v>6922</v>
      </c>
      <c r="L303" t="s">
        <v>304</v>
      </c>
      <c r="M303">
        <v>4</v>
      </c>
      <c r="N303">
        <v>40</v>
      </c>
      <c r="O303" t="s">
        <v>3411</v>
      </c>
      <c r="P303" t="s">
        <v>3400</v>
      </c>
      <c r="Q303" s="7">
        <f>fact_orders[[#This Row],[Original Price]]*(1-fact_orders[[#This Row],[Discount%]])</f>
        <v>327</v>
      </c>
      <c r="R303">
        <f>fact_orders[[#This Row],[Original Price]]*fact_orders[[#This Row],[Discount%]]</f>
        <v>327</v>
      </c>
      <c r="S303">
        <f>YEAR(fact_orders[[#This Row],[Date]])</f>
        <v>2021</v>
      </c>
      <c r="T303">
        <f>MONTH(fact_orders[[#This Row],[Date]])</f>
        <v>4</v>
      </c>
      <c r="U303" t="str">
        <f>TEXT(fact_orders[[#This Row],[Date]],"mmm-yyyy")</f>
        <v>Apr-2021</v>
      </c>
      <c r="V303" t="str">
        <f>"Q"&amp;ROUNDUP(MONTH(fact_orders[[#This Row],[Date]])/3,0)</f>
        <v>Q2</v>
      </c>
      <c r="W303" t="str" cm="1">
        <f t="array" ref="W303">_xlfn.IFS(
fact_orders[[#This Row],[dim_customers.Customer Age]]&lt;=25,"18-25",
fact_orders[[#This Row],[dim_customers.Customer Age]]&lt;=35,"26-35",
fact_orders[[#This Row],[dim_customers.Customer Age]]&lt;=45,"36-45",
fact_orders[[#This Row],[dim_customers.Customer Age]]&lt;=55,"46-55",
TRUE,"56+"
)</f>
        <v>36-45</v>
      </c>
      <c r="X303" t="str" cm="1">
        <f t="array" ref="X303">_xlfn.IFS(fact_orders[[#This Row],[Original Price]]&lt;250,"Under 250", fact_orders[[#This Row],[Original Price]]&lt;500, "250-499",fact_orders[[#This Row],[Original Price]]&lt;1000,"500-999",fact_orders[[#This Row],[Original Price]]&lt;2000,"1000-1999",TRUE,"2000+")</f>
        <v>500-999</v>
      </c>
      <c r="Y303" t="str" cm="1">
        <f t="array" ref="Y303">_xlfn.IFS(fact_orders[[#This Row],[Discount%]]&lt;0.2,"10-19%",fact_orders[[#This Row],[Discount%]]&lt;0.3,"20-29%",fact_orders[[#This Row],[Discount%]]&lt;0.4,"30-39%",fact_orders[[#This Row],[Discount%]]&lt;0.5,"40-49%",TRUE,"50%+")</f>
        <v>50%+</v>
      </c>
    </row>
    <row r="304" spans="1:25" hidden="1" x14ac:dyDescent="0.3">
      <c r="A304" t="s">
        <v>3720</v>
      </c>
      <c r="B304" t="s">
        <v>3413</v>
      </c>
      <c r="C304" t="s">
        <v>305</v>
      </c>
      <c r="D304" s="2">
        <v>44436</v>
      </c>
      <c r="E304">
        <v>356</v>
      </c>
      <c r="F304" s="4">
        <v>0.5</v>
      </c>
      <c r="G304" t="s">
        <v>85</v>
      </c>
      <c r="H304" t="s">
        <v>9</v>
      </c>
      <c r="I304" t="s">
        <v>217</v>
      </c>
      <c r="J304" t="s">
        <v>43</v>
      </c>
      <c r="K304" t="s">
        <v>6922</v>
      </c>
      <c r="L304" t="s">
        <v>304</v>
      </c>
      <c r="M304">
        <v>4</v>
      </c>
      <c r="N304">
        <v>40</v>
      </c>
      <c r="O304" t="s">
        <v>3411</v>
      </c>
      <c r="P304" t="s">
        <v>3400</v>
      </c>
      <c r="Q304" s="7">
        <f>fact_orders[[#This Row],[Original Price]]*(1-fact_orders[[#This Row],[Discount%]])</f>
        <v>178</v>
      </c>
      <c r="R304">
        <f>fact_orders[[#This Row],[Original Price]]*fact_orders[[#This Row],[Discount%]]</f>
        <v>178</v>
      </c>
      <c r="S304">
        <f>YEAR(fact_orders[[#This Row],[Date]])</f>
        <v>2021</v>
      </c>
      <c r="T304">
        <f>MONTH(fact_orders[[#This Row],[Date]])</f>
        <v>8</v>
      </c>
      <c r="U304" t="str">
        <f>TEXT(fact_orders[[#This Row],[Date]],"mmm-yyyy")</f>
        <v>Aug-2021</v>
      </c>
      <c r="V304" t="str">
        <f>"Q"&amp;ROUNDUP(MONTH(fact_orders[[#This Row],[Date]])/3,0)</f>
        <v>Q3</v>
      </c>
      <c r="W304" t="str" cm="1">
        <f t="array" ref="W304">_xlfn.IFS(
fact_orders[[#This Row],[dim_customers.Customer Age]]&lt;=25,"18-25",
fact_orders[[#This Row],[dim_customers.Customer Age]]&lt;=35,"26-35",
fact_orders[[#This Row],[dim_customers.Customer Age]]&lt;=45,"36-45",
fact_orders[[#This Row],[dim_customers.Customer Age]]&lt;=55,"46-55",
TRUE,"56+"
)</f>
        <v>36-45</v>
      </c>
      <c r="X304" t="str" cm="1">
        <f t="array" ref="X304">_xlfn.IFS(fact_orders[[#This Row],[Original Price]]&lt;250,"Under 250", fact_orders[[#This Row],[Original Price]]&lt;500, "250-499",fact_orders[[#This Row],[Original Price]]&lt;1000,"500-999",fact_orders[[#This Row],[Original Price]]&lt;2000,"1000-1999",TRUE,"2000+")</f>
        <v>250-499</v>
      </c>
      <c r="Y304" t="str" cm="1">
        <f t="array" ref="Y304">_xlfn.IFS(fact_orders[[#This Row],[Discount%]]&lt;0.2,"10-19%",fact_orders[[#This Row],[Discount%]]&lt;0.3,"20-29%",fact_orders[[#This Row],[Discount%]]&lt;0.4,"30-39%",fact_orders[[#This Row],[Discount%]]&lt;0.5,"40-49%",TRUE,"50%+")</f>
        <v>50%+</v>
      </c>
    </row>
    <row r="305" spans="1:25" hidden="1" x14ac:dyDescent="0.3">
      <c r="A305" t="s">
        <v>3721</v>
      </c>
      <c r="B305" t="s">
        <v>3413</v>
      </c>
      <c r="C305" t="s">
        <v>305</v>
      </c>
      <c r="D305" s="2">
        <v>45016</v>
      </c>
      <c r="E305">
        <v>686</v>
      </c>
      <c r="F305" s="4">
        <v>0.3</v>
      </c>
      <c r="G305" t="s">
        <v>85</v>
      </c>
      <c r="H305" t="s">
        <v>9</v>
      </c>
      <c r="I305" t="s">
        <v>217</v>
      </c>
      <c r="J305" t="s">
        <v>43</v>
      </c>
      <c r="K305" t="s">
        <v>6922</v>
      </c>
      <c r="L305" t="s">
        <v>304</v>
      </c>
      <c r="M305">
        <v>4</v>
      </c>
      <c r="N305">
        <v>40</v>
      </c>
      <c r="O305" t="s">
        <v>3411</v>
      </c>
      <c r="P305" t="s">
        <v>3400</v>
      </c>
      <c r="Q305" s="7">
        <f>fact_orders[[#This Row],[Original Price]]*(1-fact_orders[[#This Row],[Discount%]])</f>
        <v>480.2</v>
      </c>
      <c r="R305">
        <f>fact_orders[[#This Row],[Original Price]]*fact_orders[[#This Row],[Discount%]]</f>
        <v>205.79999999999998</v>
      </c>
      <c r="S305">
        <f>YEAR(fact_orders[[#This Row],[Date]])</f>
        <v>2023</v>
      </c>
      <c r="T305">
        <f>MONTH(fact_orders[[#This Row],[Date]])</f>
        <v>3</v>
      </c>
      <c r="U305" t="str">
        <f>TEXT(fact_orders[[#This Row],[Date]],"mmm-yyyy")</f>
        <v>Mar-2023</v>
      </c>
      <c r="V305" t="str">
        <f>"Q"&amp;ROUNDUP(MONTH(fact_orders[[#This Row],[Date]])/3,0)</f>
        <v>Q1</v>
      </c>
      <c r="W305" t="str" cm="1">
        <f t="array" ref="W305">_xlfn.IFS(
fact_orders[[#This Row],[dim_customers.Customer Age]]&lt;=25,"18-25",
fact_orders[[#This Row],[dim_customers.Customer Age]]&lt;=35,"26-35",
fact_orders[[#This Row],[dim_customers.Customer Age]]&lt;=45,"36-45",
fact_orders[[#This Row],[dim_customers.Customer Age]]&lt;=55,"46-55",
TRUE,"56+"
)</f>
        <v>36-45</v>
      </c>
      <c r="X305" t="str" cm="1">
        <f t="array" ref="X305">_xlfn.IFS(fact_orders[[#This Row],[Original Price]]&lt;250,"Under 250", fact_orders[[#This Row],[Original Price]]&lt;500, "250-499",fact_orders[[#This Row],[Original Price]]&lt;1000,"500-999",fact_orders[[#This Row],[Original Price]]&lt;2000,"1000-1999",TRUE,"2000+")</f>
        <v>500-999</v>
      </c>
      <c r="Y305" t="str" cm="1">
        <f t="array" ref="Y305">_xlfn.IFS(fact_orders[[#This Row],[Discount%]]&lt;0.2,"10-19%",fact_orders[[#This Row],[Discount%]]&lt;0.3,"20-29%",fact_orders[[#This Row],[Discount%]]&lt;0.4,"30-39%",fact_orders[[#This Row],[Discount%]]&lt;0.5,"40-49%",TRUE,"50%+")</f>
        <v>30-39%</v>
      </c>
    </row>
    <row r="306" spans="1:25" hidden="1" x14ac:dyDescent="0.3">
      <c r="A306" t="s">
        <v>3722</v>
      </c>
      <c r="B306" t="s">
        <v>3413</v>
      </c>
      <c r="C306" t="s">
        <v>306</v>
      </c>
      <c r="D306" s="2">
        <v>44255</v>
      </c>
      <c r="E306">
        <v>456</v>
      </c>
      <c r="F306" s="4">
        <v>0.32</v>
      </c>
      <c r="G306" t="s">
        <v>85</v>
      </c>
      <c r="H306" t="s">
        <v>9</v>
      </c>
      <c r="I306" t="s">
        <v>217</v>
      </c>
      <c r="J306" t="s">
        <v>43</v>
      </c>
      <c r="K306" t="s">
        <v>6920</v>
      </c>
      <c r="L306" t="s">
        <v>304</v>
      </c>
      <c r="M306">
        <v>5</v>
      </c>
      <c r="N306">
        <v>40</v>
      </c>
      <c r="O306" t="s">
        <v>3411</v>
      </c>
      <c r="P306" t="s">
        <v>3400</v>
      </c>
      <c r="Q306" s="7">
        <f>fact_orders[[#This Row],[Original Price]]*(1-fact_orders[[#This Row],[Discount%]])</f>
        <v>310.08</v>
      </c>
      <c r="R306">
        <f>fact_orders[[#This Row],[Original Price]]*fact_orders[[#This Row],[Discount%]]</f>
        <v>145.92000000000002</v>
      </c>
      <c r="S306">
        <f>YEAR(fact_orders[[#This Row],[Date]])</f>
        <v>2021</v>
      </c>
      <c r="T306">
        <f>MONTH(fact_orders[[#This Row],[Date]])</f>
        <v>2</v>
      </c>
      <c r="U306" t="str">
        <f>TEXT(fact_orders[[#This Row],[Date]],"mmm-yyyy")</f>
        <v>Feb-2021</v>
      </c>
      <c r="V306" t="str">
        <f>"Q"&amp;ROUNDUP(MONTH(fact_orders[[#This Row],[Date]])/3,0)</f>
        <v>Q1</v>
      </c>
      <c r="W306" t="str" cm="1">
        <f t="array" ref="W306">_xlfn.IFS(
fact_orders[[#This Row],[dim_customers.Customer Age]]&lt;=25,"18-25",
fact_orders[[#This Row],[dim_customers.Customer Age]]&lt;=35,"26-35",
fact_orders[[#This Row],[dim_customers.Customer Age]]&lt;=45,"36-45",
fact_orders[[#This Row],[dim_customers.Customer Age]]&lt;=55,"46-55",
TRUE,"56+"
)</f>
        <v>36-45</v>
      </c>
      <c r="X306" t="str" cm="1">
        <f t="array" ref="X306">_xlfn.IFS(fact_orders[[#This Row],[Original Price]]&lt;250,"Under 250", fact_orders[[#This Row],[Original Price]]&lt;500, "250-499",fact_orders[[#This Row],[Original Price]]&lt;1000,"500-999",fact_orders[[#This Row],[Original Price]]&lt;2000,"1000-1999",TRUE,"2000+")</f>
        <v>250-499</v>
      </c>
      <c r="Y306" t="str" cm="1">
        <f t="array" ref="Y306">_xlfn.IFS(fact_orders[[#This Row],[Discount%]]&lt;0.2,"10-19%",fact_orders[[#This Row],[Discount%]]&lt;0.3,"20-29%",fact_orders[[#This Row],[Discount%]]&lt;0.4,"30-39%",fact_orders[[#This Row],[Discount%]]&lt;0.5,"40-49%",TRUE,"50%+")</f>
        <v>30-39%</v>
      </c>
    </row>
    <row r="307" spans="1:25" hidden="1" x14ac:dyDescent="0.3">
      <c r="A307" t="s">
        <v>3723</v>
      </c>
      <c r="B307" t="s">
        <v>3413</v>
      </c>
      <c r="C307" t="s">
        <v>307</v>
      </c>
      <c r="D307" s="2">
        <v>44496</v>
      </c>
      <c r="E307">
        <v>516</v>
      </c>
      <c r="F307" s="4">
        <v>0.25</v>
      </c>
      <c r="G307" t="s">
        <v>85</v>
      </c>
      <c r="H307" t="s">
        <v>9</v>
      </c>
      <c r="I307" t="s">
        <v>217</v>
      </c>
      <c r="J307" t="s">
        <v>43</v>
      </c>
      <c r="K307" t="s">
        <v>6920</v>
      </c>
      <c r="L307" t="s">
        <v>304</v>
      </c>
      <c r="M307">
        <v>5</v>
      </c>
      <c r="N307">
        <v>40</v>
      </c>
      <c r="O307" t="s">
        <v>3411</v>
      </c>
      <c r="P307" t="s">
        <v>3400</v>
      </c>
      <c r="Q307" s="7">
        <f>fact_orders[[#This Row],[Original Price]]*(1-fact_orders[[#This Row],[Discount%]])</f>
        <v>387</v>
      </c>
      <c r="R307">
        <f>fact_orders[[#This Row],[Original Price]]*fact_orders[[#This Row],[Discount%]]</f>
        <v>129</v>
      </c>
      <c r="S307">
        <f>YEAR(fact_orders[[#This Row],[Date]])</f>
        <v>2021</v>
      </c>
      <c r="T307">
        <f>MONTH(fact_orders[[#This Row],[Date]])</f>
        <v>10</v>
      </c>
      <c r="U307" t="str">
        <f>TEXT(fact_orders[[#This Row],[Date]],"mmm-yyyy")</f>
        <v>Oct-2021</v>
      </c>
      <c r="V307" t="str">
        <f>"Q"&amp;ROUNDUP(MONTH(fact_orders[[#This Row],[Date]])/3,0)</f>
        <v>Q4</v>
      </c>
      <c r="W307" t="str" cm="1">
        <f t="array" ref="W307">_xlfn.IFS(
fact_orders[[#This Row],[dim_customers.Customer Age]]&lt;=25,"18-25",
fact_orders[[#This Row],[dim_customers.Customer Age]]&lt;=35,"26-35",
fact_orders[[#This Row],[dim_customers.Customer Age]]&lt;=45,"36-45",
fact_orders[[#This Row],[dim_customers.Customer Age]]&lt;=55,"46-55",
TRUE,"56+"
)</f>
        <v>36-45</v>
      </c>
      <c r="X307" t="str" cm="1">
        <f t="array" ref="X307">_xlfn.IFS(fact_orders[[#This Row],[Original Price]]&lt;250,"Under 250", fact_orders[[#This Row],[Original Price]]&lt;500, "250-499",fact_orders[[#This Row],[Original Price]]&lt;1000,"500-999",fact_orders[[#This Row],[Original Price]]&lt;2000,"1000-1999",TRUE,"2000+")</f>
        <v>500-999</v>
      </c>
      <c r="Y307" t="str" cm="1">
        <f t="array" ref="Y307">_xlfn.IFS(fact_orders[[#This Row],[Discount%]]&lt;0.2,"10-19%",fact_orders[[#This Row],[Discount%]]&lt;0.3,"20-29%",fact_orders[[#This Row],[Discount%]]&lt;0.4,"30-39%",fact_orders[[#This Row],[Discount%]]&lt;0.5,"40-49%",TRUE,"50%+")</f>
        <v>20-29%</v>
      </c>
    </row>
    <row r="308" spans="1:25" hidden="1" x14ac:dyDescent="0.3">
      <c r="A308" t="s">
        <v>3724</v>
      </c>
      <c r="B308" t="s">
        <v>3413</v>
      </c>
      <c r="C308" t="s">
        <v>308</v>
      </c>
      <c r="D308" s="2">
        <v>44516</v>
      </c>
      <c r="E308">
        <v>355</v>
      </c>
      <c r="F308" s="4">
        <v>0.45</v>
      </c>
      <c r="G308" t="s">
        <v>85</v>
      </c>
      <c r="H308" t="s">
        <v>9</v>
      </c>
      <c r="I308" t="s">
        <v>217</v>
      </c>
      <c r="J308" t="s">
        <v>43</v>
      </c>
      <c r="K308" t="s">
        <v>6920</v>
      </c>
      <c r="L308" t="s">
        <v>304</v>
      </c>
      <c r="M308">
        <v>3</v>
      </c>
      <c r="N308">
        <v>40</v>
      </c>
      <c r="O308" t="s">
        <v>3411</v>
      </c>
      <c r="P308" t="s">
        <v>3400</v>
      </c>
      <c r="Q308" s="7">
        <f>fact_orders[[#This Row],[Original Price]]*(1-fact_orders[[#This Row],[Discount%]])</f>
        <v>195.25000000000003</v>
      </c>
      <c r="R308">
        <f>fact_orders[[#This Row],[Original Price]]*fact_orders[[#This Row],[Discount%]]</f>
        <v>159.75</v>
      </c>
      <c r="S308">
        <f>YEAR(fact_orders[[#This Row],[Date]])</f>
        <v>2021</v>
      </c>
      <c r="T308">
        <f>MONTH(fact_orders[[#This Row],[Date]])</f>
        <v>11</v>
      </c>
      <c r="U308" t="str">
        <f>TEXT(fact_orders[[#This Row],[Date]],"mmm-yyyy")</f>
        <v>Nov-2021</v>
      </c>
      <c r="V308" t="str">
        <f>"Q"&amp;ROUNDUP(MONTH(fact_orders[[#This Row],[Date]])/3,0)</f>
        <v>Q4</v>
      </c>
      <c r="W308" t="str" cm="1">
        <f t="array" ref="W308">_xlfn.IFS(
fact_orders[[#This Row],[dim_customers.Customer Age]]&lt;=25,"18-25",
fact_orders[[#This Row],[dim_customers.Customer Age]]&lt;=35,"26-35",
fact_orders[[#This Row],[dim_customers.Customer Age]]&lt;=45,"36-45",
fact_orders[[#This Row],[dim_customers.Customer Age]]&lt;=55,"46-55",
TRUE,"56+"
)</f>
        <v>36-45</v>
      </c>
      <c r="X308" t="str" cm="1">
        <f t="array" ref="X308">_xlfn.IFS(fact_orders[[#This Row],[Original Price]]&lt;250,"Under 250", fact_orders[[#This Row],[Original Price]]&lt;500, "250-499",fact_orders[[#This Row],[Original Price]]&lt;1000,"500-999",fact_orders[[#This Row],[Original Price]]&lt;2000,"1000-1999",TRUE,"2000+")</f>
        <v>250-499</v>
      </c>
      <c r="Y308" t="str" cm="1">
        <f t="array" ref="Y308">_xlfn.IFS(fact_orders[[#This Row],[Discount%]]&lt;0.2,"10-19%",fact_orders[[#This Row],[Discount%]]&lt;0.3,"20-29%",fact_orders[[#This Row],[Discount%]]&lt;0.4,"30-39%",fact_orders[[#This Row],[Discount%]]&lt;0.5,"40-49%",TRUE,"50%+")</f>
        <v>40-49%</v>
      </c>
    </row>
    <row r="309" spans="1:25" hidden="1" x14ac:dyDescent="0.3">
      <c r="A309" t="s">
        <v>3725</v>
      </c>
      <c r="B309" t="s">
        <v>3412</v>
      </c>
      <c r="C309" t="s">
        <v>309</v>
      </c>
      <c r="D309" s="2">
        <v>44668</v>
      </c>
      <c r="E309">
        <v>465</v>
      </c>
      <c r="F309" s="4">
        <v>0.15</v>
      </c>
      <c r="G309" t="s">
        <v>85</v>
      </c>
      <c r="H309" t="s">
        <v>9</v>
      </c>
      <c r="I309" t="s">
        <v>217</v>
      </c>
      <c r="J309" t="s">
        <v>43</v>
      </c>
      <c r="K309" t="s">
        <v>6920</v>
      </c>
      <c r="L309" t="s">
        <v>310</v>
      </c>
      <c r="M309">
        <v>5</v>
      </c>
      <c r="N309">
        <v>39</v>
      </c>
      <c r="O309" t="s">
        <v>3411</v>
      </c>
      <c r="P309" t="s">
        <v>3400</v>
      </c>
      <c r="Q309" s="7">
        <f>fact_orders[[#This Row],[Original Price]]*(1-fact_orders[[#This Row],[Discount%]])</f>
        <v>395.25</v>
      </c>
      <c r="R309">
        <f>fact_orders[[#This Row],[Original Price]]*fact_orders[[#This Row],[Discount%]]</f>
        <v>69.75</v>
      </c>
      <c r="S309">
        <f>YEAR(fact_orders[[#This Row],[Date]])</f>
        <v>2022</v>
      </c>
      <c r="T309">
        <f>MONTH(fact_orders[[#This Row],[Date]])</f>
        <v>4</v>
      </c>
      <c r="U309" t="str">
        <f>TEXT(fact_orders[[#This Row],[Date]],"mmm-yyyy")</f>
        <v>Apr-2022</v>
      </c>
      <c r="V309" t="str">
        <f>"Q"&amp;ROUNDUP(MONTH(fact_orders[[#This Row],[Date]])/3,0)</f>
        <v>Q2</v>
      </c>
      <c r="W309" t="str" cm="1">
        <f t="array" ref="W309">_xlfn.IFS(
fact_orders[[#This Row],[dim_customers.Customer Age]]&lt;=25,"18-25",
fact_orders[[#This Row],[dim_customers.Customer Age]]&lt;=35,"26-35",
fact_orders[[#This Row],[dim_customers.Customer Age]]&lt;=45,"36-45",
fact_orders[[#This Row],[dim_customers.Customer Age]]&lt;=55,"46-55",
TRUE,"56+"
)</f>
        <v>36-45</v>
      </c>
      <c r="X309" t="str" cm="1">
        <f t="array" ref="X309">_xlfn.IFS(fact_orders[[#This Row],[Original Price]]&lt;250,"Under 250", fact_orders[[#This Row],[Original Price]]&lt;500, "250-499",fact_orders[[#This Row],[Original Price]]&lt;1000,"500-999",fact_orders[[#This Row],[Original Price]]&lt;2000,"1000-1999",TRUE,"2000+")</f>
        <v>250-499</v>
      </c>
      <c r="Y309" t="str" cm="1">
        <f t="array" ref="Y309">_xlfn.IFS(fact_orders[[#This Row],[Discount%]]&lt;0.2,"10-19%",fact_orders[[#This Row],[Discount%]]&lt;0.3,"20-29%",fact_orders[[#This Row],[Discount%]]&lt;0.4,"30-39%",fact_orders[[#This Row],[Discount%]]&lt;0.5,"40-49%",TRUE,"50%+")</f>
        <v>10-19%</v>
      </c>
    </row>
    <row r="310" spans="1:25" hidden="1" x14ac:dyDescent="0.3">
      <c r="A310" t="s">
        <v>3726</v>
      </c>
      <c r="B310" t="s">
        <v>3412</v>
      </c>
      <c r="C310" t="s">
        <v>311</v>
      </c>
      <c r="D310" s="2">
        <v>44579</v>
      </c>
      <c r="E310">
        <v>965</v>
      </c>
      <c r="F310" s="4">
        <v>0.33</v>
      </c>
      <c r="G310" t="s">
        <v>85</v>
      </c>
      <c r="H310" t="s">
        <v>9</v>
      </c>
      <c r="I310" t="s">
        <v>217</v>
      </c>
      <c r="J310" t="s">
        <v>43</v>
      </c>
      <c r="K310" t="s">
        <v>6920</v>
      </c>
      <c r="L310" t="s">
        <v>310</v>
      </c>
      <c r="M310">
        <v>5</v>
      </c>
      <c r="N310">
        <v>39</v>
      </c>
      <c r="O310" t="s">
        <v>3411</v>
      </c>
      <c r="P310" t="s">
        <v>3400</v>
      </c>
      <c r="Q310" s="7">
        <f>fact_orders[[#This Row],[Original Price]]*(1-fact_orders[[#This Row],[Discount%]])</f>
        <v>646.54999999999995</v>
      </c>
      <c r="R310">
        <f>fact_orders[[#This Row],[Original Price]]*fact_orders[[#This Row],[Discount%]]</f>
        <v>318.45</v>
      </c>
      <c r="S310">
        <f>YEAR(fact_orders[[#This Row],[Date]])</f>
        <v>2022</v>
      </c>
      <c r="T310">
        <f>MONTH(fact_orders[[#This Row],[Date]])</f>
        <v>1</v>
      </c>
      <c r="U310" t="str">
        <f>TEXT(fact_orders[[#This Row],[Date]],"mmm-yyyy")</f>
        <v>Jan-2022</v>
      </c>
      <c r="V310" t="str">
        <f>"Q"&amp;ROUNDUP(MONTH(fact_orders[[#This Row],[Date]])/3,0)</f>
        <v>Q1</v>
      </c>
      <c r="W310" t="str" cm="1">
        <f t="array" ref="W310">_xlfn.IFS(
fact_orders[[#This Row],[dim_customers.Customer Age]]&lt;=25,"18-25",
fact_orders[[#This Row],[dim_customers.Customer Age]]&lt;=35,"26-35",
fact_orders[[#This Row],[dim_customers.Customer Age]]&lt;=45,"36-45",
fact_orders[[#This Row],[dim_customers.Customer Age]]&lt;=55,"46-55",
TRUE,"56+"
)</f>
        <v>36-45</v>
      </c>
      <c r="X310" t="str" cm="1">
        <f t="array" ref="X310">_xlfn.IFS(fact_orders[[#This Row],[Original Price]]&lt;250,"Under 250", fact_orders[[#This Row],[Original Price]]&lt;500, "250-499",fact_orders[[#This Row],[Original Price]]&lt;1000,"500-999",fact_orders[[#This Row],[Original Price]]&lt;2000,"1000-1999",TRUE,"2000+")</f>
        <v>500-999</v>
      </c>
      <c r="Y310" t="str" cm="1">
        <f t="array" ref="Y310">_xlfn.IFS(fact_orders[[#This Row],[Discount%]]&lt;0.2,"10-19%",fact_orders[[#This Row],[Discount%]]&lt;0.3,"20-29%",fact_orders[[#This Row],[Discount%]]&lt;0.4,"30-39%",fact_orders[[#This Row],[Discount%]]&lt;0.5,"40-49%",TRUE,"50%+")</f>
        <v>30-39%</v>
      </c>
    </row>
    <row r="311" spans="1:25" hidden="1" x14ac:dyDescent="0.3">
      <c r="A311" t="s">
        <v>3727</v>
      </c>
      <c r="B311" t="s">
        <v>3412</v>
      </c>
      <c r="C311" t="s">
        <v>312</v>
      </c>
      <c r="D311" s="2">
        <v>44765</v>
      </c>
      <c r="E311">
        <v>1158</v>
      </c>
      <c r="F311" s="4">
        <v>0.42</v>
      </c>
      <c r="G311" t="s">
        <v>85</v>
      </c>
      <c r="H311" t="s">
        <v>9</v>
      </c>
      <c r="I311" t="s">
        <v>217</v>
      </c>
      <c r="J311" t="s">
        <v>43</v>
      </c>
      <c r="K311" t="s">
        <v>6920</v>
      </c>
      <c r="L311" t="s">
        <v>310</v>
      </c>
      <c r="M311">
        <v>4</v>
      </c>
      <c r="N311">
        <v>39</v>
      </c>
      <c r="O311" t="s">
        <v>3411</v>
      </c>
      <c r="P311" t="s">
        <v>3400</v>
      </c>
      <c r="Q311" s="7">
        <f>fact_orders[[#This Row],[Original Price]]*(1-fact_orders[[#This Row],[Discount%]])</f>
        <v>671.6400000000001</v>
      </c>
      <c r="R311">
        <f>fact_orders[[#This Row],[Original Price]]*fact_orders[[#This Row],[Discount%]]</f>
        <v>486.35999999999996</v>
      </c>
      <c r="S311">
        <f>YEAR(fact_orders[[#This Row],[Date]])</f>
        <v>2022</v>
      </c>
      <c r="T311">
        <f>MONTH(fact_orders[[#This Row],[Date]])</f>
        <v>7</v>
      </c>
      <c r="U311" t="str">
        <f>TEXT(fact_orders[[#This Row],[Date]],"mmm-yyyy")</f>
        <v>Jul-2022</v>
      </c>
      <c r="V311" t="str">
        <f>"Q"&amp;ROUNDUP(MONTH(fact_orders[[#This Row],[Date]])/3,0)</f>
        <v>Q3</v>
      </c>
      <c r="W311" t="str" cm="1">
        <f t="array" ref="W311">_xlfn.IFS(
fact_orders[[#This Row],[dim_customers.Customer Age]]&lt;=25,"18-25",
fact_orders[[#This Row],[dim_customers.Customer Age]]&lt;=35,"26-35",
fact_orders[[#This Row],[dim_customers.Customer Age]]&lt;=45,"36-45",
fact_orders[[#This Row],[dim_customers.Customer Age]]&lt;=55,"46-55",
TRUE,"56+"
)</f>
        <v>36-45</v>
      </c>
      <c r="X311" t="str" cm="1">
        <f t="array" ref="X311">_xlfn.IFS(fact_orders[[#This Row],[Original Price]]&lt;250,"Under 250", fact_orders[[#This Row],[Original Price]]&lt;500, "250-499",fact_orders[[#This Row],[Original Price]]&lt;1000,"500-999",fact_orders[[#This Row],[Original Price]]&lt;2000,"1000-1999",TRUE,"2000+")</f>
        <v>1000-1999</v>
      </c>
      <c r="Y311" t="str" cm="1">
        <f t="array" ref="Y311">_xlfn.IFS(fact_orders[[#This Row],[Discount%]]&lt;0.2,"10-19%",fact_orders[[#This Row],[Discount%]]&lt;0.3,"20-29%",fact_orders[[#This Row],[Discount%]]&lt;0.4,"30-39%",fact_orders[[#This Row],[Discount%]]&lt;0.5,"40-49%",TRUE,"50%+")</f>
        <v>40-49%</v>
      </c>
    </row>
    <row r="312" spans="1:25" hidden="1" x14ac:dyDescent="0.3">
      <c r="A312" t="s">
        <v>3728</v>
      </c>
      <c r="B312" t="s">
        <v>3412</v>
      </c>
      <c r="C312" t="s">
        <v>313</v>
      </c>
      <c r="D312" s="2">
        <v>44500</v>
      </c>
      <c r="E312">
        <v>264</v>
      </c>
      <c r="F312" s="4">
        <v>0.42</v>
      </c>
      <c r="G312" t="s">
        <v>85</v>
      </c>
      <c r="H312" t="s">
        <v>9</v>
      </c>
      <c r="I312" t="s">
        <v>217</v>
      </c>
      <c r="J312" t="s">
        <v>43</v>
      </c>
      <c r="K312" t="s">
        <v>6920</v>
      </c>
      <c r="L312" t="s">
        <v>310</v>
      </c>
      <c r="M312">
        <v>3</v>
      </c>
      <c r="N312">
        <v>39</v>
      </c>
      <c r="O312" t="s">
        <v>3411</v>
      </c>
      <c r="P312" t="s">
        <v>3400</v>
      </c>
      <c r="Q312" s="7">
        <f>fact_orders[[#This Row],[Original Price]]*(1-fact_orders[[#This Row],[Discount%]])</f>
        <v>153.12</v>
      </c>
      <c r="R312">
        <f>fact_orders[[#This Row],[Original Price]]*fact_orders[[#This Row],[Discount%]]</f>
        <v>110.88</v>
      </c>
      <c r="S312">
        <f>YEAR(fact_orders[[#This Row],[Date]])</f>
        <v>2021</v>
      </c>
      <c r="T312">
        <f>MONTH(fact_orders[[#This Row],[Date]])</f>
        <v>10</v>
      </c>
      <c r="U312" t="str">
        <f>TEXT(fact_orders[[#This Row],[Date]],"mmm-yyyy")</f>
        <v>Oct-2021</v>
      </c>
      <c r="V312" t="str">
        <f>"Q"&amp;ROUNDUP(MONTH(fact_orders[[#This Row],[Date]])/3,0)</f>
        <v>Q4</v>
      </c>
      <c r="W312" t="str" cm="1">
        <f t="array" ref="W312">_xlfn.IFS(
fact_orders[[#This Row],[dim_customers.Customer Age]]&lt;=25,"18-25",
fact_orders[[#This Row],[dim_customers.Customer Age]]&lt;=35,"26-35",
fact_orders[[#This Row],[dim_customers.Customer Age]]&lt;=45,"36-45",
fact_orders[[#This Row],[dim_customers.Customer Age]]&lt;=55,"46-55",
TRUE,"56+"
)</f>
        <v>36-45</v>
      </c>
      <c r="X312" t="str" cm="1">
        <f t="array" ref="X312">_xlfn.IFS(fact_orders[[#This Row],[Original Price]]&lt;250,"Under 250", fact_orders[[#This Row],[Original Price]]&lt;500, "250-499",fact_orders[[#This Row],[Original Price]]&lt;1000,"500-999",fact_orders[[#This Row],[Original Price]]&lt;2000,"1000-1999",TRUE,"2000+")</f>
        <v>250-499</v>
      </c>
      <c r="Y312" t="str" cm="1">
        <f t="array" ref="Y312">_xlfn.IFS(fact_orders[[#This Row],[Discount%]]&lt;0.2,"10-19%",fact_orders[[#This Row],[Discount%]]&lt;0.3,"20-29%",fact_orders[[#This Row],[Discount%]]&lt;0.4,"30-39%",fact_orders[[#This Row],[Discount%]]&lt;0.5,"40-49%",TRUE,"50%+")</f>
        <v>40-49%</v>
      </c>
    </row>
    <row r="313" spans="1:25" hidden="1" x14ac:dyDescent="0.3">
      <c r="A313" t="s">
        <v>3729</v>
      </c>
      <c r="B313" t="s">
        <v>3412</v>
      </c>
      <c r="C313" t="s">
        <v>314</v>
      </c>
      <c r="D313" s="2">
        <v>44994</v>
      </c>
      <c r="E313">
        <v>433</v>
      </c>
      <c r="F313" s="4">
        <v>0.39</v>
      </c>
      <c r="G313" t="s">
        <v>85</v>
      </c>
      <c r="H313" t="s">
        <v>9</v>
      </c>
      <c r="I313" t="s">
        <v>217</v>
      </c>
      <c r="J313" t="s">
        <v>43</v>
      </c>
      <c r="K313" t="s">
        <v>6918</v>
      </c>
      <c r="L313" t="s">
        <v>310</v>
      </c>
      <c r="M313">
        <v>3</v>
      </c>
      <c r="N313">
        <v>39</v>
      </c>
      <c r="O313" t="s">
        <v>3411</v>
      </c>
      <c r="P313" t="s">
        <v>3400</v>
      </c>
      <c r="Q313" s="7">
        <f>fact_orders[[#This Row],[Original Price]]*(1-fact_orders[[#This Row],[Discount%]])</f>
        <v>264.13</v>
      </c>
      <c r="R313">
        <f>fact_orders[[#This Row],[Original Price]]*fact_orders[[#This Row],[Discount%]]</f>
        <v>168.87</v>
      </c>
      <c r="S313">
        <f>YEAR(fact_orders[[#This Row],[Date]])</f>
        <v>2023</v>
      </c>
      <c r="T313">
        <f>MONTH(fact_orders[[#This Row],[Date]])</f>
        <v>3</v>
      </c>
      <c r="U313" t="str">
        <f>TEXT(fact_orders[[#This Row],[Date]],"mmm-yyyy")</f>
        <v>Mar-2023</v>
      </c>
      <c r="V313" t="str">
        <f>"Q"&amp;ROUNDUP(MONTH(fact_orders[[#This Row],[Date]])/3,0)</f>
        <v>Q1</v>
      </c>
      <c r="W313" t="str" cm="1">
        <f t="array" ref="W313">_xlfn.IFS(
fact_orders[[#This Row],[dim_customers.Customer Age]]&lt;=25,"18-25",
fact_orders[[#This Row],[dim_customers.Customer Age]]&lt;=35,"26-35",
fact_orders[[#This Row],[dim_customers.Customer Age]]&lt;=45,"36-45",
fact_orders[[#This Row],[dim_customers.Customer Age]]&lt;=55,"46-55",
TRUE,"56+"
)</f>
        <v>36-45</v>
      </c>
      <c r="X313" t="str" cm="1">
        <f t="array" ref="X313">_xlfn.IFS(fact_orders[[#This Row],[Original Price]]&lt;250,"Under 250", fact_orders[[#This Row],[Original Price]]&lt;500, "250-499",fact_orders[[#This Row],[Original Price]]&lt;1000,"500-999",fact_orders[[#This Row],[Original Price]]&lt;2000,"1000-1999",TRUE,"2000+")</f>
        <v>250-499</v>
      </c>
      <c r="Y313" t="str" cm="1">
        <f t="array" ref="Y313">_xlfn.IFS(fact_orders[[#This Row],[Discount%]]&lt;0.2,"10-19%",fact_orders[[#This Row],[Discount%]]&lt;0.3,"20-29%",fact_orders[[#This Row],[Discount%]]&lt;0.4,"30-39%",fact_orders[[#This Row],[Discount%]]&lt;0.5,"40-49%",TRUE,"50%+")</f>
        <v>30-39%</v>
      </c>
    </row>
    <row r="314" spans="1:25" hidden="1" x14ac:dyDescent="0.3">
      <c r="A314" t="s">
        <v>3730</v>
      </c>
      <c r="B314" t="s">
        <v>3412</v>
      </c>
      <c r="C314" t="s">
        <v>315</v>
      </c>
      <c r="D314" s="2">
        <v>44938</v>
      </c>
      <c r="E314">
        <v>562</v>
      </c>
      <c r="F314" s="4">
        <v>0.39</v>
      </c>
      <c r="G314" t="s">
        <v>85</v>
      </c>
      <c r="H314" t="s">
        <v>9</v>
      </c>
      <c r="I314" t="s">
        <v>217</v>
      </c>
      <c r="J314" t="s">
        <v>43</v>
      </c>
      <c r="K314" t="s">
        <v>6918</v>
      </c>
      <c r="L314" t="s">
        <v>37</v>
      </c>
      <c r="M314">
        <v>3</v>
      </c>
      <c r="N314">
        <v>39</v>
      </c>
      <c r="O314" t="s">
        <v>3411</v>
      </c>
      <c r="P314" t="s">
        <v>3400</v>
      </c>
      <c r="Q314" s="7">
        <f>fact_orders[[#This Row],[Original Price]]*(1-fact_orders[[#This Row],[Discount%]])</f>
        <v>342.82</v>
      </c>
      <c r="R314">
        <f>fact_orders[[#This Row],[Original Price]]*fact_orders[[#This Row],[Discount%]]</f>
        <v>219.18</v>
      </c>
      <c r="S314">
        <f>YEAR(fact_orders[[#This Row],[Date]])</f>
        <v>2023</v>
      </c>
      <c r="T314">
        <f>MONTH(fact_orders[[#This Row],[Date]])</f>
        <v>1</v>
      </c>
      <c r="U314" t="str">
        <f>TEXT(fact_orders[[#This Row],[Date]],"mmm-yyyy")</f>
        <v>Jan-2023</v>
      </c>
      <c r="V314" t="str">
        <f>"Q"&amp;ROUNDUP(MONTH(fact_orders[[#This Row],[Date]])/3,0)</f>
        <v>Q1</v>
      </c>
      <c r="W314" t="str" cm="1">
        <f t="array" ref="W314">_xlfn.IFS(
fact_orders[[#This Row],[dim_customers.Customer Age]]&lt;=25,"18-25",
fact_orders[[#This Row],[dim_customers.Customer Age]]&lt;=35,"26-35",
fact_orders[[#This Row],[dim_customers.Customer Age]]&lt;=45,"36-45",
fact_orders[[#This Row],[dim_customers.Customer Age]]&lt;=55,"46-55",
TRUE,"56+"
)</f>
        <v>36-45</v>
      </c>
      <c r="X314" t="str" cm="1">
        <f t="array" ref="X314">_xlfn.IFS(fact_orders[[#This Row],[Original Price]]&lt;250,"Under 250", fact_orders[[#This Row],[Original Price]]&lt;500, "250-499",fact_orders[[#This Row],[Original Price]]&lt;1000,"500-999",fact_orders[[#This Row],[Original Price]]&lt;2000,"1000-1999",TRUE,"2000+")</f>
        <v>500-999</v>
      </c>
      <c r="Y314" t="str" cm="1">
        <f t="array" ref="Y314">_xlfn.IFS(fact_orders[[#This Row],[Discount%]]&lt;0.2,"10-19%",fact_orders[[#This Row],[Discount%]]&lt;0.3,"20-29%",fact_orders[[#This Row],[Discount%]]&lt;0.4,"30-39%",fact_orders[[#This Row],[Discount%]]&lt;0.5,"40-49%",TRUE,"50%+")</f>
        <v>30-39%</v>
      </c>
    </row>
    <row r="315" spans="1:25" hidden="1" x14ac:dyDescent="0.3">
      <c r="A315" t="s">
        <v>3731</v>
      </c>
      <c r="B315" t="s">
        <v>3412</v>
      </c>
      <c r="C315" t="s">
        <v>316</v>
      </c>
      <c r="D315" s="2">
        <v>44598</v>
      </c>
      <c r="E315">
        <v>423</v>
      </c>
      <c r="F315" s="4">
        <v>0.39</v>
      </c>
      <c r="G315" t="s">
        <v>85</v>
      </c>
      <c r="H315" t="s">
        <v>9</v>
      </c>
      <c r="I315" t="s">
        <v>217</v>
      </c>
      <c r="J315" t="s">
        <v>43</v>
      </c>
      <c r="K315" t="s">
        <v>6918</v>
      </c>
      <c r="L315" t="s">
        <v>37</v>
      </c>
      <c r="M315">
        <v>3</v>
      </c>
      <c r="N315">
        <v>39</v>
      </c>
      <c r="O315" t="s">
        <v>3411</v>
      </c>
      <c r="P315" t="s">
        <v>3400</v>
      </c>
      <c r="Q315" s="7">
        <f>fact_orders[[#This Row],[Original Price]]*(1-fact_orders[[#This Row],[Discount%]])</f>
        <v>258.02999999999997</v>
      </c>
      <c r="R315">
        <f>fact_orders[[#This Row],[Original Price]]*fact_orders[[#This Row],[Discount%]]</f>
        <v>164.97</v>
      </c>
      <c r="S315">
        <f>YEAR(fact_orders[[#This Row],[Date]])</f>
        <v>2022</v>
      </c>
      <c r="T315">
        <f>MONTH(fact_orders[[#This Row],[Date]])</f>
        <v>2</v>
      </c>
      <c r="U315" t="str">
        <f>TEXT(fact_orders[[#This Row],[Date]],"mmm-yyyy")</f>
        <v>Feb-2022</v>
      </c>
      <c r="V315" t="str">
        <f>"Q"&amp;ROUNDUP(MONTH(fact_orders[[#This Row],[Date]])/3,0)</f>
        <v>Q1</v>
      </c>
      <c r="W315" t="str" cm="1">
        <f t="array" ref="W315">_xlfn.IFS(
fact_orders[[#This Row],[dim_customers.Customer Age]]&lt;=25,"18-25",
fact_orders[[#This Row],[dim_customers.Customer Age]]&lt;=35,"26-35",
fact_orders[[#This Row],[dim_customers.Customer Age]]&lt;=45,"36-45",
fact_orders[[#This Row],[dim_customers.Customer Age]]&lt;=55,"46-55",
TRUE,"56+"
)</f>
        <v>36-45</v>
      </c>
      <c r="X315" t="str" cm="1">
        <f t="array" ref="X315">_xlfn.IFS(fact_orders[[#This Row],[Original Price]]&lt;250,"Under 250", fact_orders[[#This Row],[Original Price]]&lt;500, "250-499",fact_orders[[#This Row],[Original Price]]&lt;1000,"500-999",fact_orders[[#This Row],[Original Price]]&lt;2000,"1000-1999",TRUE,"2000+")</f>
        <v>250-499</v>
      </c>
      <c r="Y315" t="str" cm="1">
        <f t="array" ref="Y315">_xlfn.IFS(fact_orders[[#This Row],[Discount%]]&lt;0.2,"10-19%",fact_orders[[#This Row],[Discount%]]&lt;0.3,"20-29%",fact_orders[[#This Row],[Discount%]]&lt;0.4,"30-39%",fact_orders[[#This Row],[Discount%]]&lt;0.5,"40-49%",TRUE,"50%+")</f>
        <v>30-39%</v>
      </c>
    </row>
    <row r="316" spans="1:25" hidden="1" x14ac:dyDescent="0.3">
      <c r="A316" t="s">
        <v>3732</v>
      </c>
      <c r="B316" t="s">
        <v>3412</v>
      </c>
      <c r="C316" t="s">
        <v>317</v>
      </c>
      <c r="D316" s="2">
        <v>44240</v>
      </c>
      <c r="E316">
        <v>621</v>
      </c>
      <c r="F316" s="4">
        <v>0.39</v>
      </c>
      <c r="G316" t="s">
        <v>85</v>
      </c>
      <c r="H316" t="s">
        <v>9</v>
      </c>
      <c r="I316" t="s">
        <v>217</v>
      </c>
      <c r="J316" t="s">
        <v>43</v>
      </c>
      <c r="K316" t="s">
        <v>6918</v>
      </c>
      <c r="L316" t="s">
        <v>37</v>
      </c>
      <c r="M316">
        <v>3</v>
      </c>
      <c r="N316">
        <v>39</v>
      </c>
      <c r="O316" t="s">
        <v>3411</v>
      </c>
      <c r="P316" t="s">
        <v>3400</v>
      </c>
      <c r="Q316" s="7">
        <f>fact_orders[[#This Row],[Original Price]]*(1-fact_orders[[#This Row],[Discount%]])</f>
        <v>378.81</v>
      </c>
      <c r="R316">
        <f>fact_orders[[#This Row],[Original Price]]*fact_orders[[#This Row],[Discount%]]</f>
        <v>242.19</v>
      </c>
      <c r="S316">
        <f>YEAR(fact_orders[[#This Row],[Date]])</f>
        <v>2021</v>
      </c>
      <c r="T316">
        <f>MONTH(fact_orders[[#This Row],[Date]])</f>
        <v>2</v>
      </c>
      <c r="U316" t="str">
        <f>TEXT(fact_orders[[#This Row],[Date]],"mmm-yyyy")</f>
        <v>Feb-2021</v>
      </c>
      <c r="V316" t="str">
        <f>"Q"&amp;ROUNDUP(MONTH(fact_orders[[#This Row],[Date]])/3,0)</f>
        <v>Q1</v>
      </c>
      <c r="W316" t="str" cm="1">
        <f t="array" ref="W316">_xlfn.IFS(
fact_orders[[#This Row],[dim_customers.Customer Age]]&lt;=25,"18-25",
fact_orders[[#This Row],[dim_customers.Customer Age]]&lt;=35,"26-35",
fact_orders[[#This Row],[dim_customers.Customer Age]]&lt;=45,"36-45",
fact_orders[[#This Row],[dim_customers.Customer Age]]&lt;=55,"46-55",
TRUE,"56+"
)</f>
        <v>36-45</v>
      </c>
      <c r="X316" t="str" cm="1">
        <f t="array" ref="X316">_xlfn.IFS(fact_orders[[#This Row],[Original Price]]&lt;250,"Under 250", fact_orders[[#This Row],[Original Price]]&lt;500, "250-499",fact_orders[[#This Row],[Original Price]]&lt;1000,"500-999",fact_orders[[#This Row],[Original Price]]&lt;2000,"1000-1999",TRUE,"2000+")</f>
        <v>500-999</v>
      </c>
      <c r="Y316" t="str" cm="1">
        <f t="array" ref="Y316">_xlfn.IFS(fact_orders[[#This Row],[Discount%]]&lt;0.2,"10-19%",fact_orders[[#This Row],[Discount%]]&lt;0.3,"20-29%",fact_orders[[#This Row],[Discount%]]&lt;0.4,"30-39%",fact_orders[[#This Row],[Discount%]]&lt;0.5,"40-49%",TRUE,"50%+")</f>
        <v>30-39%</v>
      </c>
    </row>
    <row r="317" spans="1:25" hidden="1" x14ac:dyDescent="0.3">
      <c r="A317" t="s">
        <v>3733</v>
      </c>
      <c r="B317" t="s">
        <v>3280</v>
      </c>
      <c r="C317" t="s">
        <v>318</v>
      </c>
      <c r="D317" s="2">
        <v>44263</v>
      </c>
      <c r="E317">
        <v>333</v>
      </c>
      <c r="F317" s="4">
        <v>0.3</v>
      </c>
      <c r="G317" t="s">
        <v>85</v>
      </c>
      <c r="H317" t="s">
        <v>9</v>
      </c>
      <c r="I317" t="s">
        <v>217</v>
      </c>
      <c r="J317" t="s">
        <v>319</v>
      </c>
      <c r="K317" t="s">
        <v>6921</v>
      </c>
      <c r="L317" t="s">
        <v>37</v>
      </c>
      <c r="M317">
        <v>3</v>
      </c>
      <c r="N317">
        <v>30</v>
      </c>
      <c r="O317" t="s">
        <v>3281</v>
      </c>
      <c r="P317" t="s">
        <v>3282</v>
      </c>
      <c r="Q317" s="7">
        <f>fact_orders[[#This Row],[Original Price]]*(1-fact_orders[[#This Row],[Discount%]])</f>
        <v>233.1</v>
      </c>
      <c r="R317">
        <f>fact_orders[[#This Row],[Original Price]]*fact_orders[[#This Row],[Discount%]]</f>
        <v>99.899999999999991</v>
      </c>
      <c r="S317">
        <f>YEAR(fact_orders[[#This Row],[Date]])</f>
        <v>2021</v>
      </c>
      <c r="T317">
        <f>MONTH(fact_orders[[#This Row],[Date]])</f>
        <v>3</v>
      </c>
      <c r="U317" t="str">
        <f>TEXT(fact_orders[[#This Row],[Date]],"mmm-yyyy")</f>
        <v>Mar-2021</v>
      </c>
      <c r="V317" t="str">
        <f>"Q"&amp;ROUNDUP(MONTH(fact_orders[[#This Row],[Date]])/3,0)</f>
        <v>Q1</v>
      </c>
      <c r="W317" t="str" cm="1">
        <f t="array" ref="W317">_xlfn.IFS(
fact_orders[[#This Row],[dim_customers.Customer Age]]&lt;=25,"18-25",
fact_orders[[#This Row],[dim_customers.Customer Age]]&lt;=35,"26-35",
fact_orders[[#This Row],[dim_customers.Customer Age]]&lt;=45,"36-45",
fact_orders[[#This Row],[dim_customers.Customer Age]]&lt;=55,"46-55",
TRUE,"56+"
)</f>
        <v>26-35</v>
      </c>
      <c r="X317" t="str" cm="1">
        <f t="array" ref="X317">_xlfn.IFS(fact_orders[[#This Row],[Original Price]]&lt;250,"Under 250", fact_orders[[#This Row],[Original Price]]&lt;500, "250-499",fact_orders[[#This Row],[Original Price]]&lt;1000,"500-999",fact_orders[[#This Row],[Original Price]]&lt;2000,"1000-1999",TRUE,"2000+")</f>
        <v>250-499</v>
      </c>
      <c r="Y317" t="str" cm="1">
        <f t="array" ref="Y317">_xlfn.IFS(fact_orders[[#This Row],[Discount%]]&lt;0.2,"10-19%",fact_orders[[#This Row],[Discount%]]&lt;0.3,"20-29%",fact_orders[[#This Row],[Discount%]]&lt;0.4,"30-39%",fact_orders[[#This Row],[Discount%]]&lt;0.5,"40-49%",TRUE,"50%+")</f>
        <v>30-39%</v>
      </c>
    </row>
    <row r="318" spans="1:25" hidden="1" x14ac:dyDescent="0.3">
      <c r="A318" t="s">
        <v>3734</v>
      </c>
      <c r="B318" t="s">
        <v>3283</v>
      </c>
      <c r="C318" t="s">
        <v>320</v>
      </c>
      <c r="D318" s="2">
        <v>44292</v>
      </c>
      <c r="E318">
        <v>236</v>
      </c>
      <c r="F318" s="4">
        <v>0.3</v>
      </c>
      <c r="G318" t="s">
        <v>85</v>
      </c>
      <c r="H318" t="s">
        <v>9</v>
      </c>
      <c r="I318" t="s">
        <v>217</v>
      </c>
      <c r="J318" t="s">
        <v>319</v>
      </c>
      <c r="K318" t="s">
        <v>6921</v>
      </c>
      <c r="L318" t="s">
        <v>321</v>
      </c>
      <c r="M318">
        <v>2</v>
      </c>
      <c r="N318">
        <v>35</v>
      </c>
      <c r="O318" t="s">
        <v>3281</v>
      </c>
      <c r="P318" t="s">
        <v>3282</v>
      </c>
      <c r="Q318" s="7">
        <f>fact_orders[[#This Row],[Original Price]]*(1-fact_orders[[#This Row],[Discount%]])</f>
        <v>165.2</v>
      </c>
      <c r="R318">
        <f>fact_orders[[#This Row],[Original Price]]*fact_orders[[#This Row],[Discount%]]</f>
        <v>70.8</v>
      </c>
      <c r="S318">
        <f>YEAR(fact_orders[[#This Row],[Date]])</f>
        <v>2021</v>
      </c>
      <c r="T318">
        <f>MONTH(fact_orders[[#This Row],[Date]])</f>
        <v>4</v>
      </c>
      <c r="U318" t="str">
        <f>TEXT(fact_orders[[#This Row],[Date]],"mmm-yyyy")</f>
        <v>Apr-2021</v>
      </c>
      <c r="V318" t="str">
        <f>"Q"&amp;ROUNDUP(MONTH(fact_orders[[#This Row],[Date]])/3,0)</f>
        <v>Q2</v>
      </c>
      <c r="W318" t="str" cm="1">
        <f t="array" ref="W318">_xlfn.IFS(
fact_orders[[#This Row],[dim_customers.Customer Age]]&lt;=25,"18-25",
fact_orders[[#This Row],[dim_customers.Customer Age]]&lt;=35,"26-35",
fact_orders[[#This Row],[dim_customers.Customer Age]]&lt;=45,"36-45",
fact_orders[[#This Row],[dim_customers.Customer Age]]&lt;=55,"46-55",
TRUE,"56+"
)</f>
        <v>26-35</v>
      </c>
      <c r="X318" t="str" cm="1">
        <f t="array" ref="X318">_xlfn.IFS(fact_orders[[#This Row],[Original Price]]&lt;250,"Under 250", fact_orders[[#This Row],[Original Price]]&lt;500, "250-499",fact_orders[[#This Row],[Original Price]]&lt;1000,"500-999",fact_orders[[#This Row],[Original Price]]&lt;2000,"1000-1999",TRUE,"2000+")</f>
        <v>Under 250</v>
      </c>
      <c r="Y318" t="str" cm="1">
        <f t="array" ref="Y318">_xlfn.IFS(fact_orders[[#This Row],[Discount%]]&lt;0.2,"10-19%",fact_orders[[#This Row],[Discount%]]&lt;0.3,"20-29%",fact_orders[[#This Row],[Discount%]]&lt;0.4,"30-39%",fact_orders[[#This Row],[Discount%]]&lt;0.5,"40-49%",TRUE,"50%+")</f>
        <v>30-39%</v>
      </c>
    </row>
    <row r="319" spans="1:25" hidden="1" x14ac:dyDescent="0.3">
      <c r="A319" t="s">
        <v>3735</v>
      </c>
      <c r="B319" t="s">
        <v>3284</v>
      </c>
      <c r="C319" t="s">
        <v>322</v>
      </c>
      <c r="D319" s="2">
        <v>44428</v>
      </c>
      <c r="E319">
        <v>456</v>
      </c>
      <c r="F319" s="4">
        <v>0.3</v>
      </c>
      <c r="G319" t="s">
        <v>85</v>
      </c>
      <c r="H319" t="s">
        <v>9</v>
      </c>
      <c r="I319" t="s">
        <v>217</v>
      </c>
      <c r="J319" t="s">
        <v>319</v>
      </c>
      <c r="K319" t="s">
        <v>6921</v>
      </c>
      <c r="L319" t="s">
        <v>321</v>
      </c>
      <c r="M319">
        <v>2</v>
      </c>
      <c r="N319">
        <v>36</v>
      </c>
      <c r="O319" t="s">
        <v>3281</v>
      </c>
      <c r="P319" t="s">
        <v>3282</v>
      </c>
      <c r="Q319" s="7">
        <f>fact_orders[[#This Row],[Original Price]]*(1-fact_orders[[#This Row],[Discount%]])</f>
        <v>319.2</v>
      </c>
      <c r="R319">
        <f>fact_orders[[#This Row],[Original Price]]*fact_orders[[#This Row],[Discount%]]</f>
        <v>136.79999999999998</v>
      </c>
      <c r="S319">
        <f>YEAR(fact_orders[[#This Row],[Date]])</f>
        <v>2021</v>
      </c>
      <c r="T319">
        <f>MONTH(fact_orders[[#This Row],[Date]])</f>
        <v>8</v>
      </c>
      <c r="U319" t="str">
        <f>TEXT(fact_orders[[#This Row],[Date]],"mmm-yyyy")</f>
        <v>Aug-2021</v>
      </c>
      <c r="V319" t="str">
        <f>"Q"&amp;ROUNDUP(MONTH(fact_orders[[#This Row],[Date]])/3,0)</f>
        <v>Q3</v>
      </c>
      <c r="W319" t="str" cm="1">
        <f t="array" ref="W319">_xlfn.IFS(
fact_orders[[#This Row],[dim_customers.Customer Age]]&lt;=25,"18-25",
fact_orders[[#This Row],[dim_customers.Customer Age]]&lt;=35,"26-35",
fact_orders[[#This Row],[dim_customers.Customer Age]]&lt;=45,"36-45",
fact_orders[[#This Row],[dim_customers.Customer Age]]&lt;=55,"46-55",
TRUE,"56+"
)</f>
        <v>36-45</v>
      </c>
      <c r="X319" t="str" cm="1">
        <f t="array" ref="X319">_xlfn.IFS(fact_orders[[#This Row],[Original Price]]&lt;250,"Under 250", fact_orders[[#This Row],[Original Price]]&lt;500, "250-499",fact_orders[[#This Row],[Original Price]]&lt;1000,"500-999",fact_orders[[#This Row],[Original Price]]&lt;2000,"1000-1999",TRUE,"2000+")</f>
        <v>250-499</v>
      </c>
      <c r="Y319" t="str" cm="1">
        <f t="array" ref="Y319">_xlfn.IFS(fact_orders[[#This Row],[Discount%]]&lt;0.2,"10-19%",fact_orders[[#This Row],[Discount%]]&lt;0.3,"20-29%",fact_orders[[#This Row],[Discount%]]&lt;0.4,"30-39%",fact_orders[[#This Row],[Discount%]]&lt;0.5,"40-49%",TRUE,"50%+")</f>
        <v>30-39%</v>
      </c>
    </row>
    <row r="320" spans="1:25" hidden="1" x14ac:dyDescent="0.3">
      <c r="A320" t="s">
        <v>3736</v>
      </c>
      <c r="B320" t="s">
        <v>3285</v>
      </c>
      <c r="C320" t="s">
        <v>323</v>
      </c>
      <c r="D320" s="2">
        <v>44635</v>
      </c>
      <c r="E320">
        <v>963</v>
      </c>
      <c r="F320" s="4">
        <v>0.25</v>
      </c>
      <c r="G320" t="s">
        <v>85</v>
      </c>
      <c r="H320" t="s">
        <v>9</v>
      </c>
      <c r="I320" t="s">
        <v>217</v>
      </c>
      <c r="J320" t="s">
        <v>319</v>
      </c>
      <c r="K320" t="s">
        <v>6921</v>
      </c>
      <c r="L320" t="s">
        <v>321</v>
      </c>
      <c r="M320">
        <v>2</v>
      </c>
      <c r="N320">
        <v>40</v>
      </c>
      <c r="O320" t="s">
        <v>3286</v>
      </c>
      <c r="P320" t="s">
        <v>3282</v>
      </c>
      <c r="Q320" s="7">
        <f>fact_orders[[#This Row],[Original Price]]*(1-fact_orders[[#This Row],[Discount%]])</f>
        <v>722.25</v>
      </c>
      <c r="R320">
        <f>fact_orders[[#This Row],[Original Price]]*fact_orders[[#This Row],[Discount%]]</f>
        <v>240.75</v>
      </c>
      <c r="S320">
        <f>YEAR(fact_orders[[#This Row],[Date]])</f>
        <v>2022</v>
      </c>
      <c r="T320">
        <f>MONTH(fact_orders[[#This Row],[Date]])</f>
        <v>3</v>
      </c>
      <c r="U320" t="str">
        <f>TEXT(fact_orders[[#This Row],[Date]],"mmm-yyyy")</f>
        <v>Mar-2022</v>
      </c>
      <c r="V320" t="str">
        <f>"Q"&amp;ROUNDUP(MONTH(fact_orders[[#This Row],[Date]])/3,0)</f>
        <v>Q1</v>
      </c>
      <c r="W320" t="str" cm="1">
        <f t="array" ref="W320">_xlfn.IFS(
fact_orders[[#This Row],[dim_customers.Customer Age]]&lt;=25,"18-25",
fact_orders[[#This Row],[dim_customers.Customer Age]]&lt;=35,"26-35",
fact_orders[[#This Row],[dim_customers.Customer Age]]&lt;=45,"36-45",
fact_orders[[#This Row],[dim_customers.Customer Age]]&lt;=55,"46-55",
TRUE,"56+"
)</f>
        <v>36-45</v>
      </c>
      <c r="X320" t="str" cm="1">
        <f t="array" ref="X320">_xlfn.IFS(fact_orders[[#This Row],[Original Price]]&lt;250,"Under 250", fact_orders[[#This Row],[Original Price]]&lt;500, "250-499",fact_orders[[#This Row],[Original Price]]&lt;1000,"500-999",fact_orders[[#This Row],[Original Price]]&lt;2000,"1000-1999",TRUE,"2000+")</f>
        <v>500-999</v>
      </c>
      <c r="Y320" t="str" cm="1">
        <f t="array" ref="Y320">_xlfn.IFS(fact_orders[[#This Row],[Discount%]]&lt;0.2,"10-19%",fact_orders[[#This Row],[Discount%]]&lt;0.3,"20-29%",fact_orders[[#This Row],[Discount%]]&lt;0.4,"30-39%",fact_orders[[#This Row],[Discount%]]&lt;0.5,"40-49%",TRUE,"50%+")</f>
        <v>20-29%</v>
      </c>
    </row>
    <row r="321" spans="1:25" hidden="1" x14ac:dyDescent="0.3">
      <c r="A321" t="s">
        <v>3737</v>
      </c>
      <c r="B321" t="s">
        <v>3287</v>
      </c>
      <c r="C321" t="s">
        <v>324</v>
      </c>
      <c r="D321" s="2">
        <v>44283</v>
      </c>
      <c r="E321">
        <v>234</v>
      </c>
      <c r="F321" s="4">
        <v>0.25</v>
      </c>
      <c r="G321" t="s">
        <v>85</v>
      </c>
      <c r="H321" t="s">
        <v>9</v>
      </c>
      <c r="I321" t="s">
        <v>217</v>
      </c>
      <c r="J321" t="s">
        <v>319</v>
      </c>
      <c r="K321" t="s">
        <v>6921</v>
      </c>
      <c r="L321" t="s">
        <v>321</v>
      </c>
      <c r="M321">
        <v>2</v>
      </c>
      <c r="N321">
        <v>25</v>
      </c>
      <c r="O321" t="s">
        <v>3286</v>
      </c>
      <c r="P321" t="s">
        <v>3282</v>
      </c>
      <c r="Q321" s="7">
        <f>fact_orders[[#This Row],[Original Price]]*(1-fact_orders[[#This Row],[Discount%]])</f>
        <v>175.5</v>
      </c>
      <c r="R321">
        <f>fact_orders[[#This Row],[Original Price]]*fact_orders[[#This Row],[Discount%]]</f>
        <v>58.5</v>
      </c>
      <c r="S321">
        <f>YEAR(fact_orders[[#This Row],[Date]])</f>
        <v>2021</v>
      </c>
      <c r="T321">
        <f>MONTH(fact_orders[[#This Row],[Date]])</f>
        <v>3</v>
      </c>
      <c r="U321" t="str">
        <f>TEXT(fact_orders[[#This Row],[Date]],"mmm-yyyy")</f>
        <v>Mar-2021</v>
      </c>
      <c r="V321" t="str">
        <f>"Q"&amp;ROUNDUP(MONTH(fact_orders[[#This Row],[Date]])/3,0)</f>
        <v>Q1</v>
      </c>
      <c r="W321" t="str" cm="1">
        <f t="array" ref="W321">_xlfn.IFS(
fact_orders[[#This Row],[dim_customers.Customer Age]]&lt;=25,"18-25",
fact_orders[[#This Row],[dim_customers.Customer Age]]&lt;=35,"26-35",
fact_orders[[#This Row],[dim_customers.Customer Age]]&lt;=45,"36-45",
fact_orders[[#This Row],[dim_customers.Customer Age]]&lt;=55,"46-55",
TRUE,"56+"
)</f>
        <v>18-25</v>
      </c>
      <c r="X321" t="str" cm="1">
        <f t="array" ref="X321">_xlfn.IFS(fact_orders[[#This Row],[Original Price]]&lt;250,"Under 250", fact_orders[[#This Row],[Original Price]]&lt;500, "250-499",fact_orders[[#This Row],[Original Price]]&lt;1000,"500-999",fact_orders[[#This Row],[Original Price]]&lt;2000,"1000-1999",TRUE,"2000+")</f>
        <v>Under 250</v>
      </c>
      <c r="Y321" t="str" cm="1">
        <f t="array" ref="Y321">_xlfn.IFS(fact_orders[[#This Row],[Discount%]]&lt;0.2,"10-19%",fact_orders[[#This Row],[Discount%]]&lt;0.3,"20-29%",fact_orders[[#This Row],[Discount%]]&lt;0.4,"30-39%",fact_orders[[#This Row],[Discount%]]&lt;0.5,"40-49%",TRUE,"50%+")</f>
        <v>20-29%</v>
      </c>
    </row>
    <row r="322" spans="1:25" hidden="1" x14ac:dyDescent="0.3">
      <c r="A322" t="s">
        <v>3738</v>
      </c>
      <c r="B322" t="s">
        <v>3288</v>
      </c>
      <c r="C322" t="s">
        <v>325</v>
      </c>
      <c r="D322" s="2">
        <v>44841</v>
      </c>
      <c r="E322">
        <v>456</v>
      </c>
      <c r="F322" s="4">
        <v>0.3</v>
      </c>
      <c r="G322" t="s">
        <v>85</v>
      </c>
      <c r="H322" t="s">
        <v>9</v>
      </c>
      <c r="I322" t="s">
        <v>217</v>
      </c>
      <c r="J322" t="s">
        <v>319</v>
      </c>
      <c r="K322" t="s">
        <v>6921</v>
      </c>
      <c r="L322" t="s">
        <v>321</v>
      </c>
      <c r="M322">
        <v>2</v>
      </c>
      <c r="N322">
        <v>16</v>
      </c>
      <c r="O322" t="s">
        <v>3286</v>
      </c>
      <c r="P322" t="s">
        <v>3282</v>
      </c>
      <c r="Q322" s="7">
        <f>fact_orders[[#This Row],[Original Price]]*(1-fact_orders[[#This Row],[Discount%]])</f>
        <v>319.2</v>
      </c>
      <c r="R322">
        <f>fact_orders[[#This Row],[Original Price]]*fact_orders[[#This Row],[Discount%]]</f>
        <v>136.79999999999998</v>
      </c>
      <c r="S322">
        <f>YEAR(fact_orders[[#This Row],[Date]])</f>
        <v>2022</v>
      </c>
      <c r="T322">
        <f>MONTH(fact_orders[[#This Row],[Date]])</f>
        <v>10</v>
      </c>
      <c r="U322" t="str">
        <f>TEXT(fact_orders[[#This Row],[Date]],"mmm-yyyy")</f>
        <v>Oct-2022</v>
      </c>
      <c r="V322" t="str">
        <f>"Q"&amp;ROUNDUP(MONTH(fact_orders[[#This Row],[Date]])/3,0)</f>
        <v>Q4</v>
      </c>
      <c r="W322" t="str" cm="1">
        <f t="array" ref="W322">_xlfn.IFS(
fact_orders[[#This Row],[dim_customers.Customer Age]]&lt;=25,"18-25",
fact_orders[[#This Row],[dim_customers.Customer Age]]&lt;=35,"26-35",
fact_orders[[#This Row],[dim_customers.Customer Age]]&lt;=45,"36-45",
fact_orders[[#This Row],[dim_customers.Customer Age]]&lt;=55,"46-55",
TRUE,"56+"
)</f>
        <v>18-25</v>
      </c>
      <c r="X322" t="str" cm="1">
        <f t="array" ref="X322">_xlfn.IFS(fact_orders[[#This Row],[Original Price]]&lt;250,"Under 250", fact_orders[[#This Row],[Original Price]]&lt;500, "250-499",fact_orders[[#This Row],[Original Price]]&lt;1000,"500-999",fact_orders[[#This Row],[Original Price]]&lt;2000,"1000-1999",TRUE,"2000+")</f>
        <v>250-499</v>
      </c>
      <c r="Y322" t="str" cm="1">
        <f t="array" ref="Y322">_xlfn.IFS(fact_orders[[#This Row],[Discount%]]&lt;0.2,"10-19%",fact_orders[[#This Row],[Discount%]]&lt;0.3,"20-29%",fact_orders[[#This Row],[Discount%]]&lt;0.4,"30-39%",fact_orders[[#This Row],[Discount%]]&lt;0.5,"40-49%",TRUE,"50%+")</f>
        <v>30-39%</v>
      </c>
    </row>
    <row r="323" spans="1:25" hidden="1" x14ac:dyDescent="0.3">
      <c r="A323" t="s">
        <v>3739</v>
      </c>
      <c r="B323" t="s">
        <v>3289</v>
      </c>
      <c r="C323" t="s">
        <v>325</v>
      </c>
      <c r="D323" s="2">
        <v>44768</v>
      </c>
      <c r="E323">
        <v>564</v>
      </c>
      <c r="F323" s="4">
        <v>0.3</v>
      </c>
      <c r="G323" t="s">
        <v>85</v>
      </c>
      <c r="H323" t="s">
        <v>9</v>
      </c>
      <c r="I323" t="s">
        <v>217</v>
      </c>
      <c r="J323" t="s">
        <v>319</v>
      </c>
      <c r="K323" t="s">
        <v>6921</v>
      </c>
      <c r="L323" t="s">
        <v>321</v>
      </c>
      <c r="M323">
        <v>2</v>
      </c>
      <c r="N323">
        <v>23</v>
      </c>
      <c r="O323" t="s">
        <v>3286</v>
      </c>
      <c r="P323" t="s">
        <v>3282</v>
      </c>
      <c r="Q323" s="7">
        <f>fact_orders[[#This Row],[Original Price]]*(1-fact_orders[[#This Row],[Discount%]])</f>
        <v>394.79999999999995</v>
      </c>
      <c r="R323">
        <f>fact_orders[[#This Row],[Original Price]]*fact_orders[[#This Row],[Discount%]]</f>
        <v>169.2</v>
      </c>
      <c r="S323">
        <f>YEAR(fact_orders[[#This Row],[Date]])</f>
        <v>2022</v>
      </c>
      <c r="T323">
        <f>MONTH(fact_orders[[#This Row],[Date]])</f>
        <v>7</v>
      </c>
      <c r="U323" t="str">
        <f>TEXT(fact_orders[[#This Row],[Date]],"mmm-yyyy")</f>
        <v>Jul-2022</v>
      </c>
      <c r="V323" t="str">
        <f>"Q"&amp;ROUNDUP(MONTH(fact_orders[[#This Row],[Date]])/3,0)</f>
        <v>Q3</v>
      </c>
      <c r="W323" t="str" cm="1">
        <f t="array" ref="W323">_xlfn.IFS(
fact_orders[[#This Row],[dim_customers.Customer Age]]&lt;=25,"18-25",
fact_orders[[#This Row],[dim_customers.Customer Age]]&lt;=35,"26-35",
fact_orders[[#This Row],[dim_customers.Customer Age]]&lt;=45,"36-45",
fact_orders[[#This Row],[dim_customers.Customer Age]]&lt;=55,"46-55",
TRUE,"56+"
)</f>
        <v>18-25</v>
      </c>
      <c r="X323" t="str" cm="1">
        <f t="array" ref="X323">_xlfn.IFS(fact_orders[[#This Row],[Original Price]]&lt;250,"Under 250", fact_orders[[#This Row],[Original Price]]&lt;500, "250-499",fact_orders[[#This Row],[Original Price]]&lt;1000,"500-999",fact_orders[[#This Row],[Original Price]]&lt;2000,"1000-1999",TRUE,"2000+")</f>
        <v>500-999</v>
      </c>
      <c r="Y323" t="str" cm="1">
        <f t="array" ref="Y323">_xlfn.IFS(fact_orders[[#This Row],[Discount%]]&lt;0.2,"10-19%",fact_orders[[#This Row],[Discount%]]&lt;0.3,"20-29%",fact_orders[[#This Row],[Discount%]]&lt;0.4,"30-39%",fact_orders[[#This Row],[Discount%]]&lt;0.5,"40-49%",TRUE,"50%+")</f>
        <v>30-39%</v>
      </c>
    </row>
    <row r="324" spans="1:25" hidden="1" x14ac:dyDescent="0.3">
      <c r="A324" t="s">
        <v>3740</v>
      </c>
      <c r="B324" t="s">
        <v>3290</v>
      </c>
      <c r="C324" t="s">
        <v>325</v>
      </c>
      <c r="D324" s="2">
        <v>44878</v>
      </c>
      <c r="E324">
        <v>634</v>
      </c>
      <c r="F324" s="4">
        <v>0.3</v>
      </c>
      <c r="G324" t="s">
        <v>85</v>
      </c>
      <c r="H324" t="s">
        <v>9</v>
      </c>
      <c r="I324" t="s">
        <v>217</v>
      </c>
      <c r="J324" t="s">
        <v>319</v>
      </c>
      <c r="K324" t="s">
        <v>6921</v>
      </c>
      <c r="L324" t="s">
        <v>321</v>
      </c>
      <c r="M324">
        <v>2</v>
      </c>
      <c r="N324">
        <v>22</v>
      </c>
      <c r="O324" t="s">
        <v>3286</v>
      </c>
      <c r="P324" t="s">
        <v>3282</v>
      </c>
      <c r="Q324" s="7">
        <f>fact_orders[[#This Row],[Original Price]]*(1-fact_orders[[#This Row],[Discount%]])</f>
        <v>443.79999999999995</v>
      </c>
      <c r="R324">
        <f>fact_orders[[#This Row],[Original Price]]*fact_orders[[#This Row],[Discount%]]</f>
        <v>190.2</v>
      </c>
      <c r="S324">
        <f>YEAR(fact_orders[[#This Row],[Date]])</f>
        <v>2022</v>
      </c>
      <c r="T324">
        <f>MONTH(fact_orders[[#This Row],[Date]])</f>
        <v>11</v>
      </c>
      <c r="U324" t="str">
        <f>TEXT(fact_orders[[#This Row],[Date]],"mmm-yyyy")</f>
        <v>Nov-2022</v>
      </c>
      <c r="V324" t="str">
        <f>"Q"&amp;ROUNDUP(MONTH(fact_orders[[#This Row],[Date]])/3,0)</f>
        <v>Q4</v>
      </c>
      <c r="W324" t="str" cm="1">
        <f t="array" ref="W324">_xlfn.IFS(
fact_orders[[#This Row],[dim_customers.Customer Age]]&lt;=25,"18-25",
fact_orders[[#This Row],[dim_customers.Customer Age]]&lt;=35,"26-35",
fact_orders[[#This Row],[dim_customers.Customer Age]]&lt;=45,"36-45",
fact_orders[[#This Row],[dim_customers.Customer Age]]&lt;=55,"46-55",
TRUE,"56+"
)</f>
        <v>18-25</v>
      </c>
      <c r="X324" t="str" cm="1">
        <f t="array" ref="X324">_xlfn.IFS(fact_orders[[#This Row],[Original Price]]&lt;250,"Under 250", fact_orders[[#This Row],[Original Price]]&lt;500, "250-499",fact_orders[[#This Row],[Original Price]]&lt;1000,"500-999",fact_orders[[#This Row],[Original Price]]&lt;2000,"1000-1999",TRUE,"2000+")</f>
        <v>500-999</v>
      </c>
      <c r="Y324" t="str" cm="1">
        <f t="array" ref="Y324">_xlfn.IFS(fact_orders[[#This Row],[Discount%]]&lt;0.2,"10-19%",fact_orders[[#This Row],[Discount%]]&lt;0.3,"20-29%",fact_orders[[#This Row],[Discount%]]&lt;0.4,"30-39%",fact_orders[[#This Row],[Discount%]]&lt;0.5,"40-49%",TRUE,"50%+")</f>
        <v>30-39%</v>
      </c>
    </row>
    <row r="325" spans="1:25" hidden="1" x14ac:dyDescent="0.3">
      <c r="A325" t="s">
        <v>3741</v>
      </c>
      <c r="B325" t="s">
        <v>3291</v>
      </c>
      <c r="C325" t="s">
        <v>325</v>
      </c>
      <c r="D325" s="2">
        <v>44625</v>
      </c>
      <c r="E325">
        <v>236</v>
      </c>
      <c r="F325" s="4">
        <v>0.4</v>
      </c>
      <c r="G325" t="s">
        <v>85</v>
      </c>
      <c r="H325" t="s">
        <v>9</v>
      </c>
      <c r="I325" t="s">
        <v>217</v>
      </c>
      <c r="J325" t="s">
        <v>319</v>
      </c>
      <c r="K325" t="s">
        <v>6921</v>
      </c>
      <c r="L325" t="s">
        <v>321</v>
      </c>
      <c r="M325">
        <v>2</v>
      </c>
      <c r="N325">
        <v>17</v>
      </c>
      <c r="O325" t="s">
        <v>3292</v>
      </c>
      <c r="P325" t="s">
        <v>3293</v>
      </c>
      <c r="Q325" s="7">
        <f>fact_orders[[#This Row],[Original Price]]*(1-fact_orders[[#This Row],[Discount%]])</f>
        <v>141.6</v>
      </c>
      <c r="R325">
        <f>fact_orders[[#This Row],[Original Price]]*fact_orders[[#This Row],[Discount%]]</f>
        <v>94.4</v>
      </c>
      <c r="S325">
        <f>YEAR(fact_orders[[#This Row],[Date]])</f>
        <v>2022</v>
      </c>
      <c r="T325">
        <f>MONTH(fact_orders[[#This Row],[Date]])</f>
        <v>3</v>
      </c>
      <c r="U325" t="str">
        <f>TEXT(fact_orders[[#This Row],[Date]],"mmm-yyyy")</f>
        <v>Mar-2022</v>
      </c>
      <c r="V325" t="str">
        <f>"Q"&amp;ROUNDUP(MONTH(fact_orders[[#This Row],[Date]])/3,0)</f>
        <v>Q1</v>
      </c>
      <c r="W325" t="str" cm="1">
        <f t="array" ref="W325">_xlfn.IFS(
fact_orders[[#This Row],[dim_customers.Customer Age]]&lt;=25,"18-25",
fact_orders[[#This Row],[dim_customers.Customer Age]]&lt;=35,"26-35",
fact_orders[[#This Row],[dim_customers.Customer Age]]&lt;=45,"36-45",
fact_orders[[#This Row],[dim_customers.Customer Age]]&lt;=55,"46-55",
TRUE,"56+"
)</f>
        <v>18-25</v>
      </c>
      <c r="X325" t="str" cm="1">
        <f t="array" ref="X325">_xlfn.IFS(fact_orders[[#This Row],[Original Price]]&lt;250,"Under 250", fact_orders[[#This Row],[Original Price]]&lt;500, "250-499",fact_orders[[#This Row],[Original Price]]&lt;1000,"500-999",fact_orders[[#This Row],[Original Price]]&lt;2000,"1000-1999",TRUE,"2000+")</f>
        <v>Under 250</v>
      </c>
      <c r="Y325" t="str" cm="1">
        <f t="array" ref="Y325">_xlfn.IFS(fact_orders[[#This Row],[Discount%]]&lt;0.2,"10-19%",fact_orders[[#This Row],[Discount%]]&lt;0.3,"20-29%",fact_orders[[#This Row],[Discount%]]&lt;0.4,"30-39%",fact_orders[[#This Row],[Discount%]]&lt;0.5,"40-49%",TRUE,"50%+")</f>
        <v>40-49%</v>
      </c>
    </row>
    <row r="326" spans="1:25" hidden="1" x14ac:dyDescent="0.3">
      <c r="A326" t="s">
        <v>3742</v>
      </c>
      <c r="B326" t="s">
        <v>3294</v>
      </c>
      <c r="C326" t="s">
        <v>325</v>
      </c>
      <c r="D326" s="2">
        <v>44497</v>
      </c>
      <c r="E326">
        <v>444</v>
      </c>
      <c r="F326" s="4">
        <v>0.4</v>
      </c>
      <c r="G326" t="s">
        <v>85</v>
      </c>
      <c r="H326" t="s">
        <v>9</v>
      </c>
      <c r="I326" t="s">
        <v>217</v>
      </c>
      <c r="J326" t="s">
        <v>319</v>
      </c>
      <c r="K326" t="s">
        <v>6921</v>
      </c>
      <c r="L326" t="s">
        <v>321</v>
      </c>
      <c r="M326">
        <v>2</v>
      </c>
      <c r="N326">
        <v>19</v>
      </c>
      <c r="O326" t="s">
        <v>3292</v>
      </c>
      <c r="P326" t="s">
        <v>3293</v>
      </c>
      <c r="Q326" s="7">
        <f>fact_orders[[#This Row],[Original Price]]*(1-fact_orders[[#This Row],[Discount%]])</f>
        <v>266.39999999999998</v>
      </c>
      <c r="R326">
        <f>fact_orders[[#This Row],[Original Price]]*fact_orders[[#This Row],[Discount%]]</f>
        <v>177.60000000000002</v>
      </c>
      <c r="S326">
        <f>YEAR(fact_orders[[#This Row],[Date]])</f>
        <v>2021</v>
      </c>
      <c r="T326">
        <f>MONTH(fact_orders[[#This Row],[Date]])</f>
        <v>10</v>
      </c>
      <c r="U326" t="str">
        <f>TEXT(fact_orders[[#This Row],[Date]],"mmm-yyyy")</f>
        <v>Oct-2021</v>
      </c>
      <c r="V326" t="str">
        <f>"Q"&amp;ROUNDUP(MONTH(fact_orders[[#This Row],[Date]])/3,0)</f>
        <v>Q4</v>
      </c>
      <c r="W326" t="str" cm="1">
        <f t="array" ref="W326">_xlfn.IFS(
fact_orders[[#This Row],[dim_customers.Customer Age]]&lt;=25,"18-25",
fact_orders[[#This Row],[dim_customers.Customer Age]]&lt;=35,"26-35",
fact_orders[[#This Row],[dim_customers.Customer Age]]&lt;=45,"36-45",
fact_orders[[#This Row],[dim_customers.Customer Age]]&lt;=55,"46-55",
TRUE,"56+"
)</f>
        <v>18-25</v>
      </c>
      <c r="X326" t="str" cm="1">
        <f t="array" ref="X326">_xlfn.IFS(fact_orders[[#This Row],[Original Price]]&lt;250,"Under 250", fact_orders[[#This Row],[Original Price]]&lt;500, "250-499",fact_orders[[#This Row],[Original Price]]&lt;1000,"500-999",fact_orders[[#This Row],[Original Price]]&lt;2000,"1000-1999",TRUE,"2000+")</f>
        <v>250-499</v>
      </c>
      <c r="Y326" t="str" cm="1">
        <f t="array" ref="Y326">_xlfn.IFS(fact_orders[[#This Row],[Discount%]]&lt;0.2,"10-19%",fact_orders[[#This Row],[Discount%]]&lt;0.3,"20-29%",fact_orders[[#This Row],[Discount%]]&lt;0.4,"30-39%",fact_orders[[#This Row],[Discount%]]&lt;0.5,"40-49%",TRUE,"50%+")</f>
        <v>40-49%</v>
      </c>
    </row>
    <row r="327" spans="1:25" hidden="1" x14ac:dyDescent="0.3">
      <c r="A327" t="s">
        <v>3743</v>
      </c>
      <c r="B327" t="s">
        <v>3295</v>
      </c>
      <c r="C327" t="s">
        <v>326</v>
      </c>
      <c r="D327" s="2">
        <v>44658</v>
      </c>
      <c r="E327">
        <v>456</v>
      </c>
      <c r="F327" s="4">
        <v>0.4</v>
      </c>
      <c r="G327" t="s">
        <v>85</v>
      </c>
      <c r="H327" t="s">
        <v>9</v>
      </c>
      <c r="I327" t="s">
        <v>217</v>
      </c>
      <c r="J327" t="s">
        <v>319</v>
      </c>
      <c r="K327" t="s">
        <v>6919</v>
      </c>
      <c r="L327" t="s">
        <v>327</v>
      </c>
      <c r="M327">
        <v>4</v>
      </c>
      <c r="N327">
        <v>18</v>
      </c>
      <c r="O327" t="s">
        <v>3292</v>
      </c>
      <c r="P327" t="s">
        <v>3293</v>
      </c>
      <c r="Q327" s="7">
        <f>fact_orders[[#This Row],[Original Price]]*(1-fact_orders[[#This Row],[Discount%]])</f>
        <v>273.59999999999997</v>
      </c>
      <c r="R327">
        <f>fact_orders[[#This Row],[Original Price]]*fact_orders[[#This Row],[Discount%]]</f>
        <v>182.4</v>
      </c>
      <c r="S327">
        <f>YEAR(fact_orders[[#This Row],[Date]])</f>
        <v>2022</v>
      </c>
      <c r="T327">
        <f>MONTH(fact_orders[[#This Row],[Date]])</f>
        <v>4</v>
      </c>
      <c r="U327" t="str">
        <f>TEXT(fact_orders[[#This Row],[Date]],"mmm-yyyy")</f>
        <v>Apr-2022</v>
      </c>
      <c r="V327" t="str">
        <f>"Q"&amp;ROUNDUP(MONTH(fact_orders[[#This Row],[Date]])/3,0)</f>
        <v>Q2</v>
      </c>
      <c r="W327" t="str" cm="1">
        <f t="array" ref="W327">_xlfn.IFS(
fact_orders[[#This Row],[dim_customers.Customer Age]]&lt;=25,"18-25",
fact_orders[[#This Row],[dim_customers.Customer Age]]&lt;=35,"26-35",
fact_orders[[#This Row],[dim_customers.Customer Age]]&lt;=45,"36-45",
fact_orders[[#This Row],[dim_customers.Customer Age]]&lt;=55,"46-55",
TRUE,"56+"
)</f>
        <v>18-25</v>
      </c>
      <c r="X327" t="str" cm="1">
        <f t="array" ref="X327">_xlfn.IFS(fact_orders[[#This Row],[Original Price]]&lt;250,"Under 250", fact_orders[[#This Row],[Original Price]]&lt;500, "250-499",fact_orders[[#This Row],[Original Price]]&lt;1000,"500-999",fact_orders[[#This Row],[Original Price]]&lt;2000,"1000-1999",TRUE,"2000+")</f>
        <v>250-499</v>
      </c>
      <c r="Y327" t="str" cm="1">
        <f t="array" ref="Y327">_xlfn.IFS(fact_orders[[#This Row],[Discount%]]&lt;0.2,"10-19%",fact_orders[[#This Row],[Discount%]]&lt;0.3,"20-29%",fact_orders[[#This Row],[Discount%]]&lt;0.4,"30-39%",fact_orders[[#This Row],[Discount%]]&lt;0.5,"40-49%",TRUE,"50%+")</f>
        <v>40-49%</v>
      </c>
    </row>
    <row r="328" spans="1:25" hidden="1" x14ac:dyDescent="0.3">
      <c r="A328" t="s">
        <v>3744</v>
      </c>
      <c r="B328" t="s">
        <v>3296</v>
      </c>
      <c r="C328" t="s">
        <v>328</v>
      </c>
      <c r="D328" s="2">
        <v>44978</v>
      </c>
      <c r="E328">
        <v>963</v>
      </c>
      <c r="F328" s="4">
        <v>0.4</v>
      </c>
      <c r="G328" t="s">
        <v>85</v>
      </c>
      <c r="H328" t="s">
        <v>9</v>
      </c>
      <c r="I328" t="s">
        <v>217</v>
      </c>
      <c r="J328" t="s">
        <v>319</v>
      </c>
      <c r="K328" t="s">
        <v>6919</v>
      </c>
      <c r="L328" t="s">
        <v>327</v>
      </c>
      <c r="M328">
        <v>4</v>
      </c>
      <c r="N328">
        <v>20</v>
      </c>
      <c r="O328" t="s">
        <v>3292</v>
      </c>
      <c r="P328" t="s">
        <v>3293</v>
      </c>
      <c r="Q328" s="7">
        <f>fact_orders[[#This Row],[Original Price]]*(1-fact_orders[[#This Row],[Discount%]])</f>
        <v>577.79999999999995</v>
      </c>
      <c r="R328">
        <f>fact_orders[[#This Row],[Original Price]]*fact_orders[[#This Row],[Discount%]]</f>
        <v>385.20000000000005</v>
      </c>
      <c r="S328">
        <f>YEAR(fact_orders[[#This Row],[Date]])</f>
        <v>2023</v>
      </c>
      <c r="T328">
        <f>MONTH(fact_orders[[#This Row],[Date]])</f>
        <v>2</v>
      </c>
      <c r="U328" t="str">
        <f>TEXT(fact_orders[[#This Row],[Date]],"mmm-yyyy")</f>
        <v>Feb-2023</v>
      </c>
      <c r="V328" t="str">
        <f>"Q"&amp;ROUNDUP(MONTH(fact_orders[[#This Row],[Date]])/3,0)</f>
        <v>Q1</v>
      </c>
      <c r="W328" t="str" cm="1">
        <f t="array" ref="W328">_xlfn.IFS(
fact_orders[[#This Row],[dim_customers.Customer Age]]&lt;=25,"18-25",
fact_orders[[#This Row],[dim_customers.Customer Age]]&lt;=35,"26-35",
fact_orders[[#This Row],[dim_customers.Customer Age]]&lt;=45,"36-45",
fact_orders[[#This Row],[dim_customers.Customer Age]]&lt;=55,"46-55",
TRUE,"56+"
)</f>
        <v>18-25</v>
      </c>
      <c r="X328" t="str" cm="1">
        <f t="array" ref="X328">_xlfn.IFS(fact_orders[[#This Row],[Original Price]]&lt;250,"Under 250", fact_orders[[#This Row],[Original Price]]&lt;500, "250-499",fact_orders[[#This Row],[Original Price]]&lt;1000,"500-999",fact_orders[[#This Row],[Original Price]]&lt;2000,"1000-1999",TRUE,"2000+")</f>
        <v>500-999</v>
      </c>
      <c r="Y328" t="str" cm="1">
        <f t="array" ref="Y328">_xlfn.IFS(fact_orders[[#This Row],[Discount%]]&lt;0.2,"10-19%",fact_orders[[#This Row],[Discount%]]&lt;0.3,"20-29%",fact_orders[[#This Row],[Discount%]]&lt;0.4,"30-39%",fact_orders[[#This Row],[Discount%]]&lt;0.5,"40-49%",TRUE,"50%+")</f>
        <v>40-49%</v>
      </c>
    </row>
    <row r="329" spans="1:25" hidden="1" x14ac:dyDescent="0.3">
      <c r="A329" t="s">
        <v>3745</v>
      </c>
      <c r="B329" t="s">
        <v>3297</v>
      </c>
      <c r="C329" t="s">
        <v>329</v>
      </c>
      <c r="D329" s="2">
        <v>44728</v>
      </c>
      <c r="E329">
        <v>456</v>
      </c>
      <c r="F329" s="4">
        <v>0.4</v>
      </c>
      <c r="G329" t="s">
        <v>85</v>
      </c>
      <c r="H329" t="s">
        <v>9</v>
      </c>
      <c r="I329" t="s">
        <v>217</v>
      </c>
      <c r="J329" t="s">
        <v>319</v>
      </c>
      <c r="K329" t="s">
        <v>6919</v>
      </c>
      <c r="L329" t="s">
        <v>327</v>
      </c>
      <c r="M329">
        <v>4</v>
      </c>
      <c r="N329">
        <v>22</v>
      </c>
      <c r="O329" t="s">
        <v>3298</v>
      </c>
      <c r="P329" t="s">
        <v>3299</v>
      </c>
      <c r="Q329" s="7">
        <f>fact_orders[[#This Row],[Original Price]]*(1-fact_orders[[#This Row],[Discount%]])</f>
        <v>273.59999999999997</v>
      </c>
      <c r="R329">
        <f>fact_orders[[#This Row],[Original Price]]*fact_orders[[#This Row],[Discount%]]</f>
        <v>182.4</v>
      </c>
      <c r="S329">
        <f>YEAR(fact_orders[[#This Row],[Date]])</f>
        <v>2022</v>
      </c>
      <c r="T329">
        <f>MONTH(fact_orders[[#This Row],[Date]])</f>
        <v>6</v>
      </c>
      <c r="U329" t="str">
        <f>TEXT(fact_orders[[#This Row],[Date]],"mmm-yyyy")</f>
        <v>Jun-2022</v>
      </c>
      <c r="V329" t="str">
        <f>"Q"&amp;ROUNDUP(MONTH(fact_orders[[#This Row],[Date]])/3,0)</f>
        <v>Q2</v>
      </c>
      <c r="W329" t="str" cm="1">
        <f t="array" ref="W329">_xlfn.IFS(
fact_orders[[#This Row],[dim_customers.Customer Age]]&lt;=25,"18-25",
fact_orders[[#This Row],[dim_customers.Customer Age]]&lt;=35,"26-35",
fact_orders[[#This Row],[dim_customers.Customer Age]]&lt;=45,"36-45",
fact_orders[[#This Row],[dim_customers.Customer Age]]&lt;=55,"46-55",
TRUE,"56+"
)</f>
        <v>18-25</v>
      </c>
      <c r="X329" t="str" cm="1">
        <f t="array" ref="X329">_xlfn.IFS(fact_orders[[#This Row],[Original Price]]&lt;250,"Under 250", fact_orders[[#This Row],[Original Price]]&lt;500, "250-499",fact_orders[[#This Row],[Original Price]]&lt;1000,"500-999",fact_orders[[#This Row],[Original Price]]&lt;2000,"1000-1999",TRUE,"2000+")</f>
        <v>250-499</v>
      </c>
      <c r="Y329" t="str" cm="1">
        <f t="array" ref="Y329">_xlfn.IFS(fact_orders[[#This Row],[Discount%]]&lt;0.2,"10-19%",fact_orders[[#This Row],[Discount%]]&lt;0.3,"20-29%",fact_orders[[#This Row],[Discount%]]&lt;0.4,"30-39%",fact_orders[[#This Row],[Discount%]]&lt;0.5,"40-49%",TRUE,"50%+")</f>
        <v>40-49%</v>
      </c>
    </row>
    <row r="330" spans="1:25" hidden="1" x14ac:dyDescent="0.3">
      <c r="A330" t="s">
        <v>3746</v>
      </c>
      <c r="B330" t="s">
        <v>3300</v>
      </c>
      <c r="C330" t="s">
        <v>330</v>
      </c>
      <c r="D330" s="2">
        <v>44883</v>
      </c>
      <c r="E330">
        <v>1189</v>
      </c>
      <c r="F330" s="4">
        <v>0.4</v>
      </c>
      <c r="G330" t="s">
        <v>85</v>
      </c>
      <c r="H330" t="s">
        <v>9</v>
      </c>
      <c r="I330" t="s">
        <v>217</v>
      </c>
      <c r="J330" t="s">
        <v>319</v>
      </c>
      <c r="K330" t="s">
        <v>6919</v>
      </c>
      <c r="L330" t="s">
        <v>327</v>
      </c>
      <c r="M330">
        <v>4</v>
      </c>
      <c r="N330">
        <v>25</v>
      </c>
      <c r="O330" t="s">
        <v>3298</v>
      </c>
      <c r="P330" t="s">
        <v>3299</v>
      </c>
      <c r="Q330" s="7">
        <f>fact_orders[[#This Row],[Original Price]]*(1-fact_orders[[#This Row],[Discount%]])</f>
        <v>713.4</v>
      </c>
      <c r="R330">
        <f>fact_orders[[#This Row],[Original Price]]*fact_orders[[#This Row],[Discount%]]</f>
        <v>475.6</v>
      </c>
      <c r="S330">
        <f>YEAR(fact_orders[[#This Row],[Date]])</f>
        <v>2022</v>
      </c>
      <c r="T330">
        <f>MONTH(fact_orders[[#This Row],[Date]])</f>
        <v>11</v>
      </c>
      <c r="U330" t="str">
        <f>TEXT(fact_orders[[#This Row],[Date]],"mmm-yyyy")</f>
        <v>Nov-2022</v>
      </c>
      <c r="V330" t="str">
        <f>"Q"&amp;ROUNDUP(MONTH(fact_orders[[#This Row],[Date]])/3,0)</f>
        <v>Q4</v>
      </c>
      <c r="W330" t="str" cm="1">
        <f t="array" ref="W330">_xlfn.IFS(
fact_orders[[#This Row],[dim_customers.Customer Age]]&lt;=25,"18-25",
fact_orders[[#This Row],[dim_customers.Customer Age]]&lt;=35,"26-35",
fact_orders[[#This Row],[dim_customers.Customer Age]]&lt;=45,"36-45",
fact_orders[[#This Row],[dim_customers.Customer Age]]&lt;=55,"46-55",
TRUE,"56+"
)</f>
        <v>18-25</v>
      </c>
      <c r="X330" t="str" cm="1">
        <f t="array" ref="X330">_xlfn.IFS(fact_orders[[#This Row],[Original Price]]&lt;250,"Under 250", fact_orders[[#This Row],[Original Price]]&lt;500, "250-499",fact_orders[[#This Row],[Original Price]]&lt;1000,"500-999",fact_orders[[#This Row],[Original Price]]&lt;2000,"1000-1999",TRUE,"2000+")</f>
        <v>1000-1999</v>
      </c>
      <c r="Y330" t="str" cm="1">
        <f t="array" ref="Y330">_xlfn.IFS(fact_orders[[#This Row],[Discount%]]&lt;0.2,"10-19%",fact_orders[[#This Row],[Discount%]]&lt;0.3,"20-29%",fact_orders[[#This Row],[Discount%]]&lt;0.4,"30-39%",fact_orders[[#This Row],[Discount%]]&lt;0.5,"40-49%",TRUE,"50%+")</f>
        <v>40-49%</v>
      </c>
    </row>
    <row r="331" spans="1:25" hidden="1" x14ac:dyDescent="0.3">
      <c r="A331" t="s">
        <v>3747</v>
      </c>
      <c r="B331" t="s">
        <v>3301</v>
      </c>
      <c r="C331" t="s">
        <v>331</v>
      </c>
      <c r="D331" s="2">
        <v>44478</v>
      </c>
      <c r="E331">
        <v>1298</v>
      </c>
      <c r="F331" s="4">
        <v>0.45</v>
      </c>
      <c r="G331" t="s">
        <v>85</v>
      </c>
      <c r="H331" t="s">
        <v>9</v>
      </c>
      <c r="I331" t="s">
        <v>217</v>
      </c>
      <c r="J331" t="s">
        <v>319</v>
      </c>
      <c r="K331" t="s">
        <v>6922</v>
      </c>
      <c r="L331" t="s">
        <v>327</v>
      </c>
      <c r="M331">
        <v>4</v>
      </c>
      <c r="N331">
        <v>27</v>
      </c>
      <c r="O331" t="s">
        <v>3302</v>
      </c>
      <c r="P331" t="s">
        <v>3303</v>
      </c>
      <c r="Q331" s="7">
        <f>fact_orders[[#This Row],[Original Price]]*(1-fact_orders[[#This Row],[Discount%]])</f>
        <v>713.90000000000009</v>
      </c>
      <c r="R331">
        <f>fact_orders[[#This Row],[Original Price]]*fact_orders[[#This Row],[Discount%]]</f>
        <v>584.1</v>
      </c>
      <c r="S331">
        <f>YEAR(fact_orders[[#This Row],[Date]])</f>
        <v>2021</v>
      </c>
      <c r="T331">
        <f>MONTH(fact_orders[[#This Row],[Date]])</f>
        <v>10</v>
      </c>
      <c r="U331" t="str">
        <f>TEXT(fact_orders[[#This Row],[Date]],"mmm-yyyy")</f>
        <v>Oct-2021</v>
      </c>
      <c r="V331" t="str">
        <f>"Q"&amp;ROUNDUP(MONTH(fact_orders[[#This Row],[Date]])/3,0)</f>
        <v>Q4</v>
      </c>
      <c r="W331" t="str" cm="1">
        <f t="array" ref="W331">_xlfn.IFS(
fact_orders[[#This Row],[dim_customers.Customer Age]]&lt;=25,"18-25",
fact_orders[[#This Row],[dim_customers.Customer Age]]&lt;=35,"26-35",
fact_orders[[#This Row],[dim_customers.Customer Age]]&lt;=45,"36-45",
fact_orders[[#This Row],[dim_customers.Customer Age]]&lt;=55,"46-55",
TRUE,"56+"
)</f>
        <v>26-35</v>
      </c>
      <c r="X331" t="str" cm="1">
        <f t="array" ref="X331">_xlfn.IFS(fact_orders[[#This Row],[Original Price]]&lt;250,"Under 250", fact_orders[[#This Row],[Original Price]]&lt;500, "250-499",fact_orders[[#This Row],[Original Price]]&lt;1000,"500-999",fact_orders[[#This Row],[Original Price]]&lt;2000,"1000-1999",TRUE,"2000+")</f>
        <v>1000-1999</v>
      </c>
      <c r="Y331" t="str" cm="1">
        <f t="array" ref="Y331">_xlfn.IFS(fact_orders[[#This Row],[Discount%]]&lt;0.2,"10-19%",fact_orders[[#This Row],[Discount%]]&lt;0.3,"20-29%",fact_orders[[#This Row],[Discount%]]&lt;0.4,"30-39%",fact_orders[[#This Row],[Discount%]]&lt;0.5,"40-49%",TRUE,"50%+")</f>
        <v>40-49%</v>
      </c>
    </row>
    <row r="332" spans="1:25" hidden="1" x14ac:dyDescent="0.3">
      <c r="A332" t="s">
        <v>3748</v>
      </c>
      <c r="B332" t="s">
        <v>3304</v>
      </c>
      <c r="C332" t="s">
        <v>332</v>
      </c>
      <c r="D332" s="2">
        <v>44288</v>
      </c>
      <c r="E332">
        <v>1456</v>
      </c>
      <c r="F332" s="4">
        <v>0.45</v>
      </c>
      <c r="G332" t="s">
        <v>85</v>
      </c>
      <c r="H332" t="s">
        <v>9</v>
      </c>
      <c r="I332" t="s">
        <v>333</v>
      </c>
      <c r="J332" t="s">
        <v>11</v>
      </c>
      <c r="K332" t="s">
        <v>6922</v>
      </c>
      <c r="L332" t="s">
        <v>327</v>
      </c>
      <c r="M332">
        <v>5</v>
      </c>
      <c r="N332">
        <v>29</v>
      </c>
      <c r="O332" t="s">
        <v>3302</v>
      </c>
      <c r="P332" t="s">
        <v>3303</v>
      </c>
      <c r="Q332" s="7">
        <f>fact_orders[[#This Row],[Original Price]]*(1-fact_orders[[#This Row],[Discount%]])</f>
        <v>800.80000000000007</v>
      </c>
      <c r="R332">
        <f>fact_orders[[#This Row],[Original Price]]*fact_orders[[#This Row],[Discount%]]</f>
        <v>655.20000000000005</v>
      </c>
      <c r="S332">
        <f>YEAR(fact_orders[[#This Row],[Date]])</f>
        <v>2021</v>
      </c>
      <c r="T332">
        <f>MONTH(fact_orders[[#This Row],[Date]])</f>
        <v>4</v>
      </c>
      <c r="U332" t="str">
        <f>TEXT(fact_orders[[#This Row],[Date]],"mmm-yyyy")</f>
        <v>Apr-2021</v>
      </c>
      <c r="V332" t="str">
        <f>"Q"&amp;ROUNDUP(MONTH(fact_orders[[#This Row],[Date]])/3,0)</f>
        <v>Q2</v>
      </c>
      <c r="W332" t="str" cm="1">
        <f t="array" ref="W332">_xlfn.IFS(
fact_orders[[#This Row],[dim_customers.Customer Age]]&lt;=25,"18-25",
fact_orders[[#This Row],[dim_customers.Customer Age]]&lt;=35,"26-35",
fact_orders[[#This Row],[dim_customers.Customer Age]]&lt;=45,"36-45",
fact_orders[[#This Row],[dim_customers.Customer Age]]&lt;=55,"46-55",
TRUE,"56+"
)</f>
        <v>26-35</v>
      </c>
      <c r="X332" t="str" cm="1">
        <f t="array" ref="X332">_xlfn.IFS(fact_orders[[#This Row],[Original Price]]&lt;250,"Under 250", fact_orders[[#This Row],[Original Price]]&lt;500, "250-499",fact_orders[[#This Row],[Original Price]]&lt;1000,"500-999",fact_orders[[#This Row],[Original Price]]&lt;2000,"1000-1999",TRUE,"2000+")</f>
        <v>1000-1999</v>
      </c>
      <c r="Y332" t="str" cm="1">
        <f t="array" ref="Y332">_xlfn.IFS(fact_orders[[#This Row],[Discount%]]&lt;0.2,"10-19%",fact_orders[[#This Row],[Discount%]]&lt;0.3,"20-29%",fact_orders[[#This Row],[Discount%]]&lt;0.4,"30-39%",fact_orders[[#This Row],[Discount%]]&lt;0.5,"40-49%",TRUE,"50%+")</f>
        <v>40-49%</v>
      </c>
    </row>
    <row r="333" spans="1:25" hidden="1" x14ac:dyDescent="0.3">
      <c r="A333" t="s">
        <v>3749</v>
      </c>
      <c r="B333" t="s">
        <v>3305</v>
      </c>
      <c r="C333" t="s">
        <v>334</v>
      </c>
      <c r="D333" s="2">
        <v>44349</v>
      </c>
      <c r="E333">
        <v>1478</v>
      </c>
      <c r="F333" s="4">
        <v>0.45</v>
      </c>
      <c r="G333" t="s">
        <v>85</v>
      </c>
      <c r="H333" t="s">
        <v>9</v>
      </c>
      <c r="I333" t="s">
        <v>333</v>
      </c>
      <c r="J333" t="s">
        <v>11</v>
      </c>
      <c r="K333" t="s">
        <v>6922</v>
      </c>
      <c r="L333" t="s">
        <v>35</v>
      </c>
      <c r="M333">
        <v>5</v>
      </c>
      <c r="N333">
        <v>23</v>
      </c>
      <c r="O333" t="s">
        <v>3302</v>
      </c>
      <c r="P333" t="s">
        <v>3303</v>
      </c>
      <c r="Q333" s="7">
        <f>fact_orders[[#This Row],[Original Price]]*(1-fact_orders[[#This Row],[Discount%]])</f>
        <v>812.90000000000009</v>
      </c>
      <c r="R333">
        <f>fact_orders[[#This Row],[Original Price]]*fact_orders[[#This Row],[Discount%]]</f>
        <v>665.1</v>
      </c>
      <c r="S333">
        <f>YEAR(fact_orders[[#This Row],[Date]])</f>
        <v>2021</v>
      </c>
      <c r="T333">
        <f>MONTH(fact_orders[[#This Row],[Date]])</f>
        <v>6</v>
      </c>
      <c r="U333" t="str">
        <f>TEXT(fact_orders[[#This Row],[Date]],"mmm-yyyy")</f>
        <v>Jun-2021</v>
      </c>
      <c r="V333" t="str">
        <f>"Q"&amp;ROUNDUP(MONTH(fact_orders[[#This Row],[Date]])/3,0)</f>
        <v>Q2</v>
      </c>
      <c r="W333" t="str" cm="1">
        <f t="array" ref="W333">_xlfn.IFS(
fact_orders[[#This Row],[dim_customers.Customer Age]]&lt;=25,"18-25",
fact_orders[[#This Row],[dim_customers.Customer Age]]&lt;=35,"26-35",
fact_orders[[#This Row],[dim_customers.Customer Age]]&lt;=45,"36-45",
fact_orders[[#This Row],[dim_customers.Customer Age]]&lt;=55,"46-55",
TRUE,"56+"
)</f>
        <v>18-25</v>
      </c>
      <c r="X333" t="str" cm="1">
        <f t="array" ref="X333">_xlfn.IFS(fact_orders[[#This Row],[Original Price]]&lt;250,"Under 250", fact_orders[[#This Row],[Original Price]]&lt;500, "250-499",fact_orders[[#This Row],[Original Price]]&lt;1000,"500-999",fact_orders[[#This Row],[Original Price]]&lt;2000,"1000-1999",TRUE,"2000+")</f>
        <v>1000-1999</v>
      </c>
      <c r="Y333" t="str" cm="1">
        <f t="array" ref="Y333">_xlfn.IFS(fact_orders[[#This Row],[Discount%]]&lt;0.2,"10-19%",fact_orders[[#This Row],[Discount%]]&lt;0.3,"20-29%",fact_orders[[#This Row],[Discount%]]&lt;0.4,"30-39%",fact_orders[[#This Row],[Discount%]]&lt;0.5,"40-49%",TRUE,"50%+")</f>
        <v>40-49%</v>
      </c>
    </row>
    <row r="334" spans="1:25" hidden="1" x14ac:dyDescent="0.3">
      <c r="A334" t="s">
        <v>3750</v>
      </c>
      <c r="B334" t="s">
        <v>3306</v>
      </c>
      <c r="C334" t="s">
        <v>335</v>
      </c>
      <c r="D334" s="2">
        <v>44634</v>
      </c>
      <c r="E334">
        <v>256</v>
      </c>
      <c r="F334" s="4">
        <v>0.47</v>
      </c>
      <c r="G334" t="s">
        <v>85</v>
      </c>
      <c r="H334" t="s">
        <v>9</v>
      </c>
      <c r="I334" t="s">
        <v>333</v>
      </c>
      <c r="J334" t="s">
        <v>11</v>
      </c>
      <c r="K334" t="s">
        <v>6920</v>
      </c>
      <c r="L334" t="s">
        <v>35</v>
      </c>
      <c r="M334">
        <v>5</v>
      </c>
      <c r="N334">
        <v>25</v>
      </c>
      <c r="O334" t="s">
        <v>3302</v>
      </c>
      <c r="P334" t="s">
        <v>3303</v>
      </c>
      <c r="Q334" s="7">
        <f>fact_orders[[#This Row],[Original Price]]*(1-fact_orders[[#This Row],[Discount%]])</f>
        <v>135.68</v>
      </c>
      <c r="R334">
        <f>fact_orders[[#This Row],[Original Price]]*fact_orders[[#This Row],[Discount%]]</f>
        <v>120.32</v>
      </c>
      <c r="S334">
        <f>YEAR(fact_orders[[#This Row],[Date]])</f>
        <v>2022</v>
      </c>
      <c r="T334">
        <f>MONTH(fact_orders[[#This Row],[Date]])</f>
        <v>3</v>
      </c>
      <c r="U334" t="str">
        <f>TEXT(fact_orders[[#This Row],[Date]],"mmm-yyyy")</f>
        <v>Mar-2022</v>
      </c>
      <c r="V334" t="str">
        <f>"Q"&amp;ROUNDUP(MONTH(fact_orders[[#This Row],[Date]])/3,0)</f>
        <v>Q1</v>
      </c>
      <c r="W334" t="str" cm="1">
        <f t="array" ref="W334">_xlfn.IFS(
fact_orders[[#This Row],[dim_customers.Customer Age]]&lt;=25,"18-25",
fact_orders[[#This Row],[dim_customers.Customer Age]]&lt;=35,"26-35",
fact_orders[[#This Row],[dim_customers.Customer Age]]&lt;=45,"36-45",
fact_orders[[#This Row],[dim_customers.Customer Age]]&lt;=55,"46-55",
TRUE,"56+"
)</f>
        <v>18-25</v>
      </c>
      <c r="X334" t="str" cm="1">
        <f t="array" ref="X334">_xlfn.IFS(fact_orders[[#This Row],[Original Price]]&lt;250,"Under 250", fact_orders[[#This Row],[Original Price]]&lt;500, "250-499",fact_orders[[#This Row],[Original Price]]&lt;1000,"500-999",fact_orders[[#This Row],[Original Price]]&lt;2000,"1000-1999",TRUE,"2000+")</f>
        <v>250-499</v>
      </c>
      <c r="Y334" t="str" cm="1">
        <f t="array" ref="Y334">_xlfn.IFS(fact_orders[[#This Row],[Discount%]]&lt;0.2,"10-19%",fact_orders[[#This Row],[Discount%]]&lt;0.3,"20-29%",fact_orders[[#This Row],[Discount%]]&lt;0.4,"30-39%",fact_orders[[#This Row],[Discount%]]&lt;0.5,"40-49%",TRUE,"50%+")</f>
        <v>40-49%</v>
      </c>
    </row>
    <row r="335" spans="1:25" hidden="1" x14ac:dyDescent="0.3">
      <c r="A335" t="s">
        <v>3751</v>
      </c>
      <c r="B335" t="s">
        <v>3307</v>
      </c>
      <c r="C335" t="s">
        <v>336</v>
      </c>
      <c r="D335" s="2">
        <v>44437</v>
      </c>
      <c r="E335">
        <v>2698</v>
      </c>
      <c r="F335" s="4">
        <v>0.47</v>
      </c>
      <c r="G335" t="s">
        <v>85</v>
      </c>
      <c r="H335" t="s">
        <v>9</v>
      </c>
      <c r="I335" t="s">
        <v>333</v>
      </c>
      <c r="J335" t="s">
        <v>11</v>
      </c>
      <c r="K335" t="s">
        <v>6920</v>
      </c>
      <c r="L335" t="s">
        <v>35</v>
      </c>
      <c r="M335">
        <v>5</v>
      </c>
      <c r="N335">
        <v>24</v>
      </c>
      <c r="O335" t="s">
        <v>3302</v>
      </c>
      <c r="P335" t="s">
        <v>3303</v>
      </c>
      <c r="Q335" s="7">
        <f>fact_orders[[#This Row],[Original Price]]*(1-fact_orders[[#This Row],[Discount%]])</f>
        <v>1429.94</v>
      </c>
      <c r="R335">
        <f>fact_orders[[#This Row],[Original Price]]*fact_orders[[#This Row],[Discount%]]</f>
        <v>1268.06</v>
      </c>
      <c r="S335">
        <f>YEAR(fact_orders[[#This Row],[Date]])</f>
        <v>2021</v>
      </c>
      <c r="T335">
        <f>MONTH(fact_orders[[#This Row],[Date]])</f>
        <v>8</v>
      </c>
      <c r="U335" t="str">
        <f>TEXT(fact_orders[[#This Row],[Date]],"mmm-yyyy")</f>
        <v>Aug-2021</v>
      </c>
      <c r="V335" t="str">
        <f>"Q"&amp;ROUNDUP(MONTH(fact_orders[[#This Row],[Date]])/3,0)</f>
        <v>Q3</v>
      </c>
      <c r="W335" t="str" cm="1">
        <f t="array" ref="W335">_xlfn.IFS(
fact_orders[[#This Row],[dim_customers.Customer Age]]&lt;=25,"18-25",
fact_orders[[#This Row],[dim_customers.Customer Age]]&lt;=35,"26-35",
fact_orders[[#This Row],[dim_customers.Customer Age]]&lt;=45,"36-45",
fact_orders[[#This Row],[dim_customers.Customer Age]]&lt;=55,"46-55",
TRUE,"56+"
)</f>
        <v>18-25</v>
      </c>
      <c r="X335" t="str" cm="1">
        <f t="array" ref="X335">_xlfn.IFS(fact_orders[[#This Row],[Original Price]]&lt;250,"Under 250", fact_orders[[#This Row],[Original Price]]&lt;500, "250-499",fact_orders[[#This Row],[Original Price]]&lt;1000,"500-999",fact_orders[[#This Row],[Original Price]]&lt;2000,"1000-1999",TRUE,"2000+")</f>
        <v>2000+</v>
      </c>
      <c r="Y335" t="str" cm="1">
        <f t="array" ref="Y335">_xlfn.IFS(fact_orders[[#This Row],[Discount%]]&lt;0.2,"10-19%",fact_orders[[#This Row],[Discount%]]&lt;0.3,"20-29%",fact_orders[[#This Row],[Discount%]]&lt;0.4,"30-39%",fact_orders[[#This Row],[Discount%]]&lt;0.5,"40-49%",TRUE,"50%+")</f>
        <v>40-49%</v>
      </c>
    </row>
    <row r="336" spans="1:25" hidden="1" x14ac:dyDescent="0.3">
      <c r="A336" t="s">
        <v>3752</v>
      </c>
      <c r="B336" t="s">
        <v>3308</v>
      </c>
      <c r="C336" t="s">
        <v>337</v>
      </c>
      <c r="D336" s="2">
        <v>44590</v>
      </c>
      <c r="E336">
        <v>2364</v>
      </c>
      <c r="F336" s="4">
        <v>0.46</v>
      </c>
      <c r="G336" t="s">
        <v>85</v>
      </c>
      <c r="H336" t="s">
        <v>9</v>
      </c>
      <c r="I336" t="s">
        <v>333</v>
      </c>
      <c r="J336" t="s">
        <v>11</v>
      </c>
      <c r="K336" t="s">
        <v>6920</v>
      </c>
      <c r="L336" t="s">
        <v>35</v>
      </c>
      <c r="M336">
        <v>4</v>
      </c>
      <c r="N336">
        <v>15</v>
      </c>
      <c r="O336" t="s">
        <v>3302</v>
      </c>
      <c r="P336" t="s">
        <v>3303</v>
      </c>
      <c r="Q336" s="7">
        <f>fact_orders[[#This Row],[Original Price]]*(1-fact_orders[[#This Row],[Discount%]])</f>
        <v>1276.5600000000002</v>
      </c>
      <c r="R336">
        <f>fact_orders[[#This Row],[Original Price]]*fact_orders[[#This Row],[Discount%]]</f>
        <v>1087.44</v>
      </c>
      <c r="S336">
        <f>YEAR(fact_orders[[#This Row],[Date]])</f>
        <v>2022</v>
      </c>
      <c r="T336">
        <f>MONTH(fact_orders[[#This Row],[Date]])</f>
        <v>1</v>
      </c>
      <c r="U336" t="str">
        <f>TEXT(fact_orders[[#This Row],[Date]],"mmm-yyyy")</f>
        <v>Jan-2022</v>
      </c>
      <c r="V336" t="str">
        <f>"Q"&amp;ROUNDUP(MONTH(fact_orders[[#This Row],[Date]])/3,0)</f>
        <v>Q1</v>
      </c>
      <c r="W336" t="str" cm="1">
        <f t="array" ref="W336">_xlfn.IFS(
fact_orders[[#This Row],[dim_customers.Customer Age]]&lt;=25,"18-25",
fact_orders[[#This Row],[dim_customers.Customer Age]]&lt;=35,"26-35",
fact_orders[[#This Row],[dim_customers.Customer Age]]&lt;=45,"36-45",
fact_orders[[#This Row],[dim_customers.Customer Age]]&lt;=55,"46-55",
TRUE,"56+"
)</f>
        <v>18-25</v>
      </c>
      <c r="X336" t="str" cm="1">
        <f t="array" ref="X336">_xlfn.IFS(fact_orders[[#This Row],[Original Price]]&lt;250,"Under 250", fact_orders[[#This Row],[Original Price]]&lt;500, "250-499",fact_orders[[#This Row],[Original Price]]&lt;1000,"500-999",fact_orders[[#This Row],[Original Price]]&lt;2000,"1000-1999",TRUE,"2000+")</f>
        <v>2000+</v>
      </c>
      <c r="Y336" t="str" cm="1">
        <f t="array" ref="Y336">_xlfn.IFS(fact_orders[[#This Row],[Discount%]]&lt;0.2,"10-19%",fact_orders[[#This Row],[Discount%]]&lt;0.3,"20-29%",fact_orders[[#This Row],[Discount%]]&lt;0.4,"30-39%",fact_orders[[#This Row],[Discount%]]&lt;0.5,"40-49%",TRUE,"50%+")</f>
        <v>40-49%</v>
      </c>
    </row>
    <row r="337" spans="1:25" hidden="1" x14ac:dyDescent="0.3">
      <c r="A337" t="s">
        <v>3753</v>
      </c>
      <c r="B337" t="s">
        <v>3309</v>
      </c>
      <c r="C337" t="s">
        <v>338</v>
      </c>
      <c r="D337" s="2">
        <v>44594</v>
      </c>
      <c r="E337">
        <v>1236</v>
      </c>
      <c r="F337" s="4">
        <v>0.46</v>
      </c>
      <c r="G337" t="s">
        <v>85</v>
      </c>
      <c r="H337" t="s">
        <v>9</v>
      </c>
      <c r="I337" t="s">
        <v>333</v>
      </c>
      <c r="J337" t="s">
        <v>11</v>
      </c>
      <c r="K337" t="s">
        <v>6923</v>
      </c>
      <c r="L337" t="s">
        <v>35</v>
      </c>
      <c r="M337">
        <v>4</v>
      </c>
      <c r="N337">
        <v>19</v>
      </c>
      <c r="O337" t="s">
        <v>3310</v>
      </c>
      <c r="P337" t="s">
        <v>3303</v>
      </c>
      <c r="Q337" s="7">
        <f>fact_orders[[#This Row],[Original Price]]*(1-fact_orders[[#This Row],[Discount%]])</f>
        <v>667.44</v>
      </c>
      <c r="R337">
        <f>fact_orders[[#This Row],[Original Price]]*fact_orders[[#This Row],[Discount%]]</f>
        <v>568.56000000000006</v>
      </c>
      <c r="S337">
        <f>YEAR(fact_orders[[#This Row],[Date]])</f>
        <v>2022</v>
      </c>
      <c r="T337">
        <f>MONTH(fact_orders[[#This Row],[Date]])</f>
        <v>2</v>
      </c>
      <c r="U337" t="str">
        <f>TEXT(fact_orders[[#This Row],[Date]],"mmm-yyyy")</f>
        <v>Feb-2022</v>
      </c>
      <c r="V337" t="str">
        <f>"Q"&amp;ROUNDUP(MONTH(fact_orders[[#This Row],[Date]])/3,0)</f>
        <v>Q1</v>
      </c>
      <c r="W337" t="str" cm="1">
        <f t="array" ref="W337">_xlfn.IFS(
fact_orders[[#This Row],[dim_customers.Customer Age]]&lt;=25,"18-25",
fact_orders[[#This Row],[dim_customers.Customer Age]]&lt;=35,"26-35",
fact_orders[[#This Row],[dim_customers.Customer Age]]&lt;=45,"36-45",
fact_orders[[#This Row],[dim_customers.Customer Age]]&lt;=55,"46-55",
TRUE,"56+"
)</f>
        <v>18-25</v>
      </c>
      <c r="X337" t="str" cm="1">
        <f t="array" ref="X337">_xlfn.IFS(fact_orders[[#This Row],[Original Price]]&lt;250,"Under 250", fact_orders[[#This Row],[Original Price]]&lt;500, "250-499",fact_orders[[#This Row],[Original Price]]&lt;1000,"500-999",fact_orders[[#This Row],[Original Price]]&lt;2000,"1000-1999",TRUE,"2000+")</f>
        <v>1000-1999</v>
      </c>
      <c r="Y337" t="str" cm="1">
        <f t="array" ref="Y337">_xlfn.IFS(fact_orders[[#This Row],[Discount%]]&lt;0.2,"10-19%",fact_orders[[#This Row],[Discount%]]&lt;0.3,"20-29%",fact_orders[[#This Row],[Discount%]]&lt;0.4,"30-39%",fact_orders[[#This Row],[Discount%]]&lt;0.5,"40-49%",TRUE,"50%+")</f>
        <v>40-49%</v>
      </c>
    </row>
    <row r="338" spans="1:25" hidden="1" x14ac:dyDescent="0.3">
      <c r="A338" t="s">
        <v>3754</v>
      </c>
      <c r="B338" t="s">
        <v>3311</v>
      </c>
      <c r="C338" t="s">
        <v>339</v>
      </c>
      <c r="D338" s="2">
        <v>44928</v>
      </c>
      <c r="E338">
        <v>756</v>
      </c>
      <c r="F338" s="4">
        <v>0.46</v>
      </c>
      <c r="G338" t="s">
        <v>85</v>
      </c>
      <c r="H338" t="s">
        <v>9</v>
      </c>
      <c r="I338" t="s">
        <v>333</v>
      </c>
      <c r="J338" t="s">
        <v>11</v>
      </c>
      <c r="K338" t="s">
        <v>6923</v>
      </c>
      <c r="L338" t="s">
        <v>213</v>
      </c>
      <c r="M338">
        <v>4</v>
      </c>
      <c r="N338">
        <v>19</v>
      </c>
      <c r="O338" t="s">
        <v>3310</v>
      </c>
      <c r="P338" t="s">
        <v>3303</v>
      </c>
      <c r="Q338" s="7">
        <f>fact_orders[[#This Row],[Original Price]]*(1-fact_orders[[#This Row],[Discount%]])</f>
        <v>408.24</v>
      </c>
      <c r="R338">
        <f>fact_orders[[#This Row],[Original Price]]*fact_orders[[#This Row],[Discount%]]</f>
        <v>347.76</v>
      </c>
      <c r="S338">
        <f>YEAR(fact_orders[[#This Row],[Date]])</f>
        <v>2023</v>
      </c>
      <c r="T338">
        <f>MONTH(fact_orders[[#This Row],[Date]])</f>
        <v>1</v>
      </c>
      <c r="U338" t="str">
        <f>TEXT(fact_orders[[#This Row],[Date]],"mmm-yyyy")</f>
        <v>Jan-2023</v>
      </c>
      <c r="V338" t="str">
        <f>"Q"&amp;ROUNDUP(MONTH(fact_orders[[#This Row],[Date]])/3,0)</f>
        <v>Q1</v>
      </c>
      <c r="W338" t="str" cm="1">
        <f t="array" ref="W338">_xlfn.IFS(
fact_orders[[#This Row],[dim_customers.Customer Age]]&lt;=25,"18-25",
fact_orders[[#This Row],[dim_customers.Customer Age]]&lt;=35,"26-35",
fact_orders[[#This Row],[dim_customers.Customer Age]]&lt;=45,"36-45",
fact_orders[[#This Row],[dim_customers.Customer Age]]&lt;=55,"46-55",
TRUE,"56+"
)</f>
        <v>18-25</v>
      </c>
      <c r="X338" t="str" cm="1">
        <f t="array" ref="X338">_xlfn.IFS(fact_orders[[#This Row],[Original Price]]&lt;250,"Under 250", fact_orders[[#This Row],[Original Price]]&lt;500, "250-499",fact_orders[[#This Row],[Original Price]]&lt;1000,"500-999",fact_orders[[#This Row],[Original Price]]&lt;2000,"1000-1999",TRUE,"2000+")</f>
        <v>500-999</v>
      </c>
      <c r="Y338" t="str" cm="1">
        <f t="array" ref="Y338">_xlfn.IFS(fact_orders[[#This Row],[Discount%]]&lt;0.2,"10-19%",fact_orders[[#This Row],[Discount%]]&lt;0.3,"20-29%",fact_orders[[#This Row],[Discount%]]&lt;0.4,"30-39%",fact_orders[[#This Row],[Discount%]]&lt;0.5,"40-49%",TRUE,"50%+")</f>
        <v>40-49%</v>
      </c>
    </row>
    <row r="339" spans="1:25" hidden="1" x14ac:dyDescent="0.3">
      <c r="A339" t="s">
        <v>3755</v>
      </c>
      <c r="B339" t="s">
        <v>3312</v>
      </c>
      <c r="C339" t="s">
        <v>340</v>
      </c>
      <c r="D339" s="2">
        <v>44978</v>
      </c>
      <c r="E339">
        <v>326</v>
      </c>
      <c r="F339" s="4">
        <v>0.3</v>
      </c>
      <c r="G339" t="s">
        <v>85</v>
      </c>
      <c r="H339" t="s">
        <v>9</v>
      </c>
      <c r="I339" t="s">
        <v>333</v>
      </c>
      <c r="J339" t="s">
        <v>11</v>
      </c>
      <c r="K339" t="s">
        <v>6923</v>
      </c>
      <c r="L339" t="s">
        <v>213</v>
      </c>
      <c r="M339">
        <v>4</v>
      </c>
      <c r="N339">
        <v>19</v>
      </c>
      <c r="O339" t="s">
        <v>3310</v>
      </c>
      <c r="P339" t="s">
        <v>3303</v>
      </c>
      <c r="Q339" s="7">
        <f>fact_orders[[#This Row],[Original Price]]*(1-fact_orders[[#This Row],[Discount%]])</f>
        <v>228.2</v>
      </c>
      <c r="R339">
        <f>fact_orders[[#This Row],[Original Price]]*fact_orders[[#This Row],[Discount%]]</f>
        <v>97.8</v>
      </c>
      <c r="S339">
        <f>YEAR(fact_orders[[#This Row],[Date]])</f>
        <v>2023</v>
      </c>
      <c r="T339">
        <f>MONTH(fact_orders[[#This Row],[Date]])</f>
        <v>2</v>
      </c>
      <c r="U339" t="str">
        <f>TEXT(fact_orders[[#This Row],[Date]],"mmm-yyyy")</f>
        <v>Feb-2023</v>
      </c>
      <c r="V339" t="str">
        <f>"Q"&amp;ROUNDUP(MONTH(fact_orders[[#This Row],[Date]])/3,0)</f>
        <v>Q1</v>
      </c>
      <c r="W339" t="str" cm="1">
        <f t="array" ref="W339">_xlfn.IFS(
fact_orders[[#This Row],[dim_customers.Customer Age]]&lt;=25,"18-25",
fact_orders[[#This Row],[dim_customers.Customer Age]]&lt;=35,"26-35",
fact_orders[[#This Row],[dim_customers.Customer Age]]&lt;=45,"36-45",
fact_orders[[#This Row],[dim_customers.Customer Age]]&lt;=55,"46-55",
TRUE,"56+"
)</f>
        <v>18-25</v>
      </c>
      <c r="X339" t="str" cm="1">
        <f t="array" ref="X339">_xlfn.IFS(fact_orders[[#This Row],[Original Price]]&lt;250,"Under 250", fact_orders[[#This Row],[Original Price]]&lt;500, "250-499",fact_orders[[#This Row],[Original Price]]&lt;1000,"500-999",fact_orders[[#This Row],[Original Price]]&lt;2000,"1000-1999",TRUE,"2000+")</f>
        <v>250-499</v>
      </c>
      <c r="Y339" t="str" cm="1">
        <f t="array" ref="Y339">_xlfn.IFS(fact_orders[[#This Row],[Discount%]]&lt;0.2,"10-19%",fact_orders[[#This Row],[Discount%]]&lt;0.3,"20-29%",fact_orders[[#This Row],[Discount%]]&lt;0.4,"30-39%",fact_orders[[#This Row],[Discount%]]&lt;0.5,"40-49%",TRUE,"50%+")</f>
        <v>30-39%</v>
      </c>
    </row>
    <row r="340" spans="1:25" hidden="1" x14ac:dyDescent="0.3">
      <c r="A340" t="s">
        <v>3756</v>
      </c>
      <c r="B340" t="s">
        <v>3313</v>
      </c>
      <c r="C340" t="s">
        <v>341</v>
      </c>
      <c r="D340" s="2">
        <v>44199</v>
      </c>
      <c r="E340">
        <v>453</v>
      </c>
      <c r="F340" s="4">
        <v>0.3</v>
      </c>
      <c r="G340" t="s">
        <v>85</v>
      </c>
      <c r="H340" t="s">
        <v>9</v>
      </c>
      <c r="I340" t="s">
        <v>333</v>
      </c>
      <c r="J340" t="s">
        <v>11</v>
      </c>
      <c r="K340" t="s">
        <v>6923</v>
      </c>
      <c r="L340" t="s">
        <v>213</v>
      </c>
      <c r="M340">
        <v>4</v>
      </c>
      <c r="N340">
        <v>22</v>
      </c>
      <c r="O340" t="s">
        <v>3310</v>
      </c>
      <c r="P340" t="s">
        <v>3303</v>
      </c>
      <c r="Q340" s="7">
        <f>fact_orders[[#This Row],[Original Price]]*(1-fact_orders[[#This Row],[Discount%]])</f>
        <v>317.09999999999997</v>
      </c>
      <c r="R340">
        <f>fact_orders[[#This Row],[Original Price]]*fact_orders[[#This Row],[Discount%]]</f>
        <v>135.9</v>
      </c>
      <c r="S340">
        <f>YEAR(fact_orders[[#This Row],[Date]])</f>
        <v>2021</v>
      </c>
      <c r="T340">
        <f>MONTH(fact_orders[[#This Row],[Date]])</f>
        <v>1</v>
      </c>
      <c r="U340" t="str">
        <f>TEXT(fact_orders[[#This Row],[Date]],"mmm-yyyy")</f>
        <v>Jan-2021</v>
      </c>
      <c r="V340" t="str">
        <f>"Q"&amp;ROUNDUP(MONTH(fact_orders[[#This Row],[Date]])/3,0)</f>
        <v>Q1</v>
      </c>
      <c r="W340" t="str" cm="1">
        <f t="array" ref="W340">_xlfn.IFS(
fact_orders[[#This Row],[dim_customers.Customer Age]]&lt;=25,"18-25",
fact_orders[[#This Row],[dim_customers.Customer Age]]&lt;=35,"26-35",
fact_orders[[#This Row],[dim_customers.Customer Age]]&lt;=45,"36-45",
fact_orders[[#This Row],[dim_customers.Customer Age]]&lt;=55,"46-55",
TRUE,"56+"
)</f>
        <v>18-25</v>
      </c>
      <c r="X340" t="str" cm="1">
        <f t="array" ref="X340">_xlfn.IFS(fact_orders[[#This Row],[Original Price]]&lt;250,"Under 250", fact_orders[[#This Row],[Original Price]]&lt;500, "250-499",fact_orders[[#This Row],[Original Price]]&lt;1000,"500-999",fact_orders[[#This Row],[Original Price]]&lt;2000,"1000-1999",TRUE,"2000+")</f>
        <v>250-499</v>
      </c>
      <c r="Y340" t="str" cm="1">
        <f t="array" ref="Y340">_xlfn.IFS(fact_orders[[#This Row],[Discount%]]&lt;0.2,"10-19%",fact_orders[[#This Row],[Discount%]]&lt;0.3,"20-29%",fact_orders[[#This Row],[Discount%]]&lt;0.4,"30-39%",fact_orders[[#This Row],[Discount%]]&lt;0.5,"40-49%",TRUE,"50%+")</f>
        <v>30-39%</v>
      </c>
    </row>
    <row r="341" spans="1:25" hidden="1" x14ac:dyDescent="0.3">
      <c r="A341" t="s">
        <v>3757</v>
      </c>
      <c r="B341" t="s">
        <v>3314</v>
      </c>
      <c r="C341" t="s">
        <v>342</v>
      </c>
      <c r="D341" s="2">
        <v>45008</v>
      </c>
      <c r="E341">
        <v>326</v>
      </c>
      <c r="F341" s="4">
        <v>0.3</v>
      </c>
      <c r="G341" t="s">
        <v>85</v>
      </c>
      <c r="H341" t="s">
        <v>9</v>
      </c>
      <c r="I341" t="s">
        <v>333</v>
      </c>
      <c r="J341" t="s">
        <v>11</v>
      </c>
      <c r="K341" t="s">
        <v>6921</v>
      </c>
      <c r="L341" t="s">
        <v>213</v>
      </c>
      <c r="M341">
        <v>5</v>
      </c>
      <c r="N341">
        <v>22</v>
      </c>
      <c r="O341" t="s">
        <v>3310</v>
      </c>
      <c r="P341" t="s">
        <v>3303</v>
      </c>
      <c r="Q341" s="7">
        <f>fact_orders[[#This Row],[Original Price]]*(1-fact_orders[[#This Row],[Discount%]])</f>
        <v>228.2</v>
      </c>
      <c r="R341">
        <f>fact_orders[[#This Row],[Original Price]]*fact_orders[[#This Row],[Discount%]]</f>
        <v>97.8</v>
      </c>
      <c r="S341">
        <f>YEAR(fact_orders[[#This Row],[Date]])</f>
        <v>2023</v>
      </c>
      <c r="T341">
        <f>MONTH(fact_orders[[#This Row],[Date]])</f>
        <v>3</v>
      </c>
      <c r="U341" t="str">
        <f>TEXT(fact_orders[[#This Row],[Date]],"mmm-yyyy")</f>
        <v>Mar-2023</v>
      </c>
      <c r="V341" t="str">
        <f>"Q"&amp;ROUNDUP(MONTH(fact_orders[[#This Row],[Date]])/3,0)</f>
        <v>Q1</v>
      </c>
      <c r="W341" t="str" cm="1">
        <f t="array" ref="W341">_xlfn.IFS(
fact_orders[[#This Row],[dim_customers.Customer Age]]&lt;=25,"18-25",
fact_orders[[#This Row],[dim_customers.Customer Age]]&lt;=35,"26-35",
fact_orders[[#This Row],[dim_customers.Customer Age]]&lt;=45,"36-45",
fact_orders[[#This Row],[dim_customers.Customer Age]]&lt;=55,"46-55",
TRUE,"56+"
)</f>
        <v>18-25</v>
      </c>
      <c r="X341" t="str" cm="1">
        <f t="array" ref="X341">_xlfn.IFS(fact_orders[[#This Row],[Original Price]]&lt;250,"Under 250", fact_orders[[#This Row],[Original Price]]&lt;500, "250-499",fact_orders[[#This Row],[Original Price]]&lt;1000,"500-999",fact_orders[[#This Row],[Original Price]]&lt;2000,"1000-1999",TRUE,"2000+")</f>
        <v>250-499</v>
      </c>
      <c r="Y341" t="str" cm="1">
        <f t="array" ref="Y341">_xlfn.IFS(fact_orders[[#This Row],[Discount%]]&lt;0.2,"10-19%",fact_orders[[#This Row],[Discount%]]&lt;0.3,"20-29%",fact_orders[[#This Row],[Discount%]]&lt;0.4,"30-39%",fact_orders[[#This Row],[Discount%]]&lt;0.5,"40-49%",TRUE,"50%+")</f>
        <v>30-39%</v>
      </c>
    </row>
    <row r="342" spans="1:25" hidden="1" x14ac:dyDescent="0.3">
      <c r="A342" t="s">
        <v>3758</v>
      </c>
      <c r="B342" t="s">
        <v>3315</v>
      </c>
      <c r="C342" t="s">
        <v>343</v>
      </c>
      <c r="D342" s="2">
        <v>44570</v>
      </c>
      <c r="E342">
        <v>456</v>
      </c>
      <c r="F342" s="4">
        <v>0.3</v>
      </c>
      <c r="G342" t="s">
        <v>85</v>
      </c>
      <c r="H342" t="s">
        <v>9</v>
      </c>
      <c r="I342" t="s">
        <v>333</v>
      </c>
      <c r="J342" t="s">
        <v>11</v>
      </c>
      <c r="K342" t="s">
        <v>6921</v>
      </c>
      <c r="L342" t="s">
        <v>213</v>
      </c>
      <c r="M342">
        <v>3</v>
      </c>
      <c r="N342">
        <v>22</v>
      </c>
      <c r="O342" t="s">
        <v>3316</v>
      </c>
      <c r="P342" t="s">
        <v>3303</v>
      </c>
      <c r="Q342" s="7">
        <f>fact_orders[[#This Row],[Original Price]]*(1-fact_orders[[#This Row],[Discount%]])</f>
        <v>319.2</v>
      </c>
      <c r="R342">
        <f>fact_orders[[#This Row],[Original Price]]*fact_orders[[#This Row],[Discount%]]</f>
        <v>136.79999999999998</v>
      </c>
      <c r="S342">
        <f>YEAR(fact_orders[[#This Row],[Date]])</f>
        <v>2022</v>
      </c>
      <c r="T342">
        <f>MONTH(fact_orders[[#This Row],[Date]])</f>
        <v>1</v>
      </c>
      <c r="U342" t="str">
        <f>TEXT(fact_orders[[#This Row],[Date]],"mmm-yyyy")</f>
        <v>Jan-2022</v>
      </c>
      <c r="V342" t="str">
        <f>"Q"&amp;ROUNDUP(MONTH(fact_orders[[#This Row],[Date]])/3,0)</f>
        <v>Q1</v>
      </c>
      <c r="W342" t="str" cm="1">
        <f t="array" ref="W342">_xlfn.IFS(
fact_orders[[#This Row],[dim_customers.Customer Age]]&lt;=25,"18-25",
fact_orders[[#This Row],[dim_customers.Customer Age]]&lt;=35,"26-35",
fact_orders[[#This Row],[dim_customers.Customer Age]]&lt;=45,"36-45",
fact_orders[[#This Row],[dim_customers.Customer Age]]&lt;=55,"46-55",
TRUE,"56+"
)</f>
        <v>18-25</v>
      </c>
      <c r="X342" t="str" cm="1">
        <f t="array" ref="X342">_xlfn.IFS(fact_orders[[#This Row],[Original Price]]&lt;250,"Under 250", fact_orders[[#This Row],[Original Price]]&lt;500, "250-499",fact_orders[[#This Row],[Original Price]]&lt;1000,"500-999",fact_orders[[#This Row],[Original Price]]&lt;2000,"1000-1999",TRUE,"2000+")</f>
        <v>250-499</v>
      </c>
      <c r="Y342" t="str" cm="1">
        <f t="array" ref="Y342">_xlfn.IFS(fact_orders[[#This Row],[Discount%]]&lt;0.2,"10-19%",fact_orders[[#This Row],[Discount%]]&lt;0.3,"20-29%",fact_orders[[#This Row],[Discount%]]&lt;0.4,"30-39%",fact_orders[[#This Row],[Discount%]]&lt;0.5,"40-49%",TRUE,"50%+")</f>
        <v>30-39%</v>
      </c>
    </row>
    <row r="343" spans="1:25" hidden="1" x14ac:dyDescent="0.3">
      <c r="A343" t="s">
        <v>3759</v>
      </c>
      <c r="B343" t="s">
        <v>3317</v>
      </c>
      <c r="C343" t="s">
        <v>344</v>
      </c>
      <c r="D343" s="2">
        <v>44334</v>
      </c>
      <c r="E343">
        <v>675</v>
      </c>
      <c r="F343" s="4">
        <v>0.3</v>
      </c>
      <c r="G343" t="s">
        <v>85</v>
      </c>
      <c r="H343" t="s">
        <v>9</v>
      </c>
      <c r="I343" t="s">
        <v>333</v>
      </c>
      <c r="J343" t="s">
        <v>11</v>
      </c>
      <c r="K343" t="s">
        <v>6921</v>
      </c>
      <c r="L343" t="s">
        <v>213</v>
      </c>
      <c r="M343">
        <v>2</v>
      </c>
      <c r="N343">
        <v>22</v>
      </c>
      <c r="O343" t="s">
        <v>3316</v>
      </c>
      <c r="P343" t="s">
        <v>3303</v>
      </c>
      <c r="Q343" s="7">
        <f>fact_orders[[#This Row],[Original Price]]*(1-fact_orders[[#This Row],[Discount%]])</f>
        <v>472.49999999999994</v>
      </c>
      <c r="R343">
        <f>fact_orders[[#This Row],[Original Price]]*fact_orders[[#This Row],[Discount%]]</f>
        <v>202.5</v>
      </c>
      <c r="S343">
        <f>YEAR(fact_orders[[#This Row],[Date]])</f>
        <v>2021</v>
      </c>
      <c r="T343">
        <f>MONTH(fact_orders[[#This Row],[Date]])</f>
        <v>5</v>
      </c>
      <c r="U343" t="str">
        <f>TEXT(fact_orders[[#This Row],[Date]],"mmm-yyyy")</f>
        <v>May-2021</v>
      </c>
      <c r="V343" t="str">
        <f>"Q"&amp;ROUNDUP(MONTH(fact_orders[[#This Row],[Date]])/3,0)</f>
        <v>Q2</v>
      </c>
      <c r="W343" t="str" cm="1">
        <f t="array" ref="W343">_xlfn.IFS(
fact_orders[[#This Row],[dim_customers.Customer Age]]&lt;=25,"18-25",
fact_orders[[#This Row],[dim_customers.Customer Age]]&lt;=35,"26-35",
fact_orders[[#This Row],[dim_customers.Customer Age]]&lt;=45,"36-45",
fact_orders[[#This Row],[dim_customers.Customer Age]]&lt;=55,"46-55",
TRUE,"56+"
)</f>
        <v>18-25</v>
      </c>
      <c r="X343" t="str" cm="1">
        <f t="array" ref="X343">_xlfn.IFS(fact_orders[[#This Row],[Original Price]]&lt;250,"Under 250", fact_orders[[#This Row],[Original Price]]&lt;500, "250-499",fact_orders[[#This Row],[Original Price]]&lt;1000,"500-999",fact_orders[[#This Row],[Original Price]]&lt;2000,"1000-1999",TRUE,"2000+")</f>
        <v>500-999</v>
      </c>
      <c r="Y343" t="str" cm="1">
        <f t="array" ref="Y343">_xlfn.IFS(fact_orders[[#This Row],[Discount%]]&lt;0.2,"10-19%",fact_orders[[#This Row],[Discount%]]&lt;0.3,"20-29%",fact_orders[[#This Row],[Discount%]]&lt;0.4,"30-39%",fact_orders[[#This Row],[Discount%]]&lt;0.5,"40-49%",TRUE,"50%+")</f>
        <v>30-39%</v>
      </c>
    </row>
    <row r="344" spans="1:25" hidden="1" x14ac:dyDescent="0.3">
      <c r="A344" t="s">
        <v>3760</v>
      </c>
      <c r="B344" t="s">
        <v>3318</v>
      </c>
      <c r="C344" t="s">
        <v>345</v>
      </c>
      <c r="D344" s="2">
        <v>44900</v>
      </c>
      <c r="E344">
        <v>654</v>
      </c>
      <c r="F344" s="4">
        <v>0.35</v>
      </c>
      <c r="G344" t="s">
        <v>85</v>
      </c>
      <c r="H344" t="s">
        <v>9</v>
      </c>
      <c r="I344" t="s">
        <v>333</v>
      </c>
      <c r="J344" t="s">
        <v>11</v>
      </c>
      <c r="K344" t="s">
        <v>6921</v>
      </c>
      <c r="L344" t="s">
        <v>213</v>
      </c>
      <c r="M344">
        <v>5</v>
      </c>
      <c r="N344">
        <v>29</v>
      </c>
      <c r="O344" t="s">
        <v>3316</v>
      </c>
      <c r="P344" t="s">
        <v>3303</v>
      </c>
      <c r="Q344" s="7">
        <f>fact_orders[[#This Row],[Original Price]]*(1-fact_orders[[#This Row],[Discount%]])</f>
        <v>425.1</v>
      </c>
      <c r="R344">
        <f>fact_orders[[#This Row],[Original Price]]*fact_orders[[#This Row],[Discount%]]</f>
        <v>228.89999999999998</v>
      </c>
      <c r="S344">
        <f>YEAR(fact_orders[[#This Row],[Date]])</f>
        <v>2022</v>
      </c>
      <c r="T344">
        <f>MONTH(fact_orders[[#This Row],[Date]])</f>
        <v>12</v>
      </c>
      <c r="U344" t="str">
        <f>TEXT(fact_orders[[#This Row],[Date]],"mmm-yyyy")</f>
        <v>Dec-2022</v>
      </c>
      <c r="V344" t="str">
        <f>"Q"&amp;ROUNDUP(MONTH(fact_orders[[#This Row],[Date]])/3,0)</f>
        <v>Q4</v>
      </c>
      <c r="W344" t="str" cm="1">
        <f t="array" ref="W344">_xlfn.IFS(
fact_orders[[#This Row],[dim_customers.Customer Age]]&lt;=25,"18-25",
fact_orders[[#This Row],[dim_customers.Customer Age]]&lt;=35,"26-35",
fact_orders[[#This Row],[dim_customers.Customer Age]]&lt;=45,"36-45",
fact_orders[[#This Row],[dim_customers.Customer Age]]&lt;=55,"46-55",
TRUE,"56+"
)</f>
        <v>26-35</v>
      </c>
      <c r="X344" t="str" cm="1">
        <f t="array" ref="X344">_xlfn.IFS(fact_orders[[#This Row],[Original Price]]&lt;250,"Under 250", fact_orders[[#This Row],[Original Price]]&lt;500, "250-499",fact_orders[[#This Row],[Original Price]]&lt;1000,"500-999",fact_orders[[#This Row],[Original Price]]&lt;2000,"1000-1999",TRUE,"2000+")</f>
        <v>500-999</v>
      </c>
      <c r="Y344" t="str" cm="1">
        <f t="array" ref="Y344">_xlfn.IFS(fact_orders[[#This Row],[Discount%]]&lt;0.2,"10-19%",fact_orders[[#This Row],[Discount%]]&lt;0.3,"20-29%",fact_orders[[#This Row],[Discount%]]&lt;0.4,"30-39%",fact_orders[[#This Row],[Discount%]]&lt;0.5,"40-49%",TRUE,"50%+")</f>
        <v>30-39%</v>
      </c>
    </row>
    <row r="345" spans="1:25" hidden="1" x14ac:dyDescent="0.3">
      <c r="A345" t="s">
        <v>3761</v>
      </c>
      <c r="B345" t="s">
        <v>3319</v>
      </c>
      <c r="C345" t="s">
        <v>345</v>
      </c>
      <c r="D345" s="2">
        <v>44410</v>
      </c>
      <c r="E345">
        <v>654</v>
      </c>
      <c r="F345" s="4">
        <v>0.35</v>
      </c>
      <c r="G345" t="s">
        <v>85</v>
      </c>
      <c r="H345" t="s">
        <v>9</v>
      </c>
      <c r="I345" t="s">
        <v>333</v>
      </c>
      <c r="J345" t="s">
        <v>11</v>
      </c>
      <c r="K345" t="s">
        <v>6921</v>
      </c>
      <c r="L345" t="s">
        <v>213</v>
      </c>
      <c r="M345">
        <v>5</v>
      </c>
      <c r="N345">
        <v>29</v>
      </c>
      <c r="O345" t="s">
        <v>3316</v>
      </c>
      <c r="P345" t="s">
        <v>3303</v>
      </c>
      <c r="Q345" s="7">
        <f>fact_orders[[#This Row],[Original Price]]*(1-fact_orders[[#This Row],[Discount%]])</f>
        <v>425.1</v>
      </c>
      <c r="R345">
        <f>fact_orders[[#This Row],[Original Price]]*fact_orders[[#This Row],[Discount%]]</f>
        <v>228.89999999999998</v>
      </c>
      <c r="S345">
        <f>YEAR(fact_orders[[#This Row],[Date]])</f>
        <v>2021</v>
      </c>
      <c r="T345">
        <f>MONTH(fact_orders[[#This Row],[Date]])</f>
        <v>8</v>
      </c>
      <c r="U345" t="str">
        <f>TEXT(fact_orders[[#This Row],[Date]],"mmm-yyyy")</f>
        <v>Aug-2021</v>
      </c>
      <c r="V345" t="str">
        <f>"Q"&amp;ROUNDUP(MONTH(fact_orders[[#This Row],[Date]])/3,0)</f>
        <v>Q3</v>
      </c>
      <c r="W345" t="str" cm="1">
        <f t="array" ref="W345">_xlfn.IFS(
fact_orders[[#This Row],[dim_customers.Customer Age]]&lt;=25,"18-25",
fact_orders[[#This Row],[dim_customers.Customer Age]]&lt;=35,"26-35",
fact_orders[[#This Row],[dim_customers.Customer Age]]&lt;=45,"36-45",
fact_orders[[#This Row],[dim_customers.Customer Age]]&lt;=55,"46-55",
TRUE,"56+"
)</f>
        <v>26-35</v>
      </c>
      <c r="X345" t="str" cm="1">
        <f t="array" ref="X345">_xlfn.IFS(fact_orders[[#This Row],[Original Price]]&lt;250,"Under 250", fact_orders[[#This Row],[Original Price]]&lt;500, "250-499",fact_orders[[#This Row],[Original Price]]&lt;1000,"500-999",fact_orders[[#This Row],[Original Price]]&lt;2000,"1000-1999",TRUE,"2000+")</f>
        <v>500-999</v>
      </c>
      <c r="Y345" t="str" cm="1">
        <f t="array" ref="Y345">_xlfn.IFS(fact_orders[[#This Row],[Discount%]]&lt;0.2,"10-19%",fact_orders[[#This Row],[Discount%]]&lt;0.3,"20-29%",fact_orders[[#This Row],[Discount%]]&lt;0.4,"30-39%",fact_orders[[#This Row],[Discount%]]&lt;0.5,"40-49%",TRUE,"50%+")</f>
        <v>30-39%</v>
      </c>
    </row>
    <row r="346" spans="1:25" hidden="1" x14ac:dyDescent="0.3">
      <c r="A346" t="s">
        <v>3762</v>
      </c>
      <c r="B346" t="s">
        <v>3320</v>
      </c>
      <c r="C346" t="s">
        <v>345</v>
      </c>
      <c r="D346" s="2">
        <v>44755</v>
      </c>
      <c r="E346">
        <v>654</v>
      </c>
      <c r="F346" s="4">
        <v>0.35</v>
      </c>
      <c r="G346" t="s">
        <v>85</v>
      </c>
      <c r="H346" t="s">
        <v>9</v>
      </c>
      <c r="I346" t="s">
        <v>333</v>
      </c>
      <c r="J346" t="s">
        <v>11</v>
      </c>
      <c r="K346" t="s">
        <v>6921</v>
      </c>
      <c r="L346" t="s">
        <v>213</v>
      </c>
      <c r="M346">
        <v>5</v>
      </c>
      <c r="N346">
        <v>29</v>
      </c>
      <c r="O346" t="s">
        <v>3321</v>
      </c>
      <c r="P346" t="s">
        <v>3322</v>
      </c>
      <c r="Q346" s="7">
        <f>fact_orders[[#This Row],[Original Price]]*(1-fact_orders[[#This Row],[Discount%]])</f>
        <v>425.1</v>
      </c>
      <c r="R346">
        <f>fact_orders[[#This Row],[Original Price]]*fact_orders[[#This Row],[Discount%]]</f>
        <v>228.89999999999998</v>
      </c>
      <c r="S346">
        <f>YEAR(fact_orders[[#This Row],[Date]])</f>
        <v>2022</v>
      </c>
      <c r="T346">
        <f>MONTH(fact_orders[[#This Row],[Date]])</f>
        <v>7</v>
      </c>
      <c r="U346" t="str">
        <f>TEXT(fact_orders[[#This Row],[Date]],"mmm-yyyy")</f>
        <v>Jul-2022</v>
      </c>
      <c r="V346" t="str">
        <f>"Q"&amp;ROUNDUP(MONTH(fact_orders[[#This Row],[Date]])/3,0)</f>
        <v>Q3</v>
      </c>
      <c r="W346" t="str" cm="1">
        <f t="array" ref="W346">_xlfn.IFS(
fact_orders[[#This Row],[dim_customers.Customer Age]]&lt;=25,"18-25",
fact_orders[[#This Row],[dim_customers.Customer Age]]&lt;=35,"26-35",
fact_orders[[#This Row],[dim_customers.Customer Age]]&lt;=45,"36-45",
fact_orders[[#This Row],[dim_customers.Customer Age]]&lt;=55,"46-55",
TRUE,"56+"
)</f>
        <v>26-35</v>
      </c>
      <c r="X346" t="str" cm="1">
        <f t="array" ref="X346">_xlfn.IFS(fact_orders[[#This Row],[Original Price]]&lt;250,"Under 250", fact_orders[[#This Row],[Original Price]]&lt;500, "250-499",fact_orders[[#This Row],[Original Price]]&lt;1000,"500-999",fact_orders[[#This Row],[Original Price]]&lt;2000,"1000-1999",TRUE,"2000+")</f>
        <v>500-999</v>
      </c>
      <c r="Y346" t="str" cm="1">
        <f t="array" ref="Y346">_xlfn.IFS(fact_orders[[#This Row],[Discount%]]&lt;0.2,"10-19%",fact_orders[[#This Row],[Discount%]]&lt;0.3,"20-29%",fact_orders[[#This Row],[Discount%]]&lt;0.4,"30-39%",fact_orders[[#This Row],[Discount%]]&lt;0.5,"40-49%",TRUE,"50%+")</f>
        <v>30-39%</v>
      </c>
    </row>
    <row r="347" spans="1:25" hidden="1" x14ac:dyDescent="0.3">
      <c r="A347" t="s">
        <v>3763</v>
      </c>
      <c r="B347" t="s">
        <v>3323</v>
      </c>
      <c r="C347" t="s">
        <v>345</v>
      </c>
      <c r="D347" s="2">
        <v>44496</v>
      </c>
      <c r="E347">
        <v>654</v>
      </c>
      <c r="F347" s="4">
        <v>0.35</v>
      </c>
      <c r="G347" t="s">
        <v>85</v>
      </c>
      <c r="H347" t="s">
        <v>9</v>
      </c>
      <c r="I347" t="s">
        <v>333</v>
      </c>
      <c r="J347" t="s">
        <v>11</v>
      </c>
      <c r="K347" t="s">
        <v>6921</v>
      </c>
      <c r="L347" t="s">
        <v>213</v>
      </c>
      <c r="M347">
        <v>5</v>
      </c>
      <c r="N347">
        <v>29</v>
      </c>
      <c r="O347" t="s">
        <v>3321</v>
      </c>
      <c r="P347" t="s">
        <v>3322</v>
      </c>
      <c r="Q347" s="7">
        <f>fact_orders[[#This Row],[Original Price]]*(1-fact_orders[[#This Row],[Discount%]])</f>
        <v>425.1</v>
      </c>
      <c r="R347">
        <f>fact_orders[[#This Row],[Original Price]]*fact_orders[[#This Row],[Discount%]]</f>
        <v>228.89999999999998</v>
      </c>
      <c r="S347">
        <f>YEAR(fact_orders[[#This Row],[Date]])</f>
        <v>2021</v>
      </c>
      <c r="T347">
        <f>MONTH(fact_orders[[#This Row],[Date]])</f>
        <v>10</v>
      </c>
      <c r="U347" t="str">
        <f>TEXT(fact_orders[[#This Row],[Date]],"mmm-yyyy")</f>
        <v>Oct-2021</v>
      </c>
      <c r="V347" t="str">
        <f>"Q"&amp;ROUNDUP(MONTH(fact_orders[[#This Row],[Date]])/3,0)</f>
        <v>Q4</v>
      </c>
      <c r="W347" t="str" cm="1">
        <f t="array" ref="W347">_xlfn.IFS(
fact_orders[[#This Row],[dim_customers.Customer Age]]&lt;=25,"18-25",
fact_orders[[#This Row],[dim_customers.Customer Age]]&lt;=35,"26-35",
fact_orders[[#This Row],[dim_customers.Customer Age]]&lt;=45,"36-45",
fact_orders[[#This Row],[dim_customers.Customer Age]]&lt;=55,"46-55",
TRUE,"56+"
)</f>
        <v>26-35</v>
      </c>
      <c r="X347" t="str" cm="1">
        <f t="array" ref="X347">_xlfn.IFS(fact_orders[[#This Row],[Original Price]]&lt;250,"Under 250", fact_orders[[#This Row],[Original Price]]&lt;500, "250-499",fact_orders[[#This Row],[Original Price]]&lt;1000,"500-999",fact_orders[[#This Row],[Original Price]]&lt;2000,"1000-1999",TRUE,"2000+")</f>
        <v>500-999</v>
      </c>
      <c r="Y347" t="str" cm="1">
        <f t="array" ref="Y347">_xlfn.IFS(fact_orders[[#This Row],[Discount%]]&lt;0.2,"10-19%",fact_orders[[#This Row],[Discount%]]&lt;0.3,"20-29%",fact_orders[[#This Row],[Discount%]]&lt;0.4,"30-39%",fact_orders[[#This Row],[Discount%]]&lt;0.5,"40-49%",TRUE,"50%+")</f>
        <v>30-39%</v>
      </c>
    </row>
    <row r="348" spans="1:25" hidden="1" x14ac:dyDescent="0.3">
      <c r="A348" t="s">
        <v>3764</v>
      </c>
      <c r="B348" t="s">
        <v>3324</v>
      </c>
      <c r="C348" t="s">
        <v>346</v>
      </c>
      <c r="D348" s="2">
        <v>44583</v>
      </c>
      <c r="E348">
        <v>356</v>
      </c>
      <c r="F348" s="4">
        <v>0.35</v>
      </c>
      <c r="G348" t="s">
        <v>85</v>
      </c>
      <c r="H348" t="s">
        <v>9</v>
      </c>
      <c r="I348" t="s">
        <v>333</v>
      </c>
      <c r="J348" t="s">
        <v>11</v>
      </c>
      <c r="K348" t="s">
        <v>6918</v>
      </c>
      <c r="L348" t="s">
        <v>23</v>
      </c>
      <c r="M348">
        <v>4</v>
      </c>
      <c r="N348">
        <v>41</v>
      </c>
      <c r="O348" t="s">
        <v>3321</v>
      </c>
      <c r="P348" t="s">
        <v>3322</v>
      </c>
      <c r="Q348" s="7">
        <f>fact_orders[[#This Row],[Original Price]]*(1-fact_orders[[#This Row],[Discount%]])</f>
        <v>231.4</v>
      </c>
      <c r="R348">
        <f>fact_orders[[#This Row],[Original Price]]*fact_orders[[#This Row],[Discount%]]</f>
        <v>124.6</v>
      </c>
      <c r="S348">
        <f>YEAR(fact_orders[[#This Row],[Date]])</f>
        <v>2022</v>
      </c>
      <c r="T348">
        <f>MONTH(fact_orders[[#This Row],[Date]])</f>
        <v>1</v>
      </c>
      <c r="U348" t="str">
        <f>TEXT(fact_orders[[#This Row],[Date]],"mmm-yyyy")</f>
        <v>Jan-2022</v>
      </c>
      <c r="V348" t="str">
        <f>"Q"&amp;ROUNDUP(MONTH(fact_orders[[#This Row],[Date]])/3,0)</f>
        <v>Q1</v>
      </c>
      <c r="W348" t="str" cm="1">
        <f t="array" ref="W348">_xlfn.IFS(
fact_orders[[#This Row],[dim_customers.Customer Age]]&lt;=25,"18-25",
fact_orders[[#This Row],[dim_customers.Customer Age]]&lt;=35,"26-35",
fact_orders[[#This Row],[dim_customers.Customer Age]]&lt;=45,"36-45",
fact_orders[[#This Row],[dim_customers.Customer Age]]&lt;=55,"46-55",
TRUE,"56+"
)</f>
        <v>36-45</v>
      </c>
      <c r="X348" t="str" cm="1">
        <f t="array" ref="X348">_xlfn.IFS(fact_orders[[#This Row],[Original Price]]&lt;250,"Under 250", fact_orders[[#This Row],[Original Price]]&lt;500, "250-499",fact_orders[[#This Row],[Original Price]]&lt;1000,"500-999",fact_orders[[#This Row],[Original Price]]&lt;2000,"1000-1999",TRUE,"2000+")</f>
        <v>250-499</v>
      </c>
      <c r="Y348" t="str" cm="1">
        <f t="array" ref="Y348">_xlfn.IFS(fact_orders[[#This Row],[Discount%]]&lt;0.2,"10-19%",fact_orders[[#This Row],[Discount%]]&lt;0.3,"20-29%",fact_orders[[#This Row],[Discount%]]&lt;0.4,"30-39%",fact_orders[[#This Row],[Discount%]]&lt;0.5,"40-49%",TRUE,"50%+")</f>
        <v>30-39%</v>
      </c>
    </row>
    <row r="349" spans="1:25" hidden="1" x14ac:dyDescent="0.3">
      <c r="A349" t="s">
        <v>3765</v>
      </c>
      <c r="B349" t="s">
        <v>3325</v>
      </c>
      <c r="C349" t="s">
        <v>347</v>
      </c>
      <c r="D349" s="2">
        <v>44501</v>
      </c>
      <c r="E349">
        <v>686</v>
      </c>
      <c r="F349" s="4">
        <v>0.35</v>
      </c>
      <c r="G349" t="s">
        <v>85</v>
      </c>
      <c r="H349" t="s">
        <v>9</v>
      </c>
      <c r="I349" t="s">
        <v>333</v>
      </c>
      <c r="J349" t="s">
        <v>11</v>
      </c>
      <c r="K349" t="s">
        <v>6918</v>
      </c>
      <c r="L349" t="s">
        <v>23</v>
      </c>
      <c r="M349">
        <v>3</v>
      </c>
      <c r="N349">
        <v>42</v>
      </c>
      <c r="O349" t="s">
        <v>3321</v>
      </c>
      <c r="P349" t="s">
        <v>3322</v>
      </c>
      <c r="Q349" s="7">
        <f>fact_orders[[#This Row],[Original Price]]*(1-fact_orders[[#This Row],[Discount%]])</f>
        <v>445.90000000000003</v>
      </c>
      <c r="R349">
        <f>fact_orders[[#This Row],[Original Price]]*fact_orders[[#This Row],[Discount%]]</f>
        <v>240.1</v>
      </c>
      <c r="S349">
        <f>YEAR(fact_orders[[#This Row],[Date]])</f>
        <v>2021</v>
      </c>
      <c r="T349">
        <f>MONTH(fact_orders[[#This Row],[Date]])</f>
        <v>11</v>
      </c>
      <c r="U349" t="str">
        <f>TEXT(fact_orders[[#This Row],[Date]],"mmm-yyyy")</f>
        <v>Nov-2021</v>
      </c>
      <c r="V349" t="str">
        <f>"Q"&amp;ROUNDUP(MONTH(fact_orders[[#This Row],[Date]])/3,0)</f>
        <v>Q4</v>
      </c>
      <c r="W349" t="str" cm="1">
        <f t="array" ref="W349">_xlfn.IFS(
fact_orders[[#This Row],[dim_customers.Customer Age]]&lt;=25,"18-25",
fact_orders[[#This Row],[dim_customers.Customer Age]]&lt;=35,"26-35",
fact_orders[[#This Row],[dim_customers.Customer Age]]&lt;=45,"36-45",
fact_orders[[#This Row],[dim_customers.Customer Age]]&lt;=55,"46-55",
TRUE,"56+"
)</f>
        <v>36-45</v>
      </c>
      <c r="X349" t="str" cm="1">
        <f t="array" ref="X349">_xlfn.IFS(fact_orders[[#This Row],[Original Price]]&lt;250,"Under 250", fact_orders[[#This Row],[Original Price]]&lt;500, "250-499",fact_orders[[#This Row],[Original Price]]&lt;1000,"500-999",fact_orders[[#This Row],[Original Price]]&lt;2000,"1000-1999",TRUE,"2000+")</f>
        <v>500-999</v>
      </c>
      <c r="Y349" t="str" cm="1">
        <f t="array" ref="Y349">_xlfn.IFS(fact_orders[[#This Row],[Discount%]]&lt;0.2,"10-19%",fact_orders[[#This Row],[Discount%]]&lt;0.3,"20-29%",fact_orders[[#This Row],[Discount%]]&lt;0.4,"30-39%",fact_orders[[#This Row],[Discount%]]&lt;0.5,"40-49%",TRUE,"50%+")</f>
        <v>30-39%</v>
      </c>
    </row>
    <row r="350" spans="1:25" hidden="1" x14ac:dyDescent="0.3">
      <c r="A350" t="s">
        <v>3766</v>
      </c>
      <c r="B350" t="s">
        <v>3326</v>
      </c>
      <c r="C350" t="s">
        <v>348</v>
      </c>
      <c r="D350" s="2">
        <v>44983</v>
      </c>
      <c r="E350">
        <v>456</v>
      </c>
      <c r="F350" s="4">
        <v>0.4</v>
      </c>
      <c r="G350" t="s">
        <v>85</v>
      </c>
      <c r="H350" t="s">
        <v>9</v>
      </c>
      <c r="I350" t="s">
        <v>333</v>
      </c>
      <c r="J350" t="s">
        <v>11</v>
      </c>
      <c r="K350" t="s">
        <v>6918</v>
      </c>
      <c r="L350" t="s">
        <v>23</v>
      </c>
      <c r="M350">
        <v>5</v>
      </c>
      <c r="N350">
        <v>43</v>
      </c>
      <c r="O350" t="s">
        <v>3321</v>
      </c>
      <c r="P350" t="s">
        <v>3322</v>
      </c>
      <c r="Q350" s="7">
        <f>fact_orders[[#This Row],[Original Price]]*(1-fact_orders[[#This Row],[Discount%]])</f>
        <v>273.59999999999997</v>
      </c>
      <c r="R350">
        <f>fact_orders[[#This Row],[Original Price]]*fact_orders[[#This Row],[Discount%]]</f>
        <v>182.4</v>
      </c>
      <c r="S350">
        <f>YEAR(fact_orders[[#This Row],[Date]])</f>
        <v>2023</v>
      </c>
      <c r="T350">
        <f>MONTH(fact_orders[[#This Row],[Date]])</f>
        <v>2</v>
      </c>
      <c r="U350" t="str">
        <f>TEXT(fact_orders[[#This Row],[Date]],"mmm-yyyy")</f>
        <v>Feb-2023</v>
      </c>
      <c r="V350" t="str">
        <f>"Q"&amp;ROUNDUP(MONTH(fact_orders[[#This Row],[Date]])/3,0)</f>
        <v>Q1</v>
      </c>
      <c r="W350" t="str" cm="1">
        <f t="array" ref="W350">_xlfn.IFS(
fact_orders[[#This Row],[dim_customers.Customer Age]]&lt;=25,"18-25",
fact_orders[[#This Row],[dim_customers.Customer Age]]&lt;=35,"26-35",
fact_orders[[#This Row],[dim_customers.Customer Age]]&lt;=45,"36-45",
fact_orders[[#This Row],[dim_customers.Customer Age]]&lt;=55,"46-55",
TRUE,"56+"
)</f>
        <v>36-45</v>
      </c>
      <c r="X350" t="str" cm="1">
        <f t="array" ref="X350">_xlfn.IFS(fact_orders[[#This Row],[Original Price]]&lt;250,"Under 250", fact_orders[[#This Row],[Original Price]]&lt;500, "250-499",fact_orders[[#This Row],[Original Price]]&lt;1000,"500-999",fact_orders[[#This Row],[Original Price]]&lt;2000,"1000-1999",TRUE,"2000+")</f>
        <v>250-499</v>
      </c>
      <c r="Y350" t="str" cm="1">
        <f t="array" ref="Y350">_xlfn.IFS(fact_orders[[#This Row],[Discount%]]&lt;0.2,"10-19%",fact_orders[[#This Row],[Discount%]]&lt;0.3,"20-29%",fact_orders[[#This Row],[Discount%]]&lt;0.4,"30-39%",fact_orders[[#This Row],[Discount%]]&lt;0.5,"40-49%",TRUE,"50%+")</f>
        <v>40-49%</v>
      </c>
    </row>
    <row r="351" spans="1:25" hidden="1" x14ac:dyDescent="0.3">
      <c r="A351" t="s">
        <v>3767</v>
      </c>
      <c r="B351" t="s">
        <v>3327</v>
      </c>
      <c r="C351" t="s">
        <v>349</v>
      </c>
      <c r="D351" s="2">
        <v>44465</v>
      </c>
      <c r="E351">
        <v>516</v>
      </c>
      <c r="F351" s="4">
        <v>0.4</v>
      </c>
      <c r="G351" t="s">
        <v>85</v>
      </c>
      <c r="H351" t="s">
        <v>9</v>
      </c>
      <c r="I351" t="s">
        <v>333</v>
      </c>
      <c r="J351" t="s">
        <v>11</v>
      </c>
      <c r="K351" t="s">
        <v>6919</v>
      </c>
      <c r="L351" t="s">
        <v>237</v>
      </c>
      <c r="M351">
        <v>4</v>
      </c>
      <c r="N351">
        <v>44</v>
      </c>
      <c r="O351" t="s">
        <v>3321</v>
      </c>
      <c r="P351" t="s">
        <v>3322</v>
      </c>
      <c r="Q351" s="7">
        <f>fact_orders[[#This Row],[Original Price]]*(1-fact_orders[[#This Row],[Discount%]])</f>
        <v>309.59999999999997</v>
      </c>
      <c r="R351">
        <f>fact_orders[[#This Row],[Original Price]]*fact_orders[[#This Row],[Discount%]]</f>
        <v>206.4</v>
      </c>
      <c r="S351">
        <f>YEAR(fact_orders[[#This Row],[Date]])</f>
        <v>2021</v>
      </c>
      <c r="T351">
        <f>MONTH(fact_orders[[#This Row],[Date]])</f>
        <v>9</v>
      </c>
      <c r="U351" t="str">
        <f>TEXT(fact_orders[[#This Row],[Date]],"mmm-yyyy")</f>
        <v>Sep-2021</v>
      </c>
      <c r="V351" t="str">
        <f>"Q"&amp;ROUNDUP(MONTH(fact_orders[[#This Row],[Date]])/3,0)</f>
        <v>Q3</v>
      </c>
      <c r="W351" t="str" cm="1">
        <f t="array" ref="W351">_xlfn.IFS(
fact_orders[[#This Row],[dim_customers.Customer Age]]&lt;=25,"18-25",
fact_orders[[#This Row],[dim_customers.Customer Age]]&lt;=35,"26-35",
fact_orders[[#This Row],[dim_customers.Customer Age]]&lt;=45,"36-45",
fact_orders[[#This Row],[dim_customers.Customer Age]]&lt;=55,"46-55",
TRUE,"56+"
)</f>
        <v>36-45</v>
      </c>
      <c r="X351" t="str" cm="1">
        <f t="array" ref="X351">_xlfn.IFS(fact_orders[[#This Row],[Original Price]]&lt;250,"Under 250", fact_orders[[#This Row],[Original Price]]&lt;500, "250-499",fact_orders[[#This Row],[Original Price]]&lt;1000,"500-999",fact_orders[[#This Row],[Original Price]]&lt;2000,"1000-1999",TRUE,"2000+")</f>
        <v>500-999</v>
      </c>
      <c r="Y351" t="str" cm="1">
        <f t="array" ref="Y351">_xlfn.IFS(fact_orders[[#This Row],[Discount%]]&lt;0.2,"10-19%",fact_orders[[#This Row],[Discount%]]&lt;0.3,"20-29%",fact_orders[[#This Row],[Discount%]]&lt;0.4,"30-39%",fact_orders[[#This Row],[Discount%]]&lt;0.5,"40-49%",TRUE,"50%+")</f>
        <v>40-49%</v>
      </c>
    </row>
    <row r="352" spans="1:25" hidden="1" x14ac:dyDescent="0.3">
      <c r="A352" t="s">
        <v>3768</v>
      </c>
      <c r="B352" t="s">
        <v>3328</v>
      </c>
      <c r="C352" t="s">
        <v>350</v>
      </c>
      <c r="D352" s="2">
        <v>44202</v>
      </c>
      <c r="E352">
        <v>355</v>
      </c>
      <c r="F352" s="4">
        <v>0.15</v>
      </c>
      <c r="G352" t="s">
        <v>85</v>
      </c>
      <c r="H352" t="s">
        <v>9</v>
      </c>
      <c r="I352" t="s">
        <v>333</v>
      </c>
      <c r="J352" t="s">
        <v>351</v>
      </c>
      <c r="K352" t="s">
        <v>6919</v>
      </c>
      <c r="L352" t="s">
        <v>237</v>
      </c>
      <c r="M352">
        <v>2</v>
      </c>
      <c r="N352">
        <v>45</v>
      </c>
      <c r="O352" t="s">
        <v>3321</v>
      </c>
      <c r="P352" t="s">
        <v>3322</v>
      </c>
      <c r="Q352" s="7">
        <f>fact_orders[[#This Row],[Original Price]]*(1-fact_orders[[#This Row],[Discount%]])</f>
        <v>301.75</v>
      </c>
      <c r="R352">
        <f>fact_orders[[#This Row],[Original Price]]*fact_orders[[#This Row],[Discount%]]</f>
        <v>53.25</v>
      </c>
      <c r="S352">
        <f>YEAR(fact_orders[[#This Row],[Date]])</f>
        <v>2021</v>
      </c>
      <c r="T352">
        <f>MONTH(fact_orders[[#This Row],[Date]])</f>
        <v>1</v>
      </c>
      <c r="U352" t="str">
        <f>TEXT(fact_orders[[#This Row],[Date]],"mmm-yyyy")</f>
        <v>Jan-2021</v>
      </c>
      <c r="V352" t="str">
        <f>"Q"&amp;ROUNDUP(MONTH(fact_orders[[#This Row],[Date]])/3,0)</f>
        <v>Q1</v>
      </c>
      <c r="W352" t="str" cm="1">
        <f t="array" ref="W352">_xlfn.IFS(
fact_orders[[#This Row],[dim_customers.Customer Age]]&lt;=25,"18-25",
fact_orders[[#This Row],[dim_customers.Customer Age]]&lt;=35,"26-35",
fact_orders[[#This Row],[dim_customers.Customer Age]]&lt;=45,"36-45",
fact_orders[[#This Row],[dim_customers.Customer Age]]&lt;=55,"46-55",
TRUE,"56+"
)</f>
        <v>36-45</v>
      </c>
      <c r="X352" t="str" cm="1">
        <f t="array" ref="X352">_xlfn.IFS(fact_orders[[#This Row],[Original Price]]&lt;250,"Under 250", fact_orders[[#This Row],[Original Price]]&lt;500, "250-499",fact_orders[[#This Row],[Original Price]]&lt;1000,"500-999",fact_orders[[#This Row],[Original Price]]&lt;2000,"1000-1999",TRUE,"2000+")</f>
        <v>250-499</v>
      </c>
      <c r="Y352" t="str" cm="1">
        <f t="array" ref="Y352">_xlfn.IFS(fact_orders[[#This Row],[Discount%]]&lt;0.2,"10-19%",fact_orders[[#This Row],[Discount%]]&lt;0.3,"20-29%",fact_orders[[#This Row],[Discount%]]&lt;0.4,"30-39%",fact_orders[[#This Row],[Discount%]]&lt;0.5,"40-49%",TRUE,"50%+")</f>
        <v>10-19%</v>
      </c>
    </row>
    <row r="353" spans="1:25" hidden="1" x14ac:dyDescent="0.3">
      <c r="A353" t="s">
        <v>3769</v>
      </c>
      <c r="B353" t="s">
        <v>3329</v>
      </c>
      <c r="C353" t="s">
        <v>352</v>
      </c>
      <c r="D353" s="2">
        <v>44993</v>
      </c>
      <c r="E353">
        <v>465</v>
      </c>
      <c r="F353" s="4">
        <v>0.15</v>
      </c>
      <c r="G353" t="s">
        <v>85</v>
      </c>
      <c r="H353" t="s">
        <v>9</v>
      </c>
      <c r="I353" t="s">
        <v>333</v>
      </c>
      <c r="J353" t="s">
        <v>351</v>
      </c>
      <c r="K353" t="s">
        <v>6919</v>
      </c>
      <c r="L353" t="s">
        <v>237</v>
      </c>
      <c r="M353">
        <v>5</v>
      </c>
      <c r="N353">
        <v>35</v>
      </c>
      <c r="O353" t="s">
        <v>3321</v>
      </c>
      <c r="P353" t="s">
        <v>3322</v>
      </c>
      <c r="Q353" s="7">
        <f>fact_orders[[#This Row],[Original Price]]*(1-fact_orders[[#This Row],[Discount%]])</f>
        <v>395.25</v>
      </c>
      <c r="R353">
        <f>fact_orders[[#This Row],[Original Price]]*fact_orders[[#This Row],[Discount%]]</f>
        <v>69.75</v>
      </c>
      <c r="S353">
        <f>YEAR(fact_orders[[#This Row],[Date]])</f>
        <v>2023</v>
      </c>
      <c r="T353">
        <f>MONTH(fact_orders[[#This Row],[Date]])</f>
        <v>3</v>
      </c>
      <c r="U353" t="str">
        <f>TEXT(fact_orders[[#This Row],[Date]],"mmm-yyyy")</f>
        <v>Mar-2023</v>
      </c>
      <c r="V353" t="str">
        <f>"Q"&amp;ROUNDUP(MONTH(fact_orders[[#This Row],[Date]])/3,0)</f>
        <v>Q1</v>
      </c>
      <c r="W353" t="str" cm="1">
        <f t="array" ref="W353">_xlfn.IFS(
fact_orders[[#This Row],[dim_customers.Customer Age]]&lt;=25,"18-25",
fact_orders[[#This Row],[dim_customers.Customer Age]]&lt;=35,"26-35",
fact_orders[[#This Row],[dim_customers.Customer Age]]&lt;=45,"36-45",
fact_orders[[#This Row],[dim_customers.Customer Age]]&lt;=55,"46-55",
TRUE,"56+"
)</f>
        <v>26-35</v>
      </c>
      <c r="X353" t="str" cm="1">
        <f t="array" ref="X353">_xlfn.IFS(fact_orders[[#This Row],[Original Price]]&lt;250,"Under 250", fact_orders[[#This Row],[Original Price]]&lt;500, "250-499",fact_orders[[#This Row],[Original Price]]&lt;1000,"500-999",fact_orders[[#This Row],[Original Price]]&lt;2000,"1000-1999",TRUE,"2000+")</f>
        <v>250-499</v>
      </c>
      <c r="Y353" t="str" cm="1">
        <f t="array" ref="Y353">_xlfn.IFS(fact_orders[[#This Row],[Discount%]]&lt;0.2,"10-19%",fact_orders[[#This Row],[Discount%]]&lt;0.3,"20-29%",fact_orders[[#This Row],[Discount%]]&lt;0.4,"30-39%",fact_orders[[#This Row],[Discount%]]&lt;0.5,"40-49%",TRUE,"50%+")</f>
        <v>10-19%</v>
      </c>
    </row>
    <row r="354" spans="1:25" hidden="1" x14ac:dyDescent="0.3">
      <c r="A354" t="s">
        <v>3770</v>
      </c>
      <c r="B354" t="s">
        <v>3330</v>
      </c>
      <c r="C354" t="s">
        <v>353</v>
      </c>
      <c r="D354" s="2">
        <v>44702</v>
      </c>
      <c r="E354">
        <v>965</v>
      </c>
      <c r="F354" s="4">
        <v>0.15</v>
      </c>
      <c r="G354" t="s">
        <v>85</v>
      </c>
      <c r="H354" t="s">
        <v>9</v>
      </c>
      <c r="I354" t="s">
        <v>333</v>
      </c>
      <c r="J354" t="s">
        <v>351</v>
      </c>
      <c r="K354" t="s">
        <v>6919</v>
      </c>
      <c r="L354" t="s">
        <v>286</v>
      </c>
      <c r="M354">
        <v>5</v>
      </c>
      <c r="N354">
        <v>36</v>
      </c>
      <c r="O354" t="s">
        <v>3331</v>
      </c>
      <c r="P354" t="s">
        <v>3332</v>
      </c>
      <c r="Q354" s="7">
        <f>fact_orders[[#This Row],[Original Price]]*(1-fact_orders[[#This Row],[Discount%]])</f>
        <v>820.25</v>
      </c>
      <c r="R354">
        <f>fact_orders[[#This Row],[Original Price]]*fact_orders[[#This Row],[Discount%]]</f>
        <v>144.75</v>
      </c>
      <c r="S354">
        <f>YEAR(fact_orders[[#This Row],[Date]])</f>
        <v>2022</v>
      </c>
      <c r="T354">
        <f>MONTH(fact_orders[[#This Row],[Date]])</f>
        <v>5</v>
      </c>
      <c r="U354" t="str">
        <f>TEXT(fact_orders[[#This Row],[Date]],"mmm-yyyy")</f>
        <v>May-2022</v>
      </c>
      <c r="V354" t="str">
        <f>"Q"&amp;ROUNDUP(MONTH(fact_orders[[#This Row],[Date]])/3,0)</f>
        <v>Q2</v>
      </c>
      <c r="W354" t="str" cm="1">
        <f t="array" ref="W354">_xlfn.IFS(
fact_orders[[#This Row],[dim_customers.Customer Age]]&lt;=25,"18-25",
fact_orders[[#This Row],[dim_customers.Customer Age]]&lt;=35,"26-35",
fact_orders[[#This Row],[dim_customers.Customer Age]]&lt;=45,"36-45",
fact_orders[[#This Row],[dim_customers.Customer Age]]&lt;=55,"46-55",
TRUE,"56+"
)</f>
        <v>36-45</v>
      </c>
      <c r="X354" t="str" cm="1">
        <f t="array" ref="X354">_xlfn.IFS(fact_orders[[#This Row],[Original Price]]&lt;250,"Under 250", fact_orders[[#This Row],[Original Price]]&lt;500, "250-499",fact_orders[[#This Row],[Original Price]]&lt;1000,"500-999",fact_orders[[#This Row],[Original Price]]&lt;2000,"1000-1999",TRUE,"2000+")</f>
        <v>500-999</v>
      </c>
      <c r="Y354" t="str" cm="1">
        <f t="array" ref="Y354">_xlfn.IFS(fact_orders[[#This Row],[Discount%]]&lt;0.2,"10-19%",fact_orders[[#This Row],[Discount%]]&lt;0.3,"20-29%",fact_orders[[#This Row],[Discount%]]&lt;0.4,"30-39%",fact_orders[[#This Row],[Discount%]]&lt;0.5,"40-49%",TRUE,"50%+")</f>
        <v>10-19%</v>
      </c>
    </row>
    <row r="355" spans="1:25" hidden="1" x14ac:dyDescent="0.3">
      <c r="A355" t="s">
        <v>3771</v>
      </c>
      <c r="B355" t="s">
        <v>3333</v>
      </c>
      <c r="C355" t="s">
        <v>354</v>
      </c>
      <c r="D355" s="2">
        <v>44764</v>
      </c>
      <c r="E355">
        <v>1158</v>
      </c>
      <c r="F355" s="4">
        <v>0.35</v>
      </c>
      <c r="G355" t="s">
        <v>85</v>
      </c>
      <c r="H355" t="s">
        <v>9</v>
      </c>
      <c r="I355" t="s">
        <v>333</v>
      </c>
      <c r="J355" t="s">
        <v>351</v>
      </c>
      <c r="K355" t="s">
        <v>6919</v>
      </c>
      <c r="L355" t="s">
        <v>286</v>
      </c>
      <c r="M355">
        <v>4</v>
      </c>
      <c r="N355">
        <v>37</v>
      </c>
      <c r="O355" t="s">
        <v>3331</v>
      </c>
      <c r="P355" t="s">
        <v>3332</v>
      </c>
      <c r="Q355" s="7">
        <f>fact_orders[[#This Row],[Original Price]]*(1-fact_orders[[#This Row],[Discount%]])</f>
        <v>752.7</v>
      </c>
      <c r="R355">
        <f>fact_orders[[#This Row],[Original Price]]*fact_orders[[#This Row],[Discount%]]</f>
        <v>405.29999999999995</v>
      </c>
      <c r="S355">
        <f>YEAR(fact_orders[[#This Row],[Date]])</f>
        <v>2022</v>
      </c>
      <c r="T355">
        <f>MONTH(fact_orders[[#This Row],[Date]])</f>
        <v>7</v>
      </c>
      <c r="U355" t="str">
        <f>TEXT(fact_orders[[#This Row],[Date]],"mmm-yyyy")</f>
        <v>Jul-2022</v>
      </c>
      <c r="V355" t="str">
        <f>"Q"&amp;ROUNDUP(MONTH(fact_orders[[#This Row],[Date]])/3,0)</f>
        <v>Q3</v>
      </c>
      <c r="W355" t="str" cm="1">
        <f t="array" ref="W355">_xlfn.IFS(
fact_orders[[#This Row],[dim_customers.Customer Age]]&lt;=25,"18-25",
fact_orders[[#This Row],[dim_customers.Customer Age]]&lt;=35,"26-35",
fact_orders[[#This Row],[dim_customers.Customer Age]]&lt;=45,"36-45",
fact_orders[[#This Row],[dim_customers.Customer Age]]&lt;=55,"46-55",
TRUE,"56+"
)</f>
        <v>36-45</v>
      </c>
      <c r="X355" t="str" cm="1">
        <f t="array" ref="X355">_xlfn.IFS(fact_orders[[#This Row],[Original Price]]&lt;250,"Under 250", fact_orders[[#This Row],[Original Price]]&lt;500, "250-499",fact_orders[[#This Row],[Original Price]]&lt;1000,"500-999",fact_orders[[#This Row],[Original Price]]&lt;2000,"1000-1999",TRUE,"2000+")</f>
        <v>1000-1999</v>
      </c>
      <c r="Y355" t="str" cm="1">
        <f t="array" ref="Y355">_xlfn.IFS(fact_orders[[#This Row],[Discount%]]&lt;0.2,"10-19%",fact_orders[[#This Row],[Discount%]]&lt;0.3,"20-29%",fact_orders[[#This Row],[Discount%]]&lt;0.4,"30-39%",fact_orders[[#This Row],[Discount%]]&lt;0.5,"40-49%",TRUE,"50%+")</f>
        <v>30-39%</v>
      </c>
    </row>
    <row r="356" spans="1:25" hidden="1" x14ac:dyDescent="0.3">
      <c r="A356" t="s">
        <v>3772</v>
      </c>
      <c r="B356" t="s">
        <v>3334</v>
      </c>
      <c r="C356" t="s">
        <v>355</v>
      </c>
      <c r="D356" s="2">
        <v>44815</v>
      </c>
      <c r="E356">
        <v>264</v>
      </c>
      <c r="F356" s="4">
        <v>0.35</v>
      </c>
      <c r="G356" t="s">
        <v>85</v>
      </c>
      <c r="H356" t="s">
        <v>9</v>
      </c>
      <c r="I356" t="s">
        <v>333</v>
      </c>
      <c r="J356" t="s">
        <v>351</v>
      </c>
      <c r="K356" t="s">
        <v>6919</v>
      </c>
      <c r="L356" t="s">
        <v>286</v>
      </c>
      <c r="M356">
        <v>4</v>
      </c>
      <c r="N356">
        <v>26</v>
      </c>
      <c r="O356" t="s">
        <v>3331</v>
      </c>
      <c r="P356" t="s">
        <v>3332</v>
      </c>
      <c r="Q356" s="7">
        <f>fact_orders[[#This Row],[Original Price]]*(1-fact_orders[[#This Row],[Discount%]])</f>
        <v>171.6</v>
      </c>
      <c r="R356">
        <f>fact_orders[[#This Row],[Original Price]]*fact_orders[[#This Row],[Discount%]]</f>
        <v>92.399999999999991</v>
      </c>
      <c r="S356">
        <f>YEAR(fact_orders[[#This Row],[Date]])</f>
        <v>2022</v>
      </c>
      <c r="T356">
        <f>MONTH(fact_orders[[#This Row],[Date]])</f>
        <v>9</v>
      </c>
      <c r="U356" t="str">
        <f>TEXT(fact_orders[[#This Row],[Date]],"mmm-yyyy")</f>
        <v>Sep-2022</v>
      </c>
      <c r="V356" t="str">
        <f>"Q"&amp;ROUNDUP(MONTH(fact_orders[[#This Row],[Date]])/3,0)</f>
        <v>Q3</v>
      </c>
      <c r="W356" t="str" cm="1">
        <f t="array" ref="W356">_xlfn.IFS(
fact_orders[[#This Row],[dim_customers.Customer Age]]&lt;=25,"18-25",
fact_orders[[#This Row],[dim_customers.Customer Age]]&lt;=35,"26-35",
fact_orders[[#This Row],[dim_customers.Customer Age]]&lt;=45,"36-45",
fact_orders[[#This Row],[dim_customers.Customer Age]]&lt;=55,"46-55",
TRUE,"56+"
)</f>
        <v>26-35</v>
      </c>
      <c r="X356" t="str" cm="1">
        <f t="array" ref="X356">_xlfn.IFS(fact_orders[[#This Row],[Original Price]]&lt;250,"Under 250", fact_orders[[#This Row],[Original Price]]&lt;500, "250-499",fact_orders[[#This Row],[Original Price]]&lt;1000,"500-999",fact_orders[[#This Row],[Original Price]]&lt;2000,"1000-1999",TRUE,"2000+")</f>
        <v>250-499</v>
      </c>
      <c r="Y356" t="str" cm="1">
        <f t="array" ref="Y356">_xlfn.IFS(fact_orders[[#This Row],[Discount%]]&lt;0.2,"10-19%",fact_orders[[#This Row],[Discount%]]&lt;0.3,"20-29%",fact_orders[[#This Row],[Discount%]]&lt;0.4,"30-39%",fact_orders[[#This Row],[Discount%]]&lt;0.5,"40-49%",TRUE,"50%+")</f>
        <v>30-39%</v>
      </c>
    </row>
    <row r="357" spans="1:25" hidden="1" x14ac:dyDescent="0.3">
      <c r="A357" t="s">
        <v>3773</v>
      </c>
      <c r="B357" t="s">
        <v>3335</v>
      </c>
      <c r="C357" t="s">
        <v>356</v>
      </c>
      <c r="D357" s="2">
        <v>44275</v>
      </c>
      <c r="E357">
        <v>433</v>
      </c>
      <c r="F357" s="4">
        <v>0.35</v>
      </c>
      <c r="G357" t="s">
        <v>85</v>
      </c>
      <c r="H357" t="s">
        <v>9</v>
      </c>
      <c r="I357" t="s">
        <v>333</v>
      </c>
      <c r="J357" t="s">
        <v>351</v>
      </c>
      <c r="K357" t="s">
        <v>6920</v>
      </c>
      <c r="L357" t="s">
        <v>286</v>
      </c>
      <c r="M357">
        <v>4</v>
      </c>
      <c r="N357">
        <v>27</v>
      </c>
      <c r="O357" t="s">
        <v>3331</v>
      </c>
      <c r="P357" t="s">
        <v>3332</v>
      </c>
      <c r="Q357" s="7">
        <f>fact_orders[[#This Row],[Original Price]]*(1-fact_orders[[#This Row],[Discount%]])</f>
        <v>281.45</v>
      </c>
      <c r="R357">
        <f>fact_orders[[#This Row],[Original Price]]*fact_orders[[#This Row],[Discount%]]</f>
        <v>151.54999999999998</v>
      </c>
      <c r="S357">
        <f>YEAR(fact_orders[[#This Row],[Date]])</f>
        <v>2021</v>
      </c>
      <c r="T357">
        <f>MONTH(fact_orders[[#This Row],[Date]])</f>
        <v>3</v>
      </c>
      <c r="U357" t="str">
        <f>TEXT(fact_orders[[#This Row],[Date]],"mmm-yyyy")</f>
        <v>Mar-2021</v>
      </c>
      <c r="V357" t="str">
        <f>"Q"&amp;ROUNDUP(MONTH(fact_orders[[#This Row],[Date]])/3,0)</f>
        <v>Q1</v>
      </c>
      <c r="W357" t="str" cm="1">
        <f t="array" ref="W357">_xlfn.IFS(
fact_orders[[#This Row],[dim_customers.Customer Age]]&lt;=25,"18-25",
fact_orders[[#This Row],[dim_customers.Customer Age]]&lt;=35,"26-35",
fact_orders[[#This Row],[dim_customers.Customer Age]]&lt;=45,"36-45",
fact_orders[[#This Row],[dim_customers.Customer Age]]&lt;=55,"46-55",
TRUE,"56+"
)</f>
        <v>26-35</v>
      </c>
      <c r="X357" t="str" cm="1">
        <f t="array" ref="X357">_xlfn.IFS(fact_orders[[#This Row],[Original Price]]&lt;250,"Under 250", fact_orders[[#This Row],[Original Price]]&lt;500, "250-499",fact_orders[[#This Row],[Original Price]]&lt;1000,"500-999",fact_orders[[#This Row],[Original Price]]&lt;2000,"1000-1999",TRUE,"2000+")</f>
        <v>250-499</v>
      </c>
      <c r="Y357" t="str" cm="1">
        <f t="array" ref="Y357">_xlfn.IFS(fact_orders[[#This Row],[Discount%]]&lt;0.2,"10-19%",fact_orders[[#This Row],[Discount%]]&lt;0.3,"20-29%",fact_orders[[#This Row],[Discount%]]&lt;0.4,"30-39%",fact_orders[[#This Row],[Discount%]]&lt;0.5,"40-49%",TRUE,"50%+")</f>
        <v>30-39%</v>
      </c>
    </row>
    <row r="358" spans="1:25" hidden="1" x14ac:dyDescent="0.3">
      <c r="A358" t="s">
        <v>3774</v>
      </c>
      <c r="B358" t="s">
        <v>3336</v>
      </c>
      <c r="C358" t="s">
        <v>357</v>
      </c>
      <c r="D358" s="2">
        <v>44601</v>
      </c>
      <c r="E358">
        <v>562</v>
      </c>
      <c r="F358" s="4">
        <v>0.35</v>
      </c>
      <c r="G358" t="s">
        <v>85</v>
      </c>
      <c r="H358" t="s">
        <v>9</v>
      </c>
      <c r="I358" t="s">
        <v>333</v>
      </c>
      <c r="J358" t="s">
        <v>351</v>
      </c>
      <c r="K358" t="s">
        <v>6920</v>
      </c>
      <c r="L358" t="s">
        <v>286</v>
      </c>
      <c r="M358">
        <v>3</v>
      </c>
      <c r="N358">
        <v>28</v>
      </c>
      <c r="O358" t="s">
        <v>3337</v>
      </c>
      <c r="P358" t="s">
        <v>3332</v>
      </c>
      <c r="Q358" s="7">
        <f>fact_orders[[#This Row],[Original Price]]*(1-fact_orders[[#This Row],[Discount%]])</f>
        <v>365.3</v>
      </c>
      <c r="R358">
        <f>fact_orders[[#This Row],[Original Price]]*fact_orders[[#This Row],[Discount%]]</f>
        <v>196.7</v>
      </c>
      <c r="S358">
        <f>YEAR(fact_orders[[#This Row],[Date]])</f>
        <v>2022</v>
      </c>
      <c r="T358">
        <f>MONTH(fact_orders[[#This Row],[Date]])</f>
        <v>2</v>
      </c>
      <c r="U358" t="str">
        <f>TEXT(fact_orders[[#This Row],[Date]],"mmm-yyyy")</f>
        <v>Feb-2022</v>
      </c>
      <c r="V358" t="str">
        <f>"Q"&amp;ROUNDUP(MONTH(fact_orders[[#This Row],[Date]])/3,0)</f>
        <v>Q1</v>
      </c>
      <c r="W358" t="str" cm="1">
        <f t="array" ref="W358">_xlfn.IFS(
fact_orders[[#This Row],[dim_customers.Customer Age]]&lt;=25,"18-25",
fact_orders[[#This Row],[dim_customers.Customer Age]]&lt;=35,"26-35",
fact_orders[[#This Row],[dim_customers.Customer Age]]&lt;=45,"36-45",
fact_orders[[#This Row],[dim_customers.Customer Age]]&lt;=55,"46-55",
TRUE,"56+"
)</f>
        <v>26-35</v>
      </c>
      <c r="X358" t="str" cm="1">
        <f t="array" ref="X358">_xlfn.IFS(fact_orders[[#This Row],[Original Price]]&lt;250,"Under 250", fact_orders[[#This Row],[Original Price]]&lt;500, "250-499",fact_orders[[#This Row],[Original Price]]&lt;1000,"500-999",fact_orders[[#This Row],[Original Price]]&lt;2000,"1000-1999",TRUE,"2000+")</f>
        <v>500-999</v>
      </c>
      <c r="Y358" t="str" cm="1">
        <f t="array" ref="Y358">_xlfn.IFS(fact_orders[[#This Row],[Discount%]]&lt;0.2,"10-19%",fact_orders[[#This Row],[Discount%]]&lt;0.3,"20-29%",fact_orders[[#This Row],[Discount%]]&lt;0.4,"30-39%",fact_orders[[#This Row],[Discount%]]&lt;0.5,"40-49%",TRUE,"50%+")</f>
        <v>30-39%</v>
      </c>
    </row>
    <row r="359" spans="1:25" hidden="1" x14ac:dyDescent="0.3">
      <c r="A359" t="s">
        <v>3775</v>
      </c>
      <c r="B359" t="s">
        <v>3338</v>
      </c>
      <c r="C359" t="s">
        <v>358</v>
      </c>
      <c r="D359" s="2">
        <v>44208</v>
      </c>
      <c r="E359">
        <v>423</v>
      </c>
      <c r="F359" s="4">
        <v>0.55000000000000004</v>
      </c>
      <c r="G359" t="s">
        <v>85</v>
      </c>
      <c r="H359" t="s">
        <v>9</v>
      </c>
      <c r="I359" t="s">
        <v>333</v>
      </c>
      <c r="J359" t="s">
        <v>351</v>
      </c>
      <c r="K359" t="s">
        <v>6920</v>
      </c>
      <c r="L359" t="s">
        <v>359</v>
      </c>
      <c r="M359">
        <v>5</v>
      </c>
      <c r="N359">
        <v>29</v>
      </c>
      <c r="O359" t="s">
        <v>3337</v>
      </c>
      <c r="P359" t="s">
        <v>3332</v>
      </c>
      <c r="Q359" s="7">
        <f>fact_orders[[#This Row],[Original Price]]*(1-fact_orders[[#This Row],[Discount%]])</f>
        <v>190.35</v>
      </c>
      <c r="R359">
        <f>fact_orders[[#This Row],[Original Price]]*fact_orders[[#This Row],[Discount%]]</f>
        <v>232.65</v>
      </c>
      <c r="S359">
        <f>YEAR(fact_orders[[#This Row],[Date]])</f>
        <v>2021</v>
      </c>
      <c r="T359">
        <f>MONTH(fact_orders[[#This Row],[Date]])</f>
        <v>1</v>
      </c>
      <c r="U359" t="str">
        <f>TEXT(fact_orders[[#This Row],[Date]],"mmm-yyyy")</f>
        <v>Jan-2021</v>
      </c>
      <c r="V359" t="str">
        <f>"Q"&amp;ROUNDUP(MONTH(fact_orders[[#This Row],[Date]])/3,0)</f>
        <v>Q1</v>
      </c>
      <c r="W359" t="str" cm="1">
        <f t="array" ref="W359">_xlfn.IFS(
fact_orders[[#This Row],[dim_customers.Customer Age]]&lt;=25,"18-25",
fact_orders[[#This Row],[dim_customers.Customer Age]]&lt;=35,"26-35",
fact_orders[[#This Row],[dim_customers.Customer Age]]&lt;=45,"36-45",
fact_orders[[#This Row],[dim_customers.Customer Age]]&lt;=55,"46-55",
TRUE,"56+"
)</f>
        <v>26-35</v>
      </c>
      <c r="X359" t="str" cm="1">
        <f t="array" ref="X359">_xlfn.IFS(fact_orders[[#This Row],[Original Price]]&lt;250,"Under 250", fact_orders[[#This Row],[Original Price]]&lt;500, "250-499",fact_orders[[#This Row],[Original Price]]&lt;1000,"500-999",fact_orders[[#This Row],[Original Price]]&lt;2000,"1000-1999",TRUE,"2000+")</f>
        <v>250-499</v>
      </c>
      <c r="Y359" t="str" cm="1">
        <f t="array" ref="Y359">_xlfn.IFS(fact_orders[[#This Row],[Discount%]]&lt;0.2,"10-19%",fact_orders[[#This Row],[Discount%]]&lt;0.3,"20-29%",fact_orders[[#This Row],[Discount%]]&lt;0.4,"30-39%",fact_orders[[#This Row],[Discount%]]&lt;0.5,"40-49%",TRUE,"50%+")</f>
        <v>50%+</v>
      </c>
    </row>
    <row r="360" spans="1:25" hidden="1" x14ac:dyDescent="0.3">
      <c r="A360" t="s">
        <v>3776</v>
      </c>
      <c r="B360" t="s">
        <v>3339</v>
      </c>
      <c r="C360" t="s">
        <v>360</v>
      </c>
      <c r="D360" s="2">
        <v>44767</v>
      </c>
      <c r="E360">
        <v>621</v>
      </c>
      <c r="F360" s="4">
        <v>0.55000000000000004</v>
      </c>
      <c r="G360" t="s">
        <v>85</v>
      </c>
      <c r="H360" t="s">
        <v>9</v>
      </c>
      <c r="I360" t="s">
        <v>333</v>
      </c>
      <c r="J360" t="s">
        <v>351</v>
      </c>
      <c r="K360" t="s">
        <v>6920</v>
      </c>
      <c r="L360" t="s">
        <v>359</v>
      </c>
      <c r="M360">
        <v>4</v>
      </c>
      <c r="N360">
        <v>30</v>
      </c>
      <c r="O360" t="s">
        <v>3337</v>
      </c>
      <c r="P360" t="s">
        <v>3332</v>
      </c>
      <c r="Q360" s="7">
        <f>fact_orders[[#This Row],[Original Price]]*(1-fact_orders[[#This Row],[Discount%]])</f>
        <v>279.45</v>
      </c>
      <c r="R360">
        <f>fact_orders[[#This Row],[Original Price]]*fact_orders[[#This Row],[Discount%]]</f>
        <v>341.55</v>
      </c>
      <c r="S360">
        <f>YEAR(fact_orders[[#This Row],[Date]])</f>
        <v>2022</v>
      </c>
      <c r="T360">
        <f>MONTH(fact_orders[[#This Row],[Date]])</f>
        <v>7</v>
      </c>
      <c r="U360" t="str">
        <f>TEXT(fact_orders[[#This Row],[Date]],"mmm-yyyy")</f>
        <v>Jul-2022</v>
      </c>
      <c r="V360" t="str">
        <f>"Q"&amp;ROUNDUP(MONTH(fact_orders[[#This Row],[Date]])/3,0)</f>
        <v>Q3</v>
      </c>
      <c r="W360" t="str" cm="1">
        <f t="array" ref="W360">_xlfn.IFS(
fact_orders[[#This Row],[dim_customers.Customer Age]]&lt;=25,"18-25",
fact_orders[[#This Row],[dim_customers.Customer Age]]&lt;=35,"26-35",
fact_orders[[#This Row],[dim_customers.Customer Age]]&lt;=45,"36-45",
fact_orders[[#This Row],[dim_customers.Customer Age]]&lt;=55,"46-55",
TRUE,"56+"
)</f>
        <v>26-35</v>
      </c>
      <c r="X360" t="str" cm="1">
        <f t="array" ref="X360">_xlfn.IFS(fact_orders[[#This Row],[Original Price]]&lt;250,"Under 250", fact_orders[[#This Row],[Original Price]]&lt;500, "250-499",fact_orders[[#This Row],[Original Price]]&lt;1000,"500-999",fact_orders[[#This Row],[Original Price]]&lt;2000,"1000-1999",TRUE,"2000+")</f>
        <v>500-999</v>
      </c>
      <c r="Y360" t="str" cm="1">
        <f t="array" ref="Y360">_xlfn.IFS(fact_orders[[#This Row],[Discount%]]&lt;0.2,"10-19%",fact_orders[[#This Row],[Discount%]]&lt;0.3,"20-29%",fact_orders[[#This Row],[Discount%]]&lt;0.4,"30-39%",fact_orders[[#This Row],[Discount%]]&lt;0.5,"40-49%",TRUE,"50%+")</f>
        <v>50%+</v>
      </c>
    </row>
    <row r="361" spans="1:25" hidden="1" x14ac:dyDescent="0.3">
      <c r="A361" t="s">
        <v>3777</v>
      </c>
      <c r="B361" t="s">
        <v>3340</v>
      </c>
      <c r="C361" t="s">
        <v>361</v>
      </c>
      <c r="D361" s="2">
        <v>44868</v>
      </c>
      <c r="E361">
        <v>333</v>
      </c>
      <c r="F361" s="4">
        <v>0.55000000000000004</v>
      </c>
      <c r="G361" t="s">
        <v>85</v>
      </c>
      <c r="H361" t="s">
        <v>9</v>
      </c>
      <c r="I361" t="s">
        <v>333</v>
      </c>
      <c r="J361" t="s">
        <v>351</v>
      </c>
      <c r="K361" t="s">
        <v>6920</v>
      </c>
      <c r="L361" t="s">
        <v>359</v>
      </c>
      <c r="M361">
        <v>2</v>
      </c>
      <c r="N361">
        <v>31</v>
      </c>
      <c r="O361" t="s">
        <v>3341</v>
      </c>
      <c r="P361" t="s">
        <v>3332</v>
      </c>
      <c r="Q361" s="7">
        <f>fact_orders[[#This Row],[Original Price]]*(1-fact_orders[[#This Row],[Discount%]])</f>
        <v>149.85</v>
      </c>
      <c r="R361">
        <f>fact_orders[[#This Row],[Original Price]]*fact_orders[[#This Row],[Discount%]]</f>
        <v>183.15</v>
      </c>
      <c r="S361">
        <f>YEAR(fact_orders[[#This Row],[Date]])</f>
        <v>2022</v>
      </c>
      <c r="T361">
        <f>MONTH(fact_orders[[#This Row],[Date]])</f>
        <v>11</v>
      </c>
      <c r="U361" t="str">
        <f>TEXT(fact_orders[[#This Row],[Date]],"mmm-yyyy")</f>
        <v>Nov-2022</v>
      </c>
      <c r="V361" t="str">
        <f>"Q"&amp;ROUNDUP(MONTH(fact_orders[[#This Row],[Date]])/3,0)</f>
        <v>Q4</v>
      </c>
      <c r="W361" t="str" cm="1">
        <f t="array" ref="W361">_xlfn.IFS(
fact_orders[[#This Row],[dim_customers.Customer Age]]&lt;=25,"18-25",
fact_orders[[#This Row],[dim_customers.Customer Age]]&lt;=35,"26-35",
fact_orders[[#This Row],[dim_customers.Customer Age]]&lt;=45,"36-45",
fact_orders[[#This Row],[dim_customers.Customer Age]]&lt;=55,"46-55",
TRUE,"56+"
)</f>
        <v>26-35</v>
      </c>
      <c r="X361" t="str" cm="1">
        <f t="array" ref="X361">_xlfn.IFS(fact_orders[[#This Row],[Original Price]]&lt;250,"Under 250", fact_orders[[#This Row],[Original Price]]&lt;500, "250-499",fact_orders[[#This Row],[Original Price]]&lt;1000,"500-999",fact_orders[[#This Row],[Original Price]]&lt;2000,"1000-1999",TRUE,"2000+")</f>
        <v>250-499</v>
      </c>
      <c r="Y361" t="str" cm="1">
        <f t="array" ref="Y361">_xlfn.IFS(fact_orders[[#This Row],[Discount%]]&lt;0.2,"10-19%",fact_orders[[#This Row],[Discount%]]&lt;0.3,"20-29%",fact_orders[[#This Row],[Discount%]]&lt;0.4,"30-39%",fact_orders[[#This Row],[Discount%]]&lt;0.5,"40-49%",TRUE,"50%+")</f>
        <v>50%+</v>
      </c>
    </row>
    <row r="362" spans="1:25" hidden="1" x14ac:dyDescent="0.3">
      <c r="A362" t="s">
        <v>3778</v>
      </c>
      <c r="B362" t="s">
        <v>3342</v>
      </c>
      <c r="C362" t="s">
        <v>362</v>
      </c>
      <c r="D362" s="2">
        <v>44317</v>
      </c>
      <c r="E362">
        <v>236</v>
      </c>
      <c r="F362" s="4">
        <v>0.55000000000000004</v>
      </c>
      <c r="G362" t="s">
        <v>85</v>
      </c>
      <c r="H362" t="s">
        <v>9</v>
      </c>
      <c r="I362" t="s">
        <v>333</v>
      </c>
      <c r="J362" t="s">
        <v>351</v>
      </c>
      <c r="K362" t="s">
        <v>6922</v>
      </c>
      <c r="L362" t="s">
        <v>359</v>
      </c>
      <c r="M362">
        <v>5</v>
      </c>
      <c r="N362">
        <v>32</v>
      </c>
      <c r="O362" t="s">
        <v>3341</v>
      </c>
      <c r="P362" t="s">
        <v>3332</v>
      </c>
      <c r="Q362" s="7">
        <f>fact_orders[[#This Row],[Original Price]]*(1-fact_orders[[#This Row],[Discount%]])</f>
        <v>106.19999999999999</v>
      </c>
      <c r="R362">
        <f>fact_orders[[#This Row],[Original Price]]*fact_orders[[#This Row],[Discount%]]</f>
        <v>129.80000000000001</v>
      </c>
      <c r="S362">
        <f>YEAR(fact_orders[[#This Row],[Date]])</f>
        <v>2021</v>
      </c>
      <c r="T362">
        <f>MONTH(fact_orders[[#This Row],[Date]])</f>
        <v>5</v>
      </c>
      <c r="U362" t="str">
        <f>TEXT(fact_orders[[#This Row],[Date]],"mmm-yyyy")</f>
        <v>May-2021</v>
      </c>
      <c r="V362" t="str">
        <f>"Q"&amp;ROUNDUP(MONTH(fact_orders[[#This Row],[Date]])/3,0)</f>
        <v>Q2</v>
      </c>
      <c r="W362" t="str" cm="1">
        <f t="array" ref="W362">_xlfn.IFS(
fact_orders[[#This Row],[dim_customers.Customer Age]]&lt;=25,"18-25",
fact_orders[[#This Row],[dim_customers.Customer Age]]&lt;=35,"26-35",
fact_orders[[#This Row],[dim_customers.Customer Age]]&lt;=45,"36-45",
fact_orders[[#This Row],[dim_customers.Customer Age]]&lt;=55,"46-55",
TRUE,"56+"
)</f>
        <v>26-35</v>
      </c>
      <c r="X362" t="str" cm="1">
        <f t="array" ref="X362">_xlfn.IFS(fact_orders[[#This Row],[Original Price]]&lt;250,"Under 250", fact_orders[[#This Row],[Original Price]]&lt;500, "250-499",fact_orders[[#This Row],[Original Price]]&lt;1000,"500-999",fact_orders[[#This Row],[Original Price]]&lt;2000,"1000-1999",TRUE,"2000+")</f>
        <v>Under 250</v>
      </c>
      <c r="Y362" t="str" cm="1">
        <f t="array" ref="Y362">_xlfn.IFS(fact_orders[[#This Row],[Discount%]]&lt;0.2,"10-19%",fact_orders[[#This Row],[Discount%]]&lt;0.3,"20-29%",fact_orders[[#This Row],[Discount%]]&lt;0.4,"30-39%",fact_orders[[#This Row],[Discount%]]&lt;0.5,"40-49%",TRUE,"50%+")</f>
        <v>50%+</v>
      </c>
    </row>
    <row r="363" spans="1:25" hidden="1" x14ac:dyDescent="0.3">
      <c r="A363" t="s">
        <v>3779</v>
      </c>
      <c r="B363" t="s">
        <v>3343</v>
      </c>
      <c r="C363" t="s">
        <v>363</v>
      </c>
      <c r="D363" s="2">
        <v>44419</v>
      </c>
      <c r="E363">
        <v>456</v>
      </c>
      <c r="F363" s="4">
        <v>0.5</v>
      </c>
      <c r="G363" t="s">
        <v>85</v>
      </c>
      <c r="H363" t="s">
        <v>9</v>
      </c>
      <c r="I363" t="s">
        <v>333</v>
      </c>
      <c r="J363" t="s">
        <v>364</v>
      </c>
      <c r="K363" t="s">
        <v>6922</v>
      </c>
      <c r="L363" t="s">
        <v>359</v>
      </c>
      <c r="M363">
        <v>5</v>
      </c>
      <c r="N363">
        <v>33</v>
      </c>
      <c r="O363" t="s">
        <v>3341</v>
      </c>
      <c r="P363" t="s">
        <v>3332</v>
      </c>
      <c r="Q363" s="7">
        <f>fact_orders[[#This Row],[Original Price]]*(1-fact_orders[[#This Row],[Discount%]])</f>
        <v>228</v>
      </c>
      <c r="R363">
        <f>fact_orders[[#This Row],[Original Price]]*fact_orders[[#This Row],[Discount%]]</f>
        <v>228</v>
      </c>
      <c r="S363">
        <f>YEAR(fact_orders[[#This Row],[Date]])</f>
        <v>2021</v>
      </c>
      <c r="T363">
        <f>MONTH(fact_orders[[#This Row],[Date]])</f>
        <v>8</v>
      </c>
      <c r="U363" t="str">
        <f>TEXT(fact_orders[[#This Row],[Date]],"mmm-yyyy")</f>
        <v>Aug-2021</v>
      </c>
      <c r="V363" t="str">
        <f>"Q"&amp;ROUNDUP(MONTH(fact_orders[[#This Row],[Date]])/3,0)</f>
        <v>Q3</v>
      </c>
      <c r="W363" t="str" cm="1">
        <f t="array" ref="W363">_xlfn.IFS(
fact_orders[[#This Row],[dim_customers.Customer Age]]&lt;=25,"18-25",
fact_orders[[#This Row],[dim_customers.Customer Age]]&lt;=35,"26-35",
fact_orders[[#This Row],[dim_customers.Customer Age]]&lt;=45,"36-45",
fact_orders[[#This Row],[dim_customers.Customer Age]]&lt;=55,"46-55",
TRUE,"56+"
)</f>
        <v>26-35</v>
      </c>
      <c r="X363" t="str" cm="1">
        <f t="array" ref="X363">_xlfn.IFS(fact_orders[[#This Row],[Original Price]]&lt;250,"Under 250", fact_orders[[#This Row],[Original Price]]&lt;500, "250-499",fact_orders[[#This Row],[Original Price]]&lt;1000,"500-999",fact_orders[[#This Row],[Original Price]]&lt;2000,"1000-1999",TRUE,"2000+")</f>
        <v>250-499</v>
      </c>
      <c r="Y363" t="str" cm="1">
        <f t="array" ref="Y363">_xlfn.IFS(fact_orders[[#This Row],[Discount%]]&lt;0.2,"10-19%",fact_orders[[#This Row],[Discount%]]&lt;0.3,"20-29%",fact_orders[[#This Row],[Discount%]]&lt;0.4,"30-39%",fact_orders[[#This Row],[Discount%]]&lt;0.5,"40-49%",TRUE,"50%+")</f>
        <v>50%+</v>
      </c>
    </row>
    <row r="364" spans="1:25" hidden="1" x14ac:dyDescent="0.3">
      <c r="A364" t="s">
        <v>3780</v>
      </c>
      <c r="B364" t="s">
        <v>3344</v>
      </c>
      <c r="C364" t="s">
        <v>365</v>
      </c>
      <c r="D364" s="2">
        <v>44555</v>
      </c>
      <c r="E364">
        <v>963</v>
      </c>
      <c r="F364" s="4">
        <v>0.5</v>
      </c>
      <c r="G364" t="s">
        <v>85</v>
      </c>
      <c r="H364" t="s">
        <v>9</v>
      </c>
      <c r="I364" t="s">
        <v>333</v>
      </c>
      <c r="J364" t="s">
        <v>364</v>
      </c>
      <c r="K364" t="s">
        <v>6922</v>
      </c>
      <c r="L364" t="s">
        <v>359</v>
      </c>
      <c r="M364">
        <v>5</v>
      </c>
      <c r="N364">
        <v>44</v>
      </c>
      <c r="O364" t="s">
        <v>3345</v>
      </c>
      <c r="P364" t="s">
        <v>3332</v>
      </c>
      <c r="Q364" s="7">
        <f>fact_orders[[#This Row],[Original Price]]*(1-fact_orders[[#This Row],[Discount%]])</f>
        <v>481.5</v>
      </c>
      <c r="R364">
        <f>fact_orders[[#This Row],[Original Price]]*fact_orders[[#This Row],[Discount%]]</f>
        <v>481.5</v>
      </c>
      <c r="S364">
        <f>YEAR(fact_orders[[#This Row],[Date]])</f>
        <v>2021</v>
      </c>
      <c r="T364">
        <f>MONTH(fact_orders[[#This Row],[Date]])</f>
        <v>12</v>
      </c>
      <c r="U364" t="str">
        <f>TEXT(fact_orders[[#This Row],[Date]],"mmm-yyyy")</f>
        <v>Dec-2021</v>
      </c>
      <c r="V364" t="str">
        <f>"Q"&amp;ROUNDUP(MONTH(fact_orders[[#This Row],[Date]])/3,0)</f>
        <v>Q4</v>
      </c>
      <c r="W364" t="str" cm="1">
        <f t="array" ref="W364">_xlfn.IFS(
fact_orders[[#This Row],[dim_customers.Customer Age]]&lt;=25,"18-25",
fact_orders[[#This Row],[dim_customers.Customer Age]]&lt;=35,"26-35",
fact_orders[[#This Row],[dim_customers.Customer Age]]&lt;=45,"36-45",
fact_orders[[#This Row],[dim_customers.Customer Age]]&lt;=55,"46-55",
TRUE,"56+"
)</f>
        <v>36-45</v>
      </c>
      <c r="X364" t="str" cm="1">
        <f t="array" ref="X364">_xlfn.IFS(fact_orders[[#This Row],[Original Price]]&lt;250,"Under 250", fact_orders[[#This Row],[Original Price]]&lt;500, "250-499",fact_orders[[#This Row],[Original Price]]&lt;1000,"500-999",fact_orders[[#This Row],[Original Price]]&lt;2000,"1000-1999",TRUE,"2000+")</f>
        <v>500-999</v>
      </c>
      <c r="Y364" t="str" cm="1">
        <f t="array" ref="Y364">_xlfn.IFS(fact_orders[[#This Row],[Discount%]]&lt;0.2,"10-19%",fact_orders[[#This Row],[Discount%]]&lt;0.3,"20-29%",fact_orders[[#This Row],[Discount%]]&lt;0.4,"30-39%",fact_orders[[#This Row],[Discount%]]&lt;0.5,"40-49%",TRUE,"50%+")</f>
        <v>50%+</v>
      </c>
    </row>
    <row r="365" spans="1:25" hidden="1" x14ac:dyDescent="0.3">
      <c r="A365" t="s">
        <v>3781</v>
      </c>
      <c r="B365" t="s">
        <v>3346</v>
      </c>
      <c r="C365" t="s">
        <v>366</v>
      </c>
      <c r="D365" s="2">
        <v>44583</v>
      </c>
      <c r="E365">
        <v>234</v>
      </c>
      <c r="F365" s="4">
        <v>0.5</v>
      </c>
      <c r="G365" t="s">
        <v>85</v>
      </c>
      <c r="H365" t="s">
        <v>9</v>
      </c>
      <c r="I365" t="s">
        <v>333</v>
      </c>
      <c r="J365" t="s">
        <v>364</v>
      </c>
      <c r="K365" t="s">
        <v>6922</v>
      </c>
      <c r="L365" t="s">
        <v>14</v>
      </c>
      <c r="M365">
        <v>4</v>
      </c>
      <c r="N365">
        <v>45</v>
      </c>
      <c r="O365" t="s">
        <v>3345</v>
      </c>
      <c r="P365" t="s">
        <v>3332</v>
      </c>
      <c r="Q365" s="7">
        <f>fact_orders[[#This Row],[Original Price]]*(1-fact_orders[[#This Row],[Discount%]])</f>
        <v>117</v>
      </c>
      <c r="R365">
        <f>fact_orders[[#This Row],[Original Price]]*fact_orders[[#This Row],[Discount%]]</f>
        <v>117</v>
      </c>
      <c r="S365">
        <f>YEAR(fact_orders[[#This Row],[Date]])</f>
        <v>2022</v>
      </c>
      <c r="T365">
        <f>MONTH(fact_orders[[#This Row],[Date]])</f>
        <v>1</v>
      </c>
      <c r="U365" t="str">
        <f>TEXT(fact_orders[[#This Row],[Date]],"mmm-yyyy")</f>
        <v>Jan-2022</v>
      </c>
      <c r="V365" t="str">
        <f>"Q"&amp;ROUNDUP(MONTH(fact_orders[[#This Row],[Date]])/3,0)</f>
        <v>Q1</v>
      </c>
      <c r="W365" t="str" cm="1">
        <f t="array" ref="W365">_xlfn.IFS(
fact_orders[[#This Row],[dim_customers.Customer Age]]&lt;=25,"18-25",
fact_orders[[#This Row],[dim_customers.Customer Age]]&lt;=35,"26-35",
fact_orders[[#This Row],[dim_customers.Customer Age]]&lt;=45,"36-45",
fact_orders[[#This Row],[dim_customers.Customer Age]]&lt;=55,"46-55",
TRUE,"56+"
)</f>
        <v>36-45</v>
      </c>
      <c r="X365" t="str" cm="1">
        <f t="array" ref="X365">_xlfn.IFS(fact_orders[[#This Row],[Original Price]]&lt;250,"Under 250", fact_orders[[#This Row],[Original Price]]&lt;500, "250-499",fact_orders[[#This Row],[Original Price]]&lt;1000,"500-999",fact_orders[[#This Row],[Original Price]]&lt;2000,"1000-1999",TRUE,"2000+")</f>
        <v>Under 250</v>
      </c>
      <c r="Y365" t="str" cm="1">
        <f t="array" ref="Y365">_xlfn.IFS(fact_orders[[#This Row],[Discount%]]&lt;0.2,"10-19%",fact_orders[[#This Row],[Discount%]]&lt;0.3,"20-29%",fact_orders[[#This Row],[Discount%]]&lt;0.4,"30-39%",fact_orders[[#This Row],[Discount%]]&lt;0.5,"40-49%",TRUE,"50%+")</f>
        <v>50%+</v>
      </c>
    </row>
    <row r="366" spans="1:25" hidden="1" x14ac:dyDescent="0.3">
      <c r="A366" t="s">
        <v>3782</v>
      </c>
      <c r="B366" t="s">
        <v>3347</v>
      </c>
      <c r="C366" t="s">
        <v>367</v>
      </c>
      <c r="D366" s="2">
        <v>44387</v>
      </c>
      <c r="E366">
        <v>456</v>
      </c>
      <c r="F366" s="4">
        <v>0.5</v>
      </c>
      <c r="G366" t="s">
        <v>85</v>
      </c>
      <c r="H366" t="s">
        <v>9</v>
      </c>
      <c r="I366" t="s">
        <v>333</v>
      </c>
      <c r="J366" t="s">
        <v>364</v>
      </c>
      <c r="K366" t="s">
        <v>6921</v>
      </c>
      <c r="L366" t="s">
        <v>35</v>
      </c>
      <c r="M366">
        <v>4</v>
      </c>
      <c r="N366">
        <v>46</v>
      </c>
      <c r="O366" t="s">
        <v>3348</v>
      </c>
      <c r="P366" t="s">
        <v>3349</v>
      </c>
      <c r="Q366" s="7">
        <f>fact_orders[[#This Row],[Original Price]]*(1-fact_orders[[#This Row],[Discount%]])</f>
        <v>228</v>
      </c>
      <c r="R366">
        <f>fact_orders[[#This Row],[Original Price]]*fact_orders[[#This Row],[Discount%]]</f>
        <v>228</v>
      </c>
      <c r="S366">
        <f>YEAR(fact_orders[[#This Row],[Date]])</f>
        <v>2021</v>
      </c>
      <c r="T366">
        <f>MONTH(fact_orders[[#This Row],[Date]])</f>
        <v>7</v>
      </c>
      <c r="U366" t="str">
        <f>TEXT(fact_orders[[#This Row],[Date]],"mmm-yyyy")</f>
        <v>Jul-2021</v>
      </c>
      <c r="V366" t="str">
        <f>"Q"&amp;ROUNDUP(MONTH(fact_orders[[#This Row],[Date]])/3,0)</f>
        <v>Q3</v>
      </c>
      <c r="W366" t="str" cm="1">
        <f t="array" ref="W366">_xlfn.IFS(
fact_orders[[#This Row],[dim_customers.Customer Age]]&lt;=25,"18-25",
fact_orders[[#This Row],[dim_customers.Customer Age]]&lt;=35,"26-35",
fact_orders[[#This Row],[dim_customers.Customer Age]]&lt;=45,"36-45",
fact_orders[[#This Row],[dim_customers.Customer Age]]&lt;=55,"46-55",
TRUE,"56+"
)</f>
        <v>46-55</v>
      </c>
      <c r="X366" t="str" cm="1">
        <f t="array" ref="X366">_xlfn.IFS(fact_orders[[#This Row],[Original Price]]&lt;250,"Under 250", fact_orders[[#This Row],[Original Price]]&lt;500, "250-499",fact_orders[[#This Row],[Original Price]]&lt;1000,"500-999",fact_orders[[#This Row],[Original Price]]&lt;2000,"1000-1999",TRUE,"2000+")</f>
        <v>250-499</v>
      </c>
      <c r="Y366" t="str" cm="1">
        <f t="array" ref="Y366">_xlfn.IFS(fact_orders[[#This Row],[Discount%]]&lt;0.2,"10-19%",fact_orders[[#This Row],[Discount%]]&lt;0.3,"20-29%",fact_orders[[#This Row],[Discount%]]&lt;0.4,"30-39%",fact_orders[[#This Row],[Discount%]]&lt;0.5,"40-49%",TRUE,"50%+")</f>
        <v>50%+</v>
      </c>
    </row>
    <row r="367" spans="1:25" hidden="1" x14ac:dyDescent="0.3">
      <c r="A367" t="s">
        <v>3783</v>
      </c>
      <c r="B367" t="s">
        <v>3350</v>
      </c>
      <c r="C367" t="s">
        <v>368</v>
      </c>
      <c r="D367" s="2">
        <v>44766</v>
      </c>
      <c r="E367">
        <v>564</v>
      </c>
      <c r="F367" s="4">
        <v>0.5</v>
      </c>
      <c r="G367" t="s">
        <v>85</v>
      </c>
      <c r="H367" t="s">
        <v>9</v>
      </c>
      <c r="I367" t="s">
        <v>333</v>
      </c>
      <c r="J367" t="s">
        <v>364</v>
      </c>
      <c r="K367" t="s">
        <v>6918</v>
      </c>
      <c r="L367" t="s">
        <v>35</v>
      </c>
      <c r="M367">
        <v>4</v>
      </c>
      <c r="N367">
        <v>47</v>
      </c>
      <c r="O367" t="s">
        <v>3348</v>
      </c>
      <c r="P367" t="s">
        <v>3349</v>
      </c>
      <c r="Q367" s="7">
        <f>fact_orders[[#This Row],[Original Price]]*(1-fact_orders[[#This Row],[Discount%]])</f>
        <v>282</v>
      </c>
      <c r="R367">
        <f>fact_orders[[#This Row],[Original Price]]*fact_orders[[#This Row],[Discount%]]</f>
        <v>282</v>
      </c>
      <c r="S367">
        <f>YEAR(fact_orders[[#This Row],[Date]])</f>
        <v>2022</v>
      </c>
      <c r="T367">
        <f>MONTH(fact_orders[[#This Row],[Date]])</f>
        <v>7</v>
      </c>
      <c r="U367" t="str">
        <f>TEXT(fact_orders[[#This Row],[Date]],"mmm-yyyy")</f>
        <v>Jul-2022</v>
      </c>
      <c r="V367" t="str">
        <f>"Q"&amp;ROUNDUP(MONTH(fact_orders[[#This Row],[Date]])/3,0)</f>
        <v>Q3</v>
      </c>
      <c r="W367" t="str" cm="1">
        <f t="array" ref="W367">_xlfn.IFS(
fact_orders[[#This Row],[dim_customers.Customer Age]]&lt;=25,"18-25",
fact_orders[[#This Row],[dim_customers.Customer Age]]&lt;=35,"26-35",
fact_orders[[#This Row],[dim_customers.Customer Age]]&lt;=45,"36-45",
fact_orders[[#This Row],[dim_customers.Customer Age]]&lt;=55,"46-55",
TRUE,"56+"
)</f>
        <v>46-55</v>
      </c>
      <c r="X367" t="str" cm="1">
        <f t="array" ref="X367">_xlfn.IFS(fact_orders[[#This Row],[Original Price]]&lt;250,"Under 250", fact_orders[[#This Row],[Original Price]]&lt;500, "250-499",fact_orders[[#This Row],[Original Price]]&lt;1000,"500-999",fact_orders[[#This Row],[Original Price]]&lt;2000,"1000-1999",TRUE,"2000+")</f>
        <v>500-999</v>
      </c>
      <c r="Y367" t="str" cm="1">
        <f t="array" ref="Y367">_xlfn.IFS(fact_orders[[#This Row],[Discount%]]&lt;0.2,"10-19%",fact_orders[[#This Row],[Discount%]]&lt;0.3,"20-29%",fact_orders[[#This Row],[Discount%]]&lt;0.4,"30-39%",fact_orders[[#This Row],[Discount%]]&lt;0.5,"40-49%",TRUE,"50%+")</f>
        <v>50%+</v>
      </c>
    </row>
    <row r="368" spans="1:25" hidden="1" x14ac:dyDescent="0.3">
      <c r="A368" t="s">
        <v>3784</v>
      </c>
      <c r="B368" t="s">
        <v>3351</v>
      </c>
      <c r="C368" t="s">
        <v>369</v>
      </c>
      <c r="D368" s="2">
        <v>44468</v>
      </c>
      <c r="E368">
        <v>634</v>
      </c>
      <c r="F368" s="4">
        <v>0.3</v>
      </c>
      <c r="G368" t="s">
        <v>85</v>
      </c>
      <c r="H368" t="s">
        <v>9</v>
      </c>
      <c r="I368" t="s">
        <v>333</v>
      </c>
      <c r="J368" t="s">
        <v>364</v>
      </c>
      <c r="K368" t="s">
        <v>6919</v>
      </c>
      <c r="L368" t="s">
        <v>35</v>
      </c>
      <c r="M368">
        <v>5</v>
      </c>
      <c r="N368">
        <v>48</v>
      </c>
      <c r="O368" t="s">
        <v>3348</v>
      </c>
      <c r="P368" t="s">
        <v>3349</v>
      </c>
      <c r="Q368" s="7">
        <f>fact_orders[[#This Row],[Original Price]]*(1-fact_orders[[#This Row],[Discount%]])</f>
        <v>443.79999999999995</v>
      </c>
      <c r="R368">
        <f>fact_orders[[#This Row],[Original Price]]*fact_orders[[#This Row],[Discount%]]</f>
        <v>190.2</v>
      </c>
      <c r="S368">
        <f>YEAR(fact_orders[[#This Row],[Date]])</f>
        <v>2021</v>
      </c>
      <c r="T368">
        <f>MONTH(fact_orders[[#This Row],[Date]])</f>
        <v>9</v>
      </c>
      <c r="U368" t="str">
        <f>TEXT(fact_orders[[#This Row],[Date]],"mmm-yyyy")</f>
        <v>Sep-2021</v>
      </c>
      <c r="V368" t="str">
        <f>"Q"&amp;ROUNDUP(MONTH(fact_orders[[#This Row],[Date]])/3,0)</f>
        <v>Q3</v>
      </c>
      <c r="W368" t="str" cm="1">
        <f t="array" ref="W368">_xlfn.IFS(
fact_orders[[#This Row],[dim_customers.Customer Age]]&lt;=25,"18-25",
fact_orders[[#This Row],[dim_customers.Customer Age]]&lt;=35,"26-35",
fact_orders[[#This Row],[dim_customers.Customer Age]]&lt;=45,"36-45",
fact_orders[[#This Row],[dim_customers.Customer Age]]&lt;=55,"46-55",
TRUE,"56+"
)</f>
        <v>46-55</v>
      </c>
      <c r="X368" t="str" cm="1">
        <f t="array" ref="X368">_xlfn.IFS(fact_orders[[#This Row],[Original Price]]&lt;250,"Under 250", fact_orders[[#This Row],[Original Price]]&lt;500, "250-499",fact_orders[[#This Row],[Original Price]]&lt;1000,"500-999",fact_orders[[#This Row],[Original Price]]&lt;2000,"1000-1999",TRUE,"2000+")</f>
        <v>500-999</v>
      </c>
      <c r="Y368" t="str" cm="1">
        <f t="array" ref="Y368">_xlfn.IFS(fact_orders[[#This Row],[Discount%]]&lt;0.2,"10-19%",fact_orders[[#This Row],[Discount%]]&lt;0.3,"20-29%",fact_orders[[#This Row],[Discount%]]&lt;0.4,"30-39%",fact_orders[[#This Row],[Discount%]]&lt;0.5,"40-49%",TRUE,"50%+")</f>
        <v>30-39%</v>
      </c>
    </row>
    <row r="369" spans="1:25" hidden="1" x14ac:dyDescent="0.3">
      <c r="A369" t="s">
        <v>3785</v>
      </c>
      <c r="B369" t="s">
        <v>3352</v>
      </c>
      <c r="C369" t="s">
        <v>370</v>
      </c>
      <c r="D369" s="2">
        <v>44460</v>
      </c>
      <c r="E369">
        <v>236</v>
      </c>
      <c r="F369" s="4">
        <v>0.32</v>
      </c>
      <c r="G369" t="s">
        <v>85</v>
      </c>
      <c r="H369" t="s">
        <v>9</v>
      </c>
      <c r="I369" t="s">
        <v>333</v>
      </c>
      <c r="J369" t="s">
        <v>364</v>
      </c>
      <c r="K369" t="s">
        <v>6920</v>
      </c>
      <c r="L369" t="s">
        <v>14</v>
      </c>
      <c r="M369">
        <v>5</v>
      </c>
      <c r="N369">
        <v>49</v>
      </c>
      <c r="O369" t="s">
        <v>3348</v>
      </c>
      <c r="P369" t="s">
        <v>3349</v>
      </c>
      <c r="Q369" s="7">
        <f>fact_orders[[#This Row],[Original Price]]*(1-fact_orders[[#This Row],[Discount%]])</f>
        <v>160.47999999999999</v>
      </c>
      <c r="R369">
        <f>fact_orders[[#This Row],[Original Price]]*fact_orders[[#This Row],[Discount%]]</f>
        <v>75.52</v>
      </c>
      <c r="S369">
        <f>YEAR(fact_orders[[#This Row],[Date]])</f>
        <v>2021</v>
      </c>
      <c r="T369">
        <f>MONTH(fact_orders[[#This Row],[Date]])</f>
        <v>9</v>
      </c>
      <c r="U369" t="str">
        <f>TEXT(fact_orders[[#This Row],[Date]],"mmm-yyyy")</f>
        <v>Sep-2021</v>
      </c>
      <c r="V369" t="str">
        <f>"Q"&amp;ROUNDUP(MONTH(fact_orders[[#This Row],[Date]])/3,0)</f>
        <v>Q3</v>
      </c>
      <c r="W369" t="str" cm="1">
        <f t="array" ref="W369">_xlfn.IFS(
fact_orders[[#This Row],[dim_customers.Customer Age]]&lt;=25,"18-25",
fact_orders[[#This Row],[dim_customers.Customer Age]]&lt;=35,"26-35",
fact_orders[[#This Row],[dim_customers.Customer Age]]&lt;=45,"36-45",
fact_orders[[#This Row],[dim_customers.Customer Age]]&lt;=55,"46-55",
TRUE,"56+"
)</f>
        <v>46-55</v>
      </c>
      <c r="X369" t="str" cm="1">
        <f t="array" ref="X369">_xlfn.IFS(fact_orders[[#This Row],[Original Price]]&lt;250,"Under 250", fact_orders[[#This Row],[Original Price]]&lt;500, "250-499",fact_orders[[#This Row],[Original Price]]&lt;1000,"500-999",fact_orders[[#This Row],[Original Price]]&lt;2000,"1000-1999",TRUE,"2000+")</f>
        <v>Under 250</v>
      </c>
      <c r="Y369" t="str" cm="1">
        <f t="array" ref="Y369">_xlfn.IFS(fact_orders[[#This Row],[Discount%]]&lt;0.2,"10-19%",fact_orders[[#This Row],[Discount%]]&lt;0.3,"20-29%",fact_orders[[#This Row],[Discount%]]&lt;0.4,"30-39%",fact_orders[[#This Row],[Discount%]]&lt;0.5,"40-49%",TRUE,"50%+")</f>
        <v>30-39%</v>
      </c>
    </row>
    <row r="370" spans="1:25" hidden="1" x14ac:dyDescent="0.3">
      <c r="A370" t="s">
        <v>3786</v>
      </c>
      <c r="B370" t="s">
        <v>3353</v>
      </c>
      <c r="C370" t="s">
        <v>371</v>
      </c>
      <c r="D370" s="2">
        <v>44669</v>
      </c>
      <c r="E370">
        <v>444</v>
      </c>
      <c r="F370" s="4">
        <v>0.25</v>
      </c>
      <c r="G370" t="s">
        <v>85</v>
      </c>
      <c r="H370" t="s">
        <v>9</v>
      </c>
      <c r="I370" t="s">
        <v>333</v>
      </c>
      <c r="J370" t="s">
        <v>364</v>
      </c>
      <c r="K370" t="s">
        <v>6921</v>
      </c>
      <c r="L370" t="s">
        <v>14</v>
      </c>
      <c r="M370">
        <v>3</v>
      </c>
      <c r="N370">
        <v>17</v>
      </c>
      <c r="O370" t="s">
        <v>3354</v>
      </c>
      <c r="P370" t="s">
        <v>3349</v>
      </c>
      <c r="Q370" s="7">
        <f>fact_orders[[#This Row],[Original Price]]*(1-fact_orders[[#This Row],[Discount%]])</f>
        <v>333</v>
      </c>
      <c r="R370">
        <f>fact_orders[[#This Row],[Original Price]]*fact_orders[[#This Row],[Discount%]]</f>
        <v>111</v>
      </c>
      <c r="S370">
        <f>YEAR(fact_orders[[#This Row],[Date]])</f>
        <v>2022</v>
      </c>
      <c r="T370">
        <f>MONTH(fact_orders[[#This Row],[Date]])</f>
        <v>4</v>
      </c>
      <c r="U370" t="str">
        <f>TEXT(fact_orders[[#This Row],[Date]],"mmm-yyyy")</f>
        <v>Apr-2022</v>
      </c>
      <c r="V370" t="str">
        <f>"Q"&amp;ROUNDUP(MONTH(fact_orders[[#This Row],[Date]])/3,0)</f>
        <v>Q2</v>
      </c>
      <c r="W370" t="str" cm="1">
        <f t="array" ref="W370">_xlfn.IFS(
fact_orders[[#This Row],[dim_customers.Customer Age]]&lt;=25,"18-25",
fact_orders[[#This Row],[dim_customers.Customer Age]]&lt;=35,"26-35",
fact_orders[[#This Row],[dim_customers.Customer Age]]&lt;=45,"36-45",
fact_orders[[#This Row],[dim_customers.Customer Age]]&lt;=55,"46-55",
TRUE,"56+"
)</f>
        <v>18-25</v>
      </c>
      <c r="X370" t="str" cm="1">
        <f t="array" ref="X370">_xlfn.IFS(fact_orders[[#This Row],[Original Price]]&lt;250,"Under 250", fact_orders[[#This Row],[Original Price]]&lt;500, "250-499",fact_orders[[#This Row],[Original Price]]&lt;1000,"500-999",fact_orders[[#This Row],[Original Price]]&lt;2000,"1000-1999",TRUE,"2000+")</f>
        <v>250-499</v>
      </c>
      <c r="Y370" t="str" cm="1">
        <f t="array" ref="Y370">_xlfn.IFS(fact_orders[[#This Row],[Discount%]]&lt;0.2,"10-19%",fact_orders[[#This Row],[Discount%]]&lt;0.3,"20-29%",fact_orders[[#This Row],[Discount%]]&lt;0.4,"30-39%",fact_orders[[#This Row],[Discount%]]&lt;0.5,"40-49%",TRUE,"50%+")</f>
        <v>20-29%</v>
      </c>
    </row>
    <row r="371" spans="1:25" hidden="1" x14ac:dyDescent="0.3">
      <c r="A371" t="s">
        <v>3787</v>
      </c>
      <c r="B371" t="s">
        <v>3355</v>
      </c>
      <c r="C371" t="s">
        <v>372</v>
      </c>
      <c r="D371" s="2">
        <v>44207</v>
      </c>
      <c r="E371">
        <v>456</v>
      </c>
      <c r="F371" s="4">
        <v>0.45</v>
      </c>
      <c r="G371" t="s">
        <v>85</v>
      </c>
      <c r="H371" t="s">
        <v>9</v>
      </c>
      <c r="I371" t="s">
        <v>333</v>
      </c>
      <c r="J371" t="s">
        <v>364</v>
      </c>
      <c r="K371" t="s">
        <v>6922</v>
      </c>
      <c r="L371" t="s">
        <v>27</v>
      </c>
      <c r="M371">
        <v>5</v>
      </c>
      <c r="N371">
        <v>18</v>
      </c>
      <c r="O371" t="s">
        <v>3354</v>
      </c>
      <c r="P371" t="s">
        <v>3349</v>
      </c>
      <c r="Q371" s="7">
        <f>fact_orders[[#This Row],[Original Price]]*(1-fact_orders[[#This Row],[Discount%]])</f>
        <v>250.8</v>
      </c>
      <c r="R371">
        <f>fact_orders[[#This Row],[Original Price]]*fact_orders[[#This Row],[Discount%]]</f>
        <v>205.20000000000002</v>
      </c>
      <c r="S371">
        <f>YEAR(fact_orders[[#This Row],[Date]])</f>
        <v>2021</v>
      </c>
      <c r="T371">
        <f>MONTH(fact_orders[[#This Row],[Date]])</f>
        <v>1</v>
      </c>
      <c r="U371" t="str">
        <f>TEXT(fact_orders[[#This Row],[Date]],"mmm-yyyy")</f>
        <v>Jan-2021</v>
      </c>
      <c r="V371" t="str">
        <f>"Q"&amp;ROUNDUP(MONTH(fact_orders[[#This Row],[Date]])/3,0)</f>
        <v>Q1</v>
      </c>
      <c r="W371" t="str" cm="1">
        <f t="array" ref="W371">_xlfn.IFS(
fact_orders[[#This Row],[dim_customers.Customer Age]]&lt;=25,"18-25",
fact_orders[[#This Row],[dim_customers.Customer Age]]&lt;=35,"26-35",
fact_orders[[#This Row],[dim_customers.Customer Age]]&lt;=45,"36-45",
fact_orders[[#This Row],[dim_customers.Customer Age]]&lt;=55,"46-55",
TRUE,"56+"
)</f>
        <v>18-25</v>
      </c>
      <c r="X371" t="str" cm="1">
        <f t="array" ref="X371">_xlfn.IFS(fact_orders[[#This Row],[Original Price]]&lt;250,"Under 250", fact_orders[[#This Row],[Original Price]]&lt;500, "250-499",fact_orders[[#This Row],[Original Price]]&lt;1000,"500-999",fact_orders[[#This Row],[Original Price]]&lt;2000,"1000-1999",TRUE,"2000+")</f>
        <v>250-499</v>
      </c>
      <c r="Y371" t="str" cm="1">
        <f t="array" ref="Y371">_xlfn.IFS(fact_orders[[#This Row],[Discount%]]&lt;0.2,"10-19%",fact_orders[[#This Row],[Discount%]]&lt;0.3,"20-29%",fact_orders[[#This Row],[Discount%]]&lt;0.4,"30-39%",fact_orders[[#This Row],[Discount%]]&lt;0.5,"40-49%",TRUE,"50%+")</f>
        <v>40-49%</v>
      </c>
    </row>
    <row r="372" spans="1:25" hidden="1" x14ac:dyDescent="0.3">
      <c r="A372" t="s">
        <v>3788</v>
      </c>
      <c r="B372" t="s">
        <v>3356</v>
      </c>
      <c r="C372" t="s">
        <v>373</v>
      </c>
      <c r="D372" s="2">
        <v>44721</v>
      </c>
      <c r="E372">
        <v>963</v>
      </c>
      <c r="F372" s="4">
        <v>0.15</v>
      </c>
      <c r="G372" t="s">
        <v>85</v>
      </c>
      <c r="H372" t="s">
        <v>9</v>
      </c>
      <c r="I372" t="s">
        <v>333</v>
      </c>
      <c r="J372" t="s">
        <v>364</v>
      </c>
      <c r="K372" t="s">
        <v>6921</v>
      </c>
      <c r="L372" t="s">
        <v>27</v>
      </c>
      <c r="M372">
        <v>5</v>
      </c>
      <c r="N372">
        <v>19</v>
      </c>
      <c r="O372" t="s">
        <v>3354</v>
      </c>
      <c r="P372" t="s">
        <v>3349</v>
      </c>
      <c r="Q372" s="7">
        <f>fact_orders[[#This Row],[Original Price]]*(1-fact_orders[[#This Row],[Discount%]])</f>
        <v>818.55</v>
      </c>
      <c r="R372">
        <f>fact_orders[[#This Row],[Original Price]]*fact_orders[[#This Row],[Discount%]]</f>
        <v>144.44999999999999</v>
      </c>
      <c r="S372">
        <f>YEAR(fact_orders[[#This Row],[Date]])</f>
        <v>2022</v>
      </c>
      <c r="T372">
        <f>MONTH(fact_orders[[#This Row],[Date]])</f>
        <v>6</v>
      </c>
      <c r="U372" t="str">
        <f>TEXT(fact_orders[[#This Row],[Date]],"mmm-yyyy")</f>
        <v>Jun-2022</v>
      </c>
      <c r="V372" t="str">
        <f>"Q"&amp;ROUNDUP(MONTH(fact_orders[[#This Row],[Date]])/3,0)</f>
        <v>Q2</v>
      </c>
      <c r="W372" t="str" cm="1">
        <f t="array" ref="W372">_xlfn.IFS(
fact_orders[[#This Row],[dim_customers.Customer Age]]&lt;=25,"18-25",
fact_orders[[#This Row],[dim_customers.Customer Age]]&lt;=35,"26-35",
fact_orders[[#This Row],[dim_customers.Customer Age]]&lt;=45,"36-45",
fact_orders[[#This Row],[dim_customers.Customer Age]]&lt;=55,"46-55",
TRUE,"56+"
)</f>
        <v>18-25</v>
      </c>
      <c r="X372" t="str" cm="1">
        <f t="array" ref="X372">_xlfn.IFS(fact_orders[[#This Row],[Original Price]]&lt;250,"Under 250", fact_orders[[#This Row],[Original Price]]&lt;500, "250-499",fact_orders[[#This Row],[Original Price]]&lt;1000,"500-999",fact_orders[[#This Row],[Original Price]]&lt;2000,"1000-1999",TRUE,"2000+")</f>
        <v>500-999</v>
      </c>
      <c r="Y372" t="str" cm="1">
        <f t="array" ref="Y372">_xlfn.IFS(fact_orders[[#This Row],[Discount%]]&lt;0.2,"10-19%",fact_orders[[#This Row],[Discount%]]&lt;0.3,"20-29%",fact_orders[[#This Row],[Discount%]]&lt;0.4,"30-39%",fact_orders[[#This Row],[Discount%]]&lt;0.5,"40-49%",TRUE,"50%+")</f>
        <v>10-19%</v>
      </c>
    </row>
    <row r="373" spans="1:25" hidden="1" x14ac:dyDescent="0.3">
      <c r="A373" t="s">
        <v>3789</v>
      </c>
      <c r="B373" t="s">
        <v>3357</v>
      </c>
      <c r="C373" t="s">
        <v>374</v>
      </c>
      <c r="D373" s="2">
        <v>44673</v>
      </c>
      <c r="E373">
        <v>456</v>
      </c>
      <c r="F373" s="4">
        <v>0.33</v>
      </c>
      <c r="G373" t="s">
        <v>85</v>
      </c>
      <c r="H373" t="s">
        <v>9</v>
      </c>
      <c r="I373" t="s">
        <v>333</v>
      </c>
      <c r="J373" t="s">
        <v>364</v>
      </c>
      <c r="K373" t="s">
        <v>6921</v>
      </c>
      <c r="L373" t="s">
        <v>27</v>
      </c>
      <c r="M373">
        <v>4</v>
      </c>
      <c r="N373">
        <v>20</v>
      </c>
      <c r="O373" t="s">
        <v>3354</v>
      </c>
      <c r="P373" t="s">
        <v>3349</v>
      </c>
      <c r="Q373" s="7">
        <f>fact_orders[[#This Row],[Original Price]]*(1-fact_orders[[#This Row],[Discount%]])</f>
        <v>305.52</v>
      </c>
      <c r="R373">
        <f>fact_orders[[#This Row],[Original Price]]*fact_orders[[#This Row],[Discount%]]</f>
        <v>150.48000000000002</v>
      </c>
      <c r="S373">
        <f>YEAR(fact_orders[[#This Row],[Date]])</f>
        <v>2022</v>
      </c>
      <c r="T373">
        <f>MONTH(fact_orders[[#This Row],[Date]])</f>
        <v>4</v>
      </c>
      <c r="U373" t="str">
        <f>TEXT(fact_orders[[#This Row],[Date]],"mmm-yyyy")</f>
        <v>Apr-2022</v>
      </c>
      <c r="V373" t="str">
        <f>"Q"&amp;ROUNDUP(MONTH(fact_orders[[#This Row],[Date]])/3,0)</f>
        <v>Q2</v>
      </c>
      <c r="W373" t="str" cm="1">
        <f t="array" ref="W373">_xlfn.IFS(
fact_orders[[#This Row],[dim_customers.Customer Age]]&lt;=25,"18-25",
fact_orders[[#This Row],[dim_customers.Customer Age]]&lt;=35,"26-35",
fact_orders[[#This Row],[dim_customers.Customer Age]]&lt;=45,"36-45",
fact_orders[[#This Row],[dim_customers.Customer Age]]&lt;=55,"46-55",
TRUE,"56+"
)</f>
        <v>18-25</v>
      </c>
      <c r="X373" t="str" cm="1">
        <f t="array" ref="X373">_xlfn.IFS(fact_orders[[#This Row],[Original Price]]&lt;250,"Under 250", fact_orders[[#This Row],[Original Price]]&lt;500, "250-499",fact_orders[[#This Row],[Original Price]]&lt;1000,"500-999",fact_orders[[#This Row],[Original Price]]&lt;2000,"1000-1999",TRUE,"2000+")</f>
        <v>250-499</v>
      </c>
      <c r="Y373" t="str" cm="1">
        <f t="array" ref="Y373">_xlfn.IFS(fact_orders[[#This Row],[Discount%]]&lt;0.2,"10-19%",fact_orders[[#This Row],[Discount%]]&lt;0.3,"20-29%",fact_orders[[#This Row],[Discount%]]&lt;0.4,"30-39%",fact_orders[[#This Row],[Discount%]]&lt;0.5,"40-49%",TRUE,"50%+")</f>
        <v>30-39%</v>
      </c>
    </row>
    <row r="374" spans="1:25" hidden="1" x14ac:dyDescent="0.3">
      <c r="A374" t="s">
        <v>3790</v>
      </c>
      <c r="B374" t="s">
        <v>3358</v>
      </c>
      <c r="C374" t="s">
        <v>375</v>
      </c>
      <c r="D374" s="2">
        <v>44699</v>
      </c>
      <c r="E374">
        <v>1189</v>
      </c>
      <c r="F374" s="4">
        <v>0.42</v>
      </c>
      <c r="G374" t="s">
        <v>85</v>
      </c>
      <c r="H374" t="s">
        <v>9</v>
      </c>
      <c r="I374" t="s">
        <v>333</v>
      </c>
      <c r="J374" t="s">
        <v>364</v>
      </c>
      <c r="K374" t="s">
        <v>6921</v>
      </c>
      <c r="L374" t="s">
        <v>27</v>
      </c>
      <c r="M374">
        <v>3</v>
      </c>
      <c r="N374">
        <v>21</v>
      </c>
      <c r="O374" t="s">
        <v>3359</v>
      </c>
      <c r="P374" t="s">
        <v>3349</v>
      </c>
      <c r="Q374" s="7">
        <f>fact_orders[[#This Row],[Original Price]]*(1-fact_orders[[#This Row],[Discount%]])</f>
        <v>689.62000000000012</v>
      </c>
      <c r="R374">
        <f>fact_orders[[#This Row],[Original Price]]*fact_orders[[#This Row],[Discount%]]</f>
        <v>499.38</v>
      </c>
      <c r="S374">
        <f>YEAR(fact_orders[[#This Row],[Date]])</f>
        <v>2022</v>
      </c>
      <c r="T374">
        <f>MONTH(fact_orders[[#This Row],[Date]])</f>
        <v>5</v>
      </c>
      <c r="U374" t="str">
        <f>TEXT(fact_orders[[#This Row],[Date]],"mmm-yyyy")</f>
        <v>May-2022</v>
      </c>
      <c r="V374" t="str">
        <f>"Q"&amp;ROUNDUP(MONTH(fact_orders[[#This Row],[Date]])/3,0)</f>
        <v>Q2</v>
      </c>
      <c r="W374" t="str" cm="1">
        <f t="array" ref="W374">_xlfn.IFS(
fact_orders[[#This Row],[dim_customers.Customer Age]]&lt;=25,"18-25",
fact_orders[[#This Row],[dim_customers.Customer Age]]&lt;=35,"26-35",
fact_orders[[#This Row],[dim_customers.Customer Age]]&lt;=45,"36-45",
fact_orders[[#This Row],[dim_customers.Customer Age]]&lt;=55,"46-55",
TRUE,"56+"
)</f>
        <v>18-25</v>
      </c>
      <c r="X374" t="str" cm="1">
        <f t="array" ref="X374">_xlfn.IFS(fact_orders[[#This Row],[Original Price]]&lt;250,"Under 250", fact_orders[[#This Row],[Original Price]]&lt;500, "250-499",fact_orders[[#This Row],[Original Price]]&lt;1000,"500-999",fact_orders[[#This Row],[Original Price]]&lt;2000,"1000-1999",TRUE,"2000+")</f>
        <v>1000-1999</v>
      </c>
      <c r="Y374" t="str" cm="1">
        <f t="array" ref="Y374">_xlfn.IFS(fact_orders[[#This Row],[Discount%]]&lt;0.2,"10-19%",fact_orders[[#This Row],[Discount%]]&lt;0.3,"20-29%",fact_orders[[#This Row],[Discount%]]&lt;0.4,"30-39%",fact_orders[[#This Row],[Discount%]]&lt;0.5,"40-49%",TRUE,"50%+")</f>
        <v>40-49%</v>
      </c>
    </row>
    <row r="375" spans="1:25" hidden="1" x14ac:dyDescent="0.3">
      <c r="A375" t="s">
        <v>3791</v>
      </c>
      <c r="B375" t="s">
        <v>3360</v>
      </c>
      <c r="C375" t="s">
        <v>375</v>
      </c>
      <c r="D375" s="2">
        <v>44766</v>
      </c>
      <c r="E375">
        <v>1298</v>
      </c>
      <c r="F375" s="4">
        <v>0.42</v>
      </c>
      <c r="G375" t="s">
        <v>85</v>
      </c>
      <c r="H375" t="s">
        <v>9</v>
      </c>
      <c r="I375" t="s">
        <v>333</v>
      </c>
      <c r="J375" t="s">
        <v>364</v>
      </c>
      <c r="K375" t="s">
        <v>6921</v>
      </c>
      <c r="L375" t="s">
        <v>27</v>
      </c>
      <c r="M375">
        <v>3</v>
      </c>
      <c r="N375">
        <v>22</v>
      </c>
      <c r="O375" t="s">
        <v>3359</v>
      </c>
      <c r="P375" t="s">
        <v>3349</v>
      </c>
      <c r="Q375" s="7">
        <f>fact_orders[[#This Row],[Original Price]]*(1-fact_orders[[#This Row],[Discount%]])</f>
        <v>752.84000000000015</v>
      </c>
      <c r="R375">
        <f>fact_orders[[#This Row],[Original Price]]*fact_orders[[#This Row],[Discount%]]</f>
        <v>545.16</v>
      </c>
      <c r="S375">
        <f>YEAR(fact_orders[[#This Row],[Date]])</f>
        <v>2022</v>
      </c>
      <c r="T375">
        <f>MONTH(fact_orders[[#This Row],[Date]])</f>
        <v>7</v>
      </c>
      <c r="U375" t="str">
        <f>TEXT(fact_orders[[#This Row],[Date]],"mmm-yyyy")</f>
        <v>Jul-2022</v>
      </c>
      <c r="V375" t="str">
        <f>"Q"&amp;ROUNDUP(MONTH(fact_orders[[#This Row],[Date]])/3,0)</f>
        <v>Q3</v>
      </c>
      <c r="W375" t="str" cm="1">
        <f t="array" ref="W375">_xlfn.IFS(
fact_orders[[#This Row],[dim_customers.Customer Age]]&lt;=25,"18-25",
fact_orders[[#This Row],[dim_customers.Customer Age]]&lt;=35,"26-35",
fact_orders[[#This Row],[dim_customers.Customer Age]]&lt;=45,"36-45",
fact_orders[[#This Row],[dim_customers.Customer Age]]&lt;=55,"46-55",
TRUE,"56+"
)</f>
        <v>18-25</v>
      </c>
      <c r="X375" t="str" cm="1">
        <f t="array" ref="X375">_xlfn.IFS(fact_orders[[#This Row],[Original Price]]&lt;250,"Under 250", fact_orders[[#This Row],[Original Price]]&lt;500, "250-499",fact_orders[[#This Row],[Original Price]]&lt;1000,"500-999",fact_orders[[#This Row],[Original Price]]&lt;2000,"1000-1999",TRUE,"2000+")</f>
        <v>1000-1999</v>
      </c>
      <c r="Y375" t="str" cm="1">
        <f t="array" ref="Y375">_xlfn.IFS(fact_orders[[#This Row],[Discount%]]&lt;0.2,"10-19%",fact_orders[[#This Row],[Discount%]]&lt;0.3,"20-29%",fact_orders[[#This Row],[Discount%]]&lt;0.4,"30-39%",fact_orders[[#This Row],[Discount%]]&lt;0.5,"40-49%",TRUE,"50%+")</f>
        <v>40-49%</v>
      </c>
    </row>
    <row r="376" spans="1:25" hidden="1" x14ac:dyDescent="0.3">
      <c r="A376" t="s">
        <v>3792</v>
      </c>
      <c r="B376" t="s">
        <v>3361</v>
      </c>
      <c r="C376" t="s">
        <v>375</v>
      </c>
      <c r="D376" s="2">
        <v>44346</v>
      </c>
      <c r="E376">
        <v>1456</v>
      </c>
      <c r="F376" s="4">
        <v>0.39</v>
      </c>
      <c r="G376" t="s">
        <v>85</v>
      </c>
      <c r="H376" t="s">
        <v>9</v>
      </c>
      <c r="I376" t="s">
        <v>333</v>
      </c>
      <c r="J376" t="s">
        <v>364</v>
      </c>
      <c r="K376" t="s">
        <v>6921</v>
      </c>
      <c r="L376" t="s">
        <v>27</v>
      </c>
      <c r="M376">
        <v>3</v>
      </c>
      <c r="N376">
        <v>16</v>
      </c>
      <c r="O376" t="s">
        <v>3362</v>
      </c>
      <c r="P376" t="s">
        <v>3363</v>
      </c>
      <c r="Q376" s="7">
        <f>fact_orders[[#This Row],[Original Price]]*(1-fact_orders[[#This Row],[Discount%]])</f>
        <v>888.16</v>
      </c>
      <c r="R376">
        <f>fact_orders[[#This Row],[Original Price]]*fact_orders[[#This Row],[Discount%]]</f>
        <v>567.84</v>
      </c>
      <c r="S376">
        <f>YEAR(fact_orders[[#This Row],[Date]])</f>
        <v>2021</v>
      </c>
      <c r="T376">
        <f>MONTH(fact_orders[[#This Row],[Date]])</f>
        <v>5</v>
      </c>
      <c r="U376" t="str">
        <f>TEXT(fact_orders[[#This Row],[Date]],"mmm-yyyy")</f>
        <v>May-2021</v>
      </c>
      <c r="V376" t="str">
        <f>"Q"&amp;ROUNDUP(MONTH(fact_orders[[#This Row],[Date]])/3,0)</f>
        <v>Q2</v>
      </c>
      <c r="W376" t="str" cm="1">
        <f t="array" ref="W376">_xlfn.IFS(
fact_orders[[#This Row],[dim_customers.Customer Age]]&lt;=25,"18-25",
fact_orders[[#This Row],[dim_customers.Customer Age]]&lt;=35,"26-35",
fact_orders[[#This Row],[dim_customers.Customer Age]]&lt;=45,"36-45",
fact_orders[[#This Row],[dim_customers.Customer Age]]&lt;=55,"46-55",
TRUE,"56+"
)</f>
        <v>18-25</v>
      </c>
      <c r="X376" t="str" cm="1">
        <f t="array" ref="X376">_xlfn.IFS(fact_orders[[#This Row],[Original Price]]&lt;250,"Under 250", fact_orders[[#This Row],[Original Price]]&lt;500, "250-499",fact_orders[[#This Row],[Original Price]]&lt;1000,"500-999",fact_orders[[#This Row],[Original Price]]&lt;2000,"1000-1999",TRUE,"2000+")</f>
        <v>1000-1999</v>
      </c>
      <c r="Y376" t="str" cm="1">
        <f t="array" ref="Y376">_xlfn.IFS(fact_orders[[#This Row],[Discount%]]&lt;0.2,"10-19%",fact_orders[[#This Row],[Discount%]]&lt;0.3,"20-29%",fact_orders[[#This Row],[Discount%]]&lt;0.4,"30-39%",fact_orders[[#This Row],[Discount%]]&lt;0.5,"40-49%",TRUE,"50%+")</f>
        <v>30-39%</v>
      </c>
    </row>
    <row r="377" spans="1:25" hidden="1" x14ac:dyDescent="0.3">
      <c r="A377" t="s">
        <v>3793</v>
      </c>
      <c r="B377" t="s">
        <v>3364</v>
      </c>
      <c r="C377" t="s">
        <v>375</v>
      </c>
      <c r="D377" s="2">
        <v>44210</v>
      </c>
      <c r="E377">
        <v>1478</v>
      </c>
      <c r="F377" s="4">
        <v>0.39</v>
      </c>
      <c r="G377" t="s">
        <v>85</v>
      </c>
      <c r="H377" t="s">
        <v>9</v>
      </c>
      <c r="I377" t="s">
        <v>333</v>
      </c>
      <c r="J377" t="s">
        <v>364</v>
      </c>
      <c r="K377" t="s">
        <v>6921</v>
      </c>
      <c r="L377" t="s">
        <v>27</v>
      </c>
      <c r="M377">
        <v>3</v>
      </c>
      <c r="N377">
        <v>17</v>
      </c>
      <c r="O377" t="s">
        <v>3362</v>
      </c>
      <c r="P377" t="s">
        <v>3363</v>
      </c>
      <c r="Q377" s="7">
        <f>fact_orders[[#This Row],[Original Price]]*(1-fact_orders[[#This Row],[Discount%]])</f>
        <v>901.57999999999993</v>
      </c>
      <c r="R377">
        <f>fact_orders[[#This Row],[Original Price]]*fact_orders[[#This Row],[Discount%]]</f>
        <v>576.42000000000007</v>
      </c>
      <c r="S377">
        <f>YEAR(fact_orders[[#This Row],[Date]])</f>
        <v>2021</v>
      </c>
      <c r="T377">
        <f>MONTH(fact_orders[[#This Row],[Date]])</f>
        <v>1</v>
      </c>
      <c r="U377" t="str">
        <f>TEXT(fact_orders[[#This Row],[Date]],"mmm-yyyy")</f>
        <v>Jan-2021</v>
      </c>
      <c r="V377" t="str">
        <f>"Q"&amp;ROUNDUP(MONTH(fact_orders[[#This Row],[Date]])/3,0)</f>
        <v>Q1</v>
      </c>
      <c r="W377" t="str" cm="1">
        <f t="array" ref="W377">_xlfn.IFS(
fact_orders[[#This Row],[dim_customers.Customer Age]]&lt;=25,"18-25",
fact_orders[[#This Row],[dim_customers.Customer Age]]&lt;=35,"26-35",
fact_orders[[#This Row],[dim_customers.Customer Age]]&lt;=45,"36-45",
fact_orders[[#This Row],[dim_customers.Customer Age]]&lt;=55,"46-55",
TRUE,"56+"
)</f>
        <v>18-25</v>
      </c>
      <c r="X377" t="str" cm="1">
        <f t="array" ref="X377">_xlfn.IFS(fact_orders[[#This Row],[Original Price]]&lt;250,"Under 250", fact_orders[[#This Row],[Original Price]]&lt;500, "250-499",fact_orders[[#This Row],[Original Price]]&lt;1000,"500-999",fact_orders[[#This Row],[Original Price]]&lt;2000,"1000-1999",TRUE,"2000+")</f>
        <v>1000-1999</v>
      </c>
      <c r="Y377" t="str" cm="1">
        <f t="array" ref="Y377">_xlfn.IFS(fact_orders[[#This Row],[Discount%]]&lt;0.2,"10-19%",fact_orders[[#This Row],[Discount%]]&lt;0.3,"20-29%",fact_orders[[#This Row],[Discount%]]&lt;0.4,"30-39%",fact_orders[[#This Row],[Discount%]]&lt;0.5,"40-49%",TRUE,"50%+")</f>
        <v>30-39%</v>
      </c>
    </row>
    <row r="378" spans="1:25" hidden="1" x14ac:dyDescent="0.3">
      <c r="A378" t="s">
        <v>3794</v>
      </c>
      <c r="B378" t="s">
        <v>3365</v>
      </c>
      <c r="C378" t="s">
        <v>375</v>
      </c>
      <c r="D378" s="2">
        <v>44240</v>
      </c>
      <c r="E378">
        <v>256</v>
      </c>
      <c r="F378" s="4">
        <v>0.39</v>
      </c>
      <c r="G378" t="s">
        <v>85</v>
      </c>
      <c r="H378" t="s">
        <v>9</v>
      </c>
      <c r="I378" t="s">
        <v>333</v>
      </c>
      <c r="J378" t="s">
        <v>364</v>
      </c>
      <c r="K378" t="s">
        <v>6921</v>
      </c>
      <c r="L378" t="s">
        <v>27</v>
      </c>
      <c r="M378">
        <v>3</v>
      </c>
      <c r="N378">
        <v>18</v>
      </c>
      <c r="O378" t="s">
        <v>3362</v>
      </c>
      <c r="P378" t="s">
        <v>3363</v>
      </c>
      <c r="Q378" s="7">
        <f>fact_orders[[#This Row],[Original Price]]*(1-fact_orders[[#This Row],[Discount%]])</f>
        <v>156.16</v>
      </c>
      <c r="R378">
        <f>fact_orders[[#This Row],[Original Price]]*fact_orders[[#This Row],[Discount%]]</f>
        <v>99.84</v>
      </c>
      <c r="S378">
        <f>YEAR(fact_orders[[#This Row],[Date]])</f>
        <v>2021</v>
      </c>
      <c r="T378">
        <f>MONTH(fact_orders[[#This Row],[Date]])</f>
        <v>2</v>
      </c>
      <c r="U378" t="str">
        <f>TEXT(fact_orders[[#This Row],[Date]],"mmm-yyyy")</f>
        <v>Feb-2021</v>
      </c>
      <c r="V378" t="str">
        <f>"Q"&amp;ROUNDUP(MONTH(fact_orders[[#This Row],[Date]])/3,0)</f>
        <v>Q1</v>
      </c>
      <c r="W378" t="str" cm="1">
        <f t="array" ref="W378">_xlfn.IFS(
fact_orders[[#This Row],[dim_customers.Customer Age]]&lt;=25,"18-25",
fact_orders[[#This Row],[dim_customers.Customer Age]]&lt;=35,"26-35",
fact_orders[[#This Row],[dim_customers.Customer Age]]&lt;=45,"36-45",
fact_orders[[#This Row],[dim_customers.Customer Age]]&lt;=55,"46-55",
TRUE,"56+"
)</f>
        <v>18-25</v>
      </c>
      <c r="X378" t="str" cm="1">
        <f t="array" ref="X378">_xlfn.IFS(fact_orders[[#This Row],[Original Price]]&lt;250,"Under 250", fact_orders[[#This Row],[Original Price]]&lt;500, "250-499",fact_orders[[#This Row],[Original Price]]&lt;1000,"500-999",fact_orders[[#This Row],[Original Price]]&lt;2000,"1000-1999",TRUE,"2000+")</f>
        <v>250-499</v>
      </c>
      <c r="Y378" t="str" cm="1">
        <f t="array" ref="Y378">_xlfn.IFS(fact_orders[[#This Row],[Discount%]]&lt;0.2,"10-19%",fact_orders[[#This Row],[Discount%]]&lt;0.3,"20-29%",fact_orders[[#This Row],[Discount%]]&lt;0.4,"30-39%",fact_orders[[#This Row],[Discount%]]&lt;0.5,"40-49%",TRUE,"50%+")</f>
        <v>30-39%</v>
      </c>
    </row>
    <row r="379" spans="1:25" hidden="1" x14ac:dyDescent="0.3">
      <c r="A379" t="s">
        <v>3795</v>
      </c>
      <c r="B379" t="s">
        <v>3366</v>
      </c>
      <c r="C379" t="s">
        <v>375</v>
      </c>
      <c r="D379" s="2">
        <v>44650</v>
      </c>
      <c r="E379">
        <v>2698</v>
      </c>
      <c r="F379" s="4">
        <v>0.39</v>
      </c>
      <c r="G379" t="s">
        <v>85</v>
      </c>
      <c r="H379" t="s">
        <v>9</v>
      </c>
      <c r="I379" t="s">
        <v>333</v>
      </c>
      <c r="J379" t="s">
        <v>364</v>
      </c>
      <c r="K379" t="s">
        <v>6921</v>
      </c>
      <c r="L379" t="s">
        <v>27</v>
      </c>
      <c r="M379">
        <v>3</v>
      </c>
      <c r="N379">
        <v>19</v>
      </c>
      <c r="O379" t="s">
        <v>3362</v>
      </c>
      <c r="P379" t="s">
        <v>3363</v>
      </c>
      <c r="Q379" s="7">
        <f>fact_orders[[#This Row],[Original Price]]*(1-fact_orders[[#This Row],[Discount%]])</f>
        <v>1645.78</v>
      </c>
      <c r="R379">
        <f>fact_orders[[#This Row],[Original Price]]*fact_orders[[#This Row],[Discount%]]</f>
        <v>1052.22</v>
      </c>
      <c r="S379">
        <f>YEAR(fact_orders[[#This Row],[Date]])</f>
        <v>2022</v>
      </c>
      <c r="T379">
        <f>MONTH(fact_orders[[#This Row],[Date]])</f>
        <v>3</v>
      </c>
      <c r="U379" t="str">
        <f>TEXT(fact_orders[[#This Row],[Date]],"mmm-yyyy")</f>
        <v>Mar-2022</v>
      </c>
      <c r="V379" t="str">
        <f>"Q"&amp;ROUNDUP(MONTH(fact_orders[[#This Row],[Date]])/3,0)</f>
        <v>Q1</v>
      </c>
      <c r="W379" t="str" cm="1">
        <f t="array" ref="W379">_xlfn.IFS(
fact_orders[[#This Row],[dim_customers.Customer Age]]&lt;=25,"18-25",
fact_orders[[#This Row],[dim_customers.Customer Age]]&lt;=35,"26-35",
fact_orders[[#This Row],[dim_customers.Customer Age]]&lt;=45,"36-45",
fact_orders[[#This Row],[dim_customers.Customer Age]]&lt;=55,"46-55",
TRUE,"56+"
)</f>
        <v>18-25</v>
      </c>
      <c r="X379" t="str" cm="1">
        <f t="array" ref="X379">_xlfn.IFS(fact_orders[[#This Row],[Original Price]]&lt;250,"Under 250", fact_orders[[#This Row],[Original Price]]&lt;500, "250-499",fact_orders[[#This Row],[Original Price]]&lt;1000,"500-999",fact_orders[[#This Row],[Original Price]]&lt;2000,"1000-1999",TRUE,"2000+")</f>
        <v>2000+</v>
      </c>
      <c r="Y379" t="str" cm="1">
        <f t="array" ref="Y379">_xlfn.IFS(fact_orders[[#This Row],[Discount%]]&lt;0.2,"10-19%",fact_orders[[#This Row],[Discount%]]&lt;0.3,"20-29%",fact_orders[[#This Row],[Discount%]]&lt;0.4,"30-39%",fact_orders[[#This Row],[Discount%]]&lt;0.5,"40-49%",TRUE,"50%+")</f>
        <v>30-39%</v>
      </c>
    </row>
    <row r="380" spans="1:25" hidden="1" x14ac:dyDescent="0.3">
      <c r="A380" t="s">
        <v>3796</v>
      </c>
      <c r="B380" t="s">
        <v>3367</v>
      </c>
      <c r="C380" t="s">
        <v>375</v>
      </c>
      <c r="D380" s="2">
        <v>44884</v>
      </c>
      <c r="E380">
        <v>2364</v>
      </c>
      <c r="F380" s="4">
        <v>0.3</v>
      </c>
      <c r="G380" t="s">
        <v>85</v>
      </c>
      <c r="H380" t="s">
        <v>9</v>
      </c>
      <c r="I380" t="s">
        <v>333</v>
      </c>
      <c r="J380" t="s">
        <v>364</v>
      </c>
      <c r="K380" t="s">
        <v>6921</v>
      </c>
      <c r="L380" t="s">
        <v>27</v>
      </c>
      <c r="M380">
        <v>3</v>
      </c>
      <c r="N380">
        <v>20</v>
      </c>
      <c r="O380" t="s">
        <v>3368</v>
      </c>
      <c r="P380" t="s">
        <v>3363</v>
      </c>
      <c r="Q380" s="7">
        <f>fact_orders[[#This Row],[Original Price]]*(1-fact_orders[[#This Row],[Discount%]])</f>
        <v>1654.8</v>
      </c>
      <c r="R380">
        <f>fact_orders[[#This Row],[Original Price]]*fact_orders[[#This Row],[Discount%]]</f>
        <v>709.19999999999993</v>
      </c>
      <c r="S380">
        <f>YEAR(fact_orders[[#This Row],[Date]])</f>
        <v>2022</v>
      </c>
      <c r="T380">
        <f>MONTH(fact_orders[[#This Row],[Date]])</f>
        <v>11</v>
      </c>
      <c r="U380" t="str">
        <f>TEXT(fact_orders[[#This Row],[Date]],"mmm-yyyy")</f>
        <v>Nov-2022</v>
      </c>
      <c r="V380" t="str">
        <f>"Q"&amp;ROUNDUP(MONTH(fact_orders[[#This Row],[Date]])/3,0)</f>
        <v>Q4</v>
      </c>
      <c r="W380" t="str" cm="1">
        <f t="array" ref="W380">_xlfn.IFS(
fact_orders[[#This Row],[dim_customers.Customer Age]]&lt;=25,"18-25",
fact_orders[[#This Row],[dim_customers.Customer Age]]&lt;=35,"26-35",
fact_orders[[#This Row],[dim_customers.Customer Age]]&lt;=45,"36-45",
fact_orders[[#This Row],[dim_customers.Customer Age]]&lt;=55,"46-55",
TRUE,"56+"
)</f>
        <v>18-25</v>
      </c>
      <c r="X380" t="str" cm="1">
        <f t="array" ref="X380">_xlfn.IFS(fact_orders[[#This Row],[Original Price]]&lt;250,"Under 250", fact_orders[[#This Row],[Original Price]]&lt;500, "250-499",fact_orders[[#This Row],[Original Price]]&lt;1000,"500-999",fact_orders[[#This Row],[Original Price]]&lt;2000,"1000-1999",TRUE,"2000+")</f>
        <v>2000+</v>
      </c>
      <c r="Y380" t="str" cm="1">
        <f t="array" ref="Y380">_xlfn.IFS(fact_orders[[#This Row],[Discount%]]&lt;0.2,"10-19%",fact_orders[[#This Row],[Discount%]]&lt;0.3,"20-29%",fact_orders[[#This Row],[Discount%]]&lt;0.4,"30-39%",fact_orders[[#This Row],[Discount%]]&lt;0.5,"40-49%",TRUE,"50%+")</f>
        <v>30-39%</v>
      </c>
    </row>
    <row r="381" spans="1:25" hidden="1" x14ac:dyDescent="0.3">
      <c r="A381" t="s">
        <v>3797</v>
      </c>
      <c r="B381" t="s">
        <v>3369</v>
      </c>
      <c r="C381" t="s">
        <v>376</v>
      </c>
      <c r="D381" s="2">
        <v>44345</v>
      </c>
      <c r="E381">
        <v>1236</v>
      </c>
      <c r="F381" s="4">
        <v>0.3</v>
      </c>
      <c r="G381" t="s">
        <v>85</v>
      </c>
      <c r="H381" t="s">
        <v>9</v>
      </c>
      <c r="I381" t="s">
        <v>333</v>
      </c>
      <c r="J381" t="s">
        <v>364</v>
      </c>
      <c r="K381" t="s">
        <v>6921</v>
      </c>
      <c r="L381" t="s">
        <v>27</v>
      </c>
      <c r="M381">
        <v>5</v>
      </c>
      <c r="N381">
        <v>21</v>
      </c>
      <c r="O381" t="s">
        <v>3368</v>
      </c>
      <c r="P381" t="s">
        <v>3363</v>
      </c>
      <c r="Q381" s="7">
        <f>fact_orders[[#This Row],[Original Price]]*(1-fact_orders[[#This Row],[Discount%]])</f>
        <v>865.19999999999993</v>
      </c>
      <c r="R381">
        <f>fact_orders[[#This Row],[Original Price]]*fact_orders[[#This Row],[Discount%]]</f>
        <v>370.8</v>
      </c>
      <c r="S381">
        <f>YEAR(fact_orders[[#This Row],[Date]])</f>
        <v>2021</v>
      </c>
      <c r="T381">
        <f>MONTH(fact_orders[[#This Row],[Date]])</f>
        <v>5</v>
      </c>
      <c r="U381" t="str">
        <f>TEXT(fact_orders[[#This Row],[Date]],"mmm-yyyy")</f>
        <v>May-2021</v>
      </c>
      <c r="V381" t="str">
        <f>"Q"&amp;ROUNDUP(MONTH(fact_orders[[#This Row],[Date]])/3,0)</f>
        <v>Q2</v>
      </c>
      <c r="W381" t="str" cm="1">
        <f t="array" ref="W381">_xlfn.IFS(
fact_orders[[#This Row],[dim_customers.Customer Age]]&lt;=25,"18-25",
fact_orders[[#This Row],[dim_customers.Customer Age]]&lt;=35,"26-35",
fact_orders[[#This Row],[dim_customers.Customer Age]]&lt;=45,"36-45",
fact_orders[[#This Row],[dim_customers.Customer Age]]&lt;=55,"46-55",
TRUE,"56+"
)</f>
        <v>18-25</v>
      </c>
      <c r="X381" t="str" cm="1">
        <f t="array" ref="X381">_xlfn.IFS(fact_orders[[#This Row],[Original Price]]&lt;250,"Under 250", fact_orders[[#This Row],[Original Price]]&lt;500, "250-499",fact_orders[[#This Row],[Original Price]]&lt;1000,"500-999",fact_orders[[#This Row],[Original Price]]&lt;2000,"1000-1999",TRUE,"2000+")</f>
        <v>1000-1999</v>
      </c>
      <c r="Y381" t="str" cm="1">
        <f t="array" ref="Y381">_xlfn.IFS(fact_orders[[#This Row],[Discount%]]&lt;0.2,"10-19%",fact_orders[[#This Row],[Discount%]]&lt;0.3,"20-29%",fact_orders[[#This Row],[Discount%]]&lt;0.4,"30-39%",fact_orders[[#This Row],[Discount%]]&lt;0.5,"40-49%",TRUE,"50%+")</f>
        <v>30-39%</v>
      </c>
    </row>
    <row r="382" spans="1:25" hidden="1" x14ac:dyDescent="0.3">
      <c r="A382" t="s">
        <v>3798</v>
      </c>
      <c r="B382" t="s">
        <v>3370</v>
      </c>
      <c r="C382" t="s">
        <v>377</v>
      </c>
      <c r="D382" s="2">
        <v>44209</v>
      </c>
      <c r="E382">
        <v>756</v>
      </c>
      <c r="F382" s="4">
        <v>0.3</v>
      </c>
      <c r="G382" t="s">
        <v>85</v>
      </c>
      <c r="H382" t="s">
        <v>9</v>
      </c>
      <c r="I382" t="s">
        <v>333</v>
      </c>
      <c r="J382" t="s">
        <v>364</v>
      </c>
      <c r="K382" t="s">
        <v>6921</v>
      </c>
      <c r="L382" t="s">
        <v>162</v>
      </c>
      <c r="M382">
        <v>4</v>
      </c>
      <c r="N382">
        <v>22</v>
      </c>
      <c r="O382" t="s">
        <v>3368</v>
      </c>
      <c r="P382" t="s">
        <v>3363</v>
      </c>
      <c r="Q382" s="7">
        <f>fact_orders[[#This Row],[Original Price]]*(1-fact_orders[[#This Row],[Discount%]])</f>
        <v>529.19999999999993</v>
      </c>
      <c r="R382">
        <f>fact_orders[[#This Row],[Original Price]]*fact_orders[[#This Row],[Discount%]]</f>
        <v>226.79999999999998</v>
      </c>
      <c r="S382">
        <f>YEAR(fact_orders[[#This Row],[Date]])</f>
        <v>2021</v>
      </c>
      <c r="T382">
        <f>MONTH(fact_orders[[#This Row],[Date]])</f>
        <v>1</v>
      </c>
      <c r="U382" t="str">
        <f>TEXT(fact_orders[[#This Row],[Date]],"mmm-yyyy")</f>
        <v>Jan-2021</v>
      </c>
      <c r="V382" t="str">
        <f>"Q"&amp;ROUNDUP(MONTH(fact_orders[[#This Row],[Date]])/3,0)</f>
        <v>Q1</v>
      </c>
      <c r="W382" t="str" cm="1">
        <f t="array" ref="W382">_xlfn.IFS(
fact_orders[[#This Row],[dim_customers.Customer Age]]&lt;=25,"18-25",
fact_orders[[#This Row],[dim_customers.Customer Age]]&lt;=35,"26-35",
fact_orders[[#This Row],[dim_customers.Customer Age]]&lt;=45,"36-45",
fact_orders[[#This Row],[dim_customers.Customer Age]]&lt;=55,"46-55",
TRUE,"56+"
)</f>
        <v>18-25</v>
      </c>
      <c r="X382" t="str" cm="1">
        <f t="array" ref="X382">_xlfn.IFS(fact_orders[[#This Row],[Original Price]]&lt;250,"Under 250", fact_orders[[#This Row],[Original Price]]&lt;500, "250-499",fact_orders[[#This Row],[Original Price]]&lt;1000,"500-999",fact_orders[[#This Row],[Original Price]]&lt;2000,"1000-1999",TRUE,"2000+")</f>
        <v>500-999</v>
      </c>
      <c r="Y382" t="str" cm="1">
        <f t="array" ref="Y382">_xlfn.IFS(fact_orders[[#This Row],[Discount%]]&lt;0.2,"10-19%",fact_orders[[#This Row],[Discount%]]&lt;0.3,"20-29%",fact_orders[[#This Row],[Discount%]]&lt;0.4,"30-39%",fact_orders[[#This Row],[Discount%]]&lt;0.5,"40-49%",TRUE,"50%+")</f>
        <v>30-39%</v>
      </c>
    </row>
    <row r="383" spans="1:25" hidden="1" x14ac:dyDescent="0.3">
      <c r="A383" t="s">
        <v>3799</v>
      </c>
      <c r="B383" t="s">
        <v>3371</v>
      </c>
      <c r="C383" t="s">
        <v>378</v>
      </c>
      <c r="D383" s="2">
        <v>44719</v>
      </c>
      <c r="E383">
        <v>326</v>
      </c>
      <c r="F383" s="4">
        <v>0.25</v>
      </c>
      <c r="G383" t="s">
        <v>85</v>
      </c>
      <c r="H383" t="s">
        <v>9</v>
      </c>
      <c r="I383" t="s">
        <v>333</v>
      </c>
      <c r="J383" t="s">
        <v>364</v>
      </c>
      <c r="K383" t="s">
        <v>6919</v>
      </c>
      <c r="L383" t="s">
        <v>162</v>
      </c>
      <c r="M383">
        <v>3</v>
      </c>
      <c r="N383">
        <v>23</v>
      </c>
      <c r="O383" t="s">
        <v>3368</v>
      </c>
      <c r="P383" t="s">
        <v>3363</v>
      </c>
      <c r="Q383" s="7">
        <f>fact_orders[[#This Row],[Original Price]]*(1-fact_orders[[#This Row],[Discount%]])</f>
        <v>244.5</v>
      </c>
      <c r="R383">
        <f>fact_orders[[#This Row],[Original Price]]*fact_orders[[#This Row],[Discount%]]</f>
        <v>81.5</v>
      </c>
      <c r="S383">
        <f>YEAR(fact_orders[[#This Row],[Date]])</f>
        <v>2022</v>
      </c>
      <c r="T383">
        <f>MONTH(fact_orders[[#This Row],[Date]])</f>
        <v>6</v>
      </c>
      <c r="U383" t="str">
        <f>TEXT(fact_orders[[#This Row],[Date]],"mmm-yyyy")</f>
        <v>Jun-2022</v>
      </c>
      <c r="V383" t="str">
        <f>"Q"&amp;ROUNDUP(MONTH(fact_orders[[#This Row],[Date]])/3,0)</f>
        <v>Q2</v>
      </c>
      <c r="W383" t="str" cm="1">
        <f t="array" ref="W383">_xlfn.IFS(
fact_orders[[#This Row],[dim_customers.Customer Age]]&lt;=25,"18-25",
fact_orders[[#This Row],[dim_customers.Customer Age]]&lt;=35,"26-35",
fact_orders[[#This Row],[dim_customers.Customer Age]]&lt;=45,"36-45",
fact_orders[[#This Row],[dim_customers.Customer Age]]&lt;=55,"46-55",
TRUE,"56+"
)</f>
        <v>18-25</v>
      </c>
      <c r="X383" t="str" cm="1">
        <f t="array" ref="X383">_xlfn.IFS(fact_orders[[#This Row],[Original Price]]&lt;250,"Under 250", fact_orders[[#This Row],[Original Price]]&lt;500, "250-499",fact_orders[[#This Row],[Original Price]]&lt;1000,"500-999",fact_orders[[#This Row],[Original Price]]&lt;2000,"1000-1999",TRUE,"2000+")</f>
        <v>250-499</v>
      </c>
      <c r="Y383" t="str" cm="1">
        <f t="array" ref="Y383">_xlfn.IFS(fact_orders[[#This Row],[Discount%]]&lt;0.2,"10-19%",fact_orders[[#This Row],[Discount%]]&lt;0.3,"20-29%",fact_orders[[#This Row],[Discount%]]&lt;0.4,"30-39%",fact_orders[[#This Row],[Discount%]]&lt;0.5,"40-49%",TRUE,"50%+")</f>
        <v>20-29%</v>
      </c>
    </row>
    <row r="384" spans="1:25" hidden="1" x14ac:dyDescent="0.3">
      <c r="A384" t="s">
        <v>3800</v>
      </c>
      <c r="B384" t="s">
        <v>3372</v>
      </c>
      <c r="C384" t="s">
        <v>379</v>
      </c>
      <c r="D384" s="2">
        <v>44209</v>
      </c>
      <c r="E384">
        <v>453</v>
      </c>
      <c r="F384" s="4">
        <v>0.25</v>
      </c>
      <c r="G384" t="s">
        <v>85</v>
      </c>
      <c r="H384" t="s">
        <v>9</v>
      </c>
      <c r="I384" t="s">
        <v>333</v>
      </c>
      <c r="J384" t="s">
        <v>79</v>
      </c>
      <c r="K384" t="s">
        <v>6919</v>
      </c>
      <c r="L384" t="s">
        <v>162</v>
      </c>
      <c r="M384">
        <v>5</v>
      </c>
      <c r="N384">
        <v>18</v>
      </c>
      <c r="O384" t="s">
        <v>3373</v>
      </c>
      <c r="P384" t="s">
        <v>3363</v>
      </c>
      <c r="Q384" s="7">
        <f>fact_orders[[#This Row],[Original Price]]*(1-fact_orders[[#This Row],[Discount%]])</f>
        <v>339.75</v>
      </c>
      <c r="R384">
        <f>fact_orders[[#This Row],[Original Price]]*fact_orders[[#This Row],[Discount%]]</f>
        <v>113.25</v>
      </c>
      <c r="S384">
        <f>YEAR(fact_orders[[#This Row],[Date]])</f>
        <v>2021</v>
      </c>
      <c r="T384">
        <f>MONTH(fact_orders[[#This Row],[Date]])</f>
        <v>1</v>
      </c>
      <c r="U384" t="str">
        <f>TEXT(fact_orders[[#This Row],[Date]],"mmm-yyyy")</f>
        <v>Jan-2021</v>
      </c>
      <c r="V384" t="str">
        <f>"Q"&amp;ROUNDUP(MONTH(fact_orders[[#This Row],[Date]])/3,0)</f>
        <v>Q1</v>
      </c>
      <c r="W384" t="str" cm="1">
        <f t="array" ref="W384">_xlfn.IFS(
fact_orders[[#This Row],[dim_customers.Customer Age]]&lt;=25,"18-25",
fact_orders[[#This Row],[dim_customers.Customer Age]]&lt;=35,"26-35",
fact_orders[[#This Row],[dim_customers.Customer Age]]&lt;=45,"36-45",
fact_orders[[#This Row],[dim_customers.Customer Age]]&lt;=55,"46-55",
TRUE,"56+"
)</f>
        <v>18-25</v>
      </c>
      <c r="X384" t="str" cm="1">
        <f t="array" ref="X384">_xlfn.IFS(fact_orders[[#This Row],[Original Price]]&lt;250,"Under 250", fact_orders[[#This Row],[Original Price]]&lt;500, "250-499",fact_orders[[#This Row],[Original Price]]&lt;1000,"500-999",fact_orders[[#This Row],[Original Price]]&lt;2000,"1000-1999",TRUE,"2000+")</f>
        <v>250-499</v>
      </c>
      <c r="Y384" t="str" cm="1">
        <f t="array" ref="Y384">_xlfn.IFS(fact_orders[[#This Row],[Discount%]]&lt;0.2,"10-19%",fact_orders[[#This Row],[Discount%]]&lt;0.3,"20-29%",fact_orders[[#This Row],[Discount%]]&lt;0.4,"30-39%",fact_orders[[#This Row],[Discount%]]&lt;0.5,"40-49%",TRUE,"50%+")</f>
        <v>20-29%</v>
      </c>
    </row>
    <row r="385" spans="1:25" hidden="1" x14ac:dyDescent="0.3">
      <c r="A385" t="s">
        <v>3801</v>
      </c>
      <c r="B385" t="s">
        <v>3374</v>
      </c>
      <c r="C385" t="s">
        <v>380</v>
      </c>
      <c r="D385" s="2">
        <v>44927</v>
      </c>
      <c r="E385">
        <v>326</v>
      </c>
      <c r="F385" s="4">
        <v>0.3</v>
      </c>
      <c r="G385" t="s">
        <v>85</v>
      </c>
      <c r="H385" t="s">
        <v>9</v>
      </c>
      <c r="I385" t="s">
        <v>333</v>
      </c>
      <c r="J385" t="s">
        <v>79</v>
      </c>
      <c r="K385" t="s">
        <v>6919</v>
      </c>
      <c r="L385" t="s">
        <v>162</v>
      </c>
      <c r="M385">
        <v>5</v>
      </c>
      <c r="N385">
        <v>18</v>
      </c>
      <c r="O385" t="s">
        <v>3373</v>
      </c>
      <c r="P385" t="s">
        <v>3363</v>
      </c>
      <c r="Q385" s="7">
        <f>fact_orders[[#This Row],[Original Price]]*(1-fact_orders[[#This Row],[Discount%]])</f>
        <v>228.2</v>
      </c>
      <c r="R385">
        <f>fact_orders[[#This Row],[Original Price]]*fact_orders[[#This Row],[Discount%]]</f>
        <v>97.8</v>
      </c>
      <c r="S385">
        <f>YEAR(fact_orders[[#This Row],[Date]])</f>
        <v>2023</v>
      </c>
      <c r="T385">
        <f>MONTH(fact_orders[[#This Row],[Date]])</f>
        <v>1</v>
      </c>
      <c r="U385" t="str">
        <f>TEXT(fact_orders[[#This Row],[Date]],"mmm-yyyy")</f>
        <v>Jan-2023</v>
      </c>
      <c r="V385" t="str">
        <f>"Q"&amp;ROUNDUP(MONTH(fact_orders[[#This Row],[Date]])/3,0)</f>
        <v>Q1</v>
      </c>
      <c r="W385" t="str" cm="1">
        <f t="array" ref="W385">_xlfn.IFS(
fact_orders[[#This Row],[dim_customers.Customer Age]]&lt;=25,"18-25",
fact_orders[[#This Row],[dim_customers.Customer Age]]&lt;=35,"26-35",
fact_orders[[#This Row],[dim_customers.Customer Age]]&lt;=45,"36-45",
fact_orders[[#This Row],[dim_customers.Customer Age]]&lt;=55,"46-55",
TRUE,"56+"
)</f>
        <v>18-25</v>
      </c>
      <c r="X385" t="str" cm="1">
        <f t="array" ref="X385">_xlfn.IFS(fact_orders[[#This Row],[Original Price]]&lt;250,"Under 250", fact_orders[[#This Row],[Original Price]]&lt;500, "250-499",fact_orders[[#This Row],[Original Price]]&lt;1000,"500-999",fact_orders[[#This Row],[Original Price]]&lt;2000,"1000-1999",TRUE,"2000+")</f>
        <v>250-499</v>
      </c>
      <c r="Y385" t="str" cm="1">
        <f t="array" ref="Y385">_xlfn.IFS(fact_orders[[#This Row],[Discount%]]&lt;0.2,"10-19%",fact_orders[[#This Row],[Discount%]]&lt;0.3,"20-29%",fact_orders[[#This Row],[Discount%]]&lt;0.4,"30-39%",fact_orders[[#This Row],[Discount%]]&lt;0.5,"40-49%",TRUE,"50%+")</f>
        <v>30-39%</v>
      </c>
    </row>
    <row r="386" spans="1:25" hidden="1" x14ac:dyDescent="0.3">
      <c r="A386" t="s">
        <v>3802</v>
      </c>
      <c r="B386" t="s">
        <v>3375</v>
      </c>
      <c r="C386" t="s">
        <v>381</v>
      </c>
      <c r="D386" s="2">
        <v>44399</v>
      </c>
      <c r="E386">
        <v>456</v>
      </c>
      <c r="F386" s="4">
        <v>0.3</v>
      </c>
      <c r="G386" t="s">
        <v>85</v>
      </c>
      <c r="H386" t="s">
        <v>9</v>
      </c>
      <c r="I386" t="s">
        <v>333</v>
      </c>
      <c r="J386" t="s">
        <v>79</v>
      </c>
      <c r="K386" t="s">
        <v>6919</v>
      </c>
      <c r="L386" t="s">
        <v>21</v>
      </c>
      <c r="M386">
        <v>4</v>
      </c>
      <c r="N386">
        <v>18</v>
      </c>
      <c r="O386" t="s">
        <v>3373</v>
      </c>
      <c r="P386" t="s">
        <v>3363</v>
      </c>
      <c r="Q386" s="7">
        <f>fact_orders[[#This Row],[Original Price]]*(1-fact_orders[[#This Row],[Discount%]])</f>
        <v>319.2</v>
      </c>
      <c r="R386">
        <f>fact_orders[[#This Row],[Original Price]]*fact_orders[[#This Row],[Discount%]]</f>
        <v>136.79999999999998</v>
      </c>
      <c r="S386">
        <f>YEAR(fact_orders[[#This Row],[Date]])</f>
        <v>2021</v>
      </c>
      <c r="T386">
        <f>MONTH(fact_orders[[#This Row],[Date]])</f>
        <v>7</v>
      </c>
      <c r="U386" t="str">
        <f>TEXT(fact_orders[[#This Row],[Date]],"mmm-yyyy")</f>
        <v>Jul-2021</v>
      </c>
      <c r="V386" t="str">
        <f>"Q"&amp;ROUNDUP(MONTH(fact_orders[[#This Row],[Date]])/3,0)</f>
        <v>Q3</v>
      </c>
      <c r="W386" t="str" cm="1">
        <f t="array" ref="W386">_xlfn.IFS(
fact_orders[[#This Row],[dim_customers.Customer Age]]&lt;=25,"18-25",
fact_orders[[#This Row],[dim_customers.Customer Age]]&lt;=35,"26-35",
fact_orders[[#This Row],[dim_customers.Customer Age]]&lt;=45,"36-45",
fact_orders[[#This Row],[dim_customers.Customer Age]]&lt;=55,"46-55",
TRUE,"56+"
)</f>
        <v>18-25</v>
      </c>
      <c r="X386" t="str" cm="1">
        <f t="array" ref="X386">_xlfn.IFS(fact_orders[[#This Row],[Original Price]]&lt;250,"Under 250", fact_orders[[#This Row],[Original Price]]&lt;500, "250-499",fact_orders[[#This Row],[Original Price]]&lt;1000,"500-999",fact_orders[[#This Row],[Original Price]]&lt;2000,"1000-1999",TRUE,"2000+")</f>
        <v>250-499</v>
      </c>
      <c r="Y386" t="str" cm="1">
        <f t="array" ref="Y386">_xlfn.IFS(fact_orders[[#This Row],[Discount%]]&lt;0.2,"10-19%",fact_orders[[#This Row],[Discount%]]&lt;0.3,"20-29%",fact_orders[[#This Row],[Discount%]]&lt;0.4,"30-39%",fact_orders[[#This Row],[Discount%]]&lt;0.5,"40-49%",TRUE,"50%+")</f>
        <v>30-39%</v>
      </c>
    </row>
    <row r="387" spans="1:25" hidden="1" x14ac:dyDescent="0.3">
      <c r="A387" t="s">
        <v>3803</v>
      </c>
      <c r="B387" t="s">
        <v>3376</v>
      </c>
      <c r="C387" t="s">
        <v>382</v>
      </c>
      <c r="D387" s="2">
        <v>44837</v>
      </c>
      <c r="E387">
        <v>456</v>
      </c>
      <c r="F387" s="4">
        <v>0.3</v>
      </c>
      <c r="G387" t="s">
        <v>85</v>
      </c>
      <c r="H387" t="s">
        <v>9</v>
      </c>
      <c r="I387" t="s">
        <v>333</v>
      </c>
      <c r="J387" t="s">
        <v>79</v>
      </c>
      <c r="K387" t="s">
        <v>6923</v>
      </c>
      <c r="L387" t="s">
        <v>21</v>
      </c>
      <c r="M387">
        <v>2</v>
      </c>
      <c r="N387">
        <v>18</v>
      </c>
      <c r="O387" t="s">
        <v>3373</v>
      </c>
      <c r="P387" t="s">
        <v>3363</v>
      </c>
      <c r="Q387" s="7">
        <f>fact_orders[[#This Row],[Original Price]]*(1-fact_orders[[#This Row],[Discount%]])</f>
        <v>319.2</v>
      </c>
      <c r="R387">
        <f>fact_orders[[#This Row],[Original Price]]*fact_orders[[#This Row],[Discount%]]</f>
        <v>136.79999999999998</v>
      </c>
      <c r="S387">
        <f>YEAR(fact_orders[[#This Row],[Date]])</f>
        <v>2022</v>
      </c>
      <c r="T387">
        <f>MONTH(fact_orders[[#This Row],[Date]])</f>
        <v>10</v>
      </c>
      <c r="U387" t="str">
        <f>TEXT(fact_orders[[#This Row],[Date]],"mmm-yyyy")</f>
        <v>Oct-2022</v>
      </c>
      <c r="V387" t="str">
        <f>"Q"&amp;ROUNDUP(MONTH(fact_orders[[#This Row],[Date]])/3,0)</f>
        <v>Q4</v>
      </c>
      <c r="W387" t="str" cm="1">
        <f t="array" ref="W387">_xlfn.IFS(
fact_orders[[#This Row],[dim_customers.Customer Age]]&lt;=25,"18-25",
fact_orders[[#This Row],[dim_customers.Customer Age]]&lt;=35,"26-35",
fact_orders[[#This Row],[dim_customers.Customer Age]]&lt;=45,"36-45",
fact_orders[[#This Row],[dim_customers.Customer Age]]&lt;=55,"46-55",
TRUE,"56+"
)</f>
        <v>18-25</v>
      </c>
      <c r="X387" t="str" cm="1">
        <f t="array" ref="X387">_xlfn.IFS(fact_orders[[#This Row],[Original Price]]&lt;250,"Under 250", fact_orders[[#This Row],[Original Price]]&lt;500, "250-499",fact_orders[[#This Row],[Original Price]]&lt;1000,"500-999",fact_orders[[#This Row],[Original Price]]&lt;2000,"1000-1999",TRUE,"2000+")</f>
        <v>250-499</v>
      </c>
      <c r="Y387" t="str" cm="1">
        <f t="array" ref="Y387">_xlfn.IFS(fact_orders[[#This Row],[Discount%]]&lt;0.2,"10-19%",fact_orders[[#This Row],[Discount%]]&lt;0.3,"20-29%",fact_orders[[#This Row],[Discount%]]&lt;0.4,"30-39%",fact_orders[[#This Row],[Discount%]]&lt;0.5,"40-49%",TRUE,"50%+")</f>
        <v>30-39%</v>
      </c>
    </row>
    <row r="388" spans="1:25" hidden="1" x14ac:dyDescent="0.3">
      <c r="A388" t="s">
        <v>3804</v>
      </c>
      <c r="B388" t="s">
        <v>3377</v>
      </c>
      <c r="C388" t="s">
        <v>383</v>
      </c>
      <c r="D388" s="2">
        <v>44547</v>
      </c>
      <c r="E388">
        <v>456</v>
      </c>
      <c r="F388" s="4">
        <v>0.4</v>
      </c>
      <c r="G388" t="s">
        <v>85</v>
      </c>
      <c r="H388" t="s">
        <v>9</v>
      </c>
      <c r="I388" t="s">
        <v>333</v>
      </c>
      <c r="J388" t="s">
        <v>79</v>
      </c>
      <c r="K388" t="s">
        <v>6923</v>
      </c>
      <c r="L388" t="s">
        <v>21</v>
      </c>
      <c r="M388">
        <v>3</v>
      </c>
      <c r="N388">
        <v>18</v>
      </c>
      <c r="O388" t="s">
        <v>3373</v>
      </c>
      <c r="P388" t="s">
        <v>3363</v>
      </c>
      <c r="Q388" s="7">
        <f>fact_orders[[#This Row],[Original Price]]*(1-fact_orders[[#This Row],[Discount%]])</f>
        <v>273.59999999999997</v>
      </c>
      <c r="R388">
        <f>fact_orders[[#This Row],[Original Price]]*fact_orders[[#This Row],[Discount%]]</f>
        <v>182.4</v>
      </c>
      <c r="S388">
        <f>YEAR(fact_orders[[#This Row],[Date]])</f>
        <v>2021</v>
      </c>
      <c r="T388">
        <f>MONTH(fact_orders[[#This Row],[Date]])</f>
        <v>12</v>
      </c>
      <c r="U388" t="str">
        <f>TEXT(fact_orders[[#This Row],[Date]],"mmm-yyyy")</f>
        <v>Dec-2021</v>
      </c>
      <c r="V388" t="str">
        <f>"Q"&amp;ROUNDUP(MONTH(fact_orders[[#This Row],[Date]])/3,0)</f>
        <v>Q4</v>
      </c>
      <c r="W388" t="str" cm="1">
        <f t="array" ref="W388">_xlfn.IFS(
fact_orders[[#This Row],[dim_customers.Customer Age]]&lt;=25,"18-25",
fact_orders[[#This Row],[dim_customers.Customer Age]]&lt;=35,"26-35",
fact_orders[[#This Row],[dim_customers.Customer Age]]&lt;=45,"36-45",
fact_orders[[#This Row],[dim_customers.Customer Age]]&lt;=55,"46-55",
TRUE,"56+"
)</f>
        <v>18-25</v>
      </c>
      <c r="X388" t="str" cm="1">
        <f t="array" ref="X388">_xlfn.IFS(fact_orders[[#This Row],[Original Price]]&lt;250,"Under 250", fact_orders[[#This Row],[Original Price]]&lt;500, "250-499",fact_orders[[#This Row],[Original Price]]&lt;1000,"500-999",fact_orders[[#This Row],[Original Price]]&lt;2000,"1000-1999",TRUE,"2000+")</f>
        <v>250-499</v>
      </c>
      <c r="Y388" t="str" cm="1">
        <f t="array" ref="Y388">_xlfn.IFS(fact_orders[[#This Row],[Discount%]]&lt;0.2,"10-19%",fact_orders[[#This Row],[Discount%]]&lt;0.3,"20-29%",fact_orders[[#This Row],[Discount%]]&lt;0.4,"30-39%",fact_orders[[#This Row],[Discount%]]&lt;0.5,"40-49%",TRUE,"50%+")</f>
        <v>40-49%</v>
      </c>
    </row>
    <row r="389" spans="1:25" hidden="1" x14ac:dyDescent="0.3">
      <c r="A389" t="s">
        <v>3805</v>
      </c>
      <c r="B389" t="s">
        <v>3378</v>
      </c>
      <c r="C389" t="s">
        <v>384</v>
      </c>
      <c r="D389" s="2">
        <v>44961</v>
      </c>
      <c r="E389">
        <v>456</v>
      </c>
      <c r="F389" s="4">
        <v>0.4</v>
      </c>
      <c r="G389" t="s">
        <v>85</v>
      </c>
      <c r="H389" t="s">
        <v>9</v>
      </c>
      <c r="I389" t="s">
        <v>333</v>
      </c>
      <c r="J389" t="s">
        <v>79</v>
      </c>
      <c r="K389" t="s">
        <v>6923</v>
      </c>
      <c r="L389" t="s">
        <v>25</v>
      </c>
      <c r="M389">
        <v>4</v>
      </c>
      <c r="N389">
        <v>18</v>
      </c>
      <c r="O389" t="s">
        <v>3373</v>
      </c>
      <c r="P389" t="s">
        <v>3363</v>
      </c>
      <c r="Q389" s="7">
        <f>fact_orders[[#This Row],[Original Price]]*(1-fact_orders[[#This Row],[Discount%]])</f>
        <v>273.59999999999997</v>
      </c>
      <c r="R389">
        <f>fact_orders[[#This Row],[Original Price]]*fact_orders[[#This Row],[Discount%]]</f>
        <v>182.4</v>
      </c>
      <c r="S389">
        <f>YEAR(fact_orders[[#This Row],[Date]])</f>
        <v>2023</v>
      </c>
      <c r="T389">
        <f>MONTH(fact_orders[[#This Row],[Date]])</f>
        <v>2</v>
      </c>
      <c r="U389" t="str">
        <f>TEXT(fact_orders[[#This Row],[Date]],"mmm-yyyy")</f>
        <v>Feb-2023</v>
      </c>
      <c r="V389" t="str">
        <f>"Q"&amp;ROUNDUP(MONTH(fact_orders[[#This Row],[Date]])/3,0)</f>
        <v>Q1</v>
      </c>
      <c r="W389" t="str" cm="1">
        <f t="array" ref="W389">_xlfn.IFS(
fact_orders[[#This Row],[dim_customers.Customer Age]]&lt;=25,"18-25",
fact_orders[[#This Row],[dim_customers.Customer Age]]&lt;=35,"26-35",
fact_orders[[#This Row],[dim_customers.Customer Age]]&lt;=45,"36-45",
fact_orders[[#This Row],[dim_customers.Customer Age]]&lt;=55,"46-55",
TRUE,"56+"
)</f>
        <v>18-25</v>
      </c>
      <c r="X389" t="str" cm="1">
        <f t="array" ref="X389">_xlfn.IFS(fact_orders[[#This Row],[Original Price]]&lt;250,"Under 250", fact_orders[[#This Row],[Original Price]]&lt;500, "250-499",fact_orders[[#This Row],[Original Price]]&lt;1000,"500-999",fact_orders[[#This Row],[Original Price]]&lt;2000,"1000-1999",TRUE,"2000+")</f>
        <v>250-499</v>
      </c>
      <c r="Y389" t="str" cm="1">
        <f t="array" ref="Y389">_xlfn.IFS(fact_orders[[#This Row],[Discount%]]&lt;0.2,"10-19%",fact_orders[[#This Row],[Discount%]]&lt;0.3,"20-29%",fact_orders[[#This Row],[Discount%]]&lt;0.4,"30-39%",fact_orders[[#This Row],[Discount%]]&lt;0.5,"40-49%",TRUE,"50%+")</f>
        <v>40-49%</v>
      </c>
    </row>
    <row r="390" spans="1:25" hidden="1" x14ac:dyDescent="0.3">
      <c r="A390" t="s">
        <v>3806</v>
      </c>
      <c r="B390" t="s">
        <v>3379</v>
      </c>
      <c r="C390" t="s">
        <v>385</v>
      </c>
      <c r="D390" s="2">
        <v>45001</v>
      </c>
      <c r="E390">
        <v>236</v>
      </c>
      <c r="F390" s="4">
        <v>0.4</v>
      </c>
      <c r="G390" t="s">
        <v>85</v>
      </c>
      <c r="H390" t="s">
        <v>9</v>
      </c>
      <c r="I390" t="s">
        <v>333</v>
      </c>
      <c r="J390" t="s">
        <v>79</v>
      </c>
      <c r="K390" t="s">
        <v>6923</v>
      </c>
      <c r="L390" t="s">
        <v>25</v>
      </c>
      <c r="M390">
        <v>5</v>
      </c>
      <c r="N390">
        <v>23</v>
      </c>
      <c r="O390" t="s">
        <v>3380</v>
      </c>
      <c r="P390" t="s">
        <v>3381</v>
      </c>
      <c r="Q390" s="7">
        <f>fact_orders[[#This Row],[Original Price]]*(1-fact_orders[[#This Row],[Discount%]])</f>
        <v>141.6</v>
      </c>
      <c r="R390">
        <f>fact_orders[[#This Row],[Original Price]]*fact_orders[[#This Row],[Discount%]]</f>
        <v>94.4</v>
      </c>
      <c r="S390">
        <f>YEAR(fact_orders[[#This Row],[Date]])</f>
        <v>2023</v>
      </c>
      <c r="T390">
        <f>MONTH(fact_orders[[#This Row],[Date]])</f>
        <v>3</v>
      </c>
      <c r="U390" t="str">
        <f>TEXT(fact_orders[[#This Row],[Date]],"mmm-yyyy")</f>
        <v>Mar-2023</v>
      </c>
      <c r="V390" t="str">
        <f>"Q"&amp;ROUNDUP(MONTH(fact_orders[[#This Row],[Date]])/3,0)</f>
        <v>Q1</v>
      </c>
      <c r="W390" t="str" cm="1">
        <f t="array" ref="W390">_xlfn.IFS(
fact_orders[[#This Row],[dim_customers.Customer Age]]&lt;=25,"18-25",
fact_orders[[#This Row],[dim_customers.Customer Age]]&lt;=35,"26-35",
fact_orders[[#This Row],[dim_customers.Customer Age]]&lt;=45,"36-45",
fact_orders[[#This Row],[dim_customers.Customer Age]]&lt;=55,"46-55",
TRUE,"56+"
)</f>
        <v>18-25</v>
      </c>
      <c r="X390" t="str" cm="1">
        <f t="array" ref="X390">_xlfn.IFS(fact_orders[[#This Row],[Original Price]]&lt;250,"Under 250", fact_orders[[#This Row],[Original Price]]&lt;500, "250-499",fact_orders[[#This Row],[Original Price]]&lt;1000,"500-999",fact_orders[[#This Row],[Original Price]]&lt;2000,"1000-1999",TRUE,"2000+")</f>
        <v>Under 250</v>
      </c>
      <c r="Y390" t="str" cm="1">
        <f t="array" ref="Y390">_xlfn.IFS(fact_orders[[#This Row],[Discount%]]&lt;0.2,"10-19%",fact_orders[[#This Row],[Discount%]]&lt;0.3,"20-29%",fact_orders[[#This Row],[Discount%]]&lt;0.4,"30-39%",fact_orders[[#This Row],[Discount%]]&lt;0.5,"40-49%",TRUE,"50%+")</f>
        <v>40-49%</v>
      </c>
    </row>
    <row r="391" spans="1:25" hidden="1" x14ac:dyDescent="0.3">
      <c r="A391" t="s">
        <v>3807</v>
      </c>
      <c r="B391" t="s">
        <v>3382</v>
      </c>
      <c r="C391" t="s">
        <v>386</v>
      </c>
      <c r="D391" s="2">
        <v>44347</v>
      </c>
      <c r="E391">
        <v>996</v>
      </c>
      <c r="F391" s="4">
        <v>0.4</v>
      </c>
      <c r="G391" t="s">
        <v>85</v>
      </c>
      <c r="H391" t="s">
        <v>9</v>
      </c>
      <c r="I391" t="s">
        <v>333</v>
      </c>
      <c r="J391" t="s">
        <v>79</v>
      </c>
      <c r="K391" t="s">
        <v>6918</v>
      </c>
      <c r="L391" t="s">
        <v>25</v>
      </c>
      <c r="M391">
        <v>4</v>
      </c>
      <c r="N391">
        <v>24</v>
      </c>
      <c r="O391" t="s">
        <v>3380</v>
      </c>
      <c r="P391" t="s">
        <v>3381</v>
      </c>
      <c r="Q391" s="7">
        <f>fact_orders[[#This Row],[Original Price]]*(1-fact_orders[[#This Row],[Discount%]])</f>
        <v>597.6</v>
      </c>
      <c r="R391">
        <f>fact_orders[[#This Row],[Original Price]]*fact_orders[[#This Row],[Discount%]]</f>
        <v>398.40000000000003</v>
      </c>
      <c r="S391">
        <f>YEAR(fact_orders[[#This Row],[Date]])</f>
        <v>2021</v>
      </c>
      <c r="T391">
        <f>MONTH(fact_orders[[#This Row],[Date]])</f>
        <v>5</v>
      </c>
      <c r="U391" t="str">
        <f>TEXT(fact_orders[[#This Row],[Date]],"mmm-yyyy")</f>
        <v>May-2021</v>
      </c>
      <c r="V391" t="str">
        <f>"Q"&amp;ROUNDUP(MONTH(fact_orders[[#This Row],[Date]])/3,0)</f>
        <v>Q2</v>
      </c>
      <c r="W391" t="str" cm="1">
        <f t="array" ref="W391">_xlfn.IFS(
fact_orders[[#This Row],[dim_customers.Customer Age]]&lt;=25,"18-25",
fact_orders[[#This Row],[dim_customers.Customer Age]]&lt;=35,"26-35",
fact_orders[[#This Row],[dim_customers.Customer Age]]&lt;=45,"36-45",
fact_orders[[#This Row],[dim_customers.Customer Age]]&lt;=55,"46-55",
TRUE,"56+"
)</f>
        <v>18-25</v>
      </c>
      <c r="X391" t="str" cm="1">
        <f t="array" ref="X391">_xlfn.IFS(fact_orders[[#This Row],[Original Price]]&lt;250,"Under 250", fact_orders[[#This Row],[Original Price]]&lt;500, "250-499",fact_orders[[#This Row],[Original Price]]&lt;1000,"500-999",fact_orders[[#This Row],[Original Price]]&lt;2000,"1000-1999",TRUE,"2000+")</f>
        <v>500-999</v>
      </c>
      <c r="Y391" t="str" cm="1">
        <f t="array" ref="Y391">_xlfn.IFS(fact_orders[[#This Row],[Discount%]]&lt;0.2,"10-19%",fact_orders[[#This Row],[Discount%]]&lt;0.3,"20-29%",fact_orders[[#This Row],[Discount%]]&lt;0.4,"30-39%",fact_orders[[#This Row],[Discount%]]&lt;0.5,"40-49%",TRUE,"50%+")</f>
        <v>40-49%</v>
      </c>
    </row>
    <row r="392" spans="1:25" hidden="1" x14ac:dyDescent="0.3">
      <c r="A392" t="s">
        <v>3808</v>
      </c>
      <c r="B392" t="s">
        <v>3383</v>
      </c>
      <c r="C392" t="s">
        <v>387</v>
      </c>
      <c r="D392" s="2">
        <v>44609</v>
      </c>
      <c r="E392">
        <v>654</v>
      </c>
      <c r="F392" s="4">
        <v>0.4</v>
      </c>
      <c r="G392" t="s">
        <v>85</v>
      </c>
      <c r="H392" t="s">
        <v>9</v>
      </c>
      <c r="I392" t="s">
        <v>333</v>
      </c>
      <c r="J392" t="s">
        <v>79</v>
      </c>
      <c r="K392" t="s">
        <v>6918</v>
      </c>
      <c r="L392" t="s">
        <v>25</v>
      </c>
      <c r="M392">
        <v>4</v>
      </c>
      <c r="N392">
        <v>25</v>
      </c>
      <c r="O392" t="s">
        <v>3380</v>
      </c>
      <c r="P392" t="s">
        <v>3381</v>
      </c>
      <c r="Q392" s="7">
        <f>fact_orders[[#This Row],[Original Price]]*(1-fact_orders[[#This Row],[Discount%]])</f>
        <v>392.4</v>
      </c>
      <c r="R392">
        <f>fact_orders[[#This Row],[Original Price]]*fact_orders[[#This Row],[Discount%]]</f>
        <v>261.60000000000002</v>
      </c>
      <c r="S392">
        <f>YEAR(fact_orders[[#This Row],[Date]])</f>
        <v>2022</v>
      </c>
      <c r="T392">
        <f>MONTH(fact_orders[[#This Row],[Date]])</f>
        <v>2</v>
      </c>
      <c r="U392" t="str">
        <f>TEXT(fact_orders[[#This Row],[Date]],"mmm-yyyy")</f>
        <v>Feb-2022</v>
      </c>
      <c r="V392" t="str">
        <f>"Q"&amp;ROUNDUP(MONTH(fact_orders[[#This Row],[Date]])/3,0)</f>
        <v>Q1</v>
      </c>
      <c r="W392" t="str" cm="1">
        <f t="array" ref="W392">_xlfn.IFS(
fact_orders[[#This Row],[dim_customers.Customer Age]]&lt;=25,"18-25",
fact_orders[[#This Row],[dim_customers.Customer Age]]&lt;=35,"26-35",
fact_orders[[#This Row],[dim_customers.Customer Age]]&lt;=45,"36-45",
fact_orders[[#This Row],[dim_customers.Customer Age]]&lt;=55,"46-55",
TRUE,"56+"
)</f>
        <v>18-25</v>
      </c>
      <c r="X392" t="str" cm="1">
        <f t="array" ref="X392">_xlfn.IFS(fact_orders[[#This Row],[Original Price]]&lt;250,"Under 250", fact_orders[[#This Row],[Original Price]]&lt;500, "250-499",fact_orders[[#This Row],[Original Price]]&lt;1000,"500-999",fact_orders[[#This Row],[Original Price]]&lt;2000,"1000-1999",TRUE,"2000+")</f>
        <v>500-999</v>
      </c>
      <c r="Y392" t="str" cm="1">
        <f t="array" ref="Y392">_xlfn.IFS(fact_orders[[#This Row],[Discount%]]&lt;0.2,"10-19%",fact_orders[[#This Row],[Discount%]]&lt;0.3,"20-29%",fact_orders[[#This Row],[Discount%]]&lt;0.4,"30-39%",fact_orders[[#This Row],[Discount%]]&lt;0.5,"40-49%",TRUE,"50%+")</f>
        <v>40-49%</v>
      </c>
    </row>
    <row r="393" spans="1:25" hidden="1" x14ac:dyDescent="0.3">
      <c r="A393" t="s">
        <v>3809</v>
      </c>
      <c r="B393" t="s">
        <v>3384</v>
      </c>
      <c r="C393" t="s">
        <v>388</v>
      </c>
      <c r="D393" s="2">
        <v>44203</v>
      </c>
      <c r="E393">
        <v>456</v>
      </c>
      <c r="F393" s="4">
        <v>0.4</v>
      </c>
      <c r="G393" t="s">
        <v>85</v>
      </c>
      <c r="H393" t="s">
        <v>9</v>
      </c>
      <c r="I393" t="s">
        <v>333</v>
      </c>
      <c r="J393" t="s">
        <v>79</v>
      </c>
      <c r="K393" t="s">
        <v>6918</v>
      </c>
      <c r="L393" t="s">
        <v>102</v>
      </c>
      <c r="M393">
        <v>4</v>
      </c>
      <c r="N393">
        <v>26</v>
      </c>
      <c r="O393" t="s">
        <v>3380</v>
      </c>
      <c r="P393" t="s">
        <v>3381</v>
      </c>
      <c r="Q393" s="7">
        <f>fact_orders[[#This Row],[Original Price]]*(1-fact_orders[[#This Row],[Discount%]])</f>
        <v>273.59999999999997</v>
      </c>
      <c r="R393">
        <f>fact_orders[[#This Row],[Original Price]]*fact_orders[[#This Row],[Discount%]]</f>
        <v>182.4</v>
      </c>
      <c r="S393">
        <f>YEAR(fact_orders[[#This Row],[Date]])</f>
        <v>2021</v>
      </c>
      <c r="T393">
        <f>MONTH(fact_orders[[#This Row],[Date]])</f>
        <v>1</v>
      </c>
      <c r="U393" t="str">
        <f>TEXT(fact_orders[[#This Row],[Date]],"mmm-yyyy")</f>
        <v>Jan-2021</v>
      </c>
      <c r="V393" t="str">
        <f>"Q"&amp;ROUNDUP(MONTH(fact_orders[[#This Row],[Date]])/3,0)</f>
        <v>Q1</v>
      </c>
      <c r="W393" t="str" cm="1">
        <f t="array" ref="W393">_xlfn.IFS(
fact_orders[[#This Row],[dim_customers.Customer Age]]&lt;=25,"18-25",
fact_orders[[#This Row],[dim_customers.Customer Age]]&lt;=35,"26-35",
fact_orders[[#This Row],[dim_customers.Customer Age]]&lt;=45,"36-45",
fact_orders[[#This Row],[dim_customers.Customer Age]]&lt;=55,"46-55",
TRUE,"56+"
)</f>
        <v>26-35</v>
      </c>
      <c r="X393" t="str" cm="1">
        <f t="array" ref="X393">_xlfn.IFS(fact_orders[[#This Row],[Original Price]]&lt;250,"Under 250", fact_orders[[#This Row],[Original Price]]&lt;500, "250-499",fact_orders[[#This Row],[Original Price]]&lt;1000,"500-999",fact_orders[[#This Row],[Original Price]]&lt;2000,"1000-1999",TRUE,"2000+")</f>
        <v>250-499</v>
      </c>
      <c r="Y393" t="str" cm="1">
        <f t="array" ref="Y393">_xlfn.IFS(fact_orders[[#This Row],[Discount%]]&lt;0.2,"10-19%",fact_orders[[#This Row],[Discount%]]&lt;0.3,"20-29%",fact_orders[[#This Row],[Discount%]]&lt;0.4,"30-39%",fact_orders[[#This Row],[Discount%]]&lt;0.5,"40-49%",TRUE,"50%+")</f>
        <v>40-49%</v>
      </c>
    </row>
    <row r="394" spans="1:25" hidden="1" x14ac:dyDescent="0.3">
      <c r="A394" t="s">
        <v>3810</v>
      </c>
      <c r="B394" t="s">
        <v>3385</v>
      </c>
      <c r="C394" t="s">
        <v>389</v>
      </c>
      <c r="D394" s="2">
        <v>44431</v>
      </c>
      <c r="E394">
        <v>785</v>
      </c>
      <c r="F394" s="4">
        <v>0.45</v>
      </c>
      <c r="G394" t="s">
        <v>85</v>
      </c>
      <c r="H394" t="s">
        <v>9</v>
      </c>
      <c r="I394" t="s">
        <v>333</v>
      </c>
      <c r="J394" t="s">
        <v>79</v>
      </c>
      <c r="K394" t="s">
        <v>6918</v>
      </c>
      <c r="L394" t="s">
        <v>102</v>
      </c>
      <c r="M394">
        <v>3</v>
      </c>
      <c r="N394">
        <v>27</v>
      </c>
      <c r="O394" t="s">
        <v>3386</v>
      </c>
      <c r="P394" t="s">
        <v>3381</v>
      </c>
      <c r="Q394" s="7">
        <f>fact_orders[[#This Row],[Original Price]]*(1-fact_orders[[#This Row],[Discount%]])</f>
        <v>431.75000000000006</v>
      </c>
      <c r="R394">
        <f>fact_orders[[#This Row],[Original Price]]*fact_orders[[#This Row],[Discount%]]</f>
        <v>353.25</v>
      </c>
      <c r="S394">
        <f>YEAR(fact_orders[[#This Row],[Date]])</f>
        <v>2021</v>
      </c>
      <c r="T394">
        <f>MONTH(fact_orders[[#This Row],[Date]])</f>
        <v>8</v>
      </c>
      <c r="U394" t="str">
        <f>TEXT(fact_orders[[#This Row],[Date]],"mmm-yyyy")</f>
        <v>Aug-2021</v>
      </c>
      <c r="V394" t="str">
        <f>"Q"&amp;ROUNDUP(MONTH(fact_orders[[#This Row],[Date]])/3,0)</f>
        <v>Q3</v>
      </c>
      <c r="W394" t="str" cm="1">
        <f t="array" ref="W394">_xlfn.IFS(
fact_orders[[#This Row],[dim_customers.Customer Age]]&lt;=25,"18-25",
fact_orders[[#This Row],[dim_customers.Customer Age]]&lt;=35,"26-35",
fact_orders[[#This Row],[dim_customers.Customer Age]]&lt;=45,"36-45",
fact_orders[[#This Row],[dim_customers.Customer Age]]&lt;=55,"46-55",
TRUE,"56+"
)</f>
        <v>26-35</v>
      </c>
      <c r="X394" t="str" cm="1">
        <f t="array" ref="X394">_xlfn.IFS(fact_orders[[#This Row],[Original Price]]&lt;250,"Under 250", fact_orders[[#This Row],[Original Price]]&lt;500, "250-499",fact_orders[[#This Row],[Original Price]]&lt;1000,"500-999",fact_orders[[#This Row],[Original Price]]&lt;2000,"1000-1999",TRUE,"2000+")</f>
        <v>500-999</v>
      </c>
      <c r="Y394" t="str" cm="1">
        <f t="array" ref="Y394">_xlfn.IFS(fact_orders[[#This Row],[Discount%]]&lt;0.2,"10-19%",fact_orders[[#This Row],[Discount%]]&lt;0.3,"20-29%",fact_orders[[#This Row],[Discount%]]&lt;0.4,"30-39%",fact_orders[[#This Row],[Discount%]]&lt;0.5,"40-49%",TRUE,"50%+")</f>
        <v>40-49%</v>
      </c>
    </row>
    <row r="395" spans="1:25" hidden="1" x14ac:dyDescent="0.3">
      <c r="A395" t="s">
        <v>3811</v>
      </c>
      <c r="B395" t="s">
        <v>3387</v>
      </c>
      <c r="C395" t="s">
        <v>390</v>
      </c>
      <c r="D395" s="2">
        <v>44935</v>
      </c>
      <c r="E395">
        <v>365</v>
      </c>
      <c r="F395" s="4">
        <v>0.45</v>
      </c>
      <c r="G395" t="s">
        <v>85</v>
      </c>
      <c r="H395" t="s">
        <v>9</v>
      </c>
      <c r="I395" t="s">
        <v>333</v>
      </c>
      <c r="J395" t="s">
        <v>79</v>
      </c>
      <c r="K395" t="s">
        <v>6919</v>
      </c>
      <c r="L395" t="s">
        <v>102</v>
      </c>
      <c r="M395">
        <v>2</v>
      </c>
      <c r="N395">
        <v>24</v>
      </c>
      <c r="O395" t="s">
        <v>3386</v>
      </c>
      <c r="P395" t="s">
        <v>3381</v>
      </c>
      <c r="Q395" s="7">
        <f>fact_orders[[#This Row],[Original Price]]*(1-fact_orders[[#This Row],[Discount%]])</f>
        <v>200.75000000000003</v>
      </c>
      <c r="R395">
        <f>fact_orders[[#This Row],[Original Price]]*fact_orders[[#This Row],[Discount%]]</f>
        <v>164.25</v>
      </c>
      <c r="S395">
        <f>YEAR(fact_orders[[#This Row],[Date]])</f>
        <v>2023</v>
      </c>
      <c r="T395">
        <f>MONTH(fact_orders[[#This Row],[Date]])</f>
        <v>1</v>
      </c>
      <c r="U395" t="str">
        <f>TEXT(fact_orders[[#This Row],[Date]],"mmm-yyyy")</f>
        <v>Jan-2023</v>
      </c>
      <c r="V395" t="str">
        <f>"Q"&amp;ROUNDUP(MONTH(fact_orders[[#This Row],[Date]])/3,0)</f>
        <v>Q1</v>
      </c>
      <c r="W395" t="str" cm="1">
        <f t="array" ref="W395">_xlfn.IFS(
fact_orders[[#This Row],[dim_customers.Customer Age]]&lt;=25,"18-25",
fact_orders[[#This Row],[dim_customers.Customer Age]]&lt;=35,"26-35",
fact_orders[[#This Row],[dim_customers.Customer Age]]&lt;=45,"36-45",
fact_orders[[#This Row],[dim_customers.Customer Age]]&lt;=55,"46-55",
TRUE,"56+"
)</f>
        <v>18-25</v>
      </c>
      <c r="X395" t="str" cm="1">
        <f t="array" ref="X395">_xlfn.IFS(fact_orders[[#This Row],[Original Price]]&lt;250,"Under 250", fact_orders[[#This Row],[Original Price]]&lt;500, "250-499",fact_orders[[#This Row],[Original Price]]&lt;1000,"500-999",fact_orders[[#This Row],[Original Price]]&lt;2000,"1000-1999",TRUE,"2000+")</f>
        <v>250-499</v>
      </c>
      <c r="Y395" t="str" cm="1">
        <f t="array" ref="Y395">_xlfn.IFS(fact_orders[[#This Row],[Discount%]]&lt;0.2,"10-19%",fact_orders[[#This Row],[Discount%]]&lt;0.3,"20-29%",fact_orders[[#This Row],[Discount%]]&lt;0.4,"30-39%",fact_orders[[#This Row],[Discount%]]&lt;0.5,"40-49%",TRUE,"50%+")</f>
        <v>40-49%</v>
      </c>
    </row>
    <row r="396" spans="1:25" hidden="1" x14ac:dyDescent="0.3">
      <c r="A396" t="s">
        <v>3812</v>
      </c>
      <c r="B396" t="s">
        <v>3388</v>
      </c>
      <c r="C396" t="s">
        <v>390</v>
      </c>
      <c r="D396" s="2">
        <v>44756</v>
      </c>
      <c r="E396">
        <v>965</v>
      </c>
      <c r="F396" s="4">
        <v>0.45</v>
      </c>
      <c r="G396" t="s">
        <v>85</v>
      </c>
      <c r="H396" t="s">
        <v>9</v>
      </c>
      <c r="I396" t="s">
        <v>333</v>
      </c>
      <c r="J396" t="s">
        <v>79</v>
      </c>
      <c r="K396" t="s">
        <v>6919</v>
      </c>
      <c r="L396" t="s">
        <v>102</v>
      </c>
      <c r="M396">
        <v>2</v>
      </c>
      <c r="N396">
        <v>24</v>
      </c>
      <c r="O396" t="s">
        <v>3386</v>
      </c>
      <c r="P396" t="s">
        <v>3381</v>
      </c>
      <c r="Q396" s="7">
        <f>fact_orders[[#This Row],[Original Price]]*(1-fact_orders[[#This Row],[Discount%]])</f>
        <v>530.75</v>
      </c>
      <c r="R396">
        <f>fact_orders[[#This Row],[Original Price]]*fact_orders[[#This Row],[Discount%]]</f>
        <v>434.25</v>
      </c>
      <c r="S396">
        <f>YEAR(fact_orders[[#This Row],[Date]])</f>
        <v>2022</v>
      </c>
      <c r="T396">
        <f>MONTH(fact_orders[[#This Row],[Date]])</f>
        <v>7</v>
      </c>
      <c r="U396" t="str">
        <f>TEXT(fact_orders[[#This Row],[Date]],"mmm-yyyy")</f>
        <v>Jul-2022</v>
      </c>
      <c r="V396" t="str">
        <f>"Q"&amp;ROUNDUP(MONTH(fact_orders[[#This Row],[Date]])/3,0)</f>
        <v>Q3</v>
      </c>
      <c r="W396" t="str" cm="1">
        <f t="array" ref="W396">_xlfn.IFS(
fact_orders[[#This Row],[dim_customers.Customer Age]]&lt;=25,"18-25",
fact_orders[[#This Row],[dim_customers.Customer Age]]&lt;=35,"26-35",
fact_orders[[#This Row],[dim_customers.Customer Age]]&lt;=45,"36-45",
fact_orders[[#This Row],[dim_customers.Customer Age]]&lt;=55,"46-55",
TRUE,"56+"
)</f>
        <v>18-25</v>
      </c>
      <c r="X396" t="str" cm="1">
        <f t="array" ref="X396">_xlfn.IFS(fact_orders[[#This Row],[Original Price]]&lt;250,"Under 250", fact_orders[[#This Row],[Original Price]]&lt;500, "250-499",fact_orders[[#This Row],[Original Price]]&lt;1000,"500-999",fact_orders[[#This Row],[Original Price]]&lt;2000,"1000-1999",TRUE,"2000+")</f>
        <v>500-999</v>
      </c>
      <c r="Y396" t="str" cm="1">
        <f t="array" ref="Y396">_xlfn.IFS(fact_orders[[#This Row],[Discount%]]&lt;0.2,"10-19%",fact_orders[[#This Row],[Discount%]]&lt;0.3,"20-29%",fact_orders[[#This Row],[Discount%]]&lt;0.4,"30-39%",fact_orders[[#This Row],[Discount%]]&lt;0.5,"40-49%",TRUE,"50%+")</f>
        <v>40-49%</v>
      </c>
    </row>
    <row r="397" spans="1:25" hidden="1" x14ac:dyDescent="0.3">
      <c r="A397" t="s">
        <v>3813</v>
      </c>
      <c r="B397" t="s">
        <v>3389</v>
      </c>
      <c r="C397" t="s">
        <v>390</v>
      </c>
      <c r="D397" s="2">
        <v>44333</v>
      </c>
      <c r="E397">
        <v>444</v>
      </c>
      <c r="F397" s="4">
        <v>0.47</v>
      </c>
      <c r="G397" t="s">
        <v>85</v>
      </c>
      <c r="H397" t="s">
        <v>9</v>
      </c>
      <c r="I397" t="s">
        <v>333</v>
      </c>
      <c r="J397" t="s">
        <v>79</v>
      </c>
      <c r="K397" t="s">
        <v>6919</v>
      </c>
      <c r="L397" t="s">
        <v>102</v>
      </c>
      <c r="M397">
        <v>2</v>
      </c>
      <c r="N397">
        <v>24</v>
      </c>
      <c r="O397" t="s">
        <v>3386</v>
      </c>
      <c r="P397" t="s">
        <v>3381</v>
      </c>
      <c r="Q397" s="7">
        <f>fact_orders[[#This Row],[Original Price]]*(1-fact_orders[[#This Row],[Discount%]])</f>
        <v>235.32000000000002</v>
      </c>
      <c r="R397">
        <f>fact_orders[[#This Row],[Original Price]]*fact_orders[[#This Row],[Discount%]]</f>
        <v>208.67999999999998</v>
      </c>
      <c r="S397">
        <f>YEAR(fact_orders[[#This Row],[Date]])</f>
        <v>2021</v>
      </c>
      <c r="T397">
        <f>MONTH(fact_orders[[#This Row],[Date]])</f>
        <v>5</v>
      </c>
      <c r="U397" t="str">
        <f>TEXT(fact_orders[[#This Row],[Date]],"mmm-yyyy")</f>
        <v>May-2021</v>
      </c>
      <c r="V397" t="str">
        <f>"Q"&amp;ROUNDUP(MONTH(fact_orders[[#This Row],[Date]])/3,0)</f>
        <v>Q2</v>
      </c>
      <c r="W397" t="str" cm="1">
        <f t="array" ref="W397">_xlfn.IFS(
fact_orders[[#This Row],[dim_customers.Customer Age]]&lt;=25,"18-25",
fact_orders[[#This Row],[dim_customers.Customer Age]]&lt;=35,"26-35",
fact_orders[[#This Row],[dim_customers.Customer Age]]&lt;=45,"36-45",
fact_orders[[#This Row],[dim_customers.Customer Age]]&lt;=55,"46-55",
TRUE,"56+"
)</f>
        <v>18-25</v>
      </c>
      <c r="X397" t="str" cm="1">
        <f t="array" ref="X397">_xlfn.IFS(fact_orders[[#This Row],[Original Price]]&lt;250,"Under 250", fact_orders[[#This Row],[Original Price]]&lt;500, "250-499",fact_orders[[#This Row],[Original Price]]&lt;1000,"500-999",fact_orders[[#This Row],[Original Price]]&lt;2000,"1000-1999",TRUE,"2000+")</f>
        <v>250-499</v>
      </c>
      <c r="Y397" t="str" cm="1">
        <f t="array" ref="Y397">_xlfn.IFS(fact_orders[[#This Row],[Discount%]]&lt;0.2,"10-19%",fact_orders[[#This Row],[Discount%]]&lt;0.3,"20-29%",fact_orders[[#This Row],[Discount%]]&lt;0.4,"30-39%",fact_orders[[#This Row],[Discount%]]&lt;0.5,"40-49%",TRUE,"50%+")</f>
        <v>40-49%</v>
      </c>
    </row>
    <row r="398" spans="1:25" hidden="1" x14ac:dyDescent="0.3">
      <c r="A398" t="s">
        <v>3814</v>
      </c>
      <c r="B398" t="s">
        <v>3390</v>
      </c>
      <c r="C398" t="s">
        <v>391</v>
      </c>
      <c r="D398" s="2">
        <v>44315</v>
      </c>
      <c r="E398">
        <v>569</v>
      </c>
      <c r="F398" s="4">
        <v>0.47</v>
      </c>
      <c r="G398" t="s">
        <v>85</v>
      </c>
      <c r="H398" t="s">
        <v>9</v>
      </c>
      <c r="I398" t="s">
        <v>333</v>
      </c>
      <c r="J398" t="s">
        <v>79</v>
      </c>
      <c r="K398" t="s">
        <v>6919</v>
      </c>
      <c r="L398" t="s">
        <v>102</v>
      </c>
      <c r="M398">
        <v>5</v>
      </c>
      <c r="N398">
        <v>24</v>
      </c>
      <c r="O398" t="s">
        <v>3386</v>
      </c>
      <c r="P398" t="s">
        <v>3381</v>
      </c>
      <c r="Q398" s="7">
        <f>fact_orders[[#This Row],[Original Price]]*(1-fact_orders[[#This Row],[Discount%]])</f>
        <v>301.57</v>
      </c>
      <c r="R398">
        <f>fact_orders[[#This Row],[Original Price]]*fact_orders[[#This Row],[Discount%]]</f>
        <v>267.43</v>
      </c>
      <c r="S398">
        <f>YEAR(fact_orders[[#This Row],[Date]])</f>
        <v>2021</v>
      </c>
      <c r="T398">
        <f>MONTH(fact_orders[[#This Row],[Date]])</f>
        <v>4</v>
      </c>
      <c r="U398" t="str">
        <f>TEXT(fact_orders[[#This Row],[Date]],"mmm-yyyy")</f>
        <v>Apr-2021</v>
      </c>
      <c r="V398" t="str">
        <f>"Q"&amp;ROUNDUP(MONTH(fact_orders[[#This Row],[Date]])/3,0)</f>
        <v>Q2</v>
      </c>
      <c r="W398" t="str" cm="1">
        <f t="array" ref="W398">_xlfn.IFS(
fact_orders[[#This Row],[dim_customers.Customer Age]]&lt;=25,"18-25",
fact_orders[[#This Row],[dim_customers.Customer Age]]&lt;=35,"26-35",
fact_orders[[#This Row],[dim_customers.Customer Age]]&lt;=45,"36-45",
fact_orders[[#This Row],[dim_customers.Customer Age]]&lt;=55,"46-55",
TRUE,"56+"
)</f>
        <v>18-25</v>
      </c>
      <c r="X398" t="str" cm="1">
        <f t="array" ref="X398">_xlfn.IFS(fact_orders[[#This Row],[Original Price]]&lt;250,"Under 250", fact_orders[[#This Row],[Original Price]]&lt;500, "250-499",fact_orders[[#This Row],[Original Price]]&lt;1000,"500-999",fact_orders[[#This Row],[Original Price]]&lt;2000,"1000-1999",TRUE,"2000+")</f>
        <v>500-999</v>
      </c>
      <c r="Y398" t="str" cm="1">
        <f t="array" ref="Y398">_xlfn.IFS(fact_orders[[#This Row],[Discount%]]&lt;0.2,"10-19%",fact_orders[[#This Row],[Discount%]]&lt;0.3,"20-29%",fact_orders[[#This Row],[Discount%]]&lt;0.4,"30-39%",fact_orders[[#This Row],[Discount%]]&lt;0.5,"40-49%",TRUE,"50%+")</f>
        <v>40-49%</v>
      </c>
    </row>
    <row r="399" spans="1:25" hidden="1" x14ac:dyDescent="0.3">
      <c r="A399" t="s">
        <v>3815</v>
      </c>
      <c r="B399" t="s">
        <v>3391</v>
      </c>
      <c r="C399" t="s">
        <v>392</v>
      </c>
      <c r="D399" s="2">
        <v>44292</v>
      </c>
      <c r="E399">
        <v>475</v>
      </c>
      <c r="F399" s="4">
        <v>0.46</v>
      </c>
      <c r="G399" t="s">
        <v>85</v>
      </c>
      <c r="H399" t="s">
        <v>9</v>
      </c>
      <c r="I399" t="s">
        <v>333</v>
      </c>
      <c r="J399" t="s">
        <v>79</v>
      </c>
      <c r="K399" t="s">
        <v>6919</v>
      </c>
      <c r="L399" t="s">
        <v>27</v>
      </c>
      <c r="M399">
        <v>4</v>
      </c>
      <c r="N399">
        <v>24</v>
      </c>
      <c r="O399" t="s">
        <v>3392</v>
      </c>
      <c r="P399" t="s">
        <v>3381</v>
      </c>
      <c r="Q399" s="7">
        <f>fact_orders[[#This Row],[Original Price]]*(1-fact_orders[[#This Row],[Discount%]])</f>
        <v>256.5</v>
      </c>
      <c r="R399">
        <f>fact_orders[[#This Row],[Original Price]]*fact_orders[[#This Row],[Discount%]]</f>
        <v>218.5</v>
      </c>
      <c r="S399">
        <f>YEAR(fact_orders[[#This Row],[Date]])</f>
        <v>2021</v>
      </c>
      <c r="T399">
        <f>MONTH(fact_orders[[#This Row],[Date]])</f>
        <v>4</v>
      </c>
      <c r="U399" t="str">
        <f>TEXT(fact_orders[[#This Row],[Date]],"mmm-yyyy")</f>
        <v>Apr-2021</v>
      </c>
      <c r="V399" t="str">
        <f>"Q"&amp;ROUNDUP(MONTH(fact_orders[[#This Row],[Date]])/3,0)</f>
        <v>Q2</v>
      </c>
      <c r="W399" t="str" cm="1">
        <f t="array" ref="W399">_xlfn.IFS(
fact_orders[[#This Row],[dim_customers.Customer Age]]&lt;=25,"18-25",
fact_orders[[#This Row],[dim_customers.Customer Age]]&lt;=35,"26-35",
fact_orders[[#This Row],[dim_customers.Customer Age]]&lt;=45,"36-45",
fact_orders[[#This Row],[dim_customers.Customer Age]]&lt;=55,"46-55",
TRUE,"56+"
)</f>
        <v>18-25</v>
      </c>
      <c r="X399" t="str" cm="1">
        <f t="array" ref="X399">_xlfn.IFS(fact_orders[[#This Row],[Original Price]]&lt;250,"Under 250", fact_orders[[#This Row],[Original Price]]&lt;500, "250-499",fact_orders[[#This Row],[Original Price]]&lt;1000,"500-999",fact_orders[[#This Row],[Original Price]]&lt;2000,"1000-1999",TRUE,"2000+")</f>
        <v>250-499</v>
      </c>
      <c r="Y399" t="str" cm="1">
        <f t="array" ref="Y399">_xlfn.IFS(fact_orders[[#This Row],[Discount%]]&lt;0.2,"10-19%",fact_orders[[#This Row],[Discount%]]&lt;0.3,"20-29%",fact_orders[[#This Row],[Discount%]]&lt;0.4,"30-39%",fact_orders[[#This Row],[Discount%]]&lt;0.5,"40-49%",TRUE,"50%+")</f>
        <v>40-49%</v>
      </c>
    </row>
    <row r="400" spans="1:25" hidden="1" x14ac:dyDescent="0.3">
      <c r="A400" t="s">
        <v>3816</v>
      </c>
      <c r="B400" t="s">
        <v>3393</v>
      </c>
      <c r="C400" t="s">
        <v>393</v>
      </c>
      <c r="D400" s="2">
        <v>44503</v>
      </c>
      <c r="E400">
        <v>598</v>
      </c>
      <c r="F400" s="4">
        <v>0.46</v>
      </c>
      <c r="G400" t="s">
        <v>85</v>
      </c>
      <c r="H400" t="s">
        <v>9</v>
      </c>
      <c r="I400" t="s">
        <v>333</v>
      </c>
      <c r="J400" t="s">
        <v>79</v>
      </c>
      <c r="K400" t="s">
        <v>6919</v>
      </c>
      <c r="L400" t="s">
        <v>27</v>
      </c>
      <c r="M400">
        <v>2</v>
      </c>
      <c r="N400">
        <v>24</v>
      </c>
      <c r="O400" t="s">
        <v>3392</v>
      </c>
      <c r="P400" t="s">
        <v>3381</v>
      </c>
      <c r="Q400" s="7">
        <f>fact_orders[[#This Row],[Original Price]]*(1-fact_orders[[#This Row],[Discount%]])</f>
        <v>322.92</v>
      </c>
      <c r="R400">
        <f>fact_orders[[#This Row],[Original Price]]*fact_orders[[#This Row],[Discount%]]</f>
        <v>275.08</v>
      </c>
      <c r="S400">
        <f>YEAR(fact_orders[[#This Row],[Date]])</f>
        <v>2021</v>
      </c>
      <c r="T400">
        <f>MONTH(fact_orders[[#This Row],[Date]])</f>
        <v>11</v>
      </c>
      <c r="U400" t="str">
        <f>TEXT(fact_orders[[#This Row],[Date]],"mmm-yyyy")</f>
        <v>Nov-2021</v>
      </c>
      <c r="V400" t="str">
        <f>"Q"&amp;ROUNDUP(MONTH(fact_orders[[#This Row],[Date]])/3,0)</f>
        <v>Q4</v>
      </c>
      <c r="W400" t="str" cm="1">
        <f t="array" ref="W400">_xlfn.IFS(
fact_orders[[#This Row],[dim_customers.Customer Age]]&lt;=25,"18-25",
fact_orders[[#This Row],[dim_customers.Customer Age]]&lt;=35,"26-35",
fact_orders[[#This Row],[dim_customers.Customer Age]]&lt;=45,"36-45",
fact_orders[[#This Row],[dim_customers.Customer Age]]&lt;=55,"46-55",
TRUE,"56+"
)</f>
        <v>18-25</v>
      </c>
      <c r="X400" t="str" cm="1">
        <f t="array" ref="X400">_xlfn.IFS(fact_orders[[#This Row],[Original Price]]&lt;250,"Under 250", fact_orders[[#This Row],[Original Price]]&lt;500, "250-499",fact_orders[[#This Row],[Original Price]]&lt;1000,"500-999",fact_orders[[#This Row],[Original Price]]&lt;2000,"1000-1999",TRUE,"2000+")</f>
        <v>500-999</v>
      </c>
      <c r="Y400" t="str" cm="1">
        <f t="array" ref="Y400">_xlfn.IFS(fact_orders[[#This Row],[Discount%]]&lt;0.2,"10-19%",fact_orders[[#This Row],[Discount%]]&lt;0.3,"20-29%",fact_orders[[#This Row],[Discount%]]&lt;0.4,"30-39%",fact_orders[[#This Row],[Discount%]]&lt;0.5,"40-49%",TRUE,"50%+")</f>
        <v>40-49%</v>
      </c>
    </row>
    <row r="401" spans="1:25" hidden="1" x14ac:dyDescent="0.3">
      <c r="A401" t="s">
        <v>3817</v>
      </c>
      <c r="B401" t="s">
        <v>3394</v>
      </c>
      <c r="C401" t="s">
        <v>394</v>
      </c>
      <c r="D401" s="2">
        <v>44991</v>
      </c>
      <c r="E401">
        <v>536</v>
      </c>
      <c r="F401" s="4">
        <v>0.46</v>
      </c>
      <c r="G401" t="s">
        <v>85</v>
      </c>
      <c r="H401" t="s">
        <v>9</v>
      </c>
      <c r="I401" t="s">
        <v>395</v>
      </c>
      <c r="J401" t="s">
        <v>11</v>
      </c>
      <c r="K401" t="s">
        <v>6920</v>
      </c>
      <c r="L401" t="s">
        <v>27</v>
      </c>
      <c r="M401">
        <v>5</v>
      </c>
      <c r="N401">
        <v>24</v>
      </c>
      <c r="O401" t="s">
        <v>3392</v>
      </c>
      <c r="P401" t="s">
        <v>3381</v>
      </c>
      <c r="Q401" s="7">
        <f>fact_orders[[#This Row],[Original Price]]*(1-fact_orders[[#This Row],[Discount%]])</f>
        <v>289.44</v>
      </c>
      <c r="R401">
        <f>fact_orders[[#This Row],[Original Price]]*fact_orders[[#This Row],[Discount%]]</f>
        <v>246.56</v>
      </c>
      <c r="S401">
        <f>YEAR(fact_orders[[#This Row],[Date]])</f>
        <v>2023</v>
      </c>
      <c r="T401">
        <f>MONTH(fact_orders[[#This Row],[Date]])</f>
        <v>3</v>
      </c>
      <c r="U401" t="str">
        <f>TEXT(fact_orders[[#This Row],[Date]],"mmm-yyyy")</f>
        <v>Mar-2023</v>
      </c>
      <c r="V401" t="str">
        <f>"Q"&amp;ROUNDUP(MONTH(fact_orders[[#This Row],[Date]])/3,0)</f>
        <v>Q1</v>
      </c>
      <c r="W401" t="str" cm="1">
        <f t="array" ref="W401">_xlfn.IFS(
fact_orders[[#This Row],[dim_customers.Customer Age]]&lt;=25,"18-25",
fact_orders[[#This Row],[dim_customers.Customer Age]]&lt;=35,"26-35",
fact_orders[[#This Row],[dim_customers.Customer Age]]&lt;=45,"36-45",
fact_orders[[#This Row],[dim_customers.Customer Age]]&lt;=55,"46-55",
TRUE,"56+"
)</f>
        <v>18-25</v>
      </c>
      <c r="X401" t="str" cm="1">
        <f t="array" ref="X401">_xlfn.IFS(fact_orders[[#This Row],[Original Price]]&lt;250,"Under 250", fact_orders[[#This Row],[Original Price]]&lt;500, "250-499",fact_orders[[#This Row],[Original Price]]&lt;1000,"500-999",fact_orders[[#This Row],[Original Price]]&lt;2000,"1000-1999",TRUE,"2000+")</f>
        <v>500-999</v>
      </c>
      <c r="Y401" t="str" cm="1">
        <f t="array" ref="Y401">_xlfn.IFS(fact_orders[[#This Row],[Discount%]]&lt;0.2,"10-19%",fact_orders[[#This Row],[Discount%]]&lt;0.3,"20-29%",fact_orders[[#This Row],[Discount%]]&lt;0.4,"30-39%",fact_orders[[#This Row],[Discount%]]&lt;0.5,"40-49%",TRUE,"50%+")</f>
        <v>40-49%</v>
      </c>
    </row>
    <row r="402" spans="1:25" hidden="1" x14ac:dyDescent="0.3">
      <c r="A402" t="s">
        <v>3818</v>
      </c>
      <c r="B402" t="s">
        <v>3395</v>
      </c>
      <c r="C402" t="s">
        <v>396</v>
      </c>
      <c r="D402" s="2">
        <v>44997</v>
      </c>
      <c r="E402">
        <v>256</v>
      </c>
      <c r="F402" s="4">
        <v>0.3</v>
      </c>
      <c r="G402" t="s">
        <v>85</v>
      </c>
      <c r="H402" t="s">
        <v>9</v>
      </c>
      <c r="I402" t="s">
        <v>395</v>
      </c>
      <c r="J402" t="s">
        <v>11</v>
      </c>
      <c r="K402" t="s">
        <v>6920</v>
      </c>
      <c r="L402" t="s">
        <v>27</v>
      </c>
      <c r="M402">
        <v>5</v>
      </c>
      <c r="N402">
        <v>24</v>
      </c>
      <c r="O402" t="s">
        <v>3392</v>
      </c>
      <c r="P402" t="s">
        <v>3381</v>
      </c>
      <c r="Q402" s="7">
        <f>fact_orders[[#This Row],[Original Price]]*(1-fact_orders[[#This Row],[Discount%]])</f>
        <v>179.2</v>
      </c>
      <c r="R402">
        <f>fact_orders[[#This Row],[Original Price]]*fact_orders[[#This Row],[Discount%]]</f>
        <v>76.8</v>
      </c>
      <c r="S402">
        <f>YEAR(fact_orders[[#This Row],[Date]])</f>
        <v>2023</v>
      </c>
      <c r="T402">
        <f>MONTH(fact_orders[[#This Row],[Date]])</f>
        <v>3</v>
      </c>
      <c r="U402" t="str">
        <f>TEXT(fact_orders[[#This Row],[Date]],"mmm-yyyy")</f>
        <v>Mar-2023</v>
      </c>
      <c r="V402" t="str">
        <f>"Q"&amp;ROUNDUP(MONTH(fact_orders[[#This Row],[Date]])/3,0)</f>
        <v>Q1</v>
      </c>
      <c r="W402" t="str" cm="1">
        <f t="array" ref="W402">_xlfn.IFS(
fact_orders[[#This Row],[dim_customers.Customer Age]]&lt;=25,"18-25",
fact_orders[[#This Row],[dim_customers.Customer Age]]&lt;=35,"26-35",
fact_orders[[#This Row],[dim_customers.Customer Age]]&lt;=45,"36-45",
fact_orders[[#This Row],[dim_customers.Customer Age]]&lt;=55,"46-55",
TRUE,"56+"
)</f>
        <v>18-25</v>
      </c>
      <c r="X402" t="str" cm="1">
        <f t="array" ref="X402">_xlfn.IFS(fact_orders[[#This Row],[Original Price]]&lt;250,"Under 250", fact_orders[[#This Row],[Original Price]]&lt;500, "250-499",fact_orders[[#This Row],[Original Price]]&lt;1000,"500-999",fact_orders[[#This Row],[Original Price]]&lt;2000,"1000-1999",TRUE,"2000+")</f>
        <v>250-499</v>
      </c>
      <c r="Y402" t="str" cm="1">
        <f t="array" ref="Y402">_xlfn.IFS(fact_orders[[#This Row],[Discount%]]&lt;0.2,"10-19%",fact_orders[[#This Row],[Discount%]]&lt;0.3,"20-29%",fact_orders[[#This Row],[Discount%]]&lt;0.4,"30-39%",fact_orders[[#This Row],[Discount%]]&lt;0.5,"40-49%",TRUE,"50%+")</f>
        <v>30-39%</v>
      </c>
    </row>
    <row r="403" spans="1:25" hidden="1" x14ac:dyDescent="0.3">
      <c r="A403" t="s">
        <v>3819</v>
      </c>
      <c r="B403" t="s">
        <v>3396</v>
      </c>
      <c r="C403" t="s">
        <v>397</v>
      </c>
      <c r="D403" s="2">
        <v>44576</v>
      </c>
      <c r="E403">
        <v>456</v>
      </c>
      <c r="F403" s="4">
        <v>0.3</v>
      </c>
      <c r="G403" t="s">
        <v>85</v>
      </c>
      <c r="H403" t="s">
        <v>9</v>
      </c>
      <c r="I403" t="s">
        <v>395</v>
      </c>
      <c r="J403" t="s">
        <v>11</v>
      </c>
      <c r="K403" t="s">
        <v>6920</v>
      </c>
      <c r="L403" t="s">
        <v>27</v>
      </c>
      <c r="M403">
        <v>4</v>
      </c>
      <c r="N403">
        <v>24</v>
      </c>
      <c r="O403" t="s">
        <v>3392</v>
      </c>
      <c r="P403" t="s">
        <v>3381</v>
      </c>
      <c r="Q403" s="7">
        <f>fact_orders[[#This Row],[Original Price]]*(1-fact_orders[[#This Row],[Discount%]])</f>
        <v>319.2</v>
      </c>
      <c r="R403">
        <f>fact_orders[[#This Row],[Original Price]]*fact_orders[[#This Row],[Discount%]]</f>
        <v>136.79999999999998</v>
      </c>
      <c r="S403">
        <f>YEAR(fact_orders[[#This Row],[Date]])</f>
        <v>2022</v>
      </c>
      <c r="T403">
        <f>MONTH(fact_orders[[#This Row],[Date]])</f>
        <v>1</v>
      </c>
      <c r="U403" t="str">
        <f>TEXT(fact_orders[[#This Row],[Date]],"mmm-yyyy")</f>
        <v>Jan-2022</v>
      </c>
      <c r="V403" t="str">
        <f>"Q"&amp;ROUNDUP(MONTH(fact_orders[[#This Row],[Date]])/3,0)</f>
        <v>Q1</v>
      </c>
      <c r="W403" t="str" cm="1">
        <f t="array" ref="W403">_xlfn.IFS(
fact_orders[[#This Row],[dim_customers.Customer Age]]&lt;=25,"18-25",
fact_orders[[#This Row],[dim_customers.Customer Age]]&lt;=35,"26-35",
fact_orders[[#This Row],[dim_customers.Customer Age]]&lt;=45,"36-45",
fact_orders[[#This Row],[dim_customers.Customer Age]]&lt;=55,"46-55",
TRUE,"56+"
)</f>
        <v>18-25</v>
      </c>
      <c r="X403" t="str" cm="1">
        <f t="array" ref="X403">_xlfn.IFS(fact_orders[[#This Row],[Original Price]]&lt;250,"Under 250", fact_orders[[#This Row],[Original Price]]&lt;500, "250-499",fact_orders[[#This Row],[Original Price]]&lt;1000,"500-999",fact_orders[[#This Row],[Original Price]]&lt;2000,"1000-1999",TRUE,"2000+")</f>
        <v>250-499</v>
      </c>
      <c r="Y403" t="str" cm="1">
        <f t="array" ref="Y403">_xlfn.IFS(fact_orders[[#This Row],[Discount%]]&lt;0.2,"10-19%",fact_orders[[#This Row],[Discount%]]&lt;0.3,"20-29%",fact_orders[[#This Row],[Discount%]]&lt;0.4,"30-39%",fact_orders[[#This Row],[Discount%]]&lt;0.5,"40-49%",TRUE,"50%+")</f>
        <v>30-39%</v>
      </c>
    </row>
    <row r="404" spans="1:25" hidden="1" x14ac:dyDescent="0.3">
      <c r="A404" t="s">
        <v>3820</v>
      </c>
      <c r="B404" t="s">
        <v>3397</v>
      </c>
      <c r="C404" t="s">
        <v>398</v>
      </c>
      <c r="D404" s="2">
        <v>44349</v>
      </c>
      <c r="E404">
        <v>456</v>
      </c>
      <c r="F404" s="4">
        <v>0.3</v>
      </c>
      <c r="G404" t="s">
        <v>85</v>
      </c>
      <c r="H404" t="s">
        <v>9</v>
      </c>
      <c r="I404" t="s">
        <v>395</v>
      </c>
      <c r="J404" t="s">
        <v>11</v>
      </c>
      <c r="K404" t="s">
        <v>6920</v>
      </c>
      <c r="L404" t="s">
        <v>130</v>
      </c>
      <c r="M404">
        <v>4</v>
      </c>
      <c r="N404">
        <v>22</v>
      </c>
      <c r="O404" t="s">
        <v>3392</v>
      </c>
      <c r="P404" t="s">
        <v>3381</v>
      </c>
      <c r="Q404" s="7">
        <f>fact_orders[[#This Row],[Original Price]]*(1-fact_orders[[#This Row],[Discount%]])</f>
        <v>319.2</v>
      </c>
      <c r="R404">
        <f>fact_orders[[#This Row],[Original Price]]*fact_orders[[#This Row],[Discount%]]</f>
        <v>136.79999999999998</v>
      </c>
      <c r="S404">
        <f>YEAR(fact_orders[[#This Row],[Date]])</f>
        <v>2021</v>
      </c>
      <c r="T404">
        <f>MONTH(fact_orders[[#This Row],[Date]])</f>
        <v>6</v>
      </c>
      <c r="U404" t="str">
        <f>TEXT(fact_orders[[#This Row],[Date]],"mmm-yyyy")</f>
        <v>Jun-2021</v>
      </c>
      <c r="V404" t="str">
        <f>"Q"&amp;ROUNDUP(MONTH(fact_orders[[#This Row],[Date]])/3,0)</f>
        <v>Q2</v>
      </c>
      <c r="W404" t="str" cm="1">
        <f t="array" ref="W404">_xlfn.IFS(
fact_orders[[#This Row],[dim_customers.Customer Age]]&lt;=25,"18-25",
fact_orders[[#This Row],[dim_customers.Customer Age]]&lt;=35,"26-35",
fact_orders[[#This Row],[dim_customers.Customer Age]]&lt;=45,"36-45",
fact_orders[[#This Row],[dim_customers.Customer Age]]&lt;=55,"46-55",
TRUE,"56+"
)</f>
        <v>18-25</v>
      </c>
      <c r="X404" t="str" cm="1">
        <f t="array" ref="X404">_xlfn.IFS(fact_orders[[#This Row],[Original Price]]&lt;250,"Under 250", fact_orders[[#This Row],[Original Price]]&lt;500, "250-499",fact_orders[[#This Row],[Original Price]]&lt;1000,"500-999",fact_orders[[#This Row],[Original Price]]&lt;2000,"1000-1999",TRUE,"2000+")</f>
        <v>250-499</v>
      </c>
      <c r="Y404" t="str" cm="1">
        <f t="array" ref="Y404">_xlfn.IFS(fact_orders[[#This Row],[Discount%]]&lt;0.2,"10-19%",fact_orders[[#This Row],[Discount%]]&lt;0.3,"20-29%",fact_orders[[#This Row],[Discount%]]&lt;0.4,"30-39%",fact_orders[[#This Row],[Discount%]]&lt;0.5,"40-49%",TRUE,"50%+")</f>
        <v>30-39%</v>
      </c>
    </row>
    <row r="405" spans="1:25" hidden="1" x14ac:dyDescent="0.3">
      <c r="A405" t="s">
        <v>3821</v>
      </c>
      <c r="B405" t="s">
        <v>3398</v>
      </c>
      <c r="C405" t="s">
        <v>399</v>
      </c>
      <c r="D405" s="2">
        <v>44438</v>
      </c>
      <c r="E405">
        <v>745</v>
      </c>
      <c r="F405" s="4">
        <v>0.3</v>
      </c>
      <c r="G405" t="s">
        <v>85</v>
      </c>
      <c r="H405" t="s">
        <v>9</v>
      </c>
      <c r="I405" t="s">
        <v>395</v>
      </c>
      <c r="J405" t="s">
        <v>11</v>
      </c>
      <c r="K405" t="s">
        <v>6922</v>
      </c>
      <c r="L405" t="s">
        <v>130</v>
      </c>
      <c r="M405">
        <v>4</v>
      </c>
      <c r="N405">
        <v>23</v>
      </c>
      <c r="O405" t="s">
        <v>3399</v>
      </c>
      <c r="P405" t="s">
        <v>3400</v>
      </c>
      <c r="Q405" s="7">
        <f>fact_orders[[#This Row],[Original Price]]*(1-fact_orders[[#This Row],[Discount%]])</f>
        <v>521.5</v>
      </c>
      <c r="R405">
        <f>fact_orders[[#This Row],[Original Price]]*fact_orders[[#This Row],[Discount%]]</f>
        <v>223.5</v>
      </c>
      <c r="S405">
        <f>YEAR(fact_orders[[#This Row],[Date]])</f>
        <v>2021</v>
      </c>
      <c r="T405">
        <f>MONTH(fact_orders[[#This Row],[Date]])</f>
        <v>8</v>
      </c>
      <c r="U405" t="str">
        <f>TEXT(fact_orders[[#This Row],[Date]],"mmm-yyyy")</f>
        <v>Aug-2021</v>
      </c>
      <c r="V405" t="str">
        <f>"Q"&amp;ROUNDUP(MONTH(fact_orders[[#This Row],[Date]])/3,0)</f>
        <v>Q3</v>
      </c>
      <c r="W405" t="str" cm="1">
        <f t="array" ref="W405">_xlfn.IFS(
fact_orders[[#This Row],[dim_customers.Customer Age]]&lt;=25,"18-25",
fact_orders[[#This Row],[dim_customers.Customer Age]]&lt;=35,"26-35",
fact_orders[[#This Row],[dim_customers.Customer Age]]&lt;=45,"36-45",
fact_orders[[#This Row],[dim_customers.Customer Age]]&lt;=55,"46-55",
TRUE,"56+"
)</f>
        <v>18-25</v>
      </c>
      <c r="X405" t="str" cm="1">
        <f t="array" ref="X405">_xlfn.IFS(fact_orders[[#This Row],[Original Price]]&lt;250,"Under 250", fact_orders[[#This Row],[Original Price]]&lt;500, "250-499",fact_orders[[#This Row],[Original Price]]&lt;1000,"500-999",fact_orders[[#This Row],[Original Price]]&lt;2000,"1000-1999",TRUE,"2000+")</f>
        <v>500-999</v>
      </c>
      <c r="Y405" t="str" cm="1">
        <f t="array" ref="Y405">_xlfn.IFS(fact_orders[[#This Row],[Discount%]]&lt;0.2,"10-19%",fact_orders[[#This Row],[Discount%]]&lt;0.3,"20-29%",fact_orders[[#This Row],[Discount%]]&lt;0.4,"30-39%",fact_orders[[#This Row],[Discount%]]&lt;0.5,"40-49%",TRUE,"50%+")</f>
        <v>30-39%</v>
      </c>
    </row>
    <row r="406" spans="1:25" hidden="1" x14ac:dyDescent="0.3">
      <c r="A406" t="s">
        <v>3822</v>
      </c>
      <c r="B406" t="s">
        <v>3401</v>
      </c>
      <c r="C406" t="s">
        <v>400</v>
      </c>
      <c r="D406" s="2">
        <v>44701</v>
      </c>
      <c r="E406">
        <v>356</v>
      </c>
      <c r="F406" s="4">
        <v>0.3</v>
      </c>
      <c r="G406" t="s">
        <v>85</v>
      </c>
      <c r="H406" t="s">
        <v>9</v>
      </c>
      <c r="I406" t="s">
        <v>395</v>
      </c>
      <c r="J406" t="s">
        <v>11</v>
      </c>
      <c r="K406" t="s">
        <v>6922</v>
      </c>
      <c r="L406" t="s">
        <v>130</v>
      </c>
      <c r="M406">
        <v>3</v>
      </c>
      <c r="N406">
        <v>24</v>
      </c>
      <c r="O406" t="s">
        <v>3399</v>
      </c>
      <c r="P406" t="s">
        <v>3400</v>
      </c>
      <c r="Q406" s="7">
        <f>fact_orders[[#This Row],[Original Price]]*(1-fact_orders[[#This Row],[Discount%]])</f>
        <v>249.2</v>
      </c>
      <c r="R406">
        <f>fact_orders[[#This Row],[Original Price]]*fact_orders[[#This Row],[Discount%]]</f>
        <v>106.8</v>
      </c>
      <c r="S406">
        <f>YEAR(fact_orders[[#This Row],[Date]])</f>
        <v>2022</v>
      </c>
      <c r="T406">
        <f>MONTH(fact_orders[[#This Row],[Date]])</f>
        <v>5</v>
      </c>
      <c r="U406" t="str">
        <f>TEXT(fact_orders[[#This Row],[Date]],"mmm-yyyy")</f>
        <v>May-2022</v>
      </c>
      <c r="V406" t="str">
        <f>"Q"&amp;ROUNDUP(MONTH(fact_orders[[#This Row],[Date]])/3,0)</f>
        <v>Q2</v>
      </c>
      <c r="W406" t="str" cm="1">
        <f t="array" ref="W406">_xlfn.IFS(
fact_orders[[#This Row],[dim_customers.Customer Age]]&lt;=25,"18-25",
fact_orders[[#This Row],[dim_customers.Customer Age]]&lt;=35,"26-35",
fact_orders[[#This Row],[dim_customers.Customer Age]]&lt;=45,"36-45",
fact_orders[[#This Row],[dim_customers.Customer Age]]&lt;=55,"46-55",
TRUE,"56+"
)</f>
        <v>18-25</v>
      </c>
      <c r="X406" t="str" cm="1">
        <f t="array" ref="X406">_xlfn.IFS(fact_orders[[#This Row],[Original Price]]&lt;250,"Under 250", fact_orders[[#This Row],[Original Price]]&lt;500, "250-499",fact_orders[[#This Row],[Original Price]]&lt;1000,"500-999",fact_orders[[#This Row],[Original Price]]&lt;2000,"1000-1999",TRUE,"2000+")</f>
        <v>250-499</v>
      </c>
      <c r="Y406" t="str" cm="1">
        <f t="array" ref="Y406">_xlfn.IFS(fact_orders[[#This Row],[Discount%]]&lt;0.2,"10-19%",fact_orders[[#This Row],[Discount%]]&lt;0.3,"20-29%",fact_orders[[#This Row],[Discount%]]&lt;0.4,"30-39%",fact_orders[[#This Row],[Discount%]]&lt;0.5,"40-49%",TRUE,"50%+")</f>
        <v>30-39%</v>
      </c>
    </row>
    <row r="407" spans="1:25" hidden="1" x14ac:dyDescent="0.3">
      <c r="A407" t="s">
        <v>3823</v>
      </c>
      <c r="B407" t="s">
        <v>3402</v>
      </c>
      <c r="C407" t="s">
        <v>401</v>
      </c>
      <c r="D407" s="2">
        <v>44345</v>
      </c>
      <c r="E407">
        <v>1189</v>
      </c>
      <c r="F407" s="4">
        <v>0.35</v>
      </c>
      <c r="G407" t="s">
        <v>85</v>
      </c>
      <c r="H407" t="s">
        <v>9</v>
      </c>
      <c r="I407" t="s">
        <v>395</v>
      </c>
      <c r="J407" t="s">
        <v>11</v>
      </c>
      <c r="K407" t="s">
        <v>6922</v>
      </c>
      <c r="L407" t="s">
        <v>130</v>
      </c>
      <c r="M407">
        <v>5</v>
      </c>
      <c r="N407">
        <v>25</v>
      </c>
      <c r="O407" t="s">
        <v>3399</v>
      </c>
      <c r="P407" t="s">
        <v>3400</v>
      </c>
      <c r="Q407" s="7">
        <f>fact_orders[[#This Row],[Original Price]]*(1-fact_orders[[#This Row],[Discount%]])</f>
        <v>772.85</v>
      </c>
      <c r="R407">
        <f>fact_orders[[#This Row],[Original Price]]*fact_orders[[#This Row],[Discount%]]</f>
        <v>416.15</v>
      </c>
      <c r="S407">
        <f>YEAR(fact_orders[[#This Row],[Date]])</f>
        <v>2021</v>
      </c>
      <c r="T407">
        <f>MONTH(fact_orders[[#This Row],[Date]])</f>
        <v>5</v>
      </c>
      <c r="U407" t="str">
        <f>TEXT(fact_orders[[#This Row],[Date]],"mmm-yyyy")</f>
        <v>May-2021</v>
      </c>
      <c r="V407" t="str">
        <f>"Q"&amp;ROUNDUP(MONTH(fact_orders[[#This Row],[Date]])/3,0)</f>
        <v>Q2</v>
      </c>
      <c r="W407" t="str" cm="1">
        <f t="array" ref="W407">_xlfn.IFS(
fact_orders[[#This Row],[dim_customers.Customer Age]]&lt;=25,"18-25",
fact_orders[[#This Row],[dim_customers.Customer Age]]&lt;=35,"26-35",
fact_orders[[#This Row],[dim_customers.Customer Age]]&lt;=45,"36-45",
fact_orders[[#This Row],[dim_customers.Customer Age]]&lt;=55,"46-55",
TRUE,"56+"
)</f>
        <v>18-25</v>
      </c>
      <c r="X407" t="str" cm="1">
        <f t="array" ref="X407">_xlfn.IFS(fact_orders[[#This Row],[Original Price]]&lt;250,"Under 250", fact_orders[[#This Row],[Original Price]]&lt;500, "250-499",fact_orders[[#This Row],[Original Price]]&lt;1000,"500-999",fact_orders[[#This Row],[Original Price]]&lt;2000,"1000-1999",TRUE,"2000+")</f>
        <v>1000-1999</v>
      </c>
      <c r="Y407" t="str" cm="1">
        <f t="array" ref="Y407">_xlfn.IFS(fact_orders[[#This Row],[Discount%]]&lt;0.2,"10-19%",fact_orders[[#This Row],[Discount%]]&lt;0.3,"20-29%",fact_orders[[#This Row],[Discount%]]&lt;0.4,"30-39%",fact_orders[[#This Row],[Discount%]]&lt;0.5,"40-49%",TRUE,"50%+")</f>
        <v>30-39%</v>
      </c>
    </row>
    <row r="408" spans="1:25" hidden="1" x14ac:dyDescent="0.3">
      <c r="A408" t="s">
        <v>3824</v>
      </c>
      <c r="B408" t="s">
        <v>3403</v>
      </c>
      <c r="C408" t="s">
        <v>402</v>
      </c>
      <c r="D408" s="2">
        <v>44860</v>
      </c>
      <c r="E408">
        <v>426</v>
      </c>
      <c r="F408" s="4">
        <v>0.35</v>
      </c>
      <c r="G408" t="s">
        <v>85</v>
      </c>
      <c r="H408" t="s">
        <v>9</v>
      </c>
      <c r="I408" t="s">
        <v>395</v>
      </c>
      <c r="J408" t="s">
        <v>11</v>
      </c>
      <c r="K408" t="s">
        <v>6922</v>
      </c>
      <c r="L408" t="s">
        <v>16</v>
      </c>
      <c r="M408">
        <v>4</v>
      </c>
      <c r="N408">
        <v>26</v>
      </c>
      <c r="O408" t="s">
        <v>3399</v>
      </c>
      <c r="P408" t="s">
        <v>3400</v>
      </c>
      <c r="Q408" s="7">
        <f>fact_orders[[#This Row],[Original Price]]*(1-fact_orders[[#This Row],[Discount%]])</f>
        <v>276.90000000000003</v>
      </c>
      <c r="R408">
        <f>fact_orders[[#This Row],[Original Price]]*fact_orders[[#This Row],[Discount%]]</f>
        <v>149.1</v>
      </c>
      <c r="S408">
        <f>YEAR(fact_orders[[#This Row],[Date]])</f>
        <v>2022</v>
      </c>
      <c r="T408">
        <f>MONTH(fact_orders[[#This Row],[Date]])</f>
        <v>10</v>
      </c>
      <c r="U408" t="str">
        <f>TEXT(fact_orders[[#This Row],[Date]],"mmm-yyyy")</f>
        <v>Oct-2022</v>
      </c>
      <c r="V408" t="str">
        <f>"Q"&amp;ROUNDUP(MONTH(fact_orders[[#This Row],[Date]])/3,0)</f>
        <v>Q4</v>
      </c>
      <c r="W408" t="str" cm="1">
        <f t="array" ref="W408">_xlfn.IFS(
fact_orders[[#This Row],[dim_customers.Customer Age]]&lt;=25,"18-25",
fact_orders[[#This Row],[dim_customers.Customer Age]]&lt;=35,"26-35",
fact_orders[[#This Row],[dim_customers.Customer Age]]&lt;=45,"36-45",
fact_orders[[#This Row],[dim_customers.Customer Age]]&lt;=55,"46-55",
TRUE,"56+"
)</f>
        <v>26-35</v>
      </c>
      <c r="X408" t="str" cm="1">
        <f t="array" ref="X408">_xlfn.IFS(fact_orders[[#This Row],[Original Price]]&lt;250,"Under 250", fact_orders[[#This Row],[Original Price]]&lt;500, "250-499",fact_orders[[#This Row],[Original Price]]&lt;1000,"500-999",fact_orders[[#This Row],[Original Price]]&lt;2000,"1000-1999",TRUE,"2000+")</f>
        <v>250-499</v>
      </c>
      <c r="Y408" t="str" cm="1">
        <f t="array" ref="Y408">_xlfn.IFS(fact_orders[[#This Row],[Discount%]]&lt;0.2,"10-19%",fact_orders[[#This Row],[Discount%]]&lt;0.3,"20-29%",fact_orders[[#This Row],[Discount%]]&lt;0.4,"30-39%",fact_orders[[#This Row],[Discount%]]&lt;0.5,"40-49%",TRUE,"50%+")</f>
        <v>30-39%</v>
      </c>
    </row>
    <row r="409" spans="1:25" hidden="1" x14ac:dyDescent="0.3">
      <c r="A409" t="s">
        <v>3825</v>
      </c>
      <c r="B409" t="s">
        <v>3404</v>
      </c>
      <c r="C409" t="s">
        <v>403</v>
      </c>
      <c r="D409" s="2">
        <v>44726</v>
      </c>
      <c r="E409">
        <v>1126</v>
      </c>
      <c r="F409" s="4">
        <v>0.35</v>
      </c>
      <c r="G409" t="s">
        <v>85</v>
      </c>
      <c r="H409" t="s">
        <v>9</v>
      </c>
      <c r="I409" t="s">
        <v>395</v>
      </c>
      <c r="J409" t="s">
        <v>11</v>
      </c>
      <c r="K409" t="s">
        <v>6922</v>
      </c>
      <c r="L409" t="s">
        <v>16</v>
      </c>
      <c r="M409">
        <v>2</v>
      </c>
      <c r="N409">
        <v>27</v>
      </c>
      <c r="O409" t="s">
        <v>3399</v>
      </c>
      <c r="P409" t="s">
        <v>3400</v>
      </c>
      <c r="Q409" s="7">
        <f>fact_orders[[#This Row],[Original Price]]*(1-fact_orders[[#This Row],[Discount%]])</f>
        <v>731.9</v>
      </c>
      <c r="R409">
        <f>fact_orders[[#This Row],[Original Price]]*fact_orders[[#This Row],[Discount%]]</f>
        <v>394.09999999999997</v>
      </c>
      <c r="S409">
        <f>YEAR(fact_orders[[#This Row],[Date]])</f>
        <v>2022</v>
      </c>
      <c r="T409">
        <f>MONTH(fact_orders[[#This Row],[Date]])</f>
        <v>6</v>
      </c>
      <c r="U409" t="str">
        <f>TEXT(fact_orders[[#This Row],[Date]],"mmm-yyyy")</f>
        <v>Jun-2022</v>
      </c>
      <c r="V409" t="str">
        <f>"Q"&amp;ROUNDUP(MONTH(fact_orders[[#This Row],[Date]])/3,0)</f>
        <v>Q2</v>
      </c>
      <c r="W409" t="str" cm="1">
        <f t="array" ref="W409">_xlfn.IFS(
fact_orders[[#This Row],[dim_customers.Customer Age]]&lt;=25,"18-25",
fact_orders[[#This Row],[dim_customers.Customer Age]]&lt;=35,"26-35",
fact_orders[[#This Row],[dim_customers.Customer Age]]&lt;=45,"36-45",
fact_orders[[#This Row],[dim_customers.Customer Age]]&lt;=55,"46-55",
TRUE,"56+"
)</f>
        <v>26-35</v>
      </c>
      <c r="X409" t="str" cm="1">
        <f t="array" ref="X409">_xlfn.IFS(fact_orders[[#This Row],[Original Price]]&lt;250,"Under 250", fact_orders[[#This Row],[Original Price]]&lt;500, "250-499",fact_orders[[#This Row],[Original Price]]&lt;1000,"500-999",fact_orders[[#This Row],[Original Price]]&lt;2000,"1000-1999",TRUE,"2000+")</f>
        <v>1000-1999</v>
      </c>
      <c r="Y409" t="str" cm="1">
        <f t="array" ref="Y409">_xlfn.IFS(fact_orders[[#This Row],[Discount%]]&lt;0.2,"10-19%",fact_orders[[#This Row],[Discount%]]&lt;0.3,"20-29%",fact_orders[[#This Row],[Discount%]]&lt;0.4,"30-39%",fact_orders[[#This Row],[Discount%]]&lt;0.5,"40-49%",TRUE,"50%+")</f>
        <v>30-39%</v>
      </c>
    </row>
    <row r="410" spans="1:25" hidden="1" x14ac:dyDescent="0.3">
      <c r="A410" t="s">
        <v>3826</v>
      </c>
      <c r="B410" t="s">
        <v>3405</v>
      </c>
      <c r="C410" t="s">
        <v>404</v>
      </c>
      <c r="D410" s="2">
        <v>44744</v>
      </c>
      <c r="E410">
        <v>1145</v>
      </c>
      <c r="F410" s="4">
        <v>0.35</v>
      </c>
      <c r="G410" t="s">
        <v>85</v>
      </c>
      <c r="H410" t="s">
        <v>9</v>
      </c>
      <c r="I410" t="s">
        <v>395</v>
      </c>
      <c r="J410" t="s">
        <v>11</v>
      </c>
      <c r="K410" t="s">
        <v>6920</v>
      </c>
      <c r="L410" t="s">
        <v>16</v>
      </c>
      <c r="M410">
        <v>5</v>
      </c>
      <c r="N410">
        <v>34</v>
      </c>
      <c r="O410" t="s">
        <v>3399</v>
      </c>
      <c r="P410" t="s">
        <v>3400</v>
      </c>
      <c r="Q410" s="7">
        <f>fact_orders[[#This Row],[Original Price]]*(1-fact_orders[[#This Row],[Discount%]])</f>
        <v>744.25</v>
      </c>
      <c r="R410">
        <f>fact_orders[[#This Row],[Original Price]]*fact_orders[[#This Row],[Discount%]]</f>
        <v>400.75</v>
      </c>
      <c r="S410">
        <f>YEAR(fact_orders[[#This Row],[Date]])</f>
        <v>2022</v>
      </c>
      <c r="T410">
        <f>MONTH(fact_orders[[#This Row],[Date]])</f>
        <v>7</v>
      </c>
      <c r="U410" t="str">
        <f>TEXT(fact_orders[[#This Row],[Date]],"mmm-yyyy")</f>
        <v>Jul-2022</v>
      </c>
      <c r="V410" t="str">
        <f>"Q"&amp;ROUNDUP(MONTH(fact_orders[[#This Row],[Date]])/3,0)</f>
        <v>Q3</v>
      </c>
      <c r="W410" t="str" cm="1">
        <f t="array" ref="W410">_xlfn.IFS(
fact_orders[[#This Row],[dim_customers.Customer Age]]&lt;=25,"18-25",
fact_orders[[#This Row],[dim_customers.Customer Age]]&lt;=35,"26-35",
fact_orders[[#This Row],[dim_customers.Customer Age]]&lt;=45,"36-45",
fact_orders[[#This Row],[dim_customers.Customer Age]]&lt;=55,"46-55",
TRUE,"56+"
)</f>
        <v>26-35</v>
      </c>
      <c r="X410" t="str" cm="1">
        <f t="array" ref="X410">_xlfn.IFS(fact_orders[[#This Row],[Original Price]]&lt;250,"Under 250", fact_orders[[#This Row],[Original Price]]&lt;500, "250-499",fact_orders[[#This Row],[Original Price]]&lt;1000,"500-999",fact_orders[[#This Row],[Original Price]]&lt;2000,"1000-1999",TRUE,"2000+")</f>
        <v>1000-1999</v>
      </c>
      <c r="Y410" t="str" cm="1">
        <f t="array" ref="Y410">_xlfn.IFS(fact_orders[[#This Row],[Discount%]]&lt;0.2,"10-19%",fact_orders[[#This Row],[Discount%]]&lt;0.3,"20-29%",fact_orders[[#This Row],[Discount%]]&lt;0.4,"30-39%",fact_orders[[#This Row],[Discount%]]&lt;0.5,"40-49%",TRUE,"50%+")</f>
        <v>30-39%</v>
      </c>
    </row>
    <row r="411" spans="1:25" hidden="1" x14ac:dyDescent="0.3">
      <c r="A411" t="s">
        <v>3827</v>
      </c>
      <c r="B411" t="s">
        <v>3406</v>
      </c>
      <c r="C411" t="s">
        <v>405</v>
      </c>
      <c r="D411" s="2">
        <v>44549</v>
      </c>
      <c r="E411">
        <v>1235</v>
      </c>
      <c r="F411" s="4">
        <v>0.35</v>
      </c>
      <c r="G411" t="s">
        <v>85</v>
      </c>
      <c r="H411" t="s">
        <v>9</v>
      </c>
      <c r="I411" t="s">
        <v>395</v>
      </c>
      <c r="J411" t="s">
        <v>11</v>
      </c>
      <c r="K411" t="s">
        <v>6920</v>
      </c>
      <c r="L411" t="s">
        <v>16</v>
      </c>
      <c r="M411">
        <v>5</v>
      </c>
      <c r="N411">
        <v>35</v>
      </c>
      <c r="O411" t="s">
        <v>3407</v>
      </c>
      <c r="P411" t="s">
        <v>3400</v>
      </c>
      <c r="Q411" s="7">
        <f>fact_orders[[#This Row],[Original Price]]*(1-fact_orders[[#This Row],[Discount%]])</f>
        <v>802.75</v>
      </c>
      <c r="R411">
        <f>fact_orders[[#This Row],[Original Price]]*fact_orders[[#This Row],[Discount%]]</f>
        <v>432.25</v>
      </c>
      <c r="S411">
        <f>YEAR(fact_orders[[#This Row],[Date]])</f>
        <v>2021</v>
      </c>
      <c r="T411">
        <f>MONTH(fact_orders[[#This Row],[Date]])</f>
        <v>12</v>
      </c>
      <c r="U411" t="str">
        <f>TEXT(fact_orders[[#This Row],[Date]],"mmm-yyyy")</f>
        <v>Dec-2021</v>
      </c>
      <c r="V411" t="str">
        <f>"Q"&amp;ROUNDUP(MONTH(fact_orders[[#This Row],[Date]])/3,0)</f>
        <v>Q4</v>
      </c>
      <c r="W411" t="str" cm="1">
        <f t="array" ref="W411">_xlfn.IFS(
fact_orders[[#This Row],[dim_customers.Customer Age]]&lt;=25,"18-25",
fact_orders[[#This Row],[dim_customers.Customer Age]]&lt;=35,"26-35",
fact_orders[[#This Row],[dim_customers.Customer Age]]&lt;=45,"36-45",
fact_orders[[#This Row],[dim_customers.Customer Age]]&lt;=55,"46-55",
TRUE,"56+"
)</f>
        <v>26-35</v>
      </c>
      <c r="X411" t="str" cm="1">
        <f t="array" ref="X411">_xlfn.IFS(fact_orders[[#This Row],[Original Price]]&lt;250,"Under 250", fact_orders[[#This Row],[Original Price]]&lt;500, "250-499",fact_orders[[#This Row],[Original Price]]&lt;1000,"500-999",fact_orders[[#This Row],[Original Price]]&lt;2000,"1000-1999",TRUE,"2000+")</f>
        <v>1000-1999</v>
      </c>
      <c r="Y411" t="str" cm="1">
        <f t="array" ref="Y411">_xlfn.IFS(fact_orders[[#This Row],[Discount%]]&lt;0.2,"10-19%",fact_orders[[#This Row],[Discount%]]&lt;0.3,"20-29%",fact_orders[[#This Row],[Discount%]]&lt;0.4,"30-39%",fact_orders[[#This Row],[Discount%]]&lt;0.5,"40-49%",TRUE,"50%+")</f>
        <v>30-39%</v>
      </c>
    </row>
    <row r="412" spans="1:25" hidden="1" x14ac:dyDescent="0.3">
      <c r="A412" t="s">
        <v>3828</v>
      </c>
      <c r="B412" t="s">
        <v>3408</v>
      </c>
      <c r="C412" t="s">
        <v>406</v>
      </c>
      <c r="D412" s="2">
        <v>44885</v>
      </c>
      <c r="E412">
        <v>1564</v>
      </c>
      <c r="F412" s="4">
        <v>0.35</v>
      </c>
      <c r="G412" t="s">
        <v>85</v>
      </c>
      <c r="H412" t="s">
        <v>9</v>
      </c>
      <c r="I412" t="s">
        <v>395</v>
      </c>
      <c r="J412" t="s">
        <v>11</v>
      </c>
      <c r="K412" t="s">
        <v>6920</v>
      </c>
      <c r="L412" t="s">
        <v>12</v>
      </c>
      <c r="M412">
        <v>5</v>
      </c>
      <c r="N412">
        <v>36</v>
      </c>
      <c r="O412" t="s">
        <v>3407</v>
      </c>
      <c r="P412" t="s">
        <v>3400</v>
      </c>
      <c r="Q412" s="7">
        <f>fact_orders[[#This Row],[Original Price]]*(1-fact_orders[[#This Row],[Discount%]])</f>
        <v>1016.6</v>
      </c>
      <c r="R412">
        <f>fact_orders[[#This Row],[Original Price]]*fact_orders[[#This Row],[Discount%]]</f>
        <v>547.4</v>
      </c>
      <c r="S412">
        <f>YEAR(fact_orders[[#This Row],[Date]])</f>
        <v>2022</v>
      </c>
      <c r="T412">
        <f>MONTH(fact_orders[[#This Row],[Date]])</f>
        <v>11</v>
      </c>
      <c r="U412" t="str">
        <f>TEXT(fact_orders[[#This Row],[Date]],"mmm-yyyy")</f>
        <v>Nov-2022</v>
      </c>
      <c r="V412" t="str">
        <f>"Q"&amp;ROUNDUP(MONTH(fact_orders[[#This Row],[Date]])/3,0)</f>
        <v>Q4</v>
      </c>
      <c r="W412" t="str" cm="1">
        <f t="array" ref="W412">_xlfn.IFS(
fact_orders[[#This Row],[dim_customers.Customer Age]]&lt;=25,"18-25",
fact_orders[[#This Row],[dim_customers.Customer Age]]&lt;=35,"26-35",
fact_orders[[#This Row],[dim_customers.Customer Age]]&lt;=45,"36-45",
fact_orders[[#This Row],[dim_customers.Customer Age]]&lt;=55,"46-55",
TRUE,"56+"
)</f>
        <v>36-45</v>
      </c>
      <c r="X412" t="str" cm="1">
        <f t="array" ref="X412">_xlfn.IFS(fact_orders[[#This Row],[Original Price]]&lt;250,"Under 250", fact_orders[[#This Row],[Original Price]]&lt;500, "250-499",fact_orders[[#This Row],[Original Price]]&lt;1000,"500-999",fact_orders[[#This Row],[Original Price]]&lt;2000,"1000-1999",TRUE,"2000+")</f>
        <v>1000-1999</v>
      </c>
      <c r="Y412" t="str" cm="1">
        <f t="array" ref="Y412">_xlfn.IFS(fact_orders[[#This Row],[Discount%]]&lt;0.2,"10-19%",fact_orders[[#This Row],[Discount%]]&lt;0.3,"20-29%",fact_orders[[#This Row],[Discount%]]&lt;0.4,"30-39%",fact_orders[[#This Row],[Discount%]]&lt;0.5,"40-49%",TRUE,"50%+")</f>
        <v>30-39%</v>
      </c>
    </row>
    <row r="413" spans="1:25" hidden="1" x14ac:dyDescent="0.3">
      <c r="A413" t="s">
        <v>3829</v>
      </c>
      <c r="B413" t="s">
        <v>3409</v>
      </c>
      <c r="C413" t="s">
        <v>407</v>
      </c>
      <c r="D413" s="2">
        <v>44835</v>
      </c>
      <c r="E413">
        <v>654</v>
      </c>
      <c r="F413" s="4">
        <v>0.4</v>
      </c>
      <c r="G413" t="s">
        <v>85</v>
      </c>
      <c r="H413" t="s">
        <v>9</v>
      </c>
      <c r="I413" t="s">
        <v>395</v>
      </c>
      <c r="J413" t="s">
        <v>11</v>
      </c>
      <c r="K413" t="s">
        <v>6920</v>
      </c>
      <c r="L413" t="s">
        <v>12</v>
      </c>
      <c r="M413">
        <v>4</v>
      </c>
      <c r="N413">
        <v>37</v>
      </c>
      <c r="O413" t="s">
        <v>3407</v>
      </c>
      <c r="P413" t="s">
        <v>3400</v>
      </c>
      <c r="Q413" s="7">
        <f>fact_orders[[#This Row],[Original Price]]*(1-fact_orders[[#This Row],[Discount%]])</f>
        <v>392.4</v>
      </c>
      <c r="R413">
        <f>fact_orders[[#This Row],[Original Price]]*fact_orders[[#This Row],[Discount%]]</f>
        <v>261.60000000000002</v>
      </c>
      <c r="S413">
        <f>YEAR(fact_orders[[#This Row],[Date]])</f>
        <v>2022</v>
      </c>
      <c r="T413">
        <f>MONTH(fact_orders[[#This Row],[Date]])</f>
        <v>10</v>
      </c>
      <c r="U413" t="str">
        <f>TEXT(fact_orders[[#This Row],[Date]],"mmm-yyyy")</f>
        <v>Oct-2022</v>
      </c>
      <c r="V413" t="str">
        <f>"Q"&amp;ROUNDUP(MONTH(fact_orders[[#This Row],[Date]])/3,0)</f>
        <v>Q4</v>
      </c>
      <c r="W413" t="str" cm="1">
        <f t="array" ref="W413">_xlfn.IFS(
fact_orders[[#This Row],[dim_customers.Customer Age]]&lt;=25,"18-25",
fact_orders[[#This Row],[dim_customers.Customer Age]]&lt;=35,"26-35",
fact_orders[[#This Row],[dim_customers.Customer Age]]&lt;=45,"36-45",
fact_orders[[#This Row],[dim_customers.Customer Age]]&lt;=55,"46-55",
TRUE,"56+"
)</f>
        <v>36-45</v>
      </c>
      <c r="X413" t="str" cm="1">
        <f t="array" ref="X413">_xlfn.IFS(fact_orders[[#This Row],[Original Price]]&lt;250,"Under 250", fact_orders[[#This Row],[Original Price]]&lt;500, "250-499",fact_orders[[#This Row],[Original Price]]&lt;1000,"500-999",fact_orders[[#This Row],[Original Price]]&lt;2000,"1000-1999",TRUE,"2000+")</f>
        <v>500-999</v>
      </c>
      <c r="Y413" t="str" cm="1">
        <f t="array" ref="Y413">_xlfn.IFS(fact_orders[[#This Row],[Discount%]]&lt;0.2,"10-19%",fact_orders[[#This Row],[Discount%]]&lt;0.3,"20-29%",fact_orders[[#This Row],[Discount%]]&lt;0.4,"30-39%",fact_orders[[#This Row],[Discount%]]&lt;0.5,"40-49%",TRUE,"50%+")</f>
        <v>40-49%</v>
      </c>
    </row>
    <row r="414" spans="1:25" hidden="1" x14ac:dyDescent="0.3">
      <c r="A414" t="s">
        <v>3830</v>
      </c>
      <c r="B414" t="s">
        <v>3410</v>
      </c>
      <c r="C414" t="s">
        <v>408</v>
      </c>
      <c r="D414" s="2">
        <v>44974</v>
      </c>
      <c r="E414">
        <v>854</v>
      </c>
      <c r="F414" s="4">
        <v>0.4</v>
      </c>
      <c r="G414" t="s">
        <v>85</v>
      </c>
      <c r="H414" t="s">
        <v>9</v>
      </c>
      <c r="I414" t="s">
        <v>395</v>
      </c>
      <c r="J414" t="s">
        <v>11</v>
      </c>
      <c r="K414" t="s">
        <v>6920</v>
      </c>
      <c r="L414" t="s">
        <v>12</v>
      </c>
      <c r="M414">
        <v>4</v>
      </c>
      <c r="N414">
        <v>38</v>
      </c>
      <c r="O414" t="s">
        <v>3411</v>
      </c>
      <c r="P414" t="s">
        <v>3400</v>
      </c>
      <c r="Q414" s="7">
        <f>fact_orders[[#This Row],[Original Price]]*(1-fact_orders[[#This Row],[Discount%]])</f>
        <v>512.4</v>
      </c>
      <c r="R414">
        <f>fact_orders[[#This Row],[Original Price]]*fact_orders[[#This Row],[Discount%]]</f>
        <v>341.6</v>
      </c>
      <c r="S414">
        <f>YEAR(fact_orders[[#This Row],[Date]])</f>
        <v>2023</v>
      </c>
      <c r="T414">
        <f>MONTH(fact_orders[[#This Row],[Date]])</f>
        <v>2</v>
      </c>
      <c r="U414" t="str">
        <f>TEXT(fact_orders[[#This Row],[Date]],"mmm-yyyy")</f>
        <v>Feb-2023</v>
      </c>
      <c r="V414" t="str">
        <f>"Q"&amp;ROUNDUP(MONTH(fact_orders[[#This Row],[Date]])/3,0)</f>
        <v>Q1</v>
      </c>
      <c r="W414" t="str" cm="1">
        <f t="array" ref="W414">_xlfn.IFS(
fact_orders[[#This Row],[dim_customers.Customer Age]]&lt;=25,"18-25",
fact_orders[[#This Row],[dim_customers.Customer Age]]&lt;=35,"26-35",
fact_orders[[#This Row],[dim_customers.Customer Age]]&lt;=45,"36-45",
fact_orders[[#This Row],[dim_customers.Customer Age]]&lt;=55,"46-55",
TRUE,"56+"
)</f>
        <v>36-45</v>
      </c>
      <c r="X414" t="str" cm="1">
        <f t="array" ref="X414">_xlfn.IFS(fact_orders[[#This Row],[Original Price]]&lt;250,"Under 250", fact_orders[[#This Row],[Original Price]]&lt;500, "250-499",fact_orders[[#This Row],[Original Price]]&lt;1000,"500-999",fact_orders[[#This Row],[Original Price]]&lt;2000,"1000-1999",TRUE,"2000+")</f>
        <v>500-999</v>
      </c>
      <c r="Y414" t="str" cm="1">
        <f t="array" ref="Y414">_xlfn.IFS(fact_orders[[#This Row],[Discount%]]&lt;0.2,"10-19%",fact_orders[[#This Row],[Discount%]]&lt;0.3,"20-29%",fact_orders[[#This Row],[Discount%]]&lt;0.4,"30-39%",fact_orders[[#This Row],[Discount%]]&lt;0.5,"40-49%",TRUE,"50%+")</f>
        <v>40-49%</v>
      </c>
    </row>
    <row r="415" spans="1:25" hidden="1" x14ac:dyDescent="0.3">
      <c r="A415" t="s">
        <v>3831</v>
      </c>
      <c r="B415" t="s">
        <v>3412</v>
      </c>
      <c r="C415" t="s">
        <v>409</v>
      </c>
      <c r="D415" s="2">
        <v>44673</v>
      </c>
      <c r="E415">
        <v>475</v>
      </c>
      <c r="F415" s="4">
        <v>0.15</v>
      </c>
      <c r="G415" t="s">
        <v>85</v>
      </c>
      <c r="H415" t="s">
        <v>9</v>
      </c>
      <c r="I415" t="s">
        <v>395</v>
      </c>
      <c r="J415" t="s">
        <v>11</v>
      </c>
      <c r="K415" t="s">
        <v>6920</v>
      </c>
      <c r="L415" t="s">
        <v>12</v>
      </c>
      <c r="M415">
        <v>4</v>
      </c>
      <c r="N415">
        <v>39</v>
      </c>
      <c r="O415" t="s">
        <v>3411</v>
      </c>
      <c r="P415" t="s">
        <v>3400</v>
      </c>
      <c r="Q415" s="7">
        <f>fact_orders[[#This Row],[Original Price]]*(1-fact_orders[[#This Row],[Discount%]])</f>
        <v>403.75</v>
      </c>
      <c r="R415">
        <f>fact_orders[[#This Row],[Original Price]]*fact_orders[[#This Row],[Discount%]]</f>
        <v>71.25</v>
      </c>
      <c r="S415">
        <f>YEAR(fact_orders[[#This Row],[Date]])</f>
        <v>2022</v>
      </c>
      <c r="T415">
        <f>MONTH(fact_orders[[#This Row],[Date]])</f>
        <v>4</v>
      </c>
      <c r="U415" t="str">
        <f>TEXT(fact_orders[[#This Row],[Date]],"mmm-yyyy")</f>
        <v>Apr-2022</v>
      </c>
      <c r="V415" t="str">
        <f>"Q"&amp;ROUNDUP(MONTH(fact_orders[[#This Row],[Date]])/3,0)</f>
        <v>Q2</v>
      </c>
      <c r="W415" t="str" cm="1">
        <f t="array" ref="W415">_xlfn.IFS(
fact_orders[[#This Row],[dim_customers.Customer Age]]&lt;=25,"18-25",
fact_orders[[#This Row],[dim_customers.Customer Age]]&lt;=35,"26-35",
fact_orders[[#This Row],[dim_customers.Customer Age]]&lt;=45,"36-45",
fact_orders[[#This Row],[dim_customers.Customer Age]]&lt;=55,"46-55",
TRUE,"56+"
)</f>
        <v>36-45</v>
      </c>
      <c r="X415" t="str" cm="1">
        <f t="array" ref="X415">_xlfn.IFS(fact_orders[[#This Row],[Original Price]]&lt;250,"Under 250", fact_orders[[#This Row],[Original Price]]&lt;500, "250-499",fact_orders[[#This Row],[Original Price]]&lt;1000,"500-999",fact_orders[[#This Row],[Original Price]]&lt;2000,"1000-1999",TRUE,"2000+")</f>
        <v>250-499</v>
      </c>
      <c r="Y415" t="str" cm="1">
        <f t="array" ref="Y415">_xlfn.IFS(fact_orders[[#This Row],[Discount%]]&lt;0.2,"10-19%",fact_orders[[#This Row],[Discount%]]&lt;0.3,"20-29%",fact_orders[[#This Row],[Discount%]]&lt;0.4,"30-39%",fact_orders[[#This Row],[Discount%]]&lt;0.5,"40-49%",TRUE,"50%+")</f>
        <v>10-19%</v>
      </c>
    </row>
    <row r="416" spans="1:25" hidden="1" x14ac:dyDescent="0.3">
      <c r="A416" t="s">
        <v>3832</v>
      </c>
      <c r="B416" t="s">
        <v>3413</v>
      </c>
      <c r="C416" t="s">
        <v>410</v>
      </c>
      <c r="D416" s="2">
        <v>44796</v>
      </c>
      <c r="E416">
        <v>349</v>
      </c>
      <c r="F416" s="4">
        <v>0.15</v>
      </c>
      <c r="G416" t="s">
        <v>85</v>
      </c>
      <c r="H416" t="s">
        <v>9</v>
      </c>
      <c r="I416" t="s">
        <v>395</v>
      </c>
      <c r="J416" t="s">
        <v>11</v>
      </c>
      <c r="K416" t="s">
        <v>6920</v>
      </c>
      <c r="L416" t="s">
        <v>12</v>
      </c>
      <c r="M416">
        <v>5</v>
      </c>
      <c r="N416">
        <v>40</v>
      </c>
      <c r="O416" t="s">
        <v>3411</v>
      </c>
      <c r="P416" t="s">
        <v>3400</v>
      </c>
      <c r="Q416" s="7">
        <f>fact_orders[[#This Row],[Original Price]]*(1-fact_orders[[#This Row],[Discount%]])</f>
        <v>296.64999999999998</v>
      </c>
      <c r="R416">
        <f>fact_orders[[#This Row],[Original Price]]*fact_orders[[#This Row],[Discount%]]</f>
        <v>52.35</v>
      </c>
      <c r="S416">
        <f>YEAR(fact_orders[[#This Row],[Date]])</f>
        <v>2022</v>
      </c>
      <c r="T416">
        <f>MONTH(fact_orders[[#This Row],[Date]])</f>
        <v>8</v>
      </c>
      <c r="U416" t="str">
        <f>TEXT(fact_orders[[#This Row],[Date]],"mmm-yyyy")</f>
        <v>Aug-2022</v>
      </c>
      <c r="V416" t="str">
        <f>"Q"&amp;ROUNDUP(MONTH(fact_orders[[#This Row],[Date]])/3,0)</f>
        <v>Q3</v>
      </c>
      <c r="W416" t="str" cm="1">
        <f t="array" ref="W416">_xlfn.IFS(
fact_orders[[#This Row],[dim_customers.Customer Age]]&lt;=25,"18-25",
fact_orders[[#This Row],[dim_customers.Customer Age]]&lt;=35,"26-35",
fact_orders[[#This Row],[dim_customers.Customer Age]]&lt;=45,"36-45",
fact_orders[[#This Row],[dim_customers.Customer Age]]&lt;=55,"46-55",
TRUE,"56+"
)</f>
        <v>36-45</v>
      </c>
      <c r="X416" t="str" cm="1">
        <f t="array" ref="X416">_xlfn.IFS(fact_orders[[#This Row],[Original Price]]&lt;250,"Under 250", fact_orders[[#This Row],[Original Price]]&lt;500, "250-499",fact_orders[[#This Row],[Original Price]]&lt;1000,"500-999",fact_orders[[#This Row],[Original Price]]&lt;2000,"1000-1999",TRUE,"2000+")</f>
        <v>250-499</v>
      </c>
      <c r="Y416" t="str" cm="1">
        <f t="array" ref="Y416">_xlfn.IFS(fact_orders[[#This Row],[Discount%]]&lt;0.2,"10-19%",fact_orders[[#This Row],[Discount%]]&lt;0.3,"20-29%",fact_orders[[#This Row],[Discount%]]&lt;0.4,"30-39%",fact_orders[[#This Row],[Discount%]]&lt;0.5,"40-49%",TRUE,"50%+")</f>
        <v>10-19%</v>
      </c>
    </row>
    <row r="417" spans="1:25" hidden="1" x14ac:dyDescent="0.3">
      <c r="A417" t="s">
        <v>3833</v>
      </c>
      <c r="B417" t="s">
        <v>3280</v>
      </c>
      <c r="C417" t="s">
        <v>411</v>
      </c>
      <c r="D417" s="2">
        <v>44237</v>
      </c>
      <c r="E417">
        <v>350</v>
      </c>
      <c r="F417" s="4">
        <v>0.15</v>
      </c>
      <c r="G417" t="s">
        <v>85</v>
      </c>
      <c r="H417" t="s">
        <v>9</v>
      </c>
      <c r="I417" t="s">
        <v>395</v>
      </c>
      <c r="J417" t="s">
        <v>11</v>
      </c>
      <c r="K417" t="s">
        <v>6918</v>
      </c>
      <c r="L417" t="s">
        <v>27</v>
      </c>
      <c r="M417">
        <v>5</v>
      </c>
      <c r="N417">
        <v>30</v>
      </c>
      <c r="O417" t="s">
        <v>3281</v>
      </c>
      <c r="P417" t="s">
        <v>3282</v>
      </c>
      <c r="Q417" s="7">
        <f>fact_orders[[#This Row],[Original Price]]*(1-fact_orders[[#This Row],[Discount%]])</f>
        <v>297.5</v>
      </c>
      <c r="R417">
        <f>fact_orders[[#This Row],[Original Price]]*fact_orders[[#This Row],[Discount%]]</f>
        <v>52.5</v>
      </c>
      <c r="S417">
        <f>YEAR(fact_orders[[#This Row],[Date]])</f>
        <v>2021</v>
      </c>
      <c r="T417">
        <f>MONTH(fact_orders[[#This Row],[Date]])</f>
        <v>2</v>
      </c>
      <c r="U417" t="str">
        <f>TEXT(fact_orders[[#This Row],[Date]],"mmm-yyyy")</f>
        <v>Feb-2021</v>
      </c>
      <c r="V417" t="str">
        <f>"Q"&amp;ROUNDUP(MONTH(fact_orders[[#This Row],[Date]])/3,0)</f>
        <v>Q1</v>
      </c>
      <c r="W417" t="str" cm="1">
        <f t="array" ref="W417">_xlfn.IFS(
fact_orders[[#This Row],[dim_customers.Customer Age]]&lt;=25,"18-25",
fact_orders[[#This Row],[dim_customers.Customer Age]]&lt;=35,"26-35",
fact_orders[[#This Row],[dim_customers.Customer Age]]&lt;=45,"36-45",
fact_orders[[#This Row],[dim_customers.Customer Age]]&lt;=55,"46-55",
TRUE,"56+"
)</f>
        <v>26-35</v>
      </c>
      <c r="X417" t="str" cm="1">
        <f t="array" ref="X417">_xlfn.IFS(fact_orders[[#This Row],[Original Price]]&lt;250,"Under 250", fact_orders[[#This Row],[Original Price]]&lt;500, "250-499",fact_orders[[#This Row],[Original Price]]&lt;1000,"500-999",fact_orders[[#This Row],[Original Price]]&lt;2000,"1000-1999",TRUE,"2000+")</f>
        <v>250-499</v>
      </c>
      <c r="Y417" t="str" cm="1">
        <f t="array" ref="Y417">_xlfn.IFS(fact_orders[[#This Row],[Discount%]]&lt;0.2,"10-19%",fact_orders[[#This Row],[Discount%]]&lt;0.3,"20-29%",fact_orders[[#This Row],[Discount%]]&lt;0.4,"30-39%",fact_orders[[#This Row],[Discount%]]&lt;0.5,"40-49%",TRUE,"50%+")</f>
        <v>10-19%</v>
      </c>
    </row>
    <row r="418" spans="1:25" hidden="1" x14ac:dyDescent="0.3">
      <c r="A418" t="s">
        <v>3834</v>
      </c>
      <c r="B418" t="s">
        <v>3283</v>
      </c>
      <c r="C418" t="s">
        <v>412</v>
      </c>
      <c r="D418" s="2">
        <v>44837</v>
      </c>
      <c r="E418">
        <v>351</v>
      </c>
      <c r="F418" s="4">
        <v>0.35</v>
      </c>
      <c r="G418" t="s">
        <v>85</v>
      </c>
      <c r="H418" t="s">
        <v>9</v>
      </c>
      <c r="I418" t="s">
        <v>395</v>
      </c>
      <c r="J418" t="s">
        <v>11</v>
      </c>
      <c r="K418" t="s">
        <v>6918</v>
      </c>
      <c r="L418" t="s">
        <v>27</v>
      </c>
      <c r="M418">
        <v>3</v>
      </c>
      <c r="N418">
        <v>35</v>
      </c>
      <c r="O418" t="s">
        <v>3281</v>
      </c>
      <c r="P418" t="s">
        <v>3282</v>
      </c>
      <c r="Q418" s="7">
        <f>fact_orders[[#This Row],[Original Price]]*(1-fact_orders[[#This Row],[Discount%]])</f>
        <v>228.15</v>
      </c>
      <c r="R418">
        <f>fact_orders[[#This Row],[Original Price]]*fact_orders[[#This Row],[Discount%]]</f>
        <v>122.85</v>
      </c>
      <c r="S418">
        <f>YEAR(fact_orders[[#This Row],[Date]])</f>
        <v>2022</v>
      </c>
      <c r="T418">
        <f>MONTH(fact_orders[[#This Row],[Date]])</f>
        <v>10</v>
      </c>
      <c r="U418" t="str">
        <f>TEXT(fact_orders[[#This Row],[Date]],"mmm-yyyy")</f>
        <v>Oct-2022</v>
      </c>
      <c r="V418" t="str">
        <f>"Q"&amp;ROUNDUP(MONTH(fact_orders[[#This Row],[Date]])/3,0)</f>
        <v>Q4</v>
      </c>
      <c r="W418" t="str" cm="1">
        <f t="array" ref="W418">_xlfn.IFS(
fact_orders[[#This Row],[dim_customers.Customer Age]]&lt;=25,"18-25",
fact_orders[[#This Row],[dim_customers.Customer Age]]&lt;=35,"26-35",
fact_orders[[#This Row],[dim_customers.Customer Age]]&lt;=45,"36-45",
fact_orders[[#This Row],[dim_customers.Customer Age]]&lt;=55,"46-55",
TRUE,"56+"
)</f>
        <v>26-35</v>
      </c>
      <c r="X418" t="str" cm="1">
        <f t="array" ref="X418">_xlfn.IFS(fact_orders[[#This Row],[Original Price]]&lt;250,"Under 250", fact_orders[[#This Row],[Original Price]]&lt;500, "250-499",fact_orders[[#This Row],[Original Price]]&lt;1000,"500-999",fact_orders[[#This Row],[Original Price]]&lt;2000,"1000-1999",TRUE,"2000+")</f>
        <v>250-499</v>
      </c>
      <c r="Y418" t="str" cm="1">
        <f t="array" ref="Y418">_xlfn.IFS(fact_orders[[#This Row],[Discount%]]&lt;0.2,"10-19%",fact_orders[[#This Row],[Discount%]]&lt;0.3,"20-29%",fact_orders[[#This Row],[Discount%]]&lt;0.4,"30-39%",fact_orders[[#This Row],[Discount%]]&lt;0.5,"40-49%",TRUE,"50%+")</f>
        <v>30-39%</v>
      </c>
    </row>
    <row r="419" spans="1:25" hidden="1" x14ac:dyDescent="0.3">
      <c r="A419" t="s">
        <v>3835</v>
      </c>
      <c r="B419" t="s">
        <v>3284</v>
      </c>
      <c r="C419" t="s">
        <v>413</v>
      </c>
      <c r="D419" s="2">
        <v>44705</v>
      </c>
      <c r="E419">
        <v>352</v>
      </c>
      <c r="F419" s="4">
        <v>0.35</v>
      </c>
      <c r="G419" t="s">
        <v>85</v>
      </c>
      <c r="H419" t="s">
        <v>9</v>
      </c>
      <c r="I419" t="s">
        <v>395</v>
      </c>
      <c r="J419" t="s">
        <v>11</v>
      </c>
      <c r="K419" t="s">
        <v>6918</v>
      </c>
      <c r="L419" t="s">
        <v>27</v>
      </c>
      <c r="M419">
        <v>5</v>
      </c>
      <c r="N419">
        <v>36</v>
      </c>
      <c r="O419" t="s">
        <v>3281</v>
      </c>
      <c r="P419" t="s">
        <v>3282</v>
      </c>
      <c r="Q419" s="7">
        <f>fact_orders[[#This Row],[Original Price]]*(1-fact_orders[[#This Row],[Discount%]])</f>
        <v>228.8</v>
      </c>
      <c r="R419">
        <f>fact_orders[[#This Row],[Original Price]]*fact_orders[[#This Row],[Discount%]]</f>
        <v>123.19999999999999</v>
      </c>
      <c r="S419">
        <f>YEAR(fact_orders[[#This Row],[Date]])</f>
        <v>2022</v>
      </c>
      <c r="T419">
        <f>MONTH(fact_orders[[#This Row],[Date]])</f>
        <v>5</v>
      </c>
      <c r="U419" t="str">
        <f>TEXT(fact_orders[[#This Row],[Date]],"mmm-yyyy")</f>
        <v>May-2022</v>
      </c>
      <c r="V419" t="str">
        <f>"Q"&amp;ROUNDUP(MONTH(fact_orders[[#This Row],[Date]])/3,0)</f>
        <v>Q2</v>
      </c>
      <c r="W419" t="str" cm="1">
        <f t="array" ref="W419">_xlfn.IFS(
fact_orders[[#This Row],[dim_customers.Customer Age]]&lt;=25,"18-25",
fact_orders[[#This Row],[dim_customers.Customer Age]]&lt;=35,"26-35",
fact_orders[[#This Row],[dim_customers.Customer Age]]&lt;=45,"36-45",
fact_orders[[#This Row],[dim_customers.Customer Age]]&lt;=55,"46-55",
TRUE,"56+"
)</f>
        <v>36-45</v>
      </c>
      <c r="X419" t="str" cm="1">
        <f t="array" ref="X419">_xlfn.IFS(fact_orders[[#This Row],[Original Price]]&lt;250,"Under 250", fact_orders[[#This Row],[Original Price]]&lt;500, "250-499",fact_orders[[#This Row],[Original Price]]&lt;1000,"500-999",fact_orders[[#This Row],[Original Price]]&lt;2000,"1000-1999",TRUE,"2000+")</f>
        <v>250-499</v>
      </c>
      <c r="Y419" t="str" cm="1">
        <f t="array" ref="Y419">_xlfn.IFS(fact_orders[[#This Row],[Discount%]]&lt;0.2,"10-19%",fact_orders[[#This Row],[Discount%]]&lt;0.3,"20-29%",fact_orders[[#This Row],[Discount%]]&lt;0.4,"30-39%",fact_orders[[#This Row],[Discount%]]&lt;0.5,"40-49%",TRUE,"50%+")</f>
        <v>30-39%</v>
      </c>
    </row>
    <row r="420" spans="1:25" hidden="1" x14ac:dyDescent="0.3">
      <c r="A420" t="s">
        <v>3836</v>
      </c>
      <c r="B420" t="s">
        <v>3285</v>
      </c>
      <c r="C420" t="s">
        <v>414</v>
      </c>
      <c r="D420" s="2">
        <v>44262</v>
      </c>
      <c r="E420">
        <v>2245</v>
      </c>
      <c r="F420" s="4">
        <v>0.35</v>
      </c>
      <c r="G420" t="s">
        <v>85</v>
      </c>
      <c r="H420" t="s">
        <v>9</v>
      </c>
      <c r="I420" t="s">
        <v>395</v>
      </c>
      <c r="J420" t="s">
        <v>20</v>
      </c>
      <c r="K420" t="s">
        <v>6918</v>
      </c>
      <c r="L420" t="s">
        <v>27</v>
      </c>
      <c r="M420">
        <v>5</v>
      </c>
      <c r="N420">
        <v>40</v>
      </c>
      <c r="O420" t="s">
        <v>3286</v>
      </c>
      <c r="P420" t="s">
        <v>3282</v>
      </c>
      <c r="Q420" s="7">
        <f>fact_orders[[#This Row],[Original Price]]*(1-fact_orders[[#This Row],[Discount%]])</f>
        <v>1459.25</v>
      </c>
      <c r="R420">
        <f>fact_orders[[#This Row],[Original Price]]*fact_orders[[#This Row],[Discount%]]</f>
        <v>785.75</v>
      </c>
      <c r="S420">
        <f>YEAR(fact_orders[[#This Row],[Date]])</f>
        <v>2021</v>
      </c>
      <c r="T420">
        <f>MONTH(fact_orders[[#This Row],[Date]])</f>
        <v>3</v>
      </c>
      <c r="U420" t="str">
        <f>TEXT(fact_orders[[#This Row],[Date]],"mmm-yyyy")</f>
        <v>Mar-2021</v>
      </c>
      <c r="V420" t="str">
        <f>"Q"&amp;ROUNDUP(MONTH(fact_orders[[#This Row],[Date]])/3,0)</f>
        <v>Q1</v>
      </c>
      <c r="W420" t="str" cm="1">
        <f t="array" ref="W420">_xlfn.IFS(
fact_orders[[#This Row],[dim_customers.Customer Age]]&lt;=25,"18-25",
fact_orders[[#This Row],[dim_customers.Customer Age]]&lt;=35,"26-35",
fact_orders[[#This Row],[dim_customers.Customer Age]]&lt;=45,"36-45",
fact_orders[[#This Row],[dim_customers.Customer Age]]&lt;=55,"46-55",
TRUE,"56+"
)</f>
        <v>36-45</v>
      </c>
      <c r="X420" t="str" cm="1">
        <f t="array" ref="X420">_xlfn.IFS(fact_orders[[#This Row],[Original Price]]&lt;250,"Under 250", fact_orders[[#This Row],[Original Price]]&lt;500, "250-499",fact_orders[[#This Row],[Original Price]]&lt;1000,"500-999",fact_orders[[#This Row],[Original Price]]&lt;2000,"1000-1999",TRUE,"2000+")</f>
        <v>2000+</v>
      </c>
      <c r="Y420" t="str" cm="1">
        <f t="array" ref="Y420">_xlfn.IFS(fact_orders[[#This Row],[Discount%]]&lt;0.2,"10-19%",fact_orders[[#This Row],[Discount%]]&lt;0.3,"20-29%",fact_orders[[#This Row],[Discount%]]&lt;0.4,"30-39%",fact_orders[[#This Row],[Discount%]]&lt;0.5,"40-49%",TRUE,"50%+")</f>
        <v>30-39%</v>
      </c>
    </row>
    <row r="421" spans="1:25" hidden="1" x14ac:dyDescent="0.3">
      <c r="A421" t="s">
        <v>3837</v>
      </c>
      <c r="B421" t="s">
        <v>3287</v>
      </c>
      <c r="C421" t="s">
        <v>415</v>
      </c>
      <c r="D421" s="2">
        <v>44980</v>
      </c>
      <c r="E421">
        <v>2135</v>
      </c>
      <c r="F421" s="4">
        <v>0.35</v>
      </c>
      <c r="G421" t="s">
        <v>85</v>
      </c>
      <c r="H421" t="s">
        <v>9</v>
      </c>
      <c r="I421" t="s">
        <v>395</v>
      </c>
      <c r="J421" t="s">
        <v>20</v>
      </c>
      <c r="K421" t="s">
        <v>6921</v>
      </c>
      <c r="L421" t="s">
        <v>27</v>
      </c>
      <c r="M421">
        <v>4</v>
      </c>
      <c r="N421">
        <v>25</v>
      </c>
      <c r="O421" t="s">
        <v>3286</v>
      </c>
      <c r="P421" t="s">
        <v>3282</v>
      </c>
      <c r="Q421" s="7">
        <f>fact_orders[[#This Row],[Original Price]]*(1-fact_orders[[#This Row],[Discount%]])</f>
        <v>1387.75</v>
      </c>
      <c r="R421">
        <f>fact_orders[[#This Row],[Original Price]]*fact_orders[[#This Row],[Discount%]]</f>
        <v>747.25</v>
      </c>
      <c r="S421">
        <f>YEAR(fact_orders[[#This Row],[Date]])</f>
        <v>2023</v>
      </c>
      <c r="T421">
        <f>MONTH(fact_orders[[#This Row],[Date]])</f>
        <v>2</v>
      </c>
      <c r="U421" t="str">
        <f>TEXT(fact_orders[[#This Row],[Date]],"mmm-yyyy")</f>
        <v>Feb-2023</v>
      </c>
      <c r="V421" t="str">
        <f>"Q"&amp;ROUNDUP(MONTH(fact_orders[[#This Row],[Date]])/3,0)</f>
        <v>Q1</v>
      </c>
      <c r="W421" t="str" cm="1">
        <f t="array" ref="W421">_xlfn.IFS(
fact_orders[[#This Row],[dim_customers.Customer Age]]&lt;=25,"18-25",
fact_orders[[#This Row],[dim_customers.Customer Age]]&lt;=35,"26-35",
fact_orders[[#This Row],[dim_customers.Customer Age]]&lt;=45,"36-45",
fact_orders[[#This Row],[dim_customers.Customer Age]]&lt;=55,"46-55",
TRUE,"56+"
)</f>
        <v>18-25</v>
      </c>
      <c r="X421" t="str" cm="1">
        <f t="array" ref="X421">_xlfn.IFS(fact_orders[[#This Row],[Original Price]]&lt;250,"Under 250", fact_orders[[#This Row],[Original Price]]&lt;500, "250-499",fact_orders[[#This Row],[Original Price]]&lt;1000,"500-999",fact_orders[[#This Row],[Original Price]]&lt;2000,"1000-1999",TRUE,"2000+")</f>
        <v>2000+</v>
      </c>
      <c r="Y421" t="str" cm="1">
        <f t="array" ref="Y421">_xlfn.IFS(fact_orders[[#This Row],[Discount%]]&lt;0.2,"10-19%",fact_orders[[#This Row],[Discount%]]&lt;0.3,"20-29%",fact_orders[[#This Row],[Discount%]]&lt;0.4,"30-39%",fact_orders[[#This Row],[Discount%]]&lt;0.5,"40-49%",TRUE,"50%+")</f>
        <v>30-39%</v>
      </c>
    </row>
    <row r="422" spans="1:25" hidden="1" x14ac:dyDescent="0.3">
      <c r="A422" t="s">
        <v>3838</v>
      </c>
      <c r="B422" t="s">
        <v>3288</v>
      </c>
      <c r="C422" t="s">
        <v>416</v>
      </c>
      <c r="D422" s="2">
        <v>44315</v>
      </c>
      <c r="E422">
        <v>1245</v>
      </c>
      <c r="F422" s="4">
        <v>0.55000000000000004</v>
      </c>
      <c r="G422" t="s">
        <v>85</v>
      </c>
      <c r="H422" t="s">
        <v>9</v>
      </c>
      <c r="I422" t="s">
        <v>395</v>
      </c>
      <c r="J422" t="s">
        <v>20</v>
      </c>
      <c r="K422" t="s">
        <v>6921</v>
      </c>
      <c r="L422" t="s">
        <v>27</v>
      </c>
      <c r="M422">
        <v>3</v>
      </c>
      <c r="N422">
        <v>16</v>
      </c>
      <c r="O422" t="s">
        <v>3286</v>
      </c>
      <c r="P422" t="s">
        <v>3282</v>
      </c>
      <c r="Q422" s="7">
        <f>fact_orders[[#This Row],[Original Price]]*(1-fact_orders[[#This Row],[Discount%]])</f>
        <v>560.25</v>
      </c>
      <c r="R422">
        <f>fact_orders[[#This Row],[Original Price]]*fact_orders[[#This Row],[Discount%]]</f>
        <v>684.75</v>
      </c>
      <c r="S422">
        <f>YEAR(fact_orders[[#This Row],[Date]])</f>
        <v>2021</v>
      </c>
      <c r="T422">
        <f>MONTH(fact_orders[[#This Row],[Date]])</f>
        <v>4</v>
      </c>
      <c r="U422" t="str">
        <f>TEXT(fact_orders[[#This Row],[Date]],"mmm-yyyy")</f>
        <v>Apr-2021</v>
      </c>
      <c r="V422" t="str">
        <f>"Q"&amp;ROUNDUP(MONTH(fact_orders[[#This Row],[Date]])/3,0)</f>
        <v>Q2</v>
      </c>
      <c r="W422" t="str" cm="1">
        <f t="array" ref="W422">_xlfn.IFS(
fact_orders[[#This Row],[dim_customers.Customer Age]]&lt;=25,"18-25",
fact_orders[[#This Row],[dim_customers.Customer Age]]&lt;=35,"26-35",
fact_orders[[#This Row],[dim_customers.Customer Age]]&lt;=45,"36-45",
fact_orders[[#This Row],[dim_customers.Customer Age]]&lt;=55,"46-55",
TRUE,"56+"
)</f>
        <v>18-25</v>
      </c>
      <c r="X422" t="str" cm="1">
        <f t="array" ref="X422">_xlfn.IFS(fact_orders[[#This Row],[Original Price]]&lt;250,"Under 250", fact_orders[[#This Row],[Original Price]]&lt;500, "250-499",fact_orders[[#This Row],[Original Price]]&lt;1000,"500-999",fact_orders[[#This Row],[Original Price]]&lt;2000,"1000-1999",TRUE,"2000+")</f>
        <v>1000-1999</v>
      </c>
      <c r="Y422" t="str" cm="1">
        <f t="array" ref="Y422">_xlfn.IFS(fact_orders[[#This Row],[Discount%]]&lt;0.2,"10-19%",fact_orders[[#This Row],[Discount%]]&lt;0.3,"20-29%",fact_orders[[#This Row],[Discount%]]&lt;0.4,"30-39%",fact_orders[[#This Row],[Discount%]]&lt;0.5,"40-49%",TRUE,"50%+")</f>
        <v>50%+</v>
      </c>
    </row>
    <row r="423" spans="1:25" hidden="1" x14ac:dyDescent="0.3">
      <c r="A423" t="s">
        <v>3839</v>
      </c>
      <c r="B423" t="s">
        <v>3289</v>
      </c>
      <c r="C423" t="s">
        <v>417</v>
      </c>
      <c r="D423" s="2">
        <v>44661</v>
      </c>
      <c r="E423">
        <v>2145</v>
      </c>
      <c r="F423" s="4">
        <v>0.55000000000000004</v>
      </c>
      <c r="G423" t="s">
        <v>85</v>
      </c>
      <c r="H423" t="s">
        <v>9</v>
      </c>
      <c r="I423" t="s">
        <v>395</v>
      </c>
      <c r="J423" t="s">
        <v>20</v>
      </c>
      <c r="K423" t="s">
        <v>6921</v>
      </c>
      <c r="L423" t="s">
        <v>27</v>
      </c>
      <c r="M423">
        <v>3</v>
      </c>
      <c r="N423">
        <v>23</v>
      </c>
      <c r="O423" t="s">
        <v>3286</v>
      </c>
      <c r="P423" t="s">
        <v>3282</v>
      </c>
      <c r="Q423" s="7">
        <f>fact_orders[[#This Row],[Original Price]]*(1-fact_orders[[#This Row],[Discount%]])</f>
        <v>965.24999999999989</v>
      </c>
      <c r="R423">
        <f>fact_orders[[#This Row],[Original Price]]*fact_orders[[#This Row],[Discount%]]</f>
        <v>1179.75</v>
      </c>
      <c r="S423">
        <f>YEAR(fact_orders[[#This Row],[Date]])</f>
        <v>2022</v>
      </c>
      <c r="T423">
        <f>MONTH(fact_orders[[#This Row],[Date]])</f>
        <v>4</v>
      </c>
      <c r="U423" t="str">
        <f>TEXT(fact_orders[[#This Row],[Date]],"mmm-yyyy")</f>
        <v>Apr-2022</v>
      </c>
      <c r="V423" t="str">
        <f>"Q"&amp;ROUNDUP(MONTH(fact_orders[[#This Row],[Date]])/3,0)</f>
        <v>Q2</v>
      </c>
      <c r="W423" t="str" cm="1">
        <f t="array" ref="W423">_xlfn.IFS(
fact_orders[[#This Row],[dim_customers.Customer Age]]&lt;=25,"18-25",
fact_orders[[#This Row],[dim_customers.Customer Age]]&lt;=35,"26-35",
fact_orders[[#This Row],[dim_customers.Customer Age]]&lt;=45,"36-45",
fact_orders[[#This Row],[dim_customers.Customer Age]]&lt;=55,"46-55",
TRUE,"56+"
)</f>
        <v>18-25</v>
      </c>
      <c r="X423" t="str" cm="1">
        <f t="array" ref="X423">_xlfn.IFS(fact_orders[[#This Row],[Original Price]]&lt;250,"Under 250", fact_orders[[#This Row],[Original Price]]&lt;500, "250-499",fact_orders[[#This Row],[Original Price]]&lt;1000,"500-999",fact_orders[[#This Row],[Original Price]]&lt;2000,"1000-1999",TRUE,"2000+")</f>
        <v>2000+</v>
      </c>
      <c r="Y423" t="str" cm="1">
        <f t="array" ref="Y423">_xlfn.IFS(fact_orders[[#This Row],[Discount%]]&lt;0.2,"10-19%",fact_orders[[#This Row],[Discount%]]&lt;0.3,"20-29%",fact_orders[[#This Row],[Discount%]]&lt;0.4,"30-39%",fact_orders[[#This Row],[Discount%]]&lt;0.5,"40-49%",TRUE,"50%+")</f>
        <v>50%+</v>
      </c>
    </row>
    <row r="424" spans="1:25" hidden="1" x14ac:dyDescent="0.3">
      <c r="A424" t="s">
        <v>3840</v>
      </c>
      <c r="B424" t="s">
        <v>3290</v>
      </c>
      <c r="C424" t="s">
        <v>418</v>
      </c>
      <c r="D424" s="2">
        <v>44665</v>
      </c>
      <c r="E424">
        <v>2356</v>
      </c>
      <c r="F424" s="4">
        <v>0.55000000000000004</v>
      </c>
      <c r="G424" t="s">
        <v>85</v>
      </c>
      <c r="H424" t="s">
        <v>9</v>
      </c>
      <c r="I424" t="s">
        <v>395</v>
      </c>
      <c r="J424" t="s">
        <v>20</v>
      </c>
      <c r="K424" t="s">
        <v>6921</v>
      </c>
      <c r="L424" t="s">
        <v>27</v>
      </c>
      <c r="M424">
        <v>3</v>
      </c>
      <c r="N424">
        <v>22</v>
      </c>
      <c r="O424" t="s">
        <v>3286</v>
      </c>
      <c r="P424" t="s">
        <v>3282</v>
      </c>
      <c r="Q424" s="7">
        <f>fact_orders[[#This Row],[Original Price]]*(1-fact_orders[[#This Row],[Discount%]])</f>
        <v>1060.1999999999998</v>
      </c>
      <c r="R424">
        <f>fact_orders[[#This Row],[Original Price]]*fact_orders[[#This Row],[Discount%]]</f>
        <v>1295.8000000000002</v>
      </c>
      <c r="S424">
        <f>YEAR(fact_orders[[#This Row],[Date]])</f>
        <v>2022</v>
      </c>
      <c r="T424">
        <f>MONTH(fact_orders[[#This Row],[Date]])</f>
        <v>4</v>
      </c>
      <c r="U424" t="str">
        <f>TEXT(fact_orders[[#This Row],[Date]],"mmm-yyyy")</f>
        <v>Apr-2022</v>
      </c>
      <c r="V424" t="str">
        <f>"Q"&amp;ROUNDUP(MONTH(fact_orders[[#This Row],[Date]])/3,0)</f>
        <v>Q2</v>
      </c>
      <c r="W424" t="str" cm="1">
        <f t="array" ref="W424">_xlfn.IFS(
fact_orders[[#This Row],[dim_customers.Customer Age]]&lt;=25,"18-25",
fact_orders[[#This Row],[dim_customers.Customer Age]]&lt;=35,"26-35",
fact_orders[[#This Row],[dim_customers.Customer Age]]&lt;=45,"36-45",
fact_orders[[#This Row],[dim_customers.Customer Age]]&lt;=55,"46-55",
TRUE,"56+"
)</f>
        <v>18-25</v>
      </c>
      <c r="X424" t="str" cm="1">
        <f t="array" ref="X424">_xlfn.IFS(fact_orders[[#This Row],[Original Price]]&lt;250,"Under 250", fact_orders[[#This Row],[Original Price]]&lt;500, "250-499",fact_orders[[#This Row],[Original Price]]&lt;1000,"500-999",fact_orders[[#This Row],[Original Price]]&lt;2000,"1000-1999",TRUE,"2000+")</f>
        <v>2000+</v>
      </c>
      <c r="Y424" t="str" cm="1">
        <f t="array" ref="Y424">_xlfn.IFS(fact_orders[[#This Row],[Discount%]]&lt;0.2,"10-19%",fact_orders[[#This Row],[Discount%]]&lt;0.3,"20-29%",fact_orders[[#This Row],[Discount%]]&lt;0.4,"30-39%",fact_orders[[#This Row],[Discount%]]&lt;0.5,"40-49%",TRUE,"50%+")</f>
        <v>50%+</v>
      </c>
    </row>
    <row r="425" spans="1:25" hidden="1" x14ac:dyDescent="0.3">
      <c r="A425" t="s">
        <v>3841</v>
      </c>
      <c r="B425" t="s">
        <v>3291</v>
      </c>
      <c r="C425" t="s">
        <v>419</v>
      </c>
      <c r="D425" s="2">
        <v>44538</v>
      </c>
      <c r="E425">
        <v>2235</v>
      </c>
      <c r="F425" s="4">
        <v>0.55000000000000004</v>
      </c>
      <c r="G425" t="s">
        <v>85</v>
      </c>
      <c r="H425" t="s">
        <v>9</v>
      </c>
      <c r="I425" t="s">
        <v>395</v>
      </c>
      <c r="J425" t="s">
        <v>20</v>
      </c>
      <c r="K425" t="s">
        <v>6921</v>
      </c>
      <c r="L425" t="s">
        <v>359</v>
      </c>
      <c r="M425">
        <v>3</v>
      </c>
      <c r="N425">
        <v>17</v>
      </c>
      <c r="O425" t="s">
        <v>3292</v>
      </c>
      <c r="P425" t="s">
        <v>3293</v>
      </c>
      <c r="Q425" s="7">
        <f>fact_orders[[#This Row],[Original Price]]*(1-fact_orders[[#This Row],[Discount%]])</f>
        <v>1005.7499999999999</v>
      </c>
      <c r="R425">
        <f>fact_orders[[#This Row],[Original Price]]*fact_orders[[#This Row],[Discount%]]</f>
        <v>1229.25</v>
      </c>
      <c r="S425">
        <f>YEAR(fact_orders[[#This Row],[Date]])</f>
        <v>2021</v>
      </c>
      <c r="T425">
        <f>MONTH(fact_orders[[#This Row],[Date]])</f>
        <v>12</v>
      </c>
      <c r="U425" t="str">
        <f>TEXT(fact_orders[[#This Row],[Date]],"mmm-yyyy")</f>
        <v>Dec-2021</v>
      </c>
      <c r="V425" t="str">
        <f>"Q"&amp;ROUNDUP(MONTH(fact_orders[[#This Row],[Date]])/3,0)</f>
        <v>Q4</v>
      </c>
      <c r="W425" t="str" cm="1">
        <f t="array" ref="W425">_xlfn.IFS(
fact_orders[[#This Row],[dim_customers.Customer Age]]&lt;=25,"18-25",
fact_orders[[#This Row],[dim_customers.Customer Age]]&lt;=35,"26-35",
fact_orders[[#This Row],[dim_customers.Customer Age]]&lt;=45,"36-45",
fact_orders[[#This Row],[dim_customers.Customer Age]]&lt;=55,"46-55",
TRUE,"56+"
)</f>
        <v>18-25</v>
      </c>
      <c r="X425" t="str" cm="1">
        <f t="array" ref="X425">_xlfn.IFS(fact_orders[[#This Row],[Original Price]]&lt;250,"Under 250", fact_orders[[#This Row],[Original Price]]&lt;500, "250-499",fact_orders[[#This Row],[Original Price]]&lt;1000,"500-999",fact_orders[[#This Row],[Original Price]]&lt;2000,"1000-1999",TRUE,"2000+")</f>
        <v>2000+</v>
      </c>
      <c r="Y425" t="str" cm="1">
        <f t="array" ref="Y425">_xlfn.IFS(fact_orders[[#This Row],[Discount%]]&lt;0.2,"10-19%",fact_orders[[#This Row],[Discount%]]&lt;0.3,"20-29%",fact_orders[[#This Row],[Discount%]]&lt;0.4,"30-39%",fact_orders[[#This Row],[Discount%]]&lt;0.5,"40-49%",TRUE,"50%+")</f>
        <v>50%+</v>
      </c>
    </row>
    <row r="426" spans="1:25" hidden="1" x14ac:dyDescent="0.3">
      <c r="A426" t="s">
        <v>3842</v>
      </c>
      <c r="B426" t="s">
        <v>3294</v>
      </c>
      <c r="C426" t="s">
        <v>420</v>
      </c>
      <c r="D426" s="2">
        <v>44846</v>
      </c>
      <c r="E426">
        <v>2252</v>
      </c>
      <c r="F426" s="4">
        <v>0.5</v>
      </c>
      <c r="G426" t="s">
        <v>85</v>
      </c>
      <c r="H426" t="s">
        <v>9</v>
      </c>
      <c r="I426" t="s">
        <v>395</v>
      </c>
      <c r="J426" t="s">
        <v>20</v>
      </c>
      <c r="K426" t="s">
        <v>6921</v>
      </c>
      <c r="L426" t="s">
        <v>359</v>
      </c>
      <c r="M426">
        <v>3</v>
      </c>
      <c r="N426">
        <v>19</v>
      </c>
      <c r="O426" t="s">
        <v>3292</v>
      </c>
      <c r="P426" t="s">
        <v>3293</v>
      </c>
      <c r="Q426" s="7">
        <f>fact_orders[[#This Row],[Original Price]]*(1-fact_orders[[#This Row],[Discount%]])</f>
        <v>1126</v>
      </c>
      <c r="R426">
        <f>fact_orders[[#This Row],[Original Price]]*fact_orders[[#This Row],[Discount%]]</f>
        <v>1126</v>
      </c>
      <c r="S426">
        <f>YEAR(fact_orders[[#This Row],[Date]])</f>
        <v>2022</v>
      </c>
      <c r="T426">
        <f>MONTH(fact_orders[[#This Row],[Date]])</f>
        <v>10</v>
      </c>
      <c r="U426" t="str">
        <f>TEXT(fact_orders[[#This Row],[Date]],"mmm-yyyy")</f>
        <v>Oct-2022</v>
      </c>
      <c r="V426" t="str">
        <f>"Q"&amp;ROUNDUP(MONTH(fact_orders[[#This Row],[Date]])/3,0)</f>
        <v>Q4</v>
      </c>
      <c r="W426" t="str" cm="1">
        <f t="array" ref="W426">_xlfn.IFS(
fact_orders[[#This Row],[dim_customers.Customer Age]]&lt;=25,"18-25",
fact_orders[[#This Row],[dim_customers.Customer Age]]&lt;=35,"26-35",
fact_orders[[#This Row],[dim_customers.Customer Age]]&lt;=45,"36-45",
fact_orders[[#This Row],[dim_customers.Customer Age]]&lt;=55,"46-55",
TRUE,"56+"
)</f>
        <v>18-25</v>
      </c>
      <c r="X426" t="str" cm="1">
        <f t="array" ref="X426">_xlfn.IFS(fact_orders[[#This Row],[Original Price]]&lt;250,"Under 250", fact_orders[[#This Row],[Original Price]]&lt;500, "250-499",fact_orders[[#This Row],[Original Price]]&lt;1000,"500-999",fact_orders[[#This Row],[Original Price]]&lt;2000,"1000-1999",TRUE,"2000+")</f>
        <v>2000+</v>
      </c>
      <c r="Y426" t="str" cm="1">
        <f t="array" ref="Y426">_xlfn.IFS(fact_orders[[#This Row],[Discount%]]&lt;0.2,"10-19%",fact_orders[[#This Row],[Discount%]]&lt;0.3,"20-29%",fact_orders[[#This Row],[Discount%]]&lt;0.4,"30-39%",fact_orders[[#This Row],[Discount%]]&lt;0.5,"40-49%",TRUE,"50%+")</f>
        <v>50%+</v>
      </c>
    </row>
    <row r="427" spans="1:25" hidden="1" x14ac:dyDescent="0.3">
      <c r="A427" t="s">
        <v>3843</v>
      </c>
      <c r="B427" t="s">
        <v>3295</v>
      </c>
      <c r="C427" t="s">
        <v>421</v>
      </c>
      <c r="D427" s="2">
        <v>44946</v>
      </c>
      <c r="E427">
        <v>2452</v>
      </c>
      <c r="F427" s="4">
        <v>0.5</v>
      </c>
      <c r="G427" t="s">
        <v>85</v>
      </c>
      <c r="H427" t="s">
        <v>9</v>
      </c>
      <c r="I427" t="s">
        <v>395</v>
      </c>
      <c r="J427" t="s">
        <v>20</v>
      </c>
      <c r="K427" t="s">
        <v>6919</v>
      </c>
      <c r="L427" t="s">
        <v>359</v>
      </c>
      <c r="M427">
        <v>3</v>
      </c>
      <c r="N427">
        <v>18</v>
      </c>
      <c r="O427" t="s">
        <v>3292</v>
      </c>
      <c r="P427" t="s">
        <v>3293</v>
      </c>
      <c r="Q427" s="7">
        <f>fact_orders[[#This Row],[Original Price]]*(1-fact_orders[[#This Row],[Discount%]])</f>
        <v>1226</v>
      </c>
      <c r="R427">
        <f>fact_orders[[#This Row],[Original Price]]*fact_orders[[#This Row],[Discount%]]</f>
        <v>1226</v>
      </c>
      <c r="S427">
        <f>YEAR(fact_orders[[#This Row],[Date]])</f>
        <v>2023</v>
      </c>
      <c r="T427">
        <f>MONTH(fact_orders[[#This Row],[Date]])</f>
        <v>1</v>
      </c>
      <c r="U427" t="str">
        <f>TEXT(fact_orders[[#This Row],[Date]],"mmm-yyyy")</f>
        <v>Jan-2023</v>
      </c>
      <c r="V427" t="str">
        <f>"Q"&amp;ROUNDUP(MONTH(fact_orders[[#This Row],[Date]])/3,0)</f>
        <v>Q1</v>
      </c>
      <c r="W427" t="str" cm="1">
        <f t="array" ref="W427">_xlfn.IFS(
fact_orders[[#This Row],[dim_customers.Customer Age]]&lt;=25,"18-25",
fact_orders[[#This Row],[dim_customers.Customer Age]]&lt;=35,"26-35",
fact_orders[[#This Row],[dim_customers.Customer Age]]&lt;=45,"36-45",
fact_orders[[#This Row],[dim_customers.Customer Age]]&lt;=55,"46-55",
TRUE,"56+"
)</f>
        <v>18-25</v>
      </c>
      <c r="X427" t="str" cm="1">
        <f t="array" ref="X427">_xlfn.IFS(fact_orders[[#This Row],[Original Price]]&lt;250,"Under 250", fact_orders[[#This Row],[Original Price]]&lt;500, "250-499",fact_orders[[#This Row],[Original Price]]&lt;1000,"500-999",fact_orders[[#This Row],[Original Price]]&lt;2000,"1000-1999",TRUE,"2000+")</f>
        <v>2000+</v>
      </c>
      <c r="Y427" t="str" cm="1">
        <f t="array" ref="Y427">_xlfn.IFS(fact_orders[[#This Row],[Discount%]]&lt;0.2,"10-19%",fact_orders[[#This Row],[Discount%]]&lt;0.3,"20-29%",fact_orders[[#This Row],[Discount%]]&lt;0.4,"30-39%",fact_orders[[#This Row],[Discount%]]&lt;0.5,"40-49%",TRUE,"50%+")</f>
        <v>50%+</v>
      </c>
    </row>
    <row r="428" spans="1:25" hidden="1" x14ac:dyDescent="0.3">
      <c r="A428" t="s">
        <v>3844</v>
      </c>
      <c r="B428" t="s">
        <v>3296</v>
      </c>
      <c r="C428" t="s">
        <v>422</v>
      </c>
      <c r="D428" s="2">
        <v>44312</v>
      </c>
      <c r="E428">
        <v>2263</v>
      </c>
      <c r="F428" s="4">
        <v>0.5</v>
      </c>
      <c r="G428" t="s">
        <v>85</v>
      </c>
      <c r="H428" t="s">
        <v>9</v>
      </c>
      <c r="I428" t="s">
        <v>395</v>
      </c>
      <c r="J428" t="s">
        <v>20</v>
      </c>
      <c r="K428" t="s">
        <v>6919</v>
      </c>
      <c r="L428" t="s">
        <v>33</v>
      </c>
      <c r="M428">
        <v>3</v>
      </c>
      <c r="N428">
        <v>20</v>
      </c>
      <c r="O428" t="s">
        <v>3292</v>
      </c>
      <c r="P428" t="s">
        <v>3293</v>
      </c>
      <c r="Q428" s="7">
        <f>fact_orders[[#This Row],[Original Price]]*(1-fact_orders[[#This Row],[Discount%]])</f>
        <v>1131.5</v>
      </c>
      <c r="R428">
        <f>fact_orders[[#This Row],[Original Price]]*fact_orders[[#This Row],[Discount%]]</f>
        <v>1131.5</v>
      </c>
      <c r="S428">
        <f>YEAR(fact_orders[[#This Row],[Date]])</f>
        <v>2021</v>
      </c>
      <c r="T428">
        <f>MONTH(fact_orders[[#This Row],[Date]])</f>
        <v>4</v>
      </c>
      <c r="U428" t="str">
        <f>TEXT(fact_orders[[#This Row],[Date]],"mmm-yyyy")</f>
        <v>Apr-2021</v>
      </c>
      <c r="V428" t="str">
        <f>"Q"&amp;ROUNDUP(MONTH(fact_orders[[#This Row],[Date]])/3,0)</f>
        <v>Q2</v>
      </c>
      <c r="W428" t="str" cm="1">
        <f t="array" ref="W428">_xlfn.IFS(
fact_orders[[#This Row],[dim_customers.Customer Age]]&lt;=25,"18-25",
fact_orders[[#This Row],[dim_customers.Customer Age]]&lt;=35,"26-35",
fact_orders[[#This Row],[dim_customers.Customer Age]]&lt;=45,"36-45",
fact_orders[[#This Row],[dim_customers.Customer Age]]&lt;=55,"46-55",
TRUE,"56+"
)</f>
        <v>18-25</v>
      </c>
      <c r="X428" t="str" cm="1">
        <f t="array" ref="X428">_xlfn.IFS(fact_orders[[#This Row],[Original Price]]&lt;250,"Under 250", fact_orders[[#This Row],[Original Price]]&lt;500, "250-499",fact_orders[[#This Row],[Original Price]]&lt;1000,"500-999",fact_orders[[#This Row],[Original Price]]&lt;2000,"1000-1999",TRUE,"2000+")</f>
        <v>2000+</v>
      </c>
      <c r="Y428" t="str" cm="1">
        <f t="array" ref="Y428">_xlfn.IFS(fact_orders[[#This Row],[Discount%]]&lt;0.2,"10-19%",fact_orders[[#This Row],[Discount%]]&lt;0.3,"20-29%",fact_orders[[#This Row],[Discount%]]&lt;0.4,"30-39%",fact_orders[[#This Row],[Discount%]]&lt;0.5,"40-49%",TRUE,"50%+")</f>
        <v>50%+</v>
      </c>
    </row>
    <row r="429" spans="1:25" hidden="1" x14ac:dyDescent="0.3">
      <c r="A429" t="s">
        <v>3845</v>
      </c>
      <c r="B429" t="s">
        <v>3297</v>
      </c>
      <c r="C429" t="s">
        <v>423</v>
      </c>
      <c r="D429" s="2">
        <v>44930</v>
      </c>
      <c r="E429">
        <v>2253</v>
      </c>
      <c r="F429" s="4">
        <v>0.5</v>
      </c>
      <c r="G429" t="s">
        <v>85</v>
      </c>
      <c r="H429" t="s">
        <v>9</v>
      </c>
      <c r="I429" t="s">
        <v>395</v>
      </c>
      <c r="J429" t="s">
        <v>20</v>
      </c>
      <c r="K429" t="s">
        <v>6919</v>
      </c>
      <c r="L429" t="s">
        <v>33</v>
      </c>
      <c r="M429">
        <v>3</v>
      </c>
      <c r="N429">
        <v>22</v>
      </c>
      <c r="O429" t="s">
        <v>3298</v>
      </c>
      <c r="P429" t="s">
        <v>3299</v>
      </c>
      <c r="Q429" s="7">
        <f>fact_orders[[#This Row],[Original Price]]*(1-fact_orders[[#This Row],[Discount%]])</f>
        <v>1126.5</v>
      </c>
      <c r="R429">
        <f>fact_orders[[#This Row],[Original Price]]*fact_orders[[#This Row],[Discount%]]</f>
        <v>1126.5</v>
      </c>
      <c r="S429">
        <f>YEAR(fact_orders[[#This Row],[Date]])</f>
        <v>2023</v>
      </c>
      <c r="T429">
        <f>MONTH(fact_orders[[#This Row],[Date]])</f>
        <v>1</v>
      </c>
      <c r="U429" t="str">
        <f>TEXT(fact_orders[[#This Row],[Date]],"mmm-yyyy")</f>
        <v>Jan-2023</v>
      </c>
      <c r="V429" t="str">
        <f>"Q"&amp;ROUNDUP(MONTH(fact_orders[[#This Row],[Date]])/3,0)</f>
        <v>Q1</v>
      </c>
      <c r="W429" t="str" cm="1">
        <f t="array" ref="W429">_xlfn.IFS(
fact_orders[[#This Row],[dim_customers.Customer Age]]&lt;=25,"18-25",
fact_orders[[#This Row],[dim_customers.Customer Age]]&lt;=35,"26-35",
fact_orders[[#This Row],[dim_customers.Customer Age]]&lt;=45,"36-45",
fact_orders[[#This Row],[dim_customers.Customer Age]]&lt;=55,"46-55",
TRUE,"56+"
)</f>
        <v>18-25</v>
      </c>
      <c r="X429" t="str" cm="1">
        <f t="array" ref="X429">_xlfn.IFS(fact_orders[[#This Row],[Original Price]]&lt;250,"Under 250", fact_orders[[#This Row],[Original Price]]&lt;500, "250-499",fact_orders[[#This Row],[Original Price]]&lt;1000,"500-999",fact_orders[[#This Row],[Original Price]]&lt;2000,"1000-1999",TRUE,"2000+")</f>
        <v>2000+</v>
      </c>
      <c r="Y429" t="str" cm="1">
        <f t="array" ref="Y429">_xlfn.IFS(fact_orders[[#This Row],[Discount%]]&lt;0.2,"10-19%",fact_orders[[#This Row],[Discount%]]&lt;0.3,"20-29%",fact_orders[[#This Row],[Discount%]]&lt;0.4,"30-39%",fact_orders[[#This Row],[Discount%]]&lt;0.5,"40-49%",TRUE,"50%+")</f>
        <v>50%+</v>
      </c>
    </row>
    <row r="430" spans="1:25" hidden="1" x14ac:dyDescent="0.3">
      <c r="A430" t="s">
        <v>3846</v>
      </c>
      <c r="B430" t="s">
        <v>3300</v>
      </c>
      <c r="C430" t="s">
        <v>424</v>
      </c>
      <c r="D430" s="2">
        <v>44719</v>
      </c>
      <c r="E430">
        <v>1025</v>
      </c>
      <c r="F430" s="4">
        <v>0.5</v>
      </c>
      <c r="G430" t="s">
        <v>85</v>
      </c>
      <c r="H430" t="s">
        <v>9</v>
      </c>
      <c r="I430" t="s">
        <v>395</v>
      </c>
      <c r="J430" t="s">
        <v>20</v>
      </c>
      <c r="K430" t="s">
        <v>6919</v>
      </c>
      <c r="L430" t="s">
        <v>33</v>
      </c>
      <c r="M430">
        <v>3</v>
      </c>
      <c r="N430">
        <v>25</v>
      </c>
      <c r="O430" t="s">
        <v>3298</v>
      </c>
      <c r="P430" t="s">
        <v>3299</v>
      </c>
      <c r="Q430" s="7">
        <f>fact_orders[[#This Row],[Original Price]]*(1-fact_orders[[#This Row],[Discount%]])</f>
        <v>512.5</v>
      </c>
      <c r="R430">
        <f>fact_orders[[#This Row],[Original Price]]*fact_orders[[#This Row],[Discount%]]</f>
        <v>512.5</v>
      </c>
      <c r="S430">
        <f>YEAR(fact_orders[[#This Row],[Date]])</f>
        <v>2022</v>
      </c>
      <c r="T430">
        <f>MONTH(fact_orders[[#This Row],[Date]])</f>
        <v>6</v>
      </c>
      <c r="U430" t="str">
        <f>TEXT(fact_orders[[#This Row],[Date]],"mmm-yyyy")</f>
        <v>Jun-2022</v>
      </c>
      <c r="V430" t="str">
        <f>"Q"&amp;ROUNDUP(MONTH(fact_orders[[#This Row],[Date]])/3,0)</f>
        <v>Q2</v>
      </c>
      <c r="W430" t="str" cm="1">
        <f t="array" ref="W430">_xlfn.IFS(
fact_orders[[#This Row],[dim_customers.Customer Age]]&lt;=25,"18-25",
fact_orders[[#This Row],[dim_customers.Customer Age]]&lt;=35,"26-35",
fact_orders[[#This Row],[dim_customers.Customer Age]]&lt;=45,"36-45",
fact_orders[[#This Row],[dim_customers.Customer Age]]&lt;=55,"46-55",
TRUE,"56+"
)</f>
        <v>18-25</v>
      </c>
      <c r="X430" t="str" cm="1">
        <f t="array" ref="X430">_xlfn.IFS(fact_orders[[#This Row],[Original Price]]&lt;250,"Under 250", fact_orders[[#This Row],[Original Price]]&lt;500, "250-499",fact_orders[[#This Row],[Original Price]]&lt;1000,"500-999",fact_orders[[#This Row],[Original Price]]&lt;2000,"1000-1999",TRUE,"2000+")</f>
        <v>1000-1999</v>
      </c>
      <c r="Y430" t="str" cm="1">
        <f t="array" ref="Y430">_xlfn.IFS(fact_orders[[#This Row],[Discount%]]&lt;0.2,"10-19%",fact_orders[[#This Row],[Discount%]]&lt;0.3,"20-29%",fact_orders[[#This Row],[Discount%]]&lt;0.4,"30-39%",fact_orders[[#This Row],[Discount%]]&lt;0.5,"40-49%",TRUE,"50%+")</f>
        <v>50%+</v>
      </c>
    </row>
    <row r="431" spans="1:25" hidden="1" x14ac:dyDescent="0.3">
      <c r="A431" t="s">
        <v>3847</v>
      </c>
      <c r="B431" t="s">
        <v>3301</v>
      </c>
      <c r="C431" t="s">
        <v>425</v>
      </c>
      <c r="D431" s="2">
        <v>44244</v>
      </c>
      <c r="E431">
        <v>1025</v>
      </c>
      <c r="F431" s="4">
        <v>0.3</v>
      </c>
      <c r="G431" t="s">
        <v>85</v>
      </c>
      <c r="H431" t="s">
        <v>9</v>
      </c>
      <c r="I431" t="s">
        <v>395</v>
      </c>
      <c r="J431" t="s">
        <v>20</v>
      </c>
      <c r="K431" t="s">
        <v>6922</v>
      </c>
      <c r="L431" t="s">
        <v>33</v>
      </c>
      <c r="M431">
        <v>3</v>
      </c>
      <c r="N431">
        <v>27</v>
      </c>
      <c r="O431" t="s">
        <v>3302</v>
      </c>
      <c r="P431" t="s">
        <v>3303</v>
      </c>
      <c r="Q431" s="7">
        <f>fact_orders[[#This Row],[Original Price]]*(1-fact_orders[[#This Row],[Discount%]])</f>
        <v>717.5</v>
      </c>
      <c r="R431">
        <f>fact_orders[[#This Row],[Original Price]]*fact_orders[[#This Row],[Discount%]]</f>
        <v>307.5</v>
      </c>
      <c r="S431">
        <f>YEAR(fact_orders[[#This Row],[Date]])</f>
        <v>2021</v>
      </c>
      <c r="T431">
        <f>MONTH(fact_orders[[#This Row],[Date]])</f>
        <v>2</v>
      </c>
      <c r="U431" t="str">
        <f>TEXT(fact_orders[[#This Row],[Date]],"mmm-yyyy")</f>
        <v>Feb-2021</v>
      </c>
      <c r="V431" t="str">
        <f>"Q"&amp;ROUNDUP(MONTH(fact_orders[[#This Row],[Date]])/3,0)</f>
        <v>Q1</v>
      </c>
      <c r="W431" t="str" cm="1">
        <f t="array" ref="W431">_xlfn.IFS(
fact_orders[[#This Row],[dim_customers.Customer Age]]&lt;=25,"18-25",
fact_orders[[#This Row],[dim_customers.Customer Age]]&lt;=35,"26-35",
fact_orders[[#This Row],[dim_customers.Customer Age]]&lt;=45,"36-45",
fact_orders[[#This Row],[dim_customers.Customer Age]]&lt;=55,"46-55",
TRUE,"56+"
)</f>
        <v>26-35</v>
      </c>
      <c r="X431" t="str" cm="1">
        <f t="array" ref="X431">_xlfn.IFS(fact_orders[[#This Row],[Original Price]]&lt;250,"Under 250", fact_orders[[#This Row],[Original Price]]&lt;500, "250-499",fact_orders[[#This Row],[Original Price]]&lt;1000,"500-999",fact_orders[[#This Row],[Original Price]]&lt;2000,"1000-1999",TRUE,"2000+")</f>
        <v>1000-1999</v>
      </c>
      <c r="Y431" t="str" cm="1">
        <f t="array" ref="Y431">_xlfn.IFS(fact_orders[[#This Row],[Discount%]]&lt;0.2,"10-19%",fact_orders[[#This Row],[Discount%]]&lt;0.3,"20-29%",fact_orders[[#This Row],[Discount%]]&lt;0.4,"30-39%",fact_orders[[#This Row],[Discount%]]&lt;0.5,"40-49%",TRUE,"50%+")</f>
        <v>30-39%</v>
      </c>
    </row>
    <row r="432" spans="1:25" hidden="1" x14ac:dyDescent="0.3">
      <c r="A432" t="s">
        <v>3848</v>
      </c>
      <c r="B432" t="s">
        <v>3304</v>
      </c>
      <c r="C432" t="s">
        <v>426</v>
      </c>
      <c r="D432" s="2">
        <v>44235</v>
      </c>
      <c r="E432">
        <v>555</v>
      </c>
      <c r="F432" s="4">
        <v>0.32</v>
      </c>
      <c r="G432" t="s">
        <v>85</v>
      </c>
      <c r="H432" t="s">
        <v>9</v>
      </c>
      <c r="I432" t="s">
        <v>395</v>
      </c>
      <c r="J432" t="s">
        <v>7026</v>
      </c>
      <c r="K432" t="s">
        <v>6922</v>
      </c>
      <c r="L432" t="s">
        <v>33</v>
      </c>
      <c r="M432">
        <v>3</v>
      </c>
      <c r="N432">
        <v>29</v>
      </c>
      <c r="O432" t="s">
        <v>3302</v>
      </c>
      <c r="P432" t="s">
        <v>3303</v>
      </c>
      <c r="Q432" s="7">
        <f>fact_orders[[#This Row],[Original Price]]*(1-fact_orders[[#This Row],[Discount%]])</f>
        <v>377.4</v>
      </c>
      <c r="R432">
        <f>fact_orders[[#This Row],[Original Price]]*fact_orders[[#This Row],[Discount%]]</f>
        <v>177.6</v>
      </c>
      <c r="S432">
        <f>YEAR(fact_orders[[#This Row],[Date]])</f>
        <v>2021</v>
      </c>
      <c r="T432">
        <f>MONTH(fact_orders[[#This Row],[Date]])</f>
        <v>2</v>
      </c>
      <c r="U432" t="str">
        <f>TEXT(fact_orders[[#This Row],[Date]],"mmm-yyyy")</f>
        <v>Feb-2021</v>
      </c>
      <c r="V432" t="str">
        <f>"Q"&amp;ROUNDUP(MONTH(fact_orders[[#This Row],[Date]])/3,0)</f>
        <v>Q1</v>
      </c>
      <c r="W432" t="str" cm="1">
        <f t="array" ref="W432">_xlfn.IFS(
fact_orders[[#This Row],[dim_customers.Customer Age]]&lt;=25,"18-25",
fact_orders[[#This Row],[dim_customers.Customer Age]]&lt;=35,"26-35",
fact_orders[[#This Row],[dim_customers.Customer Age]]&lt;=45,"36-45",
fact_orders[[#This Row],[dim_customers.Customer Age]]&lt;=55,"46-55",
TRUE,"56+"
)</f>
        <v>26-35</v>
      </c>
      <c r="X432" t="str" cm="1">
        <f t="array" ref="X432">_xlfn.IFS(fact_orders[[#This Row],[Original Price]]&lt;250,"Under 250", fact_orders[[#This Row],[Original Price]]&lt;500, "250-499",fact_orders[[#This Row],[Original Price]]&lt;1000,"500-999",fact_orders[[#This Row],[Original Price]]&lt;2000,"1000-1999",TRUE,"2000+")</f>
        <v>500-999</v>
      </c>
      <c r="Y432" t="str" cm="1">
        <f t="array" ref="Y432">_xlfn.IFS(fact_orders[[#This Row],[Discount%]]&lt;0.2,"10-19%",fact_orders[[#This Row],[Discount%]]&lt;0.3,"20-29%",fact_orders[[#This Row],[Discount%]]&lt;0.4,"30-39%",fact_orders[[#This Row],[Discount%]]&lt;0.5,"40-49%",TRUE,"50%+")</f>
        <v>30-39%</v>
      </c>
    </row>
    <row r="433" spans="1:25" hidden="1" x14ac:dyDescent="0.3">
      <c r="A433" t="s">
        <v>3849</v>
      </c>
      <c r="B433" t="s">
        <v>3305</v>
      </c>
      <c r="C433" t="s">
        <v>427</v>
      </c>
      <c r="D433" s="2">
        <v>44384</v>
      </c>
      <c r="E433">
        <v>599</v>
      </c>
      <c r="F433" s="4">
        <v>0.25</v>
      </c>
      <c r="G433" t="s">
        <v>85</v>
      </c>
      <c r="H433" t="s">
        <v>9</v>
      </c>
      <c r="I433" t="s">
        <v>395</v>
      </c>
      <c r="J433" t="s">
        <v>7026</v>
      </c>
      <c r="K433" t="s">
        <v>6922</v>
      </c>
      <c r="L433" t="s">
        <v>33</v>
      </c>
      <c r="M433">
        <v>4</v>
      </c>
      <c r="N433">
        <v>23</v>
      </c>
      <c r="O433" t="s">
        <v>3302</v>
      </c>
      <c r="P433" t="s">
        <v>3303</v>
      </c>
      <c r="Q433" s="7">
        <f>fact_orders[[#This Row],[Original Price]]*(1-fact_orders[[#This Row],[Discount%]])</f>
        <v>449.25</v>
      </c>
      <c r="R433">
        <f>fact_orders[[#This Row],[Original Price]]*fact_orders[[#This Row],[Discount%]]</f>
        <v>149.75</v>
      </c>
      <c r="S433">
        <f>YEAR(fact_orders[[#This Row],[Date]])</f>
        <v>2021</v>
      </c>
      <c r="T433">
        <f>MONTH(fact_orders[[#This Row],[Date]])</f>
        <v>7</v>
      </c>
      <c r="U433" t="str">
        <f>TEXT(fact_orders[[#This Row],[Date]],"mmm-yyyy")</f>
        <v>Jul-2021</v>
      </c>
      <c r="V433" t="str">
        <f>"Q"&amp;ROUNDUP(MONTH(fact_orders[[#This Row],[Date]])/3,0)</f>
        <v>Q3</v>
      </c>
      <c r="W433" t="str" cm="1">
        <f t="array" ref="W433">_xlfn.IFS(
fact_orders[[#This Row],[dim_customers.Customer Age]]&lt;=25,"18-25",
fact_orders[[#This Row],[dim_customers.Customer Age]]&lt;=35,"26-35",
fact_orders[[#This Row],[dim_customers.Customer Age]]&lt;=45,"36-45",
fact_orders[[#This Row],[dim_customers.Customer Age]]&lt;=55,"46-55",
TRUE,"56+"
)</f>
        <v>18-25</v>
      </c>
      <c r="X433" t="str" cm="1">
        <f t="array" ref="X433">_xlfn.IFS(fact_orders[[#This Row],[Original Price]]&lt;250,"Under 250", fact_orders[[#This Row],[Original Price]]&lt;500, "250-499",fact_orders[[#This Row],[Original Price]]&lt;1000,"500-999",fact_orders[[#This Row],[Original Price]]&lt;2000,"1000-1999",TRUE,"2000+")</f>
        <v>500-999</v>
      </c>
      <c r="Y433" t="str" cm="1">
        <f t="array" ref="Y433">_xlfn.IFS(fact_orders[[#This Row],[Discount%]]&lt;0.2,"10-19%",fact_orders[[#This Row],[Discount%]]&lt;0.3,"20-29%",fact_orders[[#This Row],[Discount%]]&lt;0.4,"30-39%",fact_orders[[#This Row],[Discount%]]&lt;0.5,"40-49%",TRUE,"50%+")</f>
        <v>20-29%</v>
      </c>
    </row>
    <row r="434" spans="1:25" hidden="1" x14ac:dyDescent="0.3">
      <c r="A434" t="s">
        <v>3850</v>
      </c>
      <c r="B434" t="s">
        <v>3306</v>
      </c>
      <c r="C434" t="s">
        <v>428</v>
      </c>
      <c r="D434" s="2">
        <v>44788</v>
      </c>
      <c r="E434">
        <v>555</v>
      </c>
      <c r="F434" s="4">
        <v>0.45</v>
      </c>
      <c r="G434" t="s">
        <v>85</v>
      </c>
      <c r="H434" t="s">
        <v>9</v>
      </c>
      <c r="I434" t="s">
        <v>395</v>
      </c>
      <c r="J434" t="s">
        <v>7026</v>
      </c>
      <c r="K434" t="s">
        <v>6920</v>
      </c>
      <c r="L434" t="s">
        <v>281</v>
      </c>
      <c r="M434">
        <v>5</v>
      </c>
      <c r="N434">
        <v>25</v>
      </c>
      <c r="O434" t="s">
        <v>3302</v>
      </c>
      <c r="P434" t="s">
        <v>3303</v>
      </c>
      <c r="Q434" s="7">
        <f>fact_orders[[#This Row],[Original Price]]*(1-fact_orders[[#This Row],[Discount%]])</f>
        <v>305.25</v>
      </c>
      <c r="R434">
        <f>fact_orders[[#This Row],[Original Price]]*fact_orders[[#This Row],[Discount%]]</f>
        <v>249.75</v>
      </c>
      <c r="S434">
        <f>YEAR(fact_orders[[#This Row],[Date]])</f>
        <v>2022</v>
      </c>
      <c r="T434">
        <f>MONTH(fact_orders[[#This Row],[Date]])</f>
        <v>8</v>
      </c>
      <c r="U434" t="str">
        <f>TEXT(fact_orders[[#This Row],[Date]],"mmm-yyyy")</f>
        <v>Aug-2022</v>
      </c>
      <c r="V434" t="str">
        <f>"Q"&amp;ROUNDUP(MONTH(fact_orders[[#This Row],[Date]])/3,0)</f>
        <v>Q3</v>
      </c>
      <c r="W434" t="str" cm="1">
        <f t="array" ref="W434">_xlfn.IFS(
fact_orders[[#This Row],[dim_customers.Customer Age]]&lt;=25,"18-25",
fact_orders[[#This Row],[dim_customers.Customer Age]]&lt;=35,"26-35",
fact_orders[[#This Row],[dim_customers.Customer Age]]&lt;=45,"36-45",
fact_orders[[#This Row],[dim_customers.Customer Age]]&lt;=55,"46-55",
TRUE,"56+"
)</f>
        <v>18-25</v>
      </c>
      <c r="X434" t="str" cm="1">
        <f t="array" ref="X434">_xlfn.IFS(fact_orders[[#This Row],[Original Price]]&lt;250,"Under 250", fact_orders[[#This Row],[Original Price]]&lt;500, "250-499",fact_orders[[#This Row],[Original Price]]&lt;1000,"500-999",fact_orders[[#This Row],[Original Price]]&lt;2000,"1000-1999",TRUE,"2000+")</f>
        <v>500-999</v>
      </c>
      <c r="Y434" t="str" cm="1">
        <f t="array" ref="Y434">_xlfn.IFS(fact_orders[[#This Row],[Discount%]]&lt;0.2,"10-19%",fact_orders[[#This Row],[Discount%]]&lt;0.3,"20-29%",fact_orders[[#This Row],[Discount%]]&lt;0.4,"30-39%",fact_orders[[#This Row],[Discount%]]&lt;0.5,"40-49%",TRUE,"50%+")</f>
        <v>40-49%</v>
      </c>
    </row>
    <row r="435" spans="1:25" hidden="1" x14ac:dyDescent="0.3">
      <c r="A435" t="s">
        <v>3851</v>
      </c>
      <c r="B435" t="s">
        <v>3307</v>
      </c>
      <c r="C435" t="s">
        <v>429</v>
      </c>
      <c r="D435" s="2">
        <v>44631</v>
      </c>
      <c r="E435">
        <v>555</v>
      </c>
      <c r="F435" s="4">
        <v>0.15</v>
      </c>
      <c r="G435" t="s">
        <v>85</v>
      </c>
      <c r="H435" t="s">
        <v>9</v>
      </c>
      <c r="I435" t="s">
        <v>395</v>
      </c>
      <c r="J435" t="s">
        <v>7026</v>
      </c>
      <c r="K435" t="s">
        <v>6920</v>
      </c>
      <c r="L435" t="s">
        <v>281</v>
      </c>
      <c r="M435">
        <v>3</v>
      </c>
      <c r="N435">
        <v>24</v>
      </c>
      <c r="O435" t="s">
        <v>3302</v>
      </c>
      <c r="P435" t="s">
        <v>3303</v>
      </c>
      <c r="Q435" s="7">
        <f>fact_orders[[#This Row],[Original Price]]*(1-fact_orders[[#This Row],[Discount%]])</f>
        <v>471.75</v>
      </c>
      <c r="R435">
        <f>fact_orders[[#This Row],[Original Price]]*fact_orders[[#This Row],[Discount%]]</f>
        <v>83.25</v>
      </c>
      <c r="S435">
        <f>YEAR(fact_orders[[#This Row],[Date]])</f>
        <v>2022</v>
      </c>
      <c r="T435">
        <f>MONTH(fact_orders[[#This Row],[Date]])</f>
        <v>3</v>
      </c>
      <c r="U435" t="str">
        <f>TEXT(fact_orders[[#This Row],[Date]],"mmm-yyyy")</f>
        <v>Mar-2022</v>
      </c>
      <c r="V435" t="str">
        <f>"Q"&amp;ROUNDUP(MONTH(fact_orders[[#This Row],[Date]])/3,0)</f>
        <v>Q1</v>
      </c>
      <c r="W435" t="str" cm="1">
        <f t="array" ref="W435">_xlfn.IFS(
fact_orders[[#This Row],[dim_customers.Customer Age]]&lt;=25,"18-25",
fact_orders[[#This Row],[dim_customers.Customer Age]]&lt;=35,"26-35",
fact_orders[[#This Row],[dim_customers.Customer Age]]&lt;=45,"36-45",
fact_orders[[#This Row],[dim_customers.Customer Age]]&lt;=55,"46-55",
TRUE,"56+"
)</f>
        <v>18-25</v>
      </c>
      <c r="X435" t="str" cm="1">
        <f t="array" ref="X435">_xlfn.IFS(fact_orders[[#This Row],[Original Price]]&lt;250,"Under 250", fact_orders[[#This Row],[Original Price]]&lt;500, "250-499",fact_orders[[#This Row],[Original Price]]&lt;1000,"500-999",fact_orders[[#This Row],[Original Price]]&lt;2000,"1000-1999",TRUE,"2000+")</f>
        <v>500-999</v>
      </c>
      <c r="Y435" t="str" cm="1">
        <f t="array" ref="Y435">_xlfn.IFS(fact_orders[[#This Row],[Discount%]]&lt;0.2,"10-19%",fact_orders[[#This Row],[Discount%]]&lt;0.3,"20-29%",fact_orders[[#This Row],[Discount%]]&lt;0.4,"30-39%",fact_orders[[#This Row],[Discount%]]&lt;0.5,"40-49%",TRUE,"50%+")</f>
        <v>10-19%</v>
      </c>
    </row>
    <row r="436" spans="1:25" hidden="1" x14ac:dyDescent="0.3">
      <c r="A436" t="s">
        <v>3852</v>
      </c>
      <c r="B436" t="s">
        <v>3308</v>
      </c>
      <c r="C436" t="s">
        <v>430</v>
      </c>
      <c r="D436" s="2">
        <v>44813</v>
      </c>
      <c r="E436">
        <v>565</v>
      </c>
      <c r="F436" s="4">
        <v>0.33</v>
      </c>
      <c r="G436" t="s">
        <v>85</v>
      </c>
      <c r="H436" t="s">
        <v>9</v>
      </c>
      <c r="I436" t="s">
        <v>395</v>
      </c>
      <c r="J436" t="s">
        <v>7026</v>
      </c>
      <c r="K436" t="s">
        <v>6920</v>
      </c>
      <c r="L436" t="s">
        <v>281</v>
      </c>
      <c r="M436">
        <v>2</v>
      </c>
      <c r="N436">
        <v>15</v>
      </c>
      <c r="O436" t="s">
        <v>3302</v>
      </c>
      <c r="P436" t="s">
        <v>3303</v>
      </c>
      <c r="Q436" s="7">
        <f>fact_orders[[#This Row],[Original Price]]*(1-fact_orders[[#This Row],[Discount%]])</f>
        <v>378.54999999999995</v>
      </c>
      <c r="R436">
        <f>fact_orders[[#This Row],[Original Price]]*fact_orders[[#This Row],[Discount%]]</f>
        <v>186.45000000000002</v>
      </c>
      <c r="S436">
        <f>YEAR(fact_orders[[#This Row],[Date]])</f>
        <v>2022</v>
      </c>
      <c r="T436">
        <f>MONTH(fact_orders[[#This Row],[Date]])</f>
        <v>9</v>
      </c>
      <c r="U436" t="str">
        <f>TEXT(fact_orders[[#This Row],[Date]],"mmm-yyyy")</f>
        <v>Sep-2022</v>
      </c>
      <c r="V436" t="str">
        <f>"Q"&amp;ROUNDUP(MONTH(fact_orders[[#This Row],[Date]])/3,0)</f>
        <v>Q3</v>
      </c>
      <c r="W436" t="str" cm="1">
        <f t="array" ref="W436">_xlfn.IFS(
fact_orders[[#This Row],[dim_customers.Customer Age]]&lt;=25,"18-25",
fact_orders[[#This Row],[dim_customers.Customer Age]]&lt;=35,"26-35",
fact_orders[[#This Row],[dim_customers.Customer Age]]&lt;=45,"36-45",
fact_orders[[#This Row],[dim_customers.Customer Age]]&lt;=55,"46-55",
TRUE,"56+"
)</f>
        <v>18-25</v>
      </c>
      <c r="X436" t="str" cm="1">
        <f t="array" ref="X436">_xlfn.IFS(fact_orders[[#This Row],[Original Price]]&lt;250,"Under 250", fact_orders[[#This Row],[Original Price]]&lt;500, "250-499",fact_orders[[#This Row],[Original Price]]&lt;1000,"500-999",fact_orders[[#This Row],[Original Price]]&lt;2000,"1000-1999",TRUE,"2000+")</f>
        <v>500-999</v>
      </c>
      <c r="Y436" t="str" cm="1">
        <f t="array" ref="Y436">_xlfn.IFS(fact_orders[[#This Row],[Discount%]]&lt;0.2,"10-19%",fact_orders[[#This Row],[Discount%]]&lt;0.3,"20-29%",fact_orders[[#This Row],[Discount%]]&lt;0.4,"30-39%",fact_orders[[#This Row],[Discount%]]&lt;0.5,"40-49%",TRUE,"50%+")</f>
        <v>30-39%</v>
      </c>
    </row>
    <row r="437" spans="1:25" hidden="1" x14ac:dyDescent="0.3">
      <c r="A437" t="s">
        <v>3853</v>
      </c>
      <c r="B437" t="s">
        <v>3309</v>
      </c>
      <c r="C437" t="s">
        <v>431</v>
      </c>
      <c r="D437" s="2">
        <v>44257</v>
      </c>
      <c r="E437">
        <v>555</v>
      </c>
      <c r="F437" s="4">
        <v>0.42</v>
      </c>
      <c r="G437" t="s">
        <v>85</v>
      </c>
      <c r="H437" t="s">
        <v>9</v>
      </c>
      <c r="I437" t="s">
        <v>395</v>
      </c>
      <c r="J437" t="s">
        <v>7026</v>
      </c>
      <c r="K437" t="s">
        <v>6923</v>
      </c>
      <c r="L437" t="s">
        <v>432</v>
      </c>
      <c r="M437">
        <v>5</v>
      </c>
      <c r="N437">
        <v>19</v>
      </c>
      <c r="O437" t="s">
        <v>3310</v>
      </c>
      <c r="P437" t="s">
        <v>3303</v>
      </c>
      <c r="Q437" s="7">
        <f>fact_orders[[#This Row],[Original Price]]*(1-fact_orders[[#This Row],[Discount%]])</f>
        <v>321.90000000000003</v>
      </c>
      <c r="R437">
        <f>fact_orders[[#This Row],[Original Price]]*fact_orders[[#This Row],[Discount%]]</f>
        <v>233.1</v>
      </c>
      <c r="S437">
        <f>YEAR(fact_orders[[#This Row],[Date]])</f>
        <v>2021</v>
      </c>
      <c r="T437">
        <f>MONTH(fact_orders[[#This Row],[Date]])</f>
        <v>3</v>
      </c>
      <c r="U437" t="str">
        <f>TEXT(fact_orders[[#This Row],[Date]],"mmm-yyyy")</f>
        <v>Mar-2021</v>
      </c>
      <c r="V437" t="str">
        <f>"Q"&amp;ROUNDUP(MONTH(fact_orders[[#This Row],[Date]])/3,0)</f>
        <v>Q1</v>
      </c>
      <c r="W437" t="str" cm="1">
        <f t="array" ref="W437">_xlfn.IFS(
fact_orders[[#This Row],[dim_customers.Customer Age]]&lt;=25,"18-25",
fact_orders[[#This Row],[dim_customers.Customer Age]]&lt;=35,"26-35",
fact_orders[[#This Row],[dim_customers.Customer Age]]&lt;=45,"36-45",
fact_orders[[#This Row],[dim_customers.Customer Age]]&lt;=55,"46-55",
TRUE,"56+"
)</f>
        <v>18-25</v>
      </c>
      <c r="X437" t="str" cm="1">
        <f t="array" ref="X437">_xlfn.IFS(fact_orders[[#This Row],[Original Price]]&lt;250,"Under 250", fact_orders[[#This Row],[Original Price]]&lt;500, "250-499",fact_orders[[#This Row],[Original Price]]&lt;1000,"500-999",fact_orders[[#This Row],[Original Price]]&lt;2000,"1000-1999",TRUE,"2000+")</f>
        <v>500-999</v>
      </c>
      <c r="Y437" t="str" cm="1">
        <f t="array" ref="Y437">_xlfn.IFS(fact_orders[[#This Row],[Discount%]]&lt;0.2,"10-19%",fact_orders[[#This Row],[Discount%]]&lt;0.3,"20-29%",fact_orders[[#This Row],[Discount%]]&lt;0.4,"30-39%",fact_orders[[#This Row],[Discount%]]&lt;0.5,"40-49%",TRUE,"50%+")</f>
        <v>40-49%</v>
      </c>
    </row>
    <row r="438" spans="1:25" hidden="1" x14ac:dyDescent="0.3">
      <c r="A438" t="s">
        <v>3854</v>
      </c>
      <c r="B438" t="s">
        <v>3311</v>
      </c>
      <c r="C438" t="s">
        <v>433</v>
      </c>
      <c r="D438" s="2">
        <v>44803</v>
      </c>
      <c r="E438">
        <v>999</v>
      </c>
      <c r="F438" s="4">
        <v>0.42</v>
      </c>
      <c r="G438" t="s">
        <v>85</v>
      </c>
      <c r="H438" t="s">
        <v>9</v>
      </c>
      <c r="I438" t="s">
        <v>395</v>
      </c>
      <c r="J438" t="s">
        <v>7026</v>
      </c>
      <c r="K438" t="s">
        <v>6923</v>
      </c>
      <c r="L438" t="s">
        <v>432</v>
      </c>
      <c r="M438">
        <v>4</v>
      </c>
      <c r="N438">
        <v>19</v>
      </c>
      <c r="O438" t="s">
        <v>3310</v>
      </c>
      <c r="P438" t="s">
        <v>3303</v>
      </c>
      <c r="Q438" s="7">
        <f>fact_orders[[#This Row],[Original Price]]*(1-fact_orders[[#This Row],[Discount%]])</f>
        <v>579.42000000000007</v>
      </c>
      <c r="R438">
        <f>fact_orders[[#This Row],[Original Price]]*fact_orders[[#This Row],[Discount%]]</f>
        <v>419.58</v>
      </c>
      <c r="S438">
        <f>YEAR(fact_orders[[#This Row],[Date]])</f>
        <v>2022</v>
      </c>
      <c r="T438">
        <f>MONTH(fact_orders[[#This Row],[Date]])</f>
        <v>8</v>
      </c>
      <c r="U438" t="str">
        <f>TEXT(fact_orders[[#This Row],[Date]],"mmm-yyyy")</f>
        <v>Aug-2022</v>
      </c>
      <c r="V438" t="str">
        <f>"Q"&amp;ROUNDUP(MONTH(fact_orders[[#This Row],[Date]])/3,0)</f>
        <v>Q3</v>
      </c>
      <c r="W438" t="str" cm="1">
        <f t="array" ref="W438">_xlfn.IFS(
fact_orders[[#This Row],[dim_customers.Customer Age]]&lt;=25,"18-25",
fact_orders[[#This Row],[dim_customers.Customer Age]]&lt;=35,"26-35",
fact_orders[[#This Row],[dim_customers.Customer Age]]&lt;=45,"36-45",
fact_orders[[#This Row],[dim_customers.Customer Age]]&lt;=55,"46-55",
TRUE,"56+"
)</f>
        <v>18-25</v>
      </c>
      <c r="X438" t="str" cm="1">
        <f t="array" ref="X438">_xlfn.IFS(fact_orders[[#This Row],[Original Price]]&lt;250,"Under 250", fact_orders[[#This Row],[Original Price]]&lt;500, "250-499",fact_orders[[#This Row],[Original Price]]&lt;1000,"500-999",fact_orders[[#This Row],[Original Price]]&lt;2000,"1000-1999",TRUE,"2000+")</f>
        <v>500-999</v>
      </c>
      <c r="Y438" t="str" cm="1">
        <f t="array" ref="Y438">_xlfn.IFS(fact_orders[[#This Row],[Discount%]]&lt;0.2,"10-19%",fact_orders[[#This Row],[Discount%]]&lt;0.3,"20-29%",fact_orders[[#This Row],[Discount%]]&lt;0.4,"30-39%",fact_orders[[#This Row],[Discount%]]&lt;0.5,"40-49%",TRUE,"50%+")</f>
        <v>40-49%</v>
      </c>
    </row>
    <row r="439" spans="1:25" hidden="1" x14ac:dyDescent="0.3">
      <c r="A439" t="s">
        <v>3855</v>
      </c>
      <c r="B439" t="s">
        <v>3312</v>
      </c>
      <c r="C439" t="s">
        <v>434</v>
      </c>
      <c r="D439" s="2">
        <v>44450</v>
      </c>
      <c r="E439">
        <v>999</v>
      </c>
      <c r="F439" s="4">
        <v>0.39</v>
      </c>
      <c r="G439" t="s">
        <v>85</v>
      </c>
      <c r="H439" t="s">
        <v>9</v>
      </c>
      <c r="I439" t="s">
        <v>395</v>
      </c>
      <c r="J439" t="s">
        <v>7026</v>
      </c>
      <c r="K439" t="s">
        <v>6923</v>
      </c>
      <c r="L439" t="s">
        <v>432</v>
      </c>
      <c r="M439">
        <v>3</v>
      </c>
      <c r="N439">
        <v>19</v>
      </c>
      <c r="O439" t="s">
        <v>3310</v>
      </c>
      <c r="P439" t="s">
        <v>3303</v>
      </c>
      <c r="Q439" s="7">
        <f>fact_orders[[#This Row],[Original Price]]*(1-fact_orders[[#This Row],[Discount%]])</f>
        <v>609.39</v>
      </c>
      <c r="R439">
        <f>fact_orders[[#This Row],[Original Price]]*fact_orders[[#This Row],[Discount%]]</f>
        <v>389.61</v>
      </c>
      <c r="S439">
        <f>YEAR(fact_orders[[#This Row],[Date]])</f>
        <v>2021</v>
      </c>
      <c r="T439">
        <f>MONTH(fact_orders[[#This Row],[Date]])</f>
        <v>9</v>
      </c>
      <c r="U439" t="str">
        <f>TEXT(fact_orders[[#This Row],[Date]],"mmm-yyyy")</f>
        <v>Sep-2021</v>
      </c>
      <c r="V439" t="str">
        <f>"Q"&amp;ROUNDUP(MONTH(fact_orders[[#This Row],[Date]])/3,0)</f>
        <v>Q3</v>
      </c>
      <c r="W439" t="str" cm="1">
        <f t="array" ref="W439">_xlfn.IFS(
fact_orders[[#This Row],[dim_customers.Customer Age]]&lt;=25,"18-25",
fact_orders[[#This Row],[dim_customers.Customer Age]]&lt;=35,"26-35",
fact_orders[[#This Row],[dim_customers.Customer Age]]&lt;=45,"36-45",
fact_orders[[#This Row],[dim_customers.Customer Age]]&lt;=55,"46-55",
TRUE,"56+"
)</f>
        <v>18-25</v>
      </c>
      <c r="X439" t="str" cm="1">
        <f t="array" ref="X439">_xlfn.IFS(fact_orders[[#This Row],[Original Price]]&lt;250,"Under 250", fact_orders[[#This Row],[Original Price]]&lt;500, "250-499",fact_orders[[#This Row],[Original Price]]&lt;1000,"500-999",fact_orders[[#This Row],[Original Price]]&lt;2000,"1000-1999",TRUE,"2000+")</f>
        <v>500-999</v>
      </c>
      <c r="Y439" t="str" cm="1">
        <f t="array" ref="Y439">_xlfn.IFS(fact_orders[[#This Row],[Discount%]]&lt;0.2,"10-19%",fact_orders[[#This Row],[Discount%]]&lt;0.3,"20-29%",fact_orders[[#This Row],[Discount%]]&lt;0.4,"30-39%",fact_orders[[#This Row],[Discount%]]&lt;0.5,"40-49%",TRUE,"50%+")</f>
        <v>30-39%</v>
      </c>
    </row>
    <row r="440" spans="1:25" hidden="1" x14ac:dyDescent="0.3">
      <c r="A440" t="s">
        <v>3856</v>
      </c>
      <c r="B440" t="s">
        <v>3313</v>
      </c>
      <c r="C440" t="s">
        <v>435</v>
      </c>
      <c r="D440" s="2">
        <v>44687</v>
      </c>
      <c r="E440">
        <v>999</v>
      </c>
      <c r="F440" s="4">
        <v>0.39</v>
      </c>
      <c r="G440" t="s">
        <v>85</v>
      </c>
      <c r="H440" t="s">
        <v>9</v>
      </c>
      <c r="I440" t="s">
        <v>395</v>
      </c>
      <c r="J440" t="s">
        <v>7026</v>
      </c>
      <c r="K440" t="s">
        <v>6921</v>
      </c>
      <c r="L440" t="s">
        <v>201</v>
      </c>
      <c r="M440">
        <v>5</v>
      </c>
      <c r="N440">
        <v>22</v>
      </c>
      <c r="O440" t="s">
        <v>3310</v>
      </c>
      <c r="P440" t="s">
        <v>3303</v>
      </c>
      <c r="Q440" s="7">
        <f>fact_orders[[#This Row],[Original Price]]*(1-fact_orders[[#This Row],[Discount%]])</f>
        <v>609.39</v>
      </c>
      <c r="R440">
        <f>fact_orders[[#This Row],[Original Price]]*fact_orders[[#This Row],[Discount%]]</f>
        <v>389.61</v>
      </c>
      <c r="S440">
        <f>YEAR(fact_orders[[#This Row],[Date]])</f>
        <v>2022</v>
      </c>
      <c r="T440">
        <f>MONTH(fact_orders[[#This Row],[Date]])</f>
        <v>5</v>
      </c>
      <c r="U440" t="str">
        <f>TEXT(fact_orders[[#This Row],[Date]],"mmm-yyyy")</f>
        <v>May-2022</v>
      </c>
      <c r="V440" t="str">
        <f>"Q"&amp;ROUNDUP(MONTH(fact_orders[[#This Row],[Date]])/3,0)</f>
        <v>Q2</v>
      </c>
      <c r="W440" t="str" cm="1">
        <f t="array" ref="W440">_xlfn.IFS(
fact_orders[[#This Row],[dim_customers.Customer Age]]&lt;=25,"18-25",
fact_orders[[#This Row],[dim_customers.Customer Age]]&lt;=35,"26-35",
fact_orders[[#This Row],[dim_customers.Customer Age]]&lt;=45,"36-45",
fact_orders[[#This Row],[dim_customers.Customer Age]]&lt;=55,"46-55",
TRUE,"56+"
)</f>
        <v>18-25</v>
      </c>
      <c r="X440" t="str" cm="1">
        <f t="array" ref="X440">_xlfn.IFS(fact_orders[[#This Row],[Original Price]]&lt;250,"Under 250", fact_orders[[#This Row],[Original Price]]&lt;500, "250-499",fact_orders[[#This Row],[Original Price]]&lt;1000,"500-999",fact_orders[[#This Row],[Original Price]]&lt;2000,"1000-1999",TRUE,"2000+")</f>
        <v>500-999</v>
      </c>
      <c r="Y440" t="str" cm="1">
        <f t="array" ref="Y440">_xlfn.IFS(fact_orders[[#This Row],[Discount%]]&lt;0.2,"10-19%",fact_orders[[#This Row],[Discount%]]&lt;0.3,"20-29%",fact_orders[[#This Row],[Discount%]]&lt;0.4,"30-39%",fact_orders[[#This Row],[Discount%]]&lt;0.5,"40-49%",TRUE,"50%+")</f>
        <v>30-39%</v>
      </c>
    </row>
    <row r="441" spans="1:25" hidden="1" x14ac:dyDescent="0.3">
      <c r="A441" t="s">
        <v>3857</v>
      </c>
      <c r="B441" t="s">
        <v>3314</v>
      </c>
      <c r="C441" t="s">
        <v>436</v>
      </c>
      <c r="D441" s="2">
        <v>44855</v>
      </c>
      <c r="E441">
        <v>999</v>
      </c>
      <c r="F441" s="4">
        <v>0.39</v>
      </c>
      <c r="G441" t="s">
        <v>85</v>
      </c>
      <c r="H441" t="s">
        <v>9</v>
      </c>
      <c r="I441" t="s">
        <v>395</v>
      </c>
      <c r="J441" t="s">
        <v>7026</v>
      </c>
      <c r="K441" t="s">
        <v>6918</v>
      </c>
      <c r="L441" t="s">
        <v>201</v>
      </c>
      <c r="M441">
        <v>4</v>
      </c>
      <c r="N441">
        <v>22</v>
      </c>
      <c r="O441" t="s">
        <v>3310</v>
      </c>
      <c r="P441" t="s">
        <v>3303</v>
      </c>
      <c r="Q441" s="7">
        <f>fact_orders[[#This Row],[Original Price]]*(1-fact_orders[[#This Row],[Discount%]])</f>
        <v>609.39</v>
      </c>
      <c r="R441">
        <f>fact_orders[[#This Row],[Original Price]]*fact_orders[[#This Row],[Discount%]]</f>
        <v>389.61</v>
      </c>
      <c r="S441">
        <f>YEAR(fact_orders[[#This Row],[Date]])</f>
        <v>2022</v>
      </c>
      <c r="T441">
        <f>MONTH(fact_orders[[#This Row],[Date]])</f>
        <v>10</v>
      </c>
      <c r="U441" t="str">
        <f>TEXT(fact_orders[[#This Row],[Date]],"mmm-yyyy")</f>
        <v>Oct-2022</v>
      </c>
      <c r="V441" t="str">
        <f>"Q"&amp;ROUNDUP(MONTH(fact_orders[[#This Row],[Date]])/3,0)</f>
        <v>Q4</v>
      </c>
      <c r="W441" t="str" cm="1">
        <f t="array" ref="W441">_xlfn.IFS(
fact_orders[[#This Row],[dim_customers.Customer Age]]&lt;=25,"18-25",
fact_orders[[#This Row],[dim_customers.Customer Age]]&lt;=35,"26-35",
fact_orders[[#This Row],[dim_customers.Customer Age]]&lt;=45,"36-45",
fact_orders[[#This Row],[dim_customers.Customer Age]]&lt;=55,"46-55",
TRUE,"56+"
)</f>
        <v>18-25</v>
      </c>
      <c r="X441" t="str" cm="1">
        <f t="array" ref="X441">_xlfn.IFS(fact_orders[[#This Row],[Original Price]]&lt;250,"Under 250", fact_orders[[#This Row],[Original Price]]&lt;500, "250-499",fact_orders[[#This Row],[Original Price]]&lt;1000,"500-999",fact_orders[[#This Row],[Original Price]]&lt;2000,"1000-1999",TRUE,"2000+")</f>
        <v>500-999</v>
      </c>
      <c r="Y441" t="str" cm="1">
        <f t="array" ref="Y441">_xlfn.IFS(fact_orders[[#This Row],[Discount%]]&lt;0.2,"10-19%",fact_orders[[#This Row],[Discount%]]&lt;0.3,"20-29%",fact_orders[[#This Row],[Discount%]]&lt;0.4,"30-39%",fact_orders[[#This Row],[Discount%]]&lt;0.5,"40-49%",TRUE,"50%+")</f>
        <v>30-39%</v>
      </c>
    </row>
    <row r="442" spans="1:25" hidden="1" x14ac:dyDescent="0.3">
      <c r="A442" t="s">
        <v>3858</v>
      </c>
      <c r="B442" t="s">
        <v>3315</v>
      </c>
      <c r="C442" t="s">
        <v>437</v>
      </c>
      <c r="D442" s="2">
        <v>44820</v>
      </c>
      <c r="E442">
        <v>1119</v>
      </c>
      <c r="F442" s="4">
        <v>0.39</v>
      </c>
      <c r="G442" t="s">
        <v>85</v>
      </c>
      <c r="H442" t="s">
        <v>9</v>
      </c>
      <c r="I442" t="s">
        <v>395</v>
      </c>
      <c r="J442" t="s">
        <v>7026</v>
      </c>
      <c r="K442" t="s">
        <v>6919</v>
      </c>
      <c r="L442" t="s">
        <v>201</v>
      </c>
      <c r="M442">
        <v>2</v>
      </c>
      <c r="N442">
        <v>22</v>
      </c>
      <c r="O442" t="s">
        <v>3316</v>
      </c>
      <c r="P442" t="s">
        <v>3303</v>
      </c>
      <c r="Q442" s="7">
        <f>fact_orders[[#This Row],[Original Price]]*(1-fact_orders[[#This Row],[Discount%]])</f>
        <v>682.59</v>
      </c>
      <c r="R442">
        <f>fact_orders[[#This Row],[Original Price]]*fact_orders[[#This Row],[Discount%]]</f>
        <v>436.41</v>
      </c>
      <c r="S442">
        <f>YEAR(fact_orders[[#This Row],[Date]])</f>
        <v>2022</v>
      </c>
      <c r="T442">
        <f>MONTH(fact_orders[[#This Row],[Date]])</f>
        <v>9</v>
      </c>
      <c r="U442" t="str">
        <f>TEXT(fact_orders[[#This Row],[Date]],"mmm-yyyy")</f>
        <v>Sep-2022</v>
      </c>
      <c r="V442" t="str">
        <f>"Q"&amp;ROUNDUP(MONTH(fact_orders[[#This Row],[Date]])/3,0)</f>
        <v>Q3</v>
      </c>
      <c r="W442" t="str" cm="1">
        <f t="array" ref="W442">_xlfn.IFS(
fact_orders[[#This Row],[dim_customers.Customer Age]]&lt;=25,"18-25",
fact_orders[[#This Row],[dim_customers.Customer Age]]&lt;=35,"26-35",
fact_orders[[#This Row],[dim_customers.Customer Age]]&lt;=45,"36-45",
fact_orders[[#This Row],[dim_customers.Customer Age]]&lt;=55,"46-55",
TRUE,"56+"
)</f>
        <v>18-25</v>
      </c>
      <c r="X442" t="str" cm="1">
        <f t="array" ref="X442">_xlfn.IFS(fact_orders[[#This Row],[Original Price]]&lt;250,"Under 250", fact_orders[[#This Row],[Original Price]]&lt;500, "250-499",fact_orders[[#This Row],[Original Price]]&lt;1000,"500-999",fact_orders[[#This Row],[Original Price]]&lt;2000,"1000-1999",TRUE,"2000+")</f>
        <v>1000-1999</v>
      </c>
      <c r="Y442" t="str" cm="1">
        <f t="array" ref="Y442">_xlfn.IFS(fact_orders[[#This Row],[Discount%]]&lt;0.2,"10-19%",fact_orders[[#This Row],[Discount%]]&lt;0.3,"20-29%",fact_orders[[#This Row],[Discount%]]&lt;0.4,"30-39%",fact_orders[[#This Row],[Discount%]]&lt;0.5,"40-49%",TRUE,"50%+")</f>
        <v>30-39%</v>
      </c>
    </row>
    <row r="443" spans="1:25" hidden="1" x14ac:dyDescent="0.3">
      <c r="A443" t="s">
        <v>3859</v>
      </c>
      <c r="B443" t="s">
        <v>3317</v>
      </c>
      <c r="C443" t="s">
        <v>438</v>
      </c>
      <c r="D443" s="2">
        <v>44629</v>
      </c>
      <c r="E443">
        <v>1119</v>
      </c>
      <c r="F443" s="4">
        <v>0.3</v>
      </c>
      <c r="G443" t="s">
        <v>85</v>
      </c>
      <c r="H443" t="s">
        <v>9</v>
      </c>
      <c r="I443" t="s">
        <v>395</v>
      </c>
      <c r="J443" t="s">
        <v>7026</v>
      </c>
      <c r="K443" t="s">
        <v>6920</v>
      </c>
      <c r="L443" t="s">
        <v>33</v>
      </c>
      <c r="M443">
        <v>5</v>
      </c>
      <c r="N443">
        <v>22</v>
      </c>
      <c r="O443" t="s">
        <v>3316</v>
      </c>
      <c r="P443" t="s">
        <v>3303</v>
      </c>
      <c r="Q443" s="7">
        <f>fact_orders[[#This Row],[Original Price]]*(1-fact_orders[[#This Row],[Discount%]])</f>
        <v>783.3</v>
      </c>
      <c r="R443">
        <f>fact_orders[[#This Row],[Original Price]]*fact_orders[[#This Row],[Discount%]]</f>
        <v>335.7</v>
      </c>
      <c r="S443">
        <f>YEAR(fact_orders[[#This Row],[Date]])</f>
        <v>2022</v>
      </c>
      <c r="T443">
        <f>MONTH(fact_orders[[#This Row],[Date]])</f>
        <v>3</v>
      </c>
      <c r="U443" t="str">
        <f>TEXT(fact_orders[[#This Row],[Date]],"mmm-yyyy")</f>
        <v>Mar-2022</v>
      </c>
      <c r="V443" t="str">
        <f>"Q"&amp;ROUNDUP(MONTH(fact_orders[[#This Row],[Date]])/3,0)</f>
        <v>Q1</v>
      </c>
      <c r="W443" t="str" cm="1">
        <f t="array" ref="W443">_xlfn.IFS(
fact_orders[[#This Row],[dim_customers.Customer Age]]&lt;=25,"18-25",
fact_orders[[#This Row],[dim_customers.Customer Age]]&lt;=35,"26-35",
fact_orders[[#This Row],[dim_customers.Customer Age]]&lt;=45,"36-45",
fact_orders[[#This Row],[dim_customers.Customer Age]]&lt;=55,"46-55",
TRUE,"56+"
)</f>
        <v>18-25</v>
      </c>
      <c r="X443" t="str" cm="1">
        <f t="array" ref="X443">_xlfn.IFS(fact_orders[[#This Row],[Original Price]]&lt;250,"Under 250", fact_orders[[#This Row],[Original Price]]&lt;500, "250-499",fact_orders[[#This Row],[Original Price]]&lt;1000,"500-999",fact_orders[[#This Row],[Original Price]]&lt;2000,"1000-1999",TRUE,"2000+")</f>
        <v>1000-1999</v>
      </c>
      <c r="Y443" t="str" cm="1">
        <f t="array" ref="Y443">_xlfn.IFS(fact_orders[[#This Row],[Discount%]]&lt;0.2,"10-19%",fact_orders[[#This Row],[Discount%]]&lt;0.3,"20-29%",fact_orders[[#This Row],[Discount%]]&lt;0.4,"30-39%",fact_orders[[#This Row],[Discount%]]&lt;0.5,"40-49%",TRUE,"50%+")</f>
        <v>30-39%</v>
      </c>
    </row>
    <row r="444" spans="1:25" hidden="1" x14ac:dyDescent="0.3">
      <c r="A444" t="s">
        <v>3860</v>
      </c>
      <c r="B444" t="s">
        <v>3318</v>
      </c>
      <c r="C444" t="s">
        <v>439</v>
      </c>
      <c r="D444" s="2">
        <v>44771</v>
      </c>
      <c r="E444">
        <v>1119</v>
      </c>
      <c r="F444" s="4">
        <v>0.3</v>
      </c>
      <c r="G444" t="s">
        <v>85</v>
      </c>
      <c r="H444" t="s">
        <v>9</v>
      </c>
      <c r="I444" t="s">
        <v>395</v>
      </c>
      <c r="J444" t="s">
        <v>7026</v>
      </c>
      <c r="K444" t="s">
        <v>6921</v>
      </c>
      <c r="L444" t="s">
        <v>33</v>
      </c>
      <c r="M444">
        <v>5</v>
      </c>
      <c r="N444">
        <v>29</v>
      </c>
      <c r="O444" t="s">
        <v>3316</v>
      </c>
      <c r="P444" t="s">
        <v>3303</v>
      </c>
      <c r="Q444" s="7">
        <f>fact_orders[[#This Row],[Original Price]]*(1-fact_orders[[#This Row],[Discount%]])</f>
        <v>783.3</v>
      </c>
      <c r="R444">
        <f>fact_orders[[#This Row],[Original Price]]*fact_orders[[#This Row],[Discount%]]</f>
        <v>335.7</v>
      </c>
      <c r="S444">
        <f>YEAR(fact_orders[[#This Row],[Date]])</f>
        <v>2022</v>
      </c>
      <c r="T444">
        <f>MONTH(fact_orders[[#This Row],[Date]])</f>
        <v>7</v>
      </c>
      <c r="U444" t="str">
        <f>TEXT(fact_orders[[#This Row],[Date]],"mmm-yyyy")</f>
        <v>Jul-2022</v>
      </c>
      <c r="V444" t="str">
        <f>"Q"&amp;ROUNDUP(MONTH(fact_orders[[#This Row],[Date]])/3,0)</f>
        <v>Q3</v>
      </c>
      <c r="W444" t="str" cm="1">
        <f t="array" ref="W444">_xlfn.IFS(
fact_orders[[#This Row],[dim_customers.Customer Age]]&lt;=25,"18-25",
fact_orders[[#This Row],[dim_customers.Customer Age]]&lt;=35,"26-35",
fact_orders[[#This Row],[dim_customers.Customer Age]]&lt;=45,"36-45",
fact_orders[[#This Row],[dim_customers.Customer Age]]&lt;=55,"46-55",
TRUE,"56+"
)</f>
        <v>26-35</v>
      </c>
      <c r="X444" t="str" cm="1">
        <f t="array" ref="X444">_xlfn.IFS(fact_orders[[#This Row],[Original Price]]&lt;250,"Under 250", fact_orders[[#This Row],[Original Price]]&lt;500, "250-499",fact_orders[[#This Row],[Original Price]]&lt;1000,"500-999",fact_orders[[#This Row],[Original Price]]&lt;2000,"1000-1999",TRUE,"2000+")</f>
        <v>1000-1999</v>
      </c>
      <c r="Y444" t="str" cm="1">
        <f t="array" ref="Y444">_xlfn.IFS(fact_orders[[#This Row],[Discount%]]&lt;0.2,"10-19%",fact_orders[[#This Row],[Discount%]]&lt;0.3,"20-29%",fact_orders[[#This Row],[Discount%]]&lt;0.4,"30-39%",fact_orders[[#This Row],[Discount%]]&lt;0.5,"40-49%",TRUE,"50%+")</f>
        <v>30-39%</v>
      </c>
    </row>
    <row r="445" spans="1:25" hidden="1" x14ac:dyDescent="0.3">
      <c r="A445" t="s">
        <v>3861</v>
      </c>
      <c r="B445" t="s">
        <v>3319</v>
      </c>
      <c r="C445" t="s">
        <v>440</v>
      </c>
      <c r="D445" s="2">
        <v>44281</v>
      </c>
      <c r="E445">
        <v>1119</v>
      </c>
      <c r="F445" s="4">
        <v>0.3</v>
      </c>
      <c r="G445" t="s">
        <v>85</v>
      </c>
      <c r="H445" t="s">
        <v>9</v>
      </c>
      <c r="I445" t="s">
        <v>395</v>
      </c>
      <c r="J445" t="s">
        <v>7026</v>
      </c>
      <c r="K445" t="s">
        <v>6922</v>
      </c>
      <c r="L445" t="s">
        <v>33</v>
      </c>
      <c r="M445">
        <v>4</v>
      </c>
      <c r="N445">
        <v>29</v>
      </c>
      <c r="O445" t="s">
        <v>3316</v>
      </c>
      <c r="P445" t="s">
        <v>3303</v>
      </c>
      <c r="Q445" s="7">
        <f>fact_orders[[#This Row],[Original Price]]*(1-fact_orders[[#This Row],[Discount%]])</f>
        <v>783.3</v>
      </c>
      <c r="R445">
        <f>fact_orders[[#This Row],[Original Price]]*fact_orders[[#This Row],[Discount%]]</f>
        <v>335.7</v>
      </c>
      <c r="S445">
        <f>YEAR(fact_orders[[#This Row],[Date]])</f>
        <v>2021</v>
      </c>
      <c r="T445">
        <f>MONTH(fact_orders[[#This Row],[Date]])</f>
        <v>3</v>
      </c>
      <c r="U445" t="str">
        <f>TEXT(fact_orders[[#This Row],[Date]],"mmm-yyyy")</f>
        <v>Mar-2021</v>
      </c>
      <c r="V445" t="str">
        <f>"Q"&amp;ROUNDUP(MONTH(fact_orders[[#This Row],[Date]])/3,0)</f>
        <v>Q1</v>
      </c>
      <c r="W445" t="str" cm="1">
        <f t="array" ref="W445">_xlfn.IFS(
fact_orders[[#This Row],[dim_customers.Customer Age]]&lt;=25,"18-25",
fact_orders[[#This Row],[dim_customers.Customer Age]]&lt;=35,"26-35",
fact_orders[[#This Row],[dim_customers.Customer Age]]&lt;=45,"36-45",
fact_orders[[#This Row],[dim_customers.Customer Age]]&lt;=55,"46-55",
TRUE,"56+"
)</f>
        <v>26-35</v>
      </c>
      <c r="X445" t="str" cm="1">
        <f t="array" ref="X445">_xlfn.IFS(fact_orders[[#This Row],[Original Price]]&lt;250,"Under 250", fact_orders[[#This Row],[Original Price]]&lt;500, "250-499",fact_orders[[#This Row],[Original Price]]&lt;1000,"500-999",fact_orders[[#This Row],[Original Price]]&lt;2000,"1000-1999",TRUE,"2000+")</f>
        <v>1000-1999</v>
      </c>
      <c r="Y445" t="str" cm="1">
        <f t="array" ref="Y445">_xlfn.IFS(fact_orders[[#This Row],[Discount%]]&lt;0.2,"10-19%",fact_orders[[#This Row],[Discount%]]&lt;0.3,"20-29%",fact_orders[[#This Row],[Discount%]]&lt;0.4,"30-39%",fact_orders[[#This Row],[Discount%]]&lt;0.5,"40-49%",TRUE,"50%+")</f>
        <v>30-39%</v>
      </c>
    </row>
    <row r="446" spans="1:25" hidden="1" x14ac:dyDescent="0.3">
      <c r="A446" t="s">
        <v>3862</v>
      </c>
      <c r="B446" t="s">
        <v>3320</v>
      </c>
      <c r="C446" t="s">
        <v>441</v>
      </c>
      <c r="D446" s="2">
        <v>44866</v>
      </c>
      <c r="E446">
        <v>985</v>
      </c>
      <c r="F446" s="4">
        <v>0.25</v>
      </c>
      <c r="G446" t="s">
        <v>85</v>
      </c>
      <c r="H446" t="s">
        <v>9</v>
      </c>
      <c r="I446" t="s">
        <v>395</v>
      </c>
      <c r="J446" t="s">
        <v>43</v>
      </c>
      <c r="K446" t="s">
        <v>6921</v>
      </c>
      <c r="L446" t="s">
        <v>33</v>
      </c>
      <c r="M446">
        <v>4</v>
      </c>
      <c r="N446">
        <v>29</v>
      </c>
      <c r="O446" t="s">
        <v>3321</v>
      </c>
      <c r="P446" t="s">
        <v>3322</v>
      </c>
      <c r="Q446" s="7">
        <f>fact_orders[[#This Row],[Original Price]]*(1-fact_orders[[#This Row],[Discount%]])</f>
        <v>738.75</v>
      </c>
      <c r="R446">
        <f>fact_orders[[#This Row],[Original Price]]*fact_orders[[#This Row],[Discount%]]</f>
        <v>246.25</v>
      </c>
      <c r="S446">
        <f>YEAR(fact_orders[[#This Row],[Date]])</f>
        <v>2022</v>
      </c>
      <c r="T446">
        <f>MONTH(fact_orders[[#This Row],[Date]])</f>
        <v>11</v>
      </c>
      <c r="U446" t="str">
        <f>TEXT(fact_orders[[#This Row],[Date]],"mmm-yyyy")</f>
        <v>Nov-2022</v>
      </c>
      <c r="V446" t="str">
        <f>"Q"&amp;ROUNDUP(MONTH(fact_orders[[#This Row],[Date]])/3,0)</f>
        <v>Q4</v>
      </c>
      <c r="W446" t="str" cm="1">
        <f t="array" ref="W446">_xlfn.IFS(
fact_orders[[#This Row],[dim_customers.Customer Age]]&lt;=25,"18-25",
fact_orders[[#This Row],[dim_customers.Customer Age]]&lt;=35,"26-35",
fact_orders[[#This Row],[dim_customers.Customer Age]]&lt;=45,"36-45",
fact_orders[[#This Row],[dim_customers.Customer Age]]&lt;=55,"46-55",
TRUE,"56+"
)</f>
        <v>26-35</v>
      </c>
      <c r="X446" t="str" cm="1">
        <f t="array" ref="X446">_xlfn.IFS(fact_orders[[#This Row],[Original Price]]&lt;250,"Under 250", fact_orders[[#This Row],[Original Price]]&lt;500, "250-499",fact_orders[[#This Row],[Original Price]]&lt;1000,"500-999",fact_orders[[#This Row],[Original Price]]&lt;2000,"1000-1999",TRUE,"2000+")</f>
        <v>500-999</v>
      </c>
      <c r="Y446" t="str" cm="1">
        <f t="array" ref="Y446">_xlfn.IFS(fact_orders[[#This Row],[Discount%]]&lt;0.2,"10-19%",fact_orders[[#This Row],[Discount%]]&lt;0.3,"20-29%",fact_orders[[#This Row],[Discount%]]&lt;0.4,"30-39%",fact_orders[[#This Row],[Discount%]]&lt;0.5,"40-49%",TRUE,"50%+")</f>
        <v>20-29%</v>
      </c>
    </row>
    <row r="447" spans="1:25" hidden="1" x14ac:dyDescent="0.3">
      <c r="A447" t="s">
        <v>3863</v>
      </c>
      <c r="B447" t="s">
        <v>3323</v>
      </c>
      <c r="C447" t="s">
        <v>442</v>
      </c>
      <c r="D447" s="2">
        <v>44421</v>
      </c>
      <c r="E447">
        <v>985</v>
      </c>
      <c r="F447" s="4">
        <v>0.25</v>
      </c>
      <c r="G447" t="s">
        <v>85</v>
      </c>
      <c r="H447" t="s">
        <v>9</v>
      </c>
      <c r="I447" t="s">
        <v>395</v>
      </c>
      <c r="J447" t="s">
        <v>43</v>
      </c>
      <c r="K447" t="s">
        <v>6921</v>
      </c>
      <c r="L447" t="s">
        <v>33</v>
      </c>
      <c r="M447">
        <v>4</v>
      </c>
      <c r="N447">
        <v>29</v>
      </c>
      <c r="O447" t="s">
        <v>3321</v>
      </c>
      <c r="P447" t="s">
        <v>3322</v>
      </c>
      <c r="Q447" s="7">
        <f>fact_orders[[#This Row],[Original Price]]*(1-fact_orders[[#This Row],[Discount%]])</f>
        <v>738.75</v>
      </c>
      <c r="R447">
        <f>fact_orders[[#This Row],[Original Price]]*fact_orders[[#This Row],[Discount%]]</f>
        <v>246.25</v>
      </c>
      <c r="S447">
        <f>YEAR(fact_orders[[#This Row],[Date]])</f>
        <v>2021</v>
      </c>
      <c r="T447">
        <f>MONTH(fact_orders[[#This Row],[Date]])</f>
        <v>8</v>
      </c>
      <c r="U447" t="str">
        <f>TEXT(fact_orders[[#This Row],[Date]],"mmm-yyyy")</f>
        <v>Aug-2021</v>
      </c>
      <c r="V447" t="str">
        <f>"Q"&amp;ROUNDUP(MONTH(fact_orders[[#This Row],[Date]])/3,0)</f>
        <v>Q3</v>
      </c>
      <c r="W447" t="str" cm="1">
        <f t="array" ref="W447">_xlfn.IFS(
fact_orders[[#This Row],[dim_customers.Customer Age]]&lt;=25,"18-25",
fact_orders[[#This Row],[dim_customers.Customer Age]]&lt;=35,"26-35",
fact_orders[[#This Row],[dim_customers.Customer Age]]&lt;=45,"36-45",
fact_orders[[#This Row],[dim_customers.Customer Age]]&lt;=55,"46-55",
TRUE,"56+"
)</f>
        <v>26-35</v>
      </c>
      <c r="X447" t="str" cm="1">
        <f t="array" ref="X447">_xlfn.IFS(fact_orders[[#This Row],[Original Price]]&lt;250,"Under 250", fact_orders[[#This Row],[Original Price]]&lt;500, "250-499",fact_orders[[#This Row],[Original Price]]&lt;1000,"500-999",fact_orders[[#This Row],[Original Price]]&lt;2000,"1000-1999",TRUE,"2000+")</f>
        <v>500-999</v>
      </c>
      <c r="Y447" t="str" cm="1">
        <f t="array" ref="Y447">_xlfn.IFS(fact_orders[[#This Row],[Discount%]]&lt;0.2,"10-19%",fact_orders[[#This Row],[Discount%]]&lt;0.3,"20-29%",fact_orders[[#This Row],[Discount%]]&lt;0.4,"30-39%",fact_orders[[#This Row],[Discount%]]&lt;0.5,"40-49%",TRUE,"50%+")</f>
        <v>20-29%</v>
      </c>
    </row>
    <row r="448" spans="1:25" hidden="1" x14ac:dyDescent="0.3">
      <c r="A448" t="s">
        <v>3864</v>
      </c>
      <c r="B448" t="s">
        <v>3324</v>
      </c>
      <c r="C448" t="s">
        <v>443</v>
      </c>
      <c r="D448" s="2">
        <v>44671</v>
      </c>
      <c r="E448">
        <v>985</v>
      </c>
      <c r="F448" s="4">
        <v>0.3</v>
      </c>
      <c r="G448" t="s">
        <v>85</v>
      </c>
      <c r="H448" t="s">
        <v>9</v>
      </c>
      <c r="I448" t="s">
        <v>395</v>
      </c>
      <c r="J448" t="s">
        <v>43</v>
      </c>
      <c r="K448" t="s">
        <v>6921</v>
      </c>
      <c r="L448" t="s">
        <v>27</v>
      </c>
      <c r="M448">
        <v>3</v>
      </c>
      <c r="N448">
        <v>41</v>
      </c>
      <c r="O448" t="s">
        <v>3321</v>
      </c>
      <c r="P448" t="s">
        <v>3322</v>
      </c>
      <c r="Q448" s="7">
        <f>fact_orders[[#This Row],[Original Price]]*(1-fact_orders[[#This Row],[Discount%]])</f>
        <v>689.5</v>
      </c>
      <c r="R448">
        <f>fact_orders[[#This Row],[Original Price]]*fact_orders[[#This Row],[Discount%]]</f>
        <v>295.5</v>
      </c>
      <c r="S448">
        <f>YEAR(fact_orders[[#This Row],[Date]])</f>
        <v>2022</v>
      </c>
      <c r="T448">
        <f>MONTH(fact_orders[[#This Row],[Date]])</f>
        <v>4</v>
      </c>
      <c r="U448" t="str">
        <f>TEXT(fact_orders[[#This Row],[Date]],"mmm-yyyy")</f>
        <v>Apr-2022</v>
      </c>
      <c r="V448" t="str">
        <f>"Q"&amp;ROUNDUP(MONTH(fact_orders[[#This Row],[Date]])/3,0)</f>
        <v>Q2</v>
      </c>
      <c r="W448" t="str" cm="1">
        <f t="array" ref="W448">_xlfn.IFS(
fact_orders[[#This Row],[dim_customers.Customer Age]]&lt;=25,"18-25",
fact_orders[[#This Row],[dim_customers.Customer Age]]&lt;=35,"26-35",
fact_orders[[#This Row],[dim_customers.Customer Age]]&lt;=45,"36-45",
fact_orders[[#This Row],[dim_customers.Customer Age]]&lt;=55,"46-55",
TRUE,"56+"
)</f>
        <v>36-45</v>
      </c>
      <c r="X448" t="str" cm="1">
        <f t="array" ref="X448">_xlfn.IFS(fact_orders[[#This Row],[Original Price]]&lt;250,"Under 250", fact_orders[[#This Row],[Original Price]]&lt;500, "250-499",fact_orders[[#This Row],[Original Price]]&lt;1000,"500-999",fact_orders[[#This Row],[Original Price]]&lt;2000,"1000-1999",TRUE,"2000+")</f>
        <v>500-999</v>
      </c>
      <c r="Y448" t="str" cm="1">
        <f t="array" ref="Y448">_xlfn.IFS(fact_orders[[#This Row],[Discount%]]&lt;0.2,"10-19%",fact_orders[[#This Row],[Discount%]]&lt;0.3,"20-29%",fact_orders[[#This Row],[Discount%]]&lt;0.4,"30-39%",fact_orders[[#This Row],[Discount%]]&lt;0.5,"40-49%",TRUE,"50%+")</f>
        <v>30-39%</v>
      </c>
    </row>
    <row r="449" spans="1:25" hidden="1" x14ac:dyDescent="0.3">
      <c r="A449" t="s">
        <v>3865</v>
      </c>
      <c r="B449" t="s">
        <v>3325</v>
      </c>
      <c r="C449" t="s">
        <v>444</v>
      </c>
      <c r="D449" s="2">
        <v>44434</v>
      </c>
      <c r="E449">
        <v>985</v>
      </c>
      <c r="F449" s="4">
        <v>0.3</v>
      </c>
      <c r="G449" t="s">
        <v>85</v>
      </c>
      <c r="H449" t="s">
        <v>9</v>
      </c>
      <c r="I449" t="s">
        <v>395</v>
      </c>
      <c r="J449" t="s">
        <v>43</v>
      </c>
      <c r="K449" t="s">
        <v>6921</v>
      </c>
      <c r="L449" t="s">
        <v>27</v>
      </c>
      <c r="M449">
        <v>5</v>
      </c>
      <c r="N449">
        <v>42</v>
      </c>
      <c r="O449" t="s">
        <v>3321</v>
      </c>
      <c r="P449" t="s">
        <v>3322</v>
      </c>
      <c r="Q449" s="7">
        <f>fact_orders[[#This Row],[Original Price]]*(1-fact_orders[[#This Row],[Discount%]])</f>
        <v>689.5</v>
      </c>
      <c r="R449">
        <f>fact_orders[[#This Row],[Original Price]]*fact_orders[[#This Row],[Discount%]]</f>
        <v>295.5</v>
      </c>
      <c r="S449">
        <f>YEAR(fact_orders[[#This Row],[Date]])</f>
        <v>2021</v>
      </c>
      <c r="T449">
        <f>MONTH(fact_orders[[#This Row],[Date]])</f>
        <v>8</v>
      </c>
      <c r="U449" t="str">
        <f>TEXT(fact_orders[[#This Row],[Date]],"mmm-yyyy")</f>
        <v>Aug-2021</v>
      </c>
      <c r="V449" t="str">
        <f>"Q"&amp;ROUNDUP(MONTH(fact_orders[[#This Row],[Date]])/3,0)</f>
        <v>Q3</v>
      </c>
      <c r="W449" t="str" cm="1">
        <f t="array" ref="W449">_xlfn.IFS(
fact_orders[[#This Row],[dim_customers.Customer Age]]&lt;=25,"18-25",
fact_orders[[#This Row],[dim_customers.Customer Age]]&lt;=35,"26-35",
fact_orders[[#This Row],[dim_customers.Customer Age]]&lt;=45,"36-45",
fact_orders[[#This Row],[dim_customers.Customer Age]]&lt;=55,"46-55",
TRUE,"56+"
)</f>
        <v>36-45</v>
      </c>
      <c r="X449" t="str" cm="1">
        <f t="array" ref="X449">_xlfn.IFS(fact_orders[[#This Row],[Original Price]]&lt;250,"Under 250", fact_orders[[#This Row],[Original Price]]&lt;500, "250-499",fact_orders[[#This Row],[Original Price]]&lt;1000,"500-999",fact_orders[[#This Row],[Original Price]]&lt;2000,"1000-1999",TRUE,"2000+")</f>
        <v>500-999</v>
      </c>
      <c r="Y449" t="str" cm="1">
        <f t="array" ref="Y449">_xlfn.IFS(fact_orders[[#This Row],[Discount%]]&lt;0.2,"10-19%",fact_orders[[#This Row],[Discount%]]&lt;0.3,"20-29%",fact_orders[[#This Row],[Discount%]]&lt;0.4,"30-39%",fact_orders[[#This Row],[Discount%]]&lt;0.5,"40-49%",TRUE,"50%+")</f>
        <v>30-39%</v>
      </c>
    </row>
    <row r="450" spans="1:25" hidden="1" x14ac:dyDescent="0.3">
      <c r="A450" t="s">
        <v>3866</v>
      </c>
      <c r="B450" t="s">
        <v>3326</v>
      </c>
      <c r="C450" t="s">
        <v>445</v>
      </c>
      <c r="D450" s="2">
        <v>44819</v>
      </c>
      <c r="E450">
        <v>985</v>
      </c>
      <c r="F450" s="4">
        <v>0.3</v>
      </c>
      <c r="G450" t="s">
        <v>85</v>
      </c>
      <c r="H450" t="s">
        <v>9</v>
      </c>
      <c r="I450" t="s">
        <v>395</v>
      </c>
      <c r="J450" t="s">
        <v>43</v>
      </c>
      <c r="K450" t="s">
        <v>6921</v>
      </c>
      <c r="L450" t="s">
        <v>27</v>
      </c>
      <c r="M450">
        <v>4</v>
      </c>
      <c r="N450">
        <v>43</v>
      </c>
      <c r="O450" t="s">
        <v>3321</v>
      </c>
      <c r="P450" t="s">
        <v>3322</v>
      </c>
      <c r="Q450" s="7">
        <f>fact_orders[[#This Row],[Original Price]]*(1-fact_orders[[#This Row],[Discount%]])</f>
        <v>689.5</v>
      </c>
      <c r="R450">
        <f>fact_orders[[#This Row],[Original Price]]*fact_orders[[#This Row],[Discount%]]</f>
        <v>295.5</v>
      </c>
      <c r="S450">
        <f>YEAR(fact_orders[[#This Row],[Date]])</f>
        <v>2022</v>
      </c>
      <c r="T450">
        <f>MONTH(fact_orders[[#This Row],[Date]])</f>
        <v>9</v>
      </c>
      <c r="U450" t="str">
        <f>TEXT(fact_orders[[#This Row],[Date]],"mmm-yyyy")</f>
        <v>Sep-2022</v>
      </c>
      <c r="V450" t="str">
        <f>"Q"&amp;ROUNDUP(MONTH(fact_orders[[#This Row],[Date]])/3,0)</f>
        <v>Q3</v>
      </c>
      <c r="W450" t="str" cm="1">
        <f t="array" ref="W450">_xlfn.IFS(
fact_orders[[#This Row],[dim_customers.Customer Age]]&lt;=25,"18-25",
fact_orders[[#This Row],[dim_customers.Customer Age]]&lt;=35,"26-35",
fact_orders[[#This Row],[dim_customers.Customer Age]]&lt;=45,"36-45",
fact_orders[[#This Row],[dim_customers.Customer Age]]&lt;=55,"46-55",
TRUE,"56+"
)</f>
        <v>36-45</v>
      </c>
      <c r="X450" t="str" cm="1">
        <f t="array" ref="X450">_xlfn.IFS(fact_orders[[#This Row],[Original Price]]&lt;250,"Under 250", fact_orders[[#This Row],[Original Price]]&lt;500, "250-499",fact_orders[[#This Row],[Original Price]]&lt;1000,"500-999",fact_orders[[#This Row],[Original Price]]&lt;2000,"1000-1999",TRUE,"2000+")</f>
        <v>500-999</v>
      </c>
      <c r="Y450" t="str" cm="1">
        <f t="array" ref="Y450">_xlfn.IFS(fact_orders[[#This Row],[Discount%]]&lt;0.2,"10-19%",fact_orders[[#This Row],[Discount%]]&lt;0.3,"20-29%",fact_orders[[#This Row],[Discount%]]&lt;0.4,"30-39%",fact_orders[[#This Row],[Discount%]]&lt;0.5,"40-49%",TRUE,"50%+")</f>
        <v>30-39%</v>
      </c>
    </row>
    <row r="451" spans="1:25" hidden="1" x14ac:dyDescent="0.3">
      <c r="A451" t="s">
        <v>3867</v>
      </c>
      <c r="B451" t="s">
        <v>3327</v>
      </c>
      <c r="C451" t="s">
        <v>446</v>
      </c>
      <c r="D451" s="2">
        <v>44400</v>
      </c>
      <c r="E451">
        <v>369</v>
      </c>
      <c r="F451" s="4">
        <v>0.4</v>
      </c>
      <c r="G451" t="s">
        <v>85</v>
      </c>
      <c r="H451" t="s">
        <v>9</v>
      </c>
      <c r="I451" t="s">
        <v>395</v>
      </c>
      <c r="J451" t="s">
        <v>43</v>
      </c>
      <c r="K451" t="s">
        <v>6919</v>
      </c>
      <c r="L451" t="s">
        <v>27</v>
      </c>
      <c r="M451">
        <v>2</v>
      </c>
      <c r="N451">
        <v>44</v>
      </c>
      <c r="O451" t="s">
        <v>3321</v>
      </c>
      <c r="P451" t="s">
        <v>3322</v>
      </c>
      <c r="Q451" s="7">
        <f>fact_orders[[#This Row],[Original Price]]*(1-fact_orders[[#This Row],[Discount%]])</f>
        <v>221.4</v>
      </c>
      <c r="R451">
        <f>fact_orders[[#This Row],[Original Price]]*fact_orders[[#This Row],[Discount%]]</f>
        <v>147.6</v>
      </c>
      <c r="S451">
        <f>YEAR(fact_orders[[#This Row],[Date]])</f>
        <v>2021</v>
      </c>
      <c r="T451">
        <f>MONTH(fact_orders[[#This Row],[Date]])</f>
        <v>7</v>
      </c>
      <c r="U451" t="str">
        <f>TEXT(fact_orders[[#This Row],[Date]],"mmm-yyyy")</f>
        <v>Jul-2021</v>
      </c>
      <c r="V451" t="str">
        <f>"Q"&amp;ROUNDUP(MONTH(fact_orders[[#This Row],[Date]])/3,0)</f>
        <v>Q3</v>
      </c>
      <c r="W451" t="str" cm="1">
        <f t="array" ref="W451">_xlfn.IFS(
fact_orders[[#This Row],[dim_customers.Customer Age]]&lt;=25,"18-25",
fact_orders[[#This Row],[dim_customers.Customer Age]]&lt;=35,"26-35",
fact_orders[[#This Row],[dim_customers.Customer Age]]&lt;=45,"36-45",
fact_orders[[#This Row],[dim_customers.Customer Age]]&lt;=55,"46-55",
TRUE,"56+"
)</f>
        <v>36-45</v>
      </c>
      <c r="X451" t="str" cm="1">
        <f t="array" ref="X451">_xlfn.IFS(fact_orders[[#This Row],[Original Price]]&lt;250,"Under 250", fact_orders[[#This Row],[Original Price]]&lt;500, "250-499",fact_orders[[#This Row],[Original Price]]&lt;1000,"500-999",fact_orders[[#This Row],[Original Price]]&lt;2000,"1000-1999",TRUE,"2000+")</f>
        <v>250-499</v>
      </c>
      <c r="Y451" t="str" cm="1">
        <f t="array" ref="Y451">_xlfn.IFS(fact_orders[[#This Row],[Discount%]]&lt;0.2,"10-19%",fact_orders[[#This Row],[Discount%]]&lt;0.3,"20-29%",fact_orders[[#This Row],[Discount%]]&lt;0.4,"30-39%",fact_orders[[#This Row],[Discount%]]&lt;0.5,"40-49%",TRUE,"50%+")</f>
        <v>40-49%</v>
      </c>
    </row>
    <row r="452" spans="1:25" hidden="1" x14ac:dyDescent="0.3">
      <c r="A452" t="s">
        <v>3868</v>
      </c>
      <c r="B452" t="s">
        <v>3328</v>
      </c>
      <c r="C452" t="s">
        <v>446</v>
      </c>
      <c r="D452" s="2">
        <v>44890</v>
      </c>
      <c r="E452">
        <v>399</v>
      </c>
      <c r="F452" s="4">
        <v>0.4</v>
      </c>
      <c r="G452" t="s">
        <v>85</v>
      </c>
      <c r="H452" t="s">
        <v>9</v>
      </c>
      <c r="I452" t="s">
        <v>395</v>
      </c>
      <c r="J452" t="s">
        <v>43</v>
      </c>
      <c r="K452" t="s">
        <v>6919</v>
      </c>
      <c r="L452" t="s">
        <v>27</v>
      </c>
      <c r="M452">
        <v>2</v>
      </c>
      <c r="N452">
        <v>45</v>
      </c>
      <c r="O452" t="s">
        <v>3321</v>
      </c>
      <c r="P452" t="s">
        <v>3322</v>
      </c>
      <c r="Q452" s="7">
        <f>fact_orders[[#This Row],[Original Price]]*(1-fact_orders[[#This Row],[Discount%]])</f>
        <v>239.39999999999998</v>
      </c>
      <c r="R452">
        <f>fact_orders[[#This Row],[Original Price]]*fact_orders[[#This Row],[Discount%]]</f>
        <v>159.60000000000002</v>
      </c>
      <c r="S452">
        <f>YEAR(fact_orders[[#This Row],[Date]])</f>
        <v>2022</v>
      </c>
      <c r="T452">
        <f>MONTH(fact_orders[[#This Row],[Date]])</f>
        <v>11</v>
      </c>
      <c r="U452" t="str">
        <f>TEXT(fact_orders[[#This Row],[Date]],"mmm-yyyy")</f>
        <v>Nov-2022</v>
      </c>
      <c r="V452" t="str">
        <f>"Q"&amp;ROUNDUP(MONTH(fact_orders[[#This Row],[Date]])/3,0)</f>
        <v>Q4</v>
      </c>
      <c r="W452" t="str" cm="1">
        <f t="array" ref="W452">_xlfn.IFS(
fact_orders[[#This Row],[dim_customers.Customer Age]]&lt;=25,"18-25",
fact_orders[[#This Row],[dim_customers.Customer Age]]&lt;=35,"26-35",
fact_orders[[#This Row],[dim_customers.Customer Age]]&lt;=45,"36-45",
fact_orders[[#This Row],[dim_customers.Customer Age]]&lt;=55,"46-55",
TRUE,"56+"
)</f>
        <v>36-45</v>
      </c>
      <c r="X452" t="str" cm="1">
        <f t="array" ref="X452">_xlfn.IFS(fact_orders[[#This Row],[Original Price]]&lt;250,"Under 250", fact_orders[[#This Row],[Original Price]]&lt;500, "250-499",fact_orders[[#This Row],[Original Price]]&lt;1000,"500-999",fact_orders[[#This Row],[Original Price]]&lt;2000,"1000-1999",TRUE,"2000+")</f>
        <v>250-499</v>
      </c>
      <c r="Y452" t="str" cm="1">
        <f t="array" ref="Y452">_xlfn.IFS(fact_orders[[#This Row],[Discount%]]&lt;0.2,"10-19%",fact_orders[[#This Row],[Discount%]]&lt;0.3,"20-29%",fact_orders[[#This Row],[Discount%]]&lt;0.4,"30-39%",fact_orders[[#This Row],[Discount%]]&lt;0.5,"40-49%",TRUE,"50%+")</f>
        <v>40-49%</v>
      </c>
    </row>
    <row r="453" spans="1:25" hidden="1" x14ac:dyDescent="0.3">
      <c r="A453" t="s">
        <v>3869</v>
      </c>
      <c r="B453" t="s">
        <v>3329</v>
      </c>
      <c r="C453" t="s">
        <v>446</v>
      </c>
      <c r="D453" s="2">
        <v>44779</v>
      </c>
      <c r="E453">
        <v>399</v>
      </c>
      <c r="F453" s="4">
        <v>0.4</v>
      </c>
      <c r="G453" t="s">
        <v>85</v>
      </c>
      <c r="H453" t="s">
        <v>9</v>
      </c>
      <c r="I453" t="s">
        <v>395</v>
      </c>
      <c r="J453" t="s">
        <v>43</v>
      </c>
      <c r="K453" t="s">
        <v>6919</v>
      </c>
      <c r="L453" t="s">
        <v>27</v>
      </c>
      <c r="M453">
        <v>2</v>
      </c>
      <c r="N453">
        <v>35</v>
      </c>
      <c r="O453" t="s">
        <v>3321</v>
      </c>
      <c r="P453" t="s">
        <v>3322</v>
      </c>
      <c r="Q453" s="7">
        <f>fact_orders[[#This Row],[Original Price]]*(1-fact_orders[[#This Row],[Discount%]])</f>
        <v>239.39999999999998</v>
      </c>
      <c r="R453">
        <f>fact_orders[[#This Row],[Original Price]]*fact_orders[[#This Row],[Discount%]]</f>
        <v>159.60000000000002</v>
      </c>
      <c r="S453">
        <f>YEAR(fact_orders[[#This Row],[Date]])</f>
        <v>2022</v>
      </c>
      <c r="T453">
        <f>MONTH(fact_orders[[#This Row],[Date]])</f>
        <v>8</v>
      </c>
      <c r="U453" t="str">
        <f>TEXT(fact_orders[[#This Row],[Date]],"mmm-yyyy")</f>
        <v>Aug-2022</v>
      </c>
      <c r="V453" t="str">
        <f>"Q"&amp;ROUNDUP(MONTH(fact_orders[[#This Row],[Date]])/3,0)</f>
        <v>Q3</v>
      </c>
      <c r="W453" t="str" cm="1">
        <f t="array" ref="W453">_xlfn.IFS(
fact_orders[[#This Row],[dim_customers.Customer Age]]&lt;=25,"18-25",
fact_orders[[#This Row],[dim_customers.Customer Age]]&lt;=35,"26-35",
fact_orders[[#This Row],[dim_customers.Customer Age]]&lt;=45,"36-45",
fact_orders[[#This Row],[dim_customers.Customer Age]]&lt;=55,"46-55",
TRUE,"56+"
)</f>
        <v>26-35</v>
      </c>
      <c r="X453" t="str" cm="1">
        <f t="array" ref="X453">_xlfn.IFS(fact_orders[[#This Row],[Original Price]]&lt;250,"Under 250", fact_orders[[#This Row],[Original Price]]&lt;500, "250-499",fact_orders[[#This Row],[Original Price]]&lt;1000,"500-999",fact_orders[[#This Row],[Original Price]]&lt;2000,"1000-1999",TRUE,"2000+")</f>
        <v>250-499</v>
      </c>
      <c r="Y453" t="str" cm="1">
        <f t="array" ref="Y453">_xlfn.IFS(fact_orders[[#This Row],[Discount%]]&lt;0.2,"10-19%",fact_orders[[#This Row],[Discount%]]&lt;0.3,"20-29%",fact_orders[[#This Row],[Discount%]]&lt;0.4,"30-39%",fact_orders[[#This Row],[Discount%]]&lt;0.5,"40-49%",TRUE,"50%+")</f>
        <v>40-49%</v>
      </c>
    </row>
    <row r="454" spans="1:25" hidden="1" x14ac:dyDescent="0.3">
      <c r="A454" t="s">
        <v>3870</v>
      </c>
      <c r="B454" t="s">
        <v>3330</v>
      </c>
      <c r="C454" t="s">
        <v>446</v>
      </c>
      <c r="D454" s="2">
        <v>44938</v>
      </c>
      <c r="E454">
        <v>399</v>
      </c>
      <c r="F454" s="4">
        <v>0.4</v>
      </c>
      <c r="G454" t="s">
        <v>85</v>
      </c>
      <c r="H454" t="s">
        <v>9</v>
      </c>
      <c r="I454" t="s">
        <v>395</v>
      </c>
      <c r="J454" t="s">
        <v>43</v>
      </c>
      <c r="K454" t="s">
        <v>6919</v>
      </c>
      <c r="L454" t="s">
        <v>27</v>
      </c>
      <c r="M454">
        <v>2</v>
      </c>
      <c r="N454">
        <v>36</v>
      </c>
      <c r="O454" t="s">
        <v>3331</v>
      </c>
      <c r="P454" t="s">
        <v>3332</v>
      </c>
      <c r="Q454" s="7">
        <f>fact_orders[[#This Row],[Original Price]]*(1-fact_orders[[#This Row],[Discount%]])</f>
        <v>239.39999999999998</v>
      </c>
      <c r="R454">
        <f>fact_orders[[#This Row],[Original Price]]*fact_orders[[#This Row],[Discount%]]</f>
        <v>159.60000000000002</v>
      </c>
      <c r="S454">
        <f>YEAR(fact_orders[[#This Row],[Date]])</f>
        <v>2023</v>
      </c>
      <c r="T454">
        <f>MONTH(fact_orders[[#This Row],[Date]])</f>
        <v>1</v>
      </c>
      <c r="U454" t="str">
        <f>TEXT(fact_orders[[#This Row],[Date]],"mmm-yyyy")</f>
        <v>Jan-2023</v>
      </c>
      <c r="V454" t="str">
        <f>"Q"&amp;ROUNDUP(MONTH(fact_orders[[#This Row],[Date]])/3,0)</f>
        <v>Q1</v>
      </c>
      <c r="W454" t="str" cm="1">
        <f t="array" ref="W454">_xlfn.IFS(
fact_orders[[#This Row],[dim_customers.Customer Age]]&lt;=25,"18-25",
fact_orders[[#This Row],[dim_customers.Customer Age]]&lt;=35,"26-35",
fact_orders[[#This Row],[dim_customers.Customer Age]]&lt;=45,"36-45",
fact_orders[[#This Row],[dim_customers.Customer Age]]&lt;=55,"46-55",
TRUE,"56+"
)</f>
        <v>36-45</v>
      </c>
      <c r="X454" t="str" cm="1">
        <f t="array" ref="X454">_xlfn.IFS(fact_orders[[#This Row],[Original Price]]&lt;250,"Under 250", fact_orders[[#This Row],[Original Price]]&lt;500, "250-499",fact_orders[[#This Row],[Original Price]]&lt;1000,"500-999",fact_orders[[#This Row],[Original Price]]&lt;2000,"1000-1999",TRUE,"2000+")</f>
        <v>250-499</v>
      </c>
      <c r="Y454" t="str" cm="1">
        <f t="array" ref="Y454">_xlfn.IFS(fact_orders[[#This Row],[Discount%]]&lt;0.2,"10-19%",fact_orders[[#This Row],[Discount%]]&lt;0.3,"20-29%",fact_orders[[#This Row],[Discount%]]&lt;0.4,"30-39%",fact_orders[[#This Row],[Discount%]]&lt;0.5,"40-49%",TRUE,"50%+")</f>
        <v>40-49%</v>
      </c>
    </row>
    <row r="455" spans="1:25" hidden="1" x14ac:dyDescent="0.3">
      <c r="A455" t="s">
        <v>3871</v>
      </c>
      <c r="B455" t="s">
        <v>3333</v>
      </c>
      <c r="C455" t="s">
        <v>446</v>
      </c>
      <c r="D455" s="2">
        <v>44341</v>
      </c>
      <c r="E455">
        <v>399</v>
      </c>
      <c r="F455" s="4">
        <v>0.4</v>
      </c>
      <c r="G455" t="s">
        <v>85</v>
      </c>
      <c r="H455" t="s">
        <v>9</v>
      </c>
      <c r="I455" t="s">
        <v>395</v>
      </c>
      <c r="J455" t="s">
        <v>43</v>
      </c>
      <c r="K455" t="s">
        <v>6919</v>
      </c>
      <c r="L455" t="s">
        <v>27</v>
      </c>
      <c r="M455">
        <v>2</v>
      </c>
      <c r="N455">
        <v>37</v>
      </c>
      <c r="O455" t="s">
        <v>3331</v>
      </c>
      <c r="P455" t="s">
        <v>3332</v>
      </c>
      <c r="Q455" s="7">
        <f>fact_orders[[#This Row],[Original Price]]*(1-fact_orders[[#This Row],[Discount%]])</f>
        <v>239.39999999999998</v>
      </c>
      <c r="R455">
        <f>fact_orders[[#This Row],[Original Price]]*fact_orders[[#This Row],[Discount%]]</f>
        <v>159.60000000000002</v>
      </c>
      <c r="S455">
        <f>YEAR(fact_orders[[#This Row],[Date]])</f>
        <v>2021</v>
      </c>
      <c r="T455">
        <f>MONTH(fact_orders[[#This Row],[Date]])</f>
        <v>5</v>
      </c>
      <c r="U455" t="str">
        <f>TEXT(fact_orders[[#This Row],[Date]],"mmm-yyyy")</f>
        <v>May-2021</v>
      </c>
      <c r="V455" t="str">
        <f>"Q"&amp;ROUNDUP(MONTH(fact_orders[[#This Row],[Date]])/3,0)</f>
        <v>Q2</v>
      </c>
      <c r="W455" t="str" cm="1">
        <f t="array" ref="W455">_xlfn.IFS(
fact_orders[[#This Row],[dim_customers.Customer Age]]&lt;=25,"18-25",
fact_orders[[#This Row],[dim_customers.Customer Age]]&lt;=35,"26-35",
fact_orders[[#This Row],[dim_customers.Customer Age]]&lt;=45,"36-45",
fact_orders[[#This Row],[dim_customers.Customer Age]]&lt;=55,"46-55",
TRUE,"56+"
)</f>
        <v>36-45</v>
      </c>
      <c r="X455" t="str" cm="1">
        <f t="array" ref="X455">_xlfn.IFS(fact_orders[[#This Row],[Original Price]]&lt;250,"Under 250", fact_orders[[#This Row],[Original Price]]&lt;500, "250-499",fact_orders[[#This Row],[Original Price]]&lt;1000,"500-999",fact_orders[[#This Row],[Original Price]]&lt;2000,"1000-1999",TRUE,"2000+")</f>
        <v>250-499</v>
      </c>
      <c r="Y455" t="str" cm="1">
        <f t="array" ref="Y455">_xlfn.IFS(fact_orders[[#This Row],[Discount%]]&lt;0.2,"10-19%",fact_orders[[#This Row],[Discount%]]&lt;0.3,"20-29%",fact_orders[[#This Row],[Discount%]]&lt;0.4,"30-39%",fact_orders[[#This Row],[Discount%]]&lt;0.5,"40-49%",TRUE,"50%+")</f>
        <v>40-49%</v>
      </c>
    </row>
    <row r="456" spans="1:25" hidden="1" x14ac:dyDescent="0.3">
      <c r="A456" t="s">
        <v>3872</v>
      </c>
      <c r="B456" t="s">
        <v>3334</v>
      </c>
      <c r="C456" t="s">
        <v>446</v>
      </c>
      <c r="D456" s="2">
        <v>44531</v>
      </c>
      <c r="E456">
        <v>555</v>
      </c>
      <c r="F456" s="4">
        <v>0.4</v>
      </c>
      <c r="G456" t="s">
        <v>85</v>
      </c>
      <c r="H456" t="s">
        <v>9</v>
      </c>
      <c r="I456" t="s">
        <v>395</v>
      </c>
      <c r="J456" t="s">
        <v>43</v>
      </c>
      <c r="K456" t="s">
        <v>6919</v>
      </c>
      <c r="L456" t="s">
        <v>27</v>
      </c>
      <c r="M456">
        <v>2</v>
      </c>
      <c r="N456">
        <v>26</v>
      </c>
      <c r="O456" t="s">
        <v>3331</v>
      </c>
      <c r="P456" t="s">
        <v>3332</v>
      </c>
      <c r="Q456" s="7">
        <f>fact_orders[[#This Row],[Original Price]]*(1-fact_orders[[#This Row],[Discount%]])</f>
        <v>333</v>
      </c>
      <c r="R456">
        <f>fact_orders[[#This Row],[Original Price]]*fact_orders[[#This Row],[Discount%]]</f>
        <v>222</v>
      </c>
      <c r="S456">
        <f>YEAR(fact_orders[[#This Row],[Date]])</f>
        <v>2021</v>
      </c>
      <c r="T456">
        <f>MONTH(fact_orders[[#This Row],[Date]])</f>
        <v>12</v>
      </c>
      <c r="U456" t="str">
        <f>TEXT(fact_orders[[#This Row],[Date]],"mmm-yyyy")</f>
        <v>Dec-2021</v>
      </c>
      <c r="V456" t="str">
        <f>"Q"&amp;ROUNDUP(MONTH(fact_orders[[#This Row],[Date]])/3,0)</f>
        <v>Q4</v>
      </c>
      <c r="W456" t="str" cm="1">
        <f t="array" ref="W456">_xlfn.IFS(
fact_orders[[#This Row],[dim_customers.Customer Age]]&lt;=25,"18-25",
fact_orders[[#This Row],[dim_customers.Customer Age]]&lt;=35,"26-35",
fact_orders[[#This Row],[dim_customers.Customer Age]]&lt;=45,"36-45",
fact_orders[[#This Row],[dim_customers.Customer Age]]&lt;=55,"46-55",
TRUE,"56+"
)</f>
        <v>26-35</v>
      </c>
      <c r="X456" t="str" cm="1">
        <f t="array" ref="X456">_xlfn.IFS(fact_orders[[#This Row],[Original Price]]&lt;250,"Under 250", fact_orders[[#This Row],[Original Price]]&lt;500, "250-499",fact_orders[[#This Row],[Original Price]]&lt;1000,"500-999",fact_orders[[#This Row],[Original Price]]&lt;2000,"1000-1999",TRUE,"2000+")</f>
        <v>500-999</v>
      </c>
      <c r="Y456" t="str" cm="1">
        <f t="array" ref="Y456">_xlfn.IFS(fact_orders[[#This Row],[Discount%]]&lt;0.2,"10-19%",fact_orders[[#This Row],[Discount%]]&lt;0.3,"20-29%",fact_orders[[#This Row],[Discount%]]&lt;0.4,"30-39%",fact_orders[[#This Row],[Discount%]]&lt;0.5,"40-49%",TRUE,"50%+")</f>
        <v>40-49%</v>
      </c>
    </row>
    <row r="457" spans="1:25" hidden="1" x14ac:dyDescent="0.3">
      <c r="A457" t="s">
        <v>3873</v>
      </c>
      <c r="B457" t="s">
        <v>3335</v>
      </c>
      <c r="C457" t="s">
        <v>446</v>
      </c>
      <c r="D457" s="2">
        <v>44530</v>
      </c>
      <c r="E457">
        <v>555</v>
      </c>
      <c r="F457" s="4">
        <v>0.45</v>
      </c>
      <c r="G457" t="s">
        <v>85</v>
      </c>
      <c r="H457" t="s">
        <v>9</v>
      </c>
      <c r="I457" t="s">
        <v>395</v>
      </c>
      <c r="J457" t="s">
        <v>43</v>
      </c>
      <c r="K457" t="s">
        <v>6919</v>
      </c>
      <c r="L457" t="s">
        <v>27</v>
      </c>
      <c r="M457">
        <v>2</v>
      </c>
      <c r="N457">
        <v>27</v>
      </c>
      <c r="O457" t="s">
        <v>3331</v>
      </c>
      <c r="P457" t="s">
        <v>3332</v>
      </c>
      <c r="Q457" s="7">
        <f>fact_orders[[#This Row],[Original Price]]*(1-fact_orders[[#This Row],[Discount%]])</f>
        <v>305.25</v>
      </c>
      <c r="R457">
        <f>fact_orders[[#This Row],[Original Price]]*fact_orders[[#This Row],[Discount%]]</f>
        <v>249.75</v>
      </c>
      <c r="S457">
        <f>YEAR(fact_orders[[#This Row],[Date]])</f>
        <v>2021</v>
      </c>
      <c r="T457">
        <f>MONTH(fact_orders[[#This Row],[Date]])</f>
        <v>11</v>
      </c>
      <c r="U457" t="str">
        <f>TEXT(fact_orders[[#This Row],[Date]],"mmm-yyyy")</f>
        <v>Nov-2021</v>
      </c>
      <c r="V457" t="str">
        <f>"Q"&amp;ROUNDUP(MONTH(fact_orders[[#This Row],[Date]])/3,0)</f>
        <v>Q4</v>
      </c>
      <c r="W457" t="str" cm="1">
        <f t="array" ref="W457">_xlfn.IFS(
fact_orders[[#This Row],[dim_customers.Customer Age]]&lt;=25,"18-25",
fact_orders[[#This Row],[dim_customers.Customer Age]]&lt;=35,"26-35",
fact_orders[[#This Row],[dim_customers.Customer Age]]&lt;=45,"36-45",
fact_orders[[#This Row],[dim_customers.Customer Age]]&lt;=55,"46-55",
TRUE,"56+"
)</f>
        <v>26-35</v>
      </c>
      <c r="X457" t="str" cm="1">
        <f t="array" ref="X457">_xlfn.IFS(fact_orders[[#This Row],[Original Price]]&lt;250,"Under 250", fact_orders[[#This Row],[Original Price]]&lt;500, "250-499",fact_orders[[#This Row],[Original Price]]&lt;1000,"500-999",fact_orders[[#This Row],[Original Price]]&lt;2000,"1000-1999",TRUE,"2000+")</f>
        <v>500-999</v>
      </c>
      <c r="Y457" t="str" cm="1">
        <f t="array" ref="Y457">_xlfn.IFS(fact_orders[[#This Row],[Discount%]]&lt;0.2,"10-19%",fact_orders[[#This Row],[Discount%]]&lt;0.3,"20-29%",fact_orders[[#This Row],[Discount%]]&lt;0.4,"30-39%",fact_orders[[#This Row],[Discount%]]&lt;0.5,"40-49%",TRUE,"50%+")</f>
        <v>40-49%</v>
      </c>
    </row>
    <row r="458" spans="1:25" hidden="1" x14ac:dyDescent="0.3">
      <c r="A458" t="s">
        <v>3874</v>
      </c>
      <c r="B458" t="s">
        <v>3336</v>
      </c>
      <c r="C458" t="s">
        <v>446</v>
      </c>
      <c r="D458" s="2">
        <v>44681</v>
      </c>
      <c r="E458">
        <v>555</v>
      </c>
      <c r="F458" s="4">
        <v>0.45</v>
      </c>
      <c r="G458" t="s">
        <v>85</v>
      </c>
      <c r="H458" t="s">
        <v>9</v>
      </c>
      <c r="I458" t="s">
        <v>395</v>
      </c>
      <c r="J458" t="s">
        <v>43</v>
      </c>
      <c r="K458" t="s">
        <v>6919</v>
      </c>
      <c r="L458" t="s">
        <v>27</v>
      </c>
      <c r="M458">
        <v>2</v>
      </c>
      <c r="N458">
        <v>28</v>
      </c>
      <c r="O458" t="s">
        <v>3337</v>
      </c>
      <c r="P458" t="s">
        <v>3332</v>
      </c>
      <c r="Q458" s="7">
        <f>fact_orders[[#This Row],[Original Price]]*(1-fact_orders[[#This Row],[Discount%]])</f>
        <v>305.25</v>
      </c>
      <c r="R458">
        <f>fact_orders[[#This Row],[Original Price]]*fact_orders[[#This Row],[Discount%]]</f>
        <v>249.75</v>
      </c>
      <c r="S458">
        <f>YEAR(fact_orders[[#This Row],[Date]])</f>
        <v>2022</v>
      </c>
      <c r="T458">
        <f>MONTH(fact_orders[[#This Row],[Date]])</f>
        <v>4</v>
      </c>
      <c r="U458" t="str">
        <f>TEXT(fact_orders[[#This Row],[Date]],"mmm-yyyy")</f>
        <v>Apr-2022</v>
      </c>
      <c r="V458" t="str">
        <f>"Q"&amp;ROUNDUP(MONTH(fact_orders[[#This Row],[Date]])/3,0)</f>
        <v>Q2</v>
      </c>
      <c r="W458" t="str" cm="1">
        <f t="array" ref="W458">_xlfn.IFS(
fact_orders[[#This Row],[dim_customers.Customer Age]]&lt;=25,"18-25",
fact_orders[[#This Row],[dim_customers.Customer Age]]&lt;=35,"26-35",
fact_orders[[#This Row],[dim_customers.Customer Age]]&lt;=45,"36-45",
fact_orders[[#This Row],[dim_customers.Customer Age]]&lt;=55,"46-55",
TRUE,"56+"
)</f>
        <v>26-35</v>
      </c>
      <c r="X458" t="str" cm="1">
        <f t="array" ref="X458">_xlfn.IFS(fact_orders[[#This Row],[Original Price]]&lt;250,"Under 250", fact_orders[[#This Row],[Original Price]]&lt;500, "250-499",fact_orders[[#This Row],[Original Price]]&lt;1000,"500-999",fact_orders[[#This Row],[Original Price]]&lt;2000,"1000-1999",TRUE,"2000+")</f>
        <v>500-999</v>
      </c>
      <c r="Y458" t="str" cm="1">
        <f t="array" ref="Y458">_xlfn.IFS(fact_orders[[#This Row],[Discount%]]&lt;0.2,"10-19%",fact_orders[[#This Row],[Discount%]]&lt;0.3,"20-29%",fact_orders[[#This Row],[Discount%]]&lt;0.4,"30-39%",fact_orders[[#This Row],[Discount%]]&lt;0.5,"40-49%",TRUE,"50%+")</f>
        <v>40-49%</v>
      </c>
    </row>
    <row r="459" spans="1:25" hidden="1" x14ac:dyDescent="0.3">
      <c r="A459" t="s">
        <v>3875</v>
      </c>
      <c r="B459" t="s">
        <v>3338</v>
      </c>
      <c r="C459" t="s">
        <v>447</v>
      </c>
      <c r="D459" s="2">
        <v>44789</v>
      </c>
      <c r="E459">
        <v>555</v>
      </c>
      <c r="F459" s="4">
        <v>0.45</v>
      </c>
      <c r="G459" t="s">
        <v>85</v>
      </c>
      <c r="H459" t="s">
        <v>9</v>
      </c>
      <c r="I459" t="s">
        <v>395</v>
      </c>
      <c r="J459" t="s">
        <v>43</v>
      </c>
      <c r="K459" t="s">
        <v>6919</v>
      </c>
      <c r="L459" t="s">
        <v>27</v>
      </c>
      <c r="M459">
        <v>5</v>
      </c>
      <c r="N459">
        <v>29</v>
      </c>
      <c r="O459" t="s">
        <v>3337</v>
      </c>
      <c r="P459" t="s">
        <v>3332</v>
      </c>
      <c r="Q459" s="7">
        <f>fact_orders[[#This Row],[Original Price]]*(1-fact_orders[[#This Row],[Discount%]])</f>
        <v>305.25</v>
      </c>
      <c r="R459">
        <f>fact_orders[[#This Row],[Original Price]]*fact_orders[[#This Row],[Discount%]]</f>
        <v>249.75</v>
      </c>
      <c r="S459">
        <f>YEAR(fact_orders[[#This Row],[Date]])</f>
        <v>2022</v>
      </c>
      <c r="T459">
        <f>MONTH(fact_orders[[#This Row],[Date]])</f>
        <v>8</v>
      </c>
      <c r="U459" t="str">
        <f>TEXT(fact_orders[[#This Row],[Date]],"mmm-yyyy")</f>
        <v>Aug-2022</v>
      </c>
      <c r="V459" t="str">
        <f>"Q"&amp;ROUNDUP(MONTH(fact_orders[[#This Row],[Date]])/3,0)</f>
        <v>Q3</v>
      </c>
      <c r="W459" t="str" cm="1">
        <f t="array" ref="W459">_xlfn.IFS(
fact_orders[[#This Row],[dim_customers.Customer Age]]&lt;=25,"18-25",
fact_orders[[#This Row],[dim_customers.Customer Age]]&lt;=35,"26-35",
fact_orders[[#This Row],[dim_customers.Customer Age]]&lt;=45,"36-45",
fact_orders[[#This Row],[dim_customers.Customer Age]]&lt;=55,"46-55",
TRUE,"56+"
)</f>
        <v>26-35</v>
      </c>
      <c r="X459" t="str" cm="1">
        <f t="array" ref="X459">_xlfn.IFS(fact_orders[[#This Row],[Original Price]]&lt;250,"Under 250", fact_orders[[#This Row],[Original Price]]&lt;500, "250-499",fact_orders[[#This Row],[Original Price]]&lt;1000,"500-999",fact_orders[[#This Row],[Original Price]]&lt;2000,"1000-1999",TRUE,"2000+")</f>
        <v>500-999</v>
      </c>
      <c r="Y459" t="str" cm="1">
        <f t="array" ref="Y459">_xlfn.IFS(fact_orders[[#This Row],[Discount%]]&lt;0.2,"10-19%",fact_orders[[#This Row],[Discount%]]&lt;0.3,"20-29%",fact_orders[[#This Row],[Discount%]]&lt;0.4,"30-39%",fact_orders[[#This Row],[Discount%]]&lt;0.5,"40-49%",TRUE,"50%+")</f>
        <v>40-49%</v>
      </c>
    </row>
    <row r="460" spans="1:25" hidden="1" x14ac:dyDescent="0.3">
      <c r="A460" t="s">
        <v>3876</v>
      </c>
      <c r="B460" t="s">
        <v>3339</v>
      </c>
      <c r="C460" t="s">
        <v>448</v>
      </c>
      <c r="D460" s="2">
        <v>44649</v>
      </c>
      <c r="E460">
        <v>675</v>
      </c>
      <c r="F460" s="4">
        <v>0.47</v>
      </c>
      <c r="G460" t="s">
        <v>85</v>
      </c>
      <c r="H460" t="s">
        <v>9</v>
      </c>
      <c r="I460" t="s">
        <v>395</v>
      </c>
      <c r="J460" t="s">
        <v>43</v>
      </c>
      <c r="K460" t="s">
        <v>6919</v>
      </c>
      <c r="L460" t="s">
        <v>16</v>
      </c>
      <c r="M460">
        <v>5</v>
      </c>
      <c r="N460">
        <v>30</v>
      </c>
      <c r="O460" t="s">
        <v>3337</v>
      </c>
      <c r="P460" t="s">
        <v>3332</v>
      </c>
      <c r="Q460" s="7">
        <f>fact_orders[[#This Row],[Original Price]]*(1-fact_orders[[#This Row],[Discount%]])</f>
        <v>357.75</v>
      </c>
      <c r="R460">
        <f>fact_orders[[#This Row],[Original Price]]*fact_orders[[#This Row],[Discount%]]</f>
        <v>317.25</v>
      </c>
      <c r="S460">
        <f>YEAR(fact_orders[[#This Row],[Date]])</f>
        <v>2022</v>
      </c>
      <c r="T460">
        <f>MONTH(fact_orders[[#This Row],[Date]])</f>
        <v>3</v>
      </c>
      <c r="U460" t="str">
        <f>TEXT(fact_orders[[#This Row],[Date]],"mmm-yyyy")</f>
        <v>Mar-2022</v>
      </c>
      <c r="V460" t="str">
        <f>"Q"&amp;ROUNDUP(MONTH(fact_orders[[#This Row],[Date]])/3,0)</f>
        <v>Q1</v>
      </c>
      <c r="W460" t="str" cm="1">
        <f t="array" ref="W460">_xlfn.IFS(
fact_orders[[#This Row],[dim_customers.Customer Age]]&lt;=25,"18-25",
fact_orders[[#This Row],[dim_customers.Customer Age]]&lt;=35,"26-35",
fact_orders[[#This Row],[dim_customers.Customer Age]]&lt;=45,"36-45",
fact_orders[[#This Row],[dim_customers.Customer Age]]&lt;=55,"46-55",
TRUE,"56+"
)</f>
        <v>26-35</v>
      </c>
      <c r="X460" t="str" cm="1">
        <f t="array" ref="X460">_xlfn.IFS(fact_orders[[#This Row],[Original Price]]&lt;250,"Under 250", fact_orders[[#This Row],[Original Price]]&lt;500, "250-499",fact_orders[[#This Row],[Original Price]]&lt;1000,"500-999",fact_orders[[#This Row],[Original Price]]&lt;2000,"1000-1999",TRUE,"2000+")</f>
        <v>500-999</v>
      </c>
      <c r="Y460" t="str" cm="1">
        <f t="array" ref="Y460">_xlfn.IFS(fact_orders[[#This Row],[Discount%]]&lt;0.2,"10-19%",fact_orders[[#This Row],[Discount%]]&lt;0.3,"20-29%",fact_orders[[#This Row],[Discount%]]&lt;0.4,"30-39%",fact_orders[[#This Row],[Discount%]]&lt;0.5,"40-49%",TRUE,"50%+")</f>
        <v>40-49%</v>
      </c>
    </row>
    <row r="461" spans="1:25" hidden="1" x14ac:dyDescent="0.3">
      <c r="A461" t="s">
        <v>3877</v>
      </c>
      <c r="B461" t="s">
        <v>3340</v>
      </c>
      <c r="C461" t="s">
        <v>449</v>
      </c>
      <c r="D461" s="2">
        <v>44584</v>
      </c>
      <c r="E461">
        <v>675</v>
      </c>
      <c r="F461" s="4">
        <v>0.47</v>
      </c>
      <c r="G461" t="s">
        <v>85</v>
      </c>
      <c r="H461" t="s">
        <v>9</v>
      </c>
      <c r="I461" t="s">
        <v>395</v>
      </c>
      <c r="J461" t="s">
        <v>43</v>
      </c>
      <c r="K461" t="s">
        <v>6919</v>
      </c>
      <c r="L461" t="s">
        <v>16</v>
      </c>
      <c r="M461">
        <v>5</v>
      </c>
      <c r="N461">
        <v>31</v>
      </c>
      <c r="O461" t="s">
        <v>3341</v>
      </c>
      <c r="P461" t="s">
        <v>3332</v>
      </c>
      <c r="Q461" s="7">
        <f>fact_orders[[#This Row],[Original Price]]*(1-fact_orders[[#This Row],[Discount%]])</f>
        <v>357.75</v>
      </c>
      <c r="R461">
        <f>fact_orders[[#This Row],[Original Price]]*fact_orders[[#This Row],[Discount%]]</f>
        <v>317.25</v>
      </c>
      <c r="S461">
        <f>YEAR(fact_orders[[#This Row],[Date]])</f>
        <v>2022</v>
      </c>
      <c r="T461">
        <f>MONTH(fact_orders[[#This Row],[Date]])</f>
        <v>1</v>
      </c>
      <c r="U461" t="str">
        <f>TEXT(fact_orders[[#This Row],[Date]],"mmm-yyyy")</f>
        <v>Jan-2022</v>
      </c>
      <c r="V461" t="str">
        <f>"Q"&amp;ROUNDUP(MONTH(fact_orders[[#This Row],[Date]])/3,0)</f>
        <v>Q1</v>
      </c>
      <c r="W461" t="str" cm="1">
        <f t="array" ref="W461">_xlfn.IFS(
fact_orders[[#This Row],[dim_customers.Customer Age]]&lt;=25,"18-25",
fact_orders[[#This Row],[dim_customers.Customer Age]]&lt;=35,"26-35",
fact_orders[[#This Row],[dim_customers.Customer Age]]&lt;=45,"36-45",
fact_orders[[#This Row],[dim_customers.Customer Age]]&lt;=55,"46-55",
TRUE,"56+"
)</f>
        <v>26-35</v>
      </c>
      <c r="X461" t="str" cm="1">
        <f t="array" ref="X461">_xlfn.IFS(fact_orders[[#This Row],[Original Price]]&lt;250,"Under 250", fact_orders[[#This Row],[Original Price]]&lt;500, "250-499",fact_orders[[#This Row],[Original Price]]&lt;1000,"500-999",fact_orders[[#This Row],[Original Price]]&lt;2000,"1000-1999",TRUE,"2000+")</f>
        <v>500-999</v>
      </c>
      <c r="Y461" t="str" cm="1">
        <f t="array" ref="Y461">_xlfn.IFS(fact_orders[[#This Row],[Discount%]]&lt;0.2,"10-19%",fact_orders[[#This Row],[Discount%]]&lt;0.3,"20-29%",fact_orders[[#This Row],[Discount%]]&lt;0.4,"30-39%",fact_orders[[#This Row],[Discount%]]&lt;0.5,"40-49%",TRUE,"50%+")</f>
        <v>40-49%</v>
      </c>
    </row>
    <row r="462" spans="1:25" hidden="1" x14ac:dyDescent="0.3">
      <c r="A462" t="s">
        <v>3878</v>
      </c>
      <c r="B462" t="s">
        <v>3342</v>
      </c>
      <c r="C462" t="s">
        <v>450</v>
      </c>
      <c r="D462" s="2">
        <v>44197</v>
      </c>
      <c r="E462">
        <v>675</v>
      </c>
      <c r="F462" s="4">
        <v>0.46</v>
      </c>
      <c r="G462" t="s">
        <v>85</v>
      </c>
      <c r="H462" t="s">
        <v>9</v>
      </c>
      <c r="I462" t="s">
        <v>395</v>
      </c>
      <c r="J462" t="s">
        <v>43</v>
      </c>
      <c r="K462" t="s">
        <v>6923</v>
      </c>
      <c r="L462" t="s">
        <v>16</v>
      </c>
      <c r="M462">
        <v>4</v>
      </c>
      <c r="N462">
        <v>32</v>
      </c>
      <c r="O462" t="s">
        <v>3341</v>
      </c>
      <c r="P462" t="s">
        <v>3332</v>
      </c>
      <c r="Q462" s="7">
        <f>fact_orders[[#This Row],[Original Price]]*(1-fact_orders[[#This Row],[Discount%]])</f>
        <v>364.5</v>
      </c>
      <c r="R462">
        <f>fact_orders[[#This Row],[Original Price]]*fact_orders[[#This Row],[Discount%]]</f>
        <v>310.5</v>
      </c>
      <c r="S462">
        <f>YEAR(fact_orders[[#This Row],[Date]])</f>
        <v>2021</v>
      </c>
      <c r="T462">
        <f>MONTH(fact_orders[[#This Row],[Date]])</f>
        <v>1</v>
      </c>
      <c r="U462" t="str">
        <f>TEXT(fact_orders[[#This Row],[Date]],"mmm-yyyy")</f>
        <v>Jan-2021</v>
      </c>
      <c r="V462" t="str">
        <f>"Q"&amp;ROUNDUP(MONTH(fact_orders[[#This Row],[Date]])/3,0)</f>
        <v>Q1</v>
      </c>
      <c r="W462" t="str" cm="1">
        <f t="array" ref="W462">_xlfn.IFS(
fact_orders[[#This Row],[dim_customers.Customer Age]]&lt;=25,"18-25",
fact_orders[[#This Row],[dim_customers.Customer Age]]&lt;=35,"26-35",
fact_orders[[#This Row],[dim_customers.Customer Age]]&lt;=45,"36-45",
fact_orders[[#This Row],[dim_customers.Customer Age]]&lt;=55,"46-55",
TRUE,"56+"
)</f>
        <v>26-35</v>
      </c>
      <c r="X462" t="str" cm="1">
        <f t="array" ref="X462">_xlfn.IFS(fact_orders[[#This Row],[Original Price]]&lt;250,"Under 250", fact_orders[[#This Row],[Original Price]]&lt;500, "250-499",fact_orders[[#This Row],[Original Price]]&lt;1000,"500-999",fact_orders[[#This Row],[Original Price]]&lt;2000,"1000-1999",TRUE,"2000+")</f>
        <v>500-999</v>
      </c>
      <c r="Y462" t="str" cm="1">
        <f t="array" ref="Y462">_xlfn.IFS(fact_orders[[#This Row],[Discount%]]&lt;0.2,"10-19%",fact_orders[[#This Row],[Discount%]]&lt;0.3,"20-29%",fact_orders[[#This Row],[Discount%]]&lt;0.4,"30-39%",fact_orders[[#This Row],[Discount%]]&lt;0.5,"40-49%",TRUE,"50%+")</f>
        <v>40-49%</v>
      </c>
    </row>
    <row r="463" spans="1:25" hidden="1" x14ac:dyDescent="0.3">
      <c r="A463" t="s">
        <v>3879</v>
      </c>
      <c r="B463" t="s">
        <v>3343</v>
      </c>
      <c r="C463" t="s">
        <v>451</v>
      </c>
      <c r="D463" s="2">
        <v>44585</v>
      </c>
      <c r="E463">
        <v>654</v>
      </c>
      <c r="F463" s="4">
        <v>0.46</v>
      </c>
      <c r="G463" t="s">
        <v>85</v>
      </c>
      <c r="H463" t="s">
        <v>9</v>
      </c>
      <c r="I463" t="s">
        <v>395</v>
      </c>
      <c r="J463" t="s">
        <v>43</v>
      </c>
      <c r="K463" t="s">
        <v>6923</v>
      </c>
      <c r="L463" t="s">
        <v>16</v>
      </c>
      <c r="M463">
        <v>4</v>
      </c>
      <c r="N463">
        <v>33</v>
      </c>
      <c r="O463" t="s">
        <v>3341</v>
      </c>
      <c r="P463" t="s">
        <v>3332</v>
      </c>
      <c r="Q463" s="7">
        <f>fact_orders[[#This Row],[Original Price]]*(1-fact_orders[[#This Row],[Discount%]])</f>
        <v>353.16</v>
      </c>
      <c r="R463">
        <f>fact_orders[[#This Row],[Original Price]]*fact_orders[[#This Row],[Discount%]]</f>
        <v>300.84000000000003</v>
      </c>
      <c r="S463">
        <f>YEAR(fact_orders[[#This Row],[Date]])</f>
        <v>2022</v>
      </c>
      <c r="T463">
        <f>MONTH(fact_orders[[#This Row],[Date]])</f>
        <v>1</v>
      </c>
      <c r="U463" t="str">
        <f>TEXT(fact_orders[[#This Row],[Date]],"mmm-yyyy")</f>
        <v>Jan-2022</v>
      </c>
      <c r="V463" t="str">
        <f>"Q"&amp;ROUNDUP(MONTH(fact_orders[[#This Row],[Date]])/3,0)</f>
        <v>Q1</v>
      </c>
      <c r="W463" t="str" cm="1">
        <f t="array" ref="W463">_xlfn.IFS(
fact_orders[[#This Row],[dim_customers.Customer Age]]&lt;=25,"18-25",
fact_orders[[#This Row],[dim_customers.Customer Age]]&lt;=35,"26-35",
fact_orders[[#This Row],[dim_customers.Customer Age]]&lt;=45,"36-45",
fact_orders[[#This Row],[dim_customers.Customer Age]]&lt;=55,"46-55",
TRUE,"56+"
)</f>
        <v>26-35</v>
      </c>
      <c r="X463" t="str" cm="1">
        <f t="array" ref="X463">_xlfn.IFS(fact_orders[[#This Row],[Original Price]]&lt;250,"Under 250", fact_orders[[#This Row],[Original Price]]&lt;500, "250-499",fact_orders[[#This Row],[Original Price]]&lt;1000,"500-999",fact_orders[[#This Row],[Original Price]]&lt;2000,"1000-1999",TRUE,"2000+")</f>
        <v>500-999</v>
      </c>
      <c r="Y463" t="str" cm="1">
        <f t="array" ref="Y463">_xlfn.IFS(fact_orders[[#This Row],[Discount%]]&lt;0.2,"10-19%",fact_orders[[#This Row],[Discount%]]&lt;0.3,"20-29%",fact_orders[[#This Row],[Discount%]]&lt;0.4,"30-39%",fact_orders[[#This Row],[Discount%]]&lt;0.5,"40-49%",TRUE,"50%+")</f>
        <v>40-49%</v>
      </c>
    </row>
    <row r="464" spans="1:25" hidden="1" x14ac:dyDescent="0.3">
      <c r="A464" t="s">
        <v>3880</v>
      </c>
      <c r="B464" t="s">
        <v>3344</v>
      </c>
      <c r="C464" t="s">
        <v>452</v>
      </c>
      <c r="D464" s="2">
        <v>44839</v>
      </c>
      <c r="E464">
        <v>654</v>
      </c>
      <c r="F464" s="4">
        <v>0.46</v>
      </c>
      <c r="G464" t="s">
        <v>85</v>
      </c>
      <c r="H464" t="s">
        <v>9</v>
      </c>
      <c r="I464" t="s">
        <v>395</v>
      </c>
      <c r="J464" t="s">
        <v>43</v>
      </c>
      <c r="K464" t="s">
        <v>6923</v>
      </c>
      <c r="L464" t="s">
        <v>16</v>
      </c>
      <c r="M464">
        <v>4</v>
      </c>
      <c r="N464">
        <v>44</v>
      </c>
      <c r="O464" t="s">
        <v>3345</v>
      </c>
      <c r="P464" t="s">
        <v>3332</v>
      </c>
      <c r="Q464" s="7">
        <f>fact_orders[[#This Row],[Original Price]]*(1-fact_orders[[#This Row],[Discount%]])</f>
        <v>353.16</v>
      </c>
      <c r="R464">
        <f>fact_orders[[#This Row],[Original Price]]*fact_orders[[#This Row],[Discount%]]</f>
        <v>300.84000000000003</v>
      </c>
      <c r="S464">
        <f>YEAR(fact_orders[[#This Row],[Date]])</f>
        <v>2022</v>
      </c>
      <c r="T464">
        <f>MONTH(fact_orders[[#This Row],[Date]])</f>
        <v>10</v>
      </c>
      <c r="U464" t="str">
        <f>TEXT(fact_orders[[#This Row],[Date]],"mmm-yyyy")</f>
        <v>Oct-2022</v>
      </c>
      <c r="V464" t="str">
        <f>"Q"&amp;ROUNDUP(MONTH(fact_orders[[#This Row],[Date]])/3,0)</f>
        <v>Q4</v>
      </c>
      <c r="W464" t="str" cm="1">
        <f t="array" ref="W464">_xlfn.IFS(
fact_orders[[#This Row],[dim_customers.Customer Age]]&lt;=25,"18-25",
fact_orders[[#This Row],[dim_customers.Customer Age]]&lt;=35,"26-35",
fact_orders[[#This Row],[dim_customers.Customer Age]]&lt;=45,"36-45",
fact_orders[[#This Row],[dim_customers.Customer Age]]&lt;=55,"46-55",
TRUE,"56+"
)</f>
        <v>36-45</v>
      </c>
      <c r="X464" t="str" cm="1">
        <f t="array" ref="X464">_xlfn.IFS(fact_orders[[#This Row],[Original Price]]&lt;250,"Under 250", fact_orders[[#This Row],[Original Price]]&lt;500, "250-499",fact_orders[[#This Row],[Original Price]]&lt;1000,"500-999",fact_orders[[#This Row],[Original Price]]&lt;2000,"1000-1999",TRUE,"2000+")</f>
        <v>500-999</v>
      </c>
      <c r="Y464" t="str" cm="1">
        <f t="array" ref="Y464">_xlfn.IFS(fact_orders[[#This Row],[Discount%]]&lt;0.2,"10-19%",fact_orders[[#This Row],[Discount%]]&lt;0.3,"20-29%",fact_orders[[#This Row],[Discount%]]&lt;0.4,"30-39%",fact_orders[[#This Row],[Discount%]]&lt;0.5,"40-49%",TRUE,"50%+")</f>
        <v>40-49%</v>
      </c>
    </row>
    <row r="465" spans="1:25" hidden="1" x14ac:dyDescent="0.3">
      <c r="A465" t="s">
        <v>3881</v>
      </c>
      <c r="B465" t="s">
        <v>3346</v>
      </c>
      <c r="C465" t="s">
        <v>453</v>
      </c>
      <c r="D465" s="2">
        <v>44385</v>
      </c>
      <c r="E465">
        <v>654</v>
      </c>
      <c r="F465" s="4">
        <v>0.3</v>
      </c>
      <c r="G465" t="s">
        <v>85</v>
      </c>
      <c r="H465" t="s">
        <v>9</v>
      </c>
      <c r="I465" t="s">
        <v>395</v>
      </c>
      <c r="J465" t="s">
        <v>43</v>
      </c>
      <c r="K465" t="s">
        <v>6923</v>
      </c>
      <c r="L465" t="s">
        <v>29</v>
      </c>
      <c r="M465">
        <v>5</v>
      </c>
      <c r="N465">
        <v>45</v>
      </c>
      <c r="O465" t="s">
        <v>3345</v>
      </c>
      <c r="P465" t="s">
        <v>3332</v>
      </c>
      <c r="Q465" s="7">
        <f>fact_orders[[#This Row],[Original Price]]*(1-fact_orders[[#This Row],[Discount%]])</f>
        <v>457.79999999999995</v>
      </c>
      <c r="R465">
        <f>fact_orders[[#This Row],[Original Price]]*fact_orders[[#This Row],[Discount%]]</f>
        <v>196.2</v>
      </c>
      <c r="S465">
        <f>YEAR(fact_orders[[#This Row],[Date]])</f>
        <v>2021</v>
      </c>
      <c r="T465">
        <f>MONTH(fact_orders[[#This Row],[Date]])</f>
        <v>7</v>
      </c>
      <c r="U465" t="str">
        <f>TEXT(fact_orders[[#This Row],[Date]],"mmm-yyyy")</f>
        <v>Jul-2021</v>
      </c>
      <c r="V465" t="str">
        <f>"Q"&amp;ROUNDUP(MONTH(fact_orders[[#This Row],[Date]])/3,0)</f>
        <v>Q3</v>
      </c>
      <c r="W465" t="str" cm="1">
        <f t="array" ref="W465">_xlfn.IFS(
fact_orders[[#This Row],[dim_customers.Customer Age]]&lt;=25,"18-25",
fact_orders[[#This Row],[dim_customers.Customer Age]]&lt;=35,"26-35",
fact_orders[[#This Row],[dim_customers.Customer Age]]&lt;=45,"36-45",
fact_orders[[#This Row],[dim_customers.Customer Age]]&lt;=55,"46-55",
TRUE,"56+"
)</f>
        <v>36-45</v>
      </c>
      <c r="X465" t="str" cm="1">
        <f t="array" ref="X465">_xlfn.IFS(fact_orders[[#This Row],[Original Price]]&lt;250,"Under 250", fact_orders[[#This Row],[Original Price]]&lt;500, "250-499",fact_orders[[#This Row],[Original Price]]&lt;1000,"500-999",fact_orders[[#This Row],[Original Price]]&lt;2000,"1000-1999",TRUE,"2000+")</f>
        <v>500-999</v>
      </c>
      <c r="Y465" t="str" cm="1">
        <f t="array" ref="Y465">_xlfn.IFS(fact_orders[[#This Row],[Discount%]]&lt;0.2,"10-19%",fact_orders[[#This Row],[Discount%]]&lt;0.3,"20-29%",fact_orders[[#This Row],[Discount%]]&lt;0.4,"30-39%",fact_orders[[#This Row],[Discount%]]&lt;0.5,"40-49%",TRUE,"50%+")</f>
        <v>30-39%</v>
      </c>
    </row>
    <row r="466" spans="1:25" hidden="1" x14ac:dyDescent="0.3">
      <c r="A466" t="s">
        <v>3882</v>
      </c>
      <c r="B466" t="s">
        <v>3347</v>
      </c>
      <c r="C466" t="s">
        <v>454</v>
      </c>
      <c r="D466" s="2">
        <v>44238</v>
      </c>
      <c r="E466">
        <v>654</v>
      </c>
      <c r="F466" s="4">
        <v>0.3</v>
      </c>
      <c r="G466" t="s">
        <v>85</v>
      </c>
      <c r="H466" t="s">
        <v>9</v>
      </c>
      <c r="I466" t="s">
        <v>395</v>
      </c>
      <c r="J466" t="s">
        <v>43</v>
      </c>
      <c r="K466" t="s">
        <v>6918</v>
      </c>
      <c r="L466" t="s">
        <v>29</v>
      </c>
      <c r="M466">
        <v>5</v>
      </c>
      <c r="N466">
        <v>46</v>
      </c>
      <c r="O466" t="s">
        <v>3348</v>
      </c>
      <c r="P466" t="s">
        <v>3349</v>
      </c>
      <c r="Q466" s="7">
        <f>fact_orders[[#This Row],[Original Price]]*(1-fact_orders[[#This Row],[Discount%]])</f>
        <v>457.79999999999995</v>
      </c>
      <c r="R466">
        <f>fact_orders[[#This Row],[Original Price]]*fact_orders[[#This Row],[Discount%]]</f>
        <v>196.2</v>
      </c>
      <c r="S466">
        <f>YEAR(fact_orders[[#This Row],[Date]])</f>
        <v>2021</v>
      </c>
      <c r="T466">
        <f>MONTH(fact_orders[[#This Row],[Date]])</f>
        <v>2</v>
      </c>
      <c r="U466" t="str">
        <f>TEXT(fact_orders[[#This Row],[Date]],"mmm-yyyy")</f>
        <v>Feb-2021</v>
      </c>
      <c r="V466" t="str">
        <f>"Q"&amp;ROUNDUP(MONTH(fact_orders[[#This Row],[Date]])/3,0)</f>
        <v>Q1</v>
      </c>
      <c r="W466" t="str" cm="1">
        <f t="array" ref="W466">_xlfn.IFS(
fact_orders[[#This Row],[dim_customers.Customer Age]]&lt;=25,"18-25",
fact_orders[[#This Row],[dim_customers.Customer Age]]&lt;=35,"26-35",
fact_orders[[#This Row],[dim_customers.Customer Age]]&lt;=45,"36-45",
fact_orders[[#This Row],[dim_customers.Customer Age]]&lt;=55,"46-55",
TRUE,"56+"
)</f>
        <v>46-55</v>
      </c>
      <c r="X466" t="str" cm="1">
        <f t="array" ref="X466">_xlfn.IFS(fact_orders[[#This Row],[Original Price]]&lt;250,"Under 250", fact_orders[[#This Row],[Original Price]]&lt;500, "250-499",fact_orders[[#This Row],[Original Price]]&lt;1000,"500-999",fact_orders[[#This Row],[Original Price]]&lt;2000,"1000-1999",TRUE,"2000+")</f>
        <v>500-999</v>
      </c>
      <c r="Y466" t="str" cm="1">
        <f t="array" ref="Y466">_xlfn.IFS(fact_orders[[#This Row],[Discount%]]&lt;0.2,"10-19%",fact_orders[[#This Row],[Discount%]]&lt;0.3,"20-29%",fact_orders[[#This Row],[Discount%]]&lt;0.4,"30-39%",fact_orders[[#This Row],[Discount%]]&lt;0.5,"40-49%",TRUE,"50%+")</f>
        <v>30-39%</v>
      </c>
    </row>
    <row r="467" spans="1:25" hidden="1" x14ac:dyDescent="0.3">
      <c r="A467" t="s">
        <v>3883</v>
      </c>
      <c r="B467" t="s">
        <v>3350</v>
      </c>
      <c r="C467" t="s">
        <v>455</v>
      </c>
      <c r="D467" s="2">
        <v>44608</v>
      </c>
      <c r="E467">
        <v>356</v>
      </c>
      <c r="F467" s="4">
        <v>0.3</v>
      </c>
      <c r="G467" t="s">
        <v>85</v>
      </c>
      <c r="H467" t="s">
        <v>9</v>
      </c>
      <c r="I467" t="s">
        <v>395</v>
      </c>
      <c r="J467" t="s">
        <v>43</v>
      </c>
      <c r="K467" t="s">
        <v>6918</v>
      </c>
      <c r="L467" t="s">
        <v>29</v>
      </c>
      <c r="M467">
        <v>3</v>
      </c>
      <c r="N467">
        <v>47</v>
      </c>
      <c r="O467" t="s">
        <v>3348</v>
      </c>
      <c r="P467" t="s">
        <v>3349</v>
      </c>
      <c r="Q467" s="7">
        <f>fact_orders[[#This Row],[Original Price]]*(1-fact_orders[[#This Row],[Discount%]])</f>
        <v>249.2</v>
      </c>
      <c r="R467">
        <f>fact_orders[[#This Row],[Original Price]]*fact_orders[[#This Row],[Discount%]]</f>
        <v>106.8</v>
      </c>
      <c r="S467">
        <f>YEAR(fact_orders[[#This Row],[Date]])</f>
        <v>2022</v>
      </c>
      <c r="T467">
        <f>MONTH(fact_orders[[#This Row],[Date]])</f>
        <v>2</v>
      </c>
      <c r="U467" t="str">
        <f>TEXT(fact_orders[[#This Row],[Date]],"mmm-yyyy")</f>
        <v>Feb-2022</v>
      </c>
      <c r="V467" t="str">
        <f>"Q"&amp;ROUNDUP(MONTH(fact_orders[[#This Row],[Date]])/3,0)</f>
        <v>Q1</v>
      </c>
      <c r="W467" t="str" cm="1">
        <f t="array" ref="W467">_xlfn.IFS(
fact_orders[[#This Row],[dim_customers.Customer Age]]&lt;=25,"18-25",
fact_orders[[#This Row],[dim_customers.Customer Age]]&lt;=35,"26-35",
fact_orders[[#This Row],[dim_customers.Customer Age]]&lt;=45,"36-45",
fact_orders[[#This Row],[dim_customers.Customer Age]]&lt;=55,"46-55",
TRUE,"56+"
)</f>
        <v>46-55</v>
      </c>
      <c r="X467" t="str" cm="1">
        <f t="array" ref="X467">_xlfn.IFS(fact_orders[[#This Row],[Original Price]]&lt;250,"Under 250", fact_orders[[#This Row],[Original Price]]&lt;500, "250-499",fact_orders[[#This Row],[Original Price]]&lt;1000,"500-999",fact_orders[[#This Row],[Original Price]]&lt;2000,"1000-1999",TRUE,"2000+")</f>
        <v>250-499</v>
      </c>
      <c r="Y467" t="str" cm="1">
        <f t="array" ref="Y467">_xlfn.IFS(fact_orders[[#This Row],[Discount%]]&lt;0.2,"10-19%",fact_orders[[#This Row],[Discount%]]&lt;0.3,"20-29%",fact_orders[[#This Row],[Discount%]]&lt;0.4,"30-39%",fact_orders[[#This Row],[Discount%]]&lt;0.5,"40-49%",TRUE,"50%+")</f>
        <v>30-39%</v>
      </c>
    </row>
    <row r="468" spans="1:25" hidden="1" x14ac:dyDescent="0.3">
      <c r="A468" t="s">
        <v>3884</v>
      </c>
      <c r="B468" t="s">
        <v>3351</v>
      </c>
      <c r="C468" t="s">
        <v>456</v>
      </c>
      <c r="D468" s="2">
        <v>44198</v>
      </c>
      <c r="E468">
        <v>686</v>
      </c>
      <c r="F468" s="4">
        <v>0.3</v>
      </c>
      <c r="G468" t="s">
        <v>85</v>
      </c>
      <c r="H468" t="s">
        <v>9</v>
      </c>
      <c r="I468" t="s">
        <v>395</v>
      </c>
      <c r="J468" t="s">
        <v>43</v>
      </c>
      <c r="K468" t="s">
        <v>6918</v>
      </c>
      <c r="L468" t="s">
        <v>12</v>
      </c>
      <c r="M468">
        <v>5</v>
      </c>
      <c r="N468">
        <v>48</v>
      </c>
      <c r="O468" t="s">
        <v>3348</v>
      </c>
      <c r="P468" t="s">
        <v>3349</v>
      </c>
      <c r="Q468" s="7">
        <f>fact_orders[[#This Row],[Original Price]]*(1-fact_orders[[#This Row],[Discount%]])</f>
        <v>480.2</v>
      </c>
      <c r="R468">
        <f>fact_orders[[#This Row],[Original Price]]*fact_orders[[#This Row],[Discount%]]</f>
        <v>205.79999999999998</v>
      </c>
      <c r="S468">
        <f>YEAR(fact_orders[[#This Row],[Date]])</f>
        <v>2021</v>
      </c>
      <c r="T468">
        <f>MONTH(fact_orders[[#This Row],[Date]])</f>
        <v>1</v>
      </c>
      <c r="U468" t="str">
        <f>TEXT(fact_orders[[#This Row],[Date]],"mmm-yyyy")</f>
        <v>Jan-2021</v>
      </c>
      <c r="V468" t="str">
        <f>"Q"&amp;ROUNDUP(MONTH(fact_orders[[#This Row],[Date]])/3,0)</f>
        <v>Q1</v>
      </c>
      <c r="W468" t="str" cm="1">
        <f t="array" ref="W468">_xlfn.IFS(
fact_orders[[#This Row],[dim_customers.Customer Age]]&lt;=25,"18-25",
fact_orders[[#This Row],[dim_customers.Customer Age]]&lt;=35,"26-35",
fact_orders[[#This Row],[dim_customers.Customer Age]]&lt;=45,"36-45",
fact_orders[[#This Row],[dim_customers.Customer Age]]&lt;=55,"46-55",
TRUE,"56+"
)</f>
        <v>46-55</v>
      </c>
      <c r="X468" t="str" cm="1">
        <f t="array" ref="X468">_xlfn.IFS(fact_orders[[#This Row],[Original Price]]&lt;250,"Under 250", fact_orders[[#This Row],[Original Price]]&lt;500, "250-499",fact_orders[[#This Row],[Original Price]]&lt;1000,"500-999",fact_orders[[#This Row],[Original Price]]&lt;2000,"1000-1999",TRUE,"2000+")</f>
        <v>500-999</v>
      </c>
      <c r="Y468" t="str" cm="1">
        <f t="array" ref="Y468">_xlfn.IFS(fact_orders[[#This Row],[Discount%]]&lt;0.2,"10-19%",fact_orders[[#This Row],[Discount%]]&lt;0.3,"20-29%",fact_orders[[#This Row],[Discount%]]&lt;0.4,"30-39%",fact_orders[[#This Row],[Discount%]]&lt;0.5,"40-49%",TRUE,"50%+")</f>
        <v>30-39%</v>
      </c>
    </row>
    <row r="469" spans="1:25" hidden="1" x14ac:dyDescent="0.3">
      <c r="A469" t="s">
        <v>3885</v>
      </c>
      <c r="B469" t="s">
        <v>3352</v>
      </c>
      <c r="C469" t="s">
        <v>457</v>
      </c>
      <c r="D469" s="2">
        <v>44467</v>
      </c>
      <c r="E469">
        <v>456</v>
      </c>
      <c r="F469" s="4">
        <v>0.3</v>
      </c>
      <c r="G469" t="s">
        <v>85</v>
      </c>
      <c r="H469" t="s">
        <v>9</v>
      </c>
      <c r="I469" t="s">
        <v>395</v>
      </c>
      <c r="J469" t="s">
        <v>67</v>
      </c>
      <c r="K469" t="s">
        <v>6918</v>
      </c>
      <c r="L469" t="s">
        <v>12</v>
      </c>
      <c r="M469">
        <v>5</v>
      </c>
      <c r="N469">
        <v>49</v>
      </c>
      <c r="O469" t="s">
        <v>3348</v>
      </c>
      <c r="P469" t="s">
        <v>3349</v>
      </c>
      <c r="Q469" s="7">
        <f>fact_orders[[#This Row],[Original Price]]*(1-fact_orders[[#This Row],[Discount%]])</f>
        <v>319.2</v>
      </c>
      <c r="R469">
        <f>fact_orders[[#This Row],[Original Price]]*fact_orders[[#This Row],[Discount%]]</f>
        <v>136.79999999999998</v>
      </c>
      <c r="S469">
        <f>YEAR(fact_orders[[#This Row],[Date]])</f>
        <v>2021</v>
      </c>
      <c r="T469">
        <f>MONTH(fact_orders[[#This Row],[Date]])</f>
        <v>9</v>
      </c>
      <c r="U469" t="str">
        <f>TEXT(fact_orders[[#This Row],[Date]],"mmm-yyyy")</f>
        <v>Sep-2021</v>
      </c>
      <c r="V469" t="str">
        <f>"Q"&amp;ROUNDUP(MONTH(fact_orders[[#This Row],[Date]])/3,0)</f>
        <v>Q3</v>
      </c>
      <c r="W469" t="str" cm="1">
        <f t="array" ref="W469">_xlfn.IFS(
fact_orders[[#This Row],[dim_customers.Customer Age]]&lt;=25,"18-25",
fact_orders[[#This Row],[dim_customers.Customer Age]]&lt;=35,"26-35",
fact_orders[[#This Row],[dim_customers.Customer Age]]&lt;=45,"36-45",
fact_orders[[#This Row],[dim_customers.Customer Age]]&lt;=55,"46-55",
TRUE,"56+"
)</f>
        <v>46-55</v>
      </c>
      <c r="X469" t="str" cm="1">
        <f t="array" ref="X469">_xlfn.IFS(fact_orders[[#This Row],[Original Price]]&lt;250,"Under 250", fact_orders[[#This Row],[Original Price]]&lt;500, "250-499",fact_orders[[#This Row],[Original Price]]&lt;1000,"500-999",fact_orders[[#This Row],[Original Price]]&lt;2000,"1000-1999",TRUE,"2000+")</f>
        <v>250-499</v>
      </c>
      <c r="Y469" t="str" cm="1">
        <f t="array" ref="Y469">_xlfn.IFS(fact_orders[[#This Row],[Discount%]]&lt;0.2,"10-19%",fact_orders[[#This Row],[Discount%]]&lt;0.3,"20-29%",fact_orders[[#This Row],[Discount%]]&lt;0.4,"30-39%",fact_orders[[#This Row],[Discount%]]&lt;0.5,"40-49%",TRUE,"50%+")</f>
        <v>30-39%</v>
      </c>
    </row>
    <row r="470" spans="1:25" hidden="1" x14ac:dyDescent="0.3">
      <c r="A470" t="s">
        <v>3886</v>
      </c>
      <c r="B470" t="s">
        <v>3353</v>
      </c>
      <c r="C470" t="s">
        <v>458</v>
      </c>
      <c r="D470" s="2">
        <v>44878</v>
      </c>
      <c r="E470">
        <v>516</v>
      </c>
      <c r="F470" s="4">
        <v>0.35</v>
      </c>
      <c r="G470" t="s">
        <v>85</v>
      </c>
      <c r="H470" t="s">
        <v>9</v>
      </c>
      <c r="I470" t="s">
        <v>395</v>
      </c>
      <c r="J470" t="s">
        <v>67</v>
      </c>
      <c r="K470" t="s">
        <v>6919</v>
      </c>
      <c r="L470" t="s">
        <v>12</v>
      </c>
      <c r="M470">
        <v>4</v>
      </c>
      <c r="N470">
        <v>17</v>
      </c>
      <c r="O470" t="s">
        <v>3354</v>
      </c>
      <c r="P470" t="s">
        <v>3349</v>
      </c>
      <c r="Q470" s="7">
        <f>fact_orders[[#This Row],[Original Price]]*(1-fact_orders[[#This Row],[Discount%]])</f>
        <v>335.40000000000003</v>
      </c>
      <c r="R470">
        <f>fact_orders[[#This Row],[Original Price]]*fact_orders[[#This Row],[Discount%]]</f>
        <v>180.6</v>
      </c>
      <c r="S470">
        <f>YEAR(fact_orders[[#This Row],[Date]])</f>
        <v>2022</v>
      </c>
      <c r="T470">
        <f>MONTH(fact_orders[[#This Row],[Date]])</f>
        <v>11</v>
      </c>
      <c r="U470" t="str">
        <f>TEXT(fact_orders[[#This Row],[Date]],"mmm-yyyy")</f>
        <v>Nov-2022</v>
      </c>
      <c r="V470" t="str">
        <f>"Q"&amp;ROUNDUP(MONTH(fact_orders[[#This Row],[Date]])/3,0)</f>
        <v>Q4</v>
      </c>
      <c r="W470" t="str" cm="1">
        <f t="array" ref="W470">_xlfn.IFS(
fact_orders[[#This Row],[dim_customers.Customer Age]]&lt;=25,"18-25",
fact_orders[[#This Row],[dim_customers.Customer Age]]&lt;=35,"26-35",
fact_orders[[#This Row],[dim_customers.Customer Age]]&lt;=45,"36-45",
fact_orders[[#This Row],[dim_customers.Customer Age]]&lt;=55,"46-55",
TRUE,"56+"
)</f>
        <v>18-25</v>
      </c>
      <c r="X470" t="str" cm="1">
        <f t="array" ref="X470">_xlfn.IFS(fact_orders[[#This Row],[Original Price]]&lt;250,"Under 250", fact_orders[[#This Row],[Original Price]]&lt;500, "250-499",fact_orders[[#This Row],[Original Price]]&lt;1000,"500-999",fact_orders[[#This Row],[Original Price]]&lt;2000,"1000-1999",TRUE,"2000+")</f>
        <v>500-999</v>
      </c>
      <c r="Y470" t="str" cm="1">
        <f t="array" ref="Y470">_xlfn.IFS(fact_orders[[#This Row],[Discount%]]&lt;0.2,"10-19%",fact_orders[[#This Row],[Discount%]]&lt;0.3,"20-29%",fact_orders[[#This Row],[Discount%]]&lt;0.4,"30-39%",fact_orders[[#This Row],[Discount%]]&lt;0.5,"40-49%",TRUE,"50%+")</f>
        <v>30-39%</v>
      </c>
    </row>
    <row r="471" spans="1:25" hidden="1" x14ac:dyDescent="0.3">
      <c r="A471" t="s">
        <v>3887</v>
      </c>
      <c r="B471" t="s">
        <v>3355</v>
      </c>
      <c r="C471" t="s">
        <v>459</v>
      </c>
      <c r="D471" s="2">
        <v>44518</v>
      </c>
      <c r="E471">
        <v>355</v>
      </c>
      <c r="F471" s="4">
        <v>0.35</v>
      </c>
      <c r="G471" t="s">
        <v>85</v>
      </c>
      <c r="H471" t="s">
        <v>9</v>
      </c>
      <c r="I471" t="s">
        <v>395</v>
      </c>
      <c r="J471" t="s">
        <v>67</v>
      </c>
      <c r="K471" t="s">
        <v>6919</v>
      </c>
      <c r="L471" t="s">
        <v>12</v>
      </c>
      <c r="M471">
        <v>3</v>
      </c>
      <c r="N471">
        <v>18</v>
      </c>
      <c r="O471" t="s">
        <v>3354</v>
      </c>
      <c r="P471" t="s">
        <v>3349</v>
      </c>
      <c r="Q471" s="7">
        <f>fact_orders[[#This Row],[Original Price]]*(1-fact_orders[[#This Row],[Discount%]])</f>
        <v>230.75</v>
      </c>
      <c r="R471">
        <f>fact_orders[[#This Row],[Original Price]]*fact_orders[[#This Row],[Discount%]]</f>
        <v>124.24999999999999</v>
      </c>
      <c r="S471">
        <f>YEAR(fact_orders[[#This Row],[Date]])</f>
        <v>2021</v>
      </c>
      <c r="T471">
        <f>MONTH(fact_orders[[#This Row],[Date]])</f>
        <v>11</v>
      </c>
      <c r="U471" t="str">
        <f>TEXT(fact_orders[[#This Row],[Date]],"mmm-yyyy")</f>
        <v>Nov-2021</v>
      </c>
      <c r="V471" t="str">
        <f>"Q"&amp;ROUNDUP(MONTH(fact_orders[[#This Row],[Date]])/3,0)</f>
        <v>Q4</v>
      </c>
      <c r="W471" t="str" cm="1">
        <f t="array" ref="W471">_xlfn.IFS(
fact_orders[[#This Row],[dim_customers.Customer Age]]&lt;=25,"18-25",
fact_orders[[#This Row],[dim_customers.Customer Age]]&lt;=35,"26-35",
fact_orders[[#This Row],[dim_customers.Customer Age]]&lt;=45,"36-45",
fact_orders[[#This Row],[dim_customers.Customer Age]]&lt;=55,"46-55",
TRUE,"56+"
)</f>
        <v>18-25</v>
      </c>
      <c r="X471" t="str" cm="1">
        <f t="array" ref="X471">_xlfn.IFS(fact_orders[[#This Row],[Original Price]]&lt;250,"Under 250", fact_orders[[#This Row],[Original Price]]&lt;500, "250-499",fact_orders[[#This Row],[Original Price]]&lt;1000,"500-999",fact_orders[[#This Row],[Original Price]]&lt;2000,"1000-1999",TRUE,"2000+")</f>
        <v>250-499</v>
      </c>
      <c r="Y471" t="str" cm="1">
        <f t="array" ref="Y471">_xlfn.IFS(fact_orders[[#This Row],[Discount%]]&lt;0.2,"10-19%",fact_orders[[#This Row],[Discount%]]&lt;0.3,"20-29%",fact_orders[[#This Row],[Discount%]]&lt;0.4,"30-39%",fact_orders[[#This Row],[Discount%]]&lt;0.5,"40-49%",TRUE,"50%+")</f>
        <v>30-39%</v>
      </c>
    </row>
    <row r="472" spans="1:25" hidden="1" x14ac:dyDescent="0.3">
      <c r="A472" t="s">
        <v>3888</v>
      </c>
      <c r="B472" t="s">
        <v>3356</v>
      </c>
      <c r="C472" t="s">
        <v>460</v>
      </c>
      <c r="D472" s="2">
        <v>44633</v>
      </c>
      <c r="E472">
        <v>465</v>
      </c>
      <c r="F472" s="4">
        <v>0.35</v>
      </c>
      <c r="G472" t="s">
        <v>85</v>
      </c>
      <c r="H472" t="s">
        <v>9</v>
      </c>
      <c r="I472" t="s">
        <v>395</v>
      </c>
      <c r="J472" t="s">
        <v>67</v>
      </c>
      <c r="K472" t="s">
        <v>6919</v>
      </c>
      <c r="L472" t="s">
        <v>130</v>
      </c>
      <c r="M472">
        <v>5</v>
      </c>
      <c r="N472">
        <v>19</v>
      </c>
      <c r="O472" t="s">
        <v>3354</v>
      </c>
      <c r="P472" t="s">
        <v>3349</v>
      </c>
      <c r="Q472" s="7">
        <f>fact_orders[[#This Row],[Original Price]]*(1-fact_orders[[#This Row],[Discount%]])</f>
        <v>302.25</v>
      </c>
      <c r="R472">
        <f>fact_orders[[#This Row],[Original Price]]*fact_orders[[#This Row],[Discount%]]</f>
        <v>162.75</v>
      </c>
      <c r="S472">
        <f>YEAR(fact_orders[[#This Row],[Date]])</f>
        <v>2022</v>
      </c>
      <c r="T472">
        <f>MONTH(fact_orders[[#This Row],[Date]])</f>
        <v>3</v>
      </c>
      <c r="U472" t="str">
        <f>TEXT(fact_orders[[#This Row],[Date]],"mmm-yyyy")</f>
        <v>Mar-2022</v>
      </c>
      <c r="V472" t="str">
        <f>"Q"&amp;ROUNDUP(MONTH(fact_orders[[#This Row],[Date]])/3,0)</f>
        <v>Q1</v>
      </c>
      <c r="W472" t="str" cm="1">
        <f t="array" ref="W472">_xlfn.IFS(
fact_orders[[#This Row],[dim_customers.Customer Age]]&lt;=25,"18-25",
fact_orders[[#This Row],[dim_customers.Customer Age]]&lt;=35,"26-35",
fact_orders[[#This Row],[dim_customers.Customer Age]]&lt;=45,"36-45",
fact_orders[[#This Row],[dim_customers.Customer Age]]&lt;=55,"46-55",
TRUE,"56+"
)</f>
        <v>18-25</v>
      </c>
      <c r="X472" t="str" cm="1">
        <f t="array" ref="X472">_xlfn.IFS(fact_orders[[#This Row],[Original Price]]&lt;250,"Under 250", fact_orders[[#This Row],[Original Price]]&lt;500, "250-499",fact_orders[[#This Row],[Original Price]]&lt;1000,"500-999",fact_orders[[#This Row],[Original Price]]&lt;2000,"1000-1999",TRUE,"2000+")</f>
        <v>250-499</v>
      </c>
      <c r="Y472" t="str" cm="1">
        <f t="array" ref="Y472">_xlfn.IFS(fact_orders[[#This Row],[Discount%]]&lt;0.2,"10-19%",fact_orders[[#This Row],[Discount%]]&lt;0.3,"20-29%",fact_orders[[#This Row],[Discount%]]&lt;0.4,"30-39%",fact_orders[[#This Row],[Discount%]]&lt;0.5,"40-49%",TRUE,"50%+")</f>
        <v>30-39%</v>
      </c>
    </row>
    <row r="473" spans="1:25" hidden="1" x14ac:dyDescent="0.3">
      <c r="A473" t="s">
        <v>3889</v>
      </c>
      <c r="B473" t="s">
        <v>3357</v>
      </c>
      <c r="C473" t="s">
        <v>461</v>
      </c>
      <c r="D473" s="2">
        <v>44765</v>
      </c>
      <c r="E473">
        <v>965</v>
      </c>
      <c r="F473" s="4">
        <v>0.35</v>
      </c>
      <c r="G473" t="s">
        <v>85</v>
      </c>
      <c r="H473" t="s">
        <v>9</v>
      </c>
      <c r="I473" t="s">
        <v>395</v>
      </c>
      <c r="J473" t="s">
        <v>67</v>
      </c>
      <c r="K473" t="s">
        <v>6919</v>
      </c>
      <c r="L473" t="s">
        <v>130</v>
      </c>
      <c r="M473">
        <v>4</v>
      </c>
      <c r="N473">
        <v>20</v>
      </c>
      <c r="O473" t="s">
        <v>3354</v>
      </c>
      <c r="P473" t="s">
        <v>3349</v>
      </c>
      <c r="Q473" s="7">
        <f>fact_orders[[#This Row],[Original Price]]*(1-fact_orders[[#This Row],[Discount%]])</f>
        <v>627.25</v>
      </c>
      <c r="R473">
        <f>fact_orders[[#This Row],[Original Price]]*fact_orders[[#This Row],[Discount%]]</f>
        <v>337.75</v>
      </c>
      <c r="S473">
        <f>YEAR(fact_orders[[#This Row],[Date]])</f>
        <v>2022</v>
      </c>
      <c r="T473">
        <f>MONTH(fact_orders[[#This Row],[Date]])</f>
        <v>7</v>
      </c>
      <c r="U473" t="str">
        <f>TEXT(fact_orders[[#This Row],[Date]],"mmm-yyyy")</f>
        <v>Jul-2022</v>
      </c>
      <c r="V473" t="str">
        <f>"Q"&amp;ROUNDUP(MONTH(fact_orders[[#This Row],[Date]])/3,0)</f>
        <v>Q3</v>
      </c>
      <c r="W473" t="str" cm="1">
        <f t="array" ref="W473">_xlfn.IFS(
fact_orders[[#This Row],[dim_customers.Customer Age]]&lt;=25,"18-25",
fact_orders[[#This Row],[dim_customers.Customer Age]]&lt;=35,"26-35",
fact_orders[[#This Row],[dim_customers.Customer Age]]&lt;=45,"36-45",
fact_orders[[#This Row],[dim_customers.Customer Age]]&lt;=55,"46-55",
TRUE,"56+"
)</f>
        <v>18-25</v>
      </c>
      <c r="X473" t="str" cm="1">
        <f t="array" ref="X473">_xlfn.IFS(fact_orders[[#This Row],[Original Price]]&lt;250,"Under 250", fact_orders[[#This Row],[Original Price]]&lt;500, "250-499",fact_orders[[#This Row],[Original Price]]&lt;1000,"500-999",fact_orders[[#This Row],[Original Price]]&lt;2000,"1000-1999",TRUE,"2000+")</f>
        <v>500-999</v>
      </c>
      <c r="Y473" t="str" cm="1">
        <f t="array" ref="Y473">_xlfn.IFS(fact_orders[[#This Row],[Discount%]]&lt;0.2,"10-19%",fact_orders[[#This Row],[Discount%]]&lt;0.3,"20-29%",fact_orders[[#This Row],[Discount%]]&lt;0.4,"30-39%",fact_orders[[#This Row],[Discount%]]&lt;0.5,"40-49%",TRUE,"50%+")</f>
        <v>30-39%</v>
      </c>
    </row>
    <row r="474" spans="1:25" hidden="1" x14ac:dyDescent="0.3">
      <c r="A474" t="s">
        <v>3890</v>
      </c>
      <c r="B474" t="s">
        <v>3358</v>
      </c>
      <c r="C474" t="s">
        <v>462</v>
      </c>
      <c r="D474" s="2">
        <v>44356</v>
      </c>
      <c r="E474">
        <v>1158</v>
      </c>
      <c r="F474" s="4">
        <v>0.35</v>
      </c>
      <c r="G474" t="s">
        <v>85</v>
      </c>
      <c r="H474" t="s">
        <v>9</v>
      </c>
      <c r="I474" t="s">
        <v>395</v>
      </c>
      <c r="J474" t="s">
        <v>67</v>
      </c>
      <c r="K474" t="s">
        <v>6920</v>
      </c>
      <c r="L474" t="s">
        <v>130</v>
      </c>
      <c r="M474">
        <v>3</v>
      </c>
      <c r="N474">
        <v>21</v>
      </c>
      <c r="O474" t="s">
        <v>3359</v>
      </c>
      <c r="P474" t="s">
        <v>3349</v>
      </c>
      <c r="Q474" s="7">
        <f>fact_orders[[#This Row],[Original Price]]*(1-fact_orders[[#This Row],[Discount%]])</f>
        <v>752.7</v>
      </c>
      <c r="R474">
        <f>fact_orders[[#This Row],[Original Price]]*fact_orders[[#This Row],[Discount%]]</f>
        <v>405.29999999999995</v>
      </c>
      <c r="S474">
        <f>YEAR(fact_orders[[#This Row],[Date]])</f>
        <v>2021</v>
      </c>
      <c r="T474">
        <f>MONTH(fact_orders[[#This Row],[Date]])</f>
        <v>6</v>
      </c>
      <c r="U474" t="str">
        <f>TEXT(fact_orders[[#This Row],[Date]],"mmm-yyyy")</f>
        <v>Jun-2021</v>
      </c>
      <c r="V474" t="str">
        <f>"Q"&amp;ROUNDUP(MONTH(fact_orders[[#This Row],[Date]])/3,0)</f>
        <v>Q2</v>
      </c>
      <c r="W474" t="str" cm="1">
        <f t="array" ref="W474">_xlfn.IFS(
fact_orders[[#This Row],[dim_customers.Customer Age]]&lt;=25,"18-25",
fact_orders[[#This Row],[dim_customers.Customer Age]]&lt;=35,"26-35",
fact_orders[[#This Row],[dim_customers.Customer Age]]&lt;=45,"36-45",
fact_orders[[#This Row],[dim_customers.Customer Age]]&lt;=55,"46-55",
TRUE,"56+"
)</f>
        <v>18-25</v>
      </c>
      <c r="X474" t="str" cm="1">
        <f t="array" ref="X474">_xlfn.IFS(fact_orders[[#This Row],[Original Price]]&lt;250,"Under 250", fact_orders[[#This Row],[Original Price]]&lt;500, "250-499",fact_orders[[#This Row],[Original Price]]&lt;1000,"500-999",fact_orders[[#This Row],[Original Price]]&lt;2000,"1000-1999",TRUE,"2000+")</f>
        <v>1000-1999</v>
      </c>
      <c r="Y474" t="str" cm="1">
        <f t="array" ref="Y474">_xlfn.IFS(fact_orders[[#This Row],[Discount%]]&lt;0.2,"10-19%",fact_orders[[#This Row],[Discount%]]&lt;0.3,"20-29%",fact_orders[[#This Row],[Discount%]]&lt;0.4,"30-39%",fact_orders[[#This Row],[Discount%]]&lt;0.5,"40-49%",TRUE,"50%+")</f>
        <v>30-39%</v>
      </c>
    </row>
    <row r="475" spans="1:25" hidden="1" x14ac:dyDescent="0.3">
      <c r="A475" t="s">
        <v>3891</v>
      </c>
      <c r="B475" t="s">
        <v>3360</v>
      </c>
      <c r="C475" t="s">
        <v>462</v>
      </c>
      <c r="D475" s="2">
        <v>44576</v>
      </c>
      <c r="E475">
        <v>264</v>
      </c>
      <c r="F475" s="4">
        <v>0.35</v>
      </c>
      <c r="G475" t="s">
        <v>85</v>
      </c>
      <c r="H475" t="s">
        <v>9</v>
      </c>
      <c r="I475" t="s">
        <v>395</v>
      </c>
      <c r="J475" t="s">
        <v>67</v>
      </c>
      <c r="K475" t="s">
        <v>6920</v>
      </c>
      <c r="L475" t="s">
        <v>130</v>
      </c>
      <c r="M475">
        <v>3</v>
      </c>
      <c r="N475">
        <v>22</v>
      </c>
      <c r="O475" t="s">
        <v>3359</v>
      </c>
      <c r="P475" t="s">
        <v>3349</v>
      </c>
      <c r="Q475" s="7">
        <f>fact_orders[[#This Row],[Original Price]]*(1-fact_orders[[#This Row],[Discount%]])</f>
        <v>171.6</v>
      </c>
      <c r="R475">
        <f>fact_orders[[#This Row],[Original Price]]*fact_orders[[#This Row],[Discount%]]</f>
        <v>92.399999999999991</v>
      </c>
      <c r="S475">
        <f>YEAR(fact_orders[[#This Row],[Date]])</f>
        <v>2022</v>
      </c>
      <c r="T475">
        <f>MONTH(fact_orders[[#This Row],[Date]])</f>
        <v>1</v>
      </c>
      <c r="U475" t="str">
        <f>TEXT(fact_orders[[#This Row],[Date]],"mmm-yyyy")</f>
        <v>Jan-2022</v>
      </c>
      <c r="V475" t="str">
        <f>"Q"&amp;ROUNDUP(MONTH(fact_orders[[#This Row],[Date]])/3,0)</f>
        <v>Q1</v>
      </c>
      <c r="W475" t="str" cm="1">
        <f t="array" ref="W475">_xlfn.IFS(
fact_orders[[#This Row],[dim_customers.Customer Age]]&lt;=25,"18-25",
fact_orders[[#This Row],[dim_customers.Customer Age]]&lt;=35,"26-35",
fact_orders[[#This Row],[dim_customers.Customer Age]]&lt;=45,"36-45",
fact_orders[[#This Row],[dim_customers.Customer Age]]&lt;=55,"46-55",
TRUE,"56+"
)</f>
        <v>18-25</v>
      </c>
      <c r="X475" t="str" cm="1">
        <f t="array" ref="X475">_xlfn.IFS(fact_orders[[#This Row],[Original Price]]&lt;250,"Under 250", fact_orders[[#This Row],[Original Price]]&lt;500, "250-499",fact_orders[[#This Row],[Original Price]]&lt;1000,"500-999",fact_orders[[#This Row],[Original Price]]&lt;2000,"1000-1999",TRUE,"2000+")</f>
        <v>250-499</v>
      </c>
      <c r="Y475" t="str" cm="1">
        <f t="array" ref="Y475">_xlfn.IFS(fact_orders[[#This Row],[Discount%]]&lt;0.2,"10-19%",fact_orders[[#This Row],[Discount%]]&lt;0.3,"20-29%",fact_orders[[#This Row],[Discount%]]&lt;0.4,"30-39%",fact_orders[[#This Row],[Discount%]]&lt;0.5,"40-49%",TRUE,"50%+")</f>
        <v>30-39%</v>
      </c>
    </row>
    <row r="476" spans="1:25" hidden="1" x14ac:dyDescent="0.3">
      <c r="A476" t="s">
        <v>3892</v>
      </c>
      <c r="B476" t="s">
        <v>3361</v>
      </c>
      <c r="C476" t="s">
        <v>462</v>
      </c>
      <c r="D476" s="2">
        <v>44926</v>
      </c>
      <c r="E476">
        <v>433</v>
      </c>
      <c r="F476" s="4">
        <v>0.4</v>
      </c>
      <c r="G476" t="s">
        <v>85</v>
      </c>
      <c r="H476" t="s">
        <v>9</v>
      </c>
      <c r="I476" t="s">
        <v>395</v>
      </c>
      <c r="J476" t="s">
        <v>67</v>
      </c>
      <c r="K476" t="s">
        <v>6920</v>
      </c>
      <c r="L476" t="s">
        <v>130</v>
      </c>
      <c r="M476">
        <v>3</v>
      </c>
      <c r="N476">
        <v>16</v>
      </c>
      <c r="O476" t="s">
        <v>3362</v>
      </c>
      <c r="P476" t="s">
        <v>3363</v>
      </c>
      <c r="Q476" s="7">
        <f>fact_orders[[#This Row],[Original Price]]*(1-fact_orders[[#This Row],[Discount%]])</f>
        <v>259.8</v>
      </c>
      <c r="R476">
        <f>fact_orders[[#This Row],[Original Price]]*fact_orders[[#This Row],[Discount%]]</f>
        <v>173.20000000000002</v>
      </c>
      <c r="S476">
        <f>YEAR(fact_orders[[#This Row],[Date]])</f>
        <v>2022</v>
      </c>
      <c r="T476">
        <f>MONTH(fact_orders[[#This Row],[Date]])</f>
        <v>12</v>
      </c>
      <c r="U476" t="str">
        <f>TEXT(fact_orders[[#This Row],[Date]],"mmm-yyyy")</f>
        <v>Dec-2022</v>
      </c>
      <c r="V476" t="str">
        <f>"Q"&amp;ROUNDUP(MONTH(fact_orders[[#This Row],[Date]])/3,0)</f>
        <v>Q4</v>
      </c>
      <c r="W476" t="str" cm="1">
        <f t="array" ref="W476">_xlfn.IFS(
fact_orders[[#This Row],[dim_customers.Customer Age]]&lt;=25,"18-25",
fact_orders[[#This Row],[dim_customers.Customer Age]]&lt;=35,"26-35",
fact_orders[[#This Row],[dim_customers.Customer Age]]&lt;=45,"36-45",
fact_orders[[#This Row],[dim_customers.Customer Age]]&lt;=55,"46-55",
TRUE,"56+"
)</f>
        <v>18-25</v>
      </c>
      <c r="X476" t="str" cm="1">
        <f t="array" ref="X476">_xlfn.IFS(fact_orders[[#This Row],[Original Price]]&lt;250,"Under 250", fact_orders[[#This Row],[Original Price]]&lt;500, "250-499",fact_orders[[#This Row],[Original Price]]&lt;1000,"500-999",fact_orders[[#This Row],[Original Price]]&lt;2000,"1000-1999",TRUE,"2000+")</f>
        <v>250-499</v>
      </c>
      <c r="Y476" t="str" cm="1">
        <f t="array" ref="Y476">_xlfn.IFS(fact_orders[[#This Row],[Discount%]]&lt;0.2,"10-19%",fact_orders[[#This Row],[Discount%]]&lt;0.3,"20-29%",fact_orders[[#This Row],[Discount%]]&lt;0.4,"30-39%",fact_orders[[#This Row],[Discount%]]&lt;0.5,"40-49%",TRUE,"50%+")</f>
        <v>40-49%</v>
      </c>
    </row>
    <row r="477" spans="1:25" hidden="1" x14ac:dyDescent="0.3">
      <c r="A477" t="s">
        <v>3893</v>
      </c>
      <c r="B477" t="s">
        <v>3364</v>
      </c>
      <c r="C477" t="s">
        <v>462</v>
      </c>
      <c r="D477" s="2">
        <v>44541</v>
      </c>
      <c r="E477">
        <v>562</v>
      </c>
      <c r="F477" s="4">
        <v>0.4</v>
      </c>
      <c r="G477" t="s">
        <v>85</v>
      </c>
      <c r="H477" t="s">
        <v>9</v>
      </c>
      <c r="I477" t="s">
        <v>395</v>
      </c>
      <c r="J477" t="s">
        <v>67</v>
      </c>
      <c r="K477" t="s">
        <v>6920</v>
      </c>
      <c r="L477" t="s">
        <v>130</v>
      </c>
      <c r="M477">
        <v>3</v>
      </c>
      <c r="N477">
        <v>17</v>
      </c>
      <c r="O477" t="s">
        <v>3362</v>
      </c>
      <c r="P477" t="s">
        <v>3363</v>
      </c>
      <c r="Q477" s="7">
        <f>fact_orders[[#This Row],[Original Price]]*(1-fact_orders[[#This Row],[Discount%]])</f>
        <v>337.2</v>
      </c>
      <c r="R477">
        <f>fact_orders[[#This Row],[Original Price]]*fact_orders[[#This Row],[Discount%]]</f>
        <v>224.8</v>
      </c>
      <c r="S477">
        <f>YEAR(fact_orders[[#This Row],[Date]])</f>
        <v>2021</v>
      </c>
      <c r="T477">
        <f>MONTH(fact_orders[[#This Row],[Date]])</f>
        <v>12</v>
      </c>
      <c r="U477" t="str">
        <f>TEXT(fact_orders[[#This Row],[Date]],"mmm-yyyy")</f>
        <v>Dec-2021</v>
      </c>
      <c r="V477" t="str">
        <f>"Q"&amp;ROUNDUP(MONTH(fact_orders[[#This Row],[Date]])/3,0)</f>
        <v>Q4</v>
      </c>
      <c r="W477" t="str" cm="1">
        <f t="array" ref="W477">_xlfn.IFS(
fact_orders[[#This Row],[dim_customers.Customer Age]]&lt;=25,"18-25",
fact_orders[[#This Row],[dim_customers.Customer Age]]&lt;=35,"26-35",
fact_orders[[#This Row],[dim_customers.Customer Age]]&lt;=45,"36-45",
fact_orders[[#This Row],[dim_customers.Customer Age]]&lt;=55,"46-55",
TRUE,"56+"
)</f>
        <v>18-25</v>
      </c>
      <c r="X477" t="str" cm="1">
        <f t="array" ref="X477">_xlfn.IFS(fact_orders[[#This Row],[Original Price]]&lt;250,"Under 250", fact_orders[[#This Row],[Original Price]]&lt;500, "250-499",fact_orders[[#This Row],[Original Price]]&lt;1000,"500-999",fact_orders[[#This Row],[Original Price]]&lt;2000,"1000-1999",TRUE,"2000+")</f>
        <v>500-999</v>
      </c>
      <c r="Y477" t="str" cm="1">
        <f t="array" ref="Y477">_xlfn.IFS(fact_orders[[#This Row],[Discount%]]&lt;0.2,"10-19%",fact_orders[[#This Row],[Discount%]]&lt;0.3,"20-29%",fact_orders[[#This Row],[Discount%]]&lt;0.4,"30-39%",fact_orders[[#This Row],[Discount%]]&lt;0.5,"40-49%",TRUE,"50%+")</f>
        <v>40-49%</v>
      </c>
    </row>
    <row r="478" spans="1:25" hidden="1" x14ac:dyDescent="0.3">
      <c r="A478" t="s">
        <v>3894</v>
      </c>
      <c r="B478" t="s">
        <v>3365</v>
      </c>
      <c r="C478" t="s">
        <v>462</v>
      </c>
      <c r="D478" s="2">
        <v>44689</v>
      </c>
      <c r="E478">
        <v>423</v>
      </c>
      <c r="F478" s="4">
        <v>0.15</v>
      </c>
      <c r="G478" t="s">
        <v>85</v>
      </c>
      <c r="H478" t="s">
        <v>9</v>
      </c>
      <c r="I478" t="s">
        <v>395</v>
      </c>
      <c r="J478" t="s">
        <v>67</v>
      </c>
      <c r="K478" t="s">
        <v>6920</v>
      </c>
      <c r="L478" t="s">
        <v>130</v>
      </c>
      <c r="M478">
        <v>3</v>
      </c>
      <c r="N478">
        <v>18</v>
      </c>
      <c r="O478" t="s">
        <v>3362</v>
      </c>
      <c r="P478" t="s">
        <v>3363</v>
      </c>
      <c r="Q478" s="7">
        <f>fact_orders[[#This Row],[Original Price]]*(1-fact_orders[[#This Row],[Discount%]])</f>
        <v>359.55</v>
      </c>
      <c r="R478">
        <f>fact_orders[[#This Row],[Original Price]]*fact_orders[[#This Row],[Discount%]]</f>
        <v>63.449999999999996</v>
      </c>
      <c r="S478">
        <f>YEAR(fact_orders[[#This Row],[Date]])</f>
        <v>2022</v>
      </c>
      <c r="T478">
        <f>MONTH(fact_orders[[#This Row],[Date]])</f>
        <v>5</v>
      </c>
      <c r="U478" t="str">
        <f>TEXT(fact_orders[[#This Row],[Date]],"mmm-yyyy")</f>
        <v>May-2022</v>
      </c>
      <c r="V478" t="str">
        <f>"Q"&amp;ROUNDUP(MONTH(fact_orders[[#This Row],[Date]])/3,0)</f>
        <v>Q2</v>
      </c>
      <c r="W478" t="str" cm="1">
        <f t="array" ref="W478">_xlfn.IFS(
fact_orders[[#This Row],[dim_customers.Customer Age]]&lt;=25,"18-25",
fact_orders[[#This Row],[dim_customers.Customer Age]]&lt;=35,"26-35",
fact_orders[[#This Row],[dim_customers.Customer Age]]&lt;=45,"36-45",
fact_orders[[#This Row],[dim_customers.Customer Age]]&lt;=55,"46-55",
TRUE,"56+"
)</f>
        <v>18-25</v>
      </c>
      <c r="X478" t="str" cm="1">
        <f t="array" ref="X478">_xlfn.IFS(fact_orders[[#This Row],[Original Price]]&lt;250,"Under 250", fact_orders[[#This Row],[Original Price]]&lt;500, "250-499",fact_orders[[#This Row],[Original Price]]&lt;1000,"500-999",fact_orders[[#This Row],[Original Price]]&lt;2000,"1000-1999",TRUE,"2000+")</f>
        <v>250-499</v>
      </c>
      <c r="Y478" t="str" cm="1">
        <f t="array" ref="Y478">_xlfn.IFS(fact_orders[[#This Row],[Discount%]]&lt;0.2,"10-19%",fact_orders[[#This Row],[Discount%]]&lt;0.3,"20-29%",fact_orders[[#This Row],[Discount%]]&lt;0.4,"30-39%",fact_orders[[#This Row],[Discount%]]&lt;0.5,"40-49%",TRUE,"50%+")</f>
        <v>10-19%</v>
      </c>
    </row>
    <row r="479" spans="1:25" hidden="1" x14ac:dyDescent="0.3">
      <c r="A479" t="s">
        <v>3895</v>
      </c>
      <c r="B479" t="s">
        <v>3366</v>
      </c>
      <c r="C479" t="s">
        <v>462</v>
      </c>
      <c r="D479" s="2">
        <v>44377</v>
      </c>
      <c r="E479">
        <v>621</v>
      </c>
      <c r="F479" s="4">
        <v>0.15</v>
      </c>
      <c r="G479" t="s">
        <v>85</v>
      </c>
      <c r="H479" t="s">
        <v>9</v>
      </c>
      <c r="I479" t="s">
        <v>395</v>
      </c>
      <c r="J479" t="s">
        <v>67</v>
      </c>
      <c r="K479" t="s">
        <v>6920</v>
      </c>
      <c r="L479" t="s">
        <v>130</v>
      </c>
      <c r="M479">
        <v>3</v>
      </c>
      <c r="N479">
        <v>19</v>
      </c>
      <c r="O479" t="s">
        <v>3362</v>
      </c>
      <c r="P479" t="s">
        <v>3363</v>
      </c>
      <c r="Q479" s="7">
        <f>fact_orders[[#This Row],[Original Price]]*(1-fact_orders[[#This Row],[Discount%]])</f>
        <v>527.85</v>
      </c>
      <c r="R479">
        <f>fact_orders[[#This Row],[Original Price]]*fact_orders[[#This Row],[Discount%]]</f>
        <v>93.149999999999991</v>
      </c>
      <c r="S479">
        <f>YEAR(fact_orders[[#This Row],[Date]])</f>
        <v>2021</v>
      </c>
      <c r="T479">
        <f>MONTH(fact_orders[[#This Row],[Date]])</f>
        <v>6</v>
      </c>
      <c r="U479" t="str">
        <f>TEXT(fact_orders[[#This Row],[Date]],"mmm-yyyy")</f>
        <v>Jun-2021</v>
      </c>
      <c r="V479" t="str">
        <f>"Q"&amp;ROUNDUP(MONTH(fact_orders[[#This Row],[Date]])/3,0)</f>
        <v>Q2</v>
      </c>
      <c r="W479" t="str" cm="1">
        <f t="array" ref="W479">_xlfn.IFS(
fact_orders[[#This Row],[dim_customers.Customer Age]]&lt;=25,"18-25",
fact_orders[[#This Row],[dim_customers.Customer Age]]&lt;=35,"26-35",
fact_orders[[#This Row],[dim_customers.Customer Age]]&lt;=45,"36-45",
fact_orders[[#This Row],[dim_customers.Customer Age]]&lt;=55,"46-55",
TRUE,"56+"
)</f>
        <v>18-25</v>
      </c>
      <c r="X479" t="str" cm="1">
        <f t="array" ref="X479">_xlfn.IFS(fact_orders[[#This Row],[Original Price]]&lt;250,"Under 250", fact_orders[[#This Row],[Original Price]]&lt;500, "250-499",fact_orders[[#This Row],[Original Price]]&lt;1000,"500-999",fact_orders[[#This Row],[Original Price]]&lt;2000,"1000-1999",TRUE,"2000+")</f>
        <v>500-999</v>
      </c>
      <c r="Y479" t="str" cm="1">
        <f t="array" ref="Y479">_xlfn.IFS(fact_orders[[#This Row],[Discount%]]&lt;0.2,"10-19%",fact_orders[[#This Row],[Discount%]]&lt;0.3,"20-29%",fact_orders[[#This Row],[Discount%]]&lt;0.4,"30-39%",fact_orders[[#This Row],[Discount%]]&lt;0.5,"40-49%",TRUE,"50%+")</f>
        <v>10-19%</v>
      </c>
    </row>
    <row r="480" spans="1:25" hidden="1" x14ac:dyDescent="0.3">
      <c r="A480" t="s">
        <v>3896</v>
      </c>
      <c r="B480" t="s">
        <v>3367</v>
      </c>
      <c r="C480" t="s">
        <v>463</v>
      </c>
      <c r="D480" s="2">
        <v>44300</v>
      </c>
      <c r="E480">
        <v>333</v>
      </c>
      <c r="F480" s="4">
        <v>0.15</v>
      </c>
      <c r="G480" t="s">
        <v>85</v>
      </c>
      <c r="H480" t="s">
        <v>9</v>
      </c>
      <c r="I480" t="s">
        <v>395</v>
      </c>
      <c r="J480" t="s">
        <v>67</v>
      </c>
      <c r="K480" t="s">
        <v>6920</v>
      </c>
      <c r="L480" t="s">
        <v>130</v>
      </c>
      <c r="M480">
        <v>5</v>
      </c>
      <c r="N480">
        <v>20</v>
      </c>
      <c r="O480" t="s">
        <v>3368</v>
      </c>
      <c r="P480" t="s">
        <v>3363</v>
      </c>
      <c r="Q480" s="7">
        <f>fact_orders[[#This Row],[Original Price]]*(1-fact_orders[[#This Row],[Discount%]])</f>
        <v>283.05</v>
      </c>
      <c r="R480">
        <f>fact_orders[[#This Row],[Original Price]]*fact_orders[[#This Row],[Discount%]]</f>
        <v>49.949999999999996</v>
      </c>
      <c r="S480">
        <f>YEAR(fact_orders[[#This Row],[Date]])</f>
        <v>2021</v>
      </c>
      <c r="T480">
        <f>MONTH(fact_orders[[#This Row],[Date]])</f>
        <v>4</v>
      </c>
      <c r="U480" t="str">
        <f>TEXT(fact_orders[[#This Row],[Date]],"mmm-yyyy")</f>
        <v>Apr-2021</v>
      </c>
      <c r="V480" t="str">
        <f>"Q"&amp;ROUNDUP(MONTH(fact_orders[[#This Row],[Date]])/3,0)</f>
        <v>Q2</v>
      </c>
      <c r="W480" t="str" cm="1">
        <f t="array" ref="W480">_xlfn.IFS(
fact_orders[[#This Row],[dim_customers.Customer Age]]&lt;=25,"18-25",
fact_orders[[#This Row],[dim_customers.Customer Age]]&lt;=35,"26-35",
fact_orders[[#This Row],[dim_customers.Customer Age]]&lt;=45,"36-45",
fact_orders[[#This Row],[dim_customers.Customer Age]]&lt;=55,"46-55",
TRUE,"56+"
)</f>
        <v>18-25</v>
      </c>
      <c r="X480" t="str" cm="1">
        <f t="array" ref="X480">_xlfn.IFS(fact_orders[[#This Row],[Original Price]]&lt;250,"Under 250", fact_orders[[#This Row],[Original Price]]&lt;500, "250-499",fact_orders[[#This Row],[Original Price]]&lt;1000,"500-999",fact_orders[[#This Row],[Original Price]]&lt;2000,"1000-1999",TRUE,"2000+")</f>
        <v>250-499</v>
      </c>
      <c r="Y480" t="str" cm="1">
        <f t="array" ref="Y480">_xlfn.IFS(fact_orders[[#This Row],[Discount%]]&lt;0.2,"10-19%",fact_orders[[#This Row],[Discount%]]&lt;0.3,"20-29%",fact_orders[[#This Row],[Discount%]]&lt;0.4,"30-39%",fact_orders[[#This Row],[Discount%]]&lt;0.5,"40-49%",TRUE,"50%+")</f>
        <v>10-19%</v>
      </c>
    </row>
    <row r="481" spans="1:25" hidden="1" x14ac:dyDescent="0.3">
      <c r="A481" t="s">
        <v>3897</v>
      </c>
      <c r="B481" t="s">
        <v>3369</v>
      </c>
      <c r="C481" t="s">
        <v>464</v>
      </c>
      <c r="D481" s="2">
        <v>44304</v>
      </c>
      <c r="E481">
        <v>236</v>
      </c>
      <c r="F481" s="4">
        <v>0.35</v>
      </c>
      <c r="G481" t="s">
        <v>85</v>
      </c>
      <c r="H481" t="s">
        <v>9</v>
      </c>
      <c r="I481" t="s">
        <v>395</v>
      </c>
      <c r="J481" t="s">
        <v>67</v>
      </c>
      <c r="K481" t="s">
        <v>6920</v>
      </c>
      <c r="L481" t="s">
        <v>31</v>
      </c>
      <c r="M481">
        <v>5</v>
      </c>
      <c r="N481">
        <v>21</v>
      </c>
      <c r="O481" t="s">
        <v>3368</v>
      </c>
      <c r="P481" t="s">
        <v>3363</v>
      </c>
      <c r="Q481" s="7">
        <f>fact_orders[[#This Row],[Original Price]]*(1-fact_orders[[#This Row],[Discount%]])</f>
        <v>153.4</v>
      </c>
      <c r="R481">
        <f>fact_orders[[#This Row],[Original Price]]*fact_orders[[#This Row],[Discount%]]</f>
        <v>82.6</v>
      </c>
      <c r="S481">
        <f>YEAR(fact_orders[[#This Row],[Date]])</f>
        <v>2021</v>
      </c>
      <c r="T481">
        <f>MONTH(fact_orders[[#This Row],[Date]])</f>
        <v>4</v>
      </c>
      <c r="U481" t="str">
        <f>TEXT(fact_orders[[#This Row],[Date]],"mmm-yyyy")</f>
        <v>Apr-2021</v>
      </c>
      <c r="V481" t="str">
        <f>"Q"&amp;ROUNDUP(MONTH(fact_orders[[#This Row],[Date]])/3,0)</f>
        <v>Q2</v>
      </c>
      <c r="W481" t="str" cm="1">
        <f t="array" ref="W481">_xlfn.IFS(
fact_orders[[#This Row],[dim_customers.Customer Age]]&lt;=25,"18-25",
fact_orders[[#This Row],[dim_customers.Customer Age]]&lt;=35,"26-35",
fact_orders[[#This Row],[dim_customers.Customer Age]]&lt;=45,"36-45",
fact_orders[[#This Row],[dim_customers.Customer Age]]&lt;=55,"46-55",
TRUE,"56+"
)</f>
        <v>18-25</v>
      </c>
      <c r="X481" t="str" cm="1">
        <f t="array" ref="X481">_xlfn.IFS(fact_orders[[#This Row],[Original Price]]&lt;250,"Under 250", fact_orders[[#This Row],[Original Price]]&lt;500, "250-499",fact_orders[[#This Row],[Original Price]]&lt;1000,"500-999",fact_orders[[#This Row],[Original Price]]&lt;2000,"1000-1999",TRUE,"2000+")</f>
        <v>Under 250</v>
      </c>
      <c r="Y481" t="str" cm="1">
        <f t="array" ref="Y481">_xlfn.IFS(fact_orders[[#This Row],[Discount%]]&lt;0.2,"10-19%",fact_orders[[#This Row],[Discount%]]&lt;0.3,"20-29%",fact_orders[[#This Row],[Discount%]]&lt;0.4,"30-39%",fact_orders[[#This Row],[Discount%]]&lt;0.5,"40-49%",TRUE,"50%+")</f>
        <v>30-39%</v>
      </c>
    </row>
    <row r="482" spans="1:25" hidden="1" x14ac:dyDescent="0.3">
      <c r="A482" t="s">
        <v>3898</v>
      </c>
      <c r="B482" t="s">
        <v>3370</v>
      </c>
      <c r="C482" t="s">
        <v>465</v>
      </c>
      <c r="D482" s="2">
        <v>44634</v>
      </c>
      <c r="E482">
        <v>456</v>
      </c>
      <c r="F482" s="4">
        <v>0.35</v>
      </c>
      <c r="G482" t="s">
        <v>85</v>
      </c>
      <c r="H482" t="s">
        <v>9</v>
      </c>
      <c r="I482" t="s">
        <v>395</v>
      </c>
      <c r="J482" t="s">
        <v>67</v>
      </c>
      <c r="K482" t="s">
        <v>6920</v>
      </c>
      <c r="L482" t="s">
        <v>31</v>
      </c>
      <c r="M482">
        <v>4</v>
      </c>
      <c r="N482">
        <v>22</v>
      </c>
      <c r="O482" t="s">
        <v>3368</v>
      </c>
      <c r="P482" t="s">
        <v>3363</v>
      </c>
      <c r="Q482" s="7">
        <f>fact_orders[[#This Row],[Original Price]]*(1-fact_orders[[#This Row],[Discount%]])</f>
        <v>296.40000000000003</v>
      </c>
      <c r="R482">
        <f>fact_orders[[#This Row],[Original Price]]*fact_orders[[#This Row],[Discount%]]</f>
        <v>159.6</v>
      </c>
      <c r="S482">
        <f>YEAR(fact_orders[[#This Row],[Date]])</f>
        <v>2022</v>
      </c>
      <c r="T482">
        <f>MONTH(fact_orders[[#This Row],[Date]])</f>
        <v>3</v>
      </c>
      <c r="U482" t="str">
        <f>TEXT(fact_orders[[#This Row],[Date]],"mmm-yyyy")</f>
        <v>Mar-2022</v>
      </c>
      <c r="V482" t="str">
        <f>"Q"&amp;ROUNDUP(MONTH(fact_orders[[#This Row],[Date]])/3,0)</f>
        <v>Q1</v>
      </c>
      <c r="W482" t="str" cm="1">
        <f t="array" ref="W482">_xlfn.IFS(
fact_orders[[#This Row],[dim_customers.Customer Age]]&lt;=25,"18-25",
fact_orders[[#This Row],[dim_customers.Customer Age]]&lt;=35,"26-35",
fact_orders[[#This Row],[dim_customers.Customer Age]]&lt;=45,"36-45",
fact_orders[[#This Row],[dim_customers.Customer Age]]&lt;=55,"46-55",
TRUE,"56+"
)</f>
        <v>18-25</v>
      </c>
      <c r="X482" t="str" cm="1">
        <f t="array" ref="X482">_xlfn.IFS(fact_orders[[#This Row],[Original Price]]&lt;250,"Under 250", fact_orders[[#This Row],[Original Price]]&lt;500, "250-499",fact_orders[[#This Row],[Original Price]]&lt;1000,"500-999",fact_orders[[#This Row],[Original Price]]&lt;2000,"1000-1999",TRUE,"2000+")</f>
        <v>250-499</v>
      </c>
      <c r="Y482" t="str" cm="1">
        <f t="array" ref="Y482">_xlfn.IFS(fact_orders[[#This Row],[Discount%]]&lt;0.2,"10-19%",fact_orders[[#This Row],[Discount%]]&lt;0.3,"20-29%",fact_orders[[#This Row],[Discount%]]&lt;0.4,"30-39%",fact_orders[[#This Row],[Discount%]]&lt;0.5,"40-49%",TRUE,"50%+")</f>
        <v>30-39%</v>
      </c>
    </row>
    <row r="483" spans="1:25" hidden="1" x14ac:dyDescent="0.3">
      <c r="A483" t="s">
        <v>3899</v>
      </c>
      <c r="B483" t="s">
        <v>3371</v>
      </c>
      <c r="C483" t="s">
        <v>466</v>
      </c>
      <c r="D483" s="2">
        <v>44208</v>
      </c>
      <c r="E483">
        <v>963</v>
      </c>
      <c r="F483" s="4">
        <v>0.35</v>
      </c>
      <c r="G483" t="s">
        <v>85</v>
      </c>
      <c r="H483" t="s">
        <v>9</v>
      </c>
      <c r="I483" t="s">
        <v>395</v>
      </c>
      <c r="J483" t="s">
        <v>67</v>
      </c>
      <c r="K483" t="s">
        <v>6922</v>
      </c>
      <c r="L483" t="s">
        <v>12</v>
      </c>
      <c r="M483">
        <v>2</v>
      </c>
      <c r="N483">
        <v>23</v>
      </c>
      <c r="O483" t="s">
        <v>3368</v>
      </c>
      <c r="P483" t="s">
        <v>3363</v>
      </c>
      <c r="Q483" s="7">
        <f>fact_orders[[#This Row],[Original Price]]*(1-fact_orders[[#This Row],[Discount%]])</f>
        <v>625.95000000000005</v>
      </c>
      <c r="R483">
        <f>fact_orders[[#This Row],[Original Price]]*fact_orders[[#This Row],[Discount%]]</f>
        <v>337.04999999999995</v>
      </c>
      <c r="S483">
        <f>YEAR(fact_orders[[#This Row],[Date]])</f>
        <v>2021</v>
      </c>
      <c r="T483">
        <f>MONTH(fact_orders[[#This Row],[Date]])</f>
        <v>1</v>
      </c>
      <c r="U483" t="str">
        <f>TEXT(fact_orders[[#This Row],[Date]],"mmm-yyyy")</f>
        <v>Jan-2021</v>
      </c>
      <c r="V483" t="str">
        <f>"Q"&amp;ROUNDUP(MONTH(fact_orders[[#This Row],[Date]])/3,0)</f>
        <v>Q1</v>
      </c>
      <c r="W483" t="str" cm="1">
        <f t="array" ref="W483">_xlfn.IFS(
fact_orders[[#This Row],[dim_customers.Customer Age]]&lt;=25,"18-25",
fact_orders[[#This Row],[dim_customers.Customer Age]]&lt;=35,"26-35",
fact_orders[[#This Row],[dim_customers.Customer Age]]&lt;=45,"36-45",
fact_orders[[#This Row],[dim_customers.Customer Age]]&lt;=55,"46-55",
TRUE,"56+"
)</f>
        <v>18-25</v>
      </c>
      <c r="X483" t="str" cm="1">
        <f t="array" ref="X483">_xlfn.IFS(fact_orders[[#This Row],[Original Price]]&lt;250,"Under 250", fact_orders[[#This Row],[Original Price]]&lt;500, "250-499",fact_orders[[#This Row],[Original Price]]&lt;1000,"500-999",fact_orders[[#This Row],[Original Price]]&lt;2000,"1000-1999",TRUE,"2000+")</f>
        <v>500-999</v>
      </c>
      <c r="Y483" t="str" cm="1">
        <f t="array" ref="Y483">_xlfn.IFS(fact_orders[[#This Row],[Discount%]]&lt;0.2,"10-19%",fact_orders[[#This Row],[Discount%]]&lt;0.3,"20-29%",fact_orders[[#This Row],[Discount%]]&lt;0.4,"30-39%",fact_orders[[#This Row],[Discount%]]&lt;0.5,"40-49%",TRUE,"50%+")</f>
        <v>30-39%</v>
      </c>
    </row>
    <row r="484" spans="1:25" hidden="1" x14ac:dyDescent="0.3">
      <c r="A484" t="s">
        <v>3900</v>
      </c>
      <c r="B484" t="s">
        <v>3372</v>
      </c>
      <c r="C484" t="s">
        <v>467</v>
      </c>
      <c r="D484" s="2">
        <v>44889</v>
      </c>
      <c r="E484">
        <v>234</v>
      </c>
      <c r="F484" s="4">
        <v>0.35</v>
      </c>
      <c r="G484" t="s">
        <v>85</v>
      </c>
      <c r="H484" t="s">
        <v>9</v>
      </c>
      <c r="I484" t="s">
        <v>395</v>
      </c>
      <c r="J484" t="s">
        <v>67</v>
      </c>
      <c r="K484" t="s">
        <v>6922</v>
      </c>
      <c r="L484" t="s">
        <v>12</v>
      </c>
      <c r="M484">
        <v>3</v>
      </c>
      <c r="N484">
        <v>18</v>
      </c>
      <c r="O484" t="s">
        <v>3373</v>
      </c>
      <c r="P484" t="s">
        <v>3363</v>
      </c>
      <c r="Q484" s="7">
        <f>fact_orders[[#This Row],[Original Price]]*(1-fact_orders[[#This Row],[Discount%]])</f>
        <v>152.1</v>
      </c>
      <c r="R484">
        <f>fact_orders[[#This Row],[Original Price]]*fact_orders[[#This Row],[Discount%]]</f>
        <v>81.899999999999991</v>
      </c>
      <c r="S484">
        <f>YEAR(fact_orders[[#This Row],[Date]])</f>
        <v>2022</v>
      </c>
      <c r="T484">
        <f>MONTH(fact_orders[[#This Row],[Date]])</f>
        <v>11</v>
      </c>
      <c r="U484" t="str">
        <f>TEXT(fact_orders[[#This Row],[Date]],"mmm-yyyy")</f>
        <v>Nov-2022</v>
      </c>
      <c r="V484" t="str">
        <f>"Q"&amp;ROUNDUP(MONTH(fact_orders[[#This Row],[Date]])/3,0)</f>
        <v>Q4</v>
      </c>
      <c r="W484" t="str" cm="1">
        <f t="array" ref="W484">_xlfn.IFS(
fact_orders[[#This Row],[dim_customers.Customer Age]]&lt;=25,"18-25",
fact_orders[[#This Row],[dim_customers.Customer Age]]&lt;=35,"26-35",
fact_orders[[#This Row],[dim_customers.Customer Age]]&lt;=45,"36-45",
fact_orders[[#This Row],[dim_customers.Customer Age]]&lt;=55,"46-55",
TRUE,"56+"
)</f>
        <v>18-25</v>
      </c>
      <c r="X484" t="str" cm="1">
        <f t="array" ref="X484">_xlfn.IFS(fact_orders[[#This Row],[Original Price]]&lt;250,"Under 250", fact_orders[[#This Row],[Original Price]]&lt;500, "250-499",fact_orders[[#This Row],[Original Price]]&lt;1000,"500-999",fact_orders[[#This Row],[Original Price]]&lt;2000,"1000-1999",TRUE,"2000+")</f>
        <v>Under 250</v>
      </c>
      <c r="Y484" t="str" cm="1">
        <f t="array" ref="Y484">_xlfn.IFS(fact_orders[[#This Row],[Discount%]]&lt;0.2,"10-19%",fact_orders[[#This Row],[Discount%]]&lt;0.3,"20-29%",fact_orders[[#This Row],[Discount%]]&lt;0.4,"30-39%",fact_orders[[#This Row],[Discount%]]&lt;0.5,"40-49%",TRUE,"50%+")</f>
        <v>30-39%</v>
      </c>
    </row>
    <row r="485" spans="1:25" hidden="1" x14ac:dyDescent="0.3">
      <c r="A485" t="s">
        <v>3901</v>
      </c>
      <c r="B485" t="s">
        <v>3374</v>
      </c>
      <c r="C485" t="s">
        <v>468</v>
      </c>
      <c r="D485" s="2">
        <v>44624</v>
      </c>
      <c r="E485">
        <v>456</v>
      </c>
      <c r="F485" s="4">
        <v>0.55000000000000004</v>
      </c>
      <c r="G485" t="s">
        <v>85</v>
      </c>
      <c r="H485" t="s">
        <v>9</v>
      </c>
      <c r="I485" t="s">
        <v>395</v>
      </c>
      <c r="J485" t="s">
        <v>67</v>
      </c>
      <c r="K485" t="s">
        <v>6922</v>
      </c>
      <c r="L485" t="s">
        <v>130</v>
      </c>
      <c r="M485">
        <v>4</v>
      </c>
      <c r="N485">
        <v>18</v>
      </c>
      <c r="O485" t="s">
        <v>3373</v>
      </c>
      <c r="P485" t="s">
        <v>3363</v>
      </c>
      <c r="Q485" s="7">
        <f>fact_orders[[#This Row],[Original Price]]*(1-fact_orders[[#This Row],[Discount%]])</f>
        <v>205.2</v>
      </c>
      <c r="R485">
        <f>fact_orders[[#This Row],[Original Price]]*fact_orders[[#This Row],[Discount%]]</f>
        <v>250.8</v>
      </c>
      <c r="S485">
        <f>YEAR(fact_orders[[#This Row],[Date]])</f>
        <v>2022</v>
      </c>
      <c r="T485">
        <f>MONTH(fact_orders[[#This Row],[Date]])</f>
        <v>3</v>
      </c>
      <c r="U485" t="str">
        <f>TEXT(fact_orders[[#This Row],[Date]],"mmm-yyyy")</f>
        <v>Mar-2022</v>
      </c>
      <c r="V485" t="str">
        <f>"Q"&amp;ROUNDUP(MONTH(fact_orders[[#This Row],[Date]])/3,0)</f>
        <v>Q1</v>
      </c>
      <c r="W485" t="str" cm="1">
        <f t="array" ref="W485">_xlfn.IFS(
fact_orders[[#This Row],[dim_customers.Customer Age]]&lt;=25,"18-25",
fact_orders[[#This Row],[dim_customers.Customer Age]]&lt;=35,"26-35",
fact_orders[[#This Row],[dim_customers.Customer Age]]&lt;=45,"36-45",
fact_orders[[#This Row],[dim_customers.Customer Age]]&lt;=55,"46-55",
TRUE,"56+"
)</f>
        <v>18-25</v>
      </c>
      <c r="X485" t="str" cm="1">
        <f t="array" ref="X485">_xlfn.IFS(fact_orders[[#This Row],[Original Price]]&lt;250,"Under 250", fact_orders[[#This Row],[Original Price]]&lt;500, "250-499",fact_orders[[#This Row],[Original Price]]&lt;1000,"500-999",fact_orders[[#This Row],[Original Price]]&lt;2000,"1000-1999",TRUE,"2000+")</f>
        <v>250-499</v>
      </c>
      <c r="Y485" t="str" cm="1">
        <f t="array" ref="Y485">_xlfn.IFS(fact_orders[[#This Row],[Discount%]]&lt;0.2,"10-19%",fact_orders[[#This Row],[Discount%]]&lt;0.3,"20-29%",fact_orders[[#This Row],[Discount%]]&lt;0.4,"30-39%",fact_orders[[#This Row],[Discount%]]&lt;0.5,"40-49%",TRUE,"50%+")</f>
        <v>50%+</v>
      </c>
    </row>
    <row r="486" spans="1:25" hidden="1" x14ac:dyDescent="0.3">
      <c r="A486" t="s">
        <v>3902</v>
      </c>
      <c r="B486" t="s">
        <v>3375</v>
      </c>
      <c r="C486" t="s">
        <v>469</v>
      </c>
      <c r="D486" s="2">
        <v>44976</v>
      </c>
      <c r="E486">
        <v>564</v>
      </c>
      <c r="F486" s="4">
        <v>0.55000000000000004</v>
      </c>
      <c r="G486" t="s">
        <v>85</v>
      </c>
      <c r="H486" t="s">
        <v>9</v>
      </c>
      <c r="I486" t="s">
        <v>395</v>
      </c>
      <c r="J486" t="s">
        <v>67</v>
      </c>
      <c r="K486" t="s">
        <v>6922</v>
      </c>
      <c r="L486" t="s">
        <v>130</v>
      </c>
      <c r="M486">
        <v>5</v>
      </c>
      <c r="N486">
        <v>18</v>
      </c>
      <c r="O486" t="s">
        <v>3373</v>
      </c>
      <c r="P486" t="s">
        <v>3363</v>
      </c>
      <c r="Q486" s="7">
        <f>fact_orders[[#This Row],[Original Price]]*(1-fact_orders[[#This Row],[Discount%]])</f>
        <v>253.79999999999998</v>
      </c>
      <c r="R486">
        <f>fact_orders[[#This Row],[Original Price]]*fact_orders[[#This Row],[Discount%]]</f>
        <v>310.20000000000005</v>
      </c>
      <c r="S486">
        <f>YEAR(fact_orders[[#This Row],[Date]])</f>
        <v>2023</v>
      </c>
      <c r="T486">
        <f>MONTH(fact_orders[[#This Row],[Date]])</f>
        <v>2</v>
      </c>
      <c r="U486" t="str">
        <f>TEXT(fact_orders[[#This Row],[Date]],"mmm-yyyy")</f>
        <v>Feb-2023</v>
      </c>
      <c r="V486" t="str">
        <f>"Q"&amp;ROUNDUP(MONTH(fact_orders[[#This Row],[Date]])/3,0)</f>
        <v>Q1</v>
      </c>
      <c r="W486" t="str" cm="1">
        <f t="array" ref="W486">_xlfn.IFS(
fact_orders[[#This Row],[dim_customers.Customer Age]]&lt;=25,"18-25",
fact_orders[[#This Row],[dim_customers.Customer Age]]&lt;=35,"26-35",
fact_orders[[#This Row],[dim_customers.Customer Age]]&lt;=45,"36-45",
fact_orders[[#This Row],[dim_customers.Customer Age]]&lt;=55,"46-55",
TRUE,"56+"
)</f>
        <v>18-25</v>
      </c>
      <c r="X486" t="str" cm="1">
        <f t="array" ref="X486">_xlfn.IFS(fact_orders[[#This Row],[Original Price]]&lt;250,"Under 250", fact_orders[[#This Row],[Original Price]]&lt;500, "250-499",fact_orders[[#This Row],[Original Price]]&lt;1000,"500-999",fact_orders[[#This Row],[Original Price]]&lt;2000,"1000-1999",TRUE,"2000+")</f>
        <v>500-999</v>
      </c>
      <c r="Y486" t="str" cm="1">
        <f t="array" ref="Y486">_xlfn.IFS(fact_orders[[#This Row],[Discount%]]&lt;0.2,"10-19%",fact_orders[[#This Row],[Discount%]]&lt;0.3,"20-29%",fact_orders[[#This Row],[Discount%]]&lt;0.4,"30-39%",fact_orders[[#This Row],[Discount%]]&lt;0.5,"40-49%",TRUE,"50%+")</f>
        <v>50%+</v>
      </c>
    </row>
    <row r="487" spans="1:25" hidden="1" x14ac:dyDescent="0.3">
      <c r="A487" t="s">
        <v>3903</v>
      </c>
      <c r="B487" t="s">
        <v>3376</v>
      </c>
      <c r="C487" t="s">
        <v>470</v>
      </c>
      <c r="D487" s="2">
        <v>44794</v>
      </c>
      <c r="E487">
        <v>634</v>
      </c>
      <c r="F487" s="4">
        <v>0.55000000000000004</v>
      </c>
      <c r="G487" t="s">
        <v>85</v>
      </c>
      <c r="H487" t="s">
        <v>9</v>
      </c>
      <c r="I487" t="s">
        <v>395</v>
      </c>
      <c r="J487" t="s">
        <v>67</v>
      </c>
      <c r="K487" t="s">
        <v>6922</v>
      </c>
      <c r="L487" t="s">
        <v>130</v>
      </c>
      <c r="M487">
        <v>4</v>
      </c>
      <c r="N487">
        <v>18</v>
      </c>
      <c r="O487" t="s">
        <v>3373</v>
      </c>
      <c r="P487" t="s">
        <v>3363</v>
      </c>
      <c r="Q487" s="7">
        <f>fact_orders[[#This Row],[Original Price]]*(1-fact_orders[[#This Row],[Discount%]])</f>
        <v>285.29999999999995</v>
      </c>
      <c r="R487">
        <f>fact_orders[[#This Row],[Original Price]]*fact_orders[[#This Row],[Discount%]]</f>
        <v>348.70000000000005</v>
      </c>
      <c r="S487">
        <f>YEAR(fact_orders[[#This Row],[Date]])</f>
        <v>2022</v>
      </c>
      <c r="T487">
        <f>MONTH(fact_orders[[#This Row],[Date]])</f>
        <v>8</v>
      </c>
      <c r="U487" t="str">
        <f>TEXT(fact_orders[[#This Row],[Date]],"mmm-yyyy")</f>
        <v>Aug-2022</v>
      </c>
      <c r="V487" t="str">
        <f>"Q"&amp;ROUNDUP(MONTH(fact_orders[[#This Row],[Date]])/3,0)</f>
        <v>Q3</v>
      </c>
      <c r="W487" t="str" cm="1">
        <f t="array" ref="W487">_xlfn.IFS(
fact_orders[[#This Row],[dim_customers.Customer Age]]&lt;=25,"18-25",
fact_orders[[#This Row],[dim_customers.Customer Age]]&lt;=35,"26-35",
fact_orders[[#This Row],[dim_customers.Customer Age]]&lt;=45,"36-45",
fact_orders[[#This Row],[dim_customers.Customer Age]]&lt;=55,"46-55",
TRUE,"56+"
)</f>
        <v>18-25</v>
      </c>
      <c r="X487" t="str" cm="1">
        <f t="array" ref="X487">_xlfn.IFS(fact_orders[[#This Row],[Original Price]]&lt;250,"Under 250", fact_orders[[#This Row],[Original Price]]&lt;500, "250-499",fact_orders[[#This Row],[Original Price]]&lt;1000,"500-999",fact_orders[[#This Row],[Original Price]]&lt;2000,"1000-1999",TRUE,"2000+")</f>
        <v>500-999</v>
      </c>
      <c r="Y487" t="str" cm="1">
        <f t="array" ref="Y487">_xlfn.IFS(fact_orders[[#This Row],[Discount%]]&lt;0.2,"10-19%",fact_orders[[#This Row],[Discount%]]&lt;0.3,"20-29%",fact_orders[[#This Row],[Discount%]]&lt;0.4,"30-39%",fact_orders[[#This Row],[Discount%]]&lt;0.5,"40-49%",TRUE,"50%+")</f>
        <v>50%+</v>
      </c>
    </row>
    <row r="488" spans="1:25" hidden="1" x14ac:dyDescent="0.3">
      <c r="A488" t="s">
        <v>3904</v>
      </c>
      <c r="B488" t="s">
        <v>3377</v>
      </c>
      <c r="C488" t="s">
        <v>471</v>
      </c>
      <c r="D488" s="2">
        <v>44427</v>
      </c>
      <c r="E488">
        <v>236</v>
      </c>
      <c r="F488" s="4">
        <v>0.55000000000000004</v>
      </c>
      <c r="G488" t="s">
        <v>85</v>
      </c>
      <c r="H488" t="s">
        <v>9</v>
      </c>
      <c r="I488" t="s">
        <v>395</v>
      </c>
      <c r="J488" t="s">
        <v>67</v>
      </c>
      <c r="K488" t="s">
        <v>6920</v>
      </c>
      <c r="L488" t="s">
        <v>130</v>
      </c>
      <c r="M488">
        <v>4</v>
      </c>
      <c r="N488">
        <v>18</v>
      </c>
      <c r="O488" t="s">
        <v>3373</v>
      </c>
      <c r="P488" t="s">
        <v>3363</v>
      </c>
      <c r="Q488" s="7">
        <f>fact_orders[[#This Row],[Original Price]]*(1-fact_orders[[#This Row],[Discount%]])</f>
        <v>106.19999999999999</v>
      </c>
      <c r="R488">
        <f>fact_orders[[#This Row],[Original Price]]*fact_orders[[#This Row],[Discount%]]</f>
        <v>129.80000000000001</v>
      </c>
      <c r="S488">
        <f>YEAR(fact_orders[[#This Row],[Date]])</f>
        <v>2021</v>
      </c>
      <c r="T488">
        <f>MONTH(fact_orders[[#This Row],[Date]])</f>
        <v>8</v>
      </c>
      <c r="U488" t="str">
        <f>TEXT(fact_orders[[#This Row],[Date]],"mmm-yyyy")</f>
        <v>Aug-2021</v>
      </c>
      <c r="V488" t="str">
        <f>"Q"&amp;ROUNDUP(MONTH(fact_orders[[#This Row],[Date]])/3,0)</f>
        <v>Q3</v>
      </c>
      <c r="W488" t="str" cm="1">
        <f t="array" ref="W488">_xlfn.IFS(
fact_orders[[#This Row],[dim_customers.Customer Age]]&lt;=25,"18-25",
fact_orders[[#This Row],[dim_customers.Customer Age]]&lt;=35,"26-35",
fact_orders[[#This Row],[dim_customers.Customer Age]]&lt;=45,"36-45",
fact_orders[[#This Row],[dim_customers.Customer Age]]&lt;=55,"46-55",
TRUE,"56+"
)</f>
        <v>18-25</v>
      </c>
      <c r="X488" t="str" cm="1">
        <f t="array" ref="X488">_xlfn.IFS(fact_orders[[#This Row],[Original Price]]&lt;250,"Under 250", fact_orders[[#This Row],[Original Price]]&lt;500, "250-499",fact_orders[[#This Row],[Original Price]]&lt;1000,"500-999",fact_orders[[#This Row],[Original Price]]&lt;2000,"1000-1999",TRUE,"2000+")</f>
        <v>Under 250</v>
      </c>
      <c r="Y488" t="str" cm="1">
        <f t="array" ref="Y488">_xlfn.IFS(fact_orders[[#This Row],[Discount%]]&lt;0.2,"10-19%",fact_orders[[#This Row],[Discount%]]&lt;0.3,"20-29%",fact_orders[[#This Row],[Discount%]]&lt;0.4,"30-39%",fact_orders[[#This Row],[Discount%]]&lt;0.5,"40-49%",TRUE,"50%+")</f>
        <v>50%+</v>
      </c>
    </row>
    <row r="489" spans="1:25" hidden="1" x14ac:dyDescent="0.3">
      <c r="A489" t="s">
        <v>3905</v>
      </c>
      <c r="B489" t="s">
        <v>3378</v>
      </c>
      <c r="C489" t="s">
        <v>472</v>
      </c>
      <c r="D489" s="2">
        <v>44378</v>
      </c>
      <c r="E489">
        <v>444</v>
      </c>
      <c r="F489" s="4">
        <v>0.5</v>
      </c>
      <c r="G489" t="s">
        <v>85</v>
      </c>
      <c r="H489" t="s">
        <v>9</v>
      </c>
      <c r="I489" t="s">
        <v>395</v>
      </c>
      <c r="J489" t="s">
        <v>67</v>
      </c>
      <c r="K489" t="s">
        <v>6920</v>
      </c>
      <c r="L489" t="s">
        <v>27</v>
      </c>
      <c r="M489">
        <v>4</v>
      </c>
      <c r="N489">
        <v>18</v>
      </c>
      <c r="O489" t="s">
        <v>3373</v>
      </c>
      <c r="P489" t="s">
        <v>3363</v>
      </c>
      <c r="Q489" s="7">
        <f>fact_orders[[#This Row],[Original Price]]*(1-fact_orders[[#This Row],[Discount%]])</f>
        <v>222</v>
      </c>
      <c r="R489">
        <f>fact_orders[[#This Row],[Original Price]]*fact_orders[[#This Row],[Discount%]]</f>
        <v>222</v>
      </c>
      <c r="S489">
        <f>YEAR(fact_orders[[#This Row],[Date]])</f>
        <v>2021</v>
      </c>
      <c r="T489">
        <f>MONTH(fact_orders[[#This Row],[Date]])</f>
        <v>7</v>
      </c>
      <c r="U489" t="str">
        <f>TEXT(fact_orders[[#This Row],[Date]],"mmm-yyyy")</f>
        <v>Jul-2021</v>
      </c>
      <c r="V489" t="str">
        <f>"Q"&amp;ROUNDUP(MONTH(fact_orders[[#This Row],[Date]])/3,0)</f>
        <v>Q3</v>
      </c>
      <c r="W489" t="str" cm="1">
        <f t="array" ref="W489">_xlfn.IFS(
fact_orders[[#This Row],[dim_customers.Customer Age]]&lt;=25,"18-25",
fact_orders[[#This Row],[dim_customers.Customer Age]]&lt;=35,"26-35",
fact_orders[[#This Row],[dim_customers.Customer Age]]&lt;=45,"36-45",
fact_orders[[#This Row],[dim_customers.Customer Age]]&lt;=55,"46-55",
TRUE,"56+"
)</f>
        <v>18-25</v>
      </c>
      <c r="X489" t="str" cm="1">
        <f t="array" ref="X489">_xlfn.IFS(fact_orders[[#This Row],[Original Price]]&lt;250,"Under 250", fact_orders[[#This Row],[Original Price]]&lt;500, "250-499",fact_orders[[#This Row],[Original Price]]&lt;1000,"500-999",fact_orders[[#This Row],[Original Price]]&lt;2000,"1000-1999",TRUE,"2000+")</f>
        <v>250-499</v>
      </c>
      <c r="Y489" t="str" cm="1">
        <f t="array" ref="Y489">_xlfn.IFS(fact_orders[[#This Row],[Discount%]]&lt;0.2,"10-19%",fact_orders[[#This Row],[Discount%]]&lt;0.3,"20-29%",fact_orders[[#This Row],[Discount%]]&lt;0.4,"30-39%",fact_orders[[#This Row],[Discount%]]&lt;0.5,"40-49%",TRUE,"50%+")</f>
        <v>50%+</v>
      </c>
    </row>
    <row r="490" spans="1:25" hidden="1" x14ac:dyDescent="0.3">
      <c r="A490" t="s">
        <v>3906</v>
      </c>
      <c r="B490" t="s">
        <v>3379</v>
      </c>
      <c r="C490" t="s">
        <v>473</v>
      </c>
      <c r="D490" s="2">
        <v>44221</v>
      </c>
      <c r="E490">
        <v>456</v>
      </c>
      <c r="F490" s="4">
        <v>0.5</v>
      </c>
      <c r="G490" t="s">
        <v>85</v>
      </c>
      <c r="H490" t="s">
        <v>9</v>
      </c>
      <c r="I490" t="s">
        <v>395</v>
      </c>
      <c r="J490" t="s">
        <v>67</v>
      </c>
      <c r="K490" t="s">
        <v>6920</v>
      </c>
      <c r="L490" t="s">
        <v>27</v>
      </c>
      <c r="M490">
        <v>3</v>
      </c>
      <c r="N490">
        <v>23</v>
      </c>
      <c r="O490" t="s">
        <v>3380</v>
      </c>
      <c r="P490" t="s">
        <v>3381</v>
      </c>
      <c r="Q490" s="7">
        <f>fact_orders[[#This Row],[Original Price]]*(1-fact_orders[[#This Row],[Discount%]])</f>
        <v>228</v>
      </c>
      <c r="R490">
        <f>fact_orders[[#This Row],[Original Price]]*fact_orders[[#This Row],[Discount%]]</f>
        <v>228</v>
      </c>
      <c r="S490">
        <f>YEAR(fact_orders[[#This Row],[Date]])</f>
        <v>2021</v>
      </c>
      <c r="T490">
        <f>MONTH(fact_orders[[#This Row],[Date]])</f>
        <v>1</v>
      </c>
      <c r="U490" t="str">
        <f>TEXT(fact_orders[[#This Row],[Date]],"mmm-yyyy")</f>
        <v>Jan-2021</v>
      </c>
      <c r="V490" t="str">
        <f>"Q"&amp;ROUNDUP(MONTH(fact_orders[[#This Row],[Date]])/3,0)</f>
        <v>Q1</v>
      </c>
      <c r="W490" t="str" cm="1">
        <f t="array" ref="W490">_xlfn.IFS(
fact_orders[[#This Row],[dim_customers.Customer Age]]&lt;=25,"18-25",
fact_orders[[#This Row],[dim_customers.Customer Age]]&lt;=35,"26-35",
fact_orders[[#This Row],[dim_customers.Customer Age]]&lt;=45,"36-45",
fact_orders[[#This Row],[dim_customers.Customer Age]]&lt;=55,"46-55",
TRUE,"56+"
)</f>
        <v>18-25</v>
      </c>
      <c r="X490" t="str" cm="1">
        <f t="array" ref="X490">_xlfn.IFS(fact_orders[[#This Row],[Original Price]]&lt;250,"Under 250", fact_orders[[#This Row],[Original Price]]&lt;500, "250-499",fact_orders[[#This Row],[Original Price]]&lt;1000,"500-999",fact_orders[[#This Row],[Original Price]]&lt;2000,"1000-1999",TRUE,"2000+")</f>
        <v>250-499</v>
      </c>
      <c r="Y490" t="str" cm="1">
        <f t="array" ref="Y490">_xlfn.IFS(fact_orders[[#This Row],[Discount%]]&lt;0.2,"10-19%",fact_orders[[#This Row],[Discount%]]&lt;0.3,"20-29%",fact_orders[[#This Row],[Discount%]]&lt;0.4,"30-39%",fact_orders[[#This Row],[Discount%]]&lt;0.5,"40-49%",TRUE,"50%+")</f>
        <v>50%+</v>
      </c>
    </row>
    <row r="491" spans="1:25" hidden="1" x14ac:dyDescent="0.3">
      <c r="A491" t="s">
        <v>3907</v>
      </c>
      <c r="B491" t="s">
        <v>3382</v>
      </c>
      <c r="C491" t="s">
        <v>474</v>
      </c>
      <c r="D491" s="2">
        <v>44357</v>
      </c>
      <c r="E491">
        <v>963</v>
      </c>
      <c r="F491" s="4">
        <v>0.5</v>
      </c>
      <c r="G491" t="s">
        <v>85</v>
      </c>
      <c r="H491" t="s">
        <v>9</v>
      </c>
      <c r="I491" t="s">
        <v>395</v>
      </c>
      <c r="J491" t="s">
        <v>67</v>
      </c>
      <c r="K491" t="s">
        <v>6920</v>
      </c>
      <c r="L491" t="s">
        <v>23</v>
      </c>
      <c r="M491">
        <v>2</v>
      </c>
      <c r="N491">
        <v>24</v>
      </c>
      <c r="O491" t="s">
        <v>3380</v>
      </c>
      <c r="P491" t="s">
        <v>3381</v>
      </c>
      <c r="Q491" s="7">
        <f>fact_orders[[#This Row],[Original Price]]*(1-fact_orders[[#This Row],[Discount%]])</f>
        <v>481.5</v>
      </c>
      <c r="R491">
        <f>fact_orders[[#This Row],[Original Price]]*fact_orders[[#This Row],[Discount%]]</f>
        <v>481.5</v>
      </c>
      <c r="S491">
        <f>YEAR(fact_orders[[#This Row],[Date]])</f>
        <v>2021</v>
      </c>
      <c r="T491">
        <f>MONTH(fact_orders[[#This Row],[Date]])</f>
        <v>6</v>
      </c>
      <c r="U491" t="str">
        <f>TEXT(fact_orders[[#This Row],[Date]],"mmm-yyyy")</f>
        <v>Jun-2021</v>
      </c>
      <c r="V491" t="str">
        <f>"Q"&amp;ROUNDUP(MONTH(fact_orders[[#This Row],[Date]])/3,0)</f>
        <v>Q2</v>
      </c>
      <c r="W491" t="str" cm="1">
        <f t="array" ref="W491">_xlfn.IFS(
fact_orders[[#This Row],[dim_customers.Customer Age]]&lt;=25,"18-25",
fact_orders[[#This Row],[dim_customers.Customer Age]]&lt;=35,"26-35",
fact_orders[[#This Row],[dim_customers.Customer Age]]&lt;=45,"36-45",
fact_orders[[#This Row],[dim_customers.Customer Age]]&lt;=55,"46-55",
TRUE,"56+"
)</f>
        <v>18-25</v>
      </c>
      <c r="X491" t="str" cm="1">
        <f t="array" ref="X491">_xlfn.IFS(fact_orders[[#This Row],[Original Price]]&lt;250,"Under 250", fact_orders[[#This Row],[Original Price]]&lt;500, "250-499",fact_orders[[#This Row],[Original Price]]&lt;1000,"500-999",fact_orders[[#This Row],[Original Price]]&lt;2000,"1000-1999",TRUE,"2000+")</f>
        <v>500-999</v>
      </c>
      <c r="Y491" t="str" cm="1">
        <f t="array" ref="Y491">_xlfn.IFS(fact_orders[[#This Row],[Discount%]]&lt;0.2,"10-19%",fact_orders[[#This Row],[Discount%]]&lt;0.3,"20-29%",fact_orders[[#This Row],[Discount%]]&lt;0.4,"30-39%",fact_orders[[#This Row],[Discount%]]&lt;0.5,"40-49%",TRUE,"50%+")</f>
        <v>50%+</v>
      </c>
    </row>
    <row r="492" spans="1:25" hidden="1" x14ac:dyDescent="0.3">
      <c r="A492" t="s">
        <v>3908</v>
      </c>
      <c r="B492" t="s">
        <v>3383</v>
      </c>
      <c r="C492" t="s">
        <v>475</v>
      </c>
      <c r="D492" s="2">
        <v>44839</v>
      </c>
      <c r="E492">
        <v>456</v>
      </c>
      <c r="F492" s="4">
        <v>0.5</v>
      </c>
      <c r="G492" t="s">
        <v>85</v>
      </c>
      <c r="H492" t="s">
        <v>9</v>
      </c>
      <c r="I492" t="s">
        <v>395</v>
      </c>
      <c r="J492" t="s">
        <v>67</v>
      </c>
      <c r="K492" t="s">
        <v>6920</v>
      </c>
      <c r="L492" t="s">
        <v>23</v>
      </c>
      <c r="M492">
        <v>5</v>
      </c>
      <c r="N492">
        <v>25</v>
      </c>
      <c r="O492" t="s">
        <v>3380</v>
      </c>
      <c r="P492" t="s">
        <v>3381</v>
      </c>
      <c r="Q492" s="7">
        <f>fact_orders[[#This Row],[Original Price]]*(1-fact_orders[[#This Row],[Discount%]])</f>
        <v>228</v>
      </c>
      <c r="R492">
        <f>fact_orders[[#This Row],[Original Price]]*fact_orders[[#This Row],[Discount%]]</f>
        <v>228</v>
      </c>
      <c r="S492">
        <f>YEAR(fact_orders[[#This Row],[Date]])</f>
        <v>2022</v>
      </c>
      <c r="T492">
        <f>MONTH(fact_orders[[#This Row],[Date]])</f>
        <v>10</v>
      </c>
      <c r="U492" t="str">
        <f>TEXT(fact_orders[[#This Row],[Date]],"mmm-yyyy")</f>
        <v>Oct-2022</v>
      </c>
      <c r="V492" t="str">
        <f>"Q"&amp;ROUNDUP(MONTH(fact_orders[[#This Row],[Date]])/3,0)</f>
        <v>Q4</v>
      </c>
      <c r="W492" t="str" cm="1">
        <f t="array" ref="W492">_xlfn.IFS(
fact_orders[[#This Row],[dim_customers.Customer Age]]&lt;=25,"18-25",
fact_orders[[#This Row],[dim_customers.Customer Age]]&lt;=35,"26-35",
fact_orders[[#This Row],[dim_customers.Customer Age]]&lt;=45,"36-45",
fact_orders[[#This Row],[dim_customers.Customer Age]]&lt;=55,"46-55",
TRUE,"56+"
)</f>
        <v>18-25</v>
      </c>
      <c r="X492" t="str" cm="1">
        <f t="array" ref="X492">_xlfn.IFS(fact_orders[[#This Row],[Original Price]]&lt;250,"Under 250", fact_orders[[#This Row],[Original Price]]&lt;500, "250-499",fact_orders[[#This Row],[Original Price]]&lt;1000,"500-999",fact_orders[[#This Row],[Original Price]]&lt;2000,"1000-1999",TRUE,"2000+")</f>
        <v>250-499</v>
      </c>
      <c r="Y492" t="str" cm="1">
        <f t="array" ref="Y492">_xlfn.IFS(fact_orders[[#This Row],[Discount%]]&lt;0.2,"10-19%",fact_orders[[#This Row],[Discount%]]&lt;0.3,"20-29%",fact_orders[[#This Row],[Discount%]]&lt;0.4,"30-39%",fact_orders[[#This Row],[Discount%]]&lt;0.5,"40-49%",TRUE,"50%+")</f>
        <v>50%+</v>
      </c>
    </row>
    <row r="493" spans="1:25" hidden="1" x14ac:dyDescent="0.3">
      <c r="A493" t="s">
        <v>3909</v>
      </c>
      <c r="B493" t="s">
        <v>3384</v>
      </c>
      <c r="C493" t="s">
        <v>475</v>
      </c>
      <c r="D493" s="2">
        <v>44774</v>
      </c>
      <c r="E493">
        <v>1189</v>
      </c>
      <c r="F493" s="4">
        <v>0.5</v>
      </c>
      <c r="G493" t="s">
        <v>85</v>
      </c>
      <c r="H493" t="s">
        <v>9</v>
      </c>
      <c r="I493" t="s">
        <v>395</v>
      </c>
      <c r="J493" t="s">
        <v>67</v>
      </c>
      <c r="K493" t="s">
        <v>6920</v>
      </c>
      <c r="L493" t="s">
        <v>23</v>
      </c>
      <c r="M493">
        <v>5</v>
      </c>
      <c r="N493">
        <v>26</v>
      </c>
      <c r="O493" t="s">
        <v>3380</v>
      </c>
      <c r="P493" t="s">
        <v>3381</v>
      </c>
      <c r="Q493" s="7">
        <f>fact_orders[[#This Row],[Original Price]]*(1-fact_orders[[#This Row],[Discount%]])</f>
        <v>594.5</v>
      </c>
      <c r="R493">
        <f>fact_orders[[#This Row],[Original Price]]*fact_orders[[#This Row],[Discount%]]</f>
        <v>594.5</v>
      </c>
      <c r="S493">
        <f>YEAR(fact_orders[[#This Row],[Date]])</f>
        <v>2022</v>
      </c>
      <c r="T493">
        <f>MONTH(fact_orders[[#This Row],[Date]])</f>
        <v>8</v>
      </c>
      <c r="U493" t="str">
        <f>TEXT(fact_orders[[#This Row],[Date]],"mmm-yyyy")</f>
        <v>Aug-2022</v>
      </c>
      <c r="V493" t="str">
        <f>"Q"&amp;ROUNDUP(MONTH(fact_orders[[#This Row],[Date]])/3,0)</f>
        <v>Q3</v>
      </c>
      <c r="W493" t="str" cm="1">
        <f t="array" ref="W493">_xlfn.IFS(
fact_orders[[#This Row],[dim_customers.Customer Age]]&lt;=25,"18-25",
fact_orders[[#This Row],[dim_customers.Customer Age]]&lt;=35,"26-35",
fact_orders[[#This Row],[dim_customers.Customer Age]]&lt;=45,"36-45",
fact_orders[[#This Row],[dim_customers.Customer Age]]&lt;=55,"46-55",
TRUE,"56+"
)</f>
        <v>26-35</v>
      </c>
      <c r="X493" t="str" cm="1">
        <f t="array" ref="X493">_xlfn.IFS(fact_orders[[#This Row],[Original Price]]&lt;250,"Under 250", fact_orders[[#This Row],[Original Price]]&lt;500, "250-499",fact_orders[[#This Row],[Original Price]]&lt;1000,"500-999",fact_orders[[#This Row],[Original Price]]&lt;2000,"1000-1999",TRUE,"2000+")</f>
        <v>1000-1999</v>
      </c>
      <c r="Y493" t="str" cm="1">
        <f t="array" ref="Y493">_xlfn.IFS(fact_orders[[#This Row],[Discount%]]&lt;0.2,"10-19%",fact_orders[[#This Row],[Discount%]]&lt;0.3,"20-29%",fact_orders[[#This Row],[Discount%]]&lt;0.4,"30-39%",fact_orders[[#This Row],[Discount%]]&lt;0.5,"40-49%",TRUE,"50%+")</f>
        <v>50%+</v>
      </c>
    </row>
    <row r="494" spans="1:25" hidden="1" x14ac:dyDescent="0.3">
      <c r="A494" t="s">
        <v>3910</v>
      </c>
      <c r="B494" t="s">
        <v>3385</v>
      </c>
      <c r="C494" t="s">
        <v>475</v>
      </c>
      <c r="D494" s="2">
        <v>44732</v>
      </c>
      <c r="E494">
        <v>1298</v>
      </c>
      <c r="F494" s="4">
        <v>0.3</v>
      </c>
      <c r="G494" t="s">
        <v>85</v>
      </c>
      <c r="H494" t="s">
        <v>9</v>
      </c>
      <c r="I494" t="s">
        <v>395</v>
      </c>
      <c r="J494" t="s">
        <v>67</v>
      </c>
      <c r="K494" t="s">
        <v>6920</v>
      </c>
      <c r="L494" t="s">
        <v>23</v>
      </c>
      <c r="M494">
        <v>5</v>
      </c>
      <c r="N494">
        <v>27</v>
      </c>
      <c r="O494" t="s">
        <v>3386</v>
      </c>
      <c r="P494" t="s">
        <v>3381</v>
      </c>
      <c r="Q494" s="7">
        <f>fact_orders[[#This Row],[Original Price]]*(1-fact_orders[[#This Row],[Discount%]])</f>
        <v>908.59999999999991</v>
      </c>
      <c r="R494">
        <f>fact_orders[[#This Row],[Original Price]]*fact_orders[[#This Row],[Discount%]]</f>
        <v>389.4</v>
      </c>
      <c r="S494">
        <f>YEAR(fact_orders[[#This Row],[Date]])</f>
        <v>2022</v>
      </c>
      <c r="T494">
        <f>MONTH(fact_orders[[#This Row],[Date]])</f>
        <v>6</v>
      </c>
      <c r="U494" t="str">
        <f>TEXT(fact_orders[[#This Row],[Date]],"mmm-yyyy")</f>
        <v>Jun-2022</v>
      </c>
      <c r="V494" t="str">
        <f>"Q"&amp;ROUNDUP(MONTH(fact_orders[[#This Row],[Date]])/3,0)</f>
        <v>Q2</v>
      </c>
      <c r="W494" t="str" cm="1">
        <f t="array" ref="W494">_xlfn.IFS(
fact_orders[[#This Row],[dim_customers.Customer Age]]&lt;=25,"18-25",
fact_orders[[#This Row],[dim_customers.Customer Age]]&lt;=35,"26-35",
fact_orders[[#This Row],[dim_customers.Customer Age]]&lt;=45,"36-45",
fact_orders[[#This Row],[dim_customers.Customer Age]]&lt;=55,"46-55",
TRUE,"56+"
)</f>
        <v>26-35</v>
      </c>
      <c r="X494" t="str" cm="1">
        <f t="array" ref="X494">_xlfn.IFS(fact_orders[[#This Row],[Original Price]]&lt;250,"Under 250", fact_orders[[#This Row],[Original Price]]&lt;500, "250-499",fact_orders[[#This Row],[Original Price]]&lt;1000,"500-999",fact_orders[[#This Row],[Original Price]]&lt;2000,"1000-1999",TRUE,"2000+")</f>
        <v>1000-1999</v>
      </c>
      <c r="Y494" t="str" cm="1">
        <f t="array" ref="Y494">_xlfn.IFS(fact_orders[[#This Row],[Discount%]]&lt;0.2,"10-19%",fact_orders[[#This Row],[Discount%]]&lt;0.3,"20-29%",fact_orders[[#This Row],[Discount%]]&lt;0.4,"30-39%",fact_orders[[#This Row],[Discount%]]&lt;0.5,"40-49%",TRUE,"50%+")</f>
        <v>30-39%</v>
      </c>
    </row>
    <row r="495" spans="1:25" hidden="1" x14ac:dyDescent="0.3">
      <c r="A495" t="s">
        <v>3911</v>
      </c>
      <c r="B495" t="s">
        <v>3387</v>
      </c>
      <c r="C495" t="s">
        <v>475</v>
      </c>
      <c r="D495" s="2">
        <v>44907</v>
      </c>
      <c r="E495">
        <v>1456</v>
      </c>
      <c r="F495" s="4">
        <v>0.32</v>
      </c>
      <c r="G495" t="s">
        <v>85</v>
      </c>
      <c r="H495" t="s">
        <v>9</v>
      </c>
      <c r="I495" t="s">
        <v>395</v>
      </c>
      <c r="J495" t="s">
        <v>67</v>
      </c>
      <c r="K495" t="s">
        <v>6920</v>
      </c>
      <c r="L495" t="s">
        <v>23</v>
      </c>
      <c r="M495">
        <v>5</v>
      </c>
      <c r="N495">
        <v>24</v>
      </c>
      <c r="O495" t="s">
        <v>3386</v>
      </c>
      <c r="P495" t="s">
        <v>3381</v>
      </c>
      <c r="Q495" s="7">
        <f>fact_orders[[#This Row],[Original Price]]*(1-fact_orders[[#This Row],[Discount%]])</f>
        <v>990.07999999999993</v>
      </c>
      <c r="R495">
        <f>fact_orders[[#This Row],[Original Price]]*fact_orders[[#This Row],[Discount%]]</f>
        <v>465.92</v>
      </c>
      <c r="S495">
        <f>YEAR(fact_orders[[#This Row],[Date]])</f>
        <v>2022</v>
      </c>
      <c r="T495">
        <f>MONTH(fact_orders[[#This Row],[Date]])</f>
        <v>12</v>
      </c>
      <c r="U495" t="str">
        <f>TEXT(fact_orders[[#This Row],[Date]],"mmm-yyyy")</f>
        <v>Dec-2022</v>
      </c>
      <c r="V495" t="str">
        <f>"Q"&amp;ROUNDUP(MONTH(fact_orders[[#This Row],[Date]])/3,0)</f>
        <v>Q4</v>
      </c>
      <c r="W495" t="str" cm="1">
        <f t="array" ref="W495">_xlfn.IFS(
fact_orders[[#This Row],[dim_customers.Customer Age]]&lt;=25,"18-25",
fact_orders[[#This Row],[dim_customers.Customer Age]]&lt;=35,"26-35",
fact_orders[[#This Row],[dim_customers.Customer Age]]&lt;=45,"36-45",
fact_orders[[#This Row],[dim_customers.Customer Age]]&lt;=55,"46-55",
TRUE,"56+"
)</f>
        <v>18-25</v>
      </c>
      <c r="X495" t="str" cm="1">
        <f t="array" ref="X495">_xlfn.IFS(fact_orders[[#This Row],[Original Price]]&lt;250,"Under 250", fact_orders[[#This Row],[Original Price]]&lt;500, "250-499",fact_orders[[#This Row],[Original Price]]&lt;1000,"500-999",fact_orders[[#This Row],[Original Price]]&lt;2000,"1000-1999",TRUE,"2000+")</f>
        <v>1000-1999</v>
      </c>
      <c r="Y495" t="str" cm="1">
        <f t="array" ref="Y495">_xlfn.IFS(fact_orders[[#This Row],[Discount%]]&lt;0.2,"10-19%",fact_orders[[#This Row],[Discount%]]&lt;0.3,"20-29%",fact_orders[[#This Row],[Discount%]]&lt;0.4,"30-39%",fact_orders[[#This Row],[Discount%]]&lt;0.5,"40-49%",TRUE,"50%+")</f>
        <v>30-39%</v>
      </c>
    </row>
    <row r="496" spans="1:25" hidden="1" x14ac:dyDescent="0.3">
      <c r="A496" t="s">
        <v>3912</v>
      </c>
      <c r="B496" t="s">
        <v>3388</v>
      </c>
      <c r="C496" t="s">
        <v>475</v>
      </c>
      <c r="D496" s="2">
        <v>44619</v>
      </c>
      <c r="E496">
        <v>1478</v>
      </c>
      <c r="F496" s="4">
        <v>0.25</v>
      </c>
      <c r="G496" t="s">
        <v>85</v>
      </c>
      <c r="H496" t="s">
        <v>9</v>
      </c>
      <c r="I496" t="s">
        <v>395</v>
      </c>
      <c r="J496" t="s">
        <v>67</v>
      </c>
      <c r="K496" t="s">
        <v>6920</v>
      </c>
      <c r="L496" t="s">
        <v>23</v>
      </c>
      <c r="M496">
        <v>5</v>
      </c>
      <c r="N496">
        <v>24</v>
      </c>
      <c r="O496" t="s">
        <v>3386</v>
      </c>
      <c r="P496" t="s">
        <v>3381</v>
      </c>
      <c r="Q496" s="7">
        <f>fact_orders[[#This Row],[Original Price]]*(1-fact_orders[[#This Row],[Discount%]])</f>
        <v>1108.5</v>
      </c>
      <c r="R496">
        <f>fact_orders[[#This Row],[Original Price]]*fact_orders[[#This Row],[Discount%]]</f>
        <v>369.5</v>
      </c>
      <c r="S496">
        <f>YEAR(fact_orders[[#This Row],[Date]])</f>
        <v>2022</v>
      </c>
      <c r="T496">
        <f>MONTH(fact_orders[[#This Row],[Date]])</f>
        <v>2</v>
      </c>
      <c r="U496" t="str">
        <f>TEXT(fact_orders[[#This Row],[Date]],"mmm-yyyy")</f>
        <v>Feb-2022</v>
      </c>
      <c r="V496" t="str">
        <f>"Q"&amp;ROUNDUP(MONTH(fact_orders[[#This Row],[Date]])/3,0)</f>
        <v>Q1</v>
      </c>
      <c r="W496" t="str" cm="1">
        <f t="array" ref="W496">_xlfn.IFS(
fact_orders[[#This Row],[dim_customers.Customer Age]]&lt;=25,"18-25",
fact_orders[[#This Row],[dim_customers.Customer Age]]&lt;=35,"26-35",
fact_orders[[#This Row],[dim_customers.Customer Age]]&lt;=45,"36-45",
fact_orders[[#This Row],[dim_customers.Customer Age]]&lt;=55,"46-55",
TRUE,"56+"
)</f>
        <v>18-25</v>
      </c>
      <c r="X496" t="str" cm="1">
        <f t="array" ref="X496">_xlfn.IFS(fact_orders[[#This Row],[Original Price]]&lt;250,"Under 250", fact_orders[[#This Row],[Original Price]]&lt;500, "250-499",fact_orders[[#This Row],[Original Price]]&lt;1000,"500-999",fact_orders[[#This Row],[Original Price]]&lt;2000,"1000-1999",TRUE,"2000+")</f>
        <v>1000-1999</v>
      </c>
      <c r="Y496" t="str" cm="1">
        <f t="array" ref="Y496">_xlfn.IFS(fact_orders[[#This Row],[Discount%]]&lt;0.2,"10-19%",fact_orders[[#This Row],[Discount%]]&lt;0.3,"20-29%",fact_orders[[#This Row],[Discount%]]&lt;0.4,"30-39%",fact_orders[[#This Row],[Discount%]]&lt;0.5,"40-49%",TRUE,"50%+")</f>
        <v>20-29%</v>
      </c>
    </row>
    <row r="497" spans="1:25" hidden="1" x14ac:dyDescent="0.3">
      <c r="A497" t="s">
        <v>3913</v>
      </c>
      <c r="B497" t="s">
        <v>3389</v>
      </c>
      <c r="C497" t="s">
        <v>475</v>
      </c>
      <c r="D497" s="2">
        <v>44485</v>
      </c>
      <c r="E497">
        <v>256</v>
      </c>
      <c r="F497" s="4">
        <v>0.45</v>
      </c>
      <c r="G497" t="s">
        <v>85</v>
      </c>
      <c r="H497" t="s">
        <v>9</v>
      </c>
      <c r="I497" t="s">
        <v>395</v>
      </c>
      <c r="J497" t="s">
        <v>67</v>
      </c>
      <c r="K497" t="s">
        <v>6920</v>
      </c>
      <c r="L497" t="s">
        <v>23</v>
      </c>
      <c r="M497">
        <v>5</v>
      </c>
      <c r="N497">
        <v>24</v>
      </c>
      <c r="O497" t="s">
        <v>3386</v>
      </c>
      <c r="P497" t="s">
        <v>3381</v>
      </c>
      <c r="Q497" s="7">
        <f>fact_orders[[#This Row],[Original Price]]*(1-fact_orders[[#This Row],[Discount%]])</f>
        <v>140.80000000000001</v>
      </c>
      <c r="R497">
        <f>fact_orders[[#This Row],[Original Price]]*fact_orders[[#This Row],[Discount%]]</f>
        <v>115.2</v>
      </c>
      <c r="S497">
        <f>YEAR(fact_orders[[#This Row],[Date]])</f>
        <v>2021</v>
      </c>
      <c r="T497">
        <f>MONTH(fact_orders[[#This Row],[Date]])</f>
        <v>10</v>
      </c>
      <c r="U497" t="str">
        <f>TEXT(fact_orders[[#This Row],[Date]],"mmm-yyyy")</f>
        <v>Oct-2021</v>
      </c>
      <c r="V497" t="str">
        <f>"Q"&amp;ROUNDUP(MONTH(fact_orders[[#This Row],[Date]])/3,0)</f>
        <v>Q4</v>
      </c>
      <c r="W497" t="str" cm="1">
        <f t="array" ref="W497">_xlfn.IFS(
fact_orders[[#This Row],[dim_customers.Customer Age]]&lt;=25,"18-25",
fact_orders[[#This Row],[dim_customers.Customer Age]]&lt;=35,"26-35",
fact_orders[[#This Row],[dim_customers.Customer Age]]&lt;=45,"36-45",
fact_orders[[#This Row],[dim_customers.Customer Age]]&lt;=55,"46-55",
TRUE,"56+"
)</f>
        <v>18-25</v>
      </c>
      <c r="X497" t="str" cm="1">
        <f t="array" ref="X497">_xlfn.IFS(fact_orders[[#This Row],[Original Price]]&lt;250,"Under 250", fact_orders[[#This Row],[Original Price]]&lt;500, "250-499",fact_orders[[#This Row],[Original Price]]&lt;1000,"500-999",fact_orders[[#This Row],[Original Price]]&lt;2000,"1000-1999",TRUE,"2000+")</f>
        <v>250-499</v>
      </c>
      <c r="Y497" t="str" cm="1">
        <f t="array" ref="Y497">_xlfn.IFS(fact_orders[[#This Row],[Discount%]]&lt;0.2,"10-19%",fact_orders[[#This Row],[Discount%]]&lt;0.3,"20-29%",fact_orders[[#This Row],[Discount%]]&lt;0.4,"30-39%",fact_orders[[#This Row],[Discount%]]&lt;0.5,"40-49%",TRUE,"50%+")</f>
        <v>40-49%</v>
      </c>
    </row>
    <row r="498" spans="1:25" hidden="1" x14ac:dyDescent="0.3">
      <c r="A498" t="s">
        <v>3914</v>
      </c>
      <c r="B498" t="s">
        <v>3390</v>
      </c>
      <c r="C498" t="s">
        <v>476</v>
      </c>
      <c r="D498" s="2">
        <v>44994</v>
      </c>
      <c r="E498">
        <v>2698</v>
      </c>
      <c r="F498" s="4">
        <v>0.15</v>
      </c>
      <c r="G498" t="s">
        <v>85</v>
      </c>
      <c r="H498" t="s">
        <v>9</v>
      </c>
      <c r="I498" t="s">
        <v>395</v>
      </c>
      <c r="J498" t="s">
        <v>364</v>
      </c>
      <c r="K498" t="s">
        <v>6920</v>
      </c>
      <c r="L498" t="s">
        <v>23</v>
      </c>
      <c r="M498">
        <v>4</v>
      </c>
      <c r="N498">
        <v>24</v>
      </c>
      <c r="O498" t="s">
        <v>3386</v>
      </c>
      <c r="P498" t="s">
        <v>3381</v>
      </c>
      <c r="Q498" s="7">
        <f>fact_orders[[#This Row],[Original Price]]*(1-fact_orders[[#This Row],[Discount%]])</f>
        <v>2293.2999999999997</v>
      </c>
      <c r="R498">
        <f>fact_orders[[#This Row],[Original Price]]*fact_orders[[#This Row],[Discount%]]</f>
        <v>404.7</v>
      </c>
      <c r="S498">
        <f>YEAR(fact_orders[[#This Row],[Date]])</f>
        <v>2023</v>
      </c>
      <c r="T498">
        <f>MONTH(fact_orders[[#This Row],[Date]])</f>
        <v>3</v>
      </c>
      <c r="U498" t="str">
        <f>TEXT(fact_orders[[#This Row],[Date]],"mmm-yyyy")</f>
        <v>Mar-2023</v>
      </c>
      <c r="V498" t="str">
        <f>"Q"&amp;ROUNDUP(MONTH(fact_orders[[#This Row],[Date]])/3,0)</f>
        <v>Q1</v>
      </c>
      <c r="W498" t="str" cm="1">
        <f t="array" ref="W498">_xlfn.IFS(
fact_orders[[#This Row],[dim_customers.Customer Age]]&lt;=25,"18-25",
fact_orders[[#This Row],[dim_customers.Customer Age]]&lt;=35,"26-35",
fact_orders[[#This Row],[dim_customers.Customer Age]]&lt;=45,"36-45",
fact_orders[[#This Row],[dim_customers.Customer Age]]&lt;=55,"46-55",
TRUE,"56+"
)</f>
        <v>18-25</v>
      </c>
      <c r="X498" t="str" cm="1">
        <f t="array" ref="X498">_xlfn.IFS(fact_orders[[#This Row],[Original Price]]&lt;250,"Under 250", fact_orders[[#This Row],[Original Price]]&lt;500, "250-499",fact_orders[[#This Row],[Original Price]]&lt;1000,"500-999",fact_orders[[#This Row],[Original Price]]&lt;2000,"1000-1999",TRUE,"2000+")</f>
        <v>2000+</v>
      </c>
      <c r="Y498" t="str" cm="1">
        <f t="array" ref="Y498">_xlfn.IFS(fact_orders[[#This Row],[Discount%]]&lt;0.2,"10-19%",fact_orders[[#This Row],[Discount%]]&lt;0.3,"20-29%",fact_orders[[#This Row],[Discount%]]&lt;0.4,"30-39%",fact_orders[[#This Row],[Discount%]]&lt;0.5,"40-49%",TRUE,"50%+")</f>
        <v>10-19%</v>
      </c>
    </row>
    <row r="499" spans="1:25" hidden="1" x14ac:dyDescent="0.3">
      <c r="A499" t="s">
        <v>3915</v>
      </c>
      <c r="B499" t="s">
        <v>3391</v>
      </c>
      <c r="C499" t="s">
        <v>477</v>
      </c>
      <c r="D499" s="2">
        <v>44988</v>
      </c>
      <c r="E499">
        <v>2364</v>
      </c>
      <c r="F499" s="4">
        <v>0.33</v>
      </c>
      <c r="G499" t="s">
        <v>85</v>
      </c>
      <c r="H499" t="s">
        <v>9</v>
      </c>
      <c r="I499" t="s">
        <v>395</v>
      </c>
      <c r="J499" t="s">
        <v>364</v>
      </c>
      <c r="K499" t="s">
        <v>6920</v>
      </c>
      <c r="L499" t="s">
        <v>25</v>
      </c>
      <c r="M499">
        <v>2</v>
      </c>
      <c r="N499">
        <v>24</v>
      </c>
      <c r="O499" t="s">
        <v>3392</v>
      </c>
      <c r="P499" t="s">
        <v>3381</v>
      </c>
      <c r="Q499" s="7">
        <f>fact_orders[[#This Row],[Original Price]]*(1-fact_orders[[#This Row],[Discount%]])</f>
        <v>1583.8799999999999</v>
      </c>
      <c r="R499">
        <f>fact_orders[[#This Row],[Original Price]]*fact_orders[[#This Row],[Discount%]]</f>
        <v>780.12</v>
      </c>
      <c r="S499">
        <f>YEAR(fact_orders[[#This Row],[Date]])</f>
        <v>2023</v>
      </c>
      <c r="T499">
        <f>MONTH(fact_orders[[#This Row],[Date]])</f>
        <v>3</v>
      </c>
      <c r="U499" t="str">
        <f>TEXT(fact_orders[[#This Row],[Date]],"mmm-yyyy")</f>
        <v>Mar-2023</v>
      </c>
      <c r="V499" t="str">
        <f>"Q"&amp;ROUNDUP(MONTH(fact_orders[[#This Row],[Date]])/3,0)</f>
        <v>Q1</v>
      </c>
      <c r="W499" t="str" cm="1">
        <f t="array" ref="W499">_xlfn.IFS(
fact_orders[[#This Row],[dim_customers.Customer Age]]&lt;=25,"18-25",
fact_orders[[#This Row],[dim_customers.Customer Age]]&lt;=35,"26-35",
fact_orders[[#This Row],[dim_customers.Customer Age]]&lt;=45,"36-45",
fact_orders[[#This Row],[dim_customers.Customer Age]]&lt;=55,"46-55",
TRUE,"56+"
)</f>
        <v>18-25</v>
      </c>
      <c r="X499" t="str" cm="1">
        <f t="array" ref="X499">_xlfn.IFS(fact_orders[[#This Row],[Original Price]]&lt;250,"Under 250", fact_orders[[#This Row],[Original Price]]&lt;500, "250-499",fact_orders[[#This Row],[Original Price]]&lt;1000,"500-999",fact_orders[[#This Row],[Original Price]]&lt;2000,"1000-1999",TRUE,"2000+")</f>
        <v>2000+</v>
      </c>
      <c r="Y499" t="str" cm="1">
        <f t="array" ref="Y499">_xlfn.IFS(fact_orders[[#This Row],[Discount%]]&lt;0.2,"10-19%",fact_orders[[#This Row],[Discount%]]&lt;0.3,"20-29%",fact_orders[[#This Row],[Discount%]]&lt;0.4,"30-39%",fact_orders[[#This Row],[Discount%]]&lt;0.5,"40-49%",TRUE,"50%+")</f>
        <v>30-39%</v>
      </c>
    </row>
    <row r="500" spans="1:25" hidden="1" x14ac:dyDescent="0.3">
      <c r="A500" t="s">
        <v>3916</v>
      </c>
      <c r="B500" t="s">
        <v>3393</v>
      </c>
      <c r="C500" t="s">
        <v>478</v>
      </c>
      <c r="D500" s="2">
        <v>44491</v>
      </c>
      <c r="E500">
        <v>1236</v>
      </c>
      <c r="F500" s="4">
        <v>0.42</v>
      </c>
      <c r="G500" t="s">
        <v>85</v>
      </c>
      <c r="H500" t="s">
        <v>9</v>
      </c>
      <c r="I500" t="s">
        <v>395</v>
      </c>
      <c r="J500" t="s">
        <v>364</v>
      </c>
      <c r="K500" t="s">
        <v>6918</v>
      </c>
      <c r="L500" t="s">
        <v>25</v>
      </c>
      <c r="M500">
        <v>5</v>
      </c>
      <c r="N500">
        <v>24</v>
      </c>
      <c r="O500" t="s">
        <v>3392</v>
      </c>
      <c r="P500" t="s">
        <v>3381</v>
      </c>
      <c r="Q500" s="7">
        <f>fact_orders[[#This Row],[Original Price]]*(1-fact_orders[[#This Row],[Discount%]])</f>
        <v>716.88000000000011</v>
      </c>
      <c r="R500">
        <f>fact_orders[[#This Row],[Original Price]]*fact_orders[[#This Row],[Discount%]]</f>
        <v>519.12</v>
      </c>
      <c r="S500">
        <f>YEAR(fact_orders[[#This Row],[Date]])</f>
        <v>2021</v>
      </c>
      <c r="T500">
        <f>MONTH(fact_orders[[#This Row],[Date]])</f>
        <v>10</v>
      </c>
      <c r="U500" t="str">
        <f>TEXT(fact_orders[[#This Row],[Date]],"mmm-yyyy")</f>
        <v>Oct-2021</v>
      </c>
      <c r="V500" t="str">
        <f>"Q"&amp;ROUNDUP(MONTH(fact_orders[[#This Row],[Date]])/3,0)</f>
        <v>Q4</v>
      </c>
      <c r="W500" t="str" cm="1">
        <f t="array" ref="W500">_xlfn.IFS(
fact_orders[[#This Row],[dim_customers.Customer Age]]&lt;=25,"18-25",
fact_orders[[#This Row],[dim_customers.Customer Age]]&lt;=35,"26-35",
fact_orders[[#This Row],[dim_customers.Customer Age]]&lt;=45,"36-45",
fact_orders[[#This Row],[dim_customers.Customer Age]]&lt;=55,"46-55",
TRUE,"56+"
)</f>
        <v>18-25</v>
      </c>
      <c r="X500" t="str" cm="1">
        <f t="array" ref="X500">_xlfn.IFS(fact_orders[[#This Row],[Original Price]]&lt;250,"Under 250", fact_orders[[#This Row],[Original Price]]&lt;500, "250-499",fact_orders[[#This Row],[Original Price]]&lt;1000,"500-999",fact_orders[[#This Row],[Original Price]]&lt;2000,"1000-1999",TRUE,"2000+")</f>
        <v>1000-1999</v>
      </c>
      <c r="Y500" t="str" cm="1">
        <f t="array" ref="Y500">_xlfn.IFS(fact_orders[[#This Row],[Discount%]]&lt;0.2,"10-19%",fact_orders[[#This Row],[Discount%]]&lt;0.3,"20-29%",fact_orders[[#This Row],[Discount%]]&lt;0.4,"30-39%",fact_orders[[#This Row],[Discount%]]&lt;0.5,"40-49%",TRUE,"50%+")</f>
        <v>40-49%</v>
      </c>
    </row>
    <row r="501" spans="1:25" hidden="1" x14ac:dyDescent="0.3">
      <c r="A501" t="s">
        <v>3917</v>
      </c>
      <c r="B501" t="s">
        <v>3394</v>
      </c>
      <c r="C501" t="s">
        <v>479</v>
      </c>
      <c r="D501" s="2">
        <v>44966</v>
      </c>
      <c r="E501">
        <v>756</v>
      </c>
      <c r="F501" s="4">
        <v>0.42</v>
      </c>
      <c r="G501" t="s">
        <v>85</v>
      </c>
      <c r="H501" t="s">
        <v>9</v>
      </c>
      <c r="I501" t="s">
        <v>395</v>
      </c>
      <c r="J501" t="s">
        <v>364</v>
      </c>
      <c r="K501" t="s">
        <v>6918</v>
      </c>
      <c r="L501" t="s">
        <v>25</v>
      </c>
      <c r="M501">
        <v>5</v>
      </c>
      <c r="N501">
        <v>24</v>
      </c>
      <c r="O501" t="s">
        <v>3392</v>
      </c>
      <c r="P501" t="s">
        <v>3381</v>
      </c>
      <c r="Q501" s="7">
        <f>fact_orders[[#This Row],[Original Price]]*(1-fact_orders[[#This Row],[Discount%]])</f>
        <v>438.48000000000008</v>
      </c>
      <c r="R501">
        <f>fact_orders[[#This Row],[Original Price]]*fact_orders[[#This Row],[Discount%]]</f>
        <v>317.52</v>
      </c>
      <c r="S501">
        <f>YEAR(fact_orders[[#This Row],[Date]])</f>
        <v>2023</v>
      </c>
      <c r="T501">
        <f>MONTH(fact_orders[[#This Row],[Date]])</f>
        <v>2</v>
      </c>
      <c r="U501" t="str">
        <f>TEXT(fact_orders[[#This Row],[Date]],"mmm-yyyy")</f>
        <v>Feb-2023</v>
      </c>
      <c r="V501" t="str">
        <f>"Q"&amp;ROUNDUP(MONTH(fact_orders[[#This Row],[Date]])/3,0)</f>
        <v>Q1</v>
      </c>
      <c r="W501" t="str" cm="1">
        <f t="array" ref="W501">_xlfn.IFS(
fact_orders[[#This Row],[dim_customers.Customer Age]]&lt;=25,"18-25",
fact_orders[[#This Row],[dim_customers.Customer Age]]&lt;=35,"26-35",
fact_orders[[#This Row],[dim_customers.Customer Age]]&lt;=45,"36-45",
fact_orders[[#This Row],[dim_customers.Customer Age]]&lt;=55,"46-55",
TRUE,"56+"
)</f>
        <v>18-25</v>
      </c>
      <c r="X501" t="str" cm="1">
        <f t="array" ref="X501">_xlfn.IFS(fact_orders[[#This Row],[Original Price]]&lt;250,"Under 250", fact_orders[[#This Row],[Original Price]]&lt;500, "250-499",fact_orders[[#This Row],[Original Price]]&lt;1000,"500-999",fact_orders[[#This Row],[Original Price]]&lt;2000,"1000-1999",TRUE,"2000+")</f>
        <v>500-999</v>
      </c>
      <c r="Y501" t="str" cm="1">
        <f t="array" ref="Y501">_xlfn.IFS(fact_orders[[#This Row],[Discount%]]&lt;0.2,"10-19%",fact_orders[[#This Row],[Discount%]]&lt;0.3,"20-29%",fact_orders[[#This Row],[Discount%]]&lt;0.4,"30-39%",fact_orders[[#This Row],[Discount%]]&lt;0.5,"40-49%",TRUE,"50%+")</f>
        <v>40-49%</v>
      </c>
    </row>
    <row r="502" spans="1:25" hidden="1" x14ac:dyDescent="0.3">
      <c r="A502" t="s">
        <v>3918</v>
      </c>
      <c r="B502" t="s">
        <v>3395</v>
      </c>
      <c r="C502" t="s">
        <v>480</v>
      </c>
      <c r="D502" s="2">
        <v>44708</v>
      </c>
      <c r="E502">
        <v>326</v>
      </c>
      <c r="F502" s="4">
        <v>0.39</v>
      </c>
      <c r="G502" t="s">
        <v>85</v>
      </c>
      <c r="H502" t="s">
        <v>9</v>
      </c>
      <c r="I502" t="s">
        <v>395</v>
      </c>
      <c r="J502" t="s">
        <v>364</v>
      </c>
      <c r="K502" t="s">
        <v>6918</v>
      </c>
      <c r="L502" t="s">
        <v>237</v>
      </c>
      <c r="M502">
        <v>4</v>
      </c>
      <c r="N502">
        <v>24</v>
      </c>
      <c r="O502" t="s">
        <v>3392</v>
      </c>
      <c r="P502" t="s">
        <v>3381</v>
      </c>
      <c r="Q502" s="7">
        <f>fact_orders[[#This Row],[Original Price]]*(1-fact_orders[[#This Row],[Discount%]])</f>
        <v>198.85999999999999</v>
      </c>
      <c r="R502">
        <f>fact_orders[[#This Row],[Original Price]]*fact_orders[[#This Row],[Discount%]]</f>
        <v>127.14</v>
      </c>
      <c r="S502">
        <f>YEAR(fact_orders[[#This Row],[Date]])</f>
        <v>2022</v>
      </c>
      <c r="T502">
        <f>MONTH(fact_orders[[#This Row],[Date]])</f>
        <v>5</v>
      </c>
      <c r="U502" t="str">
        <f>TEXT(fact_orders[[#This Row],[Date]],"mmm-yyyy")</f>
        <v>May-2022</v>
      </c>
      <c r="V502" t="str">
        <f>"Q"&amp;ROUNDUP(MONTH(fact_orders[[#This Row],[Date]])/3,0)</f>
        <v>Q2</v>
      </c>
      <c r="W502" t="str" cm="1">
        <f t="array" ref="W502">_xlfn.IFS(
fact_orders[[#This Row],[dim_customers.Customer Age]]&lt;=25,"18-25",
fact_orders[[#This Row],[dim_customers.Customer Age]]&lt;=35,"26-35",
fact_orders[[#This Row],[dim_customers.Customer Age]]&lt;=45,"36-45",
fact_orders[[#This Row],[dim_customers.Customer Age]]&lt;=55,"46-55",
TRUE,"56+"
)</f>
        <v>18-25</v>
      </c>
      <c r="X502" t="str" cm="1">
        <f t="array" ref="X502">_xlfn.IFS(fact_orders[[#This Row],[Original Price]]&lt;250,"Under 250", fact_orders[[#This Row],[Original Price]]&lt;500, "250-499",fact_orders[[#This Row],[Original Price]]&lt;1000,"500-999",fact_orders[[#This Row],[Original Price]]&lt;2000,"1000-1999",TRUE,"2000+")</f>
        <v>250-499</v>
      </c>
      <c r="Y502" t="str" cm="1">
        <f t="array" ref="Y502">_xlfn.IFS(fact_orders[[#This Row],[Discount%]]&lt;0.2,"10-19%",fact_orders[[#This Row],[Discount%]]&lt;0.3,"20-29%",fact_orders[[#This Row],[Discount%]]&lt;0.4,"30-39%",fact_orders[[#This Row],[Discount%]]&lt;0.5,"40-49%",TRUE,"50%+")</f>
        <v>30-39%</v>
      </c>
    </row>
    <row r="503" spans="1:25" hidden="1" x14ac:dyDescent="0.3">
      <c r="A503" t="s">
        <v>3919</v>
      </c>
      <c r="B503" t="s">
        <v>3396</v>
      </c>
      <c r="C503" t="s">
        <v>481</v>
      </c>
      <c r="D503" s="2">
        <v>44284</v>
      </c>
      <c r="E503">
        <v>453</v>
      </c>
      <c r="F503" s="4">
        <v>0.39</v>
      </c>
      <c r="G503" t="s">
        <v>85</v>
      </c>
      <c r="H503" t="s">
        <v>9</v>
      </c>
      <c r="I503" t="s">
        <v>395</v>
      </c>
      <c r="J503" t="s">
        <v>364</v>
      </c>
      <c r="K503" t="s">
        <v>6918</v>
      </c>
      <c r="L503" t="s">
        <v>237</v>
      </c>
      <c r="M503">
        <v>4</v>
      </c>
      <c r="N503">
        <v>24</v>
      </c>
      <c r="O503" t="s">
        <v>3392</v>
      </c>
      <c r="P503" t="s">
        <v>3381</v>
      </c>
      <c r="Q503" s="7">
        <f>fact_orders[[#This Row],[Original Price]]*(1-fact_orders[[#This Row],[Discount%]])</f>
        <v>276.33</v>
      </c>
      <c r="R503">
        <f>fact_orders[[#This Row],[Original Price]]*fact_orders[[#This Row],[Discount%]]</f>
        <v>176.67000000000002</v>
      </c>
      <c r="S503">
        <f>YEAR(fact_orders[[#This Row],[Date]])</f>
        <v>2021</v>
      </c>
      <c r="T503">
        <f>MONTH(fact_orders[[#This Row],[Date]])</f>
        <v>3</v>
      </c>
      <c r="U503" t="str">
        <f>TEXT(fact_orders[[#This Row],[Date]],"mmm-yyyy")</f>
        <v>Mar-2021</v>
      </c>
      <c r="V503" t="str">
        <f>"Q"&amp;ROUNDUP(MONTH(fact_orders[[#This Row],[Date]])/3,0)</f>
        <v>Q1</v>
      </c>
      <c r="W503" t="str" cm="1">
        <f t="array" ref="W503">_xlfn.IFS(
fact_orders[[#This Row],[dim_customers.Customer Age]]&lt;=25,"18-25",
fact_orders[[#This Row],[dim_customers.Customer Age]]&lt;=35,"26-35",
fact_orders[[#This Row],[dim_customers.Customer Age]]&lt;=45,"36-45",
fact_orders[[#This Row],[dim_customers.Customer Age]]&lt;=55,"46-55",
TRUE,"56+"
)</f>
        <v>18-25</v>
      </c>
      <c r="X503" t="str" cm="1">
        <f t="array" ref="X503">_xlfn.IFS(fact_orders[[#This Row],[Original Price]]&lt;250,"Under 250", fact_orders[[#This Row],[Original Price]]&lt;500, "250-499",fact_orders[[#This Row],[Original Price]]&lt;1000,"500-999",fact_orders[[#This Row],[Original Price]]&lt;2000,"1000-1999",TRUE,"2000+")</f>
        <v>250-499</v>
      </c>
      <c r="Y503" t="str" cm="1">
        <f t="array" ref="Y503">_xlfn.IFS(fact_orders[[#This Row],[Discount%]]&lt;0.2,"10-19%",fact_orders[[#This Row],[Discount%]]&lt;0.3,"20-29%",fact_orders[[#This Row],[Discount%]]&lt;0.4,"30-39%",fact_orders[[#This Row],[Discount%]]&lt;0.5,"40-49%",TRUE,"50%+")</f>
        <v>30-39%</v>
      </c>
    </row>
    <row r="504" spans="1:25" hidden="1" x14ac:dyDescent="0.3">
      <c r="A504" t="s">
        <v>3920</v>
      </c>
      <c r="B504" t="s">
        <v>3397</v>
      </c>
      <c r="C504" t="s">
        <v>482</v>
      </c>
      <c r="D504" s="2">
        <v>44421</v>
      </c>
      <c r="E504">
        <v>326</v>
      </c>
      <c r="F504" s="4">
        <v>0.39</v>
      </c>
      <c r="G504" t="s">
        <v>85</v>
      </c>
      <c r="H504" t="s">
        <v>9</v>
      </c>
      <c r="I504" t="s">
        <v>395</v>
      </c>
      <c r="J504" t="s">
        <v>364</v>
      </c>
      <c r="K504" t="s">
        <v>6921</v>
      </c>
      <c r="L504" t="s">
        <v>237</v>
      </c>
      <c r="M504">
        <v>4</v>
      </c>
      <c r="N504">
        <v>22</v>
      </c>
      <c r="O504" t="s">
        <v>3392</v>
      </c>
      <c r="P504" t="s">
        <v>3381</v>
      </c>
      <c r="Q504" s="7">
        <f>fact_orders[[#This Row],[Original Price]]*(1-fact_orders[[#This Row],[Discount%]])</f>
        <v>198.85999999999999</v>
      </c>
      <c r="R504">
        <f>fact_orders[[#This Row],[Original Price]]*fact_orders[[#This Row],[Discount%]]</f>
        <v>127.14</v>
      </c>
      <c r="S504">
        <f>YEAR(fact_orders[[#This Row],[Date]])</f>
        <v>2021</v>
      </c>
      <c r="T504">
        <f>MONTH(fact_orders[[#This Row],[Date]])</f>
        <v>8</v>
      </c>
      <c r="U504" t="str">
        <f>TEXT(fact_orders[[#This Row],[Date]],"mmm-yyyy")</f>
        <v>Aug-2021</v>
      </c>
      <c r="V504" t="str">
        <f>"Q"&amp;ROUNDUP(MONTH(fact_orders[[#This Row],[Date]])/3,0)</f>
        <v>Q3</v>
      </c>
      <c r="W504" t="str" cm="1">
        <f t="array" ref="W504">_xlfn.IFS(
fact_orders[[#This Row],[dim_customers.Customer Age]]&lt;=25,"18-25",
fact_orders[[#This Row],[dim_customers.Customer Age]]&lt;=35,"26-35",
fact_orders[[#This Row],[dim_customers.Customer Age]]&lt;=45,"36-45",
fact_orders[[#This Row],[dim_customers.Customer Age]]&lt;=55,"46-55",
TRUE,"56+"
)</f>
        <v>18-25</v>
      </c>
      <c r="X504" t="str" cm="1">
        <f t="array" ref="X504">_xlfn.IFS(fact_orders[[#This Row],[Original Price]]&lt;250,"Under 250", fact_orders[[#This Row],[Original Price]]&lt;500, "250-499",fact_orders[[#This Row],[Original Price]]&lt;1000,"500-999",fact_orders[[#This Row],[Original Price]]&lt;2000,"1000-1999",TRUE,"2000+")</f>
        <v>250-499</v>
      </c>
      <c r="Y504" t="str" cm="1">
        <f t="array" ref="Y504">_xlfn.IFS(fact_orders[[#This Row],[Discount%]]&lt;0.2,"10-19%",fact_orders[[#This Row],[Discount%]]&lt;0.3,"20-29%",fact_orders[[#This Row],[Discount%]]&lt;0.4,"30-39%",fact_orders[[#This Row],[Discount%]]&lt;0.5,"40-49%",TRUE,"50%+")</f>
        <v>30-39%</v>
      </c>
    </row>
    <row r="505" spans="1:25" hidden="1" x14ac:dyDescent="0.3">
      <c r="A505" t="s">
        <v>3921</v>
      </c>
      <c r="B505" t="s">
        <v>3398</v>
      </c>
      <c r="C505" t="s">
        <v>483</v>
      </c>
      <c r="D505" s="2">
        <v>44268</v>
      </c>
      <c r="E505">
        <v>456</v>
      </c>
      <c r="F505" s="4">
        <v>0.39</v>
      </c>
      <c r="G505" t="s">
        <v>85</v>
      </c>
      <c r="H505" t="s">
        <v>9</v>
      </c>
      <c r="I505" t="s">
        <v>395</v>
      </c>
      <c r="J505" t="s">
        <v>364</v>
      </c>
      <c r="K505" t="s">
        <v>6921</v>
      </c>
      <c r="L505" t="s">
        <v>196</v>
      </c>
      <c r="M505">
        <v>3</v>
      </c>
      <c r="N505">
        <v>23</v>
      </c>
      <c r="O505" t="s">
        <v>3399</v>
      </c>
      <c r="P505" t="s">
        <v>3400</v>
      </c>
      <c r="Q505" s="7">
        <f>fact_orders[[#This Row],[Original Price]]*(1-fact_orders[[#This Row],[Discount%]])</f>
        <v>278.15999999999997</v>
      </c>
      <c r="R505">
        <f>fact_orders[[#This Row],[Original Price]]*fact_orders[[#This Row],[Discount%]]</f>
        <v>177.84</v>
      </c>
      <c r="S505">
        <f>YEAR(fact_orders[[#This Row],[Date]])</f>
        <v>2021</v>
      </c>
      <c r="T505">
        <f>MONTH(fact_orders[[#This Row],[Date]])</f>
        <v>3</v>
      </c>
      <c r="U505" t="str">
        <f>TEXT(fact_orders[[#This Row],[Date]],"mmm-yyyy")</f>
        <v>Mar-2021</v>
      </c>
      <c r="V505" t="str">
        <f>"Q"&amp;ROUNDUP(MONTH(fact_orders[[#This Row],[Date]])/3,0)</f>
        <v>Q1</v>
      </c>
      <c r="W505" t="str" cm="1">
        <f t="array" ref="W505">_xlfn.IFS(
fact_orders[[#This Row],[dim_customers.Customer Age]]&lt;=25,"18-25",
fact_orders[[#This Row],[dim_customers.Customer Age]]&lt;=35,"26-35",
fact_orders[[#This Row],[dim_customers.Customer Age]]&lt;=45,"36-45",
fact_orders[[#This Row],[dim_customers.Customer Age]]&lt;=55,"46-55",
TRUE,"56+"
)</f>
        <v>18-25</v>
      </c>
      <c r="X505" t="str" cm="1">
        <f t="array" ref="X505">_xlfn.IFS(fact_orders[[#This Row],[Original Price]]&lt;250,"Under 250", fact_orders[[#This Row],[Original Price]]&lt;500, "250-499",fact_orders[[#This Row],[Original Price]]&lt;1000,"500-999",fact_orders[[#This Row],[Original Price]]&lt;2000,"1000-1999",TRUE,"2000+")</f>
        <v>250-499</v>
      </c>
      <c r="Y505" t="str" cm="1">
        <f t="array" ref="Y505">_xlfn.IFS(fact_orders[[#This Row],[Discount%]]&lt;0.2,"10-19%",fact_orders[[#This Row],[Discount%]]&lt;0.3,"20-29%",fact_orders[[#This Row],[Discount%]]&lt;0.4,"30-39%",fact_orders[[#This Row],[Discount%]]&lt;0.5,"40-49%",TRUE,"50%+")</f>
        <v>30-39%</v>
      </c>
    </row>
    <row r="506" spans="1:25" hidden="1" x14ac:dyDescent="0.3">
      <c r="A506" t="s">
        <v>3922</v>
      </c>
      <c r="B506" t="s">
        <v>3401</v>
      </c>
      <c r="C506" t="s">
        <v>484</v>
      </c>
      <c r="D506" s="2">
        <v>44679</v>
      </c>
      <c r="E506">
        <v>675</v>
      </c>
      <c r="F506" s="4">
        <v>0.3</v>
      </c>
      <c r="G506" t="s">
        <v>85</v>
      </c>
      <c r="H506" t="s">
        <v>9</v>
      </c>
      <c r="I506" t="s">
        <v>395</v>
      </c>
      <c r="J506" t="s">
        <v>364</v>
      </c>
      <c r="K506" t="s">
        <v>6921</v>
      </c>
      <c r="L506" t="s">
        <v>196</v>
      </c>
      <c r="M506">
        <v>5</v>
      </c>
      <c r="N506">
        <v>24</v>
      </c>
      <c r="O506" t="s">
        <v>3399</v>
      </c>
      <c r="P506" t="s">
        <v>3400</v>
      </c>
      <c r="Q506" s="7">
        <f>fact_orders[[#This Row],[Original Price]]*(1-fact_orders[[#This Row],[Discount%]])</f>
        <v>472.49999999999994</v>
      </c>
      <c r="R506">
        <f>fact_orders[[#This Row],[Original Price]]*fact_orders[[#This Row],[Discount%]]</f>
        <v>202.5</v>
      </c>
      <c r="S506">
        <f>YEAR(fact_orders[[#This Row],[Date]])</f>
        <v>2022</v>
      </c>
      <c r="T506">
        <f>MONTH(fact_orders[[#This Row],[Date]])</f>
        <v>4</v>
      </c>
      <c r="U506" t="str">
        <f>TEXT(fact_orders[[#This Row],[Date]],"mmm-yyyy")</f>
        <v>Apr-2022</v>
      </c>
      <c r="V506" t="str">
        <f>"Q"&amp;ROUNDUP(MONTH(fact_orders[[#This Row],[Date]])/3,0)</f>
        <v>Q2</v>
      </c>
      <c r="W506" t="str" cm="1">
        <f t="array" ref="W506">_xlfn.IFS(
fact_orders[[#This Row],[dim_customers.Customer Age]]&lt;=25,"18-25",
fact_orders[[#This Row],[dim_customers.Customer Age]]&lt;=35,"26-35",
fact_orders[[#This Row],[dim_customers.Customer Age]]&lt;=45,"36-45",
fact_orders[[#This Row],[dim_customers.Customer Age]]&lt;=55,"46-55",
TRUE,"56+"
)</f>
        <v>18-25</v>
      </c>
      <c r="X506" t="str" cm="1">
        <f t="array" ref="X506">_xlfn.IFS(fact_orders[[#This Row],[Original Price]]&lt;250,"Under 250", fact_orders[[#This Row],[Original Price]]&lt;500, "250-499",fact_orders[[#This Row],[Original Price]]&lt;1000,"500-999",fact_orders[[#This Row],[Original Price]]&lt;2000,"1000-1999",TRUE,"2000+")</f>
        <v>500-999</v>
      </c>
      <c r="Y506" t="str" cm="1">
        <f t="array" ref="Y506">_xlfn.IFS(fact_orders[[#This Row],[Discount%]]&lt;0.2,"10-19%",fact_orders[[#This Row],[Discount%]]&lt;0.3,"20-29%",fact_orders[[#This Row],[Discount%]]&lt;0.4,"30-39%",fact_orders[[#This Row],[Discount%]]&lt;0.5,"40-49%",TRUE,"50%+")</f>
        <v>30-39%</v>
      </c>
    </row>
    <row r="507" spans="1:25" hidden="1" x14ac:dyDescent="0.3">
      <c r="A507" t="s">
        <v>3923</v>
      </c>
      <c r="B507" t="s">
        <v>3402</v>
      </c>
      <c r="C507" t="s">
        <v>485</v>
      </c>
      <c r="D507" s="2">
        <v>44625</v>
      </c>
      <c r="E507">
        <v>654</v>
      </c>
      <c r="F507" s="4">
        <v>0.3</v>
      </c>
      <c r="G507" t="s">
        <v>85</v>
      </c>
      <c r="H507" t="s">
        <v>9</v>
      </c>
      <c r="I507" t="s">
        <v>395</v>
      </c>
      <c r="J507" t="s">
        <v>364</v>
      </c>
      <c r="K507" t="s">
        <v>6921</v>
      </c>
      <c r="L507" t="s">
        <v>196</v>
      </c>
      <c r="M507">
        <v>4</v>
      </c>
      <c r="N507">
        <v>25</v>
      </c>
      <c r="O507" t="s">
        <v>3399</v>
      </c>
      <c r="P507" t="s">
        <v>3400</v>
      </c>
      <c r="Q507" s="7">
        <f>fact_orders[[#This Row],[Original Price]]*(1-fact_orders[[#This Row],[Discount%]])</f>
        <v>457.79999999999995</v>
      </c>
      <c r="R507">
        <f>fact_orders[[#This Row],[Original Price]]*fact_orders[[#This Row],[Discount%]]</f>
        <v>196.2</v>
      </c>
      <c r="S507">
        <f>YEAR(fact_orders[[#This Row],[Date]])</f>
        <v>2022</v>
      </c>
      <c r="T507">
        <f>MONTH(fact_orders[[#This Row],[Date]])</f>
        <v>3</v>
      </c>
      <c r="U507" t="str">
        <f>TEXT(fact_orders[[#This Row],[Date]],"mmm-yyyy")</f>
        <v>Mar-2022</v>
      </c>
      <c r="V507" t="str">
        <f>"Q"&amp;ROUNDUP(MONTH(fact_orders[[#This Row],[Date]])/3,0)</f>
        <v>Q1</v>
      </c>
      <c r="W507" t="str" cm="1">
        <f t="array" ref="W507">_xlfn.IFS(
fact_orders[[#This Row],[dim_customers.Customer Age]]&lt;=25,"18-25",
fact_orders[[#This Row],[dim_customers.Customer Age]]&lt;=35,"26-35",
fact_orders[[#This Row],[dim_customers.Customer Age]]&lt;=45,"36-45",
fact_orders[[#This Row],[dim_customers.Customer Age]]&lt;=55,"46-55",
TRUE,"56+"
)</f>
        <v>18-25</v>
      </c>
      <c r="X507" t="str" cm="1">
        <f t="array" ref="X507">_xlfn.IFS(fact_orders[[#This Row],[Original Price]]&lt;250,"Under 250", fact_orders[[#This Row],[Original Price]]&lt;500, "250-499",fact_orders[[#This Row],[Original Price]]&lt;1000,"500-999",fact_orders[[#This Row],[Original Price]]&lt;2000,"1000-1999",TRUE,"2000+")</f>
        <v>500-999</v>
      </c>
      <c r="Y507" t="str" cm="1">
        <f t="array" ref="Y507">_xlfn.IFS(fact_orders[[#This Row],[Discount%]]&lt;0.2,"10-19%",fact_orders[[#This Row],[Discount%]]&lt;0.3,"20-29%",fact_orders[[#This Row],[Discount%]]&lt;0.4,"30-39%",fact_orders[[#This Row],[Discount%]]&lt;0.5,"40-49%",TRUE,"50%+")</f>
        <v>30-39%</v>
      </c>
    </row>
    <row r="508" spans="1:25" hidden="1" x14ac:dyDescent="0.3">
      <c r="A508" t="s">
        <v>3924</v>
      </c>
      <c r="B508" t="s">
        <v>3403</v>
      </c>
      <c r="C508" t="s">
        <v>486</v>
      </c>
      <c r="D508" s="2">
        <v>44992</v>
      </c>
      <c r="E508">
        <v>654</v>
      </c>
      <c r="F508" s="4">
        <v>0.3</v>
      </c>
      <c r="G508" t="s">
        <v>85</v>
      </c>
      <c r="H508" t="s">
        <v>9</v>
      </c>
      <c r="I508" t="s">
        <v>395</v>
      </c>
      <c r="J508" t="s">
        <v>364</v>
      </c>
      <c r="K508" t="s">
        <v>6921</v>
      </c>
      <c r="L508" t="s">
        <v>196</v>
      </c>
      <c r="M508">
        <v>2</v>
      </c>
      <c r="N508">
        <v>26</v>
      </c>
      <c r="O508" t="s">
        <v>3399</v>
      </c>
      <c r="P508" t="s">
        <v>3400</v>
      </c>
      <c r="Q508" s="7">
        <f>fact_orders[[#This Row],[Original Price]]*(1-fact_orders[[#This Row],[Discount%]])</f>
        <v>457.79999999999995</v>
      </c>
      <c r="R508">
        <f>fact_orders[[#This Row],[Original Price]]*fact_orders[[#This Row],[Discount%]]</f>
        <v>196.2</v>
      </c>
      <c r="S508">
        <f>YEAR(fact_orders[[#This Row],[Date]])</f>
        <v>2023</v>
      </c>
      <c r="T508">
        <f>MONTH(fact_orders[[#This Row],[Date]])</f>
        <v>3</v>
      </c>
      <c r="U508" t="str">
        <f>TEXT(fact_orders[[#This Row],[Date]],"mmm-yyyy")</f>
        <v>Mar-2023</v>
      </c>
      <c r="V508" t="str">
        <f>"Q"&amp;ROUNDUP(MONTH(fact_orders[[#This Row],[Date]])/3,0)</f>
        <v>Q1</v>
      </c>
      <c r="W508" t="str" cm="1">
        <f t="array" ref="W508">_xlfn.IFS(
fact_orders[[#This Row],[dim_customers.Customer Age]]&lt;=25,"18-25",
fact_orders[[#This Row],[dim_customers.Customer Age]]&lt;=35,"26-35",
fact_orders[[#This Row],[dim_customers.Customer Age]]&lt;=45,"36-45",
fact_orders[[#This Row],[dim_customers.Customer Age]]&lt;=55,"46-55",
TRUE,"56+"
)</f>
        <v>26-35</v>
      </c>
      <c r="X508" t="str" cm="1">
        <f t="array" ref="X508">_xlfn.IFS(fact_orders[[#This Row],[Original Price]]&lt;250,"Under 250", fact_orders[[#This Row],[Original Price]]&lt;500, "250-499",fact_orders[[#This Row],[Original Price]]&lt;1000,"500-999",fact_orders[[#This Row],[Original Price]]&lt;2000,"1000-1999",TRUE,"2000+")</f>
        <v>500-999</v>
      </c>
      <c r="Y508" t="str" cm="1">
        <f t="array" ref="Y508">_xlfn.IFS(fact_orders[[#This Row],[Discount%]]&lt;0.2,"10-19%",fact_orders[[#This Row],[Discount%]]&lt;0.3,"20-29%",fact_orders[[#This Row],[Discount%]]&lt;0.4,"30-39%",fact_orders[[#This Row],[Discount%]]&lt;0.5,"40-49%",TRUE,"50%+")</f>
        <v>30-39%</v>
      </c>
    </row>
    <row r="509" spans="1:25" hidden="1" x14ac:dyDescent="0.3">
      <c r="A509" t="s">
        <v>3925</v>
      </c>
      <c r="B509" t="s">
        <v>3404</v>
      </c>
      <c r="C509" t="s">
        <v>487</v>
      </c>
      <c r="D509" s="2">
        <v>44444</v>
      </c>
      <c r="E509">
        <v>654</v>
      </c>
      <c r="F509" s="4">
        <v>0.25</v>
      </c>
      <c r="G509" t="s">
        <v>85</v>
      </c>
      <c r="H509" t="s">
        <v>9</v>
      </c>
      <c r="I509" t="s">
        <v>395</v>
      </c>
      <c r="J509" t="s">
        <v>364</v>
      </c>
      <c r="K509" t="s">
        <v>6921</v>
      </c>
      <c r="L509" t="s">
        <v>18</v>
      </c>
      <c r="M509">
        <v>5</v>
      </c>
      <c r="N509">
        <v>27</v>
      </c>
      <c r="O509" t="s">
        <v>3399</v>
      </c>
      <c r="P509" t="s">
        <v>3400</v>
      </c>
      <c r="Q509" s="7">
        <f>fact_orders[[#This Row],[Original Price]]*(1-fact_orders[[#This Row],[Discount%]])</f>
        <v>490.5</v>
      </c>
      <c r="R509">
        <f>fact_orders[[#This Row],[Original Price]]*fact_orders[[#This Row],[Discount%]]</f>
        <v>163.5</v>
      </c>
      <c r="S509">
        <f>YEAR(fact_orders[[#This Row],[Date]])</f>
        <v>2021</v>
      </c>
      <c r="T509">
        <f>MONTH(fact_orders[[#This Row],[Date]])</f>
        <v>9</v>
      </c>
      <c r="U509" t="str">
        <f>TEXT(fact_orders[[#This Row],[Date]],"mmm-yyyy")</f>
        <v>Sep-2021</v>
      </c>
      <c r="V509" t="str">
        <f>"Q"&amp;ROUNDUP(MONTH(fact_orders[[#This Row],[Date]])/3,0)</f>
        <v>Q3</v>
      </c>
      <c r="W509" t="str" cm="1">
        <f t="array" ref="W509">_xlfn.IFS(
fact_orders[[#This Row],[dim_customers.Customer Age]]&lt;=25,"18-25",
fact_orders[[#This Row],[dim_customers.Customer Age]]&lt;=35,"26-35",
fact_orders[[#This Row],[dim_customers.Customer Age]]&lt;=45,"36-45",
fact_orders[[#This Row],[dim_customers.Customer Age]]&lt;=55,"46-55",
TRUE,"56+"
)</f>
        <v>26-35</v>
      </c>
      <c r="X509" t="str" cm="1">
        <f t="array" ref="X509">_xlfn.IFS(fact_orders[[#This Row],[Original Price]]&lt;250,"Under 250", fact_orders[[#This Row],[Original Price]]&lt;500, "250-499",fact_orders[[#This Row],[Original Price]]&lt;1000,"500-999",fact_orders[[#This Row],[Original Price]]&lt;2000,"1000-1999",TRUE,"2000+")</f>
        <v>500-999</v>
      </c>
      <c r="Y509" t="str" cm="1">
        <f t="array" ref="Y509">_xlfn.IFS(fact_orders[[#This Row],[Discount%]]&lt;0.2,"10-19%",fact_orders[[#This Row],[Discount%]]&lt;0.3,"20-29%",fact_orders[[#This Row],[Discount%]]&lt;0.4,"30-39%",fact_orders[[#This Row],[Discount%]]&lt;0.5,"40-49%",TRUE,"50%+")</f>
        <v>20-29%</v>
      </c>
    </row>
    <row r="510" spans="1:25" hidden="1" x14ac:dyDescent="0.3">
      <c r="A510" t="s">
        <v>3926</v>
      </c>
      <c r="B510" t="s">
        <v>3405</v>
      </c>
      <c r="C510" t="s">
        <v>488</v>
      </c>
      <c r="D510" s="2">
        <v>44775</v>
      </c>
      <c r="E510">
        <v>654</v>
      </c>
      <c r="F510" s="4">
        <v>0.25</v>
      </c>
      <c r="G510" t="s">
        <v>85</v>
      </c>
      <c r="H510" t="s">
        <v>9</v>
      </c>
      <c r="I510" t="s">
        <v>395</v>
      </c>
      <c r="J510" t="s">
        <v>364</v>
      </c>
      <c r="K510" t="s">
        <v>6919</v>
      </c>
      <c r="L510" t="s">
        <v>18</v>
      </c>
      <c r="M510">
        <v>5</v>
      </c>
      <c r="N510">
        <v>34</v>
      </c>
      <c r="O510" t="s">
        <v>3399</v>
      </c>
      <c r="P510" t="s">
        <v>3400</v>
      </c>
      <c r="Q510" s="7">
        <f>fact_orders[[#This Row],[Original Price]]*(1-fact_orders[[#This Row],[Discount%]])</f>
        <v>490.5</v>
      </c>
      <c r="R510">
        <f>fact_orders[[#This Row],[Original Price]]*fact_orders[[#This Row],[Discount%]]</f>
        <v>163.5</v>
      </c>
      <c r="S510">
        <f>YEAR(fact_orders[[#This Row],[Date]])</f>
        <v>2022</v>
      </c>
      <c r="T510">
        <f>MONTH(fact_orders[[#This Row],[Date]])</f>
        <v>8</v>
      </c>
      <c r="U510" t="str">
        <f>TEXT(fact_orders[[#This Row],[Date]],"mmm-yyyy")</f>
        <v>Aug-2022</v>
      </c>
      <c r="V510" t="str">
        <f>"Q"&amp;ROUNDUP(MONTH(fact_orders[[#This Row],[Date]])/3,0)</f>
        <v>Q3</v>
      </c>
      <c r="W510" t="str" cm="1">
        <f t="array" ref="W510">_xlfn.IFS(
fact_orders[[#This Row],[dim_customers.Customer Age]]&lt;=25,"18-25",
fact_orders[[#This Row],[dim_customers.Customer Age]]&lt;=35,"26-35",
fact_orders[[#This Row],[dim_customers.Customer Age]]&lt;=45,"36-45",
fact_orders[[#This Row],[dim_customers.Customer Age]]&lt;=55,"46-55",
TRUE,"56+"
)</f>
        <v>26-35</v>
      </c>
      <c r="X510" t="str" cm="1">
        <f t="array" ref="X510">_xlfn.IFS(fact_orders[[#This Row],[Original Price]]&lt;250,"Under 250", fact_orders[[#This Row],[Original Price]]&lt;500, "250-499",fact_orders[[#This Row],[Original Price]]&lt;1000,"500-999",fact_orders[[#This Row],[Original Price]]&lt;2000,"1000-1999",TRUE,"2000+")</f>
        <v>500-999</v>
      </c>
      <c r="Y510" t="str" cm="1">
        <f t="array" ref="Y510">_xlfn.IFS(fact_orders[[#This Row],[Discount%]]&lt;0.2,"10-19%",fact_orders[[#This Row],[Discount%]]&lt;0.3,"20-29%",fact_orders[[#This Row],[Discount%]]&lt;0.4,"30-39%",fact_orders[[#This Row],[Discount%]]&lt;0.5,"40-49%",TRUE,"50%+")</f>
        <v>20-29%</v>
      </c>
    </row>
    <row r="511" spans="1:25" hidden="1" x14ac:dyDescent="0.3">
      <c r="A511" t="s">
        <v>3927</v>
      </c>
      <c r="B511" t="s">
        <v>3406</v>
      </c>
      <c r="C511" t="s">
        <v>489</v>
      </c>
      <c r="D511" s="2">
        <v>44557</v>
      </c>
      <c r="E511">
        <v>356</v>
      </c>
      <c r="F511" s="4">
        <v>0.3</v>
      </c>
      <c r="G511" t="s">
        <v>85</v>
      </c>
      <c r="H511" t="s">
        <v>9</v>
      </c>
      <c r="I511" t="s">
        <v>395</v>
      </c>
      <c r="J511" t="s">
        <v>364</v>
      </c>
      <c r="K511" t="s">
        <v>6919</v>
      </c>
      <c r="L511" t="s">
        <v>18</v>
      </c>
      <c r="M511">
        <v>5</v>
      </c>
      <c r="N511">
        <v>35</v>
      </c>
      <c r="O511" t="s">
        <v>3407</v>
      </c>
      <c r="P511" t="s">
        <v>3400</v>
      </c>
      <c r="Q511" s="7">
        <f>fact_orders[[#This Row],[Original Price]]*(1-fact_orders[[#This Row],[Discount%]])</f>
        <v>249.2</v>
      </c>
      <c r="R511">
        <f>fact_orders[[#This Row],[Original Price]]*fact_orders[[#This Row],[Discount%]]</f>
        <v>106.8</v>
      </c>
      <c r="S511">
        <f>YEAR(fact_orders[[#This Row],[Date]])</f>
        <v>2021</v>
      </c>
      <c r="T511">
        <f>MONTH(fact_orders[[#This Row],[Date]])</f>
        <v>12</v>
      </c>
      <c r="U511" t="str">
        <f>TEXT(fact_orders[[#This Row],[Date]],"mmm-yyyy")</f>
        <v>Dec-2021</v>
      </c>
      <c r="V511" t="str">
        <f>"Q"&amp;ROUNDUP(MONTH(fact_orders[[#This Row],[Date]])/3,0)</f>
        <v>Q4</v>
      </c>
      <c r="W511" t="str" cm="1">
        <f t="array" ref="W511">_xlfn.IFS(
fact_orders[[#This Row],[dim_customers.Customer Age]]&lt;=25,"18-25",
fact_orders[[#This Row],[dim_customers.Customer Age]]&lt;=35,"26-35",
fact_orders[[#This Row],[dim_customers.Customer Age]]&lt;=45,"36-45",
fact_orders[[#This Row],[dim_customers.Customer Age]]&lt;=55,"46-55",
TRUE,"56+"
)</f>
        <v>26-35</v>
      </c>
      <c r="X511" t="str" cm="1">
        <f t="array" ref="X511">_xlfn.IFS(fact_orders[[#This Row],[Original Price]]&lt;250,"Under 250", fact_orders[[#This Row],[Original Price]]&lt;500, "250-499",fact_orders[[#This Row],[Original Price]]&lt;1000,"500-999",fact_orders[[#This Row],[Original Price]]&lt;2000,"1000-1999",TRUE,"2000+")</f>
        <v>250-499</v>
      </c>
      <c r="Y511" t="str" cm="1">
        <f t="array" ref="Y511">_xlfn.IFS(fact_orders[[#This Row],[Discount%]]&lt;0.2,"10-19%",fact_orders[[#This Row],[Discount%]]&lt;0.3,"20-29%",fact_orders[[#This Row],[Discount%]]&lt;0.4,"30-39%",fact_orders[[#This Row],[Discount%]]&lt;0.5,"40-49%",TRUE,"50%+")</f>
        <v>30-39%</v>
      </c>
    </row>
    <row r="512" spans="1:25" hidden="1" x14ac:dyDescent="0.3">
      <c r="A512" t="s">
        <v>3928</v>
      </c>
      <c r="B512" t="s">
        <v>3408</v>
      </c>
      <c r="C512" t="s">
        <v>490</v>
      </c>
      <c r="D512" s="2">
        <v>44495</v>
      </c>
      <c r="E512">
        <v>686</v>
      </c>
      <c r="F512" s="4">
        <v>0.3</v>
      </c>
      <c r="G512" t="s">
        <v>85</v>
      </c>
      <c r="H512" t="s">
        <v>9</v>
      </c>
      <c r="I512" t="s">
        <v>395</v>
      </c>
      <c r="J512" t="s">
        <v>364</v>
      </c>
      <c r="K512" t="s">
        <v>6919</v>
      </c>
      <c r="L512" t="s">
        <v>102</v>
      </c>
      <c r="M512">
        <v>4</v>
      </c>
      <c r="N512">
        <v>36</v>
      </c>
      <c r="O512" t="s">
        <v>3407</v>
      </c>
      <c r="P512" t="s">
        <v>3400</v>
      </c>
      <c r="Q512" s="7">
        <f>fact_orders[[#This Row],[Original Price]]*(1-fact_orders[[#This Row],[Discount%]])</f>
        <v>480.2</v>
      </c>
      <c r="R512">
        <f>fact_orders[[#This Row],[Original Price]]*fact_orders[[#This Row],[Discount%]]</f>
        <v>205.79999999999998</v>
      </c>
      <c r="S512">
        <f>YEAR(fact_orders[[#This Row],[Date]])</f>
        <v>2021</v>
      </c>
      <c r="T512">
        <f>MONTH(fact_orders[[#This Row],[Date]])</f>
        <v>10</v>
      </c>
      <c r="U512" t="str">
        <f>TEXT(fact_orders[[#This Row],[Date]],"mmm-yyyy")</f>
        <v>Oct-2021</v>
      </c>
      <c r="V512" t="str">
        <f>"Q"&amp;ROUNDUP(MONTH(fact_orders[[#This Row],[Date]])/3,0)</f>
        <v>Q4</v>
      </c>
      <c r="W512" t="str" cm="1">
        <f t="array" ref="W512">_xlfn.IFS(
fact_orders[[#This Row],[dim_customers.Customer Age]]&lt;=25,"18-25",
fact_orders[[#This Row],[dim_customers.Customer Age]]&lt;=35,"26-35",
fact_orders[[#This Row],[dim_customers.Customer Age]]&lt;=45,"36-45",
fact_orders[[#This Row],[dim_customers.Customer Age]]&lt;=55,"46-55",
TRUE,"56+"
)</f>
        <v>36-45</v>
      </c>
      <c r="X512" t="str" cm="1">
        <f t="array" ref="X512">_xlfn.IFS(fact_orders[[#This Row],[Original Price]]&lt;250,"Under 250", fact_orders[[#This Row],[Original Price]]&lt;500, "250-499",fact_orders[[#This Row],[Original Price]]&lt;1000,"500-999",fact_orders[[#This Row],[Original Price]]&lt;2000,"1000-1999",TRUE,"2000+")</f>
        <v>500-999</v>
      </c>
      <c r="Y512" t="str" cm="1">
        <f t="array" ref="Y512">_xlfn.IFS(fact_orders[[#This Row],[Discount%]]&lt;0.2,"10-19%",fact_orders[[#This Row],[Discount%]]&lt;0.3,"20-29%",fact_orders[[#This Row],[Discount%]]&lt;0.4,"30-39%",fact_orders[[#This Row],[Discount%]]&lt;0.5,"40-49%",TRUE,"50%+")</f>
        <v>30-39%</v>
      </c>
    </row>
    <row r="513" spans="1:25" hidden="1" x14ac:dyDescent="0.3">
      <c r="A513" t="s">
        <v>3929</v>
      </c>
      <c r="B513" t="s">
        <v>3409</v>
      </c>
      <c r="C513" t="s">
        <v>491</v>
      </c>
      <c r="D513" s="2">
        <v>44589</v>
      </c>
      <c r="E513">
        <v>456</v>
      </c>
      <c r="F513" s="4">
        <v>0.3</v>
      </c>
      <c r="G513" t="s">
        <v>85</v>
      </c>
      <c r="H513" t="s">
        <v>9</v>
      </c>
      <c r="I513" t="s">
        <v>395</v>
      </c>
      <c r="J513" t="s">
        <v>364</v>
      </c>
      <c r="K513" t="s">
        <v>6919</v>
      </c>
      <c r="L513" t="s">
        <v>102</v>
      </c>
      <c r="M513">
        <v>4</v>
      </c>
      <c r="N513">
        <v>37</v>
      </c>
      <c r="O513" t="s">
        <v>3407</v>
      </c>
      <c r="P513" t="s">
        <v>3400</v>
      </c>
      <c r="Q513" s="7">
        <f>fact_orders[[#This Row],[Original Price]]*(1-fact_orders[[#This Row],[Discount%]])</f>
        <v>319.2</v>
      </c>
      <c r="R513">
        <f>fact_orders[[#This Row],[Original Price]]*fact_orders[[#This Row],[Discount%]]</f>
        <v>136.79999999999998</v>
      </c>
      <c r="S513">
        <f>YEAR(fact_orders[[#This Row],[Date]])</f>
        <v>2022</v>
      </c>
      <c r="T513">
        <f>MONTH(fact_orders[[#This Row],[Date]])</f>
        <v>1</v>
      </c>
      <c r="U513" t="str">
        <f>TEXT(fact_orders[[#This Row],[Date]],"mmm-yyyy")</f>
        <v>Jan-2022</v>
      </c>
      <c r="V513" t="str">
        <f>"Q"&amp;ROUNDUP(MONTH(fact_orders[[#This Row],[Date]])/3,0)</f>
        <v>Q1</v>
      </c>
      <c r="W513" t="str" cm="1">
        <f t="array" ref="W513">_xlfn.IFS(
fact_orders[[#This Row],[dim_customers.Customer Age]]&lt;=25,"18-25",
fact_orders[[#This Row],[dim_customers.Customer Age]]&lt;=35,"26-35",
fact_orders[[#This Row],[dim_customers.Customer Age]]&lt;=45,"36-45",
fact_orders[[#This Row],[dim_customers.Customer Age]]&lt;=55,"46-55",
TRUE,"56+"
)</f>
        <v>36-45</v>
      </c>
      <c r="X513" t="str" cm="1">
        <f t="array" ref="X513">_xlfn.IFS(fact_orders[[#This Row],[Original Price]]&lt;250,"Under 250", fact_orders[[#This Row],[Original Price]]&lt;500, "250-499",fact_orders[[#This Row],[Original Price]]&lt;1000,"500-999",fact_orders[[#This Row],[Original Price]]&lt;2000,"1000-1999",TRUE,"2000+")</f>
        <v>250-499</v>
      </c>
      <c r="Y513" t="str" cm="1">
        <f t="array" ref="Y513">_xlfn.IFS(fact_orders[[#This Row],[Discount%]]&lt;0.2,"10-19%",fact_orders[[#This Row],[Discount%]]&lt;0.3,"20-29%",fact_orders[[#This Row],[Discount%]]&lt;0.4,"30-39%",fact_orders[[#This Row],[Discount%]]&lt;0.5,"40-49%",TRUE,"50%+")</f>
        <v>30-39%</v>
      </c>
    </row>
    <row r="514" spans="1:25" hidden="1" x14ac:dyDescent="0.3">
      <c r="A514" t="s">
        <v>3930</v>
      </c>
      <c r="B514" t="s">
        <v>3410</v>
      </c>
      <c r="C514" t="s">
        <v>492</v>
      </c>
      <c r="D514" s="2">
        <v>44391</v>
      </c>
      <c r="E514">
        <v>516</v>
      </c>
      <c r="F514" s="4">
        <v>0.4</v>
      </c>
      <c r="G514" t="s">
        <v>85</v>
      </c>
      <c r="H514" t="s">
        <v>9</v>
      </c>
      <c r="I514" t="s">
        <v>395</v>
      </c>
      <c r="J514" t="s">
        <v>364</v>
      </c>
      <c r="K514" t="s">
        <v>6922</v>
      </c>
      <c r="L514" t="s">
        <v>102</v>
      </c>
      <c r="M514">
        <v>4</v>
      </c>
      <c r="N514">
        <v>38</v>
      </c>
      <c r="O514" t="s">
        <v>3411</v>
      </c>
      <c r="P514" t="s">
        <v>3400</v>
      </c>
      <c r="Q514" s="7">
        <f>fact_orders[[#This Row],[Original Price]]*(1-fact_orders[[#This Row],[Discount%]])</f>
        <v>309.59999999999997</v>
      </c>
      <c r="R514">
        <f>fact_orders[[#This Row],[Original Price]]*fact_orders[[#This Row],[Discount%]]</f>
        <v>206.4</v>
      </c>
      <c r="S514">
        <f>YEAR(fact_orders[[#This Row],[Date]])</f>
        <v>2021</v>
      </c>
      <c r="T514">
        <f>MONTH(fact_orders[[#This Row],[Date]])</f>
        <v>7</v>
      </c>
      <c r="U514" t="str">
        <f>TEXT(fact_orders[[#This Row],[Date]],"mmm-yyyy")</f>
        <v>Jul-2021</v>
      </c>
      <c r="V514" t="str">
        <f>"Q"&amp;ROUNDUP(MONTH(fact_orders[[#This Row],[Date]])/3,0)</f>
        <v>Q3</v>
      </c>
      <c r="W514" t="str" cm="1">
        <f t="array" ref="W514">_xlfn.IFS(
fact_orders[[#This Row],[dim_customers.Customer Age]]&lt;=25,"18-25",
fact_orders[[#This Row],[dim_customers.Customer Age]]&lt;=35,"26-35",
fact_orders[[#This Row],[dim_customers.Customer Age]]&lt;=45,"36-45",
fact_orders[[#This Row],[dim_customers.Customer Age]]&lt;=55,"46-55",
TRUE,"56+"
)</f>
        <v>36-45</v>
      </c>
      <c r="X514" t="str" cm="1">
        <f t="array" ref="X514">_xlfn.IFS(fact_orders[[#This Row],[Original Price]]&lt;250,"Under 250", fact_orders[[#This Row],[Original Price]]&lt;500, "250-499",fact_orders[[#This Row],[Original Price]]&lt;1000,"500-999",fact_orders[[#This Row],[Original Price]]&lt;2000,"1000-1999",TRUE,"2000+")</f>
        <v>500-999</v>
      </c>
      <c r="Y514" t="str" cm="1">
        <f t="array" ref="Y514">_xlfn.IFS(fact_orders[[#This Row],[Discount%]]&lt;0.2,"10-19%",fact_orders[[#This Row],[Discount%]]&lt;0.3,"20-29%",fact_orders[[#This Row],[Discount%]]&lt;0.4,"30-39%",fact_orders[[#This Row],[Discount%]]&lt;0.5,"40-49%",TRUE,"50%+")</f>
        <v>40-49%</v>
      </c>
    </row>
    <row r="515" spans="1:25" hidden="1" x14ac:dyDescent="0.3">
      <c r="A515" t="s">
        <v>3931</v>
      </c>
      <c r="B515" t="s">
        <v>3412</v>
      </c>
      <c r="C515" t="s">
        <v>492</v>
      </c>
      <c r="D515" s="2">
        <v>44946</v>
      </c>
      <c r="E515">
        <v>355</v>
      </c>
      <c r="F515" s="4">
        <v>0.4</v>
      </c>
      <c r="G515" t="s">
        <v>85</v>
      </c>
      <c r="H515" t="s">
        <v>9</v>
      </c>
      <c r="I515" t="s">
        <v>395</v>
      </c>
      <c r="J515" t="s">
        <v>364</v>
      </c>
      <c r="K515" t="s">
        <v>6922</v>
      </c>
      <c r="L515" t="s">
        <v>102</v>
      </c>
      <c r="M515">
        <v>4</v>
      </c>
      <c r="N515">
        <v>39</v>
      </c>
      <c r="O515" t="s">
        <v>3411</v>
      </c>
      <c r="P515" t="s">
        <v>3400</v>
      </c>
      <c r="Q515" s="7">
        <f>fact_orders[[#This Row],[Original Price]]*(1-fact_orders[[#This Row],[Discount%]])</f>
        <v>213</v>
      </c>
      <c r="R515">
        <f>fact_orders[[#This Row],[Original Price]]*fact_orders[[#This Row],[Discount%]]</f>
        <v>142</v>
      </c>
      <c r="S515">
        <f>YEAR(fact_orders[[#This Row],[Date]])</f>
        <v>2023</v>
      </c>
      <c r="T515">
        <f>MONTH(fact_orders[[#This Row],[Date]])</f>
        <v>1</v>
      </c>
      <c r="U515" t="str">
        <f>TEXT(fact_orders[[#This Row],[Date]],"mmm-yyyy")</f>
        <v>Jan-2023</v>
      </c>
      <c r="V515" t="str">
        <f>"Q"&amp;ROUNDUP(MONTH(fact_orders[[#This Row],[Date]])/3,0)</f>
        <v>Q1</v>
      </c>
      <c r="W515" t="str" cm="1">
        <f t="array" ref="W515">_xlfn.IFS(
fact_orders[[#This Row],[dim_customers.Customer Age]]&lt;=25,"18-25",
fact_orders[[#This Row],[dim_customers.Customer Age]]&lt;=35,"26-35",
fact_orders[[#This Row],[dim_customers.Customer Age]]&lt;=45,"36-45",
fact_orders[[#This Row],[dim_customers.Customer Age]]&lt;=55,"46-55",
TRUE,"56+"
)</f>
        <v>36-45</v>
      </c>
      <c r="X515" t="str" cm="1">
        <f t="array" ref="X515">_xlfn.IFS(fact_orders[[#This Row],[Original Price]]&lt;250,"Under 250", fact_orders[[#This Row],[Original Price]]&lt;500, "250-499",fact_orders[[#This Row],[Original Price]]&lt;1000,"500-999",fact_orders[[#This Row],[Original Price]]&lt;2000,"1000-1999",TRUE,"2000+")</f>
        <v>250-499</v>
      </c>
      <c r="Y515" t="str" cm="1">
        <f t="array" ref="Y515">_xlfn.IFS(fact_orders[[#This Row],[Discount%]]&lt;0.2,"10-19%",fact_orders[[#This Row],[Discount%]]&lt;0.3,"20-29%",fact_orders[[#This Row],[Discount%]]&lt;0.4,"30-39%",fact_orders[[#This Row],[Discount%]]&lt;0.5,"40-49%",TRUE,"50%+")</f>
        <v>40-49%</v>
      </c>
    </row>
    <row r="516" spans="1:25" hidden="1" x14ac:dyDescent="0.3">
      <c r="A516" t="s">
        <v>3932</v>
      </c>
      <c r="B516" t="s">
        <v>3413</v>
      </c>
      <c r="C516" t="s">
        <v>492</v>
      </c>
      <c r="D516" s="2">
        <v>44804</v>
      </c>
      <c r="E516">
        <v>465</v>
      </c>
      <c r="F516" s="4">
        <v>0.4</v>
      </c>
      <c r="G516" t="s">
        <v>85</v>
      </c>
      <c r="H516" t="s">
        <v>9</v>
      </c>
      <c r="I516" t="s">
        <v>395</v>
      </c>
      <c r="J516" t="s">
        <v>364</v>
      </c>
      <c r="K516" t="s">
        <v>6922</v>
      </c>
      <c r="L516" t="s">
        <v>102</v>
      </c>
      <c r="M516">
        <v>4</v>
      </c>
      <c r="N516">
        <v>40</v>
      </c>
      <c r="O516" t="s">
        <v>3411</v>
      </c>
      <c r="P516" t="s">
        <v>3400</v>
      </c>
      <c r="Q516" s="7">
        <f>fact_orders[[#This Row],[Original Price]]*(1-fact_orders[[#This Row],[Discount%]])</f>
        <v>279</v>
      </c>
      <c r="R516">
        <f>fact_orders[[#This Row],[Original Price]]*fact_orders[[#This Row],[Discount%]]</f>
        <v>186</v>
      </c>
      <c r="S516">
        <f>YEAR(fact_orders[[#This Row],[Date]])</f>
        <v>2022</v>
      </c>
      <c r="T516">
        <f>MONTH(fact_orders[[#This Row],[Date]])</f>
        <v>8</v>
      </c>
      <c r="U516" t="str">
        <f>TEXT(fact_orders[[#This Row],[Date]],"mmm-yyyy")</f>
        <v>Aug-2022</v>
      </c>
      <c r="V516" t="str">
        <f>"Q"&amp;ROUNDUP(MONTH(fact_orders[[#This Row],[Date]])/3,0)</f>
        <v>Q3</v>
      </c>
      <c r="W516" t="str" cm="1">
        <f t="array" ref="W516">_xlfn.IFS(
fact_orders[[#This Row],[dim_customers.Customer Age]]&lt;=25,"18-25",
fact_orders[[#This Row],[dim_customers.Customer Age]]&lt;=35,"26-35",
fact_orders[[#This Row],[dim_customers.Customer Age]]&lt;=45,"36-45",
fact_orders[[#This Row],[dim_customers.Customer Age]]&lt;=55,"46-55",
TRUE,"56+"
)</f>
        <v>36-45</v>
      </c>
      <c r="X516" t="str" cm="1">
        <f t="array" ref="X516">_xlfn.IFS(fact_orders[[#This Row],[Original Price]]&lt;250,"Under 250", fact_orders[[#This Row],[Original Price]]&lt;500, "250-499",fact_orders[[#This Row],[Original Price]]&lt;1000,"500-999",fact_orders[[#This Row],[Original Price]]&lt;2000,"1000-1999",TRUE,"2000+")</f>
        <v>250-499</v>
      </c>
      <c r="Y516" t="str" cm="1">
        <f t="array" ref="Y516">_xlfn.IFS(fact_orders[[#This Row],[Discount%]]&lt;0.2,"10-19%",fact_orders[[#This Row],[Discount%]]&lt;0.3,"20-29%",fact_orders[[#This Row],[Discount%]]&lt;0.4,"30-39%",fact_orders[[#This Row],[Discount%]]&lt;0.5,"40-49%",TRUE,"50%+")</f>
        <v>40-49%</v>
      </c>
    </row>
    <row r="517" spans="1:25" hidden="1" x14ac:dyDescent="0.3">
      <c r="A517" t="s">
        <v>3933</v>
      </c>
      <c r="B517" t="s">
        <v>3280</v>
      </c>
      <c r="C517" t="s">
        <v>492</v>
      </c>
      <c r="D517" s="2">
        <v>44410</v>
      </c>
      <c r="E517">
        <v>965</v>
      </c>
      <c r="F517" s="4">
        <v>0.4</v>
      </c>
      <c r="G517" t="s">
        <v>85</v>
      </c>
      <c r="H517" t="s">
        <v>9</v>
      </c>
      <c r="I517" t="s">
        <v>395</v>
      </c>
      <c r="J517" t="s">
        <v>364</v>
      </c>
      <c r="K517" t="s">
        <v>6922</v>
      </c>
      <c r="L517" t="s">
        <v>102</v>
      </c>
      <c r="M517">
        <v>4</v>
      </c>
      <c r="N517">
        <v>30</v>
      </c>
      <c r="O517" t="s">
        <v>3281</v>
      </c>
      <c r="P517" t="s">
        <v>3282</v>
      </c>
      <c r="Q517" s="7">
        <f>fact_orders[[#This Row],[Original Price]]*(1-fact_orders[[#This Row],[Discount%]])</f>
        <v>579</v>
      </c>
      <c r="R517">
        <f>fact_orders[[#This Row],[Original Price]]*fact_orders[[#This Row],[Discount%]]</f>
        <v>386</v>
      </c>
      <c r="S517">
        <f>YEAR(fact_orders[[#This Row],[Date]])</f>
        <v>2021</v>
      </c>
      <c r="T517">
        <f>MONTH(fact_orders[[#This Row],[Date]])</f>
        <v>8</v>
      </c>
      <c r="U517" t="str">
        <f>TEXT(fact_orders[[#This Row],[Date]],"mmm-yyyy")</f>
        <v>Aug-2021</v>
      </c>
      <c r="V517" t="str">
        <f>"Q"&amp;ROUNDUP(MONTH(fact_orders[[#This Row],[Date]])/3,0)</f>
        <v>Q3</v>
      </c>
      <c r="W517" t="str" cm="1">
        <f t="array" ref="W517">_xlfn.IFS(
fact_orders[[#This Row],[dim_customers.Customer Age]]&lt;=25,"18-25",
fact_orders[[#This Row],[dim_customers.Customer Age]]&lt;=35,"26-35",
fact_orders[[#This Row],[dim_customers.Customer Age]]&lt;=45,"36-45",
fact_orders[[#This Row],[dim_customers.Customer Age]]&lt;=55,"46-55",
TRUE,"56+"
)</f>
        <v>26-35</v>
      </c>
      <c r="X517" t="str" cm="1">
        <f t="array" ref="X517">_xlfn.IFS(fact_orders[[#This Row],[Original Price]]&lt;250,"Under 250", fact_orders[[#This Row],[Original Price]]&lt;500, "250-499",fact_orders[[#This Row],[Original Price]]&lt;1000,"500-999",fact_orders[[#This Row],[Original Price]]&lt;2000,"1000-1999",TRUE,"2000+")</f>
        <v>500-999</v>
      </c>
      <c r="Y517" t="str" cm="1">
        <f t="array" ref="Y517">_xlfn.IFS(fact_orders[[#This Row],[Discount%]]&lt;0.2,"10-19%",fact_orders[[#This Row],[Discount%]]&lt;0.3,"20-29%",fact_orders[[#This Row],[Discount%]]&lt;0.4,"30-39%",fact_orders[[#This Row],[Discount%]]&lt;0.5,"40-49%",TRUE,"50%+")</f>
        <v>40-49%</v>
      </c>
    </row>
    <row r="518" spans="1:25" hidden="1" x14ac:dyDescent="0.3">
      <c r="A518" t="s">
        <v>3934</v>
      </c>
      <c r="B518" t="s">
        <v>3283</v>
      </c>
      <c r="C518" t="s">
        <v>492</v>
      </c>
      <c r="D518" s="2">
        <v>44826</v>
      </c>
      <c r="E518">
        <v>1158</v>
      </c>
      <c r="F518" s="4">
        <v>0.4</v>
      </c>
      <c r="G518" t="s">
        <v>85</v>
      </c>
      <c r="H518" t="s">
        <v>9</v>
      </c>
      <c r="I518" t="s">
        <v>395</v>
      </c>
      <c r="J518" t="s">
        <v>364</v>
      </c>
      <c r="K518" t="s">
        <v>6922</v>
      </c>
      <c r="L518" t="s">
        <v>102</v>
      </c>
      <c r="M518">
        <v>4</v>
      </c>
      <c r="N518">
        <v>35</v>
      </c>
      <c r="O518" t="s">
        <v>3281</v>
      </c>
      <c r="P518" t="s">
        <v>3282</v>
      </c>
      <c r="Q518" s="7">
        <f>fact_orders[[#This Row],[Original Price]]*(1-fact_orders[[#This Row],[Discount%]])</f>
        <v>694.8</v>
      </c>
      <c r="R518">
        <f>fact_orders[[#This Row],[Original Price]]*fact_orders[[#This Row],[Discount%]]</f>
        <v>463.20000000000005</v>
      </c>
      <c r="S518">
        <f>YEAR(fact_orders[[#This Row],[Date]])</f>
        <v>2022</v>
      </c>
      <c r="T518">
        <f>MONTH(fact_orders[[#This Row],[Date]])</f>
        <v>9</v>
      </c>
      <c r="U518" t="str">
        <f>TEXT(fact_orders[[#This Row],[Date]],"mmm-yyyy")</f>
        <v>Sep-2022</v>
      </c>
      <c r="V518" t="str">
        <f>"Q"&amp;ROUNDUP(MONTH(fact_orders[[#This Row],[Date]])/3,0)</f>
        <v>Q3</v>
      </c>
      <c r="W518" t="str" cm="1">
        <f t="array" ref="W518">_xlfn.IFS(
fact_orders[[#This Row],[dim_customers.Customer Age]]&lt;=25,"18-25",
fact_orders[[#This Row],[dim_customers.Customer Age]]&lt;=35,"26-35",
fact_orders[[#This Row],[dim_customers.Customer Age]]&lt;=45,"36-45",
fact_orders[[#This Row],[dim_customers.Customer Age]]&lt;=55,"46-55",
TRUE,"56+"
)</f>
        <v>26-35</v>
      </c>
      <c r="X518" t="str" cm="1">
        <f t="array" ref="X518">_xlfn.IFS(fact_orders[[#This Row],[Original Price]]&lt;250,"Under 250", fact_orders[[#This Row],[Original Price]]&lt;500, "250-499",fact_orders[[#This Row],[Original Price]]&lt;1000,"500-999",fact_orders[[#This Row],[Original Price]]&lt;2000,"1000-1999",TRUE,"2000+")</f>
        <v>1000-1999</v>
      </c>
      <c r="Y518" t="str" cm="1">
        <f t="array" ref="Y518">_xlfn.IFS(fact_orders[[#This Row],[Discount%]]&lt;0.2,"10-19%",fact_orders[[#This Row],[Discount%]]&lt;0.3,"20-29%",fact_orders[[#This Row],[Discount%]]&lt;0.4,"30-39%",fact_orders[[#This Row],[Discount%]]&lt;0.5,"40-49%",TRUE,"50%+")</f>
        <v>40-49%</v>
      </c>
    </row>
    <row r="519" spans="1:25" hidden="1" x14ac:dyDescent="0.3">
      <c r="A519" t="s">
        <v>3935</v>
      </c>
      <c r="B519" t="s">
        <v>3284</v>
      </c>
      <c r="C519" t="s">
        <v>492</v>
      </c>
      <c r="D519" s="2">
        <v>44814</v>
      </c>
      <c r="E519">
        <v>264</v>
      </c>
      <c r="F519" s="4">
        <v>0.4</v>
      </c>
      <c r="G519" t="s">
        <v>85</v>
      </c>
      <c r="H519" t="s">
        <v>9</v>
      </c>
      <c r="I519" t="s">
        <v>395</v>
      </c>
      <c r="J519" t="s">
        <v>364</v>
      </c>
      <c r="K519" t="s">
        <v>6922</v>
      </c>
      <c r="L519" t="s">
        <v>102</v>
      </c>
      <c r="M519">
        <v>4</v>
      </c>
      <c r="N519">
        <v>36</v>
      </c>
      <c r="O519" t="s">
        <v>3281</v>
      </c>
      <c r="P519" t="s">
        <v>3282</v>
      </c>
      <c r="Q519" s="7">
        <f>fact_orders[[#This Row],[Original Price]]*(1-fact_orders[[#This Row],[Discount%]])</f>
        <v>158.4</v>
      </c>
      <c r="R519">
        <f>fact_orders[[#This Row],[Original Price]]*fact_orders[[#This Row],[Discount%]]</f>
        <v>105.60000000000001</v>
      </c>
      <c r="S519">
        <f>YEAR(fact_orders[[#This Row],[Date]])</f>
        <v>2022</v>
      </c>
      <c r="T519">
        <f>MONTH(fact_orders[[#This Row],[Date]])</f>
        <v>9</v>
      </c>
      <c r="U519" t="str">
        <f>TEXT(fact_orders[[#This Row],[Date]],"mmm-yyyy")</f>
        <v>Sep-2022</v>
      </c>
      <c r="V519" t="str">
        <f>"Q"&amp;ROUNDUP(MONTH(fact_orders[[#This Row],[Date]])/3,0)</f>
        <v>Q3</v>
      </c>
      <c r="W519" t="str" cm="1">
        <f t="array" ref="W519">_xlfn.IFS(
fact_orders[[#This Row],[dim_customers.Customer Age]]&lt;=25,"18-25",
fact_orders[[#This Row],[dim_customers.Customer Age]]&lt;=35,"26-35",
fact_orders[[#This Row],[dim_customers.Customer Age]]&lt;=45,"36-45",
fact_orders[[#This Row],[dim_customers.Customer Age]]&lt;=55,"46-55",
TRUE,"56+"
)</f>
        <v>36-45</v>
      </c>
      <c r="X519" t="str" cm="1">
        <f t="array" ref="X519">_xlfn.IFS(fact_orders[[#This Row],[Original Price]]&lt;250,"Under 250", fact_orders[[#This Row],[Original Price]]&lt;500, "250-499",fact_orders[[#This Row],[Original Price]]&lt;1000,"500-999",fact_orders[[#This Row],[Original Price]]&lt;2000,"1000-1999",TRUE,"2000+")</f>
        <v>250-499</v>
      </c>
      <c r="Y519" t="str" cm="1">
        <f t="array" ref="Y519">_xlfn.IFS(fact_orders[[#This Row],[Discount%]]&lt;0.2,"10-19%",fact_orders[[#This Row],[Discount%]]&lt;0.3,"20-29%",fact_orders[[#This Row],[Discount%]]&lt;0.4,"30-39%",fact_orders[[#This Row],[Discount%]]&lt;0.5,"40-49%",TRUE,"50%+")</f>
        <v>40-49%</v>
      </c>
    </row>
    <row r="520" spans="1:25" hidden="1" x14ac:dyDescent="0.3">
      <c r="A520" t="s">
        <v>3936</v>
      </c>
      <c r="B520" t="s">
        <v>3285</v>
      </c>
      <c r="C520" t="s">
        <v>492</v>
      </c>
      <c r="D520" s="2">
        <v>44219</v>
      </c>
      <c r="E520">
        <v>433</v>
      </c>
      <c r="F520" s="4">
        <v>0.45</v>
      </c>
      <c r="G520" t="s">
        <v>85</v>
      </c>
      <c r="H520" t="s">
        <v>9</v>
      </c>
      <c r="I520" t="s">
        <v>395</v>
      </c>
      <c r="J520" t="s">
        <v>364</v>
      </c>
      <c r="K520" t="s">
        <v>6922</v>
      </c>
      <c r="L520" t="s">
        <v>102</v>
      </c>
      <c r="M520">
        <v>4</v>
      </c>
      <c r="N520">
        <v>40</v>
      </c>
      <c r="O520" t="s">
        <v>3286</v>
      </c>
      <c r="P520" t="s">
        <v>3282</v>
      </c>
      <c r="Q520" s="7">
        <f>fact_orders[[#This Row],[Original Price]]*(1-fact_orders[[#This Row],[Discount%]])</f>
        <v>238.15</v>
      </c>
      <c r="R520">
        <f>fact_orders[[#This Row],[Original Price]]*fact_orders[[#This Row],[Discount%]]</f>
        <v>194.85</v>
      </c>
      <c r="S520">
        <f>YEAR(fact_orders[[#This Row],[Date]])</f>
        <v>2021</v>
      </c>
      <c r="T520">
        <f>MONTH(fact_orders[[#This Row],[Date]])</f>
        <v>1</v>
      </c>
      <c r="U520" t="str">
        <f>TEXT(fact_orders[[#This Row],[Date]],"mmm-yyyy")</f>
        <v>Jan-2021</v>
      </c>
      <c r="V520" t="str">
        <f>"Q"&amp;ROUNDUP(MONTH(fact_orders[[#This Row],[Date]])/3,0)</f>
        <v>Q1</v>
      </c>
      <c r="W520" t="str" cm="1">
        <f t="array" ref="W520">_xlfn.IFS(
fact_orders[[#This Row],[dim_customers.Customer Age]]&lt;=25,"18-25",
fact_orders[[#This Row],[dim_customers.Customer Age]]&lt;=35,"26-35",
fact_orders[[#This Row],[dim_customers.Customer Age]]&lt;=45,"36-45",
fact_orders[[#This Row],[dim_customers.Customer Age]]&lt;=55,"46-55",
TRUE,"56+"
)</f>
        <v>36-45</v>
      </c>
      <c r="X520" t="str" cm="1">
        <f t="array" ref="X520">_xlfn.IFS(fact_orders[[#This Row],[Original Price]]&lt;250,"Under 250", fact_orders[[#This Row],[Original Price]]&lt;500, "250-499",fact_orders[[#This Row],[Original Price]]&lt;1000,"500-999",fact_orders[[#This Row],[Original Price]]&lt;2000,"1000-1999",TRUE,"2000+")</f>
        <v>250-499</v>
      </c>
      <c r="Y520" t="str" cm="1">
        <f t="array" ref="Y520">_xlfn.IFS(fact_orders[[#This Row],[Discount%]]&lt;0.2,"10-19%",fact_orders[[#This Row],[Discount%]]&lt;0.3,"20-29%",fact_orders[[#This Row],[Discount%]]&lt;0.4,"30-39%",fact_orders[[#This Row],[Discount%]]&lt;0.5,"40-49%",TRUE,"50%+")</f>
        <v>40-49%</v>
      </c>
    </row>
    <row r="521" spans="1:25" hidden="1" x14ac:dyDescent="0.3">
      <c r="A521" t="s">
        <v>3937</v>
      </c>
      <c r="B521" t="s">
        <v>3287</v>
      </c>
      <c r="C521" t="s">
        <v>492</v>
      </c>
      <c r="D521" s="2">
        <v>44203</v>
      </c>
      <c r="E521">
        <v>562</v>
      </c>
      <c r="F521" s="4">
        <v>0.45</v>
      </c>
      <c r="G521" t="s">
        <v>85</v>
      </c>
      <c r="H521" t="s">
        <v>9</v>
      </c>
      <c r="I521" t="s">
        <v>395</v>
      </c>
      <c r="J521" t="s">
        <v>364</v>
      </c>
      <c r="K521" t="s">
        <v>6922</v>
      </c>
      <c r="L521" t="s">
        <v>102</v>
      </c>
      <c r="M521">
        <v>4</v>
      </c>
      <c r="N521">
        <v>25</v>
      </c>
      <c r="O521" t="s">
        <v>3286</v>
      </c>
      <c r="P521" t="s">
        <v>3282</v>
      </c>
      <c r="Q521" s="7">
        <f>fact_orders[[#This Row],[Original Price]]*(1-fact_orders[[#This Row],[Discount%]])</f>
        <v>309.10000000000002</v>
      </c>
      <c r="R521">
        <f>fact_orders[[#This Row],[Original Price]]*fact_orders[[#This Row],[Discount%]]</f>
        <v>252.9</v>
      </c>
      <c r="S521">
        <f>YEAR(fact_orders[[#This Row],[Date]])</f>
        <v>2021</v>
      </c>
      <c r="T521">
        <f>MONTH(fact_orders[[#This Row],[Date]])</f>
        <v>1</v>
      </c>
      <c r="U521" t="str">
        <f>TEXT(fact_orders[[#This Row],[Date]],"mmm-yyyy")</f>
        <v>Jan-2021</v>
      </c>
      <c r="V521" t="str">
        <f>"Q"&amp;ROUNDUP(MONTH(fact_orders[[#This Row],[Date]])/3,0)</f>
        <v>Q1</v>
      </c>
      <c r="W521" t="str" cm="1">
        <f t="array" ref="W521">_xlfn.IFS(
fact_orders[[#This Row],[dim_customers.Customer Age]]&lt;=25,"18-25",
fact_orders[[#This Row],[dim_customers.Customer Age]]&lt;=35,"26-35",
fact_orders[[#This Row],[dim_customers.Customer Age]]&lt;=45,"36-45",
fact_orders[[#This Row],[dim_customers.Customer Age]]&lt;=55,"46-55",
TRUE,"56+"
)</f>
        <v>18-25</v>
      </c>
      <c r="X521" t="str" cm="1">
        <f t="array" ref="X521">_xlfn.IFS(fact_orders[[#This Row],[Original Price]]&lt;250,"Under 250", fact_orders[[#This Row],[Original Price]]&lt;500, "250-499",fact_orders[[#This Row],[Original Price]]&lt;1000,"500-999",fact_orders[[#This Row],[Original Price]]&lt;2000,"1000-1999",TRUE,"2000+")</f>
        <v>500-999</v>
      </c>
      <c r="Y521" t="str" cm="1">
        <f t="array" ref="Y521">_xlfn.IFS(fact_orders[[#This Row],[Discount%]]&lt;0.2,"10-19%",fact_orders[[#This Row],[Discount%]]&lt;0.3,"20-29%",fact_orders[[#This Row],[Discount%]]&lt;0.4,"30-39%",fact_orders[[#This Row],[Discount%]]&lt;0.5,"40-49%",TRUE,"50%+")</f>
        <v>40-49%</v>
      </c>
    </row>
    <row r="522" spans="1:25" hidden="1" x14ac:dyDescent="0.3">
      <c r="A522" t="s">
        <v>3938</v>
      </c>
      <c r="B522" t="s">
        <v>3288</v>
      </c>
      <c r="C522" t="s">
        <v>492</v>
      </c>
      <c r="D522" s="2">
        <v>44361</v>
      </c>
      <c r="E522">
        <v>423</v>
      </c>
      <c r="F522" s="4">
        <v>0.45</v>
      </c>
      <c r="G522" t="s">
        <v>85</v>
      </c>
      <c r="H522" t="s">
        <v>9</v>
      </c>
      <c r="I522" t="s">
        <v>395</v>
      </c>
      <c r="J522" t="s">
        <v>364</v>
      </c>
      <c r="K522" t="s">
        <v>6922</v>
      </c>
      <c r="L522" t="s">
        <v>102</v>
      </c>
      <c r="M522">
        <v>4</v>
      </c>
      <c r="N522">
        <v>16</v>
      </c>
      <c r="O522" t="s">
        <v>3286</v>
      </c>
      <c r="P522" t="s">
        <v>3282</v>
      </c>
      <c r="Q522" s="7">
        <f>fact_orders[[#This Row],[Original Price]]*(1-fact_orders[[#This Row],[Discount%]])</f>
        <v>232.65</v>
      </c>
      <c r="R522">
        <f>fact_orders[[#This Row],[Original Price]]*fact_orders[[#This Row],[Discount%]]</f>
        <v>190.35</v>
      </c>
      <c r="S522">
        <f>YEAR(fact_orders[[#This Row],[Date]])</f>
        <v>2021</v>
      </c>
      <c r="T522">
        <f>MONTH(fact_orders[[#This Row],[Date]])</f>
        <v>6</v>
      </c>
      <c r="U522" t="str">
        <f>TEXT(fact_orders[[#This Row],[Date]],"mmm-yyyy")</f>
        <v>Jun-2021</v>
      </c>
      <c r="V522" t="str">
        <f>"Q"&amp;ROUNDUP(MONTH(fact_orders[[#This Row],[Date]])/3,0)</f>
        <v>Q2</v>
      </c>
      <c r="W522" t="str" cm="1">
        <f t="array" ref="W522">_xlfn.IFS(
fact_orders[[#This Row],[dim_customers.Customer Age]]&lt;=25,"18-25",
fact_orders[[#This Row],[dim_customers.Customer Age]]&lt;=35,"26-35",
fact_orders[[#This Row],[dim_customers.Customer Age]]&lt;=45,"36-45",
fact_orders[[#This Row],[dim_customers.Customer Age]]&lt;=55,"46-55",
TRUE,"56+"
)</f>
        <v>18-25</v>
      </c>
      <c r="X522" t="str" cm="1">
        <f t="array" ref="X522">_xlfn.IFS(fact_orders[[#This Row],[Original Price]]&lt;250,"Under 250", fact_orders[[#This Row],[Original Price]]&lt;500, "250-499",fact_orders[[#This Row],[Original Price]]&lt;1000,"500-999",fact_orders[[#This Row],[Original Price]]&lt;2000,"1000-1999",TRUE,"2000+")</f>
        <v>250-499</v>
      </c>
      <c r="Y522" t="str" cm="1">
        <f t="array" ref="Y522">_xlfn.IFS(fact_orders[[#This Row],[Discount%]]&lt;0.2,"10-19%",fact_orders[[#This Row],[Discount%]]&lt;0.3,"20-29%",fact_orders[[#This Row],[Discount%]]&lt;0.4,"30-39%",fact_orders[[#This Row],[Discount%]]&lt;0.5,"40-49%",TRUE,"50%+")</f>
        <v>40-49%</v>
      </c>
    </row>
    <row r="523" spans="1:25" hidden="1" x14ac:dyDescent="0.3">
      <c r="A523" t="s">
        <v>3939</v>
      </c>
      <c r="B523" t="s">
        <v>3289</v>
      </c>
      <c r="C523" t="s">
        <v>492</v>
      </c>
      <c r="D523" s="2">
        <v>44313</v>
      </c>
      <c r="E523">
        <v>621</v>
      </c>
      <c r="F523" s="4">
        <v>0.47</v>
      </c>
      <c r="G523" t="s">
        <v>85</v>
      </c>
      <c r="H523" t="s">
        <v>9</v>
      </c>
      <c r="I523" t="s">
        <v>395</v>
      </c>
      <c r="J523" t="s">
        <v>364</v>
      </c>
      <c r="K523" t="s">
        <v>6922</v>
      </c>
      <c r="L523" t="s">
        <v>102</v>
      </c>
      <c r="M523">
        <v>4</v>
      </c>
      <c r="N523">
        <v>23</v>
      </c>
      <c r="O523" t="s">
        <v>3286</v>
      </c>
      <c r="P523" t="s">
        <v>3282</v>
      </c>
      <c r="Q523" s="7">
        <f>fact_orders[[#This Row],[Original Price]]*(1-fact_orders[[#This Row],[Discount%]])</f>
        <v>329.13</v>
      </c>
      <c r="R523">
        <f>fact_orders[[#This Row],[Original Price]]*fact_orders[[#This Row],[Discount%]]</f>
        <v>291.87</v>
      </c>
      <c r="S523">
        <f>YEAR(fact_orders[[#This Row],[Date]])</f>
        <v>2021</v>
      </c>
      <c r="T523">
        <f>MONTH(fact_orders[[#This Row],[Date]])</f>
        <v>4</v>
      </c>
      <c r="U523" t="str">
        <f>TEXT(fact_orders[[#This Row],[Date]],"mmm-yyyy")</f>
        <v>Apr-2021</v>
      </c>
      <c r="V523" t="str">
        <f>"Q"&amp;ROUNDUP(MONTH(fact_orders[[#This Row],[Date]])/3,0)</f>
        <v>Q2</v>
      </c>
      <c r="W523" t="str" cm="1">
        <f t="array" ref="W523">_xlfn.IFS(
fact_orders[[#This Row],[dim_customers.Customer Age]]&lt;=25,"18-25",
fact_orders[[#This Row],[dim_customers.Customer Age]]&lt;=35,"26-35",
fact_orders[[#This Row],[dim_customers.Customer Age]]&lt;=45,"36-45",
fact_orders[[#This Row],[dim_customers.Customer Age]]&lt;=55,"46-55",
TRUE,"56+"
)</f>
        <v>18-25</v>
      </c>
      <c r="X523" t="str" cm="1">
        <f t="array" ref="X523">_xlfn.IFS(fact_orders[[#This Row],[Original Price]]&lt;250,"Under 250", fact_orders[[#This Row],[Original Price]]&lt;500, "250-499",fact_orders[[#This Row],[Original Price]]&lt;1000,"500-999",fact_orders[[#This Row],[Original Price]]&lt;2000,"1000-1999",TRUE,"2000+")</f>
        <v>500-999</v>
      </c>
      <c r="Y523" t="str" cm="1">
        <f t="array" ref="Y523">_xlfn.IFS(fact_orders[[#This Row],[Discount%]]&lt;0.2,"10-19%",fact_orders[[#This Row],[Discount%]]&lt;0.3,"20-29%",fact_orders[[#This Row],[Discount%]]&lt;0.4,"30-39%",fact_orders[[#This Row],[Discount%]]&lt;0.5,"40-49%",TRUE,"50%+")</f>
        <v>40-49%</v>
      </c>
    </row>
    <row r="524" spans="1:25" hidden="1" x14ac:dyDescent="0.3">
      <c r="A524" t="s">
        <v>3940</v>
      </c>
      <c r="B524" t="s">
        <v>3290</v>
      </c>
      <c r="C524" t="s">
        <v>493</v>
      </c>
      <c r="D524" s="2">
        <v>44409</v>
      </c>
      <c r="E524">
        <v>333</v>
      </c>
      <c r="F524" s="4">
        <v>0.47</v>
      </c>
      <c r="G524" t="s">
        <v>85</v>
      </c>
      <c r="H524" t="s">
        <v>9</v>
      </c>
      <c r="I524" t="s">
        <v>395</v>
      </c>
      <c r="J524" t="s">
        <v>364</v>
      </c>
      <c r="K524" t="s">
        <v>6922</v>
      </c>
      <c r="L524" t="s">
        <v>102</v>
      </c>
      <c r="M524">
        <v>5</v>
      </c>
      <c r="N524">
        <v>22</v>
      </c>
      <c r="O524" t="s">
        <v>3286</v>
      </c>
      <c r="P524" t="s">
        <v>3282</v>
      </c>
      <c r="Q524" s="7">
        <f>fact_orders[[#This Row],[Original Price]]*(1-fact_orders[[#This Row],[Discount%]])</f>
        <v>176.49</v>
      </c>
      <c r="R524">
        <f>fact_orders[[#This Row],[Original Price]]*fact_orders[[#This Row],[Discount%]]</f>
        <v>156.51</v>
      </c>
      <c r="S524">
        <f>YEAR(fact_orders[[#This Row],[Date]])</f>
        <v>2021</v>
      </c>
      <c r="T524">
        <f>MONTH(fact_orders[[#This Row],[Date]])</f>
        <v>8</v>
      </c>
      <c r="U524" t="str">
        <f>TEXT(fact_orders[[#This Row],[Date]],"mmm-yyyy")</f>
        <v>Aug-2021</v>
      </c>
      <c r="V524" t="str">
        <f>"Q"&amp;ROUNDUP(MONTH(fact_orders[[#This Row],[Date]])/3,0)</f>
        <v>Q3</v>
      </c>
      <c r="W524" t="str" cm="1">
        <f t="array" ref="W524">_xlfn.IFS(
fact_orders[[#This Row],[dim_customers.Customer Age]]&lt;=25,"18-25",
fact_orders[[#This Row],[dim_customers.Customer Age]]&lt;=35,"26-35",
fact_orders[[#This Row],[dim_customers.Customer Age]]&lt;=45,"36-45",
fact_orders[[#This Row],[dim_customers.Customer Age]]&lt;=55,"46-55",
TRUE,"56+"
)</f>
        <v>18-25</v>
      </c>
      <c r="X524" t="str" cm="1">
        <f t="array" ref="X524">_xlfn.IFS(fact_orders[[#This Row],[Original Price]]&lt;250,"Under 250", fact_orders[[#This Row],[Original Price]]&lt;500, "250-499",fact_orders[[#This Row],[Original Price]]&lt;1000,"500-999",fact_orders[[#This Row],[Original Price]]&lt;2000,"1000-1999",TRUE,"2000+")</f>
        <v>250-499</v>
      </c>
      <c r="Y524" t="str" cm="1">
        <f t="array" ref="Y524">_xlfn.IFS(fact_orders[[#This Row],[Discount%]]&lt;0.2,"10-19%",fact_orders[[#This Row],[Discount%]]&lt;0.3,"20-29%",fact_orders[[#This Row],[Discount%]]&lt;0.4,"30-39%",fact_orders[[#This Row],[Discount%]]&lt;0.5,"40-49%",TRUE,"50%+")</f>
        <v>40-49%</v>
      </c>
    </row>
    <row r="525" spans="1:25" hidden="1" x14ac:dyDescent="0.3">
      <c r="A525" t="s">
        <v>3941</v>
      </c>
      <c r="B525" t="s">
        <v>3291</v>
      </c>
      <c r="C525" t="s">
        <v>494</v>
      </c>
      <c r="D525" s="2">
        <v>44631</v>
      </c>
      <c r="E525">
        <v>236</v>
      </c>
      <c r="F525" s="4">
        <v>0.46</v>
      </c>
      <c r="G525" t="s">
        <v>85</v>
      </c>
      <c r="H525" t="s">
        <v>9</v>
      </c>
      <c r="I525" t="s">
        <v>395</v>
      </c>
      <c r="J525" t="s">
        <v>364</v>
      </c>
      <c r="K525" t="s">
        <v>6922</v>
      </c>
      <c r="L525" t="s">
        <v>102</v>
      </c>
      <c r="M525">
        <v>5</v>
      </c>
      <c r="N525">
        <v>17</v>
      </c>
      <c r="O525" t="s">
        <v>3292</v>
      </c>
      <c r="P525" t="s">
        <v>3293</v>
      </c>
      <c r="Q525" s="7">
        <f>fact_orders[[#This Row],[Original Price]]*(1-fact_orders[[#This Row],[Discount%]])</f>
        <v>127.44000000000001</v>
      </c>
      <c r="R525">
        <f>fact_orders[[#This Row],[Original Price]]*fact_orders[[#This Row],[Discount%]]</f>
        <v>108.56</v>
      </c>
      <c r="S525">
        <f>YEAR(fact_orders[[#This Row],[Date]])</f>
        <v>2022</v>
      </c>
      <c r="T525">
        <f>MONTH(fact_orders[[#This Row],[Date]])</f>
        <v>3</v>
      </c>
      <c r="U525" t="str">
        <f>TEXT(fact_orders[[#This Row],[Date]],"mmm-yyyy")</f>
        <v>Mar-2022</v>
      </c>
      <c r="V525" t="str">
        <f>"Q"&amp;ROUNDUP(MONTH(fact_orders[[#This Row],[Date]])/3,0)</f>
        <v>Q1</v>
      </c>
      <c r="W525" t="str" cm="1">
        <f t="array" ref="W525">_xlfn.IFS(
fact_orders[[#This Row],[dim_customers.Customer Age]]&lt;=25,"18-25",
fact_orders[[#This Row],[dim_customers.Customer Age]]&lt;=35,"26-35",
fact_orders[[#This Row],[dim_customers.Customer Age]]&lt;=45,"36-45",
fact_orders[[#This Row],[dim_customers.Customer Age]]&lt;=55,"46-55",
TRUE,"56+"
)</f>
        <v>18-25</v>
      </c>
      <c r="X525" t="str" cm="1">
        <f t="array" ref="X525">_xlfn.IFS(fact_orders[[#This Row],[Original Price]]&lt;250,"Under 250", fact_orders[[#This Row],[Original Price]]&lt;500, "250-499",fact_orders[[#This Row],[Original Price]]&lt;1000,"500-999",fact_orders[[#This Row],[Original Price]]&lt;2000,"1000-1999",TRUE,"2000+")</f>
        <v>Under 250</v>
      </c>
      <c r="Y525" t="str" cm="1">
        <f t="array" ref="Y525">_xlfn.IFS(fact_orders[[#This Row],[Discount%]]&lt;0.2,"10-19%",fact_orders[[#This Row],[Discount%]]&lt;0.3,"20-29%",fact_orders[[#This Row],[Discount%]]&lt;0.4,"30-39%",fact_orders[[#This Row],[Discount%]]&lt;0.5,"40-49%",TRUE,"50%+")</f>
        <v>40-49%</v>
      </c>
    </row>
    <row r="526" spans="1:25" hidden="1" x14ac:dyDescent="0.3">
      <c r="A526" t="s">
        <v>3942</v>
      </c>
      <c r="B526" t="s">
        <v>3294</v>
      </c>
      <c r="C526" t="s">
        <v>495</v>
      </c>
      <c r="D526" s="2">
        <v>44496</v>
      </c>
      <c r="E526">
        <v>456</v>
      </c>
      <c r="F526" s="4">
        <v>0.46</v>
      </c>
      <c r="G526" t="s">
        <v>85</v>
      </c>
      <c r="H526" t="s">
        <v>9</v>
      </c>
      <c r="I526" t="s">
        <v>395</v>
      </c>
      <c r="J526" t="s">
        <v>364</v>
      </c>
      <c r="K526" t="s">
        <v>6920</v>
      </c>
      <c r="L526" t="s">
        <v>35</v>
      </c>
      <c r="M526">
        <v>3</v>
      </c>
      <c r="N526">
        <v>19</v>
      </c>
      <c r="O526" t="s">
        <v>3292</v>
      </c>
      <c r="P526" t="s">
        <v>3293</v>
      </c>
      <c r="Q526" s="7">
        <f>fact_orders[[#This Row],[Original Price]]*(1-fact_orders[[#This Row],[Discount%]])</f>
        <v>246.24</v>
      </c>
      <c r="R526">
        <f>fact_orders[[#This Row],[Original Price]]*fact_orders[[#This Row],[Discount%]]</f>
        <v>209.76000000000002</v>
      </c>
      <c r="S526">
        <f>YEAR(fact_orders[[#This Row],[Date]])</f>
        <v>2021</v>
      </c>
      <c r="T526">
        <f>MONTH(fact_orders[[#This Row],[Date]])</f>
        <v>10</v>
      </c>
      <c r="U526" t="str">
        <f>TEXT(fact_orders[[#This Row],[Date]],"mmm-yyyy")</f>
        <v>Oct-2021</v>
      </c>
      <c r="V526" t="str">
        <f>"Q"&amp;ROUNDUP(MONTH(fact_orders[[#This Row],[Date]])/3,0)</f>
        <v>Q4</v>
      </c>
      <c r="W526" t="str" cm="1">
        <f t="array" ref="W526">_xlfn.IFS(
fact_orders[[#This Row],[dim_customers.Customer Age]]&lt;=25,"18-25",
fact_orders[[#This Row],[dim_customers.Customer Age]]&lt;=35,"26-35",
fact_orders[[#This Row],[dim_customers.Customer Age]]&lt;=45,"36-45",
fact_orders[[#This Row],[dim_customers.Customer Age]]&lt;=55,"46-55",
TRUE,"56+"
)</f>
        <v>18-25</v>
      </c>
      <c r="X526" t="str" cm="1">
        <f t="array" ref="X526">_xlfn.IFS(fact_orders[[#This Row],[Original Price]]&lt;250,"Under 250", fact_orders[[#This Row],[Original Price]]&lt;500, "250-499",fact_orders[[#This Row],[Original Price]]&lt;1000,"500-999",fact_orders[[#This Row],[Original Price]]&lt;2000,"1000-1999",TRUE,"2000+")</f>
        <v>250-499</v>
      </c>
      <c r="Y526" t="str" cm="1">
        <f t="array" ref="Y526">_xlfn.IFS(fact_orders[[#This Row],[Discount%]]&lt;0.2,"10-19%",fact_orders[[#This Row],[Discount%]]&lt;0.3,"20-29%",fact_orders[[#This Row],[Discount%]]&lt;0.4,"30-39%",fact_orders[[#This Row],[Discount%]]&lt;0.5,"40-49%",TRUE,"50%+")</f>
        <v>40-49%</v>
      </c>
    </row>
    <row r="527" spans="1:25" hidden="1" x14ac:dyDescent="0.3">
      <c r="A527" t="s">
        <v>3943</v>
      </c>
      <c r="B527" t="s">
        <v>3295</v>
      </c>
      <c r="C527" t="s">
        <v>496</v>
      </c>
      <c r="D527" s="2">
        <v>44197</v>
      </c>
      <c r="E527">
        <v>963</v>
      </c>
      <c r="F527" s="4">
        <v>0.46</v>
      </c>
      <c r="G527" t="s">
        <v>85</v>
      </c>
      <c r="H527" t="s">
        <v>9</v>
      </c>
      <c r="I527" t="s">
        <v>395</v>
      </c>
      <c r="J527" t="s">
        <v>364</v>
      </c>
      <c r="K527" t="s">
        <v>6920</v>
      </c>
      <c r="L527" t="s">
        <v>497</v>
      </c>
      <c r="M527">
        <v>5</v>
      </c>
      <c r="N527">
        <v>18</v>
      </c>
      <c r="O527" t="s">
        <v>3292</v>
      </c>
      <c r="P527" t="s">
        <v>3293</v>
      </c>
      <c r="Q527" s="7">
        <f>fact_orders[[#This Row],[Original Price]]*(1-fact_orders[[#This Row],[Discount%]])</f>
        <v>520.02</v>
      </c>
      <c r="R527">
        <f>fact_orders[[#This Row],[Original Price]]*fact_orders[[#This Row],[Discount%]]</f>
        <v>442.98</v>
      </c>
      <c r="S527">
        <f>YEAR(fact_orders[[#This Row],[Date]])</f>
        <v>2021</v>
      </c>
      <c r="T527">
        <f>MONTH(fact_orders[[#This Row],[Date]])</f>
        <v>1</v>
      </c>
      <c r="U527" t="str">
        <f>TEXT(fact_orders[[#This Row],[Date]],"mmm-yyyy")</f>
        <v>Jan-2021</v>
      </c>
      <c r="V527" t="str">
        <f>"Q"&amp;ROUNDUP(MONTH(fact_orders[[#This Row],[Date]])/3,0)</f>
        <v>Q1</v>
      </c>
      <c r="W527" t="str" cm="1">
        <f t="array" ref="W527">_xlfn.IFS(
fact_orders[[#This Row],[dim_customers.Customer Age]]&lt;=25,"18-25",
fact_orders[[#This Row],[dim_customers.Customer Age]]&lt;=35,"26-35",
fact_orders[[#This Row],[dim_customers.Customer Age]]&lt;=45,"36-45",
fact_orders[[#This Row],[dim_customers.Customer Age]]&lt;=55,"46-55",
TRUE,"56+"
)</f>
        <v>18-25</v>
      </c>
      <c r="X527" t="str" cm="1">
        <f t="array" ref="X527">_xlfn.IFS(fact_orders[[#This Row],[Original Price]]&lt;250,"Under 250", fact_orders[[#This Row],[Original Price]]&lt;500, "250-499",fact_orders[[#This Row],[Original Price]]&lt;1000,"500-999",fact_orders[[#This Row],[Original Price]]&lt;2000,"1000-1999",TRUE,"2000+")</f>
        <v>500-999</v>
      </c>
      <c r="Y527" t="str" cm="1">
        <f t="array" ref="Y527">_xlfn.IFS(fact_orders[[#This Row],[Discount%]]&lt;0.2,"10-19%",fact_orders[[#This Row],[Discount%]]&lt;0.3,"20-29%",fact_orders[[#This Row],[Discount%]]&lt;0.4,"30-39%",fact_orders[[#This Row],[Discount%]]&lt;0.5,"40-49%",TRUE,"50%+")</f>
        <v>40-49%</v>
      </c>
    </row>
    <row r="528" spans="1:25" hidden="1" x14ac:dyDescent="0.3">
      <c r="A528" t="s">
        <v>3944</v>
      </c>
      <c r="B528" t="s">
        <v>3296</v>
      </c>
      <c r="C528" t="s">
        <v>498</v>
      </c>
      <c r="D528" s="2">
        <v>44814</v>
      </c>
      <c r="E528">
        <v>234</v>
      </c>
      <c r="F528" s="4">
        <v>0.3</v>
      </c>
      <c r="G528" t="s">
        <v>85</v>
      </c>
      <c r="H528" t="s">
        <v>9</v>
      </c>
      <c r="I528" t="s">
        <v>395</v>
      </c>
      <c r="J528" t="s">
        <v>364</v>
      </c>
      <c r="K528" t="s">
        <v>6920</v>
      </c>
      <c r="L528" t="s">
        <v>14</v>
      </c>
      <c r="M528">
        <v>5</v>
      </c>
      <c r="N528">
        <v>20</v>
      </c>
      <c r="O528" t="s">
        <v>3292</v>
      </c>
      <c r="P528" t="s">
        <v>3293</v>
      </c>
      <c r="Q528" s="7">
        <f>fact_orders[[#This Row],[Original Price]]*(1-fact_orders[[#This Row],[Discount%]])</f>
        <v>163.79999999999998</v>
      </c>
      <c r="R528">
        <f>fact_orders[[#This Row],[Original Price]]*fact_orders[[#This Row],[Discount%]]</f>
        <v>70.2</v>
      </c>
      <c r="S528">
        <f>YEAR(fact_orders[[#This Row],[Date]])</f>
        <v>2022</v>
      </c>
      <c r="T528">
        <f>MONTH(fact_orders[[#This Row],[Date]])</f>
        <v>9</v>
      </c>
      <c r="U528" t="str">
        <f>TEXT(fact_orders[[#This Row],[Date]],"mmm-yyyy")</f>
        <v>Sep-2022</v>
      </c>
      <c r="V528" t="str">
        <f>"Q"&amp;ROUNDUP(MONTH(fact_orders[[#This Row],[Date]])/3,0)</f>
        <v>Q3</v>
      </c>
      <c r="W528" t="str" cm="1">
        <f t="array" ref="W528">_xlfn.IFS(
fact_orders[[#This Row],[dim_customers.Customer Age]]&lt;=25,"18-25",
fact_orders[[#This Row],[dim_customers.Customer Age]]&lt;=35,"26-35",
fact_orders[[#This Row],[dim_customers.Customer Age]]&lt;=45,"36-45",
fact_orders[[#This Row],[dim_customers.Customer Age]]&lt;=55,"46-55",
TRUE,"56+"
)</f>
        <v>18-25</v>
      </c>
      <c r="X528" t="str" cm="1">
        <f t="array" ref="X528">_xlfn.IFS(fact_orders[[#This Row],[Original Price]]&lt;250,"Under 250", fact_orders[[#This Row],[Original Price]]&lt;500, "250-499",fact_orders[[#This Row],[Original Price]]&lt;1000,"500-999",fact_orders[[#This Row],[Original Price]]&lt;2000,"1000-1999",TRUE,"2000+")</f>
        <v>Under 250</v>
      </c>
      <c r="Y528" t="str" cm="1">
        <f t="array" ref="Y528">_xlfn.IFS(fact_orders[[#This Row],[Discount%]]&lt;0.2,"10-19%",fact_orders[[#This Row],[Discount%]]&lt;0.3,"20-29%",fact_orders[[#This Row],[Discount%]]&lt;0.4,"30-39%",fact_orders[[#This Row],[Discount%]]&lt;0.5,"40-49%",TRUE,"50%+")</f>
        <v>30-39%</v>
      </c>
    </row>
    <row r="529" spans="1:25" hidden="1" x14ac:dyDescent="0.3">
      <c r="A529" t="s">
        <v>3945</v>
      </c>
      <c r="B529" t="s">
        <v>3297</v>
      </c>
      <c r="C529" t="s">
        <v>499</v>
      </c>
      <c r="D529" s="2">
        <v>44680</v>
      </c>
      <c r="E529">
        <v>456</v>
      </c>
      <c r="F529" s="4">
        <v>0.3</v>
      </c>
      <c r="G529" t="s">
        <v>85</v>
      </c>
      <c r="H529" t="s">
        <v>9</v>
      </c>
      <c r="I529" t="s">
        <v>395</v>
      </c>
      <c r="J529" t="s">
        <v>364</v>
      </c>
      <c r="K529" t="s">
        <v>6923</v>
      </c>
      <c r="L529" t="s">
        <v>25</v>
      </c>
      <c r="M529">
        <v>4</v>
      </c>
      <c r="N529">
        <v>22</v>
      </c>
      <c r="O529" t="s">
        <v>3298</v>
      </c>
      <c r="P529" t="s">
        <v>3299</v>
      </c>
      <c r="Q529" s="7">
        <f>fact_orders[[#This Row],[Original Price]]*(1-fact_orders[[#This Row],[Discount%]])</f>
        <v>319.2</v>
      </c>
      <c r="R529">
        <f>fact_orders[[#This Row],[Original Price]]*fact_orders[[#This Row],[Discount%]]</f>
        <v>136.79999999999998</v>
      </c>
      <c r="S529">
        <f>YEAR(fact_orders[[#This Row],[Date]])</f>
        <v>2022</v>
      </c>
      <c r="T529">
        <f>MONTH(fact_orders[[#This Row],[Date]])</f>
        <v>4</v>
      </c>
      <c r="U529" t="str">
        <f>TEXT(fact_orders[[#This Row],[Date]],"mmm-yyyy")</f>
        <v>Apr-2022</v>
      </c>
      <c r="V529" t="str">
        <f>"Q"&amp;ROUNDUP(MONTH(fact_orders[[#This Row],[Date]])/3,0)</f>
        <v>Q2</v>
      </c>
      <c r="W529" t="str" cm="1">
        <f t="array" ref="W529">_xlfn.IFS(
fact_orders[[#This Row],[dim_customers.Customer Age]]&lt;=25,"18-25",
fact_orders[[#This Row],[dim_customers.Customer Age]]&lt;=35,"26-35",
fact_orders[[#This Row],[dim_customers.Customer Age]]&lt;=45,"36-45",
fact_orders[[#This Row],[dim_customers.Customer Age]]&lt;=55,"46-55",
TRUE,"56+"
)</f>
        <v>18-25</v>
      </c>
      <c r="X529" t="str" cm="1">
        <f t="array" ref="X529">_xlfn.IFS(fact_orders[[#This Row],[Original Price]]&lt;250,"Under 250", fact_orders[[#This Row],[Original Price]]&lt;500, "250-499",fact_orders[[#This Row],[Original Price]]&lt;1000,"500-999",fact_orders[[#This Row],[Original Price]]&lt;2000,"1000-1999",TRUE,"2000+")</f>
        <v>250-499</v>
      </c>
      <c r="Y529" t="str" cm="1">
        <f t="array" ref="Y529">_xlfn.IFS(fact_orders[[#This Row],[Discount%]]&lt;0.2,"10-19%",fact_orders[[#This Row],[Discount%]]&lt;0.3,"20-29%",fact_orders[[#This Row],[Discount%]]&lt;0.4,"30-39%",fact_orders[[#This Row],[Discount%]]&lt;0.5,"40-49%",TRUE,"50%+")</f>
        <v>30-39%</v>
      </c>
    </row>
    <row r="530" spans="1:25" hidden="1" x14ac:dyDescent="0.3">
      <c r="A530" t="s">
        <v>3946</v>
      </c>
      <c r="B530" t="s">
        <v>3300</v>
      </c>
      <c r="C530" t="s">
        <v>500</v>
      </c>
      <c r="D530" s="2">
        <v>44220</v>
      </c>
      <c r="E530">
        <v>564</v>
      </c>
      <c r="F530" s="4">
        <v>0.3</v>
      </c>
      <c r="G530" t="s">
        <v>85</v>
      </c>
      <c r="H530" t="s">
        <v>9</v>
      </c>
      <c r="I530" t="s">
        <v>395</v>
      </c>
      <c r="J530" t="s">
        <v>364</v>
      </c>
      <c r="K530" t="s">
        <v>6923</v>
      </c>
      <c r="L530" t="s">
        <v>18</v>
      </c>
      <c r="M530">
        <v>3</v>
      </c>
      <c r="N530">
        <v>25</v>
      </c>
      <c r="O530" t="s">
        <v>3298</v>
      </c>
      <c r="P530" t="s">
        <v>3299</v>
      </c>
      <c r="Q530" s="7">
        <f>fact_orders[[#This Row],[Original Price]]*(1-fact_orders[[#This Row],[Discount%]])</f>
        <v>394.79999999999995</v>
      </c>
      <c r="R530">
        <f>fact_orders[[#This Row],[Original Price]]*fact_orders[[#This Row],[Discount%]]</f>
        <v>169.2</v>
      </c>
      <c r="S530">
        <f>YEAR(fact_orders[[#This Row],[Date]])</f>
        <v>2021</v>
      </c>
      <c r="T530">
        <f>MONTH(fact_orders[[#This Row],[Date]])</f>
        <v>1</v>
      </c>
      <c r="U530" t="str">
        <f>TEXT(fact_orders[[#This Row],[Date]],"mmm-yyyy")</f>
        <v>Jan-2021</v>
      </c>
      <c r="V530" t="str">
        <f>"Q"&amp;ROUNDUP(MONTH(fact_orders[[#This Row],[Date]])/3,0)</f>
        <v>Q1</v>
      </c>
      <c r="W530" t="str" cm="1">
        <f t="array" ref="W530">_xlfn.IFS(
fact_orders[[#This Row],[dim_customers.Customer Age]]&lt;=25,"18-25",
fact_orders[[#This Row],[dim_customers.Customer Age]]&lt;=35,"26-35",
fact_orders[[#This Row],[dim_customers.Customer Age]]&lt;=45,"36-45",
fact_orders[[#This Row],[dim_customers.Customer Age]]&lt;=55,"46-55",
TRUE,"56+"
)</f>
        <v>18-25</v>
      </c>
      <c r="X530" t="str" cm="1">
        <f t="array" ref="X530">_xlfn.IFS(fact_orders[[#This Row],[Original Price]]&lt;250,"Under 250", fact_orders[[#This Row],[Original Price]]&lt;500, "250-499",fact_orders[[#This Row],[Original Price]]&lt;1000,"500-999",fact_orders[[#This Row],[Original Price]]&lt;2000,"1000-1999",TRUE,"2000+")</f>
        <v>500-999</v>
      </c>
      <c r="Y530" t="str" cm="1">
        <f t="array" ref="Y530">_xlfn.IFS(fact_orders[[#This Row],[Discount%]]&lt;0.2,"10-19%",fact_orders[[#This Row],[Discount%]]&lt;0.3,"20-29%",fact_orders[[#This Row],[Discount%]]&lt;0.4,"30-39%",fact_orders[[#This Row],[Discount%]]&lt;0.5,"40-49%",TRUE,"50%+")</f>
        <v>30-39%</v>
      </c>
    </row>
    <row r="531" spans="1:25" hidden="1" x14ac:dyDescent="0.3">
      <c r="A531" t="s">
        <v>3947</v>
      </c>
      <c r="B531" t="s">
        <v>3301</v>
      </c>
      <c r="C531" t="s">
        <v>501</v>
      </c>
      <c r="D531" s="2">
        <v>44703</v>
      </c>
      <c r="E531">
        <v>634</v>
      </c>
      <c r="F531" s="4">
        <v>0.3</v>
      </c>
      <c r="G531" t="s">
        <v>85</v>
      </c>
      <c r="H531" t="s">
        <v>9</v>
      </c>
      <c r="I531" t="s">
        <v>395</v>
      </c>
      <c r="J531" t="s">
        <v>364</v>
      </c>
      <c r="K531" t="s">
        <v>6923</v>
      </c>
      <c r="L531" t="s">
        <v>31</v>
      </c>
      <c r="M531">
        <v>3</v>
      </c>
      <c r="N531">
        <v>27</v>
      </c>
      <c r="O531" t="s">
        <v>3302</v>
      </c>
      <c r="P531" t="s">
        <v>3303</v>
      </c>
      <c r="Q531" s="7">
        <f>fact_orders[[#This Row],[Original Price]]*(1-fact_orders[[#This Row],[Discount%]])</f>
        <v>443.79999999999995</v>
      </c>
      <c r="R531">
        <f>fact_orders[[#This Row],[Original Price]]*fact_orders[[#This Row],[Discount%]]</f>
        <v>190.2</v>
      </c>
      <c r="S531">
        <f>YEAR(fact_orders[[#This Row],[Date]])</f>
        <v>2022</v>
      </c>
      <c r="T531">
        <f>MONTH(fact_orders[[#This Row],[Date]])</f>
        <v>5</v>
      </c>
      <c r="U531" t="str">
        <f>TEXT(fact_orders[[#This Row],[Date]],"mmm-yyyy")</f>
        <v>May-2022</v>
      </c>
      <c r="V531" t="str">
        <f>"Q"&amp;ROUNDUP(MONTH(fact_orders[[#This Row],[Date]])/3,0)</f>
        <v>Q2</v>
      </c>
      <c r="W531" t="str" cm="1">
        <f t="array" ref="W531">_xlfn.IFS(
fact_orders[[#This Row],[dim_customers.Customer Age]]&lt;=25,"18-25",
fact_orders[[#This Row],[dim_customers.Customer Age]]&lt;=35,"26-35",
fact_orders[[#This Row],[dim_customers.Customer Age]]&lt;=45,"36-45",
fact_orders[[#This Row],[dim_customers.Customer Age]]&lt;=55,"46-55",
TRUE,"56+"
)</f>
        <v>26-35</v>
      </c>
      <c r="X531" t="str" cm="1">
        <f t="array" ref="X531">_xlfn.IFS(fact_orders[[#This Row],[Original Price]]&lt;250,"Under 250", fact_orders[[#This Row],[Original Price]]&lt;500, "250-499",fact_orders[[#This Row],[Original Price]]&lt;1000,"500-999",fact_orders[[#This Row],[Original Price]]&lt;2000,"1000-1999",TRUE,"2000+")</f>
        <v>500-999</v>
      </c>
      <c r="Y531" t="str" cm="1">
        <f t="array" ref="Y531">_xlfn.IFS(fact_orders[[#This Row],[Discount%]]&lt;0.2,"10-19%",fact_orders[[#This Row],[Discount%]]&lt;0.3,"20-29%",fact_orders[[#This Row],[Discount%]]&lt;0.4,"30-39%",fact_orders[[#This Row],[Discount%]]&lt;0.5,"40-49%",TRUE,"50%+")</f>
        <v>30-39%</v>
      </c>
    </row>
    <row r="532" spans="1:25" hidden="1" x14ac:dyDescent="0.3">
      <c r="A532" t="s">
        <v>3948</v>
      </c>
      <c r="B532" t="s">
        <v>3304</v>
      </c>
      <c r="C532" t="s">
        <v>502</v>
      </c>
      <c r="D532" s="2">
        <v>44428</v>
      </c>
      <c r="E532">
        <v>236</v>
      </c>
      <c r="F532" s="4">
        <v>0.3</v>
      </c>
      <c r="G532" t="s">
        <v>85</v>
      </c>
      <c r="H532" t="s">
        <v>9</v>
      </c>
      <c r="I532" t="s">
        <v>395</v>
      </c>
      <c r="J532" t="s">
        <v>20</v>
      </c>
      <c r="K532" t="s">
        <v>6923</v>
      </c>
      <c r="L532" t="s">
        <v>16</v>
      </c>
      <c r="M532">
        <v>3</v>
      </c>
      <c r="N532">
        <v>29</v>
      </c>
      <c r="O532" t="s">
        <v>3302</v>
      </c>
      <c r="P532" t="s">
        <v>3303</v>
      </c>
      <c r="Q532" s="7">
        <f>fact_orders[[#This Row],[Original Price]]*(1-fact_orders[[#This Row],[Discount%]])</f>
        <v>165.2</v>
      </c>
      <c r="R532">
        <f>fact_orders[[#This Row],[Original Price]]*fact_orders[[#This Row],[Discount%]]</f>
        <v>70.8</v>
      </c>
      <c r="S532">
        <f>YEAR(fact_orders[[#This Row],[Date]])</f>
        <v>2021</v>
      </c>
      <c r="T532">
        <f>MONTH(fact_orders[[#This Row],[Date]])</f>
        <v>8</v>
      </c>
      <c r="U532" t="str">
        <f>TEXT(fact_orders[[#This Row],[Date]],"mmm-yyyy")</f>
        <v>Aug-2021</v>
      </c>
      <c r="V532" t="str">
        <f>"Q"&amp;ROUNDUP(MONTH(fact_orders[[#This Row],[Date]])/3,0)</f>
        <v>Q3</v>
      </c>
      <c r="W532" t="str" cm="1">
        <f t="array" ref="W532">_xlfn.IFS(
fact_orders[[#This Row],[dim_customers.Customer Age]]&lt;=25,"18-25",
fact_orders[[#This Row],[dim_customers.Customer Age]]&lt;=35,"26-35",
fact_orders[[#This Row],[dim_customers.Customer Age]]&lt;=45,"36-45",
fact_orders[[#This Row],[dim_customers.Customer Age]]&lt;=55,"46-55",
TRUE,"56+"
)</f>
        <v>26-35</v>
      </c>
      <c r="X532" t="str" cm="1">
        <f t="array" ref="X532">_xlfn.IFS(fact_orders[[#This Row],[Original Price]]&lt;250,"Under 250", fact_orders[[#This Row],[Original Price]]&lt;500, "250-499",fact_orders[[#This Row],[Original Price]]&lt;1000,"500-999",fact_orders[[#This Row],[Original Price]]&lt;2000,"1000-1999",TRUE,"2000+")</f>
        <v>Under 250</v>
      </c>
      <c r="Y532" t="str" cm="1">
        <f t="array" ref="Y532">_xlfn.IFS(fact_orders[[#This Row],[Discount%]]&lt;0.2,"10-19%",fact_orders[[#This Row],[Discount%]]&lt;0.3,"20-29%",fact_orders[[#This Row],[Discount%]]&lt;0.4,"30-39%",fact_orders[[#This Row],[Discount%]]&lt;0.5,"40-49%",TRUE,"50%+")</f>
        <v>30-39%</v>
      </c>
    </row>
    <row r="533" spans="1:25" hidden="1" x14ac:dyDescent="0.3">
      <c r="A533" t="s">
        <v>3949</v>
      </c>
      <c r="B533" t="s">
        <v>3305</v>
      </c>
      <c r="C533" t="s">
        <v>503</v>
      </c>
      <c r="D533" s="2">
        <v>44869</v>
      </c>
      <c r="E533">
        <v>2245</v>
      </c>
      <c r="F533" s="4">
        <v>0.35</v>
      </c>
      <c r="G533" t="s">
        <v>85</v>
      </c>
      <c r="H533" t="s">
        <v>9</v>
      </c>
      <c r="I533" t="s">
        <v>395</v>
      </c>
      <c r="J533" t="s">
        <v>20</v>
      </c>
      <c r="K533" t="s">
        <v>6921</v>
      </c>
      <c r="L533" t="s">
        <v>29</v>
      </c>
      <c r="M533">
        <v>3</v>
      </c>
      <c r="N533">
        <v>23</v>
      </c>
      <c r="O533" t="s">
        <v>3302</v>
      </c>
      <c r="P533" t="s">
        <v>3303</v>
      </c>
      <c r="Q533" s="7">
        <f>fact_orders[[#This Row],[Original Price]]*(1-fact_orders[[#This Row],[Discount%]])</f>
        <v>1459.25</v>
      </c>
      <c r="R533">
        <f>fact_orders[[#This Row],[Original Price]]*fact_orders[[#This Row],[Discount%]]</f>
        <v>785.75</v>
      </c>
      <c r="S533">
        <f>YEAR(fact_orders[[#This Row],[Date]])</f>
        <v>2022</v>
      </c>
      <c r="T533">
        <f>MONTH(fact_orders[[#This Row],[Date]])</f>
        <v>11</v>
      </c>
      <c r="U533" t="str">
        <f>TEXT(fact_orders[[#This Row],[Date]],"mmm-yyyy")</f>
        <v>Nov-2022</v>
      </c>
      <c r="V533" t="str">
        <f>"Q"&amp;ROUNDUP(MONTH(fact_orders[[#This Row],[Date]])/3,0)</f>
        <v>Q4</v>
      </c>
      <c r="W533" t="str" cm="1">
        <f t="array" ref="W533">_xlfn.IFS(
fact_orders[[#This Row],[dim_customers.Customer Age]]&lt;=25,"18-25",
fact_orders[[#This Row],[dim_customers.Customer Age]]&lt;=35,"26-35",
fact_orders[[#This Row],[dim_customers.Customer Age]]&lt;=45,"36-45",
fact_orders[[#This Row],[dim_customers.Customer Age]]&lt;=55,"46-55",
TRUE,"56+"
)</f>
        <v>18-25</v>
      </c>
      <c r="X533" t="str" cm="1">
        <f t="array" ref="X533">_xlfn.IFS(fact_orders[[#This Row],[Original Price]]&lt;250,"Under 250", fact_orders[[#This Row],[Original Price]]&lt;500, "250-499",fact_orders[[#This Row],[Original Price]]&lt;1000,"500-999",fact_orders[[#This Row],[Original Price]]&lt;2000,"1000-1999",TRUE,"2000+")</f>
        <v>2000+</v>
      </c>
      <c r="Y533" t="str" cm="1">
        <f t="array" ref="Y533">_xlfn.IFS(fact_orders[[#This Row],[Discount%]]&lt;0.2,"10-19%",fact_orders[[#This Row],[Discount%]]&lt;0.3,"20-29%",fact_orders[[#This Row],[Discount%]]&lt;0.4,"30-39%",fact_orders[[#This Row],[Discount%]]&lt;0.5,"40-49%",TRUE,"50%+")</f>
        <v>30-39%</v>
      </c>
    </row>
    <row r="534" spans="1:25" hidden="1" x14ac:dyDescent="0.3">
      <c r="A534" t="s">
        <v>3950</v>
      </c>
      <c r="B534" t="s">
        <v>3306</v>
      </c>
      <c r="C534" t="s">
        <v>504</v>
      </c>
      <c r="D534" s="2">
        <v>44282</v>
      </c>
      <c r="E534">
        <v>2235</v>
      </c>
      <c r="F534" s="4">
        <v>0.35</v>
      </c>
      <c r="G534" t="s">
        <v>85</v>
      </c>
      <c r="H534" t="s">
        <v>9</v>
      </c>
      <c r="I534" t="s">
        <v>395</v>
      </c>
      <c r="J534" t="s">
        <v>20</v>
      </c>
      <c r="K534" t="s">
        <v>6921</v>
      </c>
      <c r="L534" t="s">
        <v>35</v>
      </c>
      <c r="M534">
        <v>4</v>
      </c>
      <c r="N534">
        <v>25</v>
      </c>
      <c r="O534" t="s">
        <v>3302</v>
      </c>
      <c r="P534" t="s">
        <v>3303</v>
      </c>
      <c r="Q534" s="7">
        <f>fact_orders[[#This Row],[Original Price]]*(1-fact_orders[[#This Row],[Discount%]])</f>
        <v>1452.75</v>
      </c>
      <c r="R534">
        <f>fact_orders[[#This Row],[Original Price]]*fact_orders[[#This Row],[Discount%]]</f>
        <v>782.25</v>
      </c>
      <c r="S534">
        <f>YEAR(fact_orders[[#This Row],[Date]])</f>
        <v>2021</v>
      </c>
      <c r="T534">
        <f>MONTH(fact_orders[[#This Row],[Date]])</f>
        <v>3</v>
      </c>
      <c r="U534" t="str">
        <f>TEXT(fact_orders[[#This Row],[Date]],"mmm-yyyy")</f>
        <v>Mar-2021</v>
      </c>
      <c r="V534" t="str">
        <f>"Q"&amp;ROUNDUP(MONTH(fact_orders[[#This Row],[Date]])/3,0)</f>
        <v>Q1</v>
      </c>
      <c r="W534" t="str" cm="1">
        <f t="array" ref="W534">_xlfn.IFS(
fact_orders[[#This Row],[dim_customers.Customer Age]]&lt;=25,"18-25",
fact_orders[[#This Row],[dim_customers.Customer Age]]&lt;=35,"26-35",
fact_orders[[#This Row],[dim_customers.Customer Age]]&lt;=45,"36-45",
fact_orders[[#This Row],[dim_customers.Customer Age]]&lt;=55,"46-55",
TRUE,"56+"
)</f>
        <v>18-25</v>
      </c>
      <c r="X534" t="str" cm="1">
        <f t="array" ref="X534">_xlfn.IFS(fact_orders[[#This Row],[Original Price]]&lt;250,"Under 250", fact_orders[[#This Row],[Original Price]]&lt;500, "250-499",fact_orders[[#This Row],[Original Price]]&lt;1000,"500-999",fact_orders[[#This Row],[Original Price]]&lt;2000,"1000-1999",TRUE,"2000+")</f>
        <v>2000+</v>
      </c>
      <c r="Y534" t="str" cm="1">
        <f t="array" ref="Y534">_xlfn.IFS(fact_orders[[#This Row],[Discount%]]&lt;0.2,"10-19%",fact_orders[[#This Row],[Discount%]]&lt;0.3,"20-29%",fact_orders[[#This Row],[Discount%]]&lt;0.4,"30-39%",fact_orders[[#This Row],[Discount%]]&lt;0.5,"40-49%",TRUE,"50%+")</f>
        <v>30-39%</v>
      </c>
    </row>
    <row r="535" spans="1:25" hidden="1" x14ac:dyDescent="0.3">
      <c r="A535" t="s">
        <v>3951</v>
      </c>
      <c r="B535" t="s">
        <v>3307</v>
      </c>
      <c r="C535" t="s">
        <v>505</v>
      </c>
      <c r="D535" s="2">
        <v>44625</v>
      </c>
      <c r="E535">
        <v>2145</v>
      </c>
      <c r="F535" s="4">
        <v>0.35</v>
      </c>
      <c r="G535" t="s">
        <v>85</v>
      </c>
      <c r="H535" t="s">
        <v>9</v>
      </c>
      <c r="I535" t="s">
        <v>395</v>
      </c>
      <c r="J535" t="s">
        <v>20</v>
      </c>
      <c r="K535" t="s">
        <v>6921</v>
      </c>
      <c r="L535" t="s">
        <v>18</v>
      </c>
      <c r="M535">
        <v>4</v>
      </c>
      <c r="N535">
        <v>24</v>
      </c>
      <c r="O535" t="s">
        <v>3302</v>
      </c>
      <c r="P535" t="s">
        <v>3303</v>
      </c>
      <c r="Q535" s="7">
        <f>fact_orders[[#This Row],[Original Price]]*(1-fact_orders[[#This Row],[Discount%]])</f>
        <v>1394.25</v>
      </c>
      <c r="R535">
        <f>fact_orders[[#This Row],[Original Price]]*fact_orders[[#This Row],[Discount%]]</f>
        <v>750.75</v>
      </c>
      <c r="S535">
        <f>YEAR(fact_orders[[#This Row],[Date]])</f>
        <v>2022</v>
      </c>
      <c r="T535">
        <f>MONTH(fact_orders[[#This Row],[Date]])</f>
        <v>3</v>
      </c>
      <c r="U535" t="str">
        <f>TEXT(fact_orders[[#This Row],[Date]],"mmm-yyyy")</f>
        <v>Mar-2022</v>
      </c>
      <c r="V535" t="str">
        <f>"Q"&amp;ROUNDUP(MONTH(fact_orders[[#This Row],[Date]])/3,0)</f>
        <v>Q1</v>
      </c>
      <c r="W535" t="str" cm="1">
        <f t="array" ref="W535">_xlfn.IFS(
fact_orders[[#This Row],[dim_customers.Customer Age]]&lt;=25,"18-25",
fact_orders[[#This Row],[dim_customers.Customer Age]]&lt;=35,"26-35",
fact_orders[[#This Row],[dim_customers.Customer Age]]&lt;=45,"36-45",
fact_orders[[#This Row],[dim_customers.Customer Age]]&lt;=55,"46-55",
TRUE,"56+"
)</f>
        <v>18-25</v>
      </c>
      <c r="X535" t="str" cm="1">
        <f t="array" ref="X535">_xlfn.IFS(fact_orders[[#This Row],[Original Price]]&lt;250,"Under 250", fact_orders[[#This Row],[Original Price]]&lt;500, "250-499",fact_orders[[#This Row],[Original Price]]&lt;1000,"500-999",fact_orders[[#This Row],[Original Price]]&lt;2000,"1000-1999",TRUE,"2000+")</f>
        <v>2000+</v>
      </c>
      <c r="Y535" t="str" cm="1">
        <f t="array" ref="Y535">_xlfn.IFS(fact_orders[[#This Row],[Discount%]]&lt;0.2,"10-19%",fact_orders[[#This Row],[Discount%]]&lt;0.3,"20-29%",fact_orders[[#This Row],[Discount%]]&lt;0.4,"30-39%",fact_orders[[#This Row],[Discount%]]&lt;0.5,"40-49%",TRUE,"50%+")</f>
        <v>30-39%</v>
      </c>
    </row>
    <row r="536" spans="1:25" hidden="1" x14ac:dyDescent="0.3">
      <c r="A536" t="s">
        <v>3952</v>
      </c>
      <c r="B536" t="s">
        <v>3308</v>
      </c>
      <c r="C536" t="s">
        <v>506</v>
      </c>
      <c r="D536" s="2">
        <v>44695</v>
      </c>
      <c r="E536">
        <v>2145</v>
      </c>
      <c r="F536" s="4">
        <v>0.35</v>
      </c>
      <c r="G536" t="s">
        <v>85</v>
      </c>
      <c r="H536" t="s">
        <v>9</v>
      </c>
      <c r="I536" t="s">
        <v>395</v>
      </c>
      <c r="J536" t="s">
        <v>20</v>
      </c>
      <c r="K536" t="s">
        <v>6921</v>
      </c>
      <c r="L536" t="s">
        <v>33</v>
      </c>
      <c r="M536">
        <v>4</v>
      </c>
      <c r="N536">
        <v>15</v>
      </c>
      <c r="O536" t="s">
        <v>3302</v>
      </c>
      <c r="P536" t="s">
        <v>3303</v>
      </c>
      <c r="Q536" s="7">
        <f>fact_orders[[#This Row],[Original Price]]*(1-fact_orders[[#This Row],[Discount%]])</f>
        <v>1394.25</v>
      </c>
      <c r="R536">
        <f>fact_orders[[#This Row],[Original Price]]*fact_orders[[#This Row],[Discount%]]</f>
        <v>750.75</v>
      </c>
      <c r="S536">
        <f>YEAR(fact_orders[[#This Row],[Date]])</f>
        <v>2022</v>
      </c>
      <c r="T536">
        <f>MONTH(fact_orders[[#This Row],[Date]])</f>
        <v>5</v>
      </c>
      <c r="U536" t="str">
        <f>TEXT(fact_orders[[#This Row],[Date]],"mmm-yyyy")</f>
        <v>May-2022</v>
      </c>
      <c r="V536" t="str">
        <f>"Q"&amp;ROUNDUP(MONTH(fact_orders[[#This Row],[Date]])/3,0)</f>
        <v>Q2</v>
      </c>
      <c r="W536" t="str" cm="1">
        <f t="array" ref="W536">_xlfn.IFS(
fact_orders[[#This Row],[dim_customers.Customer Age]]&lt;=25,"18-25",
fact_orders[[#This Row],[dim_customers.Customer Age]]&lt;=35,"26-35",
fact_orders[[#This Row],[dim_customers.Customer Age]]&lt;=45,"36-45",
fact_orders[[#This Row],[dim_customers.Customer Age]]&lt;=55,"46-55",
TRUE,"56+"
)</f>
        <v>18-25</v>
      </c>
      <c r="X536" t="str" cm="1">
        <f t="array" ref="X536">_xlfn.IFS(fact_orders[[#This Row],[Original Price]]&lt;250,"Under 250", fact_orders[[#This Row],[Original Price]]&lt;500, "250-499",fact_orders[[#This Row],[Original Price]]&lt;1000,"500-999",fact_orders[[#This Row],[Original Price]]&lt;2000,"1000-1999",TRUE,"2000+")</f>
        <v>2000+</v>
      </c>
      <c r="Y536" t="str" cm="1">
        <f t="array" ref="Y536">_xlfn.IFS(fact_orders[[#This Row],[Discount%]]&lt;0.2,"10-19%",fact_orders[[#This Row],[Discount%]]&lt;0.3,"20-29%",fact_orders[[#This Row],[Discount%]]&lt;0.4,"30-39%",fact_orders[[#This Row],[Discount%]]&lt;0.5,"40-49%",TRUE,"50%+")</f>
        <v>30-39%</v>
      </c>
    </row>
    <row r="537" spans="1:25" hidden="1" x14ac:dyDescent="0.3">
      <c r="A537" t="s">
        <v>3953</v>
      </c>
      <c r="B537" t="s">
        <v>3309</v>
      </c>
      <c r="C537" t="s">
        <v>507</v>
      </c>
      <c r="D537" s="2">
        <v>44328</v>
      </c>
      <c r="E537">
        <v>2356</v>
      </c>
      <c r="F537" s="4">
        <v>0.35</v>
      </c>
      <c r="G537" t="s">
        <v>85</v>
      </c>
      <c r="H537" t="s">
        <v>9</v>
      </c>
      <c r="I537" t="s">
        <v>395</v>
      </c>
      <c r="J537" t="s">
        <v>20</v>
      </c>
      <c r="K537" t="s">
        <v>6918</v>
      </c>
      <c r="L537" t="s">
        <v>37</v>
      </c>
      <c r="M537">
        <v>4</v>
      </c>
      <c r="N537">
        <v>19</v>
      </c>
      <c r="O537" t="s">
        <v>3310</v>
      </c>
      <c r="P537" t="s">
        <v>3303</v>
      </c>
      <c r="Q537" s="7">
        <f>fact_orders[[#This Row],[Original Price]]*(1-fact_orders[[#This Row],[Discount%]])</f>
        <v>1531.4</v>
      </c>
      <c r="R537">
        <f>fact_orders[[#This Row],[Original Price]]*fact_orders[[#This Row],[Discount%]]</f>
        <v>824.59999999999991</v>
      </c>
      <c r="S537">
        <f>YEAR(fact_orders[[#This Row],[Date]])</f>
        <v>2021</v>
      </c>
      <c r="T537">
        <f>MONTH(fact_orders[[#This Row],[Date]])</f>
        <v>5</v>
      </c>
      <c r="U537" t="str">
        <f>TEXT(fact_orders[[#This Row],[Date]],"mmm-yyyy")</f>
        <v>May-2021</v>
      </c>
      <c r="V537" t="str">
        <f>"Q"&amp;ROUNDUP(MONTH(fact_orders[[#This Row],[Date]])/3,0)</f>
        <v>Q2</v>
      </c>
      <c r="W537" t="str" cm="1">
        <f t="array" ref="W537">_xlfn.IFS(
fact_orders[[#This Row],[dim_customers.Customer Age]]&lt;=25,"18-25",
fact_orders[[#This Row],[dim_customers.Customer Age]]&lt;=35,"26-35",
fact_orders[[#This Row],[dim_customers.Customer Age]]&lt;=45,"36-45",
fact_orders[[#This Row],[dim_customers.Customer Age]]&lt;=55,"46-55",
TRUE,"56+"
)</f>
        <v>18-25</v>
      </c>
      <c r="X537" t="str" cm="1">
        <f t="array" ref="X537">_xlfn.IFS(fact_orders[[#This Row],[Original Price]]&lt;250,"Under 250", fact_orders[[#This Row],[Original Price]]&lt;500, "250-499",fact_orders[[#This Row],[Original Price]]&lt;1000,"500-999",fact_orders[[#This Row],[Original Price]]&lt;2000,"1000-1999",TRUE,"2000+")</f>
        <v>2000+</v>
      </c>
      <c r="Y537" t="str" cm="1">
        <f t="array" ref="Y537">_xlfn.IFS(fact_orders[[#This Row],[Discount%]]&lt;0.2,"10-19%",fact_orders[[#This Row],[Discount%]]&lt;0.3,"20-29%",fact_orders[[#This Row],[Discount%]]&lt;0.4,"30-39%",fact_orders[[#This Row],[Discount%]]&lt;0.5,"40-49%",TRUE,"50%+")</f>
        <v>30-39%</v>
      </c>
    </row>
    <row r="538" spans="1:25" hidden="1" x14ac:dyDescent="0.3">
      <c r="A538" t="s">
        <v>3954</v>
      </c>
      <c r="B538" t="s">
        <v>3311</v>
      </c>
      <c r="C538" t="s">
        <v>508</v>
      </c>
      <c r="D538" s="2">
        <v>44451</v>
      </c>
      <c r="E538">
        <v>2245</v>
      </c>
      <c r="F538" s="4">
        <v>0.35</v>
      </c>
      <c r="G538" t="s">
        <v>85</v>
      </c>
      <c r="H538" t="s">
        <v>9</v>
      </c>
      <c r="I538" t="s">
        <v>395</v>
      </c>
      <c r="J538" t="s">
        <v>20</v>
      </c>
      <c r="K538" t="s">
        <v>6918</v>
      </c>
      <c r="L538" t="s">
        <v>432</v>
      </c>
      <c r="M538">
        <v>4</v>
      </c>
      <c r="N538">
        <v>19</v>
      </c>
      <c r="O538" t="s">
        <v>3310</v>
      </c>
      <c r="P538" t="s">
        <v>3303</v>
      </c>
      <c r="Q538" s="7">
        <f>fact_orders[[#This Row],[Original Price]]*(1-fact_orders[[#This Row],[Discount%]])</f>
        <v>1459.25</v>
      </c>
      <c r="R538">
        <f>fact_orders[[#This Row],[Original Price]]*fact_orders[[#This Row],[Discount%]]</f>
        <v>785.75</v>
      </c>
      <c r="S538">
        <f>YEAR(fact_orders[[#This Row],[Date]])</f>
        <v>2021</v>
      </c>
      <c r="T538">
        <f>MONTH(fact_orders[[#This Row],[Date]])</f>
        <v>9</v>
      </c>
      <c r="U538" t="str">
        <f>TEXT(fact_orders[[#This Row],[Date]],"mmm-yyyy")</f>
        <v>Sep-2021</v>
      </c>
      <c r="V538" t="str">
        <f>"Q"&amp;ROUNDUP(MONTH(fact_orders[[#This Row],[Date]])/3,0)</f>
        <v>Q3</v>
      </c>
      <c r="W538" t="str" cm="1">
        <f t="array" ref="W538">_xlfn.IFS(
fact_orders[[#This Row],[dim_customers.Customer Age]]&lt;=25,"18-25",
fact_orders[[#This Row],[dim_customers.Customer Age]]&lt;=35,"26-35",
fact_orders[[#This Row],[dim_customers.Customer Age]]&lt;=45,"36-45",
fact_orders[[#This Row],[dim_customers.Customer Age]]&lt;=55,"46-55",
TRUE,"56+"
)</f>
        <v>18-25</v>
      </c>
      <c r="X538" t="str" cm="1">
        <f t="array" ref="X538">_xlfn.IFS(fact_orders[[#This Row],[Original Price]]&lt;250,"Under 250", fact_orders[[#This Row],[Original Price]]&lt;500, "250-499",fact_orders[[#This Row],[Original Price]]&lt;1000,"500-999",fact_orders[[#This Row],[Original Price]]&lt;2000,"1000-1999",TRUE,"2000+")</f>
        <v>2000+</v>
      </c>
      <c r="Y538" t="str" cm="1">
        <f t="array" ref="Y538">_xlfn.IFS(fact_orders[[#This Row],[Discount%]]&lt;0.2,"10-19%",fact_orders[[#This Row],[Discount%]]&lt;0.3,"20-29%",fact_orders[[#This Row],[Discount%]]&lt;0.4,"30-39%",fact_orders[[#This Row],[Discount%]]&lt;0.5,"40-49%",TRUE,"50%+")</f>
        <v>30-39%</v>
      </c>
    </row>
    <row r="539" spans="1:25" hidden="1" x14ac:dyDescent="0.3">
      <c r="A539" t="s">
        <v>3955</v>
      </c>
      <c r="B539" t="s">
        <v>3312</v>
      </c>
      <c r="C539" t="s">
        <v>509</v>
      </c>
      <c r="D539" s="2">
        <v>44970</v>
      </c>
      <c r="E539">
        <v>2451</v>
      </c>
      <c r="F539" s="4">
        <v>0.4</v>
      </c>
      <c r="G539" t="s">
        <v>85</v>
      </c>
      <c r="H539" t="s">
        <v>9</v>
      </c>
      <c r="I539" t="s">
        <v>395</v>
      </c>
      <c r="J539" t="s">
        <v>20</v>
      </c>
      <c r="K539" t="s">
        <v>6918</v>
      </c>
      <c r="L539" t="s">
        <v>27</v>
      </c>
      <c r="M539">
        <v>4</v>
      </c>
      <c r="N539">
        <v>19</v>
      </c>
      <c r="O539" t="s">
        <v>3310</v>
      </c>
      <c r="P539" t="s">
        <v>3303</v>
      </c>
      <c r="Q539" s="7">
        <f>fact_orders[[#This Row],[Original Price]]*(1-fact_orders[[#This Row],[Discount%]])</f>
        <v>1470.6</v>
      </c>
      <c r="R539">
        <f>fact_orders[[#This Row],[Original Price]]*fact_orders[[#This Row],[Discount%]]</f>
        <v>980.40000000000009</v>
      </c>
      <c r="S539">
        <f>YEAR(fact_orders[[#This Row],[Date]])</f>
        <v>2023</v>
      </c>
      <c r="T539">
        <f>MONTH(fact_orders[[#This Row],[Date]])</f>
        <v>2</v>
      </c>
      <c r="U539" t="str">
        <f>TEXT(fact_orders[[#This Row],[Date]],"mmm-yyyy")</f>
        <v>Feb-2023</v>
      </c>
      <c r="V539" t="str">
        <f>"Q"&amp;ROUNDUP(MONTH(fact_orders[[#This Row],[Date]])/3,0)</f>
        <v>Q1</v>
      </c>
      <c r="W539" t="str" cm="1">
        <f t="array" ref="W539">_xlfn.IFS(
fact_orders[[#This Row],[dim_customers.Customer Age]]&lt;=25,"18-25",
fact_orders[[#This Row],[dim_customers.Customer Age]]&lt;=35,"26-35",
fact_orders[[#This Row],[dim_customers.Customer Age]]&lt;=45,"36-45",
fact_orders[[#This Row],[dim_customers.Customer Age]]&lt;=55,"46-55",
TRUE,"56+"
)</f>
        <v>18-25</v>
      </c>
      <c r="X539" t="str" cm="1">
        <f t="array" ref="X539">_xlfn.IFS(fact_orders[[#This Row],[Original Price]]&lt;250,"Under 250", fact_orders[[#This Row],[Original Price]]&lt;500, "250-499",fact_orders[[#This Row],[Original Price]]&lt;1000,"500-999",fact_orders[[#This Row],[Original Price]]&lt;2000,"1000-1999",TRUE,"2000+")</f>
        <v>2000+</v>
      </c>
      <c r="Y539" t="str" cm="1">
        <f t="array" ref="Y539">_xlfn.IFS(fact_orders[[#This Row],[Discount%]]&lt;0.2,"10-19%",fact_orders[[#This Row],[Discount%]]&lt;0.3,"20-29%",fact_orders[[#This Row],[Discount%]]&lt;0.4,"30-39%",fact_orders[[#This Row],[Discount%]]&lt;0.5,"40-49%",TRUE,"50%+")</f>
        <v>40-49%</v>
      </c>
    </row>
    <row r="540" spans="1:25" hidden="1" x14ac:dyDescent="0.3">
      <c r="A540" t="s">
        <v>3956</v>
      </c>
      <c r="B540" t="s">
        <v>3313</v>
      </c>
      <c r="C540" t="s">
        <v>510</v>
      </c>
      <c r="D540" s="2">
        <v>44693</v>
      </c>
      <c r="E540">
        <v>2145</v>
      </c>
      <c r="F540" s="4">
        <v>0.4</v>
      </c>
      <c r="G540" t="s">
        <v>85</v>
      </c>
      <c r="H540" t="s">
        <v>9</v>
      </c>
      <c r="I540" t="s">
        <v>395</v>
      </c>
      <c r="J540" t="s">
        <v>20</v>
      </c>
      <c r="K540" t="s">
        <v>6919</v>
      </c>
      <c r="L540" t="s">
        <v>196</v>
      </c>
      <c r="M540">
        <v>4</v>
      </c>
      <c r="N540">
        <v>22</v>
      </c>
      <c r="O540" t="s">
        <v>3310</v>
      </c>
      <c r="P540" t="s">
        <v>3303</v>
      </c>
      <c r="Q540" s="7">
        <f>fact_orders[[#This Row],[Original Price]]*(1-fact_orders[[#This Row],[Discount%]])</f>
        <v>1287</v>
      </c>
      <c r="R540">
        <f>fact_orders[[#This Row],[Original Price]]*fact_orders[[#This Row],[Discount%]]</f>
        <v>858</v>
      </c>
      <c r="S540">
        <f>YEAR(fact_orders[[#This Row],[Date]])</f>
        <v>2022</v>
      </c>
      <c r="T540">
        <f>MONTH(fact_orders[[#This Row],[Date]])</f>
        <v>5</v>
      </c>
      <c r="U540" t="str">
        <f>TEXT(fact_orders[[#This Row],[Date]],"mmm-yyyy")</f>
        <v>May-2022</v>
      </c>
      <c r="V540" t="str">
        <f>"Q"&amp;ROUNDUP(MONTH(fact_orders[[#This Row],[Date]])/3,0)</f>
        <v>Q2</v>
      </c>
      <c r="W540" t="str" cm="1">
        <f t="array" ref="W540">_xlfn.IFS(
fact_orders[[#This Row],[dim_customers.Customer Age]]&lt;=25,"18-25",
fact_orders[[#This Row],[dim_customers.Customer Age]]&lt;=35,"26-35",
fact_orders[[#This Row],[dim_customers.Customer Age]]&lt;=45,"36-45",
fact_orders[[#This Row],[dim_customers.Customer Age]]&lt;=55,"46-55",
TRUE,"56+"
)</f>
        <v>18-25</v>
      </c>
      <c r="X540" t="str" cm="1">
        <f t="array" ref="X540">_xlfn.IFS(fact_orders[[#This Row],[Original Price]]&lt;250,"Under 250", fact_orders[[#This Row],[Original Price]]&lt;500, "250-499",fact_orders[[#This Row],[Original Price]]&lt;1000,"500-999",fact_orders[[#This Row],[Original Price]]&lt;2000,"1000-1999",TRUE,"2000+")</f>
        <v>2000+</v>
      </c>
      <c r="Y540" t="str" cm="1">
        <f t="array" ref="Y540">_xlfn.IFS(fact_orders[[#This Row],[Discount%]]&lt;0.2,"10-19%",fact_orders[[#This Row],[Discount%]]&lt;0.3,"20-29%",fact_orders[[#This Row],[Discount%]]&lt;0.4,"30-39%",fact_orders[[#This Row],[Discount%]]&lt;0.5,"40-49%",TRUE,"50%+")</f>
        <v>40-49%</v>
      </c>
    </row>
    <row r="541" spans="1:25" hidden="1" x14ac:dyDescent="0.3">
      <c r="A541" t="s">
        <v>3957</v>
      </c>
      <c r="B541" t="s">
        <v>3314</v>
      </c>
      <c r="C541" t="s">
        <v>511</v>
      </c>
      <c r="D541" s="2">
        <v>44235</v>
      </c>
      <c r="E541">
        <v>2245</v>
      </c>
      <c r="F541" s="4">
        <v>0.15</v>
      </c>
      <c r="G541" t="s">
        <v>85</v>
      </c>
      <c r="H541" t="s">
        <v>9</v>
      </c>
      <c r="I541" t="s">
        <v>395</v>
      </c>
      <c r="J541" t="s">
        <v>20</v>
      </c>
      <c r="K541" t="s">
        <v>6919</v>
      </c>
      <c r="L541" t="s">
        <v>29</v>
      </c>
      <c r="M541">
        <v>4</v>
      </c>
      <c r="N541">
        <v>22</v>
      </c>
      <c r="O541" t="s">
        <v>3310</v>
      </c>
      <c r="P541" t="s">
        <v>3303</v>
      </c>
      <c r="Q541" s="7">
        <f>fact_orders[[#This Row],[Original Price]]*(1-fact_orders[[#This Row],[Discount%]])</f>
        <v>1908.25</v>
      </c>
      <c r="R541">
        <f>fact_orders[[#This Row],[Original Price]]*fact_orders[[#This Row],[Discount%]]</f>
        <v>336.75</v>
      </c>
      <c r="S541">
        <f>YEAR(fact_orders[[#This Row],[Date]])</f>
        <v>2021</v>
      </c>
      <c r="T541">
        <f>MONTH(fact_orders[[#This Row],[Date]])</f>
        <v>2</v>
      </c>
      <c r="U541" t="str">
        <f>TEXT(fact_orders[[#This Row],[Date]],"mmm-yyyy")</f>
        <v>Feb-2021</v>
      </c>
      <c r="V541" t="str">
        <f>"Q"&amp;ROUNDUP(MONTH(fact_orders[[#This Row],[Date]])/3,0)</f>
        <v>Q1</v>
      </c>
      <c r="W541" t="str" cm="1">
        <f t="array" ref="W541">_xlfn.IFS(
fact_orders[[#This Row],[dim_customers.Customer Age]]&lt;=25,"18-25",
fact_orders[[#This Row],[dim_customers.Customer Age]]&lt;=35,"26-35",
fact_orders[[#This Row],[dim_customers.Customer Age]]&lt;=45,"36-45",
fact_orders[[#This Row],[dim_customers.Customer Age]]&lt;=55,"46-55",
TRUE,"56+"
)</f>
        <v>18-25</v>
      </c>
      <c r="X541" t="str" cm="1">
        <f t="array" ref="X541">_xlfn.IFS(fact_orders[[#This Row],[Original Price]]&lt;250,"Under 250", fact_orders[[#This Row],[Original Price]]&lt;500, "250-499",fact_orders[[#This Row],[Original Price]]&lt;1000,"500-999",fact_orders[[#This Row],[Original Price]]&lt;2000,"1000-1999",TRUE,"2000+")</f>
        <v>2000+</v>
      </c>
      <c r="Y541" t="str" cm="1">
        <f t="array" ref="Y541">_xlfn.IFS(fact_orders[[#This Row],[Discount%]]&lt;0.2,"10-19%",fact_orders[[#This Row],[Discount%]]&lt;0.3,"20-29%",fact_orders[[#This Row],[Discount%]]&lt;0.4,"30-39%",fact_orders[[#This Row],[Discount%]]&lt;0.5,"40-49%",TRUE,"50%+")</f>
        <v>10-19%</v>
      </c>
    </row>
    <row r="542" spans="1:25" hidden="1" x14ac:dyDescent="0.3">
      <c r="A542" t="s">
        <v>3958</v>
      </c>
      <c r="B542" t="s">
        <v>3315</v>
      </c>
      <c r="C542" t="s">
        <v>512</v>
      </c>
      <c r="D542" s="2">
        <v>44827</v>
      </c>
      <c r="E542">
        <v>2698</v>
      </c>
      <c r="F542" s="4">
        <v>0.15</v>
      </c>
      <c r="G542" t="s">
        <v>85</v>
      </c>
      <c r="H542" t="s">
        <v>9</v>
      </c>
      <c r="I542" t="s">
        <v>395</v>
      </c>
      <c r="J542" t="s">
        <v>20</v>
      </c>
      <c r="K542" t="s">
        <v>6919</v>
      </c>
      <c r="L542" t="s">
        <v>130</v>
      </c>
      <c r="M542">
        <v>4</v>
      </c>
      <c r="N542">
        <v>22</v>
      </c>
      <c r="O542" t="s">
        <v>3316</v>
      </c>
      <c r="P542" t="s">
        <v>3303</v>
      </c>
      <c r="Q542" s="7">
        <f>fact_orders[[#This Row],[Original Price]]*(1-fact_orders[[#This Row],[Discount%]])</f>
        <v>2293.2999999999997</v>
      </c>
      <c r="R542">
        <f>fact_orders[[#This Row],[Original Price]]*fact_orders[[#This Row],[Discount%]]</f>
        <v>404.7</v>
      </c>
      <c r="S542">
        <f>YEAR(fact_orders[[#This Row],[Date]])</f>
        <v>2022</v>
      </c>
      <c r="T542">
        <f>MONTH(fact_orders[[#This Row],[Date]])</f>
        <v>9</v>
      </c>
      <c r="U542" t="str">
        <f>TEXT(fact_orders[[#This Row],[Date]],"mmm-yyyy")</f>
        <v>Sep-2022</v>
      </c>
      <c r="V542" t="str">
        <f>"Q"&amp;ROUNDUP(MONTH(fact_orders[[#This Row],[Date]])/3,0)</f>
        <v>Q3</v>
      </c>
      <c r="W542" t="str" cm="1">
        <f t="array" ref="W542">_xlfn.IFS(
fact_orders[[#This Row],[dim_customers.Customer Age]]&lt;=25,"18-25",
fact_orders[[#This Row],[dim_customers.Customer Age]]&lt;=35,"26-35",
fact_orders[[#This Row],[dim_customers.Customer Age]]&lt;=45,"36-45",
fact_orders[[#This Row],[dim_customers.Customer Age]]&lt;=55,"46-55",
TRUE,"56+"
)</f>
        <v>18-25</v>
      </c>
      <c r="X542" t="str" cm="1">
        <f t="array" ref="X542">_xlfn.IFS(fact_orders[[#This Row],[Original Price]]&lt;250,"Under 250", fact_orders[[#This Row],[Original Price]]&lt;500, "250-499",fact_orders[[#This Row],[Original Price]]&lt;1000,"500-999",fact_orders[[#This Row],[Original Price]]&lt;2000,"1000-1999",TRUE,"2000+")</f>
        <v>2000+</v>
      </c>
      <c r="Y542" t="str" cm="1">
        <f t="array" ref="Y542">_xlfn.IFS(fact_orders[[#This Row],[Discount%]]&lt;0.2,"10-19%",fact_orders[[#This Row],[Discount%]]&lt;0.3,"20-29%",fact_orders[[#This Row],[Discount%]]&lt;0.4,"30-39%",fact_orders[[#This Row],[Discount%]]&lt;0.5,"40-49%",TRUE,"50%+")</f>
        <v>10-19%</v>
      </c>
    </row>
    <row r="543" spans="1:25" hidden="1" x14ac:dyDescent="0.3">
      <c r="A543" t="s">
        <v>3959</v>
      </c>
      <c r="B543" t="s">
        <v>3317</v>
      </c>
      <c r="C543" t="s">
        <v>513</v>
      </c>
      <c r="D543" s="2">
        <v>45013</v>
      </c>
      <c r="E543">
        <v>1215</v>
      </c>
      <c r="F543" s="4">
        <v>0.15</v>
      </c>
      <c r="G543" t="s">
        <v>85</v>
      </c>
      <c r="H543" t="s">
        <v>9</v>
      </c>
      <c r="I543" t="s">
        <v>395</v>
      </c>
      <c r="J543" t="s">
        <v>20</v>
      </c>
      <c r="K543" t="s">
        <v>6919</v>
      </c>
      <c r="L543" t="s">
        <v>139</v>
      </c>
      <c r="M543">
        <v>4</v>
      </c>
      <c r="N543">
        <v>22</v>
      </c>
      <c r="O543" t="s">
        <v>3316</v>
      </c>
      <c r="P543" t="s">
        <v>3303</v>
      </c>
      <c r="Q543" s="7">
        <f>fact_orders[[#This Row],[Original Price]]*(1-fact_orders[[#This Row],[Discount%]])</f>
        <v>1032.75</v>
      </c>
      <c r="R543">
        <f>fact_orders[[#This Row],[Original Price]]*fact_orders[[#This Row],[Discount%]]</f>
        <v>182.25</v>
      </c>
      <c r="S543">
        <f>YEAR(fact_orders[[#This Row],[Date]])</f>
        <v>2023</v>
      </c>
      <c r="T543">
        <f>MONTH(fact_orders[[#This Row],[Date]])</f>
        <v>3</v>
      </c>
      <c r="U543" t="str">
        <f>TEXT(fact_orders[[#This Row],[Date]],"mmm-yyyy")</f>
        <v>Mar-2023</v>
      </c>
      <c r="V543" t="str">
        <f>"Q"&amp;ROUNDUP(MONTH(fact_orders[[#This Row],[Date]])/3,0)</f>
        <v>Q1</v>
      </c>
      <c r="W543" t="str" cm="1">
        <f t="array" ref="W543">_xlfn.IFS(
fact_orders[[#This Row],[dim_customers.Customer Age]]&lt;=25,"18-25",
fact_orders[[#This Row],[dim_customers.Customer Age]]&lt;=35,"26-35",
fact_orders[[#This Row],[dim_customers.Customer Age]]&lt;=45,"36-45",
fact_orders[[#This Row],[dim_customers.Customer Age]]&lt;=55,"46-55",
TRUE,"56+"
)</f>
        <v>18-25</v>
      </c>
      <c r="X543" t="str" cm="1">
        <f t="array" ref="X543">_xlfn.IFS(fact_orders[[#This Row],[Original Price]]&lt;250,"Under 250", fact_orders[[#This Row],[Original Price]]&lt;500, "250-499",fact_orders[[#This Row],[Original Price]]&lt;1000,"500-999",fact_orders[[#This Row],[Original Price]]&lt;2000,"1000-1999",TRUE,"2000+")</f>
        <v>1000-1999</v>
      </c>
      <c r="Y543" t="str" cm="1">
        <f t="array" ref="Y543">_xlfn.IFS(fact_orders[[#This Row],[Discount%]]&lt;0.2,"10-19%",fact_orders[[#This Row],[Discount%]]&lt;0.3,"20-29%",fact_orders[[#This Row],[Discount%]]&lt;0.4,"30-39%",fact_orders[[#This Row],[Discount%]]&lt;0.5,"40-49%",TRUE,"50%+")</f>
        <v>10-19%</v>
      </c>
    </row>
    <row r="544" spans="1:25" hidden="1" x14ac:dyDescent="0.3">
      <c r="A544" t="s">
        <v>3960</v>
      </c>
      <c r="B544" t="s">
        <v>3318</v>
      </c>
      <c r="C544" t="s">
        <v>514</v>
      </c>
      <c r="D544" s="2">
        <v>44201</v>
      </c>
      <c r="E544">
        <v>2245</v>
      </c>
      <c r="F544" s="4">
        <v>0.35</v>
      </c>
      <c r="G544" t="s">
        <v>85</v>
      </c>
      <c r="H544" t="s">
        <v>9</v>
      </c>
      <c r="I544" t="s">
        <v>395</v>
      </c>
      <c r="J544" t="s">
        <v>20</v>
      </c>
      <c r="K544" t="s">
        <v>6919</v>
      </c>
      <c r="L544" t="s">
        <v>304</v>
      </c>
      <c r="M544">
        <v>5</v>
      </c>
      <c r="N544">
        <v>29</v>
      </c>
      <c r="O544" t="s">
        <v>3316</v>
      </c>
      <c r="P544" t="s">
        <v>3303</v>
      </c>
      <c r="Q544" s="7">
        <f>fact_orders[[#This Row],[Original Price]]*(1-fact_orders[[#This Row],[Discount%]])</f>
        <v>1459.25</v>
      </c>
      <c r="R544">
        <f>fact_orders[[#This Row],[Original Price]]*fact_orders[[#This Row],[Discount%]]</f>
        <v>785.75</v>
      </c>
      <c r="S544">
        <f>YEAR(fact_orders[[#This Row],[Date]])</f>
        <v>2021</v>
      </c>
      <c r="T544">
        <f>MONTH(fact_orders[[#This Row],[Date]])</f>
        <v>1</v>
      </c>
      <c r="U544" t="str">
        <f>TEXT(fact_orders[[#This Row],[Date]],"mmm-yyyy")</f>
        <v>Jan-2021</v>
      </c>
      <c r="V544" t="str">
        <f>"Q"&amp;ROUNDUP(MONTH(fact_orders[[#This Row],[Date]])/3,0)</f>
        <v>Q1</v>
      </c>
      <c r="W544" t="str" cm="1">
        <f t="array" ref="W544">_xlfn.IFS(
fact_orders[[#This Row],[dim_customers.Customer Age]]&lt;=25,"18-25",
fact_orders[[#This Row],[dim_customers.Customer Age]]&lt;=35,"26-35",
fact_orders[[#This Row],[dim_customers.Customer Age]]&lt;=45,"36-45",
fact_orders[[#This Row],[dim_customers.Customer Age]]&lt;=55,"46-55",
TRUE,"56+"
)</f>
        <v>26-35</v>
      </c>
      <c r="X544" t="str" cm="1">
        <f t="array" ref="X544">_xlfn.IFS(fact_orders[[#This Row],[Original Price]]&lt;250,"Under 250", fact_orders[[#This Row],[Original Price]]&lt;500, "250-499",fact_orders[[#This Row],[Original Price]]&lt;1000,"500-999",fact_orders[[#This Row],[Original Price]]&lt;2000,"1000-1999",TRUE,"2000+")</f>
        <v>2000+</v>
      </c>
      <c r="Y544" t="str" cm="1">
        <f t="array" ref="Y544">_xlfn.IFS(fact_orders[[#This Row],[Discount%]]&lt;0.2,"10-19%",fact_orders[[#This Row],[Discount%]]&lt;0.3,"20-29%",fact_orders[[#This Row],[Discount%]]&lt;0.4,"30-39%",fact_orders[[#This Row],[Discount%]]&lt;0.5,"40-49%",TRUE,"50%+")</f>
        <v>30-39%</v>
      </c>
    </row>
    <row r="545" spans="1:25" hidden="1" x14ac:dyDescent="0.3">
      <c r="A545" t="s">
        <v>3961</v>
      </c>
      <c r="B545" t="s">
        <v>3319</v>
      </c>
      <c r="C545" t="s">
        <v>515</v>
      </c>
      <c r="D545" s="2">
        <v>44408</v>
      </c>
      <c r="E545">
        <v>1245</v>
      </c>
      <c r="F545" s="4">
        <v>0.35</v>
      </c>
      <c r="G545" t="s">
        <v>85</v>
      </c>
      <c r="H545" t="s">
        <v>9</v>
      </c>
      <c r="I545" t="s">
        <v>395</v>
      </c>
      <c r="J545" t="s">
        <v>20</v>
      </c>
      <c r="K545" t="s">
        <v>6919</v>
      </c>
      <c r="L545" t="s">
        <v>37</v>
      </c>
      <c r="M545">
        <v>5</v>
      </c>
      <c r="N545">
        <v>29</v>
      </c>
      <c r="O545" t="s">
        <v>3316</v>
      </c>
      <c r="P545" t="s">
        <v>3303</v>
      </c>
      <c r="Q545" s="7">
        <f>fact_orders[[#This Row],[Original Price]]*(1-fact_orders[[#This Row],[Discount%]])</f>
        <v>809.25</v>
      </c>
      <c r="R545">
        <f>fact_orders[[#This Row],[Original Price]]*fact_orders[[#This Row],[Discount%]]</f>
        <v>435.75</v>
      </c>
      <c r="S545">
        <f>YEAR(fact_orders[[#This Row],[Date]])</f>
        <v>2021</v>
      </c>
      <c r="T545">
        <f>MONTH(fact_orders[[#This Row],[Date]])</f>
        <v>7</v>
      </c>
      <c r="U545" t="str">
        <f>TEXT(fact_orders[[#This Row],[Date]],"mmm-yyyy")</f>
        <v>Jul-2021</v>
      </c>
      <c r="V545" t="str">
        <f>"Q"&amp;ROUNDUP(MONTH(fact_orders[[#This Row],[Date]])/3,0)</f>
        <v>Q3</v>
      </c>
      <c r="W545" t="str" cm="1">
        <f t="array" ref="W545">_xlfn.IFS(
fact_orders[[#This Row],[dim_customers.Customer Age]]&lt;=25,"18-25",
fact_orders[[#This Row],[dim_customers.Customer Age]]&lt;=35,"26-35",
fact_orders[[#This Row],[dim_customers.Customer Age]]&lt;=45,"36-45",
fact_orders[[#This Row],[dim_customers.Customer Age]]&lt;=55,"46-55",
TRUE,"56+"
)</f>
        <v>26-35</v>
      </c>
      <c r="X545" t="str" cm="1">
        <f t="array" ref="X545">_xlfn.IFS(fact_orders[[#This Row],[Original Price]]&lt;250,"Under 250", fact_orders[[#This Row],[Original Price]]&lt;500, "250-499",fact_orders[[#This Row],[Original Price]]&lt;1000,"500-999",fact_orders[[#This Row],[Original Price]]&lt;2000,"1000-1999",TRUE,"2000+")</f>
        <v>1000-1999</v>
      </c>
      <c r="Y545" t="str" cm="1">
        <f t="array" ref="Y545">_xlfn.IFS(fact_orders[[#This Row],[Discount%]]&lt;0.2,"10-19%",fact_orders[[#This Row],[Discount%]]&lt;0.3,"20-29%",fact_orders[[#This Row],[Discount%]]&lt;0.4,"30-39%",fact_orders[[#This Row],[Discount%]]&lt;0.5,"40-49%",TRUE,"50%+")</f>
        <v>30-39%</v>
      </c>
    </row>
    <row r="546" spans="1:25" hidden="1" x14ac:dyDescent="0.3">
      <c r="A546" t="s">
        <v>3962</v>
      </c>
      <c r="B546" t="s">
        <v>3320</v>
      </c>
      <c r="C546" t="s">
        <v>516</v>
      </c>
      <c r="D546" s="2">
        <v>44956</v>
      </c>
      <c r="E546">
        <v>3456</v>
      </c>
      <c r="F546" s="4">
        <v>0.35</v>
      </c>
      <c r="G546" t="s">
        <v>85</v>
      </c>
      <c r="H546" t="s">
        <v>9</v>
      </c>
      <c r="I546" t="s">
        <v>395</v>
      </c>
      <c r="J546" t="s">
        <v>20</v>
      </c>
      <c r="K546" t="s">
        <v>6920</v>
      </c>
      <c r="L546" t="s">
        <v>102</v>
      </c>
      <c r="M546">
        <v>5</v>
      </c>
      <c r="N546">
        <v>29</v>
      </c>
      <c r="O546" t="s">
        <v>3321</v>
      </c>
      <c r="P546" t="s">
        <v>3322</v>
      </c>
      <c r="Q546" s="7">
        <f>fact_orders[[#This Row],[Original Price]]*(1-fact_orders[[#This Row],[Discount%]])</f>
        <v>2246.4</v>
      </c>
      <c r="R546">
        <f>fact_orders[[#This Row],[Original Price]]*fact_orders[[#This Row],[Discount%]]</f>
        <v>1209.5999999999999</v>
      </c>
      <c r="S546">
        <f>YEAR(fact_orders[[#This Row],[Date]])</f>
        <v>2023</v>
      </c>
      <c r="T546">
        <f>MONTH(fact_orders[[#This Row],[Date]])</f>
        <v>1</v>
      </c>
      <c r="U546" t="str">
        <f>TEXT(fact_orders[[#This Row],[Date]],"mmm-yyyy")</f>
        <v>Jan-2023</v>
      </c>
      <c r="V546" t="str">
        <f>"Q"&amp;ROUNDUP(MONTH(fact_orders[[#This Row],[Date]])/3,0)</f>
        <v>Q1</v>
      </c>
      <c r="W546" t="str" cm="1">
        <f t="array" ref="W546">_xlfn.IFS(
fact_orders[[#This Row],[dim_customers.Customer Age]]&lt;=25,"18-25",
fact_orders[[#This Row],[dim_customers.Customer Age]]&lt;=35,"26-35",
fact_orders[[#This Row],[dim_customers.Customer Age]]&lt;=45,"36-45",
fact_orders[[#This Row],[dim_customers.Customer Age]]&lt;=55,"46-55",
TRUE,"56+"
)</f>
        <v>26-35</v>
      </c>
      <c r="X546" t="str" cm="1">
        <f t="array" ref="X546">_xlfn.IFS(fact_orders[[#This Row],[Original Price]]&lt;250,"Under 250", fact_orders[[#This Row],[Original Price]]&lt;500, "250-499",fact_orders[[#This Row],[Original Price]]&lt;1000,"500-999",fact_orders[[#This Row],[Original Price]]&lt;2000,"1000-1999",TRUE,"2000+")</f>
        <v>2000+</v>
      </c>
      <c r="Y546" t="str" cm="1">
        <f t="array" ref="Y546">_xlfn.IFS(fact_orders[[#This Row],[Discount%]]&lt;0.2,"10-19%",fact_orders[[#This Row],[Discount%]]&lt;0.3,"20-29%",fact_orders[[#This Row],[Discount%]]&lt;0.4,"30-39%",fact_orders[[#This Row],[Discount%]]&lt;0.5,"40-49%",TRUE,"50%+")</f>
        <v>30-39%</v>
      </c>
    </row>
    <row r="547" spans="1:25" hidden="1" x14ac:dyDescent="0.3">
      <c r="A547" t="s">
        <v>3963</v>
      </c>
      <c r="B547" t="s">
        <v>3323</v>
      </c>
      <c r="C547" t="s">
        <v>517</v>
      </c>
      <c r="D547" s="2">
        <v>44341</v>
      </c>
      <c r="E547">
        <v>3654</v>
      </c>
      <c r="F547" s="4">
        <v>0.35</v>
      </c>
      <c r="G547" t="s">
        <v>85</v>
      </c>
      <c r="H547" t="s">
        <v>9</v>
      </c>
      <c r="I547" t="s">
        <v>395</v>
      </c>
      <c r="J547" t="s">
        <v>20</v>
      </c>
      <c r="K547" t="s">
        <v>6920</v>
      </c>
      <c r="L547" t="s">
        <v>281</v>
      </c>
      <c r="M547">
        <v>5</v>
      </c>
      <c r="N547">
        <v>29</v>
      </c>
      <c r="O547" t="s">
        <v>3321</v>
      </c>
      <c r="P547" t="s">
        <v>3322</v>
      </c>
      <c r="Q547" s="7">
        <f>fact_orders[[#This Row],[Original Price]]*(1-fact_orders[[#This Row],[Discount%]])</f>
        <v>2375.1</v>
      </c>
      <c r="R547">
        <f>fact_orders[[#This Row],[Original Price]]*fact_orders[[#This Row],[Discount%]]</f>
        <v>1278.8999999999999</v>
      </c>
      <c r="S547">
        <f>YEAR(fact_orders[[#This Row],[Date]])</f>
        <v>2021</v>
      </c>
      <c r="T547">
        <f>MONTH(fact_orders[[#This Row],[Date]])</f>
        <v>5</v>
      </c>
      <c r="U547" t="str">
        <f>TEXT(fact_orders[[#This Row],[Date]],"mmm-yyyy")</f>
        <v>May-2021</v>
      </c>
      <c r="V547" t="str">
        <f>"Q"&amp;ROUNDUP(MONTH(fact_orders[[#This Row],[Date]])/3,0)</f>
        <v>Q2</v>
      </c>
      <c r="W547" t="str" cm="1">
        <f t="array" ref="W547">_xlfn.IFS(
fact_orders[[#This Row],[dim_customers.Customer Age]]&lt;=25,"18-25",
fact_orders[[#This Row],[dim_customers.Customer Age]]&lt;=35,"26-35",
fact_orders[[#This Row],[dim_customers.Customer Age]]&lt;=45,"36-45",
fact_orders[[#This Row],[dim_customers.Customer Age]]&lt;=55,"46-55",
TRUE,"56+"
)</f>
        <v>26-35</v>
      </c>
      <c r="X547" t="str" cm="1">
        <f t="array" ref="X547">_xlfn.IFS(fact_orders[[#This Row],[Original Price]]&lt;250,"Under 250", fact_orders[[#This Row],[Original Price]]&lt;500, "250-499",fact_orders[[#This Row],[Original Price]]&lt;1000,"500-999",fact_orders[[#This Row],[Original Price]]&lt;2000,"1000-1999",TRUE,"2000+")</f>
        <v>2000+</v>
      </c>
      <c r="Y547" t="str" cm="1">
        <f t="array" ref="Y547">_xlfn.IFS(fact_orders[[#This Row],[Discount%]]&lt;0.2,"10-19%",fact_orders[[#This Row],[Discount%]]&lt;0.3,"20-29%",fact_orders[[#This Row],[Discount%]]&lt;0.4,"30-39%",fact_orders[[#This Row],[Discount%]]&lt;0.5,"40-49%",TRUE,"50%+")</f>
        <v>30-39%</v>
      </c>
    </row>
    <row r="548" spans="1:25" hidden="1" x14ac:dyDescent="0.3">
      <c r="A548" t="s">
        <v>3964</v>
      </c>
      <c r="B548" t="s">
        <v>3324</v>
      </c>
      <c r="C548" t="s">
        <v>518</v>
      </c>
      <c r="D548" s="2">
        <v>44838</v>
      </c>
      <c r="E548">
        <v>4563</v>
      </c>
      <c r="F548" s="4">
        <v>0.55000000000000004</v>
      </c>
      <c r="G548" t="s">
        <v>85</v>
      </c>
      <c r="H548" t="s">
        <v>9</v>
      </c>
      <c r="I548" t="s">
        <v>395</v>
      </c>
      <c r="J548" t="s">
        <v>20</v>
      </c>
      <c r="K548" t="s">
        <v>6920</v>
      </c>
      <c r="L548" t="s">
        <v>321</v>
      </c>
      <c r="M548">
        <v>4</v>
      </c>
      <c r="N548">
        <v>41</v>
      </c>
      <c r="O548" t="s">
        <v>3321</v>
      </c>
      <c r="P548" t="s">
        <v>3322</v>
      </c>
      <c r="Q548" s="7">
        <f>fact_orders[[#This Row],[Original Price]]*(1-fact_orders[[#This Row],[Discount%]])</f>
        <v>2053.35</v>
      </c>
      <c r="R548">
        <f>fact_orders[[#This Row],[Original Price]]*fact_orders[[#This Row],[Discount%]]</f>
        <v>2509.65</v>
      </c>
      <c r="S548">
        <f>YEAR(fact_orders[[#This Row],[Date]])</f>
        <v>2022</v>
      </c>
      <c r="T548">
        <f>MONTH(fact_orders[[#This Row],[Date]])</f>
        <v>10</v>
      </c>
      <c r="U548" t="str">
        <f>TEXT(fact_orders[[#This Row],[Date]],"mmm-yyyy")</f>
        <v>Oct-2022</v>
      </c>
      <c r="V548" t="str">
        <f>"Q"&amp;ROUNDUP(MONTH(fact_orders[[#This Row],[Date]])/3,0)</f>
        <v>Q4</v>
      </c>
      <c r="W548" t="str" cm="1">
        <f t="array" ref="W548">_xlfn.IFS(
fact_orders[[#This Row],[dim_customers.Customer Age]]&lt;=25,"18-25",
fact_orders[[#This Row],[dim_customers.Customer Age]]&lt;=35,"26-35",
fact_orders[[#This Row],[dim_customers.Customer Age]]&lt;=45,"36-45",
fact_orders[[#This Row],[dim_customers.Customer Age]]&lt;=55,"46-55",
TRUE,"56+"
)</f>
        <v>36-45</v>
      </c>
      <c r="X548" t="str" cm="1">
        <f t="array" ref="X548">_xlfn.IFS(fact_orders[[#This Row],[Original Price]]&lt;250,"Under 250", fact_orders[[#This Row],[Original Price]]&lt;500, "250-499",fact_orders[[#This Row],[Original Price]]&lt;1000,"500-999",fact_orders[[#This Row],[Original Price]]&lt;2000,"1000-1999",TRUE,"2000+")</f>
        <v>2000+</v>
      </c>
      <c r="Y548" t="str" cm="1">
        <f t="array" ref="Y548">_xlfn.IFS(fact_orders[[#This Row],[Discount%]]&lt;0.2,"10-19%",fact_orders[[#This Row],[Discount%]]&lt;0.3,"20-29%",fact_orders[[#This Row],[Discount%]]&lt;0.4,"30-39%",fact_orders[[#This Row],[Discount%]]&lt;0.5,"40-49%",TRUE,"50%+")</f>
        <v>50%+</v>
      </c>
    </row>
    <row r="549" spans="1:25" hidden="1" x14ac:dyDescent="0.3">
      <c r="A549" t="s">
        <v>3965</v>
      </c>
      <c r="B549" t="s">
        <v>3325</v>
      </c>
      <c r="C549" t="s">
        <v>519</v>
      </c>
      <c r="D549" s="2">
        <v>44264</v>
      </c>
      <c r="E549">
        <v>3214</v>
      </c>
      <c r="F549" s="4">
        <v>0.55000000000000004</v>
      </c>
      <c r="G549" t="s">
        <v>85</v>
      </c>
      <c r="H549" t="s">
        <v>9</v>
      </c>
      <c r="I549" t="s">
        <v>395</v>
      </c>
      <c r="J549" t="s">
        <v>20</v>
      </c>
      <c r="K549" t="s">
        <v>6920</v>
      </c>
      <c r="L549" t="s">
        <v>14</v>
      </c>
      <c r="M549">
        <v>5</v>
      </c>
      <c r="N549">
        <v>42</v>
      </c>
      <c r="O549" t="s">
        <v>3321</v>
      </c>
      <c r="P549" t="s">
        <v>3322</v>
      </c>
      <c r="Q549" s="7">
        <f>fact_orders[[#This Row],[Original Price]]*(1-fact_orders[[#This Row],[Discount%]])</f>
        <v>1446.3</v>
      </c>
      <c r="R549">
        <f>fact_orders[[#This Row],[Original Price]]*fact_orders[[#This Row],[Discount%]]</f>
        <v>1767.7</v>
      </c>
      <c r="S549">
        <f>YEAR(fact_orders[[#This Row],[Date]])</f>
        <v>2021</v>
      </c>
      <c r="T549">
        <f>MONTH(fact_orders[[#This Row],[Date]])</f>
        <v>3</v>
      </c>
      <c r="U549" t="str">
        <f>TEXT(fact_orders[[#This Row],[Date]],"mmm-yyyy")</f>
        <v>Mar-2021</v>
      </c>
      <c r="V549" t="str">
        <f>"Q"&amp;ROUNDUP(MONTH(fact_orders[[#This Row],[Date]])/3,0)</f>
        <v>Q1</v>
      </c>
      <c r="W549" t="str" cm="1">
        <f t="array" ref="W549">_xlfn.IFS(
fact_orders[[#This Row],[dim_customers.Customer Age]]&lt;=25,"18-25",
fact_orders[[#This Row],[dim_customers.Customer Age]]&lt;=35,"26-35",
fact_orders[[#This Row],[dim_customers.Customer Age]]&lt;=45,"36-45",
fact_orders[[#This Row],[dim_customers.Customer Age]]&lt;=55,"46-55",
TRUE,"56+"
)</f>
        <v>36-45</v>
      </c>
      <c r="X549" t="str" cm="1">
        <f t="array" ref="X549">_xlfn.IFS(fact_orders[[#This Row],[Original Price]]&lt;250,"Under 250", fact_orders[[#This Row],[Original Price]]&lt;500, "250-499",fact_orders[[#This Row],[Original Price]]&lt;1000,"500-999",fact_orders[[#This Row],[Original Price]]&lt;2000,"1000-1999",TRUE,"2000+")</f>
        <v>2000+</v>
      </c>
      <c r="Y549" t="str" cm="1">
        <f t="array" ref="Y549">_xlfn.IFS(fact_orders[[#This Row],[Discount%]]&lt;0.2,"10-19%",fact_orders[[#This Row],[Discount%]]&lt;0.3,"20-29%",fact_orders[[#This Row],[Discount%]]&lt;0.4,"30-39%",fact_orders[[#This Row],[Discount%]]&lt;0.5,"40-49%",TRUE,"50%+")</f>
        <v>50%+</v>
      </c>
    </row>
    <row r="550" spans="1:25" hidden="1" x14ac:dyDescent="0.3">
      <c r="A550" t="s">
        <v>3966</v>
      </c>
      <c r="B550" t="s">
        <v>3326</v>
      </c>
      <c r="C550" t="s">
        <v>520</v>
      </c>
      <c r="D550" s="2">
        <v>44732</v>
      </c>
      <c r="E550">
        <v>4123</v>
      </c>
      <c r="F550" s="4">
        <v>0.55000000000000004</v>
      </c>
      <c r="G550" t="s">
        <v>85</v>
      </c>
      <c r="H550" t="s">
        <v>9</v>
      </c>
      <c r="I550" t="s">
        <v>395</v>
      </c>
      <c r="J550" t="s">
        <v>20</v>
      </c>
      <c r="K550" t="s">
        <v>6920</v>
      </c>
      <c r="L550" t="s">
        <v>16</v>
      </c>
      <c r="M550">
        <v>3</v>
      </c>
      <c r="N550">
        <v>43</v>
      </c>
      <c r="O550" t="s">
        <v>3321</v>
      </c>
      <c r="P550" t="s">
        <v>3322</v>
      </c>
      <c r="Q550" s="7">
        <f>fact_orders[[#This Row],[Original Price]]*(1-fact_orders[[#This Row],[Discount%]])</f>
        <v>1855.35</v>
      </c>
      <c r="R550">
        <f>fact_orders[[#This Row],[Original Price]]*fact_orders[[#This Row],[Discount%]]</f>
        <v>2267.65</v>
      </c>
      <c r="S550">
        <f>YEAR(fact_orders[[#This Row],[Date]])</f>
        <v>2022</v>
      </c>
      <c r="T550">
        <f>MONTH(fact_orders[[#This Row],[Date]])</f>
        <v>6</v>
      </c>
      <c r="U550" t="str">
        <f>TEXT(fact_orders[[#This Row],[Date]],"mmm-yyyy")</f>
        <v>Jun-2022</v>
      </c>
      <c r="V550" t="str">
        <f>"Q"&amp;ROUNDUP(MONTH(fact_orders[[#This Row],[Date]])/3,0)</f>
        <v>Q2</v>
      </c>
      <c r="W550" t="str" cm="1">
        <f t="array" ref="W550">_xlfn.IFS(
fact_orders[[#This Row],[dim_customers.Customer Age]]&lt;=25,"18-25",
fact_orders[[#This Row],[dim_customers.Customer Age]]&lt;=35,"26-35",
fact_orders[[#This Row],[dim_customers.Customer Age]]&lt;=45,"36-45",
fact_orders[[#This Row],[dim_customers.Customer Age]]&lt;=55,"46-55",
TRUE,"56+"
)</f>
        <v>36-45</v>
      </c>
      <c r="X550" t="str" cm="1">
        <f t="array" ref="X550">_xlfn.IFS(fact_orders[[#This Row],[Original Price]]&lt;250,"Under 250", fact_orders[[#This Row],[Original Price]]&lt;500, "250-499",fact_orders[[#This Row],[Original Price]]&lt;1000,"500-999",fact_orders[[#This Row],[Original Price]]&lt;2000,"1000-1999",TRUE,"2000+")</f>
        <v>2000+</v>
      </c>
      <c r="Y550" t="str" cm="1">
        <f t="array" ref="Y550">_xlfn.IFS(fact_orders[[#This Row],[Discount%]]&lt;0.2,"10-19%",fact_orders[[#This Row],[Discount%]]&lt;0.3,"20-29%",fact_orders[[#This Row],[Discount%]]&lt;0.4,"30-39%",fact_orders[[#This Row],[Discount%]]&lt;0.5,"40-49%",TRUE,"50%+")</f>
        <v>50%+</v>
      </c>
    </row>
    <row r="551" spans="1:25" hidden="1" x14ac:dyDescent="0.3">
      <c r="A551" t="s">
        <v>3967</v>
      </c>
      <c r="B551" t="s">
        <v>3327</v>
      </c>
      <c r="C551" t="s">
        <v>521</v>
      </c>
      <c r="D551" s="2">
        <v>44782</v>
      </c>
      <c r="E551">
        <v>3214</v>
      </c>
      <c r="F551" s="4">
        <v>0.55000000000000004</v>
      </c>
      <c r="G551" t="s">
        <v>85</v>
      </c>
      <c r="H551" t="s">
        <v>9</v>
      </c>
      <c r="I551" t="s">
        <v>395</v>
      </c>
      <c r="J551" t="s">
        <v>20</v>
      </c>
      <c r="K551" t="s">
        <v>6922</v>
      </c>
      <c r="L551" t="s">
        <v>359</v>
      </c>
      <c r="M551">
        <v>2</v>
      </c>
      <c r="N551">
        <v>44</v>
      </c>
      <c r="O551" t="s">
        <v>3321</v>
      </c>
      <c r="P551" t="s">
        <v>3322</v>
      </c>
      <c r="Q551" s="7">
        <f>fact_orders[[#This Row],[Original Price]]*(1-fact_orders[[#This Row],[Discount%]])</f>
        <v>1446.3</v>
      </c>
      <c r="R551">
        <f>fact_orders[[#This Row],[Original Price]]*fact_orders[[#This Row],[Discount%]]</f>
        <v>1767.7</v>
      </c>
      <c r="S551">
        <f>YEAR(fact_orders[[#This Row],[Date]])</f>
        <v>2022</v>
      </c>
      <c r="T551">
        <f>MONTH(fact_orders[[#This Row],[Date]])</f>
        <v>8</v>
      </c>
      <c r="U551" t="str">
        <f>TEXT(fact_orders[[#This Row],[Date]],"mmm-yyyy")</f>
        <v>Aug-2022</v>
      </c>
      <c r="V551" t="str">
        <f>"Q"&amp;ROUNDUP(MONTH(fact_orders[[#This Row],[Date]])/3,0)</f>
        <v>Q3</v>
      </c>
      <c r="W551" t="str" cm="1">
        <f t="array" ref="W551">_xlfn.IFS(
fact_orders[[#This Row],[dim_customers.Customer Age]]&lt;=25,"18-25",
fact_orders[[#This Row],[dim_customers.Customer Age]]&lt;=35,"26-35",
fact_orders[[#This Row],[dim_customers.Customer Age]]&lt;=45,"36-45",
fact_orders[[#This Row],[dim_customers.Customer Age]]&lt;=55,"46-55",
TRUE,"56+"
)</f>
        <v>36-45</v>
      </c>
      <c r="X551" t="str" cm="1">
        <f t="array" ref="X551">_xlfn.IFS(fact_orders[[#This Row],[Original Price]]&lt;250,"Under 250", fact_orders[[#This Row],[Original Price]]&lt;500, "250-499",fact_orders[[#This Row],[Original Price]]&lt;1000,"500-999",fact_orders[[#This Row],[Original Price]]&lt;2000,"1000-1999",TRUE,"2000+")</f>
        <v>2000+</v>
      </c>
      <c r="Y551" t="str" cm="1">
        <f t="array" ref="Y551">_xlfn.IFS(fact_orders[[#This Row],[Discount%]]&lt;0.2,"10-19%",fact_orders[[#This Row],[Discount%]]&lt;0.3,"20-29%",fact_orders[[#This Row],[Discount%]]&lt;0.4,"30-39%",fact_orders[[#This Row],[Discount%]]&lt;0.5,"40-49%",TRUE,"50%+")</f>
        <v>50%+</v>
      </c>
    </row>
    <row r="552" spans="1:25" hidden="1" x14ac:dyDescent="0.3">
      <c r="A552" t="s">
        <v>3968</v>
      </c>
      <c r="B552" t="s">
        <v>3328</v>
      </c>
      <c r="C552" t="s">
        <v>521</v>
      </c>
      <c r="D552" s="2">
        <v>44871</v>
      </c>
      <c r="E552">
        <v>654</v>
      </c>
      <c r="F552" s="4">
        <v>0.5</v>
      </c>
      <c r="G552" t="s">
        <v>85</v>
      </c>
      <c r="H552" t="s">
        <v>9</v>
      </c>
      <c r="I552" t="s">
        <v>395</v>
      </c>
      <c r="J552" t="s">
        <v>20</v>
      </c>
      <c r="K552" t="s">
        <v>6922</v>
      </c>
      <c r="L552" t="s">
        <v>359</v>
      </c>
      <c r="M552">
        <v>2</v>
      </c>
      <c r="N552">
        <v>45</v>
      </c>
      <c r="O552" t="s">
        <v>3321</v>
      </c>
      <c r="P552" t="s">
        <v>3322</v>
      </c>
      <c r="Q552" s="7">
        <f>fact_orders[[#This Row],[Original Price]]*(1-fact_orders[[#This Row],[Discount%]])</f>
        <v>327</v>
      </c>
      <c r="R552">
        <f>fact_orders[[#This Row],[Original Price]]*fact_orders[[#This Row],[Discount%]]</f>
        <v>327</v>
      </c>
      <c r="S552">
        <f>YEAR(fact_orders[[#This Row],[Date]])</f>
        <v>2022</v>
      </c>
      <c r="T552">
        <f>MONTH(fact_orders[[#This Row],[Date]])</f>
        <v>11</v>
      </c>
      <c r="U552" t="str">
        <f>TEXT(fact_orders[[#This Row],[Date]],"mmm-yyyy")</f>
        <v>Nov-2022</v>
      </c>
      <c r="V552" t="str">
        <f>"Q"&amp;ROUNDUP(MONTH(fact_orders[[#This Row],[Date]])/3,0)</f>
        <v>Q4</v>
      </c>
      <c r="W552" t="str" cm="1">
        <f t="array" ref="W552">_xlfn.IFS(
fact_orders[[#This Row],[dim_customers.Customer Age]]&lt;=25,"18-25",
fact_orders[[#This Row],[dim_customers.Customer Age]]&lt;=35,"26-35",
fact_orders[[#This Row],[dim_customers.Customer Age]]&lt;=45,"36-45",
fact_orders[[#This Row],[dim_customers.Customer Age]]&lt;=55,"46-55",
TRUE,"56+"
)</f>
        <v>36-45</v>
      </c>
      <c r="X552" t="str" cm="1">
        <f t="array" ref="X552">_xlfn.IFS(fact_orders[[#This Row],[Original Price]]&lt;250,"Under 250", fact_orders[[#This Row],[Original Price]]&lt;500, "250-499",fact_orders[[#This Row],[Original Price]]&lt;1000,"500-999",fact_orders[[#This Row],[Original Price]]&lt;2000,"1000-1999",TRUE,"2000+")</f>
        <v>500-999</v>
      </c>
      <c r="Y552" t="str" cm="1">
        <f t="array" ref="Y552">_xlfn.IFS(fact_orders[[#This Row],[Discount%]]&lt;0.2,"10-19%",fact_orders[[#This Row],[Discount%]]&lt;0.3,"20-29%",fact_orders[[#This Row],[Discount%]]&lt;0.4,"30-39%",fact_orders[[#This Row],[Discount%]]&lt;0.5,"40-49%",TRUE,"50%+")</f>
        <v>50%+</v>
      </c>
    </row>
    <row r="553" spans="1:25" hidden="1" x14ac:dyDescent="0.3">
      <c r="A553" t="s">
        <v>3969</v>
      </c>
      <c r="B553" t="s">
        <v>3329</v>
      </c>
      <c r="C553" t="s">
        <v>521</v>
      </c>
      <c r="D553" s="2">
        <v>44198</v>
      </c>
      <c r="E553">
        <v>654</v>
      </c>
      <c r="F553" s="4">
        <v>0.5</v>
      </c>
      <c r="G553" t="s">
        <v>85</v>
      </c>
      <c r="H553" t="s">
        <v>9</v>
      </c>
      <c r="I553" t="s">
        <v>395</v>
      </c>
      <c r="J553" t="s">
        <v>20</v>
      </c>
      <c r="K553" t="s">
        <v>6922</v>
      </c>
      <c r="L553" t="s">
        <v>359</v>
      </c>
      <c r="M553">
        <v>2</v>
      </c>
      <c r="N553">
        <v>35</v>
      </c>
      <c r="O553" t="s">
        <v>3321</v>
      </c>
      <c r="P553" t="s">
        <v>3322</v>
      </c>
      <c r="Q553" s="7">
        <f>fact_orders[[#This Row],[Original Price]]*(1-fact_orders[[#This Row],[Discount%]])</f>
        <v>327</v>
      </c>
      <c r="R553">
        <f>fact_orders[[#This Row],[Original Price]]*fact_orders[[#This Row],[Discount%]]</f>
        <v>327</v>
      </c>
      <c r="S553">
        <f>YEAR(fact_orders[[#This Row],[Date]])</f>
        <v>2021</v>
      </c>
      <c r="T553">
        <f>MONTH(fact_orders[[#This Row],[Date]])</f>
        <v>1</v>
      </c>
      <c r="U553" t="str">
        <f>TEXT(fact_orders[[#This Row],[Date]],"mmm-yyyy")</f>
        <v>Jan-2021</v>
      </c>
      <c r="V553" t="str">
        <f>"Q"&amp;ROUNDUP(MONTH(fact_orders[[#This Row],[Date]])/3,0)</f>
        <v>Q1</v>
      </c>
      <c r="W553" t="str" cm="1">
        <f t="array" ref="W553">_xlfn.IFS(
fact_orders[[#This Row],[dim_customers.Customer Age]]&lt;=25,"18-25",
fact_orders[[#This Row],[dim_customers.Customer Age]]&lt;=35,"26-35",
fact_orders[[#This Row],[dim_customers.Customer Age]]&lt;=45,"36-45",
fact_orders[[#This Row],[dim_customers.Customer Age]]&lt;=55,"46-55",
TRUE,"56+"
)</f>
        <v>26-35</v>
      </c>
      <c r="X553" t="str" cm="1">
        <f t="array" ref="X553">_xlfn.IFS(fact_orders[[#This Row],[Original Price]]&lt;250,"Under 250", fact_orders[[#This Row],[Original Price]]&lt;500, "250-499",fact_orders[[#This Row],[Original Price]]&lt;1000,"500-999",fact_orders[[#This Row],[Original Price]]&lt;2000,"1000-1999",TRUE,"2000+")</f>
        <v>500-999</v>
      </c>
      <c r="Y553" t="str" cm="1">
        <f t="array" ref="Y553">_xlfn.IFS(fact_orders[[#This Row],[Discount%]]&lt;0.2,"10-19%",fact_orders[[#This Row],[Discount%]]&lt;0.3,"20-29%",fact_orders[[#This Row],[Discount%]]&lt;0.4,"30-39%",fact_orders[[#This Row],[Discount%]]&lt;0.5,"40-49%",TRUE,"50%+")</f>
        <v>50%+</v>
      </c>
    </row>
    <row r="554" spans="1:25" hidden="1" x14ac:dyDescent="0.3">
      <c r="A554" t="s">
        <v>3970</v>
      </c>
      <c r="B554" t="s">
        <v>3330</v>
      </c>
      <c r="C554" t="s">
        <v>521</v>
      </c>
      <c r="D554" s="2">
        <v>44817</v>
      </c>
      <c r="E554">
        <v>654</v>
      </c>
      <c r="F554" s="4">
        <v>0.5</v>
      </c>
      <c r="G554" t="s">
        <v>85</v>
      </c>
      <c r="H554" t="s">
        <v>9</v>
      </c>
      <c r="I554" t="s">
        <v>395</v>
      </c>
      <c r="J554" t="s">
        <v>20</v>
      </c>
      <c r="K554" t="s">
        <v>6922</v>
      </c>
      <c r="L554" t="s">
        <v>359</v>
      </c>
      <c r="M554">
        <v>2</v>
      </c>
      <c r="N554">
        <v>36</v>
      </c>
      <c r="O554" t="s">
        <v>3331</v>
      </c>
      <c r="P554" t="s">
        <v>3332</v>
      </c>
      <c r="Q554" s="7">
        <f>fact_orders[[#This Row],[Original Price]]*(1-fact_orders[[#This Row],[Discount%]])</f>
        <v>327</v>
      </c>
      <c r="R554">
        <f>fact_orders[[#This Row],[Original Price]]*fact_orders[[#This Row],[Discount%]]</f>
        <v>327</v>
      </c>
      <c r="S554">
        <f>YEAR(fact_orders[[#This Row],[Date]])</f>
        <v>2022</v>
      </c>
      <c r="T554">
        <f>MONTH(fact_orders[[#This Row],[Date]])</f>
        <v>9</v>
      </c>
      <c r="U554" t="str">
        <f>TEXT(fact_orders[[#This Row],[Date]],"mmm-yyyy")</f>
        <v>Sep-2022</v>
      </c>
      <c r="V554" t="str">
        <f>"Q"&amp;ROUNDUP(MONTH(fact_orders[[#This Row],[Date]])/3,0)</f>
        <v>Q3</v>
      </c>
      <c r="W554" t="str" cm="1">
        <f t="array" ref="W554">_xlfn.IFS(
fact_orders[[#This Row],[dim_customers.Customer Age]]&lt;=25,"18-25",
fact_orders[[#This Row],[dim_customers.Customer Age]]&lt;=35,"26-35",
fact_orders[[#This Row],[dim_customers.Customer Age]]&lt;=45,"36-45",
fact_orders[[#This Row],[dim_customers.Customer Age]]&lt;=55,"46-55",
TRUE,"56+"
)</f>
        <v>36-45</v>
      </c>
      <c r="X554" t="str" cm="1">
        <f t="array" ref="X554">_xlfn.IFS(fact_orders[[#This Row],[Original Price]]&lt;250,"Under 250", fact_orders[[#This Row],[Original Price]]&lt;500, "250-499",fact_orders[[#This Row],[Original Price]]&lt;1000,"500-999",fact_orders[[#This Row],[Original Price]]&lt;2000,"1000-1999",TRUE,"2000+")</f>
        <v>500-999</v>
      </c>
      <c r="Y554" t="str" cm="1">
        <f t="array" ref="Y554">_xlfn.IFS(fact_orders[[#This Row],[Discount%]]&lt;0.2,"10-19%",fact_orders[[#This Row],[Discount%]]&lt;0.3,"20-29%",fact_orders[[#This Row],[Discount%]]&lt;0.4,"30-39%",fact_orders[[#This Row],[Discount%]]&lt;0.5,"40-49%",TRUE,"50%+")</f>
        <v>50%+</v>
      </c>
    </row>
    <row r="555" spans="1:25" hidden="1" x14ac:dyDescent="0.3">
      <c r="A555" t="s">
        <v>3971</v>
      </c>
      <c r="B555" t="s">
        <v>3333</v>
      </c>
      <c r="C555" t="s">
        <v>521</v>
      </c>
      <c r="D555" s="2">
        <v>44942</v>
      </c>
      <c r="E555">
        <v>356</v>
      </c>
      <c r="F555" s="4">
        <v>0.5</v>
      </c>
      <c r="G555" t="s">
        <v>85</v>
      </c>
      <c r="H555" t="s">
        <v>9</v>
      </c>
      <c r="I555" t="s">
        <v>395</v>
      </c>
      <c r="J555" t="s">
        <v>20</v>
      </c>
      <c r="K555" t="s">
        <v>6922</v>
      </c>
      <c r="L555" t="s">
        <v>359</v>
      </c>
      <c r="M555">
        <v>2</v>
      </c>
      <c r="N555">
        <v>37</v>
      </c>
      <c r="O555" t="s">
        <v>3331</v>
      </c>
      <c r="P555" t="s">
        <v>3332</v>
      </c>
      <c r="Q555" s="7">
        <f>fact_orders[[#This Row],[Original Price]]*(1-fact_orders[[#This Row],[Discount%]])</f>
        <v>178</v>
      </c>
      <c r="R555">
        <f>fact_orders[[#This Row],[Original Price]]*fact_orders[[#This Row],[Discount%]]</f>
        <v>178</v>
      </c>
      <c r="S555">
        <f>YEAR(fact_orders[[#This Row],[Date]])</f>
        <v>2023</v>
      </c>
      <c r="T555">
        <f>MONTH(fact_orders[[#This Row],[Date]])</f>
        <v>1</v>
      </c>
      <c r="U555" t="str">
        <f>TEXT(fact_orders[[#This Row],[Date]],"mmm-yyyy")</f>
        <v>Jan-2023</v>
      </c>
      <c r="V555" t="str">
        <f>"Q"&amp;ROUNDUP(MONTH(fact_orders[[#This Row],[Date]])/3,0)</f>
        <v>Q1</v>
      </c>
      <c r="W555" t="str" cm="1">
        <f t="array" ref="W555">_xlfn.IFS(
fact_orders[[#This Row],[dim_customers.Customer Age]]&lt;=25,"18-25",
fact_orders[[#This Row],[dim_customers.Customer Age]]&lt;=35,"26-35",
fact_orders[[#This Row],[dim_customers.Customer Age]]&lt;=45,"36-45",
fact_orders[[#This Row],[dim_customers.Customer Age]]&lt;=55,"46-55",
TRUE,"56+"
)</f>
        <v>36-45</v>
      </c>
      <c r="X555" t="str" cm="1">
        <f t="array" ref="X555">_xlfn.IFS(fact_orders[[#This Row],[Original Price]]&lt;250,"Under 250", fact_orders[[#This Row],[Original Price]]&lt;500, "250-499",fact_orders[[#This Row],[Original Price]]&lt;1000,"500-999",fact_orders[[#This Row],[Original Price]]&lt;2000,"1000-1999",TRUE,"2000+")</f>
        <v>250-499</v>
      </c>
      <c r="Y555" t="str" cm="1">
        <f t="array" ref="Y555">_xlfn.IFS(fact_orders[[#This Row],[Discount%]]&lt;0.2,"10-19%",fact_orders[[#This Row],[Discount%]]&lt;0.3,"20-29%",fact_orders[[#This Row],[Discount%]]&lt;0.4,"30-39%",fact_orders[[#This Row],[Discount%]]&lt;0.5,"40-49%",TRUE,"50%+")</f>
        <v>50%+</v>
      </c>
    </row>
    <row r="556" spans="1:25" hidden="1" x14ac:dyDescent="0.3">
      <c r="A556" t="s">
        <v>3972</v>
      </c>
      <c r="B556" t="s">
        <v>3334</v>
      </c>
      <c r="C556" t="s">
        <v>522</v>
      </c>
      <c r="D556" s="2">
        <v>44280</v>
      </c>
      <c r="E556">
        <v>686</v>
      </c>
      <c r="F556" s="4">
        <v>0.5</v>
      </c>
      <c r="G556" t="s">
        <v>85</v>
      </c>
      <c r="H556" t="s">
        <v>9</v>
      </c>
      <c r="I556" t="s">
        <v>395</v>
      </c>
      <c r="J556" t="s">
        <v>20</v>
      </c>
      <c r="K556" t="s">
        <v>6922</v>
      </c>
      <c r="L556" t="s">
        <v>23</v>
      </c>
      <c r="M556">
        <v>5</v>
      </c>
      <c r="N556">
        <v>26</v>
      </c>
      <c r="O556" t="s">
        <v>3331</v>
      </c>
      <c r="P556" t="s">
        <v>3332</v>
      </c>
      <c r="Q556" s="7">
        <f>fact_orders[[#This Row],[Original Price]]*(1-fact_orders[[#This Row],[Discount%]])</f>
        <v>343</v>
      </c>
      <c r="R556">
        <f>fact_orders[[#This Row],[Original Price]]*fact_orders[[#This Row],[Discount%]]</f>
        <v>343</v>
      </c>
      <c r="S556">
        <f>YEAR(fact_orders[[#This Row],[Date]])</f>
        <v>2021</v>
      </c>
      <c r="T556">
        <f>MONTH(fact_orders[[#This Row],[Date]])</f>
        <v>3</v>
      </c>
      <c r="U556" t="str">
        <f>TEXT(fact_orders[[#This Row],[Date]],"mmm-yyyy")</f>
        <v>Mar-2021</v>
      </c>
      <c r="V556" t="str">
        <f>"Q"&amp;ROUNDUP(MONTH(fact_orders[[#This Row],[Date]])/3,0)</f>
        <v>Q1</v>
      </c>
      <c r="W556" t="str" cm="1">
        <f t="array" ref="W556">_xlfn.IFS(
fact_orders[[#This Row],[dim_customers.Customer Age]]&lt;=25,"18-25",
fact_orders[[#This Row],[dim_customers.Customer Age]]&lt;=35,"26-35",
fact_orders[[#This Row],[dim_customers.Customer Age]]&lt;=45,"36-45",
fact_orders[[#This Row],[dim_customers.Customer Age]]&lt;=55,"46-55",
TRUE,"56+"
)</f>
        <v>26-35</v>
      </c>
      <c r="X556" t="str" cm="1">
        <f t="array" ref="X556">_xlfn.IFS(fact_orders[[#This Row],[Original Price]]&lt;250,"Under 250", fact_orders[[#This Row],[Original Price]]&lt;500, "250-499",fact_orders[[#This Row],[Original Price]]&lt;1000,"500-999",fact_orders[[#This Row],[Original Price]]&lt;2000,"1000-1999",TRUE,"2000+")</f>
        <v>500-999</v>
      </c>
      <c r="Y556" t="str" cm="1">
        <f t="array" ref="Y556">_xlfn.IFS(fact_orders[[#This Row],[Discount%]]&lt;0.2,"10-19%",fact_orders[[#This Row],[Discount%]]&lt;0.3,"20-29%",fact_orders[[#This Row],[Discount%]]&lt;0.4,"30-39%",fact_orders[[#This Row],[Discount%]]&lt;0.5,"40-49%",TRUE,"50%+")</f>
        <v>50%+</v>
      </c>
    </row>
    <row r="557" spans="1:25" hidden="1" x14ac:dyDescent="0.3">
      <c r="A557" t="s">
        <v>3973</v>
      </c>
      <c r="B557" t="s">
        <v>3335</v>
      </c>
      <c r="C557" t="s">
        <v>523</v>
      </c>
      <c r="D557" s="2">
        <v>44635</v>
      </c>
      <c r="E557">
        <v>456</v>
      </c>
      <c r="F557" s="4">
        <v>0.3</v>
      </c>
      <c r="G557" t="s">
        <v>85</v>
      </c>
      <c r="H557" t="s">
        <v>524</v>
      </c>
      <c r="I557" t="s">
        <v>525</v>
      </c>
      <c r="J557" t="s">
        <v>152</v>
      </c>
      <c r="K557" t="s">
        <v>6924</v>
      </c>
      <c r="L557" t="s">
        <v>12</v>
      </c>
      <c r="M557">
        <v>4</v>
      </c>
      <c r="N557">
        <v>27</v>
      </c>
      <c r="O557" t="s">
        <v>3331</v>
      </c>
      <c r="P557" t="s">
        <v>3332</v>
      </c>
      <c r="Q557" s="7">
        <f>fact_orders[[#This Row],[Original Price]]*(1-fact_orders[[#This Row],[Discount%]])</f>
        <v>319.2</v>
      </c>
      <c r="R557">
        <f>fact_orders[[#This Row],[Original Price]]*fact_orders[[#This Row],[Discount%]]</f>
        <v>136.79999999999998</v>
      </c>
      <c r="S557">
        <f>YEAR(fact_orders[[#This Row],[Date]])</f>
        <v>2022</v>
      </c>
      <c r="T557">
        <f>MONTH(fact_orders[[#This Row],[Date]])</f>
        <v>3</v>
      </c>
      <c r="U557" t="str">
        <f>TEXT(fact_orders[[#This Row],[Date]],"mmm-yyyy")</f>
        <v>Mar-2022</v>
      </c>
      <c r="V557" t="str">
        <f>"Q"&amp;ROUNDUP(MONTH(fact_orders[[#This Row],[Date]])/3,0)</f>
        <v>Q1</v>
      </c>
      <c r="W557" t="str" cm="1">
        <f t="array" ref="W557">_xlfn.IFS(
fact_orders[[#This Row],[dim_customers.Customer Age]]&lt;=25,"18-25",
fact_orders[[#This Row],[dim_customers.Customer Age]]&lt;=35,"26-35",
fact_orders[[#This Row],[dim_customers.Customer Age]]&lt;=45,"36-45",
fact_orders[[#This Row],[dim_customers.Customer Age]]&lt;=55,"46-55",
TRUE,"56+"
)</f>
        <v>26-35</v>
      </c>
      <c r="X557" t="str" cm="1">
        <f t="array" ref="X557">_xlfn.IFS(fact_orders[[#This Row],[Original Price]]&lt;250,"Under 250", fact_orders[[#This Row],[Original Price]]&lt;500, "250-499",fact_orders[[#This Row],[Original Price]]&lt;1000,"500-999",fact_orders[[#This Row],[Original Price]]&lt;2000,"1000-1999",TRUE,"2000+")</f>
        <v>250-499</v>
      </c>
      <c r="Y557" t="str" cm="1">
        <f t="array" ref="Y557">_xlfn.IFS(fact_orders[[#This Row],[Discount%]]&lt;0.2,"10-19%",fact_orders[[#This Row],[Discount%]]&lt;0.3,"20-29%",fact_orders[[#This Row],[Discount%]]&lt;0.4,"30-39%",fact_orders[[#This Row],[Discount%]]&lt;0.5,"40-49%",TRUE,"50%+")</f>
        <v>30-39%</v>
      </c>
    </row>
    <row r="558" spans="1:25" hidden="1" x14ac:dyDescent="0.3">
      <c r="A558" t="s">
        <v>3974</v>
      </c>
      <c r="B558" t="s">
        <v>3336</v>
      </c>
      <c r="C558" t="s">
        <v>526</v>
      </c>
      <c r="D558" s="2">
        <v>44532</v>
      </c>
      <c r="E558">
        <v>516</v>
      </c>
      <c r="F558" s="4">
        <v>0.32</v>
      </c>
      <c r="G558" t="s">
        <v>85</v>
      </c>
      <c r="H558" t="s">
        <v>524</v>
      </c>
      <c r="I558" t="s">
        <v>525</v>
      </c>
      <c r="J558" t="s">
        <v>152</v>
      </c>
      <c r="K558" t="s">
        <v>6924</v>
      </c>
      <c r="L558" t="s">
        <v>12</v>
      </c>
      <c r="M558">
        <v>3</v>
      </c>
      <c r="N558">
        <v>28</v>
      </c>
      <c r="O558" t="s">
        <v>3337</v>
      </c>
      <c r="P558" t="s">
        <v>3332</v>
      </c>
      <c r="Q558" s="7">
        <f>fact_orders[[#This Row],[Original Price]]*(1-fact_orders[[#This Row],[Discount%]])</f>
        <v>350.88</v>
      </c>
      <c r="R558">
        <f>fact_orders[[#This Row],[Original Price]]*fact_orders[[#This Row],[Discount%]]</f>
        <v>165.12</v>
      </c>
      <c r="S558">
        <f>YEAR(fact_orders[[#This Row],[Date]])</f>
        <v>2021</v>
      </c>
      <c r="T558">
        <f>MONTH(fact_orders[[#This Row],[Date]])</f>
        <v>12</v>
      </c>
      <c r="U558" t="str">
        <f>TEXT(fact_orders[[#This Row],[Date]],"mmm-yyyy")</f>
        <v>Dec-2021</v>
      </c>
      <c r="V558" t="str">
        <f>"Q"&amp;ROUNDUP(MONTH(fact_orders[[#This Row],[Date]])/3,0)</f>
        <v>Q4</v>
      </c>
      <c r="W558" t="str" cm="1">
        <f t="array" ref="W558">_xlfn.IFS(
fact_orders[[#This Row],[dim_customers.Customer Age]]&lt;=25,"18-25",
fact_orders[[#This Row],[dim_customers.Customer Age]]&lt;=35,"26-35",
fact_orders[[#This Row],[dim_customers.Customer Age]]&lt;=45,"36-45",
fact_orders[[#This Row],[dim_customers.Customer Age]]&lt;=55,"46-55",
TRUE,"56+"
)</f>
        <v>26-35</v>
      </c>
      <c r="X558" t="str" cm="1">
        <f t="array" ref="X558">_xlfn.IFS(fact_orders[[#This Row],[Original Price]]&lt;250,"Under 250", fact_orders[[#This Row],[Original Price]]&lt;500, "250-499",fact_orders[[#This Row],[Original Price]]&lt;1000,"500-999",fact_orders[[#This Row],[Original Price]]&lt;2000,"1000-1999",TRUE,"2000+")</f>
        <v>500-999</v>
      </c>
      <c r="Y558" t="str" cm="1">
        <f t="array" ref="Y558">_xlfn.IFS(fact_orders[[#This Row],[Discount%]]&lt;0.2,"10-19%",fact_orders[[#This Row],[Discount%]]&lt;0.3,"20-29%",fact_orders[[#This Row],[Discount%]]&lt;0.4,"30-39%",fact_orders[[#This Row],[Discount%]]&lt;0.5,"40-49%",TRUE,"50%+")</f>
        <v>30-39%</v>
      </c>
    </row>
    <row r="559" spans="1:25" hidden="1" x14ac:dyDescent="0.3">
      <c r="A559" t="s">
        <v>3975</v>
      </c>
      <c r="B559" t="s">
        <v>3338</v>
      </c>
      <c r="C559" t="s">
        <v>527</v>
      </c>
      <c r="D559" s="2">
        <v>44799</v>
      </c>
      <c r="E559">
        <v>355</v>
      </c>
      <c r="F559" s="4">
        <v>0.25</v>
      </c>
      <c r="G559" t="s">
        <v>85</v>
      </c>
      <c r="H559" t="s">
        <v>524</v>
      </c>
      <c r="I559" t="s">
        <v>525</v>
      </c>
      <c r="J559" t="s">
        <v>152</v>
      </c>
      <c r="K559" t="s">
        <v>6925</v>
      </c>
      <c r="L559" t="s">
        <v>12</v>
      </c>
      <c r="M559">
        <v>5</v>
      </c>
      <c r="N559">
        <v>29</v>
      </c>
      <c r="O559" t="s">
        <v>3337</v>
      </c>
      <c r="P559" t="s">
        <v>3332</v>
      </c>
      <c r="Q559" s="7">
        <f>fact_orders[[#This Row],[Original Price]]*(1-fact_orders[[#This Row],[Discount%]])</f>
        <v>266.25</v>
      </c>
      <c r="R559">
        <f>fact_orders[[#This Row],[Original Price]]*fact_orders[[#This Row],[Discount%]]</f>
        <v>88.75</v>
      </c>
      <c r="S559">
        <f>YEAR(fact_orders[[#This Row],[Date]])</f>
        <v>2022</v>
      </c>
      <c r="T559">
        <f>MONTH(fact_orders[[#This Row],[Date]])</f>
        <v>8</v>
      </c>
      <c r="U559" t="str">
        <f>TEXT(fact_orders[[#This Row],[Date]],"mmm-yyyy")</f>
        <v>Aug-2022</v>
      </c>
      <c r="V559" t="str">
        <f>"Q"&amp;ROUNDUP(MONTH(fact_orders[[#This Row],[Date]])/3,0)</f>
        <v>Q3</v>
      </c>
      <c r="W559" t="str" cm="1">
        <f t="array" ref="W559">_xlfn.IFS(
fact_orders[[#This Row],[dim_customers.Customer Age]]&lt;=25,"18-25",
fact_orders[[#This Row],[dim_customers.Customer Age]]&lt;=35,"26-35",
fact_orders[[#This Row],[dim_customers.Customer Age]]&lt;=45,"36-45",
fact_orders[[#This Row],[dim_customers.Customer Age]]&lt;=55,"46-55",
TRUE,"56+"
)</f>
        <v>26-35</v>
      </c>
      <c r="X559" t="str" cm="1">
        <f t="array" ref="X559">_xlfn.IFS(fact_orders[[#This Row],[Original Price]]&lt;250,"Under 250", fact_orders[[#This Row],[Original Price]]&lt;500, "250-499",fact_orders[[#This Row],[Original Price]]&lt;1000,"500-999",fact_orders[[#This Row],[Original Price]]&lt;2000,"1000-1999",TRUE,"2000+")</f>
        <v>250-499</v>
      </c>
      <c r="Y559" t="str" cm="1">
        <f t="array" ref="Y559">_xlfn.IFS(fact_orders[[#This Row],[Discount%]]&lt;0.2,"10-19%",fact_orders[[#This Row],[Discount%]]&lt;0.3,"20-29%",fact_orders[[#This Row],[Discount%]]&lt;0.4,"30-39%",fact_orders[[#This Row],[Discount%]]&lt;0.5,"40-49%",TRUE,"50%+")</f>
        <v>20-29%</v>
      </c>
    </row>
    <row r="560" spans="1:25" hidden="1" x14ac:dyDescent="0.3">
      <c r="A560" t="s">
        <v>3976</v>
      </c>
      <c r="B560" t="s">
        <v>3339</v>
      </c>
      <c r="C560" t="s">
        <v>528</v>
      </c>
      <c r="D560" s="2">
        <v>44376</v>
      </c>
      <c r="E560">
        <v>465</v>
      </c>
      <c r="F560" s="4">
        <v>0.45</v>
      </c>
      <c r="G560" t="s">
        <v>85</v>
      </c>
      <c r="H560" t="s">
        <v>524</v>
      </c>
      <c r="I560" t="s">
        <v>525</v>
      </c>
      <c r="J560" t="s">
        <v>152</v>
      </c>
      <c r="K560" t="s">
        <v>6925</v>
      </c>
      <c r="L560" t="s">
        <v>12</v>
      </c>
      <c r="M560">
        <v>4</v>
      </c>
      <c r="N560">
        <v>30</v>
      </c>
      <c r="O560" t="s">
        <v>3337</v>
      </c>
      <c r="P560" t="s">
        <v>3332</v>
      </c>
      <c r="Q560" s="7">
        <f>fact_orders[[#This Row],[Original Price]]*(1-fact_orders[[#This Row],[Discount%]])</f>
        <v>255.75000000000003</v>
      </c>
      <c r="R560">
        <f>fact_orders[[#This Row],[Original Price]]*fact_orders[[#This Row],[Discount%]]</f>
        <v>209.25</v>
      </c>
      <c r="S560">
        <f>YEAR(fact_orders[[#This Row],[Date]])</f>
        <v>2021</v>
      </c>
      <c r="T560">
        <f>MONTH(fact_orders[[#This Row],[Date]])</f>
        <v>6</v>
      </c>
      <c r="U560" t="str">
        <f>TEXT(fact_orders[[#This Row],[Date]],"mmm-yyyy")</f>
        <v>Jun-2021</v>
      </c>
      <c r="V560" t="str">
        <f>"Q"&amp;ROUNDUP(MONTH(fact_orders[[#This Row],[Date]])/3,0)</f>
        <v>Q2</v>
      </c>
      <c r="W560" t="str" cm="1">
        <f t="array" ref="W560">_xlfn.IFS(
fact_orders[[#This Row],[dim_customers.Customer Age]]&lt;=25,"18-25",
fact_orders[[#This Row],[dim_customers.Customer Age]]&lt;=35,"26-35",
fact_orders[[#This Row],[dim_customers.Customer Age]]&lt;=45,"36-45",
fact_orders[[#This Row],[dim_customers.Customer Age]]&lt;=55,"46-55",
TRUE,"56+"
)</f>
        <v>26-35</v>
      </c>
      <c r="X560" t="str" cm="1">
        <f t="array" ref="X560">_xlfn.IFS(fact_orders[[#This Row],[Original Price]]&lt;250,"Under 250", fact_orders[[#This Row],[Original Price]]&lt;500, "250-499",fact_orders[[#This Row],[Original Price]]&lt;1000,"500-999",fact_orders[[#This Row],[Original Price]]&lt;2000,"1000-1999",TRUE,"2000+")</f>
        <v>250-499</v>
      </c>
      <c r="Y560" t="str" cm="1">
        <f t="array" ref="Y560">_xlfn.IFS(fact_orders[[#This Row],[Discount%]]&lt;0.2,"10-19%",fact_orders[[#This Row],[Discount%]]&lt;0.3,"20-29%",fact_orders[[#This Row],[Discount%]]&lt;0.4,"30-39%",fact_orders[[#This Row],[Discount%]]&lt;0.5,"40-49%",TRUE,"50%+")</f>
        <v>40-49%</v>
      </c>
    </row>
    <row r="561" spans="1:25" hidden="1" x14ac:dyDescent="0.3">
      <c r="A561" t="s">
        <v>3977</v>
      </c>
      <c r="B561" t="s">
        <v>3340</v>
      </c>
      <c r="C561" t="s">
        <v>529</v>
      </c>
      <c r="D561" s="2">
        <v>44475</v>
      </c>
      <c r="E561">
        <v>965</v>
      </c>
      <c r="F561" s="4">
        <v>0.15</v>
      </c>
      <c r="G561" t="s">
        <v>85</v>
      </c>
      <c r="H561" t="s">
        <v>524</v>
      </c>
      <c r="I561" t="s">
        <v>525</v>
      </c>
      <c r="J561" t="s">
        <v>152</v>
      </c>
      <c r="K561" t="s">
        <v>6925</v>
      </c>
      <c r="L561" t="s">
        <v>162</v>
      </c>
      <c r="M561">
        <v>2</v>
      </c>
      <c r="N561">
        <v>31</v>
      </c>
      <c r="O561" t="s">
        <v>3341</v>
      </c>
      <c r="P561" t="s">
        <v>3332</v>
      </c>
      <c r="Q561" s="7">
        <f>fact_orders[[#This Row],[Original Price]]*(1-fact_orders[[#This Row],[Discount%]])</f>
        <v>820.25</v>
      </c>
      <c r="R561">
        <f>fact_orders[[#This Row],[Original Price]]*fact_orders[[#This Row],[Discount%]]</f>
        <v>144.75</v>
      </c>
      <c r="S561">
        <f>YEAR(fact_orders[[#This Row],[Date]])</f>
        <v>2021</v>
      </c>
      <c r="T561">
        <f>MONTH(fact_orders[[#This Row],[Date]])</f>
        <v>10</v>
      </c>
      <c r="U561" t="str">
        <f>TEXT(fact_orders[[#This Row],[Date]],"mmm-yyyy")</f>
        <v>Oct-2021</v>
      </c>
      <c r="V561" t="str">
        <f>"Q"&amp;ROUNDUP(MONTH(fact_orders[[#This Row],[Date]])/3,0)</f>
        <v>Q4</v>
      </c>
      <c r="W561" t="str" cm="1">
        <f t="array" ref="W561">_xlfn.IFS(
fact_orders[[#This Row],[dim_customers.Customer Age]]&lt;=25,"18-25",
fact_orders[[#This Row],[dim_customers.Customer Age]]&lt;=35,"26-35",
fact_orders[[#This Row],[dim_customers.Customer Age]]&lt;=45,"36-45",
fact_orders[[#This Row],[dim_customers.Customer Age]]&lt;=55,"46-55",
TRUE,"56+"
)</f>
        <v>26-35</v>
      </c>
      <c r="X561" t="str" cm="1">
        <f t="array" ref="X561">_xlfn.IFS(fact_orders[[#This Row],[Original Price]]&lt;250,"Under 250", fact_orders[[#This Row],[Original Price]]&lt;500, "250-499",fact_orders[[#This Row],[Original Price]]&lt;1000,"500-999",fact_orders[[#This Row],[Original Price]]&lt;2000,"1000-1999",TRUE,"2000+")</f>
        <v>500-999</v>
      </c>
      <c r="Y561" t="str" cm="1">
        <f t="array" ref="Y561">_xlfn.IFS(fact_orders[[#This Row],[Discount%]]&lt;0.2,"10-19%",fact_orders[[#This Row],[Discount%]]&lt;0.3,"20-29%",fact_orders[[#This Row],[Discount%]]&lt;0.4,"30-39%",fact_orders[[#This Row],[Discount%]]&lt;0.5,"40-49%",TRUE,"50%+")</f>
        <v>10-19%</v>
      </c>
    </row>
    <row r="562" spans="1:25" hidden="1" x14ac:dyDescent="0.3">
      <c r="A562" t="s">
        <v>3978</v>
      </c>
      <c r="B562" t="s">
        <v>3342</v>
      </c>
      <c r="C562" t="s">
        <v>530</v>
      </c>
      <c r="D562" s="2">
        <v>44403</v>
      </c>
      <c r="E562">
        <v>1158</v>
      </c>
      <c r="F562" s="4">
        <v>0.33</v>
      </c>
      <c r="G562" t="s">
        <v>85</v>
      </c>
      <c r="H562" t="s">
        <v>524</v>
      </c>
      <c r="I562" t="s">
        <v>525</v>
      </c>
      <c r="J562" t="s">
        <v>152</v>
      </c>
      <c r="K562" t="s">
        <v>6925</v>
      </c>
      <c r="L562" t="s">
        <v>162</v>
      </c>
      <c r="M562">
        <v>5</v>
      </c>
      <c r="N562">
        <v>32</v>
      </c>
      <c r="O562" t="s">
        <v>3341</v>
      </c>
      <c r="P562" t="s">
        <v>3332</v>
      </c>
      <c r="Q562" s="7">
        <f>fact_orders[[#This Row],[Original Price]]*(1-fact_orders[[#This Row],[Discount%]])</f>
        <v>775.8599999999999</v>
      </c>
      <c r="R562">
        <f>fact_orders[[#This Row],[Original Price]]*fact_orders[[#This Row],[Discount%]]</f>
        <v>382.14000000000004</v>
      </c>
      <c r="S562">
        <f>YEAR(fact_orders[[#This Row],[Date]])</f>
        <v>2021</v>
      </c>
      <c r="T562">
        <f>MONTH(fact_orders[[#This Row],[Date]])</f>
        <v>7</v>
      </c>
      <c r="U562" t="str">
        <f>TEXT(fact_orders[[#This Row],[Date]],"mmm-yyyy")</f>
        <v>Jul-2021</v>
      </c>
      <c r="V562" t="str">
        <f>"Q"&amp;ROUNDUP(MONTH(fact_orders[[#This Row],[Date]])/3,0)</f>
        <v>Q3</v>
      </c>
      <c r="W562" t="str" cm="1">
        <f t="array" ref="W562">_xlfn.IFS(
fact_orders[[#This Row],[dim_customers.Customer Age]]&lt;=25,"18-25",
fact_orders[[#This Row],[dim_customers.Customer Age]]&lt;=35,"26-35",
fact_orders[[#This Row],[dim_customers.Customer Age]]&lt;=45,"36-45",
fact_orders[[#This Row],[dim_customers.Customer Age]]&lt;=55,"46-55",
TRUE,"56+"
)</f>
        <v>26-35</v>
      </c>
      <c r="X562" t="str" cm="1">
        <f t="array" ref="X562">_xlfn.IFS(fact_orders[[#This Row],[Original Price]]&lt;250,"Under 250", fact_orders[[#This Row],[Original Price]]&lt;500, "250-499",fact_orders[[#This Row],[Original Price]]&lt;1000,"500-999",fact_orders[[#This Row],[Original Price]]&lt;2000,"1000-1999",TRUE,"2000+")</f>
        <v>1000-1999</v>
      </c>
      <c r="Y562" t="str" cm="1">
        <f t="array" ref="Y562">_xlfn.IFS(fact_orders[[#This Row],[Discount%]]&lt;0.2,"10-19%",fact_orders[[#This Row],[Discount%]]&lt;0.3,"20-29%",fact_orders[[#This Row],[Discount%]]&lt;0.4,"30-39%",fact_orders[[#This Row],[Discount%]]&lt;0.5,"40-49%",TRUE,"50%+")</f>
        <v>30-39%</v>
      </c>
    </row>
    <row r="563" spans="1:25" hidden="1" x14ac:dyDescent="0.3">
      <c r="A563" t="s">
        <v>3979</v>
      </c>
      <c r="B563" t="s">
        <v>3343</v>
      </c>
      <c r="C563" t="s">
        <v>531</v>
      </c>
      <c r="D563" s="2">
        <v>44313</v>
      </c>
      <c r="E563">
        <v>264</v>
      </c>
      <c r="F563" s="4">
        <v>0.42</v>
      </c>
      <c r="G563" t="s">
        <v>85</v>
      </c>
      <c r="H563" t="s">
        <v>524</v>
      </c>
      <c r="I563" t="s">
        <v>525</v>
      </c>
      <c r="J563" t="s">
        <v>152</v>
      </c>
      <c r="K563" t="s">
        <v>6925</v>
      </c>
      <c r="L563" t="s">
        <v>162</v>
      </c>
      <c r="M563">
        <v>5</v>
      </c>
      <c r="N563">
        <v>33</v>
      </c>
      <c r="O563" t="s">
        <v>3341</v>
      </c>
      <c r="P563" t="s">
        <v>3332</v>
      </c>
      <c r="Q563" s="7">
        <f>fact_orders[[#This Row],[Original Price]]*(1-fact_orders[[#This Row],[Discount%]])</f>
        <v>153.12</v>
      </c>
      <c r="R563">
        <f>fact_orders[[#This Row],[Original Price]]*fact_orders[[#This Row],[Discount%]]</f>
        <v>110.88</v>
      </c>
      <c r="S563">
        <f>YEAR(fact_orders[[#This Row],[Date]])</f>
        <v>2021</v>
      </c>
      <c r="T563">
        <f>MONTH(fact_orders[[#This Row],[Date]])</f>
        <v>4</v>
      </c>
      <c r="U563" t="str">
        <f>TEXT(fact_orders[[#This Row],[Date]],"mmm-yyyy")</f>
        <v>Apr-2021</v>
      </c>
      <c r="V563" t="str">
        <f>"Q"&amp;ROUNDUP(MONTH(fact_orders[[#This Row],[Date]])/3,0)</f>
        <v>Q2</v>
      </c>
      <c r="W563" t="str" cm="1">
        <f t="array" ref="W563">_xlfn.IFS(
fact_orders[[#This Row],[dim_customers.Customer Age]]&lt;=25,"18-25",
fact_orders[[#This Row],[dim_customers.Customer Age]]&lt;=35,"26-35",
fact_orders[[#This Row],[dim_customers.Customer Age]]&lt;=45,"36-45",
fact_orders[[#This Row],[dim_customers.Customer Age]]&lt;=55,"46-55",
TRUE,"56+"
)</f>
        <v>26-35</v>
      </c>
      <c r="X563" t="str" cm="1">
        <f t="array" ref="X563">_xlfn.IFS(fact_orders[[#This Row],[Original Price]]&lt;250,"Under 250", fact_orders[[#This Row],[Original Price]]&lt;500, "250-499",fact_orders[[#This Row],[Original Price]]&lt;1000,"500-999",fact_orders[[#This Row],[Original Price]]&lt;2000,"1000-1999",TRUE,"2000+")</f>
        <v>250-499</v>
      </c>
      <c r="Y563" t="str" cm="1">
        <f t="array" ref="Y563">_xlfn.IFS(fact_orders[[#This Row],[Discount%]]&lt;0.2,"10-19%",fact_orders[[#This Row],[Discount%]]&lt;0.3,"20-29%",fact_orders[[#This Row],[Discount%]]&lt;0.4,"30-39%",fact_orders[[#This Row],[Discount%]]&lt;0.5,"40-49%",TRUE,"50%+")</f>
        <v>40-49%</v>
      </c>
    </row>
    <row r="564" spans="1:25" hidden="1" x14ac:dyDescent="0.3">
      <c r="A564" t="s">
        <v>3980</v>
      </c>
      <c r="B564" t="s">
        <v>3344</v>
      </c>
      <c r="C564" t="s">
        <v>532</v>
      </c>
      <c r="D564" s="2">
        <v>44280</v>
      </c>
      <c r="E564">
        <v>433</v>
      </c>
      <c r="F564" s="4">
        <v>0.42</v>
      </c>
      <c r="G564" t="s">
        <v>85</v>
      </c>
      <c r="H564" t="s">
        <v>524</v>
      </c>
      <c r="I564" t="s">
        <v>525</v>
      </c>
      <c r="J564" t="s">
        <v>152</v>
      </c>
      <c r="K564" t="s">
        <v>6925</v>
      </c>
      <c r="L564" t="s">
        <v>14</v>
      </c>
      <c r="M564">
        <v>4</v>
      </c>
      <c r="N564">
        <v>44</v>
      </c>
      <c r="O564" t="s">
        <v>3345</v>
      </c>
      <c r="P564" t="s">
        <v>3332</v>
      </c>
      <c r="Q564" s="7">
        <f>fact_orders[[#This Row],[Original Price]]*(1-fact_orders[[#This Row],[Discount%]])</f>
        <v>251.14000000000004</v>
      </c>
      <c r="R564">
        <f>fact_orders[[#This Row],[Original Price]]*fact_orders[[#This Row],[Discount%]]</f>
        <v>181.85999999999999</v>
      </c>
      <c r="S564">
        <f>YEAR(fact_orders[[#This Row],[Date]])</f>
        <v>2021</v>
      </c>
      <c r="T564">
        <f>MONTH(fact_orders[[#This Row],[Date]])</f>
        <v>3</v>
      </c>
      <c r="U564" t="str">
        <f>TEXT(fact_orders[[#This Row],[Date]],"mmm-yyyy")</f>
        <v>Mar-2021</v>
      </c>
      <c r="V564" t="str">
        <f>"Q"&amp;ROUNDUP(MONTH(fact_orders[[#This Row],[Date]])/3,0)</f>
        <v>Q1</v>
      </c>
      <c r="W564" t="str" cm="1">
        <f t="array" ref="W564">_xlfn.IFS(
fact_orders[[#This Row],[dim_customers.Customer Age]]&lt;=25,"18-25",
fact_orders[[#This Row],[dim_customers.Customer Age]]&lt;=35,"26-35",
fact_orders[[#This Row],[dim_customers.Customer Age]]&lt;=45,"36-45",
fact_orders[[#This Row],[dim_customers.Customer Age]]&lt;=55,"46-55",
TRUE,"56+"
)</f>
        <v>36-45</v>
      </c>
      <c r="X564" t="str" cm="1">
        <f t="array" ref="X564">_xlfn.IFS(fact_orders[[#This Row],[Original Price]]&lt;250,"Under 250", fact_orders[[#This Row],[Original Price]]&lt;500, "250-499",fact_orders[[#This Row],[Original Price]]&lt;1000,"500-999",fact_orders[[#This Row],[Original Price]]&lt;2000,"1000-1999",TRUE,"2000+")</f>
        <v>250-499</v>
      </c>
      <c r="Y564" t="str" cm="1">
        <f t="array" ref="Y564">_xlfn.IFS(fact_orders[[#This Row],[Discount%]]&lt;0.2,"10-19%",fact_orders[[#This Row],[Discount%]]&lt;0.3,"20-29%",fact_orders[[#This Row],[Discount%]]&lt;0.4,"30-39%",fact_orders[[#This Row],[Discount%]]&lt;0.5,"40-49%",TRUE,"50%+")</f>
        <v>40-49%</v>
      </c>
    </row>
    <row r="565" spans="1:25" hidden="1" x14ac:dyDescent="0.3">
      <c r="A565" t="s">
        <v>3981</v>
      </c>
      <c r="B565" t="s">
        <v>3346</v>
      </c>
      <c r="C565" t="s">
        <v>533</v>
      </c>
      <c r="D565" s="2">
        <v>44559</v>
      </c>
      <c r="E565">
        <v>562</v>
      </c>
      <c r="F565" s="4">
        <v>0.39</v>
      </c>
      <c r="G565" t="s">
        <v>85</v>
      </c>
      <c r="H565" t="s">
        <v>524</v>
      </c>
      <c r="I565" t="s">
        <v>525</v>
      </c>
      <c r="J565" t="s">
        <v>152</v>
      </c>
      <c r="K565" t="s">
        <v>6925</v>
      </c>
      <c r="L565" t="s">
        <v>14</v>
      </c>
      <c r="M565">
        <v>4</v>
      </c>
      <c r="N565">
        <v>45</v>
      </c>
      <c r="O565" t="s">
        <v>3345</v>
      </c>
      <c r="P565" t="s">
        <v>3332</v>
      </c>
      <c r="Q565" s="7">
        <f>fact_orders[[#This Row],[Original Price]]*(1-fact_orders[[#This Row],[Discount%]])</f>
        <v>342.82</v>
      </c>
      <c r="R565">
        <f>fact_orders[[#This Row],[Original Price]]*fact_orders[[#This Row],[Discount%]]</f>
        <v>219.18</v>
      </c>
      <c r="S565">
        <f>YEAR(fact_orders[[#This Row],[Date]])</f>
        <v>2021</v>
      </c>
      <c r="T565">
        <f>MONTH(fact_orders[[#This Row],[Date]])</f>
        <v>12</v>
      </c>
      <c r="U565" t="str">
        <f>TEXT(fact_orders[[#This Row],[Date]],"mmm-yyyy")</f>
        <v>Dec-2021</v>
      </c>
      <c r="V565" t="str">
        <f>"Q"&amp;ROUNDUP(MONTH(fact_orders[[#This Row],[Date]])/3,0)</f>
        <v>Q4</v>
      </c>
      <c r="W565" t="str" cm="1">
        <f t="array" ref="W565">_xlfn.IFS(
fact_orders[[#This Row],[dim_customers.Customer Age]]&lt;=25,"18-25",
fact_orders[[#This Row],[dim_customers.Customer Age]]&lt;=35,"26-35",
fact_orders[[#This Row],[dim_customers.Customer Age]]&lt;=45,"36-45",
fact_orders[[#This Row],[dim_customers.Customer Age]]&lt;=55,"46-55",
TRUE,"56+"
)</f>
        <v>36-45</v>
      </c>
      <c r="X565" t="str" cm="1">
        <f t="array" ref="X565">_xlfn.IFS(fact_orders[[#This Row],[Original Price]]&lt;250,"Under 250", fact_orders[[#This Row],[Original Price]]&lt;500, "250-499",fact_orders[[#This Row],[Original Price]]&lt;1000,"500-999",fact_orders[[#This Row],[Original Price]]&lt;2000,"1000-1999",TRUE,"2000+")</f>
        <v>500-999</v>
      </c>
      <c r="Y565" t="str" cm="1">
        <f t="array" ref="Y565">_xlfn.IFS(fact_orders[[#This Row],[Discount%]]&lt;0.2,"10-19%",fact_orders[[#This Row],[Discount%]]&lt;0.3,"20-29%",fact_orders[[#This Row],[Discount%]]&lt;0.4,"30-39%",fact_orders[[#This Row],[Discount%]]&lt;0.5,"40-49%",TRUE,"50%+")</f>
        <v>30-39%</v>
      </c>
    </row>
    <row r="566" spans="1:25" hidden="1" x14ac:dyDescent="0.3">
      <c r="A566" t="s">
        <v>3982</v>
      </c>
      <c r="B566" t="s">
        <v>3347</v>
      </c>
      <c r="C566" t="s">
        <v>534</v>
      </c>
      <c r="D566" s="2">
        <v>44624</v>
      </c>
      <c r="E566">
        <v>423</v>
      </c>
      <c r="F566" s="4">
        <v>0.39</v>
      </c>
      <c r="G566" t="s">
        <v>85</v>
      </c>
      <c r="H566" t="s">
        <v>524</v>
      </c>
      <c r="I566" t="s">
        <v>525</v>
      </c>
      <c r="J566" t="s">
        <v>152</v>
      </c>
      <c r="K566" t="s">
        <v>6925</v>
      </c>
      <c r="L566" t="s">
        <v>14</v>
      </c>
      <c r="M566">
        <v>4</v>
      </c>
      <c r="N566">
        <v>46</v>
      </c>
      <c r="O566" t="s">
        <v>3348</v>
      </c>
      <c r="P566" t="s">
        <v>3349</v>
      </c>
      <c r="Q566" s="7">
        <f>fact_orders[[#This Row],[Original Price]]*(1-fact_orders[[#This Row],[Discount%]])</f>
        <v>258.02999999999997</v>
      </c>
      <c r="R566">
        <f>fact_orders[[#This Row],[Original Price]]*fact_orders[[#This Row],[Discount%]]</f>
        <v>164.97</v>
      </c>
      <c r="S566">
        <f>YEAR(fact_orders[[#This Row],[Date]])</f>
        <v>2022</v>
      </c>
      <c r="T566">
        <f>MONTH(fact_orders[[#This Row],[Date]])</f>
        <v>3</v>
      </c>
      <c r="U566" t="str">
        <f>TEXT(fact_orders[[#This Row],[Date]],"mmm-yyyy")</f>
        <v>Mar-2022</v>
      </c>
      <c r="V566" t="str">
        <f>"Q"&amp;ROUNDUP(MONTH(fact_orders[[#This Row],[Date]])/3,0)</f>
        <v>Q1</v>
      </c>
      <c r="W566" t="str" cm="1">
        <f t="array" ref="W566">_xlfn.IFS(
fact_orders[[#This Row],[dim_customers.Customer Age]]&lt;=25,"18-25",
fact_orders[[#This Row],[dim_customers.Customer Age]]&lt;=35,"26-35",
fact_orders[[#This Row],[dim_customers.Customer Age]]&lt;=45,"36-45",
fact_orders[[#This Row],[dim_customers.Customer Age]]&lt;=55,"46-55",
TRUE,"56+"
)</f>
        <v>46-55</v>
      </c>
      <c r="X566" t="str" cm="1">
        <f t="array" ref="X566">_xlfn.IFS(fact_orders[[#This Row],[Original Price]]&lt;250,"Under 250", fact_orders[[#This Row],[Original Price]]&lt;500, "250-499",fact_orders[[#This Row],[Original Price]]&lt;1000,"500-999",fact_orders[[#This Row],[Original Price]]&lt;2000,"1000-1999",TRUE,"2000+")</f>
        <v>250-499</v>
      </c>
      <c r="Y566" t="str" cm="1">
        <f t="array" ref="Y566">_xlfn.IFS(fact_orders[[#This Row],[Discount%]]&lt;0.2,"10-19%",fact_orders[[#This Row],[Discount%]]&lt;0.3,"20-29%",fact_orders[[#This Row],[Discount%]]&lt;0.4,"30-39%",fact_orders[[#This Row],[Discount%]]&lt;0.5,"40-49%",TRUE,"50%+")</f>
        <v>30-39%</v>
      </c>
    </row>
    <row r="567" spans="1:25" hidden="1" x14ac:dyDescent="0.3">
      <c r="A567" t="s">
        <v>3983</v>
      </c>
      <c r="B567" t="s">
        <v>3350</v>
      </c>
      <c r="C567" t="s">
        <v>535</v>
      </c>
      <c r="D567" s="2">
        <v>44332</v>
      </c>
      <c r="E567">
        <v>621</v>
      </c>
      <c r="F567" s="4">
        <v>0.39</v>
      </c>
      <c r="G567" t="s">
        <v>85</v>
      </c>
      <c r="H567" t="s">
        <v>524</v>
      </c>
      <c r="I567" t="s">
        <v>525</v>
      </c>
      <c r="J567" t="s">
        <v>152</v>
      </c>
      <c r="K567" t="s">
        <v>6924</v>
      </c>
      <c r="L567" t="s">
        <v>359</v>
      </c>
      <c r="M567">
        <v>3</v>
      </c>
      <c r="N567">
        <v>47</v>
      </c>
      <c r="O567" t="s">
        <v>3348</v>
      </c>
      <c r="P567" t="s">
        <v>3349</v>
      </c>
      <c r="Q567" s="7">
        <f>fact_orders[[#This Row],[Original Price]]*(1-fact_orders[[#This Row],[Discount%]])</f>
        <v>378.81</v>
      </c>
      <c r="R567">
        <f>fact_orders[[#This Row],[Original Price]]*fact_orders[[#This Row],[Discount%]]</f>
        <v>242.19</v>
      </c>
      <c r="S567">
        <f>YEAR(fact_orders[[#This Row],[Date]])</f>
        <v>2021</v>
      </c>
      <c r="T567">
        <f>MONTH(fact_orders[[#This Row],[Date]])</f>
        <v>5</v>
      </c>
      <c r="U567" t="str">
        <f>TEXT(fact_orders[[#This Row],[Date]],"mmm-yyyy")</f>
        <v>May-2021</v>
      </c>
      <c r="V567" t="str">
        <f>"Q"&amp;ROUNDUP(MONTH(fact_orders[[#This Row],[Date]])/3,0)</f>
        <v>Q2</v>
      </c>
      <c r="W567" t="str" cm="1">
        <f t="array" ref="W567">_xlfn.IFS(
fact_orders[[#This Row],[dim_customers.Customer Age]]&lt;=25,"18-25",
fact_orders[[#This Row],[dim_customers.Customer Age]]&lt;=35,"26-35",
fact_orders[[#This Row],[dim_customers.Customer Age]]&lt;=45,"36-45",
fact_orders[[#This Row],[dim_customers.Customer Age]]&lt;=55,"46-55",
TRUE,"56+"
)</f>
        <v>46-55</v>
      </c>
      <c r="X567" t="str" cm="1">
        <f t="array" ref="X567">_xlfn.IFS(fact_orders[[#This Row],[Original Price]]&lt;250,"Under 250", fact_orders[[#This Row],[Original Price]]&lt;500, "250-499",fact_orders[[#This Row],[Original Price]]&lt;1000,"500-999",fact_orders[[#This Row],[Original Price]]&lt;2000,"1000-1999",TRUE,"2000+")</f>
        <v>500-999</v>
      </c>
      <c r="Y567" t="str" cm="1">
        <f t="array" ref="Y567">_xlfn.IFS(fact_orders[[#This Row],[Discount%]]&lt;0.2,"10-19%",fact_orders[[#This Row],[Discount%]]&lt;0.3,"20-29%",fact_orders[[#This Row],[Discount%]]&lt;0.4,"30-39%",fact_orders[[#This Row],[Discount%]]&lt;0.5,"40-49%",TRUE,"50%+")</f>
        <v>30-39%</v>
      </c>
    </row>
    <row r="568" spans="1:25" hidden="1" x14ac:dyDescent="0.3">
      <c r="A568" t="s">
        <v>3984</v>
      </c>
      <c r="B568" t="s">
        <v>3351</v>
      </c>
      <c r="C568" t="s">
        <v>536</v>
      </c>
      <c r="D568" s="2">
        <v>44713</v>
      </c>
      <c r="E568">
        <v>333</v>
      </c>
      <c r="F568" s="4">
        <v>0.39</v>
      </c>
      <c r="G568" t="s">
        <v>85</v>
      </c>
      <c r="H568" t="s">
        <v>524</v>
      </c>
      <c r="I568" t="s">
        <v>525</v>
      </c>
      <c r="J568" t="s">
        <v>152</v>
      </c>
      <c r="K568" t="s">
        <v>6924</v>
      </c>
      <c r="L568" t="s">
        <v>359</v>
      </c>
      <c r="M568">
        <v>5</v>
      </c>
      <c r="N568">
        <v>48</v>
      </c>
      <c r="O568" t="s">
        <v>3348</v>
      </c>
      <c r="P568" t="s">
        <v>3349</v>
      </c>
      <c r="Q568" s="7">
        <f>fact_orders[[#This Row],[Original Price]]*(1-fact_orders[[#This Row],[Discount%]])</f>
        <v>203.13</v>
      </c>
      <c r="R568">
        <f>fact_orders[[#This Row],[Original Price]]*fact_orders[[#This Row],[Discount%]]</f>
        <v>129.87</v>
      </c>
      <c r="S568">
        <f>YEAR(fact_orders[[#This Row],[Date]])</f>
        <v>2022</v>
      </c>
      <c r="T568">
        <f>MONTH(fact_orders[[#This Row],[Date]])</f>
        <v>6</v>
      </c>
      <c r="U568" t="str">
        <f>TEXT(fact_orders[[#This Row],[Date]],"mmm-yyyy")</f>
        <v>Jun-2022</v>
      </c>
      <c r="V568" t="str">
        <f>"Q"&amp;ROUNDUP(MONTH(fact_orders[[#This Row],[Date]])/3,0)</f>
        <v>Q2</v>
      </c>
      <c r="W568" t="str" cm="1">
        <f t="array" ref="W568">_xlfn.IFS(
fact_orders[[#This Row],[dim_customers.Customer Age]]&lt;=25,"18-25",
fact_orders[[#This Row],[dim_customers.Customer Age]]&lt;=35,"26-35",
fact_orders[[#This Row],[dim_customers.Customer Age]]&lt;=45,"36-45",
fact_orders[[#This Row],[dim_customers.Customer Age]]&lt;=55,"46-55",
TRUE,"56+"
)</f>
        <v>46-55</v>
      </c>
      <c r="X568" t="str" cm="1">
        <f t="array" ref="X568">_xlfn.IFS(fact_orders[[#This Row],[Original Price]]&lt;250,"Under 250", fact_orders[[#This Row],[Original Price]]&lt;500, "250-499",fact_orders[[#This Row],[Original Price]]&lt;1000,"500-999",fact_orders[[#This Row],[Original Price]]&lt;2000,"1000-1999",TRUE,"2000+")</f>
        <v>250-499</v>
      </c>
      <c r="Y568" t="str" cm="1">
        <f t="array" ref="Y568">_xlfn.IFS(fact_orders[[#This Row],[Discount%]]&lt;0.2,"10-19%",fact_orders[[#This Row],[Discount%]]&lt;0.3,"20-29%",fact_orders[[#This Row],[Discount%]]&lt;0.4,"30-39%",fact_orders[[#This Row],[Discount%]]&lt;0.5,"40-49%",TRUE,"50%+")</f>
        <v>30-39%</v>
      </c>
    </row>
    <row r="569" spans="1:25" hidden="1" x14ac:dyDescent="0.3">
      <c r="A569" t="s">
        <v>3985</v>
      </c>
      <c r="B569" t="s">
        <v>3352</v>
      </c>
      <c r="C569" t="s">
        <v>537</v>
      </c>
      <c r="D569" s="2">
        <v>44682</v>
      </c>
      <c r="E569">
        <v>236</v>
      </c>
      <c r="F569" s="4">
        <v>0.3</v>
      </c>
      <c r="G569" t="s">
        <v>85</v>
      </c>
      <c r="H569" t="s">
        <v>524</v>
      </c>
      <c r="I569" t="s">
        <v>525</v>
      </c>
      <c r="J569" t="s">
        <v>152</v>
      </c>
      <c r="K569" t="s">
        <v>6924</v>
      </c>
      <c r="L569" t="s">
        <v>359</v>
      </c>
      <c r="M569">
        <v>4</v>
      </c>
      <c r="N569">
        <v>49</v>
      </c>
      <c r="O569" t="s">
        <v>3348</v>
      </c>
      <c r="P569" t="s">
        <v>3349</v>
      </c>
      <c r="Q569" s="7">
        <f>fact_orders[[#This Row],[Original Price]]*(1-fact_orders[[#This Row],[Discount%]])</f>
        <v>165.2</v>
      </c>
      <c r="R569">
        <f>fact_orders[[#This Row],[Original Price]]*fact_orders[[#This Row],[Discount%]]</f>
        <v>70.8</v>
      </c>
      <c r="S569">
        <f>YEAR(fact_orders[[#This Row],[Date]])</f>
        <v>2022</v>
      </c>
      <c r="T569">
        <f>MONTH(fact_orders[[#This Row],[Date]])</f>
        <v>5</v>
      </c>
      <c r="U569" t="str">
        <f>TEXT(fact_orders[[#This Row],[Date]],"mmm-yyyy")</f>
        <v>May-2022</v>
      </c>
      <c r="V569" t="str">
        <f>"Q"&amp;ROUNDUP(MONTH(fact_orders[[#This Row],[Date]])/3,0)</f>
        <v>Q2</v>
      </c>
      <c r="W569" t="str" cm="1">
        <f t="array" ref="W569">_xlfn.IFS(
fact_orders[[#This Row],[dim_customers.Customer Age]]&lt;=25,"18-25",
fact_orders[[#This Row],[dim_customers.Customer Age]]&lt;=35,"26-35",
fact_orders[[#This Row],[dim_customers.Customer Age]]&lt;=45,"36-45",
fact_orders[[#This Row],[dim_customers.Customer Age]]&lt;=55,"46-55",
TRUE,"56+"
)</f>
        <v>46-55</v>
      </c>
      <c r="X569" t="str" cm="1">
        <f t="array" ref="X569">_xlfn.IFS(fact_orders[[#This Row],[Original Price]]&lt;250,"Under 250", fact_orders[[#This Row],[Original Price]]&lt;500, "250-499",fact_orders[[#This Row],[Original Price]]&lt;1000,"500-999",fact_orders[[#This Row],[Original Price]]&lt;2000,"1000-1999",TRUE,"2000+")</f>
        <v>Under 250</v>
      </c>
      <c r="Y569" t="str" cm="1">
        <f t="array" ref="Y569">_xlfn.IFS(fact_orders[[#This Row],[Discount%]]&lt;0.2,"10-19%",fact_orders[[#This Row],[Discount%]]&lt;0.3,"20-29%",fact_orders[[#This Row],[Discount%]]&lt;0.4,"30-39%",fact_orders[[#This Row],[Discount%]]&lt;0.5,"40-49%",TRUE,"50%+")</f>
        <v>30-39%</v>
      </c>
    </row>
    <row r="570" spans="1:25" hidden="1" x14ac:dyDescent="0.3">
      <c r="A570" t="s">
        <v>3986</v>
      </c>
      <c r="B570" t="s">
        <v>3353</v>
      </c>
      <c r="C570" t="s">
        <v>538</v>
      </c>
      <c r="D570" s="2">
        <v>44511</v>
      </c>
      <c r="E570">
        <v>456</v>
      </c>
      <c r="F570" s="4">
        <v>0.3</v>
      </c>
      <c r="G570" t="s">
        <v>85</v>
      </c>
      <c r="H570" t="s">
        <v>524</v>
      </c>
      <c r="I570" t="s">
        <v>525</v>
      </c>
      <c r="J570" t="s">
        <v>152</v>
      </c>
      <c r="K570" t="s">
        <v>6924</v>
      </c>
      <c r="L570" t="s">
        <v>359</v>
      </c>
      <c r="M570">
        <v>2</v>
      </c>
      <c r="N570">
        <v>17</v>
      </c>
      <c r="O570" t="s">
        <v>3354</v>
      </c>
      <c r="P570" t="s">
        <v>3349</v>
      </c>
      <c r="Q570" s="7">
        <f>fact_orders[[#This Row],[Original Price]]*(1-fact_orders[[#This Row],[Discount%]])</f>
        <v>319.2</v>
      </c>
      <c r="R570">
        <f>fact_orders[[#This Row],[Original Price]]*fact_orders[[#This Row],[Discount%]]</f>
        <v>136.79999999999998</v>
      </c>
      <c r="S570">
        <f>YEAR(fact_orders[[#This Row],[Date]])</f>
        <v>2021</v>
      </c>
      <c r="T570">
        <f>MONTH(fact_orders[[#This Row],[Date]])</f>
        <v>11</v>
      </c>
      <c r="U570" t="str">
        <f>TEXT(fact_orders[[#This Row],[Date]],"mmm-yyyy")</f>
        <v>Nov-2021</v>
      </c>
      <c r="V570" t="str">
        <f>"Q"&amp;ROUNDUP(MONTH(fact_orders[[#This Row],[Date]])/3,0)</f>
        <v>Q4</v>
      </c>
      <c r="W570" t="str" cm="1">
        <f t="array" ref="W570">_xlfn.IFS(
fact_orders[[#This Row],[dim_customers.Customer Age]]&lt;=25,"18-25",
fact_orders[[#This Row],[dim_customers.Customer Age]]&lt;=35,"26-35",
fact_orders[[#This Row],[dim_customers.Customer Age]]&lt;=45,"36-45",
fact_orders[[#This Row],[dim_customers.Customer Age]]&lt;=55,"46-55",
TRUE,"56+"
)</f>
        <v>18-25</v>
      </c>
      <c r="X570" t="str" cm="1">
        <f t="array" ref="X570">_xlfn.IFS(fact_orders[[#This Row],[Original Price]]&lt;250,"Under 250", fact_orders[[#This Row],[Original Price]]&lt;500, "250-499",fact_orders[[#This Row],[Original Price]]&lt;1000,"500-999",fact_orders[[#This Row],[Original Price]]&lt;2000,"1000-1999",TRUE,"2000+")</f>
        <v>250-499</v>
      </c>
      <c r="Y570" t="str" cm="1">
        <f t="array" ref="Y570">_xlfn.IFS(fact_orders[[#This Row],[Discount%]]&lt;0.2,"10-19%",fact_orders[[#This Row],[Discount%]]&lt;0.3,"20-29%",fact_orders[[#This Row],[Discount%]]&lt;0.4,"30-39%",fact_orders[[#This Row],[Discount%]]&lt;0.5,"40-49%",TRUE,"50%+")</f>
        <v>30-39%</v>
      </c>
    </row>
    <row r="571" spans="1:25" hidden="1" x14ac:dyDescent="0.3">
      <c r="A571" t="s">
        <v>3987</v>
      </c>
      <c r="B571" t="s">
        <v>3355</v>
      </c>
      <c r="C571" t="s">
        <v>539</v>
      </c>
      <c r="D571" s="2">
        <v>44284</v>
      </c>
      <c r="E571">
        <v>963</v>
      </c>
      <c r="F571" s="4">
        <v>0.3</v>
      </c>
      <c r="G571" t="s">
        <v>85</v>
      </c>
      <c r="H571" t="s">
        <v>524</v>
      </c>
      <c r="I571" t="s">
        <v>525</v>
      </c>
      <c r="J571" t="s">
        <v>152</v>
      </c>
      <c r="K571" t="s">
        <v>6924</v>
      </c>
      <c r="L571" t="s">
        <v>162</v>
      </c>
      <c r="M571">
        <v>5</v>
      </c>
      <c r="N571">
        <v>18</v>
      </c>
      <c r="O571" t="s">
        <v>3354</v>
      </c>
      <c r="P571" t="s">
        <v>3349</v>
      </c>
      <c r="Q571" s="7">
        <f>fact_orders[[#This Row],[Original Price]]*(1-fact_orders[[#This Row],[Discount%]])</f>
        <v>674.09999999999991</v>
      </c>
      <c r="R571">
        <f>fact_orders[[#This Row],[Original Price]]*fact_orders[[#This Row],[Discount%]]</f>
        <v>288.89999999999998</v>
      </c>
      <c r="S571">
        <f>YEAR(fact_orders[[#This Row],[Date]])</f>
        <v>2021</v>
      </c>
      <c r="T571">
        <f>MONTH(fact_orders[[#This Row],[Date]])</f>
        <v>3</v>
      </c>
      <c r="U571" t="str">
        <f>TEXT(fact_orders[[#This Row],[Date]],"mmm-yyyy")</f>
        <v>Mar-2021</v>
      </c>
      <c r="V571" t="str">
        <f>"Q"&amp;ROUNDUP(MONTH(fact_orders[[#This Row],[Date]])/3,0)</f>
        <v>Q1</v>
      </c>
      <c r="W571" t="str" cm="1">
        <f t="array" ref="W571">_xlfn.IFS(
fact_orders[[#This Row],[dim_customers.Customer Age]]&lt;=25,"18-25",
fact_orders[[#This Row],[dim_customers.Customer Age]]&lt;=35,"26-35",
fact_orders[[#This Row],[dim_customers.Customer Age]]&lt;=45,"36-45",
fact_orders[[#This Row],[dim_customers.Customer Age]]&lt;=55,"46-55",
TRUE,"56+"
)</f>
        <v>18-25</v>
      </c>
      <c r="X571" t="str" cm="1">
        <f t="array" ref="X571">_xlfn.IFS(fact_orders[[#This Row],[Original Price]]&lt;250,"Under 250", fact_orders[[#This Row],[Original Price]]&lt;500, "250-499",fact_orders[[#This Row],[Original Price]]&lt;1000,"500-999",fact_orders[[#This Row],[Original Price]]&lt;2000,"1000-1999",TRUE,"2000+")</f>
        <v>500-999</v>
      </c>
      <c r="Y571" t="str" cm="1">
        <f t="array" ref="Y571">_xlfn.IFS(fact_orders[[#This Row],[Discount%]]&lt;0.2,"10-19%",fact_orders[[#This Row],[Discount%]]&lt;0.3,"20-29%",fact_orders[[#This Row],[Discount%]]&lt;0.4,"30-39%",fact_orders[[#This Row],[Discount%]]&lt;0.5,"40-49%",TRUE,"50%+")</f>
        <v>30-39%</v>
      </c>
    </row>
    <row r="572" spans="1:25" hidden="1" x14ac:dyDescent="0.3">
      <c r="A572" t="s">
        <v>3988</v>
      </c>
      <c r="B572" t="s">
        <v>3356</v>
      </c>
      <c r="C572" t="s">
        <v>540</v>
      </c>
      <c r="D572" s="2">
        <v>44848</v>
      </c>
      <c r="E572">
        <v>234</v>
      </c>
      <c r="F572" s="4">
        <v>0.25</v>
      </c>
      <c r="G572" t="s">
        <v>85</v>
      </c>
      <c r="H572" t="s">
        <v>524</v>
      </c>
      <c r="I572" t="s">
        <v>525</v>
      </c>
      <c r="J572" t="s">
        <v>152</v>
      </c>
      <c r="K572" t="s">
        <v>6924</v>
      </c>
      <c r="L572" t="s">
        <v>162</v>
      </c>
      <c r="M572">
        <v>5</v>
      </c>
      <c r="N572">
        <v>19</v>
      </c>
      <c r="O572" t="s">
        <v>3354</v>
      </c>
      <c r="P572" t="s">
        <v>3349</v>
      </c>
      <c r="Q572" s="7">
        <f>fact_orders[[#This Row],[Original Price]]*(1-fact_orders[[#This Row],[Discount%]])</f>
        <v>175.5</v>
      </c>
      <c r="R572">
        <f>fact_orders[[#This Row],[Original Price]]*fact_orders[[#This Row],[Discount%]]</f>
        <v>58.5</v>
      </c>
      <c r="S572">
        <f>YEAR(fact_orders[[#This Row],[Date]])</f>
        <v>2022</v>
      </c>
      <c r="T572">
        <f>MONTH(fact_orders[[#This Row],[Date]])</f>
        <v>10</v>
      </c>
      <c r="U572" t="str">
        <f>TEXT(fact_orders[[#This Row],[Date]],"mmm-yyyy")</f>
        <v>Oct-2022</v>
      </c>
      <c r="V572" t="str">
        <f>"Q"&amp;ROUNDUP(MONTH(fact_orders[[#This Row],[Date]])/3,0)</f>
        <v>Q4</v>
      </c>
      <c r="W572" t="str" cm="1">
        <f t="array" ref="W572">_xlfn.IFS(
fact_orders[[#This Row],[dim_customers.Customer Age]]&lt;=25,"18-25",
fact_orders[[#This Row],[dim_customers.Customer Age]]&lt;=35,"26-35",
fact_orders[[#This Row],[dim_customers.Customer Age]]&lt;=45,"36-45",
fact_orders[[#This Row],[dim_customers.Customer Age]]&lt;=55,"46-55",
TRUE,"56+"
)</f>
        <v>18-25</v>
      </c>
      <c r="X572" t="str" cm="1">
        <f t="array" ref="X572">_xlfn.IFS(fact_orders[[#This Row],[Original Price]]&lt;250,"Under 250", fact_orders[[#This Row],[Original Price]]&lt;500, "250-499",fact_orders[[#This Row],[Original Price]]&lt;1000,"500-999",fact_orders[[#This Row],[Original Price]]&lt;2000,"1000-1999",TRUE,"2000+")</f>
        <v>Under 250</v>
      </c>
      <c r="Y572" t="str" cm="1">
        <f t="array" ref="Y572">_xlfn.IFS(fact_orders[[#This Row],[Discount%]]&lt;0.2,"10-19%",fact_orders[[#This Row],[Discount%]]&lt;0.3,"20-29%",fact_orders[[#This Row],[Discount%]]&lt;0.4,"30-39%",fact_orders[[#This Row],[Discount%]]&lt;0.5,"40-49%",TRUE,"50%+")</f>
        <v>20-29%</v>
      </c>
    </row>
    <row r="573" spans="1:25" hidden="1" x14ac:dyDescent="0.3">
      <c r="A573" t="s">
        <v>3989</v>
      </c>
      <c r="B573" t="s">
        <v>3357</v>
      </c>
      <c r="C573" t="s">
        <v>541</v>
      </c>
      <c r="D573" s="2">
        <v>44280</v>
      </c>
      <c r="E573">
        <v>456</v>
      </c>
      <c r="F573" s="4">
        <v>0.25</v>
      </c>
      <c r="G573" t="s">
        <v>85</v>
      </c>
      <c r="H573" t="s">
        <v>524</v>
      </c>
      <c r="I573" t="s">
        <v>525</v>
      </c>
      <c r="J573" t="s">
        <v>152</v>
      </c>
      <c r="K573" t="s">
        <v>6924</v>
      </c>
      <c r="L573" t="s">
        <v>162</v>
      </c>
      <c r="M573">
        <v>5</v>
      </c>
      <c r="N573">
        <v>20</v>
      </c>
      <c r="O573" t="s">
        <v>3354</v>
      </c>
      <c r="P573" t="s">
        <v>3349</v>
      </c>
      <c r="Q573" s="7">
        <f>fact_orders[[#This Row],[Original Price]]*(1-fact_orders[[#This Row],[Discount%]])</f>
        <v>342</v>
      </c>
      <c r="R573">
        <f>fact_orders[[#This Row],[Original Price]]*fact_orders[[#This Row],[Discount%]]</f>
        <v>114</v>
      </c>
      <c r="S573">
        <f>YEAR(fact_orders[[#This Row],[Date]])</f>
        <v>2021</v>
      </c>
      <c r="T573">
        <f>MONTH(fact_orders[[#This Row],[Date]])</f>
        <v>3</v>
      </c>
      <c r="U573" t="str">
        <f>TEXT(fact_orders[[#This Row],[Date]],"mmm-yyyy")</f>
        <v>Mar-2021</v>
      </c>
      <c r="V573" t="str">
        <f>"Q"&amp;ROUNDUP(MONTH(fact_orders[[#This Row],[Date]])/3,0)</f>
        <v>Q1</v>
      </c>
      <c r="W573" t="str" cm="1">
        <f t="array" ref="W573">_xlfn.IFS(
fact_orders[[#This Row],[dim_customers.Customer Age]]&lt;=25,"18-25",
fact_orders[[#This Row],[dim_customers.Customer Age]]&lt;=35,"26-35",
fact_orders[[#This Row],[dim_customers.Customer Age]]&lt;=45,"36-45",
fact_orders[[#This Row],[dim_customers.Customer Age]]&lt;=55,"46-55",
TRUE,"56+"
)</f>
        <v>18-25</v>
      </c>
      <c r="X573" t="str" cm="1">
        <f t="array" ref="X573">_xlfn.IFS(fact_orders[[#This Row],[Original Price]]&lt;250,"Under 250", fact_orders[[#This Row],[Original Price]]&lt;500, "250-499",fact_orders[[#This Row],[Original Price]]&lt;1000,"500-999",fact_orders[[#This Row],[Original Price]]&lt;2000,"1000-1999",TRUE,"2000+")</f>
        <v>250-499</v>
      </c>
      <c r="Y573" t="str" cm="1">
        <f t="array" ref="Y573">_xlfn.IFS(fact_orders[[#This Row],[Discount%]]&lt;0.2,"10-19%",fact_orders[[#This Row],[Discount%]]&lt;0.3,"20-29%",fact_orders[[#This Row],[Discount%]]&lt;0.4,"30-39%",fact_orders[[#This Row],[Discount%]]&lt;0.5,"40-49%",TRUE,"50%+")</f>
        <v>20-29%</v>
      </c>
    </row>
    <row r="574" spans="1:25" hidden="1" x14ac:dyDescent="0.3">
      <c r="A574" t="s">
        <v>3990</v>
      </c>
      <c r="B574" t="s">
        <v>3358</v>
      </c>
      <c r="C574" t="s">
        <v>541</v>
      </c>
      <c r="D574" s="2">
        <v>44950</v>
      </c>
      <c r="E574">
        <v>564</v>
      </c>
      <c r="F574" s="4">
        <v>0.3</v>
      </c>
      <c r="G574" t="s">
        <v>85</v>
      </c>
      <c r="H574" t="s">
        <v>524</v>
      </c>
      <c r="I574" t="s">
        <v>525</v>
      </c>
      <c r="J574" t="s">
        <v>152</v>
      </c>
      <c r="K574" t="s">
        <v>6924</v>
      </c>
      <c r="L574" t="s">
        <v>162</v>
      </c>
      <c r="M574">
        <v>5</v>
      </c>
      <c r="N574">
        <v>21</v>
      </c>
      <c r="O574" t="s">
        <v>3359</v>
      </c>
      <c r="P574" t="s">
        <v>3349</v>
      </c>
      <c r="Q574" s="7">
        <f>fact_orders[[#This Row],[Original Price]]*(1-fact_orders[[#This Row],[Discount%]])</f>
        <v>394.79999999999995</v>
      </c>
      <c r="R574">
        <f>fact_orders[[#This Row],[Original Price]]*fact_orders[[#This Row],[Discount%]]</f>
        <v>169.2</v>
      </c>
      <c r="S574">
        <f>YEAR(fact_orders[[#This Row],[Date]])</f>
        <v>2023</v>
      </c>
      <c r="T574">
        <f>MONTH(fact_orders[[#This Row],[Date]])</f>
        <v>1</v>
      </c>
      <c r="U574" t="str">
        <f>TEXT(fact_orders[[#This Row],[Date]],"mmm-yyyy")</f>
        <v>Jan-2023</v>
      </c>
      <c r="V574" t="str">
        <f>"Q"&amp;ROUNDUP(MONTH(fact_orders[[#This Row],[Date]])/3,0)</f>
        <v>Q1</v>
      </c>
      <c r="W574" t="str" cm="1">
        <f t="array" ref="W574">_xlfn.IFS(
fact_orders[[#This Row],[dim_customers.Customer Age]]&lt;=25,"18-25",
fact_orders[[#This Row],[dim_customers.Customer Age]]&lt;=35,"26-35",
fact_orders[[#This Row],[dim_customers.Customer Age]]&lt;=45,"36-45",
fact_orders[[#This Row],[dim_customers.Customer Age]]&lt;=55,"46-55",
TRUE,"56+"
)</f>
        <v>18-25</v>
      </c>
      <c r="X574" t="str" cm="1">
        <f t="array" ref="X574">_xlfn.IFS(fact_orders[[#This Row],[Original Price]]&lt;250,"Under 250", fact_orders[[#This Row],[Original Price]]&lt;500, "250-499",fact_orders[[#This Row],[Original Price]]&lt;1000,"500-999",fact_orders[[#This Row],[Original Price]]&lt;2000,"1000-1999",TRUE,"2000+")</f>
        <v>500-999</v>
      </c>
      <c r="Y574" t="str" cm="1">
        <f t="array" ref="Y574">_xlfn.IFS(fact_orders[[#This Row],[Discount%]]&lt;0.2,"10-19%",fact_orders[[#This Row],[Discount%]]&lt;0.3,"20-29%",fact_orders[[#This Row],[Discount%]]&lt;0.4,"30-39%",fact_orders[[#This Row],[Discount%]]&lt;0.5,"40-49%",TRUE,"50%+")</f>
        <v>30-39%</v>
      </c>
    </row>
    <row r="575" spans="1:25" hidden="1" x14ac:dyDescent="0.3">
      <c r="A575" t="s">
        <v>3991</v>
      </c>
      <c r="B575" t="s">
        <v>3360</v>
      </c>
      <c r="C575" t="s">
        <v>541</v>
      </c>
      <c r="D575" s="2">
        <v>44573</v>
      </c>
      <c r="E575">
        <v>634</v>
      </c>
      <c r="F575" s="4">
        <v>0.3</v>
      </c>
      <c r="G575" t="s">
        <v>85</v>
      </c>
      <c r="H575" t="s">
        <v>524</v>
      </c>
      <c r="I575" t="s">
        <v>525</v>
      </c>
      <c r="J575" t="s">
        <v>152</v>
      </c>
      <c r="K575" t="s">
        <v>6924</v>
      </c>
      <c r="L575" t="s">
        <v>162</v>
      </c>
      <c r="M575">
        <v>5</v>
      </c>
      <c r="N575">
        <v>22</v>
      </c>
      <c r="O575" t="s">
        <v>3359</v>
      </c>
      <c r="P575" t="s">
        <v>3349</v>
      </c>
      <c r="Q575" s="7">
        <f>fact_orders[[#This Row],[Original Price]]*(1-fact_orders[[#This Row],[Discount%]])</f>
        <v>443.79999999999995</v>
      </c>
      <c r="R575">
        <f>fact_orders[[#This Row],[Original Price]]*fact_orders[[#This Row],[Discount%]]</f>
        <v>190.2</v>
      </c>
      <c r="S575">
        <f>YEAR(fact_orders[[#This Row],[Date]])</f>
        <v>2022</v>
      </c>
      <c r="T575">
        <f>MONTH(fact_orders[[#This Row],[Date]])</f>
        <v>1</v>
      </c>
      <c r="U575" t="str">
        <f>TEXT(fact_orders[[#This Row],[Date]],"mmm-yyyy")</f>
        <v>Jan-2022</v>
      </c>
      <c r="V575" t="str">
        <f>"Q"&amp;ROUNDUP(MONTH(fact_orders[[#This Row],[Date]])/3,0)</f>
        <v>Q1</v>
      </c>
      <c r="W575" t="str" cm="1">
        <f t="array" ref="W575">_xlfn.IFS(
fact_orders[[#This Row],[dim_customers.Customer Age]]&lt;=25,"18-25",
fact_orders[[#This Row],[dim_customers.Customer Age]]&lt;=35,"26-35",
fact_orders[[#This Row],[dim_customers.Customer Age]]&lt;=45,"36-45",
fact_orders[[#This Row],[dim_customers.Customer Age]]&lt;=55,"46-55",
TRUE,"56+"
)</f>
        <v>18-25</v>
      </c>
      <c r="X575" t="str" cm="1">
        <f t="array" ref="X575">_xlfn.IFS(fact_orders[[#This Row],[Original Price]]&lt;250,"Under 250", fact_orders[[#This Row],[Original Price]]&lt;500, "250-499",fact_orders[[#This Row],[Original Price]]&lt;1000,"500-999",fact_orders[[#This Row],[Original Price]]&lt;2000,"1000-1999",TRUE,"2000+")</f>
        <v>500-999</v>
      </c>
      <c r="Y575" t="str" cm="1">
        <f t="array" ref="Y575">_xlfn.IFS(fact_orders[[#This Row],[Discount%]]&lt;0.2,"10-19%",fact_orders[[#This Row],[Discount%]]&lt;0.3,"20-29%",fact_orders[[#This Row],[Discount%]]&lt;0.4,"30-39%",fact_orders[[#This Row],[Discount%]]&lt;0.5,"40-49%",TRUE,"50%+")</f>
        <v>30-39%</v>
      </c>
    </row>
    <row r="576" spans="1:25" hidden="1" x14ac:dyDescent="0.3">
      <c r="A576" t="s">
        <v>3992</v>
      </c>
      <c r="B576" t="s">
        <v>3361</v>
      </c>
      <c r="C576" t="s">
        <v>541</v>
      </c>
      <c r="D576" s="2">
        <v>44439</v>
      </c>
      <c r="E576">
        <v>236</v>
      </c>
      <c r="F576" s="4">
        <v>0.3</v>
      </c>
      <c r="G576" t="s">
        <v>85</v>
      </c>
      <c r="H576" t="s">
        <v>524</v>
      </c>
      <c r="I576" t="s">
        <v>525</v>
      </c>
      <c r="J576" t="s">
        <v>152</v>
      </c>
      <c r="K576" t="s">
        <v>6924</v>
      </c>
      <c r="L576" t="s">
        <v>162</v>
      </c>
      <c r="M576">
        <v>5</v>
      </c>
      <c r="N576">
        <v>16</v>
      </c>
      <c r="O576" t="s">
        <v>3362</v>
      </c>
      <c r="P576" t="s">
        <v>3363</v>
      </c>
      <c r="Q576" s="7">
        <f>fact_orders[[#This Row],[Original Price]]*(1-fact_orders[[#This Row],[Discount%]])</f>
        <v>165.2</v>
      </c>
      <c r="R576">
        <f>fact_orders[[#This Row],[Original Price]]*fact_orders[[#This Row],[Discount%]]</f>
        <v>70.8</v>
      </c>
      <c r="S576">
        <f>YEAR(fact_orders[[#This Row],[Date]])</f>
        <v>2021</v>
      </c>
      <c r="T576">
        <f>MONTH(fact_orders[[#This Row],[Date]])</f>
        <v>8</v>
      </c>
      <c r="U576" t="str">
        <f>TEXT(fact_orders[[#This Row],[Date]],"mmm-yyyy")</f>
        <v>Aug-2021</v>
      </c>
      <c r="V576" t="str">
        <f>"Q"&amp;ROUNDUP(MONTH(fact_orders[[#This Row],[Date]])/3,0)</f>
        <v>Q3</v>
      </c>
      <c r="W576" t="str" cm="1">
        <f t="array" ref="W576">_xlfn.IFS(
fact_orders[[#This Row],[dim_customers.Customer Age]]&lt;=25,"18-25",
fact_orders[[#This Row],[dim_customers.Customer Age]]&lt;=35,"26-35",
fact_orders[[#This Row],[dim_customers.Customer Age]]&lt;=45,"36-45",
fact_orders[[#This Row],[dim_customers.Customer Age]]&lt;=55,"46-55",
TRUE,"56+"
)</f>
        <v>18-25</v>
      </c>
      <c r="X576" t="str" cm="1">
        <f t="array" ref="X576">_xlfn.IFS(fact_orders[[#This Row],[Original Price]]&lt;250,"Under 250", fact_orders[[#This Row],[Original Price]]&lt;500, "250-499",fact_orders[[#This Row],[Original Price]]&lt;1000,"500-999",fact_orders[[#This Row],[Original Price]]&lt;2000,"1000-1999",TRUE,"2000+")</f>
        <v>Under 250</v>
      </c>
      <c r="Y576" t="str" cm="1">
        <f t="array" ref="Y576">_xlfn.IFS(fact_orders[[#This Row],[Discount%]]&lt;0.2,"10-19%",fact_orders[[#This Row],[Discount%]]&lt;0.3,"20-29%",fact_orders[[#This Row],[Discount%]]&lt;0.4,"30-39%",fact_orders[[#This Row],[Discount%]]&lt;0.5,"40-49%",TRUE,"50%+")</f>
        <v>30-39%</v>
      </c>
    </row>
    <row r="577" spans="1:25" hidden="1" x14ac:dyDescent="0.3">
      <c r="A577" t="s">
        <v>3993</v>
      </c>
      <c r="B577" t="s">
        <v>3364</v>
      </c>
      <c r="C577" t="s">
        <v>541</v>
      </c>
      <c r="D577" s="2">
        <v>44722</v>
      </c>
      <c r="E577">
        <v>444</v>
      </c>
      <c r="F577" s="4">
        <v>0.4</v>
      </c>
      <c r="G577" t="s">
        <v>85</v>
      </c>
      <c r="H577" t="s">
        <v>524</v>
      </c>
      <c r="I577" t="s">
        <v>525</v>
      </c>
      <c r="J577" t="s">
        <v>152</v>
      </c>
      <c r="K577" t="s">
        <v>6924</v>
      </c>
      <c r="L577" t="s">
        <v>162</v>
      </c>
      <c r="M577">
        <v>5</v>
      </c>
      <c r="N577">
        <v>17</v>
      </c>
      <c r="O577" t="s">
        <v>3362</v>
      </c>
      <c r="P577" t="s">
        <v>3363</v>
      </c>
      <c r="Q577" s="7">
        <f>fact_orders[[#This Row],[Original Price]]*(1-fact_orders[[#This Row],[Discount%]])</f>
        <v>266.39999999999998</v>
      </c>
      <c r="R577">
        <f>fact_orders[[#This Row],[Original Price]]*fact_orders[[#This Row],[Discount%]]</f>
        <v>177.60000000000002</v>
      </c>
      <c r="S577">
        <f>YEAR(fact_orders[[#This Row],[Date]])</f>
        <v>2022</v>
      </c>
      <c r="T577">
        <f>MONTH(fact_orders[[#This Row],[Date]])</f>
        <v>6</v>
      </c>
      <c r="U577" t="str">
        <f>TEXT(fact_orders[[#This Row],[Date]],"mmm-yyyy")</f>
        <v>Jun-2022</v>
      </c>
      <c r="V577" t="str">
        <f>"Q"&amp;ROUNDUP(MONTH(fact_orders[[#This Row],[Date]])/3,0)</f>
        <v>Q2</v>
      </c>
      <c r="W577" t="str" cm="1">
        <f t="array" ref="W577">_xlfn.IFS(
fact_orders[[#This Row],[dim_customers.Customer Age]]&lt;=25,"18-25",
fact_orders[[#This Row],[dim_customers.Customer Age]]&lt;=35,"26-35",
fact_orders[[#This Row],[dim_customers.Customer Age]]&lt;=45,"36-45",
fact_orders[[#This Row],[dim_customers.Customer Age]]&lt;=55,"46-55",
TRUE,"56+"
)</f>
        <v>18-25</v>
      </c>
      <c r="X577" t="str" cm="1">
        <f t="array" ref="X577">_xlfn.IFS(fact_orders[[#This Row],[Original Price]]&lt;250,"Under 250", fact_orders[[#This Row],[Original Price]]&lt;500, "250-499",fact_orders[[#This Row],[Original Price]]&lt;1000,"500-999",fact_orders[[#This Row],[Original Price]]&lt;2000,"1000-1999",TRUE,"2000+")</f>
        <v>250-499</v>
      </c>
      <c r="Y577" t="str" cm="1">
        <f t="array" ref="Y577">_xlfn.IFS(fact_orders[[#This Row],[Discount%]]&lt;0.2,"10-19%",fact_orders[[#This Row],[Discount%]]&lt;0.3,"20-29%",fact_orders[[#This Row],[Discount%]]&lt;0.4,"30-39%",fact_orders[[#This Row],[Discount%]]&lt;0.5,"40-49%",TRUE,"50%+")</f>
        <v>40-49%</v>
      </c>
    </row>
    <row r="578" spans="1:25" hidden="1" x14ac:dyDescent="0.3">
      <c r="A578" t="s">
        <v>3994</v>
      </c>
      <c r="B578" t="s">
        <v>3365</v>
      </c>
      <c r="C578" t="s">
        <v>542</v>
      </c>
      <c r="D578" s="2">
        <v>44450</v>
      </c>
      <c r="E578">
        <v>456</v>
      </c>
      <c r="F578" s="4">
        <v>0.4</v>
      </c>
      <c r="G578" t="s">
        <v>85</v>
      </c>
      <c r="H578" t="s">
        <v>524</v>
      </c>
      <c r="I578" t="s">
        <v>525</v>
      </c>
      <c r="J578" t="s">
        <v>152</v>
      </c>
      <c r="K578" t="s">
        <v>6924</v>
      </c>
      <c r="L578" t="s">
        <v>162</v>
      </c>
      <c r="M578">
        <v>4</v>
      </c>
      <c r="N578">
        <v>18</v>
      </c>
      <c r="O578" t="s">
        <v>3362</v>
      </c>
      <c r="P578" t="s">
        <v>3363</v>
      </c>
      <c r="Q578" s="7">
        <f>fact_orders[[#This Row],[Original Price]]*(1-fact_orders[[#This Row],[Discount%]])</f>
        <v>273.59999999999997</v>
      </c>
      <c r="R578">
        <f>fact_orders[[#This Row],[Original Price]]*fact_orders[[#This Row],[Discount%]]</f>
        <v>182.4</v>
      </c>
      <c r="S578">
        <f>YEAR(fact_orders[[#This Row],[Date]])</f>
        <v>2021</v>
      </c>
      <c r="T578">
        <f>MONTH(fact_orders[[#This Row],[Date]])</f>
        <v>9</v>
      </c>
      <c r="U578" t="str">
        <f>TEXT(fact_orders[[#This Row],[Date]],"mmm-yyyy")</f>
        <v>Sep-2021</v>
      </c>
      <c r="V578" t="str">
        <f>"Q"&amp;ROUNDUP(MONTH(fact_orders[[#This Row],[Date]])/3,0)</f>
        <v>Q3</v>
      </c>
      <c r="W578" t="str" cm="1">
        <f t="array" ref="W578">_xlfn.IFS(
fact_orders[[#This Row],[dim_customers.Customer Age]]&lt;=25,"18-25",
fact_orders[[#This Row],[dim_customers.Customer Age]]&lt;=35,"26-35",
fact_orders[[#This Row],[dim_customers.Customer Age]]&lt;=45,"36-45",
fact_orders[[#This Row],[dim_customers.Customer Age]]&lt;=55,"46-55",
TRUE,"56+"
)</f>
        <v>18-25</v>
      </c>
      <c r="X578" t="str" cm="1">
        <f t="array" ref="X578">_xlfn.IFS(fact_orders[[#This Row],[Original Price]]&lt;250,"Under 250", fact_orders[[#This Row],[Original Price]]&lt;500, "250-499",fact_orders[[#This Row],[Original Price]]&lt;1000,"500-999",fact_orders[[#This Row],[Original Price]]&lt;2000,"1000-1999",TRUE,"2000+")</f>
        <v>250-499</v>
      </c>
      <c r="Y578" t="str" cm="1">
        <f t="array" ref="Y578">_xlfn.IFS(fact_orders[[#This Row],[Discount%]]&lt;0.2,"10-19%",fact_orders[[#This Row],[Discount%]]&lt;0.3,"20-29%",fact_orders[[#This Row],[Discount%]]&lt;0.4,"30-39%",fact_orders[[#This Row],[Discount%]]&lt;0.5,"40-49%",TRUE,"50%+")</f>
        <v>40-49%</v>
      </c>
    </row>
    <row r="579" spans="1:25" hidden="1" x14ac:dyDescent="0.3">
      <c r="A579" t="s">
        <v>3995</v>
      </c>
      <c r="B579" t="s">
        <v>3366</v>
      </c>
      <c r="C579" t="s">
        <v>543</v>
      </c>
      <c r="D579" s="2">
        <v>44206</v>
      </c>
      <c r="E579">
        <v>963</v>
      </c>
      <c r="F579" s="4">
        <v>0.4</v>
      </c>
      <c r="G579" t="s">
        <v>85</v>
      </c>
      <c r="H579" t="s">
        <v>524</v>
      </c>
      <c r="I579" t="s">
        <v>525</v>
      </c>
      <c r="J579" t="s">
        <v>152</v>
      </c>
      <c r="K579" t="s">
        <v>6926</v>
      </c>
      <c r="L579" t="s">
        <v>432</v>
      </c>
      <c r="M579">
        <v>4</v>
      </c>
      <c r="N579">
        <v>19</v>
      </c>
      <c r="O579" t="s">
        <v>3362</v>
      </c>
      <c r="P579" t="s">
        <v>3363</v>
      </c>
      <c r="Q579" s="7">
        <f>fact_orders[[#This Row],[Original Price]]*(1-fact_orders[[#This Row],[Discount%]])</f>
        <v>577.79999999999995</v>
      </c>
      <c r="R579">
        <f>fact_orders[[#This Row],[Original Price]]*fact_orders[[#This Row],[Discount%]]</f>
        <v>385.20000000000005</v>
      </c>
      <c r="S579">
        <f>YEAR(fact_orders[[#This Row],[Date]])</f>
        <v>2021</v>
      </c>
      <c r="T579">
        <f>MONTH(fact_orders[[#This Row],[Date]])</f>
        <v>1</v>
      </c>
      <c r="U579" t="str">
        <f>TEXT(fact_orders[[#This Row],[Date]],"mmm-yyyy")</f>
        <v>Jan-2021</v>
      </c>
      <c r="V579" t="str">
        <f>"Q"&amp;ROUNDUP(MONTH(fact_orders[[#This Row],[Date]])/3,0)</f>
        <v>Q1</v>
      </c>
      <c r="W579" t="str" cm="1">
        <f t="array" ref="W579">_xlfn.IFS(
fact_orders[[#This Row],[dim_customers.Customer Age]]&lt;=25,"18-25",
fact_orders[[#This Row],[dim_customers.Customer Age]]&lt;=35,"26-35",
fact_orders[[#This Row],[dim_customers.Customer Age]]&lt;=45,"36-45",
fact_orders[[#This Row],[dim_customers.Customer Age]]&lt;=55,"46-55",
TRUE,"56+"
)</f>
        <v>18-25</v>
      </c>
      <c r="X579" t="str" cm="1">
        <f t="array" ref="X579">_xlfn.IFS(fact_orders[[#This Row],[Original Price]]&lt;250,"Under 250", fact_orders[[#This Row],[Original Price]]&lt;500, "250-499",fact_orders[[#This Row],[Original Price]]&lt;1000,"500-999",fact_orders[[#This Row],[Original Price]]&lt;2000,"1000-1999",TRUE,"2000+")</f>
        <v>500-999</v>
      </c>
      <c r="Y579" t="str" cm="1">
        <f t="array" ref="Y579">_xlfn.IFS(fact_orders[[#This Row],[Discount%]]&lt;0.2,"10-19%",fact_orders[[#This Row],[Discount%]]&lt;0.3,"20-29%",fact_orders[[#This Row],[Discount%]]&lt;0.4,"30-39%",fact_orders[[#This Row],[Discount%]]&lt;0.5,"40-49%",TRUE,"50%+")</f>
        <v>40-49%</v>
      </c>
    </row>
    <row r="580" spans="1:25" hidden="1" x14ac:dyDescent="0.3">
      <c r="A580" t="s">
        <v>3996</v>
      </c>
      <c r="B580" t="s">
        <v>3367</v>
      </c>
      <c r="C580" t="s">
        <v>544</v>
      </c>
      <c r="D580" s="2">
        <v>44201</v>
      </c>
      <c r="E580">
        <v>456</v>
      </c>
      <c r="F580" s="4">
        <v>0.4</v>
      </c>
      <c r="G580" t="s">
        <v>85</v>
      </c>
      <c r="H580" t="s">
        <v>524</v>
      </c>
      <c r="I580" t="s">
        <v>525</v>
      </c>
      <c r="J580" t="s">
        <v>152</v>
      </c>
      <c r="K580" t="s">
        <v>6926</v>
      </c>
      <c r="L580" t="s">
        <v>432</v>
      </c>
      <c r="M580">
        <v>4</v>
      </c>
      <c r="N580">
        <v>20</v>
      </c>
      <c r="O580" t="s">
        <v>3368</v>
      </c>
      <c r="P580" t="s">
        <v>3363</v>
      </c>
      <c r="Q580" s="7">
        <f>fact_orders[[#This Row],[Original Price]]*(1-fact_orders[[#This Row],[Discount%]])</f>
        <v>273.59999999999997</v>
      </c>
      <c r="R580">
        <f>fact_orders[[#This Row],[Original Price]]*fact_orders[[#This Row],[Discount%]]</f>
        <v>182.4</v>
      </c>
      <c r="S580">
        <f>YEAR(fact_orders[[#This Row],[Date]])</f>
        <v>2021</v>
      </c>
      <c r="T580">
        <f>MONTH(fact_orders[[#This Row],[Date]])</f>
        <v>1</v>
      </c>
      <c r="U580" t="str">
        <f>TEXT(fact_orders[[#This Row],[Date]],"mmm-yyyy")</f>
        <v>Jan-2021</v>
      </c>
      <c r="V580" t="str">
        <f>"Q"&amp;ROUNDUP(MONTH(fact_orders[[#This Row],[Date]])/3,0)</f>
        <v>Q1</v>
      </c>
      <c r="W580" t="str" cm="1">
        <f t="array" ref="W580">_xlfn.IFS(
fact_orders[[#This Row],[dim_customers.Customer Age]]&lt;=25,"18-25",
fact_orders[[#This Row],[dim_customers.Customer Age]]&lt;=35,"26-35",
fact_orders[[#This Row],[dim_customers.Customer Age]]&lt;=45,"36-45",
fact_orders[[#This Row],[dim_customers.Customer Age]]&lt;=55,"46-55",
TRUE,"56+"
)</f>
        <v>18-25</v>
      </c>
      <c r="X580" t="str" cm="1">
        <f t="array" ref="X580">_xlfn.IFS(fact_orders[[#This Row],[Original Price]]&lt;250,"Under 250", fact_orders[[#This Row],[Original Price]]&lt;500, "250-499",fact_orders[[#This Row],[Original Price]]&lt;1000,"500-999",fact_orders[[#This Row],[Original Price]]&lt;2000,"1000-1999",TRUE,"2000+")</f>
        <v>250-499</v>
      </c>
      <c r="Y580" t="str" cm="1">
        <f t="array" ref="Y580">_xlfn.IFS(fact_orders[[#This Row],[Discount%]]&lt;0.2,"10-19%",fact_orders[[#This Row],[Discount%]]&lt;0.3,"20-29%",fact_orders[[#This Row],[Discount%]]&lt;0.4,"30-39%",fact_orders[[#This Row],[Discount%]]&lt;0.5,"40-49%",TRUE,"50%+")</f>
        <v>40-49%</v>
      </c>
    </row>
    <row r="581" spans="1:25" hidden="1" x14ac:dyDescent="0.3">
      <c r="A581" t="s">
        <v>3997</v>
      </c>
      <c r="B581" t="s">
        <v>3369</v>
      </c>
      <c r="C581" t="s">
        <v>545</v>
      </c>
      <c r="D581" s="2">
        <v>44460</v>
      </c>
      <c r="E581">
        <v>1189</v>
      </c>
      <c r="F581" s="4">
        <v>0.4</v>
      </c>
      <c r="G581" t="s">
        <v>85</v>
      </c>
      <c r="H581" t="s">
        <v>524</v>
      </c>
      <c r="I581" t="s">
        <v>525</v>
      </c>
      <c r="J581" t="s">
        <v>152</v>
      </c>
      <c r="K581" t="s">
        <v>6926</v>
      </c>
      <c r="L581" t="s">
        <v>432</v>
      </c>
      <c r="M581">
        <v>5</v>
      </c>
      <c r="N581">
        <v>21</v>
      </c>
      <c r="O581" t="s">
        <v>3368</v>
      </c>
      <c r="P581" t="s">
        <v>3363</v>
      </c>
      <c r="Q581" s="7">
        <f>fact_orders[[#This Row],[Original Price]]*(1-fact_orders[[#This Row],[Discount%]])</f>
        <v>713.4</v>
      </c>
      <c r="R581">
        <f>fact_orders[[#This Row],[Original Price]]*fact_orders[[#This Row],[Discount%]]</f>
        <v>475.6</v>
      </c>
      <c r="S581">
        <f>YEAR(fact_orders[[#This Row],[Date]])</f>
        <v>2021</v>
      </c>
      <c r="T581">
        <f>MONTH(fact_orders[[#This Row],[Date]])</f>
        <v>9</v>
      </c>
      <c r="U581" t="str">
        <f>TEXT(fact_orders[[#This Row],[Date]],"mmm-yyyy")</f>
        <v>Sep-2021</v>
      </c>
      <c r="V581" t="str">
        <f>"Q"&amp;ROUNDUP(MONTH(fact_orders[[#This Row],[Date]])/3,0)</f>
        <v>Q3</v>
      </c>
      <c r="W581" t="str" cm="1">
        <f t="array" ref="W581">_xlfn.IFS(
fact_orders[[#This Row],[dim_customers.Customer Age]]&lt;=25,"18-25",
fact_orders[[#This Row],[dim_customers.Customer Age]]&lt;=35,"26-35",
fact_orders[[#This Row],[dim_customers.Customer Age]]&lt;=45,"36-45",
fact_orders[[#This Row],[dim_customers.Customer Age]]&lt;=55,"46-55",
TRUE,"56+"
)</f>
        <v>18-25</v>
      </c>
      <c r="X581" t="str" cm="1">
        <f t="array" ref="X581">_xlfn.IFS(fact_orders[[#This Row],[Original Price]]&lt;250,"Under 250", fact_orders[[#This Row],[Original Price]]&lt;500, "250-499",fact_orders[[#This Row],[Original Price]]&lt;1000,"500-999",fact_orders[[#This Row],[Original Price]]&lt;2000,"1000-1999",TRUE,"2000+")</f>
        <v>1000-1999</v>
      </c>
      <c r="Y581" t="str" cm="1">
        <f t="array" ref="Y581">_xlfn.IFS(fact_orders[[#This Row],[Discount%]]&lt;0.2,"10-19%",fact_orders[[#This Row],[Discount%]]&lt;0.3,"20-29%",fact_orders[[#This Row],[Discount%]]&lt;0.4,"30-39%",fact_orders[[#This Row],[Discount%]]&lt;0.5,"40-49%",TRUE,"50%+")</f>
        <v>40-49%</v>
      </c>
    </row>
    <row r="582" spans="1:25" hidden="1" x14ac:dyDescent="0.3">
      <c r="A582" t="s">
        <v>3998</v>
      </c>
      <c r="B582" t="s">
        <v>3370</v>
      </c>
      <c r="C582" t="s">
        <v>546</v>
      </c>
      <c r="D582" s="2">
        <v>44396</v>
      </c>
      <c r="E582">
        <v>1298</v>
      </c>
      <c r="F582" s="4">
        <v>0.4</v>
      </c>
      <c r="G582" t="s">
        <v>85</v>
      </c>
      <c r="H582" t="s">
        <v>524</v>
      </c>
      <c r="I582" t="s">
        <v>525</v>
      </c>
      <c r="J582" t="s">
        <v>364</v>
      </c>
      <c r="K582" t="s">
        <v>6926</v>
      </c>
      <c r="L582" t="s">
        <v>432</v>
      </c>
      <c r="M582">
        <v>5</v>
      </c>
      <c r="N582">
        <v>22</v>
      </c>
      <c r="O582" t="s">
        <v>3368</v>
      </c>
      <c r="P582" t="s">
        <v>3363</v>
      </c>
      <c r="Q582" s="7">
        <f>fact_orders[[#This Row],[Original Price]]*(1-fact_orders[[#This Row],[Discount%]])</f>
        <v>778.8</v>
      </c>
      <c r="R582">
        <f>fact_orders[[#This Row],[Original Price]]*fact_orders[[#This Row],[Discount%]]</f>
        <v>519.20000000000005</v>
      </c>
      <c r="S582">
        <f>YEAR(fact_orders[[#This Row],[Date]])</f>
        <v>2021</v>
      </c>
      <c r="T582">
        <f>MONTH(fact_orders[[#This Row],[Date]])</f>
        <v>7</v>
      </c>
      <c r="U582" t="str">
        <f>TEXT(fact_orders[[#This Row],[Date]],"mmm-yyyy")</f>
        <v>Jul-2021</v>
      </c>
      <c r="V582" t="str">
        <f>"Q"&amp;ROUNDUP(MONTH(fact_orders[[#This Row],[Date]])/3,0)</f>
        <v>Q3</v>
      </c>
      <c r="W582" t="str" cm="1">
        <f t="array" ref="W582">_xlfn.IFS(
fact_orders[[#This Row],[dim_customers.Customer Age]]&lt;=25,"18-25",
fact_orders[[#This Row],[dim_customers.Customer Age]]&lt;=35,"26-35",
fact_orders[[#This Row],[dim_customers.Customer Age]]&lt;=45,"36-45",
fact_orders[[#This Row],[dim_customers.Customer Age]]&lt;=55,"46-55",
TRUE,"56+"
)</f>
        <v>18-25</v>
      </c>
      <c r="X582" t="str" cm="1">
        <f t="array" ref="X582">_xlfn.IFS(fact_orders[[#This Row],[Original Price]]&lt;250,"Under 250", fact_orders[[#This Row],[Original Price]]&lt;500, "250-499",fact_orders[[#This Row],[Original Price]]&lt;1000,"500-999",fact_orders[[#This Row],[Original Price]]&lt;2000,"1000-1999",TRUE,"2000+")</f>
        <v>1000-1999</v>
      </c>
      <c r="Y582" t="str" cm="1">
        <f t="array" ref="Y582">_xlfn.IFS(fact_orders[[#This Row],[Discount%]]&lt;0.2,"10-19%",fact_orders[[#This Row],[Discount%]]&lt;0.3,"20-29%",fact_orders[[#This Row],[Discount%]]&lt;0.4,"30-39%",fact_orders[[#This Row],[Discount%]]&lt;0.5,"40-49%",TRUE,"50%+")</f>
        <v>40-49%</v>
      </c>
    </row>
    <row r="583" spans="1:25" hidden="1" x14ac:dyDescent="0.3">
      <c r="A583" t="s">
        <v>3999</v>
      </c>
      <c r="B583" t="s">
        <v>3371</v>
      </c>
      <c r="C583" t="s">
        <v>547</v>
      </c>
      <c r="D583" s="2">
        <v>44257</v>
      </c>
      <c r="E583">
        <v>1456</v>
      </c>
      <c r="F583" s="4">
        <v>0.45</v>
      </c>
      <c r="G583" t="s">
        <v>85</v>
      </c>
      <c r="H583" t="s">
        <v>524</v>
      </c>
      <c r="I583" t="s">
        <v>525</v>
      </c>
      <c r="J583" t="s">
        <v>364</v>
      </c>
      <c r="K583" t="s">
        <v>6926</v>
      </c>
      <c r="L583" t="s">
        <v>432</v>
      </c>
      <c r="M583">
        <v>3</v>
      </c>
      <c r="N583">
        <v>23</v>
      </c>
      <c r="O583" t="s">
        <v>3368</v>
      </c>
      <c r="P583" t="s">
        <v>3363</v>
      </c>
      <c r="Q583" s="7">
        <f>fact_orders[[#This Row],[Original Price]]*(1-fact_orders[[#This Row],[Discount%]])</f>
        <v>800.80000000000007</v>
      </c>
      <c r="R583">
        <f>fact_orders[[#This Row],[Original Price]]*fact_orders[[#This Row],[Discount%]]</f>
        <v>655.20000000000005</v>
      </c>
      <c r="S583">
        <f>YEAR(fact_orders[[#This Row],[Date]])</f>
        <v>2021</v>
      </c>
      <c r="T583">
        <f>MONTH(fact_orders[[#This Row],[Date]])</f>
        <v>3</v>
      </c>
      <c r="U583" t="str">
        <f>TEXT(fact_orders[[#This Row],[Date]],"mmm-yyyy")</f>
        <v>Mar-2021</v>
      </c>
      <c r="V583" t="str">
        <f>"Q"&amp;ROUNDUP(MONTH(fact_orders[[#This Row],[Date]])/3,0)</f>
        <v>Q1</v>
      </c>
      <c r="W583" t="str" cm="1">
        <f t="array" ref="W583">_xlfn.IFS(
fact_orders[[#This Row],[dim_customers.Customer Age]]&lt;=25,"18-25",
fact_orders[[#This Row],[dim_customers.Customer Age]]&lt;=35,"26-35",
fact_orders[[#This Row],[dim_customers.Customer Age]]&lt;=45,"36-45",
fact_orders[[#This Row],[dim_customers.Customer Age]]&lt;=55,"46-55",
TRUE,"56+"
)</f>
        <v>18-25</v>
      </c>
      <c r="X583" t="str" cm="1">
        <f t="array" ref="X583">_xlfn.IFS(fact_orders[[#This Row],[Original Price]]&lt;250,"Under 250", fact_orders[[#This Row],[Original Price]]&lt;500, "250-499",fact_orders[[#This Row],[Original Price]]&lt;1000,"500-999",fact_orders[[#This Row],[Original Price]]&lt;2000,"1000-1999",TRUE,"2000+")</f>
        <v>1000-1999</v>
      </c>
      <c r="Y583" t="str" cm="1">
        <f t="array" ref="Y583">_xlfn.IFS(fact_orders[[#This Row],[Discount%]]&lt;0.2,"10-19%",fact_orders[[#This Row],[Discount%]]&lt;0.3,"20-29%",fact_orders[[#This Row],[Discount%]]&lt;0.4,"30-39%",fact_orders[[#This Row],[Discount%]]&lt;0.5,"40-49%",TRUE,"50%+")</f>
        <v>40-49%</v>
      </c>
    </row>
    <row r="584" spans="1:25" hidden="1" x14ac:dyDescent="0.3">
      <c r="A584" t="s">
        <v>4000</v>
      </c>
      <c r="B584" t="s">
        <v>3372</v>
      </c>
      <c r="C584" t="s">
        <v>548</v>
      </c>
      <c r="D584" s="2">
        <v>44428</v>
      </c>
      <c r="E584">
        <v>1478</v>
      </c>
      <c r="F584" s="4">
        <v>0.45</v>
      </c>
      <c r="G584" t="s">
        <v>85</v>
      </c>
      <c r="H584" t="s">
        <v>524</v>
      </c>
      <c r="I584" t="s">
        <v>525</v>
      </c>
      <c r="J584" t="s">
        <v>364</v>
      </c>
      <c r="K584" t="s">
        <v>6923</v>
      </c>
      <c r="L584" t="s">
        <v>432</v>
      </c>
      <c r="M584">
        <v>5</v>
      </c>
      <c r="N584">
        <v>18</v>
      </c>
      <c r="O584" t="s">
        <v>3373</v>
      </c>
      <c r="P584" t="s">
        <v>3363</v>
      </c>
      <c r="Q584" s="7">
        <f>fact_orders[[#This Row],[Original Price]]*(1-fact_orders[[#This Row],[Discount%]])</f>
        <v>812.90000000000009</v>
      </c>
      <c r="R584">
        <f>fact_orders[[#This Row],[Original Price]]*fact_orders[[#This Row],[Discount%]]</f>
        <v>665.1</v>
      </c>
      <c r="S584">
        <f>YEAR(fact_orders[[#This Row],[Date]])</f>
        <v>2021</v>
      </c>
      <c r="T584">
        <f>MONTH(fact_orders[[#This Row],[Date]])</f>
        <v>8</v>
      </c>
      <c r="U584" t="str">
        <f>TEXT(fact_orders[[#This Row],[Date]],"mmm-yyyy")</f>
        <v>Aug-2021</v>
      </c>
      <c r="V584" t="str">
        <f>"Q"&amp;ROUNDUP(MONTH(fact_orders[[#This Row],[Date]])/3,0)</f>
        <v>Q3</v>
      </c>
      <c r="W584" t="str" cm="1">
        <f t="array" ref="W584">_xlfn.IFS(
fact_orders[[#This Row],[dim_customers.Customer Age]]&lt;=25,"18-25",
fact_orders[[#This Row],[dim_customers.Customer Age]]&lt;=35,"26-35",
fact_orders[[#This Row],[dim_customers.Customer Age]]&lt;=45,"36-45",
fact_orders[[#This Row],[dim_customers.Customer Age]]&lt;=55,"46-55",
TRUE,"56+"
)</f>
        <v>18-25</v>
      </c>
      <c r="X584" t="str" cm="1">
        <f t="array" ref="X584">_xlfn.IFS(fact_orders[[#This Row],[Original Price]]&lt;250,"Under 250", fact_orders[[#This Row],[Original Price]]&lt;500, "250-499",fact_orders[[#This Row],[Original Price]]&lt;1000,"500-999",fact_orders[[#This Row],[Original Price]]&lt;2000,"1000-1999",TRUE,"2000+")</f>
        <v>1000-1999</v>
      </c>
      <c r="Y584" t="str" cm="1">
        <f t="array" ref="Y584">_xlfn.IFS(fact_orders[[#This Row],[Discount%]]&lt;0.2,"10-19%",fact_orders[[#This Row],[Discount%]]&lt;0.3,"20-29%",fact_orders[[#This Row],[Discount%]]&lt;0.4,"30-39%",fact_orders[[#This Row],[Discount%]]&lt;0.5,"40-49%",TRUE,"50%+")</f>
        <v>40-49%</v>
      </c>
    </row>
    <row r="585" spans="1:25" hidden="1" x14ac:dyDescent="0.3">
      <c r="A585" t="s">
        <v>4001</v>
      </c>
      <c r="B585" t="s">
        <v>3374</v>
      </c>
      <c r="C585" t="s">
        <v>549</v>
      </c>
      <c r="D585" s="2">
        <v>44501</v>
      </c>
      <c r="E585">
        <v>256</v>
      </c>
      <c r="F585" s="4">
        <v>0.45</v>
      </c>
      <c r="G585" t="s">
        <v>85</v>
      </c>
      <c r="H585" t="s">
        <v>524</v>
      </c>
      <c r="I585" t="s">
        <v>525</v>
      </c>
      <c r="J585" t="s">
        <v>364</v>
      </c>
      <c r="K585" t="s">
        <v>6923</v>
      </c>
      <c r="L585" t="s">
        <v>29</v>
      </c>
      <c r="M585">
        <v>5</v>
      </c>
      <c r="N585">
        <v>18</v>
      </c>
      <c r="O585" t="s">
        <v>3373</v>
      </c>
      <c r="P585" t="s">
        <v>3363</v>
      </c>
      <c r="Q585" s="7">
        <f>fact_orders[[#This Row],[Original Price]]*(1-fact_orders[[#This Row],[Discount%]])</f>
        <v>140.80000000000001</v>
      </c>
      <c r="R585">
        <f>fact_orders[[#This Row],[Original Price]]*fact_orders[[#This Row],[Discount%]]</f>
        <v>115.2</v>
      </c>
      <c r="S585">
        <f>YEAR(fact_orders[[#This Row],[Date]])</f>
        <v>2021</v>
      </c>
      <c r="T585">
        <f>MONTH(fact_orders[[#This Row],[Date]])</f>
        <v>11</v>
      </c>
      <c r="U585" t="str">
        <f>TEXT(fact_orders[[#This Row],[Date]],"mmm-yyyy")</f>
        <v>Nov-2021</v>
      </c>
      <c r="V585" t="str">
        <f>"Q"&amp;ROUNDUP(MONTH(fact_orders[[#This Row],[Date]])/3,0)</f>
        <v>Q4</v>
      </c>
      <c r="W585" t="str" cm="1">
        <f t="array" ref="W585">_xlfn.IFS(
fact_orders[[#This Row],[dim_customers.Customer Age]]&lt;=25,"18-25",
fact_orders[[#This Row],[dim_customers.Customer Age]]&lt;=35,"26-35",
fact_orders[[#This Row],[dim_customers.Customer Age]]&lt;=45,"36-45",
fact_orders[[#This Row],[dim_customers.Customer Age]]&lt;=55,"46-55",
TRUE,"56+"
)</f>
        <v>18-25</v>
      </c>
      <c r="X585" t="str" cm="1">
        <f t="array" ref="X585">_xlfn.IFS(fact_orders[[#This Row],[Original Price]]&lt;250,"Under 250", fact_orders[[#This Row],[Original Price]]&lt;500, "250-499",fact_orders[[#This Row],[Original Price]]&lt;1000,"500-999",fact_orders[[#This Row],[Original Price]]&lt;2000,"1000-1999",TRUE,"2000+")</f>
        <v>250-499</v>
      </c>
      <c r="Y585" t="str" cm="1">
        <f t="array" ref="Y585">_xlfn.IFS(fact_orders[[#This Row],[Discount%]]&lt;0.2,"10-19%",fact_orders[[#This Row],[Discount%]]&lt;0.3,"20-29%",fact_orders[[#This Row],[Discount%]]&lt;0.4,"30-39%",fact_orders[[#This Row],[Discount%]]&lt;0.5,"40-49%",TRUE,"50%+")</f>
        <v>40-49%</v>
      </c>
    </row>
    <row r="586" spans="1:25" hidden="1" x14ac:dyDescent="0.3">
      <c r="A586" t="s">
        <v>4002</v>
      </c>
      <c r="B586" t="s">
        <v>3375</v>
      </c>
      <c r="C586" t="s">
        <v>550</v>
      </c>
      <c r="D586" s="2">
        <v>44692</v>
      </c>
      <c r="E586">
        <v>2698</v>
      </c>
      <c r="F586" s="4">
        <v>0.47</v>
      </c>
      <c r="G586" t="s">
        <v>85</v>
      </c>
      <c r="H586" t="s">
        <v>524</v>
      </c>
      <c r="I586" t="s">
        <v>525</v>
      </c>
      <c r="J586" t="s">
        <v>364</v>
      </c>
      <c r="K586" t="s">
        <v>6923</v>
      </c>
      <c r="L586" t="s">
        <v>29</v>
      </c>
      <c r="M586">
        <v>4</v>
      </c>
      <c r="N586">
        <v>18</v>
      </c>
      <c r="O586" t="s">
        <v>3373</v>
      </c>
      <c r="P586" t="s">
        <v>3363</v>
      </c>
      <c r="Q586" s="7">
        <f>fact_orders[[#This Row],[Original Price]]*(1-fact_orders[[#This Row],[Discount%]])</f>
        <v>1429.94</v>
      </c>
      <c r="R586">
        <f>fact_orders[[#This Row],[Original Price]]*fact_orders[[#This Row],[Discount%]]</f>
        <v>1268.06</v>
      </c>
      <c r="S586">
        <f>YEAR(fact_orders[[#This Row],[Date]])</f>
        <v>2022</v>
      </c>
      <c r="T586">
        <f>MONTH(fact_orders[[#This Row],[Date]])</f>
        <v>5</v>
      </c>
      <c r="U586" t="str">
        <f>TEXT(fact_orders[[#This Row],[Date]],"mmm-yyyy")</f>
        <v>May-2022</v>
      </c>
      <c r="V586" t="str">
        <f>"Q"&amp;ROUNDUP(MONTH(fact_orders[[#This Row],[Date]])/3,0)</f>
        <v>Q2</v>
      </c>
      <c r="W586" t="str" cm="1">
        <f t="array" ref="W586">_xlfn.IFS(
fact_orders[[#This Row],[dim_customers.Customer Age]]&lt;=25,"18-25",
fact_orders[[#This Row],[dim_customers.Customer Age]]&lt;=35,"26-35",
fact_orders[[#This Row],[dim_customers.Customer Age]]&lt;=45,"36-45",
fact_orders[[#This Row],[dim_customers.Customer Age]]&lt;=55,"46-55",
TRUE,"56+"
)</f>
        <v>18-25</v>
      </c>
      <c r="X586" t="str" cm="1">
        <f t="array" ref="X586">_xlfn.IFS(fact_orders[[#This Row],[Original Price]]&lt;250,"Under 250", fact_orders[[#This Row],[Original Price]]&lt;500, "250-499",fact_orders[[#This Row],[Original Price]]&lt;1000,"500-999",fact_orders[[#This Row],[Original Price]]&lt;2000,"1000-1999",TRUE,"2000+")</f>
        <v>2000+</v>
      </c>
      <c r="Y586" t="str" cm="1">
        <f t="array" ref="Y586">_xlfn.IFS(fact_orders[[#This Row],[Discount%]]&lt;0.2,"10-19%",fact_orders[[#This Row],[Discount%]]&lt;0.3,"20-29%",fact_orders[[#This Row],[Discount%]]&lt;0.4,"30-39%",fact_orders[[#This Row],[Discount%]]&lt;0.5,"40-49%",TRUE,"50%+")</f>
        <v>40-49%</v>
      </c>
    </row>
    <row r="587" spans="1:25" hidden="1" x14ac:dyDescent="0.3">
      <c r="A587" t="s">
        <v>4003</v>
      </c>
      <c r="B587" t="s">
        <v>3376</v>
      </c>
      <c r="C587" t="s">
        <v>551</v>
      </c>
      <c r="D587" s="2">
        <v>44837</v>
      </c>
      <c r="E587">
        <v>2364</v>
      </c>
      <c r="F587" s="4">
        <v>0.47</v>
      </c>
      <c r="G587" t="s">
        <v>85</v>
      </c>
      <c r="H587" t="s">
        <v>524</v>
      </c>
      <c r="I587" t="s">
        <v>525</v>
      </c>
      <c r="J587" t="s">
        <v>364</v>
      </c>
      <c r="K587" t="s">
        <v>6923</v>
      </c>
      <c r="L587" t="s">
        <v>27</v>
      </c>
      <c r="M587">
        <v>3</v>
      </c>
      <c r="N587">
        <v>18</v>
      </c>
      <c r="O587" t="s">
        <v>3373</v>
      </c>
      <c r="P587" t="s">
        <v>3363</v>
      </c>
      <c r="Q587" s="7">
        <f>fact_orders[[#This Row],[Original Price]]*(1-fact_orders[[#This Row],[Discount%]])</f>
        <v>1252.92</v>
      </c>
      <c r="R587">
        <f>fact_orders[[#This Row],[Original Price]]*fact_orders[[#This Row],[Discount%]]</f>
        <v>1111.08</v>
      </c>
      <c r="S587">
        <f>YEAR(fact_orders[[#This Row],[Date]])</f>
        <v>2022</v>
      </c>
      <c r="T587">
        <f>MONTH(fact_orders[[#This Row],[Date]])</f>
        <v>10</v>
      </c>
      <c r="U587" t="str">
        <f>TEXT(fact_orders[[#This Row],[Date]],"mmm-yyyy")</f>
        <v>Oct-2022</v>
      </c>
      <c r="V587" t="str">
        <f>"Q"&amp;ROUNDUP(MONTH(fact_orders[[#This Row],[Date]])/3,0)</f>
        <v>Q4</v>
      </c>
      <c r="W587" t="str" cm="1">
        <f t="array" ref="W587">_xlfn.IFS(
fact_orders[[#This Row],[dim_customers.Customer Age]]&lt;=25,"18-25",
fact_orders[[#This Row],[dim_customers.Customer Age]]&lt;=35,"26-35",
fact_orders[[#This Row],[dim_customers.Customer Age]]&lt;=45,"36-45",
fact_orders[[#This Row],[dim_customers.Customer Age]]&lt;=55,"46-55",
TRUE,"56+"
)</f>
        <v>18-25</v>
      </c>
      <c r="X587" t="str" cm="1">
        <f t="array" ref="X587">_xlfn.IFS(fact_orders[[#This Row],[Original Price]]&lt;250,"Under 250", fact_orders[[#This Row],[Original Price]]&lt;500, "250-499",fact_orders[[#This Row],[Original Price]]&lt;1000,"500-999",fact_orders[[#This Row],[Original Price]]&lt;2000,"1000-1999",TRUE,"2000+")</f>
        <v>2000+</v>
      </c>
      <c r="Y587" t="str" cm="1">
        <f t="array" ref="Y587">_xlfn.IFS(fact_orders[[#This Row],[Discount%]]&lt;0.2,"10-19%",fact_orders[[#This Row],[Discount%]]&lt;0.3,"20-29%",fact_orders[[#This Row],[Discount%]]&lt;0.4,"30-39%",fact_orders[[#This Row],[Discount%]]&lt;0.5,"40-49%",TRUE,"50%+")</f>
        <v>40-49%</v>
      </c>
    </row>
    <row r="588" spans="1:25" hidden="1" x14ac:dyDescent="0.3">
      <c r="A588" t="s">
        <v>4004</v>
      </c>
      <c r="B588" t="s">
        <v>3377</v>
      </c>
      <c r="C588" t="s">
        <v>552</v>
      </c>
      <c r="D588" s="2">
        <v>44638</v>
      </c>
      <c r="E588">
        <v>1236</v>
      </c>
      <c r="F588" s="4">
        <v>0.46</v>
      </c>
      <c r="G588" t="s">
        <v>85</v>
      </c>
      <c r="H588" t="s">
        <v>524</v>
      </c>
      <c r="I588" t="s">
        <v>525</v>
      </c>
      <c r="J588" t="s">
        <v>364</v>
      </c>
      <c r="K588" t="s">
        <v>6923</v>
      </c>
      <c r="L588" t="s">
        <v>27</v>
      </c>
      <c r="M588">
        <v>5</v>
      </c>
      <c r="N588">
        <v>18</v>
      </c>
      <c r="O588" t="s">
        <v>3373</v>
      </c>
      <c r="P588" t="s">
        <v>3363</v>
      </c>
      <c r="Q588" s="7">
        <f>fact_orders[[#This Row],[Original Price]]*(1-fact_orders[[#This Row],[Discount%]])</f>
        <v>667.44</v>
      </c>
      <c r="R588">
        <f>fact_orders[[#This Row],[Original Price]]*fact_orders[[#This Row],[Discount%]]</f>
        <v>568.56000000000006</v>
      </c>
      <c r="S588">
        <f>YEAR(fact_orders[[#This Row],[Date]])</f>
        <v>2022</v>
      </c>
      <c r="T588">
        <f>MONTH(fact_orders[[#This Row],[Date]])</f>
        <v>3</v>
      </c>
      <c r="U588" t="str">
        <f>TEXT(fact_orders[[#This Row],[Date]],"mmm-yyyy")</f>
        <v>Mar-2022</v>
      </c>
      <c r="V588" t="str">
        <f>"Q"&amp;ROUNDUP(MONTH(fact_orders[[#This Row],[Date]])/3,0)</f>
        <v>Q1</v>
      </c>
      <c r="W588" t="str" cm="1">
        <f t="array" ref="W588">_xlfn.IFS(
fact_orders[[#This Row],[dim_customers.Customer Age]]&lt;=25,"18-25",
fact_orders[[#This Row],[dim_customers.Customer Age]]&lt;=35,"26-35",
fact_orders[[#This Row],[dim_customers.Customer Age]]&lt;=45,"36-45",
fact_orders[[#This Row],[dim_customers.Customer Age]]&lt;=55,"46-55",
TRUE,"56+"
)</f>
        <v>18-25</v>
      </c>
      <c r="X588" t="str" cm="1">
        <f t="array" ref="X588">_xlfn.IFS(fact_orders[[#This Row],[Original Price]]&lt;250,"Under 250", fact_orders[[#This Row],[Original Price]]&lt;500, "250-499",fact_orders[[#This Row],[Original Price]]&lt;1000,"500-999",fact_orders[[#This Row],[Original Price]]&lt;2000,"1000-1999",TRUE,"2000+")</f>
        <v>1000-1999</v>
      </c>
      <c r="Y588" t="str" cm="1">
        <f t="array" ref="Y588">_xlfn.IFS(fact_orders[[#This Row],[Discount%]]&lt;0.2,"10-19%",fact_orders[[#This Row],[Discount%]]&lt;0.3,"20-29%",fact_orders[[#This Row],[Discount%]]&lt;0.4,"30-39%",fact_orders[[#This Row],[Discount%]]&lt;0.5,"40-49%",TRUE,"50%+")</f>
        <v>40-49%</v>
      </c>
    </row>
    <row r="589" spans="1:25" hidden="1" x14ac:dyDescent="0.3">
      <c r="A589" t="s">
        <v>4005</v>
      </c>
      <c r="B589" t="s">
        <v>3378</v>
      </c>
      <c r="C589" t="s">
        <v>553</v>
      </c>
      <c r="D589" s="2">
        <v>44840</v>
      </c>
      <c r="E589">
        <v>756</v>
      </c>
      <c r="F589" s="4">
        <v>0.46</v>
      </c>
      <c r="G589" t="s">
        <v>85</v>
      </c>
      <c r="H589" t="s">
        <v>524</v>
      </c>
      <c r="I589" t="s">
        <v>525</v>
      </c>
      <c r="J589" t="s">
        <v>364</v>
      </c>
      <c r="K589" t="s">
        <v>6923</v>
      </c>
      <c r="L589" t="s">
        <v>27</v>
      </c>
      <c r="M589">
        <v>4</v>
      </c>
      <c r="N589">
        <v>18</v>
      </c>
      <c r="O589" t="s">
        <v>3373</v>
      </c>
      <c r="P589" t="s">
        <v>3363</v>
      </c>
      <c r="Q589" s="7">
        <f>fact_orders[[#This Row],[Original Price]]*(1-fact_orders[[#This Row],[Discount%]])</f>
        <v>408.24</v>
      </c>
      <c r="R589">
        <f>fact_orders[[#This Row],[Original Price]]*fact_orders[[#This Row],[Discount%]]</f>
        <v>347.76</v>
      </c>
      <c r="S589">
        <f>YEAR(fact_orders[[#This Row],[Date]])</f>
        <v>2022</v>
      </c>
      <c r="T589">
        <f>MONTH(fact_orders[[#This Row],[Date]])</f>
        <v>10</v>
      </c>
      <c r="U589" t="str">
        <f>TEXT(fact_orders[[#This Row],[Date]],"mmm-yyyy")</f>
        <v>Oct-2022</v>
      </c>
      <c r="V589" t="str">
        <f>"Q"&amp;ROUNDUP(MONTH(fact_orders[[#This Row],[Date]])/3,0)</f>
        <v>Q4</v>
      </c>
      <c r="W589" t="str" cm="1">
        <f t="array" ref="W589">_xlfn.IFS(
fact_orders[[#This Row],[dim_customers.Customer Age]]&lt;=25,"18-25",
fact_orders[[#This Row],[dim_customers.Customer Age]]&lt;=35,"26-35",
fact_orders[[#This Row],[dim_customers.Customer Age]]&lt;=45,"36-45",
fact_orders[[#This Row],[dim_customers.Customer Age]]&lt;=55,"46-55",
TRUE,"56+"
)</f>
        <v>18-25</v>
      </c>
      <c r="X589" t="str" cm="1">
        <f t="array" ref="X589">_xlfn.IFS(fact_orders[[#This Row],[Original Price]]&lt;250,"Under 250", fact_orders[[#This Row],[Original Price]]&lt;500, "250-499",fact_orders[[#This Row],[Original Price]]&lt;1000,"500-999",fact_orders[[#This Row],[Original Price]]&lt;2000,"1000-1999",TRUE,"2000+")</f>
        <v>500-999</v>
      </c>
      <c r="Y589" t="str" cm="1">
        <f t="array" ref="Y589">_xlfn.IFS(fact_orders[[#This Row],[Discount%]]&lt;0.2,"10-19%",fact_orders[[#This Row],[Discount%]]&lt;0.3,"20-29%",fact_orders[[#This Row],[Discount%]]&lt;0.4,"30-39%",fact_orders[[#This Row],[Discount%]]&lt;0.5,"40-49%",TRUE,"50%+")</f>
        <v>40-49%</v>
      </c>
    </row>
    <row r="590" spans="1:25" hidden="1" x14ac:dyDescent="0.3">
      <c r="A590" t="s">
        <v>4006</v>
      </c>
      <c r="B590" t="s">
        <v>3379</v>
      </c>
      <c r="C590" t="s">
        <v>554</v>
      </c>
      <c r="D590" s="2">
        <v>44387</v>
      </c>
      <c r="E590">
        <v>326</v>
      </c>
      <c r="F590" s="4">
        <v>0.46</v>
      </c>
      <c r="G590" t="s">
        <v>85</v>
      </c>
      <c r="H590" t="s">
        <v>524</v>
      </c>
      <c r="I590" t="s">
        <v>525</v>
      </c>
      <c r="J590" t="s">
        <v>364</v>
      </c>
      <c r="K590" t="s">
        <v>6923</v>
      </c>
      <c r="L590" t="s">
        <v>213</v>
      </c>
      <c r="M590">
        <v>3</v>
      </c>
      <c r="N590">
        <v>23</v>
      </c>
      <c r="O590" t="s">
        <v>3380</v>
      </c>
      <c r="P590" t="s">
        <v>3381</v>
      </c>
      <c r="Q590" s="7">
        <f>fact_orders[[#This Row],[Original Price]]*(1-fact_orders[[#This Row],[Discount%]])</f>
        <v>176.04000000000002</v>
      </c>
      <c r="R590">
        <f>fact_orders[[#This Row],[Original Price]]*fact_orders[[#This Row],[Discount%]]</f>
        <v>149.96</v>
      </c>
      <c r="S590">
        <f>YEAR(fact_orders[[#This Row],[Date]])</f>
        <v>2021</v>
      </c>
      <c r="T590">
        <f>MONTH(fact_orders[[#This Row],[Date]])</f>
        <v>7</v>
      </c>
      <c r="U590" t="str">
        <f>TEXT(fact_orders[[#This Row],[Date]],"mmm-yyyy")</f>
        <v>Jul-2021</v>
      </c>
      <c r="V590" t="str">
        <f>"Q"&amp;ROUNDUP(MONTH(fact_orders[[#This Row],[Date]])/3,0)</f>
        <v>Q3</v>
      </c>
      <c r="W590" t="str" cm="1">
        <f t="array" ref="W590">_xlfn.IFS(
fact_orders[[#This Row],[dim_customers.Customer Age]]&lt;=25,"18-25",
fact_orders[[#This Row],[dim_customers.Customer Age]]&lt;=35,"26-35",
fact_orders[[#This Row],[dim_customers.Customer Age]]&lt;=45,"36-45",
fact_orders[[#This Row],[dim_customers.Customer Age]]&lt;=55,"46-55",
TRUE,"56+"
)</f>
        <v>18-25</v>
      </c>
      <c r="X590" t="str" cm="1">
        <f t="array" ref="X590">_xlfn.IFS(fact_orders[[#This Row],[Original Price]]&lt;250,"Under 250", fact_orders[[#This Row],[Original Price]]&lt;500, "250-499",fact_orders[[#This Row],[Original Price]]&lt;1000,"500-999",fact_orders[[#This Row],[Original Price]]&lt;2000,"1000-1999",TRUE,"2000+")</f>
        <v>250-499</v>
      </c>
      <c r="Y590" t="str" cm="1">
        <f t="array" ref="Y590">_xlfn.IFS(fact_orders[[#This Row],[Discount%]]&lt;0.2,"10-19%",fact_orders[[#This Row],[Discount%]]&lt;0.3,"20-29%",fact_orders[[#This Row],[Discount%]]&lt;0.4,"30-39%",fact_orders[[#This Row],[Discount%]]&lt;0.5,"40-49%",TRUE,"50%+")</f>
        <v>40-49%</v>
      </c>
    </row>
    <row r="591" spans="1:25" hidden="1" x14ac:dyDescent="0.3">
      <c r="A591" t="s">
        <v>4007</v>
      </c>
      <c r="B591" t="s">
        <v>3382</v>
      </c>
      <c r="C591" t="s">
        <v>555</v>
      </c>
      <c r="D591" s="2">
        <v>44680</v>
      </c>
      <c r="E591">
        <v>453</v>
      </c>
      <c r="F591" s="4">
        <v>0.3</v>
      </c>
      <c r="G591" t="s">
        <v>85</v>
      </c>
      <c r="H591" t="s">
        <v>524</v>
      </c>
      <c r="I591" t="s">
        <v>525</v>
      </c>
      <c r="J591" t="s">
        <v>364</v>
      </c>
      <c r="K591" t="s">
        <v>6923</v>
      </c>
      <c r="L591" t="s">
        <v>213</v>
      </c>
      <c r="M591">
        <v>5</v>
      </c>
      <c r="N591">
        <v>24</v>
      </c>
      <c r="O591" t="s">
        <v>3380</v>
      </c>
      <c r="P591" t="s">
        <v>3381</v>
      </c>
      <c r="Q591" s="7">
        <f>fact_orders[[#This Row],[Original Price]]*(1-fact_orders[[#This Row],[Discount%]])</f>
        <v>317.09999999999997</v>
      </c>
      <c r="R591">
        <f>fact_orders[[#This Row],[Original Price]]*fact_orders[[#This Row],[Discount%]]</f>
        <v>135.9</v>
      </c>
      <c r="S591">
        <f>YEAR(fact_orders[[#This Row],[Date]])</f>
        <v>2022</v>
      </c>
      <c r="T591">
        <f>MONTH(fact_orders[[#This Row],[Date]])</f>
        <v>4</v>
      </c>
      <c r="U591" t="str">
        <f>TEXT(fact_orders[[#This Row],[Date]],"mmm-yyyy")</f>
        <v>Apr-2022</v>
      </c>
      <c r="V591" t="str">
        <f>"Q"&amp;ROUNDUP(MONTH(fact_orders[[#This Row],[Date]])/3,0)</f>
        <v>Q2</v>
      </c>
      <c r="W591" t="str" cm="1">
        <f t="array" ref="W591">_xlfn.IFS(
fact_orders[[#This Row],[dim_customers.Customer Age]]&lt;=25,"18-25",
fact_orders[[#This Row],[dim_customers.Customer Age]]&lt;=35,"26-35",
fact_orders[[#This Row],[dim_customers.Customer Age]]&lt;=45,"36-45",
fact_orders[[#This Row],[dim_customers.Customer Age]]&lt;=55,"46-55",
TRUE,"56+"
)</f>
        <v>18-25</v>
      </c>
      <c r="X591" t="str" cm="1">
        <f t="array" ref="X591">_xlfn.IFS(fact_orders[[#This Row],[Original Price]]&lt;250,"Under 250", fact_orders[[#This Row],[Original Price]]&lt;500, "250-499",fact_orders[[#This Row],[Original Price]]&lt;1000,"500-999",fact_orders[[#This Row],[Original Price]]&lt;2000,"1000-1999",TRUE,"2000+")</f>
        <v>250-499</v>
      </c>
      <c r="Y591" t="str" cm="1">
        <f t="array" ref="Y591">_xlfn.IFS(fact_orders[[#This Row],[Discount%]]&lt;0.2,"10-19%",fact_orders[[#This Row],[Discount%]]&lt;0.3,"20-29%",fact_orders[[#This Row],[Discount%]]&lt;0.4,"30-39%",fact_orders[[#This Row],[Discount%]]&lt;0.5,"40-49%",TRUE,"50%+")</f>
        <v>30-39%</v>
      </c>
    </row>
    <row r="592" spans="1:25" hidden="1" x14ac:dyDescent="0.3">
      <c r="A592" t="s">
        <v>4008</v>
      </c>
      <c r="B592" t="s">
        <v>3383</v>
      </c>
      <c r="C592" t="s">
        <v>556</v>
      </c>
      <c r="D592" s="2">
        <v>44800</v>
      </c>
      <c r="E592">
        <v>326</v>
      </c>
      <c r="F592" s="4">
        <v>0.3</v>
      </c>
      <c r="G592" t="s">
        <v>85</v>
      </c>
      <c r="H592" t="s">
        <v>524</v>
      </c>
      <c r="I592" t="s">
        <v>525</v>
      </c>
      <c r="J592" t="s">
        <v>364</v>
      </c>
      <c r="K592" t="s">
        <v>6923</v>
      </c>
      <c r="L592" t="s">
        <v>213</v>
      </c>
      <c r="M592">
        <v>5</v>
      </c>
      <c r="N592">
        <v>25</v>
      </c>
      <c r="O592" t="s">
        <v>3380</v>
      </c>
      <c r="P592" t="s">
        <v>3381</v>
      </c>
      <c r="Q592" s="7">
        <f>fact_orders[[#This Row],[Original Price]]*(1-fact_orders[[#This Row],[Discount%]])</f>
        <v>228.2</v>
      </c>
      <c r="R592">
        <f>fact_orders[[#This Row],[Original Price]]*fact_orders[[#This Row],[Discount%]]</f>
        <v>97.8</v>
      </c>
      <c r="S592">
        <f>YEAR(fact_orders[[#This Row],[Date]])</f>
        <v>2022</v>
      </c>
      <c r="T592">
        <f>MONTH(fact_orders[[#This Row],[Date]])</f>
        <v>8</v>
      </c>
      <c r="U592" t="str">
        <f>TEXT(fact_orders[[#This Row],[Date]],"mmm-yyyy")</f>
        <v>Aug-2022</v>
      </c>
      <c r="V592" t="str">
        <f>"Q"&amp;ROUNDUP(MONTH(fact_orders[[#This Row],[Date]])/3,0)</f>
        <v>Q3</v>
      </c>
      <c r="W592" t="str" cm="1">
        <f t="array" ref="W592">_xlfn.IFS(
fact_orders[[#This Row],[dim_customers.Customer Age]]&lt;=25,"18-25",
fact_orders[[#This Row],[dim_customers.Customer Age]]&lt;=35,"26-35",
fact_orders[[#This Row],[dim_customers.Customer Age]]&lt;=45,"36-45",
fact_orders[[#This Row],[dim_customers.Customer Age]]&lt;=55,"46-55",
TRUE,"56+"
)</f>
        <v>18-25</v>
      </c>
      <c r="X592" t="str" cm="1">
        <f t="array" ref="X592">_xlfn.IFS(fact_orders[[#This Row],[Original Price]]&lt;250,"Under 250", fact_orders[[#This Row],[Original Price]]&lt;500, "250-499",fact_orders[[#This Row],[Original Price]]&lt;1000,"500-999",fact_orders[[#This Row],[Original Price]]&lt;2000,"1000-1999",TRUE,"2000+")</f>
        <v>250-499</v>
      </c>
      <c r="Y592" t="str" cm="1">
        <f t="array" ref="Y592">_xlfn.IFS(fact_orders[[#This Row],[Discount%]]&lt;0.2,"10-19%",fact_orders[[#This Row],[Discount%]]&lt;0.3,"20-29%",fact_orders[[#This Row],[Discount%]]&lt;0.4,"30-39%",fact_orders[[#This Row],[Discount%]]&lt;0.5,"40-49%",TRUE,"50%+")</f>
        <v>30-39%</v>
      </c>
    </row>
    <row r="593" spans="1:25" hidden="1" x14ac:dyDescent="0.3">
      <c r="A593" t="s">
        <v>4009</v>
      </c>
      <c r="B593" t="s">
        <v>3384</v>
      </c>
      <c r="C593" t="s">
        <v>557</v>
      </c>
      <c r="D593" s="2">
        <v>44213</v>
      </c>
      <c r="E593">
        <v>456</v>
      </c>
      <c r="F593" s="4">
        <v>0.3</v>
      </c>
      <c r="G593" t="s">
        <v>85</v>
      </c>
      <c r="H593" t="s">
        <v>524</v>
      </c>
      <c r="I593" t="s">
        <v>525</v>
      </c>
      <c r="J593" t="s">
        <v>364</v>
      </c>
      <c r="K593" t="s">
        <v>6923</v>
      </c>
      <c r="L593" t="s">
        <v>213</v>
      </c>
      <c r="M593">
        <v>4</v>
      </c>
      <c r="N593">
        <v>26</v>
      </c>
      <c r="O593" t="s">
        <v>3380</v>
      </c>
      <c r="P593" t="s">
        <v>3381</v>
      </c>
      <c r="Q593" s="7">
        <f>fact_orders[[#This Row],[Original Price]]*(1-fact_orders[[#This Row],[Discount%]])</f>
        <v>319.2</v>
      </c>
      <c r="R593">
        <f>fact_orders[[#This Row],[Original Price]]*fact_orders[[#This Row],[Discount%]]</f>
        <v>136.79999999999998</v>
      </c>
      <c r="S593">
        <f>YEAR(fact_orders[[#This Row],[Date]])</f>
        <v>2021</v>
      </c>
      <c r="T593">
        <f>MONTH(fact_orders[[#This Row],[Date]])</f>
        <v>1</v>
      </c>
      <c r="U593" t="str">
        <f>TEXT(fact_orders[[#This Row],[Date]],"mmm-yyyy")</f>
        <v>Jan-2021</v>
      </c>
      <c r="V593" t="str">
        <f>"Q"&amp;ROUNDUP(MONTH(fact_orders[[#This Row],[Date]])/3,0)</f>
        <v>Q1</v>
      </c>
      <c r="W593" t="str" cm="1">
        <f t="array" ref="W593">_xlfn.IFS(
fact_orders[[#This Row],[dim_customers.Customer Age]]&lt;=25,"18-25",
fact_orders[[#This Row],[dim_customers.Customer Age]]&lt;=35,"26-35",
fact_orders[[#This Row],[dim_customers.Customer Age]]&lt;=45,"36-45",
fact_orders[[#This Row],[dim_customers.Customer Age]]&lt;=55,"46-55",
TRUE,"56+"
)</f>
        <v>26-35</v>
      </c>
      <c r="X593" t="str" cm="1">
        <f t="array" ref="X593">_xlfn.IFS(fact_orders[[#This Row],[Original Price]]&lt;250,"Under 250", fact_orders[[#This Row],[Original Price]]&lt;500, "250-499",fact_orders[[#This Row],[Original Price]]&lt;1000,"500-999",fact_orders[[#This Row],[Original Price]]&lt;2000,"1000-1999",TRUE,"2000+")</f>
        <v>250-499</v>
      </c>
      <c r="Y593" t="str" cm="1">
        <f t="array" ref="Y593">_xlfn.IFS(fact_orders[[#This Row],[Discount%]]&lt;0.2,"10-19%",fact_orders[[#This Row],[Discount%]]&lt;0.3,"20-29%",fact_orders[[#This Row],[Discount%]]&lt;0.4,"30-39%",fact_orders[[#This Row],[Discount%]]&lt;0.5,"40-49%",TRUE,"50%+")</f>
        <v>30-39%</v>
      </c>
    </row>
    <row r="594" spans="1:25" hidden="1" x14ac:dyDescent="0.3">
      <c r="A594" t="s">
        <v>4010</v>
      </c>
      <c r="B594" t="s">
        <v>3385</v>
      </c>
      <c r="C594" t="s">
        <v>558</v>
      </c>
      <c r="D594" s="2">
        <v>44546</v>
      </c>
      <c r="E594">
        <v>456</v>
      </c>
      <c r="F594" s="4">
        <v>0.3</v>
      </c>
      <c r="G594" t="s">
        <v>85</v>
      </c>
      <c r="H594" t="s">
        <v>524</v>
      </c>
      <c r="I594" t="s">
        <v>525</v>
      </c>
      <c r="J594" t="s">
        <v>364</v>
      </c>
      <c r="K594" t="s">
        <v>6923</v>
      </c>
      <c r="L594" t="s">
        <v>196</v>
      </c>
      <c r="M594">
        <v>2</v>
      </c>
      <c r="N594">
        <v>27</v>
      </c>
      <c r="O594" t="s">
        <v>3386</v>
      </c>
      <c r="P594" t="s">
        <v>3381</v>
      </c>
      <c r="Q594" s="7">
        <f>fact_orders[[#This Row],[Original Price]]*(1-fact_orders[[#This Row],[Discount%]])</f>
        <v>319.2</v>
      </c>
      <c r="R594">
        <f>fact_orders[[#This Row],[Original Price]]*fact_orders[[#This Row],[Discount%]]</f>
        <v>136.79999999999998</v>
      </c>
      <c r="S594">
        <f>YEAR(fact_orders[[#This Row],[Date]])</f>
        <v>2021</v>
      </c>
      <c r="T594">
        <f>MONTH(fact_orders[[#This Row],[Date]])</f>
        <v>12</v>
      </c>
      <c r="U594" t="str">
        <f>TEXT(fact_orders[[#This Row],[Date]],"mmm-yyyy")</f>
        <v>Dec-2021</v>
      </c>
      <c r="V594" t="str">
        <f>"Q"&amp;ROUNDUP(MONTH(fact_orders[[#This Row],[Date]])/3,0)</f>
        <v>Q4</v>
      </c>
      <c r="W594" t="str" cm="1">
        <f t="array" ref="W594">_xlfn.IFS(
fact_orders[[#This Row],[dim_customers.Customer Age]]&lt;=25,"18-25",
fact_orders[[#This Row],[dim_customers.Customer Age]]&lt;=35,"26-35",
fact_orders[[#This Row],[dim_customers.Customer Age]]&lt;=45,"36-45",
fact_orders[[#This Row],[dim_customers.Customer Age]]&lt;=55,"46-55",
TRUE,"56+"
)</f>
        <v>26-35</v>
      </c>
      <c r="X594" t="str" cm="1">
        <f t="array" ref="X594">_xlfn.IFS(fact_orders[[#This Row],[Original Price]]&lt;250,"Under 250", fact_orders[[#This Row],[Original Price]]&lt;500, "250-499",fact_orders[[#This Row],[Original Price]]&lt;1000,"500-999",fact_orders[[#This Row],[Original Price]]&lt;2000,"1000-1999",TRUE,"2000+")</f>
        <v>250-499</v>
      </c>
      <c r="Y594" t="str" cm="1">
        <f t="array" ref="Y594">_xlfn.IFS(fact_orders[[#This Row],[Discount%]]&lt;0.2,"10-19%",fact_orders[[#This Row],[Discount%]]&lt;0.3,"20-29%",fact_orders[[#This Row],[Discount%]]&lt;0.4,"30-39%",fact_orders[[#This Row],[Discount%]]&lt;0.5,"40-49%",TRUE,"50%+")</f>
        <v>30-39%</v>
      </c>
    </row>
    <row r="595" spans="1:25" hidden="1" x14ac:dyDescent="0.3">
      <c r="A595" t="s">
        <v>4011</v>
      </c>
      <c r="B595" t="s">
        <v>3387</v>
      </c>
      <c r="C595" t="s">
        <v>558</v>
      </c>
      <c r="D595" s="2">
        <v>44540</v>
      </c>
      <c r="E595">
        <v>456</v>
      </c>
      <c r="F595" s="4">
        <v>0.3</v>
      </c>
      <c r="G595" t="s">
        <v>85</v>
      </c>
      <c r="H595" t="s">
        <v>524</v>
      </c>
      <c r="I595" t="s">
        <v>525</v>
      </c>
      <c r="J595" t="s">
        <v>364</v>
      </c>
      <c r="K595" t="s">
        <v>6923</v>
      </c>
      <c r="L595" t="s">
        <v>196</v>
      </c>
      <c r="M595">
        <v>2</v>
      </c>
      <c r="N595">
        <v>24</v>
      </c>
      <c r="O595" t="s">
        <v>3386</v>
      </c>
      <c r="P595" t="s">
        <v>3381</v>
      </c>
      <c r="Q595" s="7">
        <f>fact_orders[[#This Row],[Original Price]]*(1-fact_orders[[#This Row],[Discount%]])</f>
        <v>319.2</v>
      </c>
      <c r="R595">
        <f>fact_orders[[#This Row],[Original Price]]*fact_orders[[#This Row],[Discount%]]</f>
        <v>136.79999999999998</v>
      </c>
      <c r="S595">
        <f>YEAR(fact_orders[[#This Row],[Date]])</f>
        <v>2021</v>
      </c>
      <c r="T595">
        <f>MONTH(fact_orders[[#This Row],[Date]])</f>
        <v>12</v>
      </c>
      <c r="U595" t="str">
        <f>TEXT(fact_orders[[#This Row],[Date]],"mmm-yyyy")</f>
        <v>Dec-2021</v>
      </c>
      <c r="V595" t="str">
        <f>"Q"&amp;ROUNDUP(MONTH(fact_orders[[#This Row],[Date]])/3,0)</f>
        <v>Q4</v>
      </c>
      <c r="W595" t="str" cm="1">
        <f t="array" ref="W595">_xlfn.IFS(
fact_orders[[#This Row],[dim_customers.Customer Age]]&lt;=25,"18-25",
fact_orders[[#This Row],[dim_customers.Customer Age]]&lt;=35,"26-35",
fact_orders[[#This Row],[dim_customers.Customer Age]]&lt;=45,"36-45",
fact_orders[[#This Row],[dim_customers.Customer Age]]&lt;=55,"46-55",
TRUE,"56+"
)</f>
        <v>18-25</v>
      </c>
      <c r="X595" t="str" cm="1">
        <f t="array" ref="X595">_xlfn.IFS(fact_orders[[#This Row],[Original Price]]&lt;250,"Under 250", fact_orders[[#This Row],[Original Price]]&lt;500, "250-499",fact_orders[[#This Row],[Original Price]]&lt;1000,"500-999",fact_orders[[#This Row],[Original Price]]&lt;2000,"1000-1999",TRUE,"2000+")</f>
        <v>250-499</v>
      </c>
      <c r="Y595" t="str" cm="1">
        <f t="array" ref="Y595">_xlfn.IFS(fact_orders[[#This Row],[Discount%]]&lt;0.2,"10-19%",fact_orders[[#This Row],[Discount%]]&lt;0.3,"20-29%",fact_orders[[#This Row],[Discount%]]&lt;0.4,"30-39%",fact_orders[[#This Row],[Discount%]]&lt;0.5,"40-49%",TRUE,"50%+")</f>
        <v>30-39%</v>
      </c>
    </row>
    <row r="596" spans="1:25" hidden="1" x14ac:dyDescent="0.3">
      <c r="A596" t="s">
        <v>4012</v>
      </c>
      <c r="B596" t="s">
        <v>3388</v>
      </c>
      <c r="C596" t="s">
        <v>558</v>
      </c>
      <c r="D596" s="2">
        <v>44903</v>
      </c>
      <c r="E596">
        <v>456</v>
      </c>
      <c r="F596" s="4">
        <v>0.35</v>
      </c>
      <c r="G596" t="s">
        <v>85</v>
      </c>
      <c r="H596" t="s">
        <v>524</v>
      </c>
      <c r="I596" t="s">
        <v>525</v>
      </c>
      <c r="J596" t="s">
        <v>364</v>
      </c>
      <c r="K596" t="s">
        <v>6923</v>
      </c>
      <c r="L596" t="s">
        <v>196</v>
      </c>
      <c r="M596">
        <v>2</v>
      </c>
      <c r="N596">
        <v>24</v>
      </c>
      <c r="O596" t="s">
        <v>3386</v>
      </c>
      <c r="P596" t="s">
        <v>3381</v>
      </c>
      <c r="Q596" s="7">
        <f>fact_orders[[#This Row],[Original Price]]*(1-fact_orders[[#This Row],[Discount%]])</f>
        <v>296.40000000000003</v>
      </c>
      <c r="R596">
        <f>fact_orders[[#This Row],[Original Price]]*fact_orders[[#This Row],[Discount%]]</f>
        <v>159.6</v>
      </c>
      <c r="S596">
        <f>YEAR(fact_orders[[#This Row],[Date]])</f>
        <v>2022</v>
      </c>
      <c r="T596">
        <f>MONTH(fact_orders[[#This Row],[Date]])</f>
        <v>12</v>
      </c>
      <c r="U596" t="str">
        <f>TEXT(fact_orders[[#This Row],[Date]],"mmm-yyyy")</f>
        <v>Dec-2022</v>
      </c>
      <c r="V596" t="str">
        <f>"Q"&amp;ROUNDUP(MONTH(fact_orders[[#This Row],[Date]])/3,0)</f>
        <v>Q4</v>
      </c>
      <c r="W596" t="str" cm="1">
        <f t="array" ref="W596">_xlfn.IFS(
fact_orders[[#This Row],[dim_customers.Customer Age]]&lt;=25,"18-25",
fact_orders[[#This Row],[dim_customers.Customer Age]]&lt;=35,"26-35",
fact_orders[[#This Row],[dim_customers.Customer Age]]&lt;=45,"36-45",
fact_orders[[#This Row],[dim_customers.Customer Age]]&lt;=55,"46-55",
TRUE,"56+"
)</f>
        <v>18-25</v>
      </c>
      <c r="X596" t="str" cm="1">
        <f t="array" ref="X596">_xlfn.IFS(fact_orders[[#This Row],[Original Price]]&lt;250,"Under 250", fact_orders[[#This Row],[Original Price]]&lt;500, "250-499",fact_orders[[#This Row],[Original Price]]&lt;1000,"500-999",fact_orders[[#This Row],[Original Price]]&lt;2000,"1000-1999",TRUE,"2000+")</f>
        <v>250-499</v>
      </c>
      <c r="Y596" t="str" cm="1">
        <f t="array" ref="Y596">_xlfn.IFS(fact_orders[[#This Row],[Discount%]]&lt;0.2,"10-19%",fact_orders[[#This Row],[Discount%]]&lt;0.3,"20-29%",fact_orders[[#This Row],[Discount%]]&lt;0.4,"30-39%",fact_orders[[#This Row],[Discount%]]&lt;0.5,"40-49%",TRUE,"50%+")</f>
        <v>30-39%</v>
      </c>
    </row>
    <row r="597" spans="1:25" hidden="1" x14ac:dyDescent="0.3">
      <c r="A597" t="s">
        <v>4013</v>
      </c>
      <c r="B597" t="s">
        <v>3389</v>
      </c>
      <c r="C597" t="s">
        <v>558</v>
      </c>
      <c r="D597" s="2">
        <v>44207</v>
      </c>
      <c r="E597">
        <v>236</v>
      </c>
      <c r="F597" s="4">
        <v>0.35</v>
      </c>
      <c r="G597" t="s">
        <v>85</v>
      </c>
      <c r="H597" t="s">
        <v>524</v>
      </c>
      <c r="I597" t="s">
        <v>525</v>
      </c>
      <c r="J597" t="s">
        <v>364</v>
      </c>
      <c r="K597" t="s">
        <v>6923</v>
      </c>
      <c r="L597" t="s">
        <v>196</v>
      </c>
      <c r="M597">
        <v>2</v>
      </c>
      <c r="N597">
        <v>24</v>
      </c>
      <c r="O597" t="s">
        <v>3386</v>
      </c>
      <c r="P597" t="s">
        <v>3381</v>
      </c>
      <c r="Q597" s="7">
        <f>fact_orders[[#This Row],[Original Price]]*(1-fact_orders[[#This Row],[Discount%]])</f>
        <v>153.4</v>
      </c>
      <c r="R597">
        <f>fact_orders[[#This Row],[Original Price]]*fact_orders[[#This Row],[Discount%]]</f>
        <v>82.6</v>
      </c>
      <c r="S597">
        <f>YEAR(fact_orders[[#This Row],[Date]])</f>
        <v>2021</v>
      </c>
      <c r="T597">
        <f>MONTH(fact_orders[[#This Row],[Date]])</f>
        <v>1</v>
      </c>
      <c r="U597" t="str">
        <f>TEXT(fact_orders[[#This Row],[Date]],"mmm-yyyy")</f>
        <v>Jan-2021</v>
      </c>
      <c r="V597" t="str">
        <f>"Q"&amp;ROUNDUP(MONTH(fact_orders[[#This Row],[Date]])/3,0)</f>
        <v>Q1</v>
      </c>
      <c r="W597" t="str" cm="1">
        <f t="array" ref="W597">_xlfn.IFS(
fact_orders[[#This Row],[dim_customers.Customer Age]]&lt;=25,"18-25",
fact_orders[[#This Row],[dim_customers.Customer Age]]&lt;=35,"26-35",
fact_orders[[#This Row],[dim_customers.Customer Age]]&lt;=45,"36-45",
fact_orders[[#This Row],[dim_customers.Customer Age]]&lt;=55,"46-55",
TRUE,"56+"
)</f>
        <v>18-25</v>
      </c>
      <c r="X597" t="str" cm="1">
        <f t="array" ref="X597">_xlfn.IFS(fact_orders[[#This Row],[Original Price]]&lt;250,"Under 250", fact_orders[[#This Row],[Original Price]]&lt;500, "250-499",fact_orders[[#This Row],[Original Price]]&lt;1000,"500-999",fact_orders[[#This Row],[Original Price]]&lt;2000,"1000-1999",TRUE,"2000+")</f>
        <v>Under 250</v>
      </c>
      <c r="Y597" t="str" cm="1">
        <f t="array" ref="Y597">_xlfn.IFS(fact_orders[[#This Row],[Discount%]]&lt;0.2,"10-19%",fact_orders[[#This Row],[Discount%]]&lt;0.3,"20-29%",fact_orders[[#This Row],[Discount%]]&lt;0.4,"30-39%",fact_orders[[#This Row],[Discount%]]&lt;0.5,"40-49%",TRUE,"50%+")</f>
        <v>30-39%</v>
      </c>
    </row>
    <row r="598" spans="1:25" hidden="1" x14ac:dyDescent="0.3">
      <c r="A598" t="s">
        <v>4014</v>
      </c>
      <c r="B598" t="s">
        <v>3390</v>
      </c>
      <c r="C598" t="s">
        <v>558</v>
      </c>
      <c r="D598" s="2">
        <v>44719</v>
      </c>
      <c r="E598">
        <v>996</v>
      </c>
      <c r="F598" s="4">
        <v>0.35</v>
      </c>
      <c r="G598" t="s">
        <v>85</v>
      </c>
      <c r="H598" t="s">
        <v>524</v>
      </c>
      <c r="I598" t="s">
        <v>525</v>
      </c>
      <c r="J598" t="s">
        <v>364</v>
      </c>
      <c r="K598" t="s">
        <v>6923</v>
      </c>
      <c r="L598" t="s">
        <v>196</v>
      </c>
      <c r="M598">
        <v>2</v>
      </c>
      <c r="N598">
        <v>24</v>
      </c>
      <c r="O598" t="s">
        <v>3386</v>
      </c>
      <c r="P598" t="s">
        <v>3381</v>
      </c>
      <c r="Q598" s="7">
        <f>fact_orders[[#This Row],[Original Price]]*(1-fact_orders[[#This Row],[Discount%]])</f>
        <v>647.4</v>
      </c>
      <c r="R598">
        <f>fact_orders[[#This Row],[Original Price]]*fact_orders[[#This Row],[Discount%]]</f>
        <v>348.59999999999997</v>
      </c>
      <c r="S598">
        <f>YEAR(fact_orders[[#This Row],[Date]])</f>
        <v>2022</v>
      </c>
      <c r="T598">
        <f>MONTH(fact_orders[[#This Row],[Date]])</f>
        <v>6</v>
      </c>
      <c r="U598" t="str">
        <f>TEXT(fact_orders[[#This Row],[Date]],"mmm-yyyy")</f>
        <v>Jun-2022</v>
      </c>
      <c r="V598" t="str">
        <f>"Q"&amp;ROUNDUP(MONTH(fact_orders[[#This Row],[Date]])/3,0)</f>
        <v>Q2</v>
      </c>
      <c r="W598" t="str" cm="1">
        <f t="array" ref="W598">_xlfn.IFS(
fact_orders[[#This Row],[dim_customers.Customer Age]]&lt;=25,"18-25",
fact_orders[[#This Row],[dim_customers.Customer Age]]&lt;=35,"26-35",
fact_orders[[#This Row],[dim_customers.Customer Age]]&lt;=45,"36-45",
fact_orders[[#This Row],[dim_customers.Customer Age]]&lt;=55,"46-55",
TRUE,"56+"
)</f>
        <v>18-25</v>
      </c>
      <c r="X598" t="str" cm="1">
        <f t="array" ref="X598">_xlfn.IFS(fact_orders[[#This Row],[Original Price]]&lt;250,"Under 250", fact_orders[[#This Row],[Original Price]]&lt;500, "250-499",fact_orders[[#This Row],[Original Price]]&lt;1000,"500-999",fact_orders[[#This Row],[Original Price]]&lt;2000,"1000-1999",TRUE,"2000+")</f>
        <v>500-999</v>
      </c>
      <c r="Y598" t="str" cm="1">
        <f t="array" ref="Y598">_xlfn.IFS(fact_orders[[#This Row],[Discount%]]&lt;0.2,"10-19%",fact_orders[[#This Row],[Discount%]]&lt;0.3,"20-29%",fact_orders[[#This Row],[Discount%]]&lt;0.4,"30-39%",fact_orders[[#This Row],[Discount%]]&lt;0.5,"40-49%",TRUE,"50%+")</f>
        <v>30-39%</v>
      </c>
    </row>
    <row r="599" spans="1:25" hidden="1" x14ac:dyDescent="0.3">
      <c r="A599" t="s">
        <v>4015</v>
      </c>
      <c r="B599" t="s">
        <v>3391</v>
      </c>
      <c r="C599" t="s">
        <v>558</v>
      </c>
      <c r="D599" s="2">
        <v>44663</v>
      </c>
      <c r="E599">
        <v>654</v>
      </c>
      <c r="F599" s="4">
        <v>0.35</v>
      </c>
      <c r="G599" t="s">
        <v>85</v>
      </c>
      <c r="H599" t="s">
        <v>524</v>
      </c>
      <c r="I599" t="s">
        <v>525</v>
      </c>
      <c r="J599" t="s">
        <v>364</v>
      </c>
      <c r="K599" t="s">
        <v>6923</v>
      </c>
      <c r="L599" t="s">
        <v>196</v>
      </c>
      <c r="M599">
        <v>2</v>
      </c>
      <c r="N599">
        <v>24</v>
      </c>
      <c r="O599" t="s">
        <v>3392</v>
      </c>
      <c r="P599" t="s">
        <v>3381</v>
      </c>
      <c r="Q599" s="7">
        <f>fact_orders[[#This Row],[Original Price]]*(1-fact_orders[[#This Row],[Discount%]])</f>
        <v>425.1</v>
      </c>
      <c r="R599">
        <f>fact_orders[[#This Row],[Original Price]]*fact_orders[[#This Row],[Discount%]]</f>
        <v>228.89999999999998</v>
      </c>
      <c r="S599">
        <f>YEAR(fact_orders[[#This Row],[Date]])</f>
        <v>2022</v>
      </c>
      <c r="T599">
        <f>MONTH(fact_orders[[#This Row],[Date]])</f>
        <v>4</v>
      </c>
      <c r="U599" t="str">
        <f>TEXT(fact_orders[[#This Row],[Date]],"mmm-yyyy")</f>
        <v>Apr-2022</v>
      </c>
      <c r="V599" t="str">
        <f>"Q"&amp;ROUNDUP(MONTH(fact_orders[[#This Row],[Date]])/3,0)</f>
        <v>Q2</v>
      </c>
      <c r="W599" t="str" cm="1">
        <f t="array" ref="W599">_xlfn.IFS(
fact_orders[[#This Row],[dim_customers.Customer Age]]&lt;=25,"18-25",
fact_orders[[#This Row],[dim_customers.Customer Age]]&lt;=35,"26-35",
fact_orders[[#This Row],[dim_customers.Customer Age]]&lt;=45,"36-45",
fact_orders[[#This Row],[dim_customers.Customer Age]]&lt;=55,"46-55",
TRUE,"56+"
)</f>
        <v>18-25</v>
      </c>
      <c r="X599" t="str" cm="1">
        <f t="array" ref="X599">_xlfn.IFS(fact_orders[[#This Row],[Original Price]]&lt;250,"Under 250", fact_orders[[#This Row],[Original Price]]&lt;500, "250-499",fact_orders[[#This Row],[Original Price]]&lt;1000,"500-999",fact_orders[[#This Row],[Original Price]]&lt;2000,"1000-1999",TRUE,"2000+")</f>
        <v>500-999</v>
      </c>
      <c r="Y599" t="str" cm="1">
        <f t="array" ref="Y599">_xlfn.IFS(fact_orders[[#This Row],[Discount%]]&lt;0.2,"10-19%",fact_orders[[#This Row],[Discount%]]&lt;0.3,"20-29%",fact_orders[[#This Row],[Discount%]]&lt;0.4,"30-39%",fact_orders[[#This Row],[Discount%]]&lt;0.5,"40-49%",TRUE,"50%+")</f>
        <v>30-39%</v>
      </c>
    </row>
    <row r="600" spans="1:25" hidden="1" x14ac:dyDescent="0.3">
      <c r="A600" t="s">
        <v>4016</v>
      </c>
      <c r="B600" t="s">
        <v>3393</v>
      </c>
      <c r="C600" t="s">
        <v>558</v>
      </c>
      <c r="D600" s="2">
        <v>44702</v>
      </c>
      <c r="E600">
        <v>456</v>
      </c>
      <c r="F600" s="4">
        <v>0.35</v>
      </c>
      <c r="G600" t="s">
        <v>85</v>
      </c>
      <c r="H600" t="s">
        <v>524</v>
      </c>
      <c r="I600" t="s">
        <v>525</v>
      </c>
      <c r="J600" t="s">
        <v>364</v>
      </c>
      <c r="K600" t="s">
        <v>6923</v>
      </c>
      <c r="L600" t="s">
        <v>196</v>
      </c>
      <c r="M600">
        <v>2</v>
      </c>
      <c r="N600">
        <v>24</v>
      </c>
      <c r="O600" t="s">
        <v>3392</v>
      </c>
      <c r="P600" t="s">
        <v>3381</v>
      </c>
      <c r="Q600" s="7">
        <f>fact_orders[[#This Row],[Original Price]]*(1-fact_orders[[#This Row],[Discount%]])</f>
        <v>296.40000000000003</v>
      </c>
      <c r="R600">
        <f>fact_orders[[#This Row],[Original Price]]*fact_orders[[#This Row],[Discount%]]</f>
        <v>159.6</v>
      </c>
      <c r="S600">
        <f>YEAR(fact_orders[[#This Row],[Date]])</f>
        <v>2022</v>
      </c>
      <c r="T600">
        <f>MONTH(fact_orders[[#This Row],[Date]])</f>
        <v>5</v>
      </c>
      <c r="U600" t="str">
        <f>TEXT(fact_orders[[#This Row],[Date]],"mmm-yyyy")</f>
        <v>May-2022</v>
      </c>
      <c r="V600" t="str">
        <f>"Q"&amp;ROUNDUP(MONTH(fact_orders[[#This Row],[Date]])/3,0)</f>
        <v>Q2</v>
      </c>
      <c r="W600" t="str" cm="1">
        <f t="array" ref="W600">_xlfn.IFS(
fact_orders[[#This Row],[dim_customers.Customer Age]]&lt;=25,"18-25",
fact_orders[[#This Row],[dim_customers.Customer Age]]&lt;=35,"26-35",
fact_orders[[#This Row],[dim_customers.Customer Age]]&lt;=45,"36-45",
fact_orders[[#This Row],[dim_customers.Customer Age]]&lt;=55,"46-55",
TRUE,"56+"
)</f>
        <v>18-25</v>
      </c>
      <c r="X600" t="str" cm="1">
        <f t="array" ref="X600">_xlfn.IFS(fact_orders[[#This Row],[Original Price]]&lt;250,"Under 250", fact_orders[[#This Row],[Original Price]]&lt;500, "250-499",fact_orders[[#This Row],[Original Price]]&lt;1000,"500-999",fact_orders[[#This Row],[Original Price]]&lt;2000,"1000-1999",TRUE,"2000+")</f>
        <v>250-499</v>
      </c>
      <c r="Y600" t="str" cm="1">
        <f t="array" ref="Y600">_xlfn.IFS(fact_orders[[#This Row],[Discount%]]&lt;0.2,"10-19%",fact_orders[[#This Row],[Discount%]]&lt;0.3,"20-29%",fact_orders[[#This Row],[Discount%]]&lt;0.4,"30-39%",fact_orders[[#This Row],[Discount%]]&lt;0.5,"40-49%",TRUE,"50%+")</f>
        <v>30-39%</v>
      </c>
    </row>
    <row r="601" spans="1:25" hidden="1" x14ac:dyDescent="0.3">
      <c r="A601" t="s">
        <v>4017</v>
      </c>
      <c r="B601" t="s">
        <v>3394</v>
      </c>
      <c r="C601" t="s">
        <v>559</v>
      </c>
      <c r="D601" s="2">
        <v>44996</v>
      </c>
      <c r="E601">
        <v>785</v>
      </c>
      <c r="F601" s="4">
        <v>0.35</v>
      </c>
      <c r="G601" t="s">
        <v>85</v>
      </c>
      <c r="H601" t="s">
        <v>524</v>
      </c>
      <c r="I601" t="s">
        <v>525</v>
      </c>
      <c r="J601" t="s">
        <v>364</v>
      </c>
      <c r="K601" t="s">
        <v>6924</v>
      </c>
      <c r="L601" t="s">
        <v>196</v>
      </c>
      <c r="M601">
        <v>3</v>
      </c>
      <c r="N601">
        <v>24</v>
      </c>
      <c r="O601" t="s">
        <v>3392</v>
      </c>
      <c r="P601" t="s">
        <v>3381</v>
      </c>
      <c r="Q601" s="7">
        <f>fact_orders[[#This Row],[Original Price]]*(1-fact_orders[[#This Row],[Discount%]])</f>
        <v>510.25</v>
      </c>
      <c r="R601">
        <f>fact_orders[[#This Row],[Original Price]]*fact_orders[[#This Row],[Discount%]]</f>
        <v>274.75</v>
      </c>
      <c r="S601">
        <f>YEAR(fact_orders[[#This Row],[Date]])</f>
        <v>2023</v>
      </c>
      <c r="T601">
        <f>MONTH(fact_orders[[#This Row],[Date]])</f>
        <v>3</v>
      </c>
      <c r="U601" t="str">
        <f>TEXT(fact_orders[[#This Row],[Date]],"mmm-yyyy")</f>
        <v>Mar-2023</v>
      </c>
      <c r="V601" t="str">
        <f>"Q"&amp;ROUNDUP(MONTH(fact_orders[[#This Row],[Date]])/3,0)</f>
        <v>Q1</v>
      </c>
      <c r="W601" t="str" cm="1">
        <f t="array" ref="W601">_xlfn.IFS(
fact_orders[[#This Row],[dim_customers.Customer Age]]&lt;=25,"18-25",
fact_orders[[#This Row],[dim_customers.Customer Age]]&lt;=35,"26-35",
fact_orders[[#This Row],[dim_customers.Customer Age]]&lt;=45,"36-45",
fact_orders[[#This Row],[dim_customers.Customer Age]]&lt;=55,"46-55",
TRUE,"56+"
)</f>
        <v>18-25</v>
      </c>
      <c r="X601" t="str" cm="1">
        <f t="array" ref="X601">_xlfn.IFS(fact_orders[[#This Row],[Original Price]]&lt;250,"Under 250", fact_orders[[#This Row],[Original Price]]&lt;500, "250-499",fact_orders[[#This Row],[Original Price]]&lt;1000,"500-999",fact_orders[[#This Row],[Original Price]]&lt;2000,"1000-1999",TRUE,"2000+")</f>
        <v>500-999</v>
      </c>
      <c r="Y601" t="str" cm="1">
        <f t="array" ref="Y601">_xlfn.IFS(fact_orders[[#This Row],[Discount%]]&lt;0.2,"10-19%",fact_orders[[#This Row],[Discount%]]&lt;0.3,"20-29%",fact_orders[[#This Row],[Discount%]]&lt;0.4,"30-39%",fact_orders[[#This Row],[Discount%]]&lt;0.5,"40-49%",TRUE,"50%+")</f>
        <v>30-39%</v>
      </c>
    </row>
    <row r="602" spans="1:25" hidden="1" x14ac:dyDescent="0.3">
      <c r="A602" t="s">
        <v>4018</v>
      </c>
      <c r="B602" t="s">
        <v>3395</v>
      </c>
      <c r="C602" t="s">
        <v>560</v>
      </c>
      <c r="D602" s="2">
        <v>44551</v>
      </c>
      <c r="E602">
        <v>365</v>
      </c>
      <c r="F602" s="4">
        <v>0.4</v>
      </c>
      <c r="G602" t="s">
        <v>85</v>
      </c>
      <c r="H602" t="s">
        <v>524</v>
      </c>
      <c r="I602" t="s">
        <v>525</v>
      </c>
      <c r="J602" t="s">
        <v>364</v>
      </c>
      <c r="K602" t="s">
        <v>6924</v>
      </c>
      <c r="L602" t="s">
        <v>196</v>
      </c>
      <c r="M602">
        <v>4</v>
      </c>
      <c r="N602">
        <v>24</v>
      </c>
      <c r="O602" t="s">
        <v>3392</v>
      </c>
      <c r="P602" t="s">
        <v>3381</v>
      </c>
      <c r="Q602" s="7">
        <f>fact_orders[[#This Row],[Original Price]]*(1-fact_orders[[#This Row],[Discount%]])</f>
        <v>219</v>
      </c>
      <c r="R602">
        <f>fact_orders[[#This Row],[Original Price]]*fact_orders[[#This Row],[Discount%]]</f>
        <v>146</v>
      </c>
      <c r="S602">
        <f>YEAR(fact_orders[[#This Row],[Date]])</f>
        <v>2021</v>
      </c>
      <c r="T602">
        <f>MONTH(fact_orders[[#This Row],[Date]])</f>
        <v>12</v>
      </c>
      <c r="U602" t="str">
        <f>TEXT(fact_orders[[#This Row],[Date]],"mmm-yyyy")</f>
        <v>Dec-2021</v>
      </c>
      <c r="V602" t="str">
        <f>"Q"&amp;ROUNDUP(MONTH(fact_orders[[#This Row],[Date]])/3,0)</f>
        <v>Q4</v>
      </c>
      <c r="W602" t="str" cm="1">
        <f t="array" ref="W602">_xlfn.IFS(
fact_orders[[#This Row],[dim_customers.Customer Age]]&lt;=25,"18-25",
fact_orders[[#This Row],[dim_customers.Customer Age]]&lt;=35,"26-35",
fact_orders[[#This Row],[dim_customers.Customer Age]]&lt;=45,"36-45",
fact_orders[[#This Row],[dim_customers.Customer Age]]&lt;=55,"46-55",
TRUE,"56+"
)</f>
        <v>18-25</v>
      </c>
      <c r="X602" t="str" cm="1">
        <f t="array" ref="X602">_xlfn.IFS(fact_orders[[#This Row],[Original Price]]&lt;250,"Under 250", fact_orders[[#This Row],[Original Price]]&lt;500, "250-499",fact_orders[[#This Row],[Original Price]]&lt;1000,"500-999",fact_orders[[#This Row],[Original Price]]&lt;2000,"1000-1999",TRUE,"2000+")</f>
        <v>250-499</v>
      </c>
      <c r="Y602" t="str" cm="1">
        <f t="array" ref="Y602">_xlfn.IFS(fact_orders[[#This Row],[Discount%]]&lt;0.2,"10-19%",fact_orders[[#This Row],[Discount%]]&lt;0.3,"20-29%",fact_orders[[#This Row],[Discount%]]&lt;0.4,"30-39%",fact_orders[[#This Row],[Discount%]]&lt;0.5,"40-49%",TRUE,"50%+")</f>
        <v>40-49%</v>
      </c>
    </row>
    <row r="603" spans="1:25" hidden="1" x14ac:dyDescent="0.3">
      <c r="A603" t="s">
        <v>4019</v>
      </c>
      <c r="B603" t="s">
        <v>3396</v>
      </c>
      <c r="C603" t="s">
        <v>561</v>
      </c>
      <c r="D603" s="2">
        <v>44568</v>
      </c>
      <c r="E603">
        <v>965</v>
      </c>
      <c r="F603" s="4">
        <v>0.4</v>
      </c>
      <c r="G603" t="s">
        <v>85</v>
      </c>
      <c r="H603" t="s">
        <v>524</v>
      </c>
      <c r="I603" t="s">
        <v>525</v>
      </c>
      <c r="J603" t="s">
        <v>364</v>
      </c>
      <c r="K603" t="s">
        <v>6924</v>
      </c>
      <c r="L603" t="s">
        <v>196</v>
      </c>
      <c r="M603">
        <v>5</v>
      </c>
      <c r="N603">
        <v>24</v>
      </c>
      <c r="O603" t="s">
        <v>3392</v>
      </c>
      <c r="P603" t="s">
        <v>3381</v>
      </c>
      <c r="Q603" s="7">
        <f>fact_orders[[#This Row],[Original Price]]*(1-fact_orders[[#This Row],[Discount%]])</f>
        <v>579</v>
      </c>
      <c r="R603">
        <f>fact_orders[[#This Row],[Original Price]]*fact_orders[[#This Row],[Discount%]]</f>
        <v>386</v>
      </c>
      <c r="S603">
        <f>YEAR(fact_orders[[#This Row],[Date]])</f>
        <v>2022</v>
      </c>
      <c r="T603">
        <f>MONTH(fact_orders[[#This Row],[Date]])</f>
        <v>1</v>
      </c>
      <c r="U603" t="str">
        <f>TEXT(fact_orders[[#This Row],[Date]],"mmm-yyyy")</f>
        <v>Jan-2022</v>
      </c>
      <c r="V603" t="str">
        <f>"Q"&amp;ROUNDUP(MONTH(fact_orders[[#This Row],[Date]])/3,0)</f>
        <v>Q1</v>
      </c>
      <c r="W603" t="str" cm="1">
        <f t="array" ref="W603">_xlfn.IFS(
fact_orders[[#This Row],[dim_customers.Customer Age]]&lt;=25,"18-25",
fact_orders[[#This Row],[dim_customers.Customer Age]]&lt;=35,"26-35",
fact_orders[[#This Row],[dim_customers.Customer Age]]&lt;=45,"36-45",
fact_orders[[#This Row],[dim_customers.Customer Age]]&lt;=55,"46-55",
TRUE,"56+"
)</f>
        <v>18-25</v>
      </c>
      <c r="X603" t="str" cm="1">
        <f t="array" ref="X603">_xlfn.IFS(fact_orders[[#This Row],[Original Price]]&lt;250,"Under 250", fact_orders[[#This Row],[Original Price]]&lt;500, "250-499",fact_orders[[#This Row],[Original Price]]&lt;1000,"500-999",fact_orders[[#This Row],[Original Price]]&lt;2000,"1000-1999",TRUE,"2000+")</f>
        <v>500-999</v>
      </c>
      <c r="Y603" t="str" cm="1">
        <f t="array" ref="Y603">_xlfn.IFS(fact_orders[[#This Row],[Discount%]]&lt;0.2,"10-19%",fact_orders[[#This Row],[Discount%]]&lt;0.3,"20-29%",fact_orders[[#This Row],[Discount%]]&lt;0.4,"30-39%",fact_orders[[#This Row],[Discount%]]&lt;0.5,"40-49%",TRUE,"50%+")</f>
        <v>40-49%</v>
      </c>
    </row>
    <row r="604" spans="1:25" hidden="1" x14ac:dyDescent="0.3">
      <c r="A604" t="s">
        <v>4020</v>
      </c>
      <c r="B604" t="s">
        <v>3397</v>
      </c>
      <c r="C604" t="s">
        <v>562</v>
      </c>
      <c r="D604" s="2">
        <v>44812</v>
      </c>
      <c r="E604">
        <v>444</v>
      </c>
      <c r="F604" s="4">
        <v>0.15</v>
      </c>
      <c r="G604" t="s">
        <v>85</v>
      </c>
      <c r="H604" t="s">
        <v>524</v>
      </c>
      <c r="I604" t="s">
        <v>525</v>
      </c>
      <c r="J604" t="s">
        <v>364</v>
      </c>
      <c r="K604" t="s">
        <v>6924</v>
      </c>
      <c r="L604" t="s">
        <v>281</v>
      </c>
      <c r="M604">
        <v>4</v>
      </c>
      <c r="N604">
        <v>22</v>
      </c>
      <c r="O604" t="s">
        <v>3392</v>
      </c>
      <c r="P604" t="s">
        <v>3381</v>
      </c>
      <c r="Q604" s="7">
        <f>fact_orders[[#This Row],[Original Price]]*(1-fact_orders[[#This Row],[Discount%]])</f>
        <v>377.4</v>
      </c>
      <c r="R604">
        <f>fact_orders[[#This Row],[Original Price]]*fact_orders[[#This Row],[Discount%]]</f>
        <v>66.599999999999994</v>
      </c>
      <c r="S604">
        <f>YEAR(fact_orders[[#This Row],[Date]])</f>
        <v>2022</v>
      </c>
      <c r="T604">
        <f>MONTH(fact_orders[[#This Row],[Date]])</f>
        <v>9</v>
      </c>
      <c r="U604" t="str">
        <f>TEXT(fact_orders[[#This Row],[Date]],"mmm-yyyy")</f>
        <v>Sep-2022</v>
      </c>
      <c r="V604" t="str">
        <f>"Q"&amp;ROUNDUP(MONTH(fact_orders[[#This Row],[Date]])/3,0)</f>
        <v>Q3</v>
      </c>
      <c r="W604" t="str" cm="1">
        <f t="array" ref="W604">_xlfn.IFS(
fact_orders[[#This Row],[dim_customers.Customer Age]]&lt;=25,"18-25",
fact_orders[[#This Row],[dim_customers.Customer Age]]&lt;=35,"26-35",
fact_orders[[#This Row],[dim_customers.Customer Age]]&lt;=45,"36-45",
fact_orders[[#This Row],[dim_customers.Customer Age]]&lt;=55,"46-55",
TRUE,"56+"
)</f>
        <v>18-25</v>
      </c>
      <c r="X604" t="str" cm="1">
        <f t="array" ref="X604">_xlfn.IFS(fact_orders[[#This Row],[Original Price]]&lt;250,"Under 250", fact_orders[[#This Row],[Original Price]]&lt;500, "250-499",fact_orders[[#This Row],[Original Price]]&lt;1000,"500-999",fact_orders[[#This Row],[Original Price]]&lt;2000,"1000-1999",TRUE,"2000+")</f>
        <v>250-499</v>
      </c>
      <c r="Y604" t="str" cm="1">
        <f t="array" ref="Y604">_xlfn.IFS(fact_orders[[#This Row],[Discount%]]&lt;0.2,"10-19%",fact_orders[[#This Row],[Discount%]]&lt;0.3,"20-29%",fact_orders[[#This Row],[Discount%]]&lt;0.4,"30-39%",fact_orders[[#This Row],[Discount%]]&lt;0.5,"40-49%",TRUE,"50%+")</f>
        <v>10-19%</v>
      </c>
    </row>
    <row r="605" spans="1:25" hidden="1" x14ac:dyDescent="0.3">
      <c r="A605" t="s">
        <v>4021</v>
      </c>
      <c r="B605" t="s">
        <v>3398</v>
      </c>
      <c r="C605" t="s">
        <v>563</v>
      </c>
      <c r="D605" s="2">
        <v>45014</v>
      </c>
      <c r="E605">
        <v>569</v>
      </c>
      <c r="F605" s="4">
        <v>0.15</v>
      </c>
      <c r="G605" t="s">
        <v>85</v>
      </c>
      <c r="H605" t="s">
        <v>524</v>
      </c>
      <c r="I605" t="s">
        <v>525</v>
      </c>
      <c r="J605" t="s">
        <v>364</v>
      </c>
      <c r="K605" t="s">
        <v>6926</v>
      </c>
      <c r="L605" t="s">
        <v>281</v>
      </c>
      <c r="M605">
        <v>4</v>
      </c>
      <c r="N605">
        <v>23</v>
      </c>
      <c r="O605" t="s">
        <v>3399</v>
      </c>
      <c r="P605" t="s">
        <v>3400</v>
      </c>
      <c r="Q605" s="7">
        <f>fact_orders[[#This Row],[Original Price]]*(1-fact_orders[[#This Row],[Discount%]])</f>
        <v>483.65</v>
      </c>
      <c r="R605">
        <f>fact_orders[[#This Row],[Original Price]]*fact_orders[[#This Row],[Discount%]]</f>
        <v>85.35</v>
      </c>
      <c r="S605">
        <f>YEAR(fact_orders[[#This Row],[Date]])</f>
        <v>2023</v>
      </c>
      <c r="T605">
        <f>MONTH(fact_orders[[#This Row],[Date]])</f>
        <v>3</v>
      </c>
      <c r="U605" t="str">
        <f>TEXT(fact_orders[[#This Row],[Date]],"mmm-yyyy")</f>
        <v>Mar-2023</v>
      </c>
      <c r="V605" t="str">
        <f>"Q"&amp;ROUNDUP(MONTH(fact_orders[[#This Row],[Date]])/3,0)</f>
        <v>Q1</v>
      </c>
      <c r="W605" t="str" cm="1">
        <f t="array" ref="W605">_xlfn.IFS(
fact_orders[[#This Row],[dim_customers.Customer Age]]&lt;=25,"18-25",
fact_orders[[#This Row],[dim_customers.Customer Age]]&lt;=35,"26-35",
fact_orders[[#This Row],[dim_customers.Customer Age]]&lt;=45,"36-45",
fact_orders[[#This Row],[dim_customers.Customer Age]]&lt;=55,"46-55",
TRUE,"56+"
)</f>
        <v>18-25</v>
      </c>
      <c r="X605" t="str" cm="1">
        <f t="array" ref="X605">_xlfn.IFS(fact_orders[[#This Row],[Original Price]]&lt;250,"Under 250", fact_orders[[#This Row],[Original Price]]&lt;500, "250-499",fact_orders[[#This Row],[Original Price]]&lt;1000,"500-999",fact_orders[[#This Row],[Original Price]]&lt;2000,"1000-1999",TRUE,"2000+")</f>
        <v>500-999</v>
      </c>
      <c r="Y605" t="str" cm="1">
        <f t="array" ref="Y605">_xlfn.IFS(fact_orders[[#This Row],[Discount%]]&lt;0.2,"10-19%",fact_orders[[#This Row],[Discount%]]&lt;0.3,"20-29%",fact_orders[[#This Row],[Discount%]]&lt;0.4,"30-39%",fact_orders[[#This Row],[Discount%]]&lt;0.5,"40-49%",TRUE,"50%+")</f>
        <v>10-19%</v>
      </c>
    </row>
    <row r="606" spans="1:25" hidden="1" x14ac:dyDescent="0.3">
      <c r="A606" t="s">
        <v>4022</v>
      </c>
      <c r="B606" t="s">
        <v>3401</v>
      </c>
      <c r="C606" t="s">
        <v>564</v>
      </c>
      <c r="D606" s="2">
        <v>44542</v>
      </c>
      <c r="E606">
        <v>475</v>
      </c>
      <c r="F606" s="4">
        <v>0.15</v>
      </c>
      <c r="G606" t="s">
        <v>85</v>
      </c>
      <c r="H606" t="s">
        <v>524</v>
      </c>
      <c r="I606" t="s">
        <v>525</v>
      </c>
      <c r="J606" t="s">
        <v>364</v>
      </c>
      <c r="K606" t="s">
        <v>6926</v>
      </c>
      <c r="L606" t="s">
        <v>281</v>
      </c>
      <c r="M606">
        <v>4</v>
      </c>
      <c r="N606">
        <v>24</v>
      </c>
      <c r="O606" t="s">
        <v>3399</v>
      </c>
      <c r="P606" t="s">
        <v>3400</v>
      </c>
      <c r="Q606" s="7">
        <f>fact_orders[[#This Row],[Original Price]]*(1-fact_orders[[#This Row],[Discount%]])</f>
        <v>403.75</v>
      </c>
      <c r="R606">
        <f>fact_orders[[#This Row],[Original Price]]*fact_orders[[#This Row],[Discount%]]</f>
        <v>71.25</v>
      </c>
      <c r="S606">
        <f>YEAR(fact_orders[[#This Row],[Date]])</f>
        <v>2021</v>
      </c>
      <c r="T606">
        <f>MONTH(fact_orders[[#This Row],[Date]])</f>
        <v>12</v>
      </c>
      <c r="U606" t="str">
        <f>TEXT(fact_orders[[#This Row],[Date]],"mmm-yyyy")</f>
        <v>Dec-2021</v>
      </c>
      <c r="V606" t="str">
        <f>"Q"&amp;ROUNDUP(MONTH(fact_orders[[#This Row],[Date]])/3,0)</f>
        <v>Q4</v>
      </c>
      <c r="W606" t="str" cm="1">
        <f t="array" ref="W606">_xlfn.IFS(
fact_orders[[#This Row],[dim_customers.Customer Age]]&lt;=25,"18-25",
fact_orders[[#This Row],[dim_customers.Customer Age]]&lt;=35,"26-35",
fact_orders[[#This Row],[dim_customers.Customer Age]]&lt;=45,"36-45",
fact_orders[[#This Row],[dim_customers.Customer Age]]&lt;=55,"46-55",
TRUE,"56+"
)</f>
        <v>18-25</v>
      </c>
      <c r="X606" t="str" cm="1">
        <f t="array" ref="X606">_xlfn.IFS(fact_orders[[#This Row],[Original Price]]&lt;250,"Under 250", fact_orders[[#This Row],[Original Price]]&lt;500, "250-499",fact_orders[[#This Row],[Original Price]]&lt;1000,"500-999",fact_orders[[#This Row],[Original Price]]&lt;2000,"1000-1999",TRUE,"2000+")</f>
        <v>250-499</v>
      </c>
      <c r="Y606" t="str" cm="1">
        <f t="array" ref="Y606">_xlfn.IFS(fact_orders[[#This Row],[Discount%]]&lt;0.2,"10-19%",fact_orders[[#This Row],[Discount%]]&lt;0.3,"20-29%",fact_orders[[#This Row],[Discount%]]&lt;0.4,"30-39%",fact_orders[[#This Row],[Discount%]]&lt;0.5,"40-49%",TRUE,"50%+")</f>
        <v>10-19%</v>
      </c>
    </row>
    <row r="607" spans="1:25" hidden="1" x14ac:dyDescent="0.3">
      <c r="A607" t="s">
        <v>4023</v>
      </c>
      <c r="B607" t="s">
        <v>3402</v>
      </c>
      <c r="C607" t="s">
        <v>565</v>
      </c>
      <c r="D607" s="2">
        <v>44351</v>
      </c>
      <c r="E607">
        <v>598</v>
      </c>
      <c r="F607" s="4">
        <v>0.35</v>
      </c>
      <c r="G607" t="s">
        <v>85</v>
      </c>
      <c r="H607" t="s">
        <v>524</v>
      </c>
      <c r="I607" t="s">
        <v>525</v>
      </c>
      <c r="J607" t="s">
        <v>364</v>
      </c>
      <c r="K607" t="s">
        <v>6926</v>
      </c>
      <c r="L607" t="s">
        <v>12</v>
      </c>
      <c r="M607">
        <v>3</v>
      </c>
      <c r="N607">
        <v>25</v>
      </c>
      <c r="O607" t="s">
        <v>3399</v>
      </c>
      <c r="P607" t="s">
        <v>3400</v>
      </c>
      <c r="Q607" s="7">
        <f>fact_orders[[#This Row],[Original Price]]*(1-fact_orders[[#This Row],[Discount%]])</f>
        <v>388.7</v>
      </c>
      <c r="R607">
        <f>fact_orders[[#This Row],[Original Price]]*fact_orders[[#This Row],[Discount%]]</f>
        <v>209.29999999999998</v>
      </c>
      <c r="S607">
        <f>YEAR(fact_orders[[#This Row],[Date]])</f>
        <v>2021</v>
      </c>
      <c r="T607">
        <f>MONTH(fact_orders[[#This Row],[Date]])</f>
        <v>6</v>
      </c>
      <c r="U607" t="str">
        <f>TEXT(fact_orders[[#This Row],[Date]],"mmm-yyyy")</f>
        <v>Jun-2021</v>
      </c>
      <c r="V607" t="str">
        <f>"Q"&amp;ROUNDUP(MONTH(fact_orders[[#This Row],[Date]])/3,0)</f>
        <v>Q2</v>
      </c>
      <c r="W607" t="str" cm="1">
        <f t="array" ref="W607">_xlfn.IFS(
fact_orders[[#This Row],[dim_customers.Customer Age]]&lt;=25,"18-25",
fact_orders[[#This Row],[dim_customers.Customer Age]]&lt;=35,"26-35",
fact_orders[[#This Row],[dim_customers.Customer Age]]&lt;=45,"36-45",
fact_orders[[#This Row],[dim_customers.Customer Age]]&lt;=55,"46-55",
TRUE,"56+"
)</f>
        <v>18-25</v>
      </c>
      <c r="X607" t="str" cm="1">
        <f t="array" ref="X607">_xlfn.IFS(fact_orders[[#This Row],[Original Price]]&lt;250,"Under 250", fact_orders[[#This Row],[Original Price]]&lt;500, "250-499",fact_orders[[#This Row],[Original Price]]&lt;1000,"500-999",fact_orders[[#This Row],[Original Price]]&lt;2000,"1000-1999",TRUE,"2000+")</f>
        <v>500-999</v>
      </c>
      <c r="Y607" t="str" cm="1">
        <f t="array" ref="Y607">_xlfn.IFS(fact_orders[[#This Row],[Discount%]]&lt;0.2,"10-19%",fact_orders[[#This Row],[Discount%]]&lt;0.3,"20-29%",fact_orders[[#This Row],[Discount%]]&lt;0.4,"30-39%",fact_orders[[#This Row],[Discount%]]&lt;0.5,"40-49%",TRUE,"50%+")</f>
        <v>30-39%</v>
      </c>
    </row>
    <row r="608" spans="1:25" hidden="1" x14ac:dyDescent="0.3">
      <c r="A608" t="s">
        <v>4024</v>
      </c>
      <c r="B608" t="s">
        <v>3403</v>
      </c>
      <c r="C608" t="s">
        <v>566</v>
      </c>
      <c r="D608" s="2">
        <v>44848</v>
      </c>
      <c r="E608">
        <v>536</v>
      </c>
      <c r="F608" s="4">
        <v>0.35</v>
      </c>
      <c r="G608" t="s">
        <v>85</v>
      </c>
      <c r="H608" t="s">
        <v>524</v>
      </c>
      <c r="I608" t="s">
        <v>525</v>
      </c>
      <c r="J608" t="s">
        <v>364</v>
      </c>
      <c r="K608" t="s">
        <v>6926</v>
      </c>
      <c r="L608" t="s">
        <v>12</v>
      </c>
      <c r="M608">
        <v>2</v>
      </c>
      <c r="N608">
        <v>26</v>
      </c>
      <c r="O608" t="s">
        <v>3399</v>
      </c>
      <c r="P608" t="s">
        <v>3400</v>
      </c>
      <c r="Q608" s="7">
        <f>fact_orders[[#This Row],[Original Price]]*(1-fact_orders[[#This Row],[Discount%]])</f>
        <v>348.40000000000003</v>
      </c>
      <c r="R608">
        <f>fact_orders[[#This Row],[Original Price]]*fact_orders[[#This Row],[Discount%]]</f>
        <v>187.6</v>
      </c>
      <c r="S608">
        <f>YEAR(fact_orders[[#This Row],[Date]])</f>
        <v>2022</v>
      </c>
      <c r="T608">
        <f>MONTH(fact_orders[[#This Row],[Date]])</f>
        <v>10</v>
      </c>
      <c r="U608" t="str">
        <f>TEXT(fact_orders[[#This Row],[Date]],"mmm-yyyy")</f>
        <v>Oct-2022</v>
      </c>
      <c r="V608" t="str">
        <f>"Q"&amp;ROUNDUP(MONTH(fact_orders[[#This Row],[Date]])/3,0)</f>
        <v>Q4</v>
      </c>
      <c r="W608" t="str" cm="1">
        <f t="array" ref="W608">_xlfn.IFS(
fact_orders[[#This Row],[dim_customers.Customer Age]]&lt;=25,"18-25",
fact_orders[[#This Row],[dim_customers.Customer Age]]&lt;=35,"26-35",
fact_orders[[#This Row],[dim_customers.Customer Age]]&lt;=45,"36-45",
fact_orders[[#This Row],[dim_customers.Customer Age]]&lt;=55,"46-55",
TRUE,"56+"
)</f>
        <v>26-35</v>
      </c>
      <c r="X608" t="str" cm="1">
        <f t="array" ref="X608">_xlfn.IFS(fact_orders[[#This Row],[Original Price]]&lt;250,"Under 250", fact_orders[[#This Row],[Original Price]]&lt;500, "250-499",fact_orders[[#This Row],[Original Price]]&lt;1000,"500-999",fact_orders[[#This Row],[Original Price]]&lt;2000,"1000-1999",TRUE,"2000+")</f>
        <v>500-999</v>
      </c>
      <c r="Y608" t="str" cm="1">
        <f t="array" ref="Y608">_xlfn.IFS(fact_orders[[#This Row],[Discount%]]&lt;0.2,"10-19%",fact_orders[[#This Row],[Discount%]]&lt;0.3,"20-29%",fact_orders[[#This Row],[Discount%]]&lt;0.4,"30-39%",fact_orders[[#This Row],[Discount%]]&lt;0.5,"40-49%",TRUE,"50%+")</f>
        <v>30-39%</v>
      </c>
    </row>
    <row r="609" spans="1:25" hidden="1" x14ac:dyDescent="0.3">
      <c r="A609" t="s">
        <v>4025</v>
      </c>
      <c r="B609" t="s">
        <v>3404</v>
      </c>
      <c r="C609" t="s">
        <v>567</v>
      </c>
      <c r="D609" s="2">
        <v>44649</v>
      </c>
      <c r="E609">
        <v>256</v>
      </c>
      <c r="F609" s="4">
        <v>0.35</v>
      </c>
      <c r="G609" t="s">
        <v>85</v>
      </c>
      <c r="H609" t="s">
        <v>524</v>
      </c>
      <c r="I609" t="s">
        <v>525</v>
      </c>
      <c r="J609" t="s">
        <v>364</v>
      </c>
      <c r="K609" t="s">
        <v>6926</v>
      </c>
      <c r="L609" t="s">
        <v>12</v>
      </c>
      <c r="M609">
        <v>5</v>
      </c>
      <c r="N609">
        <v>27</v>
      </c>
      <c r="O609" t="s">
        <v>3399</v>
      </c>
      <c r="P609" t="s">
        <v>3400</v>
      </c>
      <c r="Q609" s="7">
        <f>fact_orders[[#This Row],[Original Price]]*(1-fact_orders[[#This Row],[Discount%]])</f>
        <v>166.4</v>
      </c>
      <c r="R609">
        <f>fact_orders[[#This Row],[Original Price]]*fact_orders[[#This Row],[Discount%]]</f>
        <v>89.6</v>
      </c>
      <c r="S609">
        <f>YEAR(fact_orders[[#This Row],[Date]])</f>
        <v>2022</v>
      </c>
      <c r="T609">
        <f>MONTH(fact_orders[[#This Row],[Date]])</f>
        <v>3</v>
      </c>
      <c r="U609" t="str">
        <f>TEXT(fact_orders[[#This Row],[Date]],"mmm-yyyy")</f>
        <v>Mar-2022</v>
      </c>
      <c r="V609" t="str">
        <f>"Q"&amp;ROUNDUP(MONTH(fact_orders[[#This Row],[Date]])/3,0)</f>
        <v>Q1</v>
      </c>
      <c r="W609" t="str" cm="1">
        <f t="array" ref="W609">_xlfn.IFS(
fact_orders[[#This Row],[dim_customers.Customer Age]]&lt;=25,"18-25",
fact_orders[[#This Row],[dim_customers.Customer Age]]&lt;=35,"26-35",
fact_orders[[#This Row],[dim_customers.Customer Age]]&lt;=45,"36-45",
fact_orders[[#This Row],[dim_customers.Customer Age]]&lt;=55,"46-55",
TRUE,"56+"
)</f>
        <v>26-35</v>
      </c>
      <c r="X609" t="str" cm="1">
        <f t="array" ref="X609">_xlfn.IFS(fact_orders[[#This Row],[Original Price]]&lt;250,"Under 250", fact_orders[[#This Row],[Original Price]]&lt;500, "250-499",fact_orders[[#This Row],[Original Price]]&lt;1000,"500-999",fact_orders[[#This Row],[Original Price]]&lt;2000,"1000-1999",TRUE,"2000+")</f>
        <v>250-499</v>
      </c>
      <c r="Y609" t="str" cm="1">
        <f t="array" ref="Y609">_xlfn.IFS(fact_orders[[#This Row],[Discount%]]&lt;0.2,"10-19%",fact_orders[[#This Row],[Discount%]]&lt;0.3,"20-29%",fact_orders[[#This Row],[Discount%]]&lt;0.4,"30-39%",fact_orders[[#This Row],[Discount%]]&lt;0.5,"40-49%",TRUE,"50%+")</f>
        <v>30-39%</v>
      </c>
    </row>
    <row r="610" spans="1:25" hidden="1" x14ac:dyDescent="0.3">
      <c r="A610" t="s">
        <v>4026</v>
      </c>
      <c r="B610" t="s">
        <v>3405</v>
      </c>
      <c r="C610" t="s">
        <v>568</v>
      </c>
      <c r="D610" s="2">
        <v>44640</v>
      </c>
      <c r="E610">
        <v>456</v>
      </c>
      <c r="F610" s="4">
        <v>0.35</v>
      </c>
      <c r="G610" t="s">
        <v>85</v>
      </c>
      <c r="H610" t="s">
        <v>524</v>
      </c>
      <c r="I610" t="s">
        <v>525</v>
      </c>
      <c r="J610" t="s">
        <v>364</v>
      </c>
      <c r="K610" t="s">
        <v>6926</v>
      </c>
      <c r="L610" t="s">
        <v>12</v>
      </c>
      <c r="M610">
        <v>4</v>
      </c>
      <c r="N610">
        <v>34</v>
      </c>
      <c r="O610" t="s">
        <v>3399</v>
      </c>
      <c r="P610" t="s">
        <v>3400</v>
      </c>
      <c r="Q610" s="7">
        <f>fact_orders[[#This Row],[Original Price]]*(1-fact_orders[[#This Row],[Discount%]])</f>
        <v>296.40000000000003</v>
      </c>
      <c r="R610">
        <f>fact_orders[[#This Row],[Original Price]]*fact_orders[[#This Row],[Discount%]]</f>
        <v>159.6</v>
      </c>
      <c r="S610">
        <f>YEAR(fact_orders[[#This Row],[Date]])</f>
        <v>2022</v>
      </c>
      <c r="T610">
        <f>MONTH(fact_orders[[#This Row],[Date]])</f>
        <v>3</v>
      </c>
      <c r="U610" t="str">
        <f>TEXT(fact_orders[[#This Row],[Date]],"mmm-yyyy")</f>
        <v>Mar-2022</v>
      </c>
      <c r="V610" t="str">
        <f>"Q"&amp;ROUNDUP(MONTH(fact_orders[[#This Row],[Date]])/3,0)</f>
        <v>Q1</v>
      </c>
      <c r="W610" t="str" cm="1">
        <f t="array" ref="W610">_xlfn.IFS(
fact_orders[[#This Row],[dim_customers.Customer Age]]&lt;=25,"18-25",
fact_orders[[#This Row],[dim_customers.Customer Age]]&lt;=35,"26-35",
fact_orders[[#This Row],[dim_customers.Customer Age]]&lt;=45,"36-45",
fact_orders[[#This Row],[dim_customers.Customer Age]]&lt;=55,"46-55",
TRUE,"56+"
)</f>
        <v>26-35</v>
      </c>
      <c r="X610" t="str" cm="1">
        <f t="array" ref="X610">_xlfn.IFS(fact_orders[[#This Row],[Original Price]]&lt;250,"Under 250", fact_orders[[#This Row],[Original Price]]&lt;500, "250-499",fact_orders[[#This Row],[Original Price]]&lt;1000,"500-999",fact_orders[[#This Row],[Original Price]]&lt;2000,"1000-1999",TRUE,"2000+")</f>
        <v>250-499</v>
      </c>
      <c r="Y610" t="str" cm="1">
        <f t="array" ref="Y610">_xlfn.IFS(fact_orders[[#This Row],[Discount%]]&lt;0.2,"10-19%",fact_orders[[#This Row],[Discount%]]&lt;0.3,"20-29%",fact_orders[[#This Row],[Discount%]]&lt;0.4,"30-39%",fact_orders[[#This Row],[Discount%]]&lt;0.5,"40-49%",TRUE,"50%+")</f>
        <v>30-39%</v>
      </c>
    </row>
    <row r="611" spans="1:25" hidden="1" x14ac:dyDescent="0.3">
      <c r="A611" t="s">
        <v>4027</v>
      </c>
      <c r="B611" t="s">
        <v>3406</v>
      </c>
      <c r="C611" t="s">
        <v>569</v>
      </c>
      <c r="D611" s="2">
        <v>44974</v>
      </c>
      <c r="E611">
        <v>456</v>
      </c>
      <c r="F611" s="4">
        <v>0.55000000000000004</v>
      </c>
      <c r="G611" t="s">
        <v>85</v>
      </c>
      <c r="H611" t="s">
        <v>524</v>
      </c>
      <c r="I611" t="s">
        <v>525</v>
      </c>
      <c r="J611" t="s">
        <v>364</v>
      </c>
      <c r="K611" t="s">
        <v>6926</v>
      </c>
      <c r="L611" t="s">
        <v>29</v>
      </c>
      <c r="M611">
        <v>2</v>
      </c>
      <c r="N611">
        <v>35</v>
      </c>
      <c r="O611" t="s">
        <v>3407</v>
      </c>
      <c r="P611" t="s">
        <v>3400</v>
      </c>
      <c r="Q611" s="7">
        <f>fact_orders[[#This Row],[Original Price]]*(1-fact_orders[[#This Row],[Discount%]])</f>
        <v>205.2</v>
      </c>
      <c r="R611">
        <f>fact_orders[[#This Row],[Original Price]]*fact_orders[[#This Row],[Discount%]]</f>
        <v>250.8</v>
      </c>
      <c r="S611">
        <f>YEAR(fact_orders[[#This Row],[Date]])</f>
        <v>2023</v>
      </c>
      <c r="T611">
        <f>MONTH(fact_orders[[#This Row],[Date]])</f>
        <v>2</v>
      </c>
      <c r="U611" t="str">
        <f>TEXT(fact_orders[[#This Row],[Date]],"mmm-yyyy")</f>
        <v>Feb-2023</v>
      </c>
      <c r="V611" t="str">
        <f>"Q"&amp;ROUNDUP(MONTH(fact_orders[[#This Row],[Date]])/3,0)</f>
        <v>Q1</v>
      </c>
      <c r="W611" t="str" cm="1">
        <f t="array" ref="W611">_xlfn.IFS(
fact_orders[[#This Row],[dim_customers.Customer Age]]&lt;=25,"18-25",
fact_orders[[#This Row],[dim_customers.Customer Age]]&lt;=35,"26-35",
fact_orders[[#This Row],[dim_customers.Customer Age]]&lt;=45,"36-45",
fact_orders[[#This Row],[dim_customers.Customer Age]]&lt;=55,"46-55",
TRUE,"56+"
)</f>
        <v>26-35</v>
      </c>
      <c r="X611" t="str" cm="1">
        <f t="array" ref="X611">_xlfn.IFS(fact_orders[[#This Row],[Original Price]]&lt;250,"Under 250", fact_orders[[#This Row],[Original Price]]&lt;500, "250-499",fact_orders[[#This Row],[Original Price]]&lt;1000,"500-999",fact_orders[[#This Row],[Original Price]]&lt;2000,"1000-1999",TRUE,"2000+")</f>
        <v>250-499</v>
      </c>
      <c r="Y611" t="str" cm="1">
        <f t="array" ref="Y611">_xlfn.IFS(fact_orders[[#This Row],[Discount%]]&lt;0.2,"10-19%",fact_orders[[#This Row],[Discount%]]&lt;0.3,"20-29%",fact_orders[[#This Row],[Discount%]]&lt;0.4,"30-39%",fact_orders[[#This Row],[Discount%]]&lt;0.5,"40-49%",TRUE,"50%+")</f>
        <v>50%+</v>
      </c>
    </row>
    <row r="612" spans="1:25" hidden="1" x14ac:dyDescent="0.3">
      <c r="A612" t="s">
        <v>4028</v>
      </c>
      <c r="B612" t="s">
        <v>3408</v>
      </c>
      <c r="C612" t="s">
        <v>570</v>
      </c>
      <c r="D612" s="2">
        <v>44714</v>
      </c>
      <c r="E612">
        <v>745</v>
      </c>
      <c r="F612" s="4">
        <v>0.55000000000000004</v>
      </c>
      <c r="G612" t="s">
        <v>85</v>
      </c>
      <c r="H612" t="s">
        <v>524</v>
      </c>
      <c r="I612" t="s">
        <v>525</v>
      </c>
      <c r="J612" t="s">
        <v>364</v>
      </c>
      <c r="K612" t="s">
        <v>6926</v>
      </c>
      <c r="L612" t="s">
        <v>29</v>
      </c>
      <c r="M612">
        <v>5</v>
      </c>
      <c r="N612">
        <v>36</v>
      </c>
      <c r="O612" t="s">
        <v>3407</v>
      </c>
      <c r="P612" t="s">
        <v>3400</v>
      </c>
      <c r="Q612" s="7">
        <f>fact_orders[[#This Row],[Original Price]]*(1-fact_orders[[#This Row],[Discount%]])</f>
        <v>335.24999999999994</v>
      </c>
      <c r="R612">
        <f>fact_orders[[#This Row],[Original Price]]*fact_orders[[#This Row],[Discount%]]</f>
        <v>409.75000000000006</v>
      </c>
      <c r="S612">
        <f>YEAR(fact_orders[[#This Row],[Date]])</f>
        <v>2022</v>
      </c>
      <c r="T612">
        <f>MONTH(fact_orders[[#This Row],[Date]])</f>
        <v>6</v>
      </c>
      <c r="U612" t="str">
        <f>TEXT(fact_orders[[#This Row],[Date]],"mmm-yyyy")</f>
        <v>Jun-2022</v>
      </c>
      <c r="V612" t="str">
        <f>"Q"&amp;ROUNDUP(MONTH(fact_orders[[#This Row],[Date]])/3,0)</f>
        <v>Q2</v>
      </c>
      <c r="W612" t="str" cm="1">
        <f t="array" ref="W612">_xlfn.IFS(
fact_orders[[#This Row],[dim_customers.Customer Age]]&lt;=25,"18-25",
fact_orders[[#This Row],[dim_customers.Customer Age]]&lt;=35,"26-35",
fact_orders[[#This Row],[dim_customers.Customer Age]]&lt;=45,"36-45",
fact_orders[[#This Row],[dim_customers.Customer Age]]&lt;=55,"46-55",
TRUE,"56+"
)</f>
        <v>36-45</v>
      </c>
      <c r="X612" t="str" cm="1">
        <f t="array" ref="X612">_xlfn.IFS(fact_orders[[#This Row],[Original Price]]&lt;250,"Under 250", fact_orders[[#This Row],[Original Price]]&lt;500, "250-499",fact_orders[[#This Row],[Original Price]]&lt;1000,"500-999",fact_orders[[#This Row],[Original Price]]&lt;2000,"1000-1999",TRUE,"2000+")</f>
        <v>500-999</v>
      </c>
      <c r="Y612" t="str" cm="1">
        <f t="array" ref="Y612">_xlfn.IFS(fact_orders[[#This Row],[Discount%]]&lt;0.2,"10-19%",fact_orders[[#This Row],[Discount%]]&lt;0.3,"20-29%",fact_orders[[#This Row],[Discount%]]&lt;0.4,"30-39%",fact_orders[[#This Row],[Discount%]]&lt;0.5,"40-49%",TRUE,"50%+")</f>
        <v>50%+</v>
      </c>
    </row>
    <row r="613" spans="1:25" hidden="1" x14ac:dyDescent="0.3">
      <c r="A613" t="s">
        <v>4029</v>
      </c>
      <c r="B613" t="s">
        <v>3409</v>
      </c>
      <c r="C613" t="s">
        <v>571</v>
      </c>
      <c r="D613" s="2">
        <v>44976</v>
      </c>
      <c r="E613">
        <v>356</v>
      </c>
      <c r="F613" s="4">
        <v>0.55000000000000004</v>
      </c>
      <c r="G613" t="s">
        <v>85</v>
      </c>
      <c r="H613" t="s">
        <v>524</v>
      </c>
      <c r="I613" t="s">
        <v>525</v>
      </c>
      <c r="J613" t="s">
        <v>364</v>
      </c>
      <c r="K613" t="s">
        <v>6923</v>
      </c>
      <c r="L613" t="s">
        <v>29</v>
      </c>
      <c r="M613">
        <v>5</v>
      </c>
      <c r="N613">
        <v>37</v>
      </c>
      <c r="O613" t="s">
        <v>3407</v>
      </c>
      <c r="P613" t="s">
        <v>3400</v>
      </c>
      <c r="Q613" s="7">
        <f>fact_orders[[#This Row],[Original Price]]*(1-fact_orders[[#This Row],[Discount%]])</f>
        <v>160.19999999999999</v>
      </c>
      <c r="R613">
        <f>fact_orders[[#This Row],[Original Price]]*fact_orders[[#This Row],[Discount%]]</f>
        <v>195.8</v>
      </c>
      <c r="S613">
        <f>YEAR(fact_orders[[#This Row],[Date]])</f>
        <v>2023</v>
      </c>
      <c r="T613">
        <f>MONTH(fact_orders[[#This Row],[Date]])</f>
        <v>2</v>
      </c>
      <c r="U613" t="str">
        <f>TEXT(fact_orders[[#This Row],[Date]],"mmm-yyyy")</f>
        <v>Feb-2023</v>
      </c>
      <c r="V613" t="str">
        <f>"Q"&amp;ROUNDUP(MONTH(fact_orders[[#This Row],[Date]])/3,0)</f>
        <v>Q1</v>
      </c>
      <c r="W613" t="str" cm="1">
        <f t="array" ref="W613">_xlfn.IFS(
fact_orders[[#This Row],[dim_customers.Customer Age]]&lt;=25,"18-25",
fact_orders[[#This Row],[dim_customers.Customer Age]]&lt;=35,"26-35",
fact_orders[[#This Row],[dim_customers.Customer Age]]&lt;=45,"36-45",
fact_orders[[#This Row],[dim_customers.Customer Age]]&lt;=55,"46-55",
TRUE,"56+"
)</f>
        <v>36-45</v>
      </c>
      <c r="X613" t="str" cm="1">
        <f t="array" ref="X613">_xlfn.IFS(fact_orders[[#This Row],[Original Price]]&lt;250,"Under 250", fact_orders[[#This Row],[Original Price]]&lt;500, "250-499",fact_orders[[#This Row],[Original Price]]&lt;1000,"500-999",fact_orders[[#This Row],[Original Price]]&lt;2000,"1000-1999",TRUE,"2000+")</f>
        <v>250-499</v>
      </c>
      <c r="Y613" t="str" cm="1">
        <f t="array" ref="Y613">_xlfn.IFS(fact_orders[[#This Row],[Discount%]]&lt;0.2,"10-19%",fact_orders[[#This Row],[Discount%]]&lt;0.3,"20-29%",fact_orders[[#This Row],[Discount%]]&lt;0.4,"30-39%",fact_orders[[#This Row],[Discount%]]&lt;0.5,"40-49%",TRUE,"50%+")</f>
        <v>50%+</v>
      </c>
    </row>
    <row r="614" spans="1:25" hidden="1" x14ac:dyDescent="0.3">
      <c r="A614" t="s">
        <v>4030</v>
      </c>
      <c r="B614" t="s">
        <v>3410</v>
      </c>
      <c r="C614" t="s">
        <v>572</v>
      </c>
      <c r="D614" s="2">
        <v>44335</v>
      </c>
      <c r="E614">
        <v>1189</v>
      </c>
      <c r="F614" s="4">
        <v>0.55000000000000004</v>
      </c>
      <c r="G614" t="s">
        <v>85</v>
      </c>
      <c r="H614" t="s">
        <v>524</v>
      </c>
      <c r="I614" t="s">
        <v>525</v>
      </c>
      <c r="J614" t="s">
        <v>364</v>
      </c>
      <c r="K614" t="s">
        <v>6923</v>
      </c>
      <c r="L614" t="s">
        <v>16</v>
      </c>
      <c r="M614">
        <v>4</v>
      </c>
      <c r="N614">
        <v>38</v>
      </c>
      <c r="O614" t="s">
        <v>3411</v>
      </c>
      <c r="P614" t="s">
        <v>3400</v>
      </c>
      <c r="Q614" s="7">
        <f>fact_orders[[#This Row],[Original Price]]*(1-fact_orders[[#This Row],[Discount%]])</f>
        <v>535.04999999999995</v>
      </c>
      <c r="R614">
        <f>fact_orders[[#This Row],[Original Price]]*fact_orders[[#This Row],[Discount%]]</f>
        <v>653.95000000000005</v>
      </c>
      <c r="S614">
        <f>YEAR(fact_orders[[#This Row],[Date]])</f>
        <v>2021</v>
      </c>
      <c r="T614">
        <f>MONTH(fact_orders[[#This Row],[Date]])</f>
        <v>5</v>
      </c>
      <c r="U614" t="str">
        <f>TEXT(fact_orders[[#This Row],[Date]],"mmm-yyyy")</f>
        <v>May-2021</v>
      </c>
      <c r="V614" t="str">
        <f>"Q"&amp;ROUNDUP(MONTH(fact_orders[[#This Row],[Date]])/3,0)</f>
        <v>Q2</v>
      </c>
      <c r="W614" t="str" cm="1">
        <f t="array" ref="W614">_xlfn.IFS(
fact_orders[[#This Row],[dim_customers.Customer Age]]&lt;=25,"18-25",
fact_orders[[#This Row],[dim_customers.Customer Age]]&lt;=35,"26-35",
fact_orders[[#This Row],[dim_customers.Customer Age]]&lt;=45,"36-45",
fact_orders[[#This Row],[dim_customers.Customer Age]]&lt;=55,"46-55",
TRUE,"56+"
)</f>
        <v>36-45</v>
      </c>
      <c r="X614" t="str" cm="1">
        <f t="array" ref="X614">_xlfn.IFS(fact_orders[[#This Row],[Original Price]]&lt;250,"Under 250", fact_orders[[#This Row],[Original Price]]&lt;500, "250-499",fact_orders[[#This Row],[Original Price]]&lt;1000,"500-999",fact_orders[[#This Row],[Original Price]]&lt;2000,"1000-1999",TRUE,"2000+")</f>
        <v>1000-1999</v>
      </c>
      <c r="Y614" t="str" cm="1">
        <f t="array" ref="Y614">_xlfn.IFS(fact_orders[[#This Row],[Discount%]]&lt;0.2,"10-19%",fact_orders[[#This Row],[Discount%]]&lt;0.3,"20-29%",fact_orders[[#This Row],[Discount%]]&lt;0.4,"30-39%",fact_orders[[#This Row],[Discount%]]&lt;0.5,"40-49%",TRUE,"50%+")</f>
        <v>50%+</v>
      </c>
    </row>
    <row r="615" spans="1:25" hidden="1" x14ac:dyDescent="0.3">
      <c r="A615" t="s">
        <v>4031</v>
      </c>
      <c r="B615" t="s">
        <v>3412</v>
      </c>
      <c r="C615" t="s">
        <v>573</v>
      </c>
      <c r="D615" s="2">
        <v>44612</v>
      </c>
      <c r="E615">
        <v>426</v>
      </c>
      <c r="F615" s="4">
        <v>0.5</v>
      </c>
      <c r="G615" t="s">
        <v>85</v>
      </c>
      <c r="H615" t="s">
        <v>524</v>
      </c>
      <c r="I615" t="s">
        <v>525</v>
      </c>
      <c r="J615" t="s">
        <v>364</v>
      </c>
      <c r="K615" t="s">
        <v>6923</v>
      </c>
      <c r="L615" t="s">
        <v>16</v>
      </c>
      <c r="M615">
        <v>4</v>
      </c>
      <c r="N615">
        <v>39</v>
      </c>
      <c r="O615" t="s">
        <v>3411</v>
      </c>
      <c r="P615" t="s">
        <v>3400</v>
      </c>
      <c r="Q615" s="7">
        <f>fact_orders[[#This Row],[Original Price]]*(1-fact_orders[[#This Row],[Discount%]])</f>
        <v>213</v>
      </c>
      <c r="R615">
        <f>fact_orders[[#This Row],[Original Price]]*fact_orders[[#This Row],[Discount%]]</f>
        <v>213</v>
      </c>
      <c r="S615">
        <f>YEAR(fact_orders[[#This Row],[Date]])</f>
        <v>2022</v>
      </c>
      <c r="T615">
        <f>MONTH(fact_orders[[#This Row],[Date]])</f>
        <v>2</v>
      </c>
      <c r="U615" t="str">
        <f>TEXT(fact_orders[[#This Row],[Date]],"mmm-yyyy")</f>
        <v>Feb-2022</v>
      </c>
      <c r="V615" t="str">
        <f>"Q"&amp;ROUNDUP(MONTH(fact_orders[[#This Row],[Date]])/3,0)</f>
        <v>Q1</v>
      </c>
      <c r="W615" t="str" cm="1">
        <f t="array" ref="W615">_xlfn.IFS(
fact_orders[[#This Row],[dim_customers.Customer Age]]&lt;=25,"18-25",
fact_orders[[#This Row],[dim_customers.Customer Age]]&lt;=35,"26-35",
fact_orders[[#This Row],[dim_customers.Customer Age]]&lt;=45,"36-45",
fact_orders[[#This Row],[dim_customers.Customer Age]]&lt;=55,"46-55",
TRUE,"56+"
)</f>
        <v>36-45</v>
      </c>
      <c r="X615" t="str" cm="1">
        <f t="array" ref="X615">_xlfn.IFS(fact_orders[[#This Row],[Original Price]]&lt;250,"Under 250", fact_orders[[#This Row],[Original Price]]&lt;500, "250-499",fact_orders[[#This Row],[Original Price]]&lt;1000,"500-999",fact_orders[[#This Row],[Original Price]]&lt;2000,"1000-1999",TRUE,"2000+")</f>
        <v>250-499</v>
      </c>
      <c r="Y615" t="str" cm="1">
        <f t="array" ref="Y615">_xlfn.IFS(fact_orders[[#This Row],[Discount%]]&lt;0.2,"10-19%",fact_orders[[#This Row],[Discount%]]&lt;0.3,"20-29%",fact_orders[[#This Row],[Discount%]]&lt;0.4,"30-39%",fact_orders[[#This Row],[Discount%]]&lt;0.5,"40-49%",TRUE,"50%+")</f>
        <v>50%+</v>
      </c>
    </row>
    <row r="616" spans="1:25" hidden="1" x14ac:dyDescent="0.3">
      <c r="A616" t="s">
        <v>4032</v>
      </c>
      <c r="B616" t="s">
        <v>3413</v>
      </c>
      <c r="C616" t="s">
        <v>574</v>
      </c>
      <c r="D616" s="2">
        <v>44657</v>
      </c>
      <c r="E616">
        <v>1126</v>
      </c>
      <c r="F616" s="4">
        <v>0.5</v>
      </c>
      <c r="G616" t="s">
        <v>85</v>
      </c>
      <c r="H616" t="s">
        <v>524</v>
      </c>
      <c r="I616" t="s">
        <v>525</v>
      </c>
      <c r="J616" t="s">
        <v>364</v>
      </c>
      <c r="K616" t="s">
        <v>6923</v>
      </c>
      <c r="L616" t="s">
        <v>196</v>
      </c>
      <c r="M616">
        <v>4</v>
      </c>
      <c r="N616">
        <v>40</v>
      </c>
      <c r="O616" t="s">
        <v>3411</v>
      </c>
      <c r="P616" t="s">
        <v>3400</v>
      </c>
      <c r="Q616" s="7">
        <f>fact_orders[[#This Row],[Original Price]]*(1-fact_orders[[#This Row],[Discount%]])</f>
        <v>563</v>
      </c>
      <c r="R616">
        <f>fact_orders[[#This Row],[Original Price]]*fact_orders[[#This Row],[Discount%]]</f>
        <v>563</v>
      </c>
      <c r="S616">
        <f>YEAR(fact_orders[[#This Row],[Date]])</f>
        <v>2022</v>
      </c>
      <c r="T616">
        <f>MONTH(fact_orders[[#This Row],[Date]])</f>
        <v>4</v>
      </c>
      <c r="U616" t="str">
        <f>TEXT(fact_orders[[#This Row],[Date]],"mmm-yyyy")</f>
        <v>Apr-2022</v>
      </c>
      <c r="V616" t="str">
        <f>"Q"&amp;ROUNDUP(MONTH(fact_orders[[#This Row],[Date]])/3,0)</f>
        <v>Q2</v>
      </c>
      <c r="W616" t="str" cm="1">
        <f t="array" ref="W616">_xlfn.IFS(
fact_orders[[#This Row],[dim_customers.Customer Age]]&lt;=25,"18-25",
fact_orders[[#This Row],[dim_customers.Customer Age]]&lt;=35,"26-35",
fact_orders[[#This Row],[dim_customers.Customer Age]]&lt;=45,"36-45",
fact_orders[[#This Row],[dim_customers.Customer Age]]&lt;=55,"46-55",
TRUE,"56+"
)</f>
        <v>36-45</v>
      </c>
      <c r="X616" t="str" cm="1">
        <f t="array" ref="X616">_xlfn.IFS(fact_orders[[#This Row],[Original Price]]&lt;250,"Under 250", fact_orders[[#This Row],[Original Price]]&lt;500, "250-499",fact_orders[[#This Row],[Original Price]]&lt;1000,"500-999",fact_orders[[#This Row],[Original Price]]&lt;2000,"1000-1999",TRUE,"2000+")</f>
        <v>1000-1999</v>
      </c>
      <c r="Y616" t="str" cm="1">
        <f t="array" ref="Y616">_xlfn.IFS(fact_orders[[#This Row],[Discount%]]&lt;0.2,"10-19%",fact_orders[[#This Row],[Discount%]]&lt;0.3,"20-29%",fact_orders[[#This Row],[Discount%]]&lt;0.4,"30-39%",fact_orders[[#This Row],[Discount%]]&lt;0.5,"40-49%",TRUE,"50%+")</f>
        <v>50%+</v>
      </c>
    </row>
    <row r="617" spans="1:25" hidden="1" x14ac:dyDescent="0.3">
      <c r="A617" t="s">
        <v>4033</v>
      </c>
      <c r="B617" t="s">
        <v>3280</v>
      </c>
      <c r="C617" t="s">
        <v>575</v>
      </c>
      <c r="D617" s="2">
        <v>44766</v>
      </c>
      <c r="E617">
        <v>1145</v>
      </c>
      <c r="F617" s="4">
        <v>0.5</v>
      </c>
      <c r="G617" t="s">
        <v>85</v>
      </c>
      <c r="H617" t="s">
        <v>524</v>
      </c>
      <c r="I617" t="s">
        <v>525</v>
      </c>
      <c r="J617" t="s">
        <v>364</v>
      </c>
      <c r="K617" t="s">
        <v>6923</v>
      </c>
      <c r="L617" t="s">
        <v>196</v>
      </c>
      <c r="M617">
        <v>3</v>
      </c>
      <c r="N617">
        <v>30</v>
      </c>
      <c r="O617" t="s">
        <v>3281</v>
      </c>
      <c r="P617" t="s">
        <v>3282</v>
      </c>
      <c r="Q617" s="7">
        <f>fact_orders[[#This Row],[Original Price]]*(1-fact_orders[[#This Row],[Discount%]])</f>
        <v>572.5</v>
      </c>
      <c r="R617">
        <f>fact_orders[[#This Row],[Original Price]]*fact_orders[[#This Row],[Discount%]]</f>
        <v>572.5</v>
      </c>
      <c r="S617">
        <f>YEAR(fact_orders[[#This Row],[Date]])</f>
        <v>2022</v>
      </c>
      <c r="T617">
        <f>MONTH(fact_orders[[#This Row],[Date]])</f>
        <v>7</v>
      </c>
      <c r="U617" t="str">
        <f>TEXT(fact_orders[[#This Row],[Date]],"mmm-yyyy")</f>
        <v>Jul-2022</v>
      </c>
      <c r="V617" t="str">
        <f>"Q"&amp;ROUNDUP(MONTH(fact_orders[[#This Row],[Date]])/3,0)</f>
        <v>Q3</v>
      </c>
      <c r="W617" t="str" cm="1">
        <f t="array" ref="W617">_xlfn.IFS(
fact_orders[[#This Row],[dim_customers.Customer Age]]&lt;=25,"18-25",
fact_orders[[#This Row],[dim_customers.Customer Age]]&lt;=35,"26-35",
fact_orders[[#This Row],[dim_customers.Customer Age]]&lt;=45,"36-45",
fact_orders[[#This Row],[dim_customers.Customer Age]]&lt;=55,"46-55",
TRUE,"56+"
)</f>
        <v>26-35</v>
      </c>
      <c r="X617" t="str" cm="1">
        <f t="array" ref="X617">_xlfn.IFS(fact_orders[[#This Row],[Original Price]]&lt;250,"Under 250", fact_orders[[#This Row],[Original Price]]&lt;500, "250-499",fact_orders[[#This Row],[Original Price]]&lt;1000,"500-999",fact_orders[[#This Row],[Original Price]]&lt;2000,"1000-1999",TRUE,"2000+")</f>
        <v>1000-1999</v>
      </c>
      <c r="Y617" t="str" cm="1">
        <f t="array" ref="Y617">_xlfn.IFS(fact_orders[[#This Row],[Discount%]]&lt;0.2,"10-19%",fact_orders[[#This Row],[Discount%]]&lt;0.3,"20-29%",fact_orders[[#This Row],[Discount%]]&lt;0.4,"30-39%",fact_orders[[#This Row],[Discount%]]&lt;0.5,"40-49%",TRUE,"50%+")</f>
        <v>50%+</v>
      </c>
    </row>
    <row r="618" spans="1:25" hidden="1" x14ac:dyDescent="0.3">
      <c r="A618" t="s">
        <v>4034</v>
      </c>
      <c r="B618" t="s">
        <v>3283</v>
      </c>
      <c r="C618" t="s">
        <v>576</v>
      </c>
      <c r="D618" s="2">
        <v>44574</v>
      </c>
      <c r="E618">
        <v>1235</v>
      </c>
      <c r="F618" s="4">
        <v>0.5</v>
      </c>
      <c r="G618" t="s">
        <v>85</v>
      </c>
      <c r="H618" t="s">
        <v>524</v>
      </c>
      <c r="I618" t="s">
        <v>525</v>
      </c>
      <c r="J618" t="s">
        <v>364</v>
      </c>
      <c r="K618" t="s">
        <v>6923</v>
      </c>
      <c r="L618" t="s">
        <v>102</v>
      </c>
      <c r="M618">
        <v>5</v>
      </c>
      <c r="N618">
        <v>35</v>
      </c>
      <c r="O618" t="s">
        <v>3281</v>
      </c>
      <c r="P618" t="s">
        <v>3282</v>
      </c>
      <c r="Q618" s="7">
        <f>fact_orders[[#This Row],[Original Price]]*(1-fact_orders[[#This Row],[Discount%]])</f>
        <v>617.5</v>
      </c>
      <c r="R618">
        <f>fact_orders[[#This Row],[Original Price]]*fact_orders[[#This Row],[Discount%]]</f>
        <v>617.5</v>
      </c>
      <c r="S618">
        <f>YEAR(fact_orders[[#This Row],[Date]])</f>
        <v>2022</v>
      </c>
      <c r="T618">
        <f>MONTH(fact_orders[[#This Row],[Date]])</f>
        <v>1</v>
      </c>
      <c r="U618" t="str">
        <f>TEXT(fact_orders[[#This Row],[Date]],"mmm-yyyy")</f>
        <v>Jan-2022</v>
      </c>
      <c r="V618" t="str">
        <f>"Q"&amp;ROUNDUP(MONTH(fact_orders[[#This Row],[Date]])/3,0)</f>
        <v>Q1</v>
      </c>
      <c r="W618" t="str" cm="1">
        <f t="array" ref="W618">_xlfn.IFS(
fact_orders[[#This Row],[dim_customers.Customer Age]]&lt;=25,"18-25",
fact_orders[[#This Row],[dim_customers.Customer Age]]&lt;=35,"26-35",
fact_orders[[#This Row],[dim_customers.Customer Age]]&lt;=45,"36-45",
fact_orders[[#This Row],[dim_customers.Customer Age]]&lt;=55,"46-55",
TRUE,"56+"
)</f>
        <v>26-35</v>
      </c>
      <c r="X618" t="str" cm="1">
        <f t="array" ref="X618">_xlfn.IFS(fact_orders[[#This Row],[Original Price]]&lt;250,"Under 250", fact_orders[[#This Row],[Original Price]]&lt;500, "250-499",fact_orders[[#This Row],[Original Price]]&lt;1000,"500-999",fact_orders[[#This Row],[Original Price]]&lt;2000,"1000-1999",TRUE,"2000+")</f>
        <v>1000-1999</v>
      </c>
      <c r="Y618" t="str" cm="1">
        <f t="array" ref="Y618">_xlfn.IFS(fact_orders[[#This Row],[Discount%]]&lt;0.2,"10-19%",fact_orders[[#This Row],[Discount%]]&lt;0.3,"20-29%",fact_orders[[#This Row],[Discount%]]&lt;0.4,"30-39%",fact_orders[[#This Row],[Discount%]]&lt;0.5,"40-49%",TRUE,"50%+")</f>
        <v>50%+</v>
      </c>
    </row>
    <row r="619" spans="1:25" hidden="1" x14ac:dyDescent="0.3">
      <c r="A619" t="s">
        <v>4035</v>
      </c>
      <c r="B619" t="s">
        <v>3284</v>
      </c>
      <c r="C619" t="s">
        <v>577</v>
      </c>
      <c r="D619" s="2">
        <v>44957</v>
      </c>
      <c r="E619">
        <v>1564</v>
      </c>
      <c r="F619" s="4">
        <v>0.5</v>
      </c>
      <c r="G619" t="s">
        <v>85</v>
      </c>
      <c r="H619" t="s">
        <v>524</v>
      </c>
      <c r="I619" t="s">
        <v>525</v>
      </c>
      <c r="J619" t="s">
        <v>11</v>
      </c>
      <c r="K619" t="s">
        <v>6923</v>
      </c>
      <c r="L619" t="s">
        <v>102</v>
      </c>
      <c r="M619">
        <v>4</v>
      </c>
      <c r="N619">
        <v>36</v>
      </c>
      <c r="O619" t="s">
        <v>3281</v>
      </c>
      <c r="P619" t="s">
        <v>3282</v>
      </c>
      <c r="Q619" s="7">
        <f>fact_orders[[#This Row],[Original Price]]*(1-fact_orders[[#This Row],[Discount%]])</f>
        <v>782</v>
      </c>
      <c r="R619">
        <f>fact_orders[[#This Row],[Original Price]]*fact_orders[[#This Row],[Discount%]]</f>
        <v>782</v>
      </c>
      <c r="S619">
        <f>YEAR(fact_orders[[#This Row],[Date]])</f>
        <v>2023</v>
      </c>
      <c r="T619">
        <f>MONTH(fact_orders[[#This Row],[Date]])</f>
        <v>1</v>
      </c>
      <c r="U619" t="str">
        <f>TEXT(fact_orders[[#This Row],[Date]],"mmm-yyyy")</f>
        <v>Jan-2023</v>
      </c>
      <c r="V619" t="str">
        <f>"Q"&amp;ROUNDUP(MONTH(fact_orders[[#This Row],[Date]])/3,0)</f>
        <v>Q1</v>
      </c>
      <c r="W619" t="str" cm="1">
        <f t="array" ref="W619">_xlfn.IFS(
fact_orders[[#This Row],[dim_customers.Customer Age]]&lt;=25,"18-25",
fact_orders[[#This Row],[dim_customers.Customer Age]]&lt;=35,"26-35",
fact_orders[[#This Row],[dim_customers.Customer Age]]&lt;=45,"36-45",
fact_orders[[#This Row],[dim_customers.Customer Age]]&lt;=55,"46-55",
TRUE,"56+"
)</f>
        <v>36-45</v>
      </c>
      <c r="X619" t="str" cm="1">
        <f t="array" ref="X619">_xlfn.IFS(fact_orders[[#This Row],[Original Price]]&lt;250,"Under 250", fact_orders[[#This Row],[Original Price]]&lt;500, "250-499",fact_orders[[#This Row],[Original Price]]&lt;1000,"500-999",fact_orders[[#This Row],[Original Price]]&lt;2000,"1000-1999",TRUE,"2000+")</f>
        <v>1000-1999</v>
      </c>
      <c r="Y619" t="str" cm="1">
        <f t="array" ref="Y619">_xlfn.IFS(fact_orders[[#This Row],[Discount%]]&lt;0.2,"10-19%",fact_orders[[#This Row],[Discount%]]&lt;0.3,"20-29%",fact_orders[[#This Row],[Discount%]]&lt;0.4,"30-39%",fact_orders[[#This Row],[Discount%]]&lt;0.5,"40-49%",TRUE,"50%+")</f>
        <v>50%+</v>
      </c>
    </row>
    <row r="620" spans="1:25" hidden="1" x14ac:dyDescent="0.3">
      <c r="A620" t="s">
        <v>4036</v>
      </c>
      <c r="B620" t="s">
        <v>3285</v>
      </c>
      <c r="C620" t="s">
        <v>578</v>
      </c>
      <c r="D620" s="2">
        <v>44943</v>
      </c>
      <c r="E620">
        <v>654</v>
      </c>
      <c r="F620" s="4">
        <v>0.3</v>
      </c>
      <c r="G620" t="s">
        <v>85</v>
      </c>
      <c r="H620" t="s">
        <v>524</v>
      </c>
      <c r="I620" t="s">
        <v>525</v>
      </c>
      <c r="J620" t="s">
        <v>11</v>
      </c>
      <c r="K620" t="s">
        <v>6923</v>
      </c>
      <c r="L620" t="s">
        <v>281</v>
      </c>
      <c r="M620">
        <v>2</v>
      </c>
      <c r="N620">
        <v>40</v>
      </c>
      <c r="O620" t="s">
        <v>3286</v>
      </c>
      <c r="P620" t="s">
        <v>3282</v>
      </c>
      <c r="Q620" s="7">
        <f>fact_orders[[#This Row],[Original Price]]*(1-fact_orders[[#This Row],[Discount%]])</f>
        <v>457.79999999999995</v>
      </c>
      <c r="R620">
        <f>fact_orders[[#This Row],[Original Price]]*fact_orders[[#This Row],[Discount%]]</f>
        <v>196.2</v>
      </c>
      <c r="S620">
        <f>YEAR(fact_orders[[#This Row],[Date]])</f>
        <v>2023</v>
      </c>
      <c r="T620">
        <f>MONTH(fact_orders[[#This Row],[Date]])</f>
        <v>1</v>
      </c>
      <c r="U620" t="str">
        <f>TEXT(fact_orders[[#This Row],[Date]],"mmm-yyyy")</f>
        <v>Jan-2023</v>
      </c>
      <c r="V620" t="str">
        <f>"Q"&amp;ROUNDUP(MONTH(fact_orders[[#This Row],[Date]])/3,0)</f>
        <v>Q1</v>
      </c>
      <c r="W620" t="str" cm="1">
        <f t="array" ref="W620">_xlfn.IFS(
fact_orders[[#This Row],[dim_customers.Customer Age]]&lt;=25,"18-25",
fact_orders[[#This Row],[dim_customers.Customer Age]]&lt;=35,"26-35",
fact_orders[[#This Row],[dim_customers.Customer Age]]&lt;=45,"36-45",
fact_orders[[#This Row],[dim_customers.Customer Age]]&lt;=55,"46-55",
TRUE,"56+"
)</f>
        <v>36-45</v>
      </c>
      <c r="X620" t="str" cm="1">
        <f t="array" ref="X620">_xlfn.IFS(fact_orders[[#This Row],[Original Price]]&lt;250,"Under 250", fact_orders[[#This Row],[Original Price]]&lt;500, "250-499",fact_orders[[#This Row],[Original Price]]&lt;1000,"500-999",fact_orders[[#This Row],[Original Price]]&lt;2000,"1000-1999",TRUE,"2000+")</f>
        <v>500-999</v>
      </c>
      <c r="Y620" t="str" cm="1">
        <f t="array" ref="Y620">_xlfn.IFS(fact_orders[[#This Row],[Discount%]]&lt;0.2,"10-19%",fact_orders[[#This Row],[Discount%]]&lt;0.3,"20-29%",fact_orders[[#This Row],[Discount%]]&lt;0.4,"30-39%",fact_orders[[#This Row],[Discount%]]&lt;0.5,"40-49%",TRUE,"50%+")</f>
        <v>30-39%</v>
      </c>
    </row>
    <row r="621" spans="1:25" hidden="1" x14ac:dyDescent="0.3">
      <c r="A621" t="s">
        <v>4037</v>
      </c>
      <c r="B621" t="s">
        <v>3287</v>
      </c>
      <c r="C621" t="s">
        <v>579</v>
      </c>
      <c r="D621" s="2">
        <v>44693</v>
      </c>
      <c r="E621">
        <v>854</v>
      </c>
      <c r="F621" s="4">
        <v>0.32</v>
      </c>
      <c r="G621" t="s">
        <v>85</v>
      </c>
      <c r="H621" t="s">
        <v>524</v>
      </c>
      <c r="I621" t="s">
        <v>525</v>
      </c>
      <c r="J621" t="s">
        <v>11</v>
      </c>
      <c r="K621" t="s">
        <v>6923</v>
      </c>
      <c r="L621" t="s">
        <v>281</v>
      </c>
      <c r="M621">
        <v>5</v>
      </c>
      <c r="N621">
        <v>25</v>
      </c>
      <c r="O621" t="s">
        <v>3286</v>
      </c>
      <c r="P621" t="s">
        <v>3282</v>
      </c>
      <c r="Q621" s="7">
        <f>fact_orders[[#This Row],[Original Price]]*(1-fact_orders[[#This Row],[Discount%]])</f>
        <v>580.71999999999991</v>
      </c>
      <c r="R621">
        <f>fact_orders[[#This Row],[Original Price]]*fact_orders[[#This Row],[Discount%]]</f>
        <v>273.28000000000003</v>
      </c>
      <c r="S621">
        <f>YEAR(fact_orders[[#This Row],[Date]])</f>
        <v>2022</v>
      </c>
      <c r="T621">
        <f>MONTH(fact_orders[[#This Row],[Date]])</f>
        <v>5</v>
      </c>
      <c r="U621" t="str">
        <f>TEXT(fact_orders[[#This Row],[Date]],"mmm-yyyy")</f>
        <v>May-2022</v>
      </c>
      <c r="V621" t="str">
        <f>"Q"&amp;ROUNDUP(MONTH(fact_orders[[#This Row],[Date]])/3,0)</f>
        <v>Q2</v>
      </c>
      <c r="W621" t="str" cm="1">
        <f t="array" ref="W621">_xlfn.IFS(
fact_orders[[#This Row],[dim_customers.Customer Age]]&lt;=25,"18-25",
fact_orders[[#This Row],[dim_customers.Customer Age]]&lt;=35,"26-35",
fact_orders[[#This Row],[dim_customers.Customer Age]]&lt;=45,"36-45",
fact_orders[[#This Row],[dim_customers.Customer Age]]&lt;=55,"46-55",
TRUE,"56+"
)</f>
        <v>18-25</v>
      </c>
      <c r="X621" t="str" cm="1">
        <f t="array" ref="X621">_xlfn.IFS(fact_orders[[#This Row],[Original Price]]&lt;250,"Under 250", fact_orders[[#This Row],[Original Price]]&lt;500, "250-499",fact_orders[[#This Row],[Original Price]]&lt;1000,"500-999",fact_orders[[#This Row],[Original Price]]&lt;2000,"1000-1999",TRUE,"2000+")</f>
        <v>500-999</v>
      </c>
      <c r="Y621" t="str" cm="1">
        <f t="array" ref="Y621">_xlfn.IFS(fact_orders[[#This Row],[Discount%]]&lt;0.2,"10-19%",fact_orders[[#This Row],[Discount%]]&lt;0.3,"20-29%",fact_orders[[#This Row],[Discount%]]&lt;0.4,"30-39%",fact_orders[[#This Row],[Discount%]]&lt;0.5,"40-49%",TRUE,"50%+")</f>
        <v>30-39%</v>
      </c>
    </row>
    <row r="622" spans="1:25" hidden="1" x14ac:dyDescent="0.3">
      <c r="A622" t="s">
        <v>4038</v>
      </c>
      <c r="B622" t="s">
        <v>3288</v>
      </c>
      <c r="C622" t="s">
        <v>580</v>
      </c>
      <c r="D622" s="2">
        <v>44620</v>
      </c>
      <c r="E622">
        <v>475</v>
      </c>
      <c r="F622" s="4">
        <v>0.25</v>
      </c>
      <c r="G622" t="s">
        <v>85</v>
      </c>
      <c r="H622" t="s">
        <v>524</v>
      </c>
      <c r="I622" t="s">
        <v>525</v>
      </c>
      <c r="J622" t="s">
        <v>11</v>
      </c>
      <c r="K622" t="s">
        <v>6923</v>
      </c>
      <c r="L622" t="s">
        <v>281</v>
      </c>
      <c r="M622">
        <v>5</v>
      </c>
      <c r="N622">
        <v>16</v>
      </c>
      <c r="O622" t="s">
        <v>3286</v>
      </c>
      <c r="P622" t="s">
        <v>3282</v>
      </c>
      <c r="Q622" s="7">
        <f>fact_orders[[#This Row],[Original Price]]*(1-fact_orders[[#This Row],[Discount%]])</f>
        <v>356.25</v>
      </c>
      <c r="R622">
        <f>fact_orders[[#This Row],[Original Price]]*fact_orders[[#This Row],[Discount%]]</f>
        <v>118.75</v>
      </c>
      <c r="S622">
        <f>YEAR(fact_orders[[#This Row],[Date]])</f>
        <v>2022</v>
      </c>
      <c r="T622">
        <f>MONTH(fact_orders[[#This Row],[Date]])</f>
        <v>2</v>
      </c>
      <c r="U622" t="str">
        <f>TEXT(fact_orders[[#This Row],[Date]],"mmm-yyyy")</f>
        <v>Feb-2022</v>
      </c>
      <c r="V622" t="str">
        <f>"Q"&amp;ROUNDUP(MONTH(fact_orders[[#This Row],[Date]])/3,0)</f>
        <v>Q1</v>
      </c>
      <c r="W622" t="str" cm="1">
        <f t="array" ref="W622">_xlfn.IFS(
fact_orders[[#This Row],[dim_customers.Customer Age]]&lt;=25,"18-25",
fact_orders[[#This Row],[dim_customers.Customer Age]]&lt;=35,"26-35",
fact_orders[[#This Row],[dim_customers.Customer Age]]&lt;=45,"36-45",
fact_orders[[#This Row],[dim_customers.Customer Age]]&lt;=55,"46-55",
TRUE,"56+"
)</f>
        <v>18-25</v>
      </c>
      <c r="X622" t="str" cm="1">
        <f t="array" ref="X622">_xlfn.IFS(fact_orders[[#This Row],[Original Price]]&lt;250,"Under 250", fact_orders[[#This Row],[Original Price]]&lt;500, "250-499",fact_orders[[#This Row],[Original Price]]&lt;1000,"500-999",fact_orders[[#This Row],[Original Price]]&lt;2000,"1000-1999",TRUE,"2000+")</f>
        <v>250-499</v>
      </c>
      <c r="Y622" t="str" cm="1">
        <f t="array" ref="Y622">_xlfn.IFS(fact_orders[[#This Row],[Discount%]]&lt;0.2,"10-19%",fact_orders[[#This Row],[Discount%]]&lt;0.3,"20-29%",fact_orders[[#This Row],[Discount%]]&lt;0.4,"30-39%",fact_orders[[#This Row],[Discount%]]&lt;0.5,"40-49%",TRUE,"50%+")</f>
        <v>20-29%</v>
      </c>
    </row>
    <row r="623" spans="1:25" hidden="1" x14ac:dyDescent="0.3">
      <c r="A623" t="s">
        <v>4039</v>
      </c>
      <c r="B623" t="s">
        <v>3289</v>
      </c>
      <c r="C623" t="s">
        <v>581</v>
      </c>
      <c r="D623" s="2">
        <v>44747</v>
      </c>
      <c r="E623">
        <v>475</v>
      </c>
      <c r="F623" s="4">
        <v>0.45</v>
      </c>
      <c r="G623" t="s">
        <v>85</v>
      </c>
      <c r="H623" t="s">
        <v>524</v>
      </c>
      <c r="I623" t="s">
        <v>525</v>
      </c>
      <c r="J623" t="s">
        <v>11</v>
      </c>
      <c r="K623" t="s">
        <v>6923</v>
      </c>
      <c r="L623" t="s">
        <v>12</v>
      </c>
      <c r="M623">
        <v>5</v>
      </c>
      <c r="N623">
        <v>23</v>
      </c>
      <c r="O623" t="s">
        <v>3286</v>
      </c>
      <c r="P623" t="s">
        <v>3282</v>
      </c>
      <c r="Q623" s="7">
        <f>fact_orders[[#This Row],[Original Price]]*(1-fact_orders[[#This Row],[Discount%]])</f>
        <v>261.25</v>
      </c>
      <c r="R623">
        <f>fact_orders[[#This Row],[Original Price]]*fact_orders[[#This Row],[Discount%]]</f>
        <v>213.75</v>
      </c>
      <c r="S623">
        <f>YEAR(fact_orders[[#This Row],[Date]])</f>
        <v>2022</v>
      </c>
      <c r="T623">
        <f>MONTH(fact_orders[[#This Row],[Date]])</f>
        <v>7</v>
      </c>
      <c r="U623" t="str">
        <f>TEXT(fact_orders[[#This Row],[Date]],"mmm-yyyy")</f>
        <v>Jul-2022</v>
      </c>
      <c r="V623" t="str">
        <f>"Q"&amp;ROUNDUP(MONTH(fact_orders[[#This Row],[Date]])/3,0)</f>
        <v>Q3</v>
      </c>
      <c r="W623" t="str" cm="1">
        <f t="array" ref="W623">_xlfn.IFS(
fact_orders[[#This Row],[dim_customers.Customer Age]]&lt;=25,"18-25",
fact_orders[[#This Row],[dim_customers.Customer Age]]&lt;=35,"26-35",
fact_orders[[#This Row],[dim_customers.Customer Age]]&lt;=45,"36-45",
fact_orders[[#This Row],[dim_customers.Customer Age]]&lt;=55,"46-55",
TRUE,"56+"
)</f>
        <v>18-25</v>
      </c>
      <c r="X623" t="str" cm="1">
        <f t="array" ref="X623">_xlfn.IFS(fact_orders[[#This Row],[Original Price]]&lt;250,"Under 250", fact_orders[[#This Row],[Original Price]]&lt;500, "250-499",fact_orders[[#This Row],[Original Price]]&lt;1000,"500-999",fact_orders[[#This Row],[Original Price]]&lt;2000,"1000-1999",TRUE,"2000+")</f>
        <v>250-499</v>
      </c>
      <c r="Y623" t="str" cm="1">
        <f t="array" ref="Y623">_xlfn.IFS(fact_orders[[#This Row],[Discount%]]&lt;0.2,"10-19%",fact_orders[[#This Row],[Discount%]]&lt;0.3,"20-29%",fact_orders[[#This Row],[Discount%]]&lt;0.4,"30-39%",fact_orders[[#This Row],[Discount%]]&lt;0.5,"40-49%",TRUE,"50%+")</f>
        <v>40-49%</v>
      </c>
    </row>
    <row r="624" spans="1:25" hidden="1" x14ac:dyDescent="0.3">
      <c r="A624" t="s">
        <v>4040</v>
      </c>
      <c r="B624" t="s">
        <v>3290</v>
      </c>
      <c r="C624" t="s">
        <v>582</v>
      </c>
      <c r="D624" s="2">
        <v>44844</v>
      </c>
      <c r="E624">
        <v>475</v>
      </c>
      <c r="F624" s="4">
        <v>0.15</v>
      </c>
      <c r="G624" t="s">
        <v>85</v>
      </c>
      <c r="H624" t="s">
        <v>524</v>
      </c>
      <c r="I624" t="s">
        <v>525</v>
      </c>
      <c r="J624" t="s">
        <v>11</v>
      </c>
      <c r="K624" t="s">
        <v>6923</v>
      </c>
      <c r="L624" t="s">
        <v>12</v>
      </c>
      <c r="M624">
        <v>4</v>
      </c>
      <c r="N624">
        <v>22</v>
      </c>
      <c r="O624" t="s">
        <v>3286</v>
      </c>
      <c r="P624" t="s">
        <v>3282</v>
      </c>
      <c r="Q624" s="7">
        <f>fact_orders[[#This Row],[Original Price]]*(1-fact_orders[[#This Row],[Discount%]])</f>
        <v>403.75</v>
      </c>
      <c r="R624">
        <f>fact_orders[[#This Row],[Original Price]]*fact_orders[[#This Row],[Discount%]]</f>
        <v>71.25</v>
      </c>
      <c r="S624">
        <f>YEAR(fact_orders[[#This Row],[Date]])</f>
        <v>2022</v>
      </c>
      <c r="T624">
        <f>MONTH(fact_orders[[#This Row],[Date]])</f>
        <v>10</v>
      </c>
      <c r="U624" t="str">
        <f>TEXT(fact_orders[[#This Row],[Date]],"mmm-yyyy")</f>
        <v>Oct-2022</v>
      </c>
      <c r="V624" t="str">
        <f>"Q"&amp;ROUNDUP(MONTH(fact_orders[[#This Row],[Date]])/3,0)</f>
        <v>Q4</v>
      </c>
      <c r="W624" t="str" cm="1">
        <f t="array" ref="W624">_xlfn.IFS(
fact_orders[[#This Row],[dim_customers.Customer Age]]&lt;=25,"18-25",
fact_orders[[#This Row],[dim_customers.Customer Age]]&lt;=35,"26-35",
fact_orders[[#This Row],[dim_customers.Customer Age]]&lt;=45,"36-45",
fact_orders[[#This Row],[dim_customers.Customer Age]]&lt;=55,"46-55",
TRUE,"56+"
)</f>
        <v>18-25</v>
      </c>
      <c r="X624" t="str" cm="1">
        <f t="array" ref="X624">_xlfn.IFS(fact_orders[[#This Row],[Original Price]]&lt;250,"Under 250", fact_orders[[#This Row],[Original Price]]&lt;500, "250-499",fact_orders[[#This Row],[Original Price]]&lt;1000,"500-999",fact_orders[[#This Row],[Original Price]]&lt;2000,"1000-1999",TRUE,"2000+")</f>
        <v>250-499</v>
      </c>
      <c r="Y624" t="str" cm="1">
        <f t="array" ref="Y624">_xlfn.IFS(fact_orders[[#This Row],[Discount%]]&lt;0.2,"10-19%",fact_orders[[#This Row],[Discount%]]&lt;0.3,"20-29%",fact_orders[[#This Row],[Discount%]]&lt;0.4,"30-39%",fact_orders[[#This Row],[Discount%]]&lt;0.5,"40-49%",TRUE,"50%+")</f>
        <v>10-19%</v>
      </c>
    </row>
    <row r="625" spans="1:25" hidden="1" x14ac:dyDescent="0.3">
      <c r="A625" t="s">
        <v>4041</v>
      </c>
      <c r="B625" t="s">
        <v>3291</v>
      </c>
      <c r="C625" t="s">
        <v>583</v>
      </c>
      <c r="D625" s="2">
        <v>44979</v>
      </c>
      <c r="E625">
        <v>475</v>
      </c>
      <c r="F625" s="4">
        <v>0.33</v>
      </c>
      <c r="G625" t="s">
        <v>85</v>
      </c>
      <c r="H625" t="s">
        <v>524</v>
      </c>
      <c r="I625" t="s">
        <v>525</v>
      </c>
      <c r="J625" t="s">
        <v>11</v>
      </c>
      <c r="K625" t="s">
        <v>6923</v>
      </c>
      <c r="L625" t="s">
        <v>12</v>
      </c>
      <c r="M625">
        <v>4</v>
      </c>
      <c r="N625">
        <v>17</v>
      </c>
      <c r="O625" t="s">
        <v>3292</v>
      </c>
      <c r="P625" t="s">
        <v>3293</v>
      </c>
      <c r="Q625" s="7">
        <f>fact_orders[[#This Row],[Original Price]]*(1-fact_orders[[#This Row],[Discount%]])</f>
        <v>318.24999999999994</v>
      </c>
      <c r="R625">
        <f>fact_orders[[#This Row],[Original Price]]*fact_orders[[#This Row],[Discount%]]</f>
        <v>156.75</v>
      </c>
      <c r="S625">
        <f>YEAR(fact_orders[[#This Row],[Date]])</f>
        <v>2023</v>
      </c>
      <c r="T625">
        <f>MONTH(fact_orders[[#This Row],[Date]])</f>
        <v>2</v>
      </c>
      <c r="U625" t="str">
        <f>TEXT(fact_orders[[#This Row],[Date]],"mmm-yyyy")</f>
        <v>Feb-2023</v>
      </c>
      <c r="V625" t="str">
        <f>"Q"&amp;ROUNDUP(MONTH(fact_orders[[#This Row],[Date]])/3,0)</f>
        <v>Q1</v>
      </c>
      <c r="W625" t="str" cm="1">
        <f t="array" ref="W625">_xlfn.IFS(
fact_orders[[#This Row],[dim_customers.Customer Age]]&lt;=25,"18-25",
fact_orders[[#This Row],[dim_customers.Customer Age]]&lt;=35,"26-35",
fact_orders[[#This Row],[dim_customers.Customer Age]]&lt;=45,"36-45",
fact_orders[[#This Row],[dim_customers.Customer Age]]&lt;=55,"46-55",
TRUE,"56+"
)</f>
        <v>18-25</v>
      </c>
      <c r="X625" t="str" cm="1">
        <f t="array" ref="X625">_xlfn.IFS(fact_orders[[#This Row],[Original Price]]&lt;250,"Under 250", fact_orders[[#This Row],[Original Price]]&lt;500, "250-499",fact_orders[[#This Row],[Original Price]]&lt;1000,"500-999",fact_orders[[#This Row],[Original Price]]&lt;2000,"1000-1999",TRUE,"2000+")</f>
        <v>250-499</v>
      </c>
      <c r="Y625" t="str" cm="1">
        <f t="array" ref="Y625">_xlfn.IFS(fact_orders[[#This Row],[Discount%]]&lt;0.2,"10-19%",fact_orders[[#This Row],[Discount%]]&lt;0.3,"20-29%",fact_orders[[#This Row],[Discount%]]&lt;0.4,"30-39%",fact_orders[[#This Row],[Discount%]]&lt;0.5,"40-49%",TRUE,"50%+")</f>
        <v>30-39%</v>
      </c>
    </row>
    <row r="626" spans="1:25" hidden="1" x14ac:dyDescent="0.3">
      <c r="A626" t="s">
        <v>4042</v>
      </c>
      <c r="B626" t="s">
        <v>3294</v>
      </c>
      <c r="C626" t="s">
        <v>584</v>
      </c>
      <c r="D626" s="2">
        <v>44721</v>
      </c>
      <c r="E626">
        <v>475</v>
      </c>
      <c r="F626" s="4">
        <v>0.42</v>
      </c>
      <c r="G626" t="s">
        <v>85</v>
      </c>
      <c r="H626" t="s">
        <v>524</v>
      </c>
      <c r="I626" t="s">
        <v>525</v>
      </c>
      <c r="J626" t="s">
        <v>11</v>
      </c>
      <c r="K626" t="s">
        <v>6923</v>
      </c>
      <c r="L626" t="s">
        <v>12</v>
      </c>
      <c r="M626">
        <v>4</v>
      </c>
      <c r="N626">
        <v>19</v>
      </c>
      <c r="O626" t="s">
        <v>3292</v>
      </c>
      <c r="P626" t="s">
        <v>3293</v>
      </c>
      <c r="Q626" s="7">
        <f>fact_orders[[#This Row],[Original Price]]*(1-fact_orders[[#This Row],[Discount%]])</f>
        <v>275.50000000000006</v>
      </c>
      <c r="R626">
        <f>fact_orders[[#This Row],[Original Price]]*fact_orders[[#This Row],[Discount%]]</f>
        <v>199.5</v>
      </c>
      <c r="S626">
        <f>YEAR(fact_orders[[#This Row],[Date]])</f>
        <v>2022</v>
      </c>
      <c r="T626">
        <f>MONTH(fact_orders[[#This Row],[Date]])</f>
        <v>6</v>
      </c>
      <c r="U626" t="str">
        <f>TEXT(fact_orders[[#This Row],[Date]],"mmm-yyyy")</f>
        <v>Jun-2022</v>
      </c>
      <c r="V626" t="str">
        <f>"Q"&amp;ROUNDUP(MONTH(fact_orders[[#This Row],[Date]])/3,0)</f>
        <v>Q2</v>
      </c>
      <c r="W626" t="str" cm="1">
        <f t="array" ref="W626">_xlfn.IFS(
fact_orders[[#This Row],[dim_customers.Customer Age]]&lt;=25,"18-25",
fact_orders[[#This Row],[dim_customers.Customer Age]]&lt;=35,"26-35",
fact_orders[[#This Row],[dim_customers.Customer Age]]&lt;=45,"36-45",
fact_orders[[#This Row],[dim_customers.Customer Age]]&lt;=55,"46-55",
TRUE,"56+"
)</f>
        <v>18-25</v>
      </c>
      <c r="X626" t="str" cm="1">
        <f t="array" ref="X626">_xlfn.IFS(fact_orders[[#This Row],[Original Price]]&lt;250,"Under 250", fact_orders[[#This Row],[Original Price]]&lt;500, "250-499",fact_orders[[#This Row],[Original Price]]&lt;1000,"500-999",fact_orders[[#This Row],[Original Price]]&lt;2000,"1000-1999",TRUE,"2000+")</f>
        <v>250-499</v>
      </c>
      <c r="Y626" t="str" cm="1">
        <f t="array" ref="Y626">_xlfn.IFS(fact_orders[[#This Row],[Discount%]]&lt;0.2,"10-19%",fact_orders[[#This Row],[Discount%]]&lt;0.3,"20-29%",fact_orders[[#This Row],[Discount%]]&lt;0.4,"30-39%",fact_orders[[#This Row],[Discount%]]&lt;0.5,"40-49%",TRUE,"50%+")</f>
        <v>40-49%</v>
      </c>
    </row>
    <row r="627" spans="1:25" hidden="1" x14ac:dyDescent="0.3">
      <c r="A627" t="s">
        <v>4043</v>
      </c>
      <c r="B627" t="s">
        <v>3295</v>
      </c>
      <c r="C627" t="s">
        <v>584</v>
      </c>
      <c r="D627" s="2">
        <v>44261</v>
      </c>
      <c r="E627">
        <v>475</v>
      </c>
      <c r="F627" s="4">
        <v>0.42</v>
      </c>
      <c r="G627" t="s">
        <v>85</v>
      </c>
      <c r="H627" t="s">
        <v>524</v>
      </c>
      <c r="I627" t="s">
        <v>525</v>
      </c>
      <c r="J627" t="s">
        <v>11</v>
      </c>
      <c r="K627" t="s">
        <v>6923</v>
      </c>
      <c r="L627" t="s">
        <v>12</v>
      </c>
      <c r="M627">
        <v>4</v>
      </c>
      <c r="N627">
        <v>18</v>
      </c>
      <c r="O627" t="s">
        <v>3292</v>
      </c>
      <c r="P627" t="s">
        <v>3293</v>
      </c>
      <c r="Q627" s="7">
        <f>fact_orders[[#This Row],[Original Price]]*(1-fact_orders[[#This Row],[Discount%]])</f>
        <v>275.50000000000006</v>
      </c>
      <c r="R627">
        <f>fact_orders[[#This Row],[Original Price]]*fact_orders[[#This Row],[Discount%]]</f>
        <v>199.5</v>
      </c>
      <c r="S627">
        <f>YEAR(fact_orders[[#This Row],[Date]])</f>
        <v>2021</v>
      </c>
      <c r="T627">
        <f>MONTH(fact_orders[[#This Row],[Date]])</f>
        <v>3</v>
      </c>
      <c r="U627" t="str">
        <f>TEXT(fact_orders[[#This Row],[Date]],"mmm-yyyy")</f>
        <v>Mar-2021</v>
      </c>
      <c r="V627" t="str">
        <f>"Q"&amp;ROUNDUP(MONTH(fact_orders[[#This Row],[Date]])/3,0)</f>
        <v>Q1</v>
      </c>
      <c r="W627" t="str" cm="1">
        <f t="array" ref="W627">_xlfn.IFS(
fact_orders[[#This Row],[dim_customers.Customer Age]]&lt;=25,"18-25",
fact_orders[[#This Row],[dim_customers.Customer Age]]&lt;=35,"26-35",
fact_orders[[#This Row],[dim_customers.Customer Age]]&lt;=45,"36-45",
fact_orders[[#This Row],[dim_customers.Customer Age]]&lt;=55,"46-55",
TRUE,"56+"
)</f>
        <v>18-25</v>
      </c>
      <c r="X627" t="str" cm="1">
        <f t="array" ref="X627">_xlfn.IFS(fact_orders[[#This Row],[Original Price]]&lt;250,"Under 250", fact_orders[[#This Row],[Original Price]]&lt;500, "250-499",fact_orders[[#This Row],[Original Price]]&lt;1000,"500-999",fact_orders[[#This Row],[Original Price]]&lt;2000,"1000-1999",TRUE,"2000+")</f>
        <v>250-499</v>
      </c>
      <c r="Y627" t="str" cm="1">
        <f t="array" ref="Y627">_xlfn.IFS(fact_orders[[#This Row],[Discount%]]&lt;0.2,"10-19%",fact_orders[[#This Row],[Discount%]]&lt;0.3,"20-29%",fact_orders[[#This Row],[Discount%]]&lt;0.4,"30-39%",fact_orders[[#This Row],[Discount%]]&lt;0.5,"40-49%",TRUE,"50%+")</f>
        <v>40-49%</v>
      </c>
    </row>
    <row r="628" spans="1:25" hidden="1" x14ac:dyDescent="0.3">
      <c r="A628" t="s">
        <v>4044</v>
      </c>
      <c r="B628" t="s">
        <v>3296</v>
      </c>
      <c r="C628" t="s">
        <v>584</v>
      </c>
      <c r="D628" s="2">
        <v>44613</v>
      </c>
      <c r="E628">
        <v>475</v>
      </c>
      <c r="F628" s="4">
        <v>0.39</v>
      </c>
      <c r="G628" t="s">
        <v>85</v>
      </c>
      <c r="H628" t="s">
        <v>524</v>
      </c>
      <c r="I628" t="s">
        <v>525</v>
      </c>
      <c r="J628" t="s">
        <v>11</v>
      </c>
      <c r="K628" t="s">
        <v>6923</v>
      </c>
      <c r="L628" t="s">
        <v>12</v>
      </c>
      <c r="M628">
        <v>4</v>
      </c>
      <c r="N628">
        <v>20</v>
      </c>
      <c r="O628" t="s">
        <v>3292</v>
      </c>
      <c r="P628" t="s">
        <v>3293</v>
      </c>
      <c r="Q628" s="7">
        <f>fact_orders[[#This Row],[Original Price]]*(1-fact_orders[[#This Row],[Discount%]])</f>
        <v>289.75</v>
      </c>
      <c r="R628">
        <f>fact_orders[[#This Row],[Original Price]]*fact_orders[[#This Row],[Discount%]]</f>
        <v>185.25</v>
      </c>
      <c r="S628">
        <f>YEAR(fact_orders[[#This Row],[Date]])</f>
        <v>2022</v>
      </c>
      <c r="T628">
        <f>MONTH(fact_orders[[#This Row],[Date]])</f>
        <v>2</v>
      </c>
      <c r="U628" t="str">
        <f>TEXT(fact_orders[[#This Row],[Date]],"mmm-yyyy")</f>
        <v>Feb-2022</v>
      </c>
      <c r="V628" t="str">
        <f>"Q"&amp;ROUNDUP(MONTH(fact_orders[[#This Row],[Date]])/3,0)</f>
        <v>Q1</v>
      </c>
      <c r="W628" t="str" cm="1">
        <f t="array" ref="W628">_xlfn.IFS(
fact_orders[[#This Row],[dim_customers.Customer Age]]&lt;=25,"18-25",
fact_orders[[#This Row],[dim_customers.Customer Age]]&lt;=35,"26-35",
fact_orders[[#This Row],[dim_customers.Customer Age]]&lt;=45,"36-45",
fact_orders[[#This Row],[dim_customers.Customer Age]]&lt;=55,"46-55",
TRUE,"56+"
)</f>
        <v>18-25</v>
      </c>
      <c r="X628" t="str" cm="1">
        <f t="array" ref="X628">_xlfn.IFS(fact_orders[[#This Row],[Original Price]]&lt;250,"Under 250", fact_orders[[#This Row],[Original Price]]&lt;500, "250-499",fact_orders[[#This Row],[Original Price]]&lt;1000,"500-999",fact_orders[[#This Row],[Original Price]]&lt;2000,"1000-1999",TRUE,"2000+")</f>
        <v>250-499</v>
      </c>
      <c r="Y628" t="str" cm="1">
        <f t="array" ref="Y628">_xlfn.IFS(fact_orders[[#This Row],[Discount%]]&lt;0.2,"10-19%",fact_orders[[#This Row],[Discount%]]&lt;0.3,"20-29%",fact_orders[[#This Row],[Discount%]]&lt;0.4,"30-39%",fact_orders[[#This Row],[Discount%]]&lt;0.5,"40-49%",TRUE,"50%+")</f>
        <v>30-39%</v>
      </c>
    </row>
    <row r="629" spans="1:25" hidden="1" x14ac:dyDescent="0.3">
      <c r="A629" t="s">
        <v>4045</v>
      </c>
      <c r="B629" t="s">
        <v>3297</v>
      </c>
      <c r="C629" t="s">
        <v>584</v>
      </c>
      <c r="D629" s="2">
        <v>44292</v>
      </c>
      <c r="E629">
        <v>475</v>
      </c>
      <c r="F629" s="4">
        <v>0.39</v>
      </c>
      <c r="G629" t="s">
        <v>85</v>
      </c>
      <c r="H629" t="s">
        <v>524</v>
      </c>
      <c r="I629" t="s">
        <v>525</v>
      </c>
      <c r="J629" t="s">
        <v>11</v>
      </c>
      <c r="K629" t="s">
        <v>6923</v>
      </c>
      <c r="L629" t="s">
        <v>12</v>
      </c>
      <c r="M629">
        <v>4</v>
      </c>
      <c r="N629">
        <v>22</v>
      </c>
      <c r="O629" t="s">
        <v>3298</v>
      </c>
      <c r="P629" t="s">
        <v>3299</v>
      </c>
      <c r="Q629" s="7">
        <f>fact_orders[[#This Row],[Original Price]]*(1-fact_orders[[#This Row],[Discount%]])</f>
        <v>289.75</v>
      </c>
      <c r="R629">
        <f>fact_orders[[#This Row],[Original Price]]*fact_orders[[#This Row],[Discount%]]</f>
        <v>185.25</v>
      </c>
      <c r="S629">
        <f>YEAR(fact_orders[[#This Row],[Date]])</f>
        <v>2021</v>
      </c>
      <c r="T629">
        <f>MONTH(fact_orders[[#This Row],[Date]])</f>
        <v>4</v>
      </c>
      <c r="U629" t="str">
        <f>TEXT(fact_orders[[#This Row],[Date]],"mmm-yyyy")</f>
        <v>Apr-2021</v>
      </c>
      <c r="V629" t="str">
        <f>"Q"&amp;ROUNDUP(MONTH(fact_orders[[#This Row],[Date]])/3,0)</f>
        <v>Q2</v>
      </c>
      <c r="W629" t="str" cm="1">
        <f t="array" ref="W629">_xlfn.IFS(
fact_orders[[#This Row],[dim_customers.Customer Age]]&lt;=25,"18-25",
fact_orders[[#This Row],[dim_customers.Customer Age]]&lt;=35,"26-35",
fact_orders[[#This Row],[dim_customers.Customer Age]]&lt;=45,"36-45",
fact_orders[[#This Row],[dim_customers.Customer Age]]&lt;=55,"46-55",
TRUE,"56+"
)</f>
        <v>18-25</v>
      </c>
      <c r="X629" t="str" cm="1">
        <f t="array" ref="X629">_xlfn.IFS(fact_orders[[#This Row],[Original Price]]&lt;250,"Under 250", fact_orders[[#This Row],[Original Price]]&lt;500, "250-499",fact_orders[[#This Row],[Original Price]]&lt;1000,"500-999",fact_orders[[#This Row],[Original Price]]&lt;2000,"1000-1999",TRUE,"2000+")</f>
        <v>250-499</v>
      </c>
      <c r="Y629" t="str" cm="1">
        <f t="array" ref="Y629">_xlfn.IFS(fact_orders[[#This Row],[Discount%]]&lt;0.2,"10-19%",fact_orders[[#This Row],[Discount%]]&lt;0.3,"20-29%",fact_orders[[#This Row],[Discount%]]&lt;0.4,"30-39%",fact_orders[[#This Row],[Discount%]]&lt;0.5,"40-49%",TRUE,"50%+")</f>
        <v>30-39%</v>
      </c>
    </row>
    <row r="630" spans="1:25" hidden="1" x14ac:dyDescent="0.3">
      <c r="A630" t="s">
        <v>4046</v>
      </c>
      <c r="B630" t="s">
        <v>3300</v>
      </c>
      <c r="C630" t="s">
        <v>584</v>
      </c>
      <c r="D630" s="2">
        <v>44583</v>
      </c>
      <c r="E630">
        <v>564</v>
      </c>
      <c r="F630" s="4">
        <v>0.39</v>
      </c>
      <c r="G630" t="s">
        <v>85</v>
      </c>
      <c r="H630" t="s">
        <v>524</v>
      </c>
      <c r="I630" t="s">
        <v>525</v>
      </c>
      <c r="J630" t="s">
        <v>11</v>
      </c>
      <c r="K630" t="s">
        <v>6923</v>
      </c>
      <c r="L630" t="s">
        <v>12</v>
      </c>
      <c r="M630">
        <v>4</v>
      </c>
      <c r="N630">
        <v>25</v>
      </c>
      <c r="O630" t="s">
        <v>3298</v>
      </c>
      <c r="P630" t="s">
        <v>3299</v>
      </c>
      <c r="Q630" s="7">
        <f>fact_orders[[#This Row],[Original Price]]*(1-fact_orders[[#This Row],[Discount%]])</f>
        <v>344.04</v>
      </c>
      <c r="R630">
        <f>fact_orders[[#This Row],[Original Price]]*fact_orders[[#This Row],[Discount%]]</f>
        <v>219.96</v>
      </c>
      <c r="S630">
        <f>YEAR(fact_orders[[#This Row],[Date]])</f>
        <v>2022</v>
      </c>
      <c r="T630">
        <f>MONTH(fact_orders[[#This Row],[Date]])</f>
        <v>1</v>
      </c>
      <c r="U630" t="str">
        <f>TEXT(fact_orders[[#This Row],[Date]],"mmm-yyyy")</f>
        <v>Jan-2022</v>
      </c>
      <c r="V630" t="str">
        <f>"Q"&amp;ROUNDUP(MONTH(fact_orders[[#This Row],[Date]])/3,0)</f>
        <v>Q1</v>
      </c>
      <c r="W630" t="str" cm="1">
        <f t="array" ref="W630">_xlfn.IFS(
fact_orders[[#This Row],[dim_customers.Customer Age]]&lt;=25,"18-25",
fact_orders[[#This Row],[dim_customers.Customer Age]]&lt;=35,"26-35",
fact_orders[[#This Row],[dim_customers.Customer Age]]&lt;=45,"36-45",
fact_orders[[#This Row],[dim_customers.Customer Age]]&lt;=55,"46-55",
TRUE,"56+"
)</f>
        <v>18-25</v>
      </c>
      <c r="X630" t="str" cm="1">
        <f t="array" ref="X630">_xlfn.IFS(fact_orders[[#This Row],[Original Price]]&lt;250,"Under 250", fact_orders[[#This Row],[Original Price]]&lt;500, "250-499",fact_orders[[#This Row],[Original Price]]&lt;1000,"500-999",fact_orders[[#This Row],[Original Price]]&lt;2000,"1000-1999",TRUE,"2000+")</f>
        <v>500-999</v>
      </c>
      <c r="Y630" t="str" cm="1">
        <f t="array" ref="Y630">_xlfn.IFS(fact_orders[[#This Row],[Discount%]]&lt;0.2,"10-19%",fact_orders[[#This Row],[Discount%]]&lt;0.3,"20-29%",fact_orders[[#This Row],[Discount%]]&lt;0.4,"30-39%",fact_orders[[#This Row],[Discount%]]&lt;0.5,"40-49%",TRUE,"50%+")</f>
        <v>30-39%</v>
      </c>
    </row>
    <row r="631" spans="1:25" hidden="1" x14ac:dyDescent="0.3">
      <c r="A631" t="s">
        <v>4047</v>
      </c>
      <c r="B631" t="s">
        <v>3301</v>
      </c>
      <c r="C631" t="s">
        <v>585</v>
      </c>
      <c r="D631" s="2">
        <v>44218</v>
      </c>
      <c r="E631">
        <v>478</v>
      </c>
      <c r="F631" s="4">
        <v>0.39</v>
      </c>
      <c r="G631" t="s">
        <v>85</v>
      </c>
      <c r="H631" t="s">
        <v>524</v>
      </c>
      <c r="I631" t="s">
        <v>525</v>
      </c>
      <c r="J631" t="s">
        <v>11</v>
      </c>
      <c r="K631" t="s">
        <v>6923</v>
      </c>
      <c r="L631" t="s">
        <v>162</v>
      </c>
      <c r="M631">
        <v>5</v>
      </c>
      <c r="N631">
        <v>27</v>
      </c>
      <c r="O631" t="s">
        <v>3302</v>
      </c>
      <c r="P631" t="s">
        <v>3303</v>
      </c>
      <c r="Q631" s="7">
        <f>fact_orders[[#This Row],[Original Price]]*(1-fact_orders[[#This Row],[Discount%]])</f>
        <v>291.58</v>
      </c>
      <c r="R631">
        <f>fact_orders[[#This Row],[Original Price]]*fact_orders[[#This Row],[Discount%]]</f>
        <v>186.42000000000002</v>
      </c>
      <c r="S631">
        <f>YEAR(fact_orders[[#This Row],[Date]])</f>
        <v>2021</v>
      </c>
      <c r="T631">
        <f>MONTH(fact_orders[[#This Row],[Date]])</f>
        <v>1</v>
      </c>
      <c r="U631" t="str">
        <f>TEXT(fact_orders[[#This Row],[Date]],"mmm-yyyy")</f>
        <v>Jan-2021</v>
      </c>
      <c r="V631" t="str">
        <f>"Q"&amp;ROUNDUP(MONTH(fact_orders[[#This Row],[Date]])/3,0)</f>
        <v>Q1</v>
      </c>
      <c r="W631" t="str" cm="1">
        <f t="array" ref="W631">_xlfn.IFS(
fact_orders[[#This Row],[dim_customers.Customer Age]]&lt;=25,"18-25",
fact_orders[[#This Row],[dim_customers.Customer Age]]&lt;=35,"26-35",
fact_orders[[#This Row],[dim_customers.Customer Age]]&lt;=45,"36-45",
fact_orders[[#This Row],[dim_customers.Customer Age]]&lt;=55,"46-55",
TRUE,"56+"
)</f>
        <v>26-35</v>
      </c>
      <c r="X631" t="str" cm="1">
        <f t="array" ref="X631">_xlfn.IFS(fact_orders[[#This Row],[Original Price]]&lt;250,"Under 250", fact_orders[[#This Row],[Original Price]]&lt;500, "250-499",fact_orders[[#This Row],[Original Price]]&lt;1000,"500-999",fact_orders[[#This Row],[Original Price]]&lt;2000,"1000-1999",TRUE,"2000+")</f>
        <v>250-499</v>
      </c>
      <c r="Y631" t="str" cm="1">
        <f t="array" ref="Y631">_xlfn.IFS(fact_orders[[#This Row],[Discount%]]&lt;0.2,"10-19%",fact_orders[[#This Row],[Discount%]]&lt;0.3,"20-29%",fact_orders[[#This Row],[Discount%]]&lt;0.4,"30-39%",fact_orders[[#This Row],[Discount%]]&lt;0.5,"40-49%",TRUE,"50%+")</f>
        <v>30-39%</v>
      </c>
    </row>
    <row r="632" spans="1:25" hidden="1" x14ac:dyDescent="0.3">
      <c r="A632" t="s">
        <v>4048</v>
      </c>
      <c r="B632" t="s">
        <v>3304</v>
      </c>
      <c r="C632" t="s">
        <v>586</v>
      </c>
      <c r="D632" s="2">
        <v>44872</v>
      </c>
      <c r="E632">
        <v>1264</v>
      </c>
      <c r="F632" s="4">
        <v>0.3</v>
      </c>
      <c r="G632" t="s">
        <v>85</v>
      </c>
      <c r="H632" t="s">
        <v>524</v>
      </c>
      <c r="I632" t="s">
        <v>525</v>
      </c>
      <c r="J632" t="s">
        <v>11</v>
      </c>
      <c r="K632" t="s">
        <v>6923</v>
      </c>
      <c r="L632" t="s">
        <v>162</v>
      </c>
      <c r="M632">
        <v>5</v>
      </c>
      <c r="N632">
        <v>29</v>
      </c>
      <c r="O632" t="s">
        <v>3302</v>
      </c>
      <c r="P632" t="s">
        <v>3303</v>
      </c>
      <c r="Q632" s="7">
        <f>fact_orders[[#This Row],[Original Price]]*(1-fact_orders[[#This Row],[Discount%]])</f>
        <v>884.8</v>
      </c>
      <c r="R632">
        <f>fact_orders[[#This Row],[Original Price]]*fact_orders[[#This Row],[Discount%]]</f>
        <v>379.2</v>
      </c>
      <c r="S632">
        <f>YEAR(fact_orders[[#This Row],[Date]])</f>
        <v>2022</v>
      </c>
      <c r="T632">
        <f>MONTH(fact_orders[[#This Row],[Date]])</f>
        <v>11</v>
      </c>
      <c r="U632" t="str">
        <f>TEXT(fact_orders[[#This Row],[Date]],"mmm-yyyy")</f>
        <v>Nov-2022</v>
      </c>
      <c r="V632" t="str">
        <f>"Q"&amp;ROUNDUP(MONTH(fact_orders[[#This Row],[Date]])/3,0)</f>
        <v>Q4</v>
      </c>
      <c r="W632" t="str" cm="1">
        <f t="array" ref="W632">_xlfn.IFS(
fact_orders[[#This Row],[dim_customers.Customer Age]]&lt;=25,"18-25",
fact_orders[[#This Row],[dim_customers.Customer Age]]&lt;=35,"26-35",
fact_orders[[#This Row],[dim_customers.Customer Age]]&lt;=45,"36-45",
fact_orders[[#This Row],[dim_customers.Customer Age]]&lt;=55,"46-55",
TRUE,"56+"
)</f>
        <v>26-35</v>
      </c>
      <c r="X632" t="str" cm="1">
        <f t="array" ref="X632">_xlfn.IFS(fact_orders[[#This Row],[Original Price]]&lt;250,"Under 250", fact_orders[[#This Row],[Original Price]]&lt;500, "250-499",fact_orders[[#This Row],[Original Price]]&lt;1000,"500-999",fact_orders[[#This Row],[Original Price]]&lt;2000,"1000-1999",TRUE,"2000+")</f>
        <v>1000-1999</v>
      </c>
      <c r="Y632" t="str" cm="1">
        <f t="array" ref="Y632">_xlfn.IFS(fact_orders[[#This Row],[Discount%]]&lt;0.2,"10-19%",fact_orders[[#This Row],[Discount%]]&lt;0.3,"20-29%",fact_orders[[#This Row],[Discount%]]&lt;0.4,"30-39%",fact_orders[[#This Row],[Discount%]]&lt;0.5,"40-49%",TRUE,"50%+")</f>
        <v>30-39%</v>
      </c>
    </row>
    <row r="633" spans="1:25" hidden="1" x14ac:dyDescent="0.3">
      <c r="A633" t="s">
        <v>4049</v>
      </c>
      <c r="B633" t="s">
        <v>3305</v>
      </c>
      <c r="C633" t="s">
        <v>587</v>
      </c>
      <c r="D633" s="2">
        <v>44421</v>
      </c>
      <c r="E633">
        <v>458</v>
      </c>
      <c r="F633" s="4">
        <v>0.3</v>
      </c>
      <c r="G633" t="s">
        <v>85</v>
      </c>
      <c r="H633" t="s">
        <v>524</v>
      </c>
      <c r="I633" t="s">
        <v>525</v>
      </c>
      <c r="J633" t="s">
        <v>11</v>
      </c>
      <c r="K633" t="s">
        <v>6923</v>
      </c>
      <c r="L633" t="s">
        <v>162</v>
      </c>
      <c r="M633">
        <v>3</v>
      </c>
      <c r="N633">
        <v>23</v>
      </c>
      <c r="O633" t="s">
        <v>3302</v>
      </c>
      <c r="P633" t="s">
        <v>3303</v>
      </c>
      <c r="Q633" s="7">
        <f>fact_orders[[#This Row],[Original Price]]*(1-fact_orders[[#This Row],[Discount%]])</f>
        <v>320.59999999999997</v>
      </c>
      <c r="R633">
        <f>fact_orders[[#This Row],[Original Price]]*fact_orders[[#This Row],[Discount%]]</f>
        <v>137.4</v>
      </c>
      <c r="S633">
        <f>YEAR(fact_orders[[#This Row],[Date]])</f>
        <v>2021</v>
      </c>
      <c r="T633">
        <f>MONTH(fact_orders[[#This Row],[Date]])</f>
        <v>8</v>
      </c>
      <c r="U633" t="str">
        <f>TEXT(fact_orders[[#This Row],[Date]],"mmm-yyyy")</f>
        <v>Aug-2021</v>
      </c>
      <c r="V633" t="str">
        <f>"Q"&amp;ROUNDUP(MONTH(fact_orders[[#This Row],[Date]])/3,0)</f>
        <v>Q3</v>
      </c>
      <c r="W633" t="str" cm="1">
        <f t="array" ref="W633">_xlfn.IFS(
fact_orders[[#This Row],[dim_customers.Customer Age]]&lt;=25,"18-25",
fact_orders[[#This Row],[dim_customers.Customer Age]]&lt;=35,"26-35",
fact_orders[[#This Row],[dim_customers.Customer Age]]&lt;=45,"36-45",
fact_orders[[#This Row],[dim_customers.Customer Age]]&lt;=55,"46-55",
TRUE,"56+"
)</f>
        <v>18-25</v>
      </c>
      <c r="X633" t="str" cm="1">
        <f t="array" ref="X633">_xlfn.IFS(fact_orders[[#This Row],[Original Price]]&lt;250,"Under 250", fact_orders[[#This Row],[Original Price]]&lt;500, "250-499",fact_orders[[#This Row],[Original Price]]&lt;1000,"500-999",fact_orders[[#This Row],[Original Price]]&lt;2000,"1000-1999",TRUE,"2000+")</f>
        <v>250-499</v>
      </c>
      <c r="Y633" t="str" cm="1">
        <f t="array" ref="Y633">_xlfn.IFS(fact_orders[[#This Row],[Discount%]]&lt;0.2,"10-19%",fact_orders[[#This Row],[Discount%]]&lt;0.3,"20-29%",fact_orders[[#This Row],[Discount%]]&lt;0.4,"30-39%",fact_orders[[#This Row],[Discount%]]&lt;0.5,"40-49%",TRUE,"50%+")</f>
        <v>30-39%</v>
      </c>
    </row>
    <row r="634" spans="1:25" hidden="1" x14ac:dyDescent="0.3">
      <c r="A634" t="s">
        <v>4050</v>
      </c>
      <c r="B634" t="s">
        <v>3306</v>
      </c>
      <c r="C634" t="s">
        <v>588</v>
      </c>
      <c r="D634" s="2">
        <v>44657</v>
      </c>
      <c r="E634">
        <v>899</v>
      </c>
      <c r="F634" s="4">
        <v>0.3</v>
      </c>
      <c r="G634" t="s">
        <v>85</v>
      </c>
      <c r="H634" t="s">
        <v>524</v>
      </c>
      <c r="I634" t="s">
        <v>525</v>
      </c>
      <c r="J634" t="s">
        <v>11</v>
      </c>
      <c r="K634" t="s">
        <v>6924</v>
      </c>
      <c r="L634" t="s">
        <v>14</v>
      </c>
      <c r="M634">
        <v>5</v>
      </c>
      <c r="N634">
        <v>25</v>
      </c>
      <c r="O634" t="s">
        <v>3302</v>
      </c>
      <c r="P634" t="s">
        <v>3303</v>
      </c>
      <c r="Q634" s="7">
        <f>fact_orders[[#This Row],[Original Price]]*(1-fact_orders[[#This Row],[Discount%]])</f>
        <v>629.29999999999995</v>
      </c>
      <c r="R634">
        <f>fact_orders[[#This Row],[Original Price]]*fact_orders[[#This Row],[Discount%]]</f>
        <v>269.7</v>
      </c>
      <c r="S634">
        <f>YEAR(fact_orders[[#This Row],[Date]])</f>
        <v>2022</v>
      </c>
      <c r="T634">
        <f>MONTH(fact_orders[[#This Row],[Date]])</f>
        <v>4</v>
      </c>
      <c r="U634" t="str">
        <f>TEXT(fact_orders[[#This Row],[Date]],"mmm-yyyy")</f>
        <v>Apr-2022</v>
      </c>
      <c r="V634" t="str">
        <f>"Q"&amp;ROUNDUP(MONTH(fact_orders[[#This Row],[Date]])/3,0)</f>
        <v>Q2</v>
      </c>
      <c r="W634" t="str" cm="1">
        <f t="array" ref="W634">_xlfn.IFS(
fact_orders[[#This Row],[dim_customers.Customer Age]]&lt;=25,"18-25",
fact_orders[[#This Row],[dim_customers.Customer Age]]&lt;=35,"26-35",
fact_orders[[#This Row],[dim_customers.Customer Age]]&lt;=45,"36-45",
fact_orders[[#This Row],[dim_customers.Customer Age]]&lt;=55,"46-55",
TRUE,"56+"
)</f>
        <v>18-25</v>
      </c>
      <c r="X634" t="str" cm="1">
        <f t="array" ref="X634">_xlfn.IFS(fact_orders[[#This Row],[Original Price]]&lt;250,"Under 250", fact_orders[[#This Row],[Original Price]]&lt;500, "250-499",fact_orders[[#This Row],[Original Price]]&lt;1000,"500-999",fact_orders[[#This Row],[Original Price]]&lt;2000,"1000-1999",TRUE,"2000+")</f>
        <v>500-999</v>
      </c>
      <c r="Y634" t="str" cm="1">
        <f t="array" ref="Y634">_xlfn.IFS(fact_orders[[#This Row],[Discount%]]&lt;0.2,"10-19%",fact_orders[[#This Row],[Discount%]]&lt;0.3,"20-29%",fact_orders[[#This Row],[Discount%]]&lt;0.4,"30-39%",fact_orders[[#This Row],[Discount%]]&lt;0.5,"40-49%",TRUE,"50%+")</f>
        <v>30-39%</v>
      </c>
    </row>
    <row r="635" spans="1:25" hidden="1" x14ac:dyDescent="0.3">
      <c r="A635" t="s">
        <v>4051</v>
      </c>
      <c r="B635" t="s">
        <v>3307</v>
      </c>
      <c r="C635" t="s">
        <v>589</v>
      </c>
      <c r="D635" s="2">
        <v>44659</v>
      </c>
      <c r="E635">
        <v>859</v>
      </c>
      <c r="F635" s="4">
        <v>0.3</v>
      </c>
      <c r="G635" t="s">
        <v>85</v>
      </c>
      <c r="H635" t="s">
        <v>524</v>
      </c>
      <c r="I635" t="s">
        <v>525</v>
      </c>
      <c r="J635" t="s">
        <v>11</v>
      </c>
      <c r="K635" t="s">
        <v>6924</v>
      </c>
      <c r="L635" t="s">
        <v>14</v>
      </c>
      <c r="M635">
        <v>5</v>
      </c>
      <c r="N635">
        <v>24</v>
      </c>
      <c r="O635" t="s">
        <v>3302</v>
      </c>
      <c r="P635" t="s">
        <v>3303</v>
      </c>
      <c r="Q635" s="7">
        <f>fact_orders[[#This Row],[Original Price]]*(1-fact_orders[[#This Row],[Discount%]])</f>
        <v>601.29999999999995</v>
      </c>
      <c r="R635">
        <f>fact_orders[[#This Row],[Original Price]]*fact_orders[[#This Row],[Discount%]]</f>
        <v>257.7</v>
      </c>
      <c r="S635">
        <f>YEAR(fact_orders[[#This Row],[Date]])</f>
        <v>2022</v>
      </c>
      <c r="T635">
        <f>MONTH(fact_orders[[#This Row],[Date]])</f>
        <v>4</v>
      </c>
      <c r="U635" t="str">
        <f>TEXT(fact_orders[[#This Row],[Date]],"mmm-yyyy")</f>
        <v>Apr-2022</v>
      </c>
      <c r="V635" t="str">
        <f>"Q"&amp;ROUNDUP(MONTH(fact_orders[[#This Row],[Date]])/3,0)</f>
        <v>Q2</v>
      </c>
      <c r="W635" t="str" cm="1">
        <f t="array" ref="W635">_xlfn.IFS(
fact_orders[[#This Row],[dim_customers.Customer Age]]&lt;=25,"18-25",
fact_orders[[#This Row],[dim_customers.Customer Age]]&lt;=35,"26-35",
fact_orders[[#This Row],[dim_customers.Customer Age]]&lt;=45,"36-45",
fact_orders[[#This Row],[dim_customers.Customer Age]]&lt;=55,"46-55",
TRUE,"56+"
)</f>
        <v>18-25</v>
      </c>
      <c r="X635" t="str" cm="1">
        <f t="array" ref="X635">_xlfn.IFS(fact_orders[[#This Row],[Original Price]]&lt;250,"Under 250", fact_orders[[#This Row],[Original Price]]&lt;500, "250-499",fact_orders[[#This Row],[Original Price]]&lt;1000,"500-999",fact_orders[[#This Row],[Original Price]]&lt;2000,"1000-1999",TRUE,"2000+")</f>
        <v>500-999</v>
      </c>
      <c r="Y635" t="str" cm="1">
        <f t="array" ref="Y635">_xlfn.IFS(fact_orders[[#This Row],[Discount%]]&lt;0.2,"10-19%",fact_orders[[#This Row],[Discount%]]&lt;0.3,"20-29%",fact_orders[[#This Row],[Discount%]]&lt;0.4,"30-39%",fact_orders[[#This Row],[Discount%]]&lt;0.5,"40-49%",TRUE,"50%+")</f>
        <v>30-39%</v>
      </c>
    </row>
    <row r="636" spans="1:25" hidden="1" x14ac:dyDescent="0.3">
      <c r="A636" t="s">
        <v>4052</v>
      </c>
      <c r="B636" t="s">
        <v>3308</v>
      </c>
      <c r="C636" t="s">
        <v>590</v>
      </c>
      <c r="D636" s="2">
        <v>44969</v>
      </c>
      <c r="E636">
        <v>758</v>
      </c>
      <c r="F636" s="4">
        <v>0.3</v>
      </c>
      <c r="G636" t="s">
        <v>85</v>
      </c>
      <c r="H636" t="s">
        <v>524</v>
      </c>
      <c r="I636" t="s">
        <v>525</v>
      </c>
      <c r="J636" t="s">
        <v>11</v>
      </c>
      <c r="K636" t="s">
        <v>6924</v>
      </c>
      <c r="L636" t="s">
        <v>14</v>
      </c>
      <c r="M636">
        <v>4</v>
      </c>
      <c r="N636">
        <v>15</v>
      </c>
      <c r="O636" t="s">
        <v>3302</v>
      </c>
      <c r="P636" t="s">
        <v>3303</v>
      </c>
      <c r="Q636" s="7">
        <f>fact_orders[[#This Row],[Original Price]]*(1-fact_orders[[#This Row],[Discount%]])</f>
        <v>530.6</v>
      </c>
      <c r="R636">
        <f>fact_orders[[#This Row],[Original Price]]*fact_orders[[#This Row],[Discount%]]</f>
        <v>227.4</v>
      </c>
      <c r="S636">
        <f>YEAR(fact_orders[[#This Row],[Date]])</f>
        <v>2023</v>
      </c>
      <c r="T636">
        <f>MONTH(fact_orders[[#This Row],[Date]])</f>
        <v>2</v>
      </c>
      <c r="U636" t="str">
        <f>TEXT(fact_orders[[#This Row],[Date]],"mmm-yyyy")</f>
        <v>Feb-2023</v>
      </c>
      <c r="V636" t="str">
        <f>"Q"&amp;ROUNDUP(MONTH(fact_orders[[#This Row],[Date]])/3,0)</f>
        <v>Q1</v>
      </c>
      <c r="W636" t="str" cm="1">
        <f t="array" ref="W636">_xlfn.IFS(
fact_orders[[#This Row],[dim_customers.Customer Age]]&lt;=25,"18-25",
fact_orders[[#This Row],[dim_customers.Customer Age]]&lt;=35,"26-35",
fact_orders[[#This Row],[dim_customers.Customer Age]]&lt;=45,"36-45",
fact_orders[[#This Row],[dim_customers.Customer Age]]&lt;=55,"46-55",
TRUE,"56+"
)</f>
        <v>18-25</v>
      </c>
      <c r="X636" t="str" cm="1">
        <f t="array" ref="X636">_xlfn.IFS(fact_orders[[#This Row],[Original Price]]&lt;250,"Under 250", fact_orders[[#This Row],[Original Price]]&lt;500, "250-499",fact_orders[[#This Row],[Original Price]]&lt;1000,"500-999",fact_orders[[#This Row],[Original Price]]&lt;2000,"1000-1999",TRUE,"2000+")</f>
        <v>500-999</v>
      </c>
      <c r="Y636" t="str" cm="1">
        <f t="array" ref="Y636">_xlfn.IFS(fact_orders[[#This Row],[Discount%]]&lt;0.2,"10-19%",fact_orders[[#This Row],[Discount%]]&lt;0.3,"20-29%",fact_orders[[#This Row],[Discount%]]&lt;0.4,"30-39%",fact_orders[[#This Row],[Discount%]]&lt;0.5,"40-49%",TRUE,"50%+")</f>
        <v>30-39%</v>
      </c>
    </row>
    <row r="637" spans="1:25" hidden="1" x14ac:dyDescent="0.3">
      <c r="A637" t="s">
        <v>4053</v>
      </c>
      <c r="B637" t="s">
        <v>3309</v>
      </c>
      <c r="C637" t="s">
        <v>591</v>
      </c>
      <c r="D637" s="2">
        <v>44421</v>
      </c>
      <c r="E637">
        <v>2354</v>
      </c>
      <c r="F637" s="4">
        <v>0.3</v>
      </c>
      <c r="G637" t="s">
        <v>85</v>
      </c>
      <c r="H637" t="s">
        <v>524</v>
      </c>
      <c r="I637" t="s">
        <v>525</v>
      </c>
      <c r="J637" t="s">
        <v>11</v>
      </c>
      <c r="K637" t="s">
        <v>6924</v>
      </c>
      <c r="L637" t="s">
        <v>359</v>
      </c>
      <c r="M637">
        <v>3</v>
      </c>
      <c r="N637">
        <v>19</v>
      </c>
      <c r="O637" t="s">
        <v>3310</v>
      </c>
      <c r="P637" t="s">
        <v>3303</v>
      </c>
      <c r="Q637" s="7">
        <f>fact_orders[[#This Row],[Original Price]]*(1-fact_orders[[#This Row],[Discount%]])</f>
        <v>1647.8</v>
      </c>
      <c r="R637">
        <f>fact_orders[[#This Row],[Original Price]]*fact_orders[[#This Row],[Discount%]]</f>
        <v>706.19999999999993</v>
      </c>
      <c r="S637">
        <f>YEAR(fact_orders[[#This Row],[Date]])</f>
        <v>2021</v>
      </c>
      <c r="T637">
        <f>MONTH(fact_orders[[#This Row],[Date]])</f>
        <v>8</v>
      </c>
      <c r="U637" t="str">
        <f>TEXT(fact_orders[[#This Row],[Date]],"mmm-yyyy")</f>
        <v>Aug-2021</v>
      </c>
      <c r="V637" t="str">
        <f>"Q"&amp;ROUNDUP(MONTH(fact_orders[[#This Row],[Date]])/3,0)</f>
        <v>Q3</v>
      </c>
      <c r="W637" t="str" cm="1">
        <f t="array" ref="W637">_xlfn.IFS(
fact_orders[[#This Row],[dim_customers.Customer Age]]&lt;=25,"18-25",
fact_orders[[#This Row],[dim_customers.Customer Age]]&lt;=35,"26-35",
fact_orders[[#This Row],[dim_customers.Customer Age]]&lt;=45,"36-45",
fact_orders[[#This Row],[dim_customers.Customer Age]]&lt;=55,"46-55",
TRUE,"56+"
)</f>
        <v>18-25</v>
      </c>
      <c r="X637" t="str" cm="1">
        <f t="array" ref="X637">_xlfn.IFS(fact_orders[[#This Row],[Original Price]]&lt;250,"Under 250", fact_orders[[#This Row],[Original Price]]&lt;500, "250-499",fact_orders[[#This Row],[Original Price]]&lt;1000,"500-999",fact_orders[[#This Row],[Original Price]]&lt;2000,"1000-1999",TRUE,"2000+")</f>
        <v>2000+</v>
      </c>
      <c r="Y637" t="str" cm="1">
        <f t="array" ref="Y637">_xlfn.IFS(fact_orders[[#This Row],[Discount%]]&lt;0.2,"10-19%",fact_orders[[#This Row],[Discount%]]&lt;0.3,"20-29%",fact_orders[[#This Row],[Discount%]]&lt;0.4,"30-39%",fact_orders[[#This Row],[Discount%]]&lt;0.5,"40-49%",TRUE,"50%+")</f>
        <v>30-39%</v>
      </c>
    </row>
    <row r="638" spans="1:25" hidden="1" x14ac:dyDescent="0.3">
      <c r="A638" t="s">
        <v>4054</v>
      </c>
      <c r="B638" t="s">
        <v>3311</v>
      </c>
      <c r="C638" t="s">
        <v>592</v>
      </c>
      <c r="D638" s="2">
        <v>44232</v>
      </c>
      <c r="E638">
        <v>2344</v>
      </c>
      <c r="F638" s="4">
        <v>0.3</v>
      </c>
      <c r="G638" t="s">
        <v>85</v>
      </c>
      <c r="H638" t="s">
        <v>524</v>
      </c>
      <c r="I638" t="s">
        <v>525</v>
      </c>
      <c r="J638" t="s">
        <v>11</v>
      </c>
      <c r="K638" t="s">
        <v>6924</v>
      </c>
      <c r="L638" t="s">
        <v>359</v>
      </c>
      <c r="M638">
        <v>3</v>
      </c>
      <c r="N638">
        <v>19</v>
      </c>
      <c r="O638" t="s">
        <v>3310</v>
      </c>
      <c r="P638" t="s">
        <v>3303</v>
      </c>
      <c r="Q638" s="7">
        <f>fact_orders[[#This Row],[Original Price]]*(1-fact_orders[[#This Row],[Discount%]])</f>
        <v>1640.8</v>
      </c>
      <c r="R638">
        <f>fact_orders[[#This Row],[Original Price]]*fact_orders[[#This Row],[Discount%]]</f>
        <v>703.19999999999993</v>
      </c>
      <c r="S638">
        <f>YEAR(fact_orders[[#This Row],[Date]])</f>
        <v>2021</v>
      </c>
      <c r="T638">
        <f>MONTH(fact_orders[[#This Row],[Date]])</f>
        <v>2</v>
      </c>
      <c r="U638" t="str">
        <f>TEXT(fact_orders[[#This Row],[Date]],"mmm-yyyy")</f>
        <v>Feb-2021</v>
      </c>
      <c r="V638" t="str">
        <f>"Q"&amp;ROUNDUP(MONTH(fact_orders[[#This Row],[Date]])/3,0)</f>
        <v>Q1</v>
      </c>
      <c r="W638" t="str" cm="1">
        <f t="array" ref="W638">_xlfn.IFS(
fact_orders[[#This Row],[dim_customers.Customer Age]]&lt;=25,"18-25",
fact_orders[[#This Row],[dim_customers.Customer Age]]&lt;=35,"26-35",
fact_orders[[#This Row],[dim_customers.Customer Age]]&lt;=45,"36-45",
fact_orders[[#This Row],[dim_customers.Customer Age]]&lt;=55,"46-55",
TRUE,"56+"
)</f>
        <v>18-25</v>
      </c>
      <c r="X638" t="str" cm="1">
        <f t="array" ref="X638">_xlfn.IFS(fact_orders[[#This Row],[Original Price]]&lt;250,"Under 250", fact_orders[[#This Row],[Original Price]]&lt;500, "250-499",fact_orders[[#This Row],[Original Price]]&lt;1000,"500-999",fact_orders[[#This Row],[Original Price]]&lt;2000,"1000-1999",TRUE,"2000+")</f>
        <v>2000+</v>
      </c>
      <c r="Y638" t="str" cm="1">
        <f t="array" ref="Y638">_xlfn.IFS(fact_orders[[#This Row],[Discount%]]&lt;0.2,"10-19%",fact_orders[[#This Row],[Discount%]]&lt;0.3,"20-29%",fact_orders[[#This Row],[Discount%]]&lt;0.4,"30-39%",fact_orders[[#This Row],[Discount%]]&lt;0.5,"40-49%",TRUE,"50%+")</f>
        <v>30-39%</v>
      </c>
    </row>
    <row r="639" spans="1:25" hidden="1" x14ac:dyDescent="0.3">
      <c r="A639" t="s">
        <v>4055</v>
      </c>
      <c r="B639" t="s">
        <v>3312</v>
      </c>
      <c r="C639" t="s">
        <v>593</v>
      </c>
      <c r="D639" s="2">
        <v>44652</v>
      </c>
      <c r="E639">
        <v>2453</v>
      </c>
      <c r="F639" s="4">
        <v>0.3</v>
      </c>
      <c r="G639" t="s">
        <v>85</v>
      </c>
      <c r="H639" t="s">
        <v>524</v>
      </c>
      <c r="I639" t="s">
        <v>525</v>
      </c>
      <c r="J639" t="s">
        <v>11</v>
      </c>
      <c r="K639" t="s">
        <v>6924</v>
      </c>
      <c r="L639" t="s">
        <v>359</v>
      </c>
      <c r="M639">
        <v>3</v>
      </c>
      <c r="N639">
        <v>19</v>
      </c>
      <c r="O639" t="s">
        <v>3310</v>
      </c>
      <c r="P639" t="s">
        <v>3303</v>
      </c>
      <c r="Q639" s="7">
        <f>fact_orders[[#This Row],[Original Price]]*(1-fact_orders[[#This Row],[Discount%]])</f>
        <v>1717.1</v>
      </c>
      <c r="R639">
        <f>fact_orders[[#This Row],[Original Price]]*fact_orders[[#This Row],[Discount%]]</f>
        <v>735.9</v>
      </c>
      <c r="S639">
        <f>YEAR(fact_orders[[#This Row],[Date]])</f>
        <v>2022</v>
      </c>
      <c r="T639">
        <f>MONTH(fact_orders[[#This Row],[Date]])</f>
        <v>4</v>
      </c>
      <c r="U639" t="str">
        <f>TEXT(fact_orders[[#This Row],[Date]],"mmm-yyyy")</f>
        <v>Apr-2022</v>
      </c>
      <c r="V639" t="str">
        <f>"Q"&amp;ROUNDUP(MONTH(fact_orders[[#This Row],[Date]])/3,0)</f>
        <v>Q2</v>
      </c>
      <c r="W639" t="str" cm="1">
        <f t="array" ref="W639">_xlfn.IFS(
fact_orders[[#This Row],[dim_customers.Customer Age]]&lt;=25,"18-25",
fact_orders[[#This Row],[dim_customers.Customer Age]]&lt;=35,"26-35",
fact_orders[[#This Row],[dim_customers.Customer Age]]&lt;=45,"36-45",
fact_orders[[#This Row],[dim_customers.Customer Age]]&lt;=55,"46-55",
TRUE,"56+"
)</f>
        <v>18-25</v>
      </c>
      <c r="X639" t="str" cm="1">
        <f t="array" ref="X639">_xlfn.IFS(fact_orders[[#This Row],[Original Price]]&lt;250,"Under 250", fact_orders[[#This Row],[Original Price]]&lt;500, "250-499",fact_orders[[#This Row],[Original Price]]&lt;1000,"500-999",fact_orders[[#This Row],[Original Price]]&lt;2000,"1000-1999",TRUE,"2000+")</f>
        <v>2000+</v>
      </c>
      <c r="Y639" t="str" cm="1">
        <f t="array" ref="Y639">_xlfn.IFS(fact_orders[[#This Row],[Discount%]]&lt;0.2,"10-19%",fact_orders[[#This Row],[Discount%]]&lt;0.3,"20-29%",fact_orders[[#This Row],[Discount%]]&lt;0.4,"30-39%",fact_orders[[#This Row],[Discount%]]&lt;0.5,"40-49%",TRUE,"50%+")</f>
        <v>30-39%</v>
      </c>
    </row>
    <row r="640" spans="1:25" hidden="1" x14ac:dyDescent="0.3">
      <c r="A640" t="s">
        <v>4056</v>
      </c>
      <c r="B640" t="s">
        <v>3313</v>
      </c>
      <c r="C640" t="s">
        <v>594</v>
      </c>
      <c r="D640" s="2">
        <v>44390</v>
      </c>
      <c r="E640">
        <v>2154</v>
      </c>
      <c r="F640" s="4">
        <v>0.3</v>
      </c>
      <c r="G640" t="s">
        <v>85</v>
      </c>
      <c r="H640" t="s">
        <v>524</v>
      </c>
      <c r="I640" t="s">
        <v>525</v>
      </c>
      <c r="J640" t="s">
        <v>11</v>
      </c>
      <c r="K640" t="s">
        <v>6924</v>
      </c>
      <c r="L640" t="s">
        <v>359</v>
      </c>
      <c r="M640">
        <v>5</v>
      </c>
      <c r="N640">
        <v>22</v>
      </c>
      <c r="O640" t="s">
        <v>3310</v>
      </c>
      <c r="P640" t="s">
        <v>3303</v>
      </c>
      <c r="Q640" s="7">
        <f>fact_orders[[#This Row],[Original Price]]*(1-fact_orders[[#This Row],[Discount%]])</f>
        <v>1507.8</v>
      </c>
      <c r="R640">
        <f>fact_orders[[#This Row],[Original Price]]*fact_orders[[#This Row],[Discount%]]</f>
        <v>646.19999999999993</v>
      </c>
      <c r="S640">
        <f>YEAR(fact_orders[[#This Row],[Date]])</f>
        <v>2021</v>
      </c>
      <c r="T640">
        <f>MONTH(fact_orders[[#This Row],[Date]])</f>
        <v>7</v>
      </c>
      <c r="U640" t="str">
        <f>TEXT(fact_orders[[#This Row],[Date]],"mmm-yyyy")</f>
        <v>Jul-2021</v>
      </c>
      <c r="V640" t="str">
        <f>"Q"&amp;ROUNDUP(MONTH(fact_orders[[#This Row],[Date]])/3,0)</f>
        <v>Q3</v>
      </c>
      <c r="W640" t="str" cm="1">
        <f t="array" ref="W640">_xlfn.IFS(
fact_orders[[#This Row],[dim_customers.Customer Age]]&lt;=25,"18-25",
fact_orders[[#This Row],[dim_customers.Customer Age]]&lt;=35,"26-35",
fact_orders[[#This Row],[dim_customers.Customer Age]]&lt;=45,"36-45",
fact_orders[[#This Row],[dim_customers.Customer Age]]&lt;=55,"46-55",
TRUE,"56+"
)</f>
        <v>18-25</v>
      </c>
      <c r="X640" t="str" cm="1">
        <f t="array" ref="X640">_xlfn.IFS(fact_orders[[#This Row],[Original Price]]&lt;250,"Under 250", fact_orders[[#This Row],[Original Price]]&lt;500, "250-499",fact_orders[[#This Row],[Original Price]]&lt;1000,"500-999",fact_orders[[#This Row],[Original Price]]&lt;2000,"1000-1999",TRUE,"2000+")</f>
        <v>2000+</v>
      </c>
      <c r="Y640" t="str" cm="1">
        <f t="array" ref="Y640">_xlfn.IFS(fact_orders[[#This Row],[Discount%]]&lt;0.2,"10-19%",fact_orders[[#This Row],[Discount%]]&lt;0.3,"20-29%",fact_orders[[#This Row],[Discount%]]&lt;0.4,"30-39%",fact_orders[[#This Row],[Discount%]]&lt;0.5,"40-49%",TRUE,"50%+")</f>
        <v>30-39%</v>
      </c>
    </row>
    <row r="641" spans="1:25" hidden="1" x14ac:dyDescent="0.3">
      <c r="A641" t="s">
        <v>4057</v>
      </c>
      <c r="B641" t="s">
        <v>3314</v>
      </c>
      <c r="C641" t="s">
        <v>595</v>
      </c>
      <c r="D641" s="2">
        <v>45014</v>
      </c>
      <c r="E641">
        <v>896</v>
      </c>
      <c r="F641" s="4">
        <v>0.3</v>
      </c>
      <c r="G641" t="s">
        <v>85</v>
      </c>
      <c r="H641" t="s">
        <v>524</v>
      </c>
      <c r="I641" t="s">
        <v>525</v>
      </c>
      <c r="J641" t="s">
        <v>11</v>
      </c>
      <c r="K641" t="s">
        <v>6924</v>
      </c>
      <c r="L641" t="s">
        <v>162</v>
      </c>
      <c r="M641">
        <v>4</v>
      </c>
      <c r="N641">
        <v>22</v>
      </c>
      <c r="O641" t="s">
        <v>3310</v>
      </c>
      <c r="P641" t="s">
        <v>3303</v>
      </c>
      <c r="Q641" s="7">
        <f>fact_orders[[#This Row],[Original Price]]*(1-fact_orders[[#This Row],[Discount%]])</f>
        <v>627.19999999999993</v>
      </c>
      <c r="R641">
        <f>fact_orders[[#This Row],[Original Price]]*fact_orders[[#This Row],[Discount%]]</f>
        <v>268.8</v>
      </c>
      <c r="S641">
        <f>YEAR(fact_orders[[#This Row],[Date]])</f>
        <v>2023</v>
      </c>
      <c r="T641">
        <f>MONTH(fact_orders[[#This Row],[Date]])</f>
        <v>3</v>
      </c>
      <c r="U641" t="str">
        <f>TEXT(fact_orders[[#This Row],[Date]],"mmm-yyyy")</f>
        <v>Mar-2023</v>
      </c>
      <c r="V641" t="str">
        <f>"Q"&amp;ROUNDUP(MONTH(fact_orders[[#This Row],[Date]])/3,0)</f>
        <v>Q1</v>
      </c>
      <c r="W641" t="str" cm="1">
        <f t="array" ref="W641">_xlfn.IFS(
fact_orders[[#This Row],[dim_customers.Customer Age]]&lt;=25,"18-25",
fact_orders[[#This Row],[dim_customers.Customer Age]]&lt;=35,"26-35",
fact_orders[[#This Row],[dim_customers.Customer Age]]&lt;=45,"36-45",
fact_orders[[#This Row],[dim_customers.Customer Age]]&lt;=55,"46-55",
TRUE,"56+"
)</f>
        <v>18-25</v>
      </c>
      <c r="X641" t="str" cm="1">
        <f t="array" ref="X641">_xlfn.IFS(fact_orders[[#This Row],[Original Price]]&lt;250,"Under 250", fact_orders[[#This Row],[Original Price]]&lt;500, "250-499",fact_orders[[#This Row],[Original Price]]&lt;1000,"500-999",fact_orders[[#This Row],[Original Price]]&lt;2000,"1000-1999",TRUE,"2000+")</f>
        <v>500-999</v>
      </c>
      <c r="Y641" t="str" cm="1">
        <f t="array" ref="Y641">_xlfn.IFS(fact_orders[[#This Row],[Discount%]]&lt;0.2,"10-19%",fact_orders[[#This Row],[Discount%]]&lt;0.3,"20-29%",fact_orders[[#This Row],[Discount%]]&lt;0.4,"30-39%",fact_orders[[#This Row],[Discount%]]&lt;0.5,"40-49%",TRUE,"50%+")</f>
        <v>30-39%</v>
      </c>
    </row>
    <row r="642" spans="1:25" hidden="1" x14ac:dyDescent="0.3">
      <c r="A642" t="s">
        <v>4058</v>
      </c>
      <c r="B642" t="s">
        <v>3315</v>
      </c>
      <c r="C642" t="s">
        <v>596</v>
      </c>
      <c r="D642" s="2">
        <v>44724</v>
      </c>
      <c r="E642">
        <v>756</v>
      </c>
      <c r="F642" s="4">
        <v>0.3</v>
      </c>
      <c r="G642" t="s">
        <v>85</v>
      </c>
      <c r="H642" t="s">
        <v>524</v>
      </c>
      <c r="I642" t="s">
        <v>525</v>
      </c>
      <c r="J642" t="s">
        <v>11</v>
      </c>
      <c r="K642" t="s">
        <v>6924</v>
      </c>
      <c r="L642" t="s">
        <v>162</v>
      </c>
      <c r="M642">
        <v>4</v>
      </c>
      <c r="N642">
        <v>22</v>
      </c>
      <c r="O642" t="s">
        <v>3316</v>
      </c>
      <c r="P642" t="s">
        <v>3303</v>
      </c>
      <c r="Q642" s="7">
        <f>fact_orders[[#This Row],[Original Price]]*(1-fact_orders[[#This Row],[Discount%]])</f>
        <v>529.19999999999993</v>
      </c>
      <c r="R642">
        <f>fact_orders[[#This Row],[Original Price]]*fact_orders[[#This Row],[Discount%]]</f>
        <v>226.79999999999998</v>
      </c>
      <c r="S642">
        <f>YEAR(fact_orders[[#This Row],[Date]])</f>
        <v>2022</v>
      </c>
      <c r="T642">
        <f>MONTH(fact_orders[[#This Row],[Date]])</f>
        <v>6</v>
      </c>
      <c r="U642" t="str">
        <f>TEXT(fact_orders[[#This Row],[Date]],"mmm-yyyy")</f>
        <v>Jun-2022</v>
      </c>
      <c r="V642" t="str">
        <f>"Q"&amp;ROUNDUP(MONTH(fact_orders[[#This Row],[Date]])/3,0)</f>
        <v>Q2</v>
      </c>
      <c r="W642" t="str" cm="1">
        <f t="array" ref="W642">_xlfn.IFS(
fact_orders[[#This Row],[dim_customers.Customer Age]]&lt;=25,"18-25",
fact_orders[[#This Row],[dim_customers.Customer Age]]&lt;=35,"26-35",
fact_orders[[#This Row],[dim_customers.Customer Age]]&lt;=45,"36-45",
fact_orders[[#This Row],[dim_customers.Customer Age]]&lt;=55,"46-55",
TRUE,"56+"
)</f>
        <v>18-25</v>
      </c>
      <c r="X642" t="str" cm="1">
        <f t="array" ref="X642">_xlfn.IFS(fact_orders[[#This Row],[Original Price]]&lt;250,"Under 250", fact_orders[[#This Row],[Original Price]]&lt;500, "250-499",fact_orders[[#This Row],[Original Price]]&lt;1000,"500-999",fact_orders[[#This Row],[Original Price]]&lt;2000,"1000-1999",TRUE,"2000+")</f>
        <v>500-999</v>
      </c>
      <c r="Y642" t="str" cm="1">
        <f t="array" ref="Y642">_xlfn.IFS(fact_orders[[#This Row],[Discount%]]&lt;0.2,"10-19%",fact_orders[[#This Row],[Discount%]]&lt;0.3,"20-29%",fact_orders[[#This Row],[Discount%]]&lt;0.4,"30-39%",fact_orders[[#This Row],[Discount%]]&lt;0.5,"40-49%",TRUE,"50%+")</f>
        <v>30-39%</v>
      </c>
    </row>
    <row r="643" spans="1:25" hidden="1" x14ac:dyDescent="0.3">
      <c r="A643" t="s">
        <v>4059</v>
      </c>
      <c r="B643" t="s">
        <v>3317</v>
      </c>
      <c r="C643" t="s">
        <v>597</v>
      </c>
      <c r="D643" s="2">
        <v>44262</v>
      </c>
      <c r="E643">
        <v>236</v>
      </c>
      <c r="F643" s="4">
        <v>0.3</v>
      </c>
      <c r="G643" t="s">
        <v>85</v>
      </c>
      <c r="H643" t="s">
        <v>524</v>
      </c>
      <c r="I643" t="s">
        <v>525</v>
      </c>
      <c r="J643" t="s">
        <v>11</v>
      </c>
      <c r="K643" t="s">
        <v>6924</v>
      </c>
      <c r="L643" t="s">
        <v>162</v>
      </c>
      <c r="M643">
        <v>5</v>
      </c>
      <c r="N643">
        <v>22</v>
      </c>
      <c r="O643" t="s">
        <v>3316</v>
      </c>
      <c r="P643" t="s">
        <v>3303</v>
      </c>
      <c r="Q643" s="7">
        <f>fact_orders[[#This Row],[Original Price]]*(1-fact_orders[[#This Row],[Discount%]])</f>
        <v>165.2</v>
      </c>
      <c r="R643">
        <f>fact_orders[[#This Row],[Original Price]]*fact_orders[[#This Row],[Discount%]]</f>
        <v>70.8</v>
      </c>
      <c r="S643">
        <f>YEAR(fact_orders[[#This Row],[Date]])</f>
        <v>2021</v>
      </c>
      <c r="T643">
        <f>MONTH(fact_orders[[#This Row],[Date]])</f>
        <v>3</v>
      </c>
      <c r="U643" t="str">
        <f>TEXT(fact_orders[[#This Row],[Date]],"mmm-yyyy")</f>
        <v>Mar-2021</v>
      </c>
      <c r="V643" t="str">
        <f>"Q"&amp;ROUNDUP(MONTH(fact_orders[[#This Row],[Date]])/3,0)</f>
        <v>Q1</v>
      </c>
      <c r="W643" t="str" cm="1">
        <f t="array" ref="W643">_xlfn.IFS(
fact_orders[[#This Row],[dim_customers.Customer Age]]&lt;=25,"18-25",
fact_orders[[#This Row],[dim_customers.Customer Age]]&lt;=35,"26-35",
fact_orders[[#This Row],[dim_customers.Customer Age]]&lt;=45,"36-45",
fact_orders[[#This Row],[dim_customers.Customer Age]]&lt;=55,"46-55",
TRUE,"56+"
)</f>
        <v>18-25</v>
      </c>
      <c r="X643" t="str" cm="1">
        <f t="array" ref="X643">_xlfn.IFS(fact_orders[[#This Row],[Original Price]]&lt;250,"Under 250", fact_orders[[#This Row],[Original Price]]&lt;500, "250-499",fact_orders[[#This Row],[Original Price]]&lt;1000,"500-999",fact_orders[[#This Row],[Original Price]]&lt;2000,"1000-1999",TRUE,"2000+")</f>
        <v>Under 250</v>
      </c>
      <c r="Y643" t="str" cm="1">
        <f t="array" ref="Y643">_xlfn.IFS(fact_orders[[#This Row],[Discount%]]&lt;0.2,"10-19%",fact_orders[[#This Row],[Discount%]]&lt;0.3,"20-29%",fact_orders[[#This Row],[Discount%]]&lt;0.4,"30-39%",fact_orders[[#This Row],[Discount%]]&lt;0.5,"40-49%",TRUE,"50%+")</f>
        <v>30-39%</v>
      </c>
    </row>
    <row r="644" spans="1:25" hidden="1" x14ac:dyDescent="0.3">
      <c r="A644" t="s">
        <v>4060</v>
      </c>
      <c r="B644" t="s">
        <v>3318</v>
      </c>
      <c r="C644" t="s">
        <v>598</v>
      </c>
      <c r="D644" s="2">
        <v>44952</v>
      </c>
      <c r="E644">
        <v>475</v>
      </c>
      <c r="F644" s="4">
        <v>0.3</v>
      </c>
      <c r="G644" t="s">
        <v>85</v>
      </c>
      <c r="H644" t="s">
        <v>524</v>
      </c>
      <c r="I644" t="s">
        <v>525</v>
      </c>
      <c r="J644" t="s">
        <v>11</v>
      </c>
      <c r="K644" t="s">
        <v>6924</v>
      </c>
      <c r="L644" t="s">
        <v>162</v>
      </c>
      <c r="M644">
        <v>4</v>
      </c>
      <c r="N644">
        <v>29</v>
      </c>
      <c r="O644" t="s">
        <v>3316</v>
      </c>
      <c r="P644" t="s">
        <v>3303</v>
      </c>
      <c r="Q644" s="7">
        <f>fact_orders[[#This Row],[Original Price]]*(1-fact_orders[[#This Row],[Discount%]])</f>
        <v>332.5</v>
      </c>
      <c r="R644">
        <f>fact_orders[[#This Row],[Original Price]]*fact_orders[[#This Row],[Discount%]]</f>
        <v>142.5</v>
      </c>
      <c r="S644">
        <f>YEAR(fact_orders[[#This Row],[Date]])</f>
        <v>2023</v>
      </c>
      <c r="T644">
        <f>MONTH(fact_orders[[#This Row],[Date]])</f>
        <v>1</v>
      </c>
      <c r="U644" t="str">
        <f>TEXT(fact_orders[[#This Row],[Date]],"mmm-yyyy")</f>
        <v>Jan-2023</v>
      </c>
      <c r="V644" t="str">
        <f>"Q"&amp;ROUNDUP(MONTH(fact_orders[[#This Row],[Date]])/3,0)</f>
        <v>Q1</v>
      </c>
      <c r="W644" t="str" cm="1">
        <f t="array" ref="W644">_xlfn.IFS(
fact_orders[[#This Row],[dim_customers.Customer Age]]&lt;=25,"18-25",
fact_orders[[#This Row],[dim_customers.Customer Age]]&lt;=35,"26-35",
fact_orders[[#This Row],[dim_customers.Customer Age]]&lt;=45,"36-45",
fact_orders[[#This Row],[dim_customers.Customer Age]]&lt;=55,"46-55",
TRUE,"56+"
)</f>
        <v>26-35</v>
      </c>
      <c r="X644" t="str" cm="1">
        <f t="array" ref="X644">_xlfn.IFS(fact_orders[[#This Row],[Original Price]]&lt;250,"Under 250", fact_orders[[#This Row],[Original Price]]&lt;500, "250-499",fact_orders[[#This Row],[Original Price]]&lt;1000,"500-999",fact_orders[[#This Row],[Original Price]]&lt;2000,"1000-1999",TRUE,"2000+")</f>
        <v>250-499</v>
      </c>
      <c r="Y644" t="str" cm="1">
        <f t="array" ref="Y644">_xlfn.IFS(fact_orders[[#This Row],[Discount%]]&lt;0.2,"10-19%",fact_orders[[#This Row],[Discount%]]&lt;0.3,"20-29%",fact_orders[[#This Row],[Discount%]]&lt;0.4,"30-39%",fact_orders[[#This Row],[Discount%]]&lt;0.5,"40-49%",TRUE,"50%+")</f>
        <v>30-39%</v>
      </c>
    </row>
    <row r="645" spans="1:25" hidden="1" x14ac:dyDescent="0.3">
      <c r="A645" t="s">
        <v>4061</v>
      </c>
      <c r="B645" t="s">
        <v>3319</v>
      </c>
      <c r="C645" t="s">
        <v>599</v>
      </c>
      <c r="D645" s="2">
        <v>45000</v>
      </c>
      <c r="E645">
        <v>589</v>
      </c>
      <c r="F645" s="4">
        <v>0.3</v>
      </c>
      <c r="G645" t="s">
        <v>85</v>
      </c>
      <c r="H645" t="s">
        <v>524</v>
      </c>
      <c r="I645" t="s">
        <v>525</v>
      </c>
      <c r="J645" t="s">
        <v>11</v>
      </c>
      <c r="K645" t="s">
        <v>6925</v>
      </c>
      <c r="L645" t="s">
        <v>432</v>
      </c>
      <c r="M645">
        <v>3</v>
      </c>
      <c r="N645">
        <v>29</v>
      </c>
      <c r="O645" t="s">
        <v>3316</v>
      </c>
      <c r="P645" t="s">
        <v>3303</v>
      </c>
      <c r="Q645" s="7">
        <f>fact_orders[[#This Row],[Original Price]]*(1-fact_orders[[#This Row],[Discount%]])</f>
        <v>412.29999999999995</v>
      </c>
      <c r="R645">
        <f>fact_orders[[#This Row],[Original Price]]*fact_orders[[#This Row],[Discount%]]</f>
        <v>176.7</v>
      </c>
      <c r="S645">
        <f>YEAR(fact_orders[[#This Row],[Date]])</f>
        <v>2023</v>
      </c>
      <c r="T645">
        <f>MONTH(fact_orders[[#This Row],[Date]])</f>
        <v>3</v>
      </c>
      <c r="U645" t="str">
        <f>TEXT(fact_orders[[#This Row],[Date]],"mmm-yyyy")</f>
        <v>Mar-2023</v>
      </c>
      <c r="V645" t="str">
        <f>"Q"&amp;ROUNDUP(MONTH(fact_orders[[#This Row],[Date]])/3,0)</f>
        <v>Q1</v>
      </c>
      <c r="W645" t="str" cm="1">
        <f t="array" ref="W645">_xlfn.IFS(
fact_orders[[#This Row],[dim_customers.Customer Age]]&lt;=25,"18-25",
fact_orders[[#This Row],[dim_customers.Customer Age]]&lt;=35,"26-35",
fact_orders[[#This Row],[dim_customers.Customer Age]]&lt;=45,"36-45",
fact_orders[[#This Row],[dim_customers.Customer Age]]&lt;=55,"46-55",
TRUE,"56+"
)</f>
        <v>26-35</v>
      </c>
      <c r="X645" t="str" cm="1">
        <f t="array" ref="X645">_xlfn.IFS(fact_orders[[#This Row],[Original Price]]&lt;250,"Under 250", fact_orders[[#This Row],[Original Price]]&lt;500, "250-499",fact_orders[[#This Row],[Original Price]]&lt;1000,"500-999",fact_orders[[#This Row],[Original Price]]&lt;2000,"1000-1999",TRUE,"2000+")</f>
        <v>500-999</v>
      </c>
      <c r="Y645" t="str" cm="1">
        <f t="array" ref="Y645">_xlfn.IFS(fact_orders[[#This Row],[Discount%]]&lt;0.2,"10-19%",fact_orders[[#This Row],[Discount%]]&lt;0.3,"20-29%",fact_orders[[#This Row],[Discount%]]&lt;0.4,"30-39%",fact_orders[[#This Row],[Discount%]]&lt;0.5,"40-49%",TRUE,"50%+")</f>
        <v>30-39%</v>
      </c>
    </row>
    <row r="646" spans="1:25" hidden="1" x14ac:dyDescent="0.3">
      <c r="A646" t="s">
        <v>4062</v>
      </c>
      <c r="B646" t="s">
        <v>3320</v>
      </c>
      <c r="C646" t="s">
        <v>600</v>
      </c>
      <c r="D646" s="2">
        <v>44819</v>
      </c>
      <c r="E646">
        <v>365</v>
      </c>
      <c r="F646" s="4">
        <v>0.3</v>
      </c>
      <c r="G646" t="s">
        <v>85</v>
      </c>
      <c r="H646" t="s">
        <v>524</v>
      </c>
      <c r="I646" t="s">
        <v>525</v>
      </c>
      <c r="J646" t="s">
        <v>11</v>
      </c>
      <c r="K646" t="s">
        <v>6925</v>
      </c>
      <c r="L646" t="s">
        <v>432</v>
      </c>
      <c r="M646">
        <v>2</v>
      </c>
      <c r="N646">
        <v>29</v>
      </c>
      <c r="O646" t="s">
        <v>3321</v>
      </c>
      <c r="P646" t="s">
        <v>3322</v>
      </c>
      <c r="Q646" s="7">
        <f>fact_orders[[#This Row],[Original Price]]*(1-fact_orders[[#This Row],[Discount%]])</f>
        <v>255.49999999999997</v>
      </c>
      <c r="R646">
        <f>fact_orders[[#This Row],[Original Price]]*fact_orders[[#This Row],[Discount%]]</f>
        <v>109.5</v>
      </c>
      <c r="S646">
        <f>YEAR(fact_orders[[#This Row],[Date]])</f>
        <v>2022</v>
      </c>
      <c r="T646">
        <f>MONTH(fact_orders[[#This Row],[Date]])</f>
        <v>9</v>
      </c>
      <c r="U646" t="str">
        <f>TEXT(fact_orders[[#This Row],[Date]],"mmm-yyyy")</f>
        <v>Sep-2022</v>
      </c>
      <c r="V646" t="str">
        <f>"Q"&amp;ROUNDUP(MONTH(fact_orders[[#This Row],[Date]])/3,0)</f>
        <v>Q3</v>
      </c>
      <c r="W646" t="str" cm="1">
        <f t="array" ref="W646">_xlfn.IFS(
fact_orders[[#This Row],[dim_customers.Customer Age]]&lt;=25,"18-25",
fact_orders[[#This Row],[dim_customers.Customer Age]]&lt;=35,"26-35",
fact_orders[[#This Row],[dim_customers.Customer Age]]&lt;=45,"36-45",
fact_orders[[#This Row],[dim_customers.Customer Age]]&lt;=55,"46-55",
TRUE,"56+"
)</f>
        <v>26-35</v>
      </c>
      <c r="X646" t="str" cm="1">
        <f t="array" ref="X646">_xlfn.IFS(fact_orders[[#This Row],[Original Price]]&lt;250,"Under 250", fact_orders[[#This Row],[Original Price]]&lt;500, "250-499",fact_orders[[#This Row],[Original Price]]&lt;1000,"500-999",fact_orders[[#This Row],[Original Price]]&lt;2000,"1000-1999",TRUE,"2000+")</f>
        <v>250-499</v>
      </c>
      <c r="Y646" t="str" cm="1">
        <f t="array" ref="Y646">_xlfn.IFS(fact_orders[[#This Row],[Discount%]]&lt;0.2,"10-19%",fact_orders[[#This Row],[Discount%]]&lt;0.3,"20-29%",fact_orders[[#This Row],[Discount%]]&lt;0.4,"30-39%",fact_orders[[#This Row],[Discount%]]&lt;0.5,"40-49%",TRUE,"50%+")</f>
        <v>30-39%</v>
      </c>
    </row>
    <row r="647" spans="1:25" hidden="1" x14ac:dyDescent="0.3">
      <c r="A647" t="s">
        <v>4063</v>
      </c>
      <c r="B647" t="s">
        <v>3323</v>
      </c>
      <c r="C647" t="s">
        <v>601</v>
      </c>
      <c r="D647" s="2">
        <v>44341</v>
      </c>
      <c r="E647">
        <v>1233</v>
      </c>
      <c r="F647" s="4">
        <v>0.3</v>
      </c>
      <c r="G647" t="s">
        <v>85</v>
      </c>
      <c r="H647" t="s">
        <v>524</v>
      </c>
      <c r="I647" t="s">
        <v>525</v>
      </c>
      <c r="J647" t="s">
        <v>11</v>
      </c>
      <c r="K647" t="s">
        <v>6925</v>
      </c>
      <c r="L647" t="s">
        <v>432</v>
      </c>
      <c r="M647">
        <v>4</v>
      </c>
      <c r="N647">
        <v>29</v>
      </c>
      <c r="O647" t="s">
        <v>3321</v>
      </c>
      <c r="P647" t="s">
        <v>3322</v>
      </c>
      <c r="Q647" s="7">
        <f>fact_orders[[#This Row],[Original Price]]*(1-fact_orders[[#This Row],[Discount%]])</f>
        <v>863.09999999999991</v>
      </c>
      <c r="R647">
        <f>fact_orders[[#This Row],[Original Price]]*fact_orders[[#This Row],[Discount%]]</f>
        <v>369.9</v>
      </c>
      <c r="S647">
        <f>YEAR(fact_orders[[#This Row],[Date]])</f>
        <v>2021</v>
      </c>
      <c r="T647">
        <f>MONTH(fact_orders[[#This Row],[Date]])</f>
        <v>5</v>
      </c>
      <c r="U647" t="str">
        <f>TEXT(fact_orders[[#This Row],[Date]],"mmm-yyyy")</f>
        <v>May-2021</v>
      </c>
      <c r="V647" t="str">
        <f>"Q"&amp;ROUNDUP(MONTH(fact_orders[[#This Row],[Date]])/3,0)</f>
        <v>Q2</v>
      </c>
      <c r="W647" t="str" cm="1">
        <f t="array" ref="W647">_xlfn.IFS(
fact_orders[[#This Row],[dim_customers.Customer Age]]&lt;=25,"18-25",
fact_orders[[#This Row],[dim_customers.Customer Age]]&lt;=35,"26-35",
fact_orders[[#This Row],[dim_customers.Customer Age]]&lt;=45,"36-45",
fact_orders[[#This Row],[dim_customers.Customer Age]]&lt;=55,"46-55",
TRUE,"56+"
)</f>
        <v>26-35</v>
      </c>
      <c r="X647" t="str" cm="1">
        <f t="array" ref="X647">_xlfn.IFS(fact_orders[[#This Row],[Original Price]]&lt;250,"Under 250", fact_orders[[#This Row],[Original Price]]&lt;500, "250-499",fact_orders[[#This Row],[Original Price]]&lt;1000,"500-999",fact_orders[[#This Row],[Original Price]]&lt;2000,"1000-1999",TRUE,"2000+")</f>
        <v>1000-1999</v>
      </c>
      <c r="Y647" t="str" cm="1">
        <f t="array" ref="Y647">_xlfn.IFS(fact_orders[[#This Row],[Discount%]]&lt;0.2,"10-19%",fact_orders[[#This Row],[Discount%]]&lt;0.3,"20-29%",fact_orders[[#This Row],[Discount%]]&lt;0.4,"30-39%",fact_orders[[#This Row],[Discount%]]&lt;0.5,"40-49%",TRUE,"50%+")</f>
        <v>30-39%</v>
      </c>
    </row>
    <row r="648" spans="1:25" hidden="1" x14ac:dyDescent="0.3">
      <c r="A648" t="s">
        <v>4064</v>
      </c>
      <c r="B648" t="s">
        <v>3324</v>
      </c>
      <c r="C648" t="s">
        <v>602</v>
      </c>
      <c r="D648" s="2">
        <v>44880</v>
      </c>
      <c r="E648">
        <v>1233</v>
      </c>
      <c r="F648" s="4">
        <v>0.3</v>
      </c>
      <c r="G648" t="s">
        <v>85</v>
      </c>
      <c r="H648" t="s">
        <v>524</v>
      </c>
      <c r="I648" t="s">
        <v>525</v>
      </c>
      <c r="J648" t="s">
        <v>11</v>
      </c>
      <c r="K648" t="s">
        <v>6925</v>
      </c>
      <c r="L648" t="s">
        <v>432</v>
      </c>
      <c r="M648">
        <v>5</v>
      </c>
      <c r="N648">
        <v>41</v>
      </c>
      <c r="O648" t="s">
        <v>3321</v>
      </c>
      <c r="P648" t="s">
        <v>3322</v>
      </c>
      <c r="Q648" s="7">
        <f>fact_orders[[#This Row],[Original Price]]*(1-fact_orders[[#This Row],[Discount%]])</f>
        <v>863.09999999999991</v>
      </c>
      <c r="R648">
        <f>fact_orders[[#This Row],[Original Price]]*fact_orders[[#This Row],[Discount%]]</f>
        <v>369.9</v>
      </c>
      <c r="S648">
        <f>YEAR(fact_orders[[#This Row],[Date]])</f>
        <v>2022</v>
      </c>
      <c r="T648">
        <f>MONTH(fact_orders[[#This Row],[Date]])</f>
        <v>11</v>
      </c>
      <c r="U648" t="str">
        <f>TEXT(fact_orders[[#This Row],[Date]],"mmm-yyyy")</f>
        <v>Nov-2022</v>
      </c>
      <c r="V648" t="str">
        <f>"Q"&amp;ROUNDUP(MONTH(fact_orders[[#This Row],[Date]])/3,0)</f>
        <v>Q4</v>
      </c>
      <c r="W648" t="str" cm="1">
        <f t="array" ref="W648">_xlfn.IFS(
fact_orders[[#This Row],[dim_customers.Customer Age]]&lt;=25,"18-25",
fact_orders[[#This Row],[dim_customers.Customer Age]]&lt;=35,"26-35",
fact_orders[[#This Row],[dim_customers.Customer Age]]&lt;=45,"36-45",
fact_orders[[#This Row],[dim_customers.Customer Age]]&lt;=55,"46-55",
TRUE,"56+"
)</f>
        <v>36-45</v>
      </c>
      <c r="X648" t="str" cm="1">
        <f t="array" ref="X648">_xlfn.IFS(fact_orders[[#This Row],[Original Price]]&lt;250,"Under 250", fact_orders[[#This Row],[Original Price]]&lt;500, "250-499",fact_orders[[#This Row],[Original Price]]&lt;1000,"500-999",fact_orders[[#This Row],[Original Price]]&lt;2000,"1000-1999",TRUE,"2000+")</f>
        <v>1000-1999</v>
      </c>
      <c r="Y648" t="str" cm="1">
        <f t="array" ref="Y648">_xlfn.IFS(fact_orders[[#This Row],[Discount%]]&lt;0.2,"10-19%",fact_orders[[#This Row],[Discount%]]&lt;0.3,"20-29%",fact_orders[[#This Row],[Discount%]]&lt;0.4,"30-39%",fact_orders[[#This Row],[Discount%]]&lt;0.5,"40-49%",TRUE,"50%+")</f>
        <v>30-39%</v>
      </c>
    </row>
    <row r="649" spans="1:25" hidden="1" x14ac:dyDescent="0.3">
      <c r="A649" t="s">
        <v>4065</v>
      </c>
      <c r="B649" t="s">
        <v>3325</v>
      </c>
      <c r="C649" t="s">
        <v>603</v>
      </c>
      <c r="D649" s="2">
        <v>44701</v>
      </c>
      <c r="E649">
        <v>1233</v>
      </c>
      <c r="F649" s="4">
        <v>0.3</v>
      </c>
      <c r="G649" t="s">
        <v>85</v>
      </c>
      <c r="H649" t="s">
        <v>524</v>
      </c>
      <c r="I649" t="s">
        <v>525</v>
      </c>
      <c r="J649" t="s">
        <v>604</v>
      </c>
      <c r="K649" t="s">
        <v>6925</v>
      </c>
      <c r="L649" t="s">
        <v>432</v>
      </c>
      <c r="M649">
        <v>4</v>
      </c>
      <c r="N649">
        <v>42</v>
      </c>
      <c r="O649" t="s">
        <v>3321</v>
      </c>
      <c r="P649" t="s">
        <v>3322</v>
      </c>
      <c r="Q649" s="7">
        <f>fact_orders[[#This Row],[Original Price]]*(1-fact_orders[[#This Row],[Discount%]])</f>
        <v>863.09999999999991</v>
      </c>
      <c r="R649">
        <f>fact_orders[[#This Row],[Original Price]]*fact_orders[[#This Row],[Discount%]]</f>
        <v>369.9</v>
      </c>
      <c r="S649">
        <f>YEAR(fact_orders[[#This Row],[Date]])</f>
        <v>2022</v>
      </c>
      <c r="T649">
        <f>MONTH(fact_orders[[#This Row],[Date]])</f>
        <v>5</v>
      </c>
      <c r="U649" t="str">
        <f>TEXT(fact_orders[[#This Row],[Date]],"mmm-yyyy")</f>
        <v>May-2022</v>
      </c>
      <c r="V649" t="str">
        <f>"Q"&amp;ROUNDUP(MONTH(fact_orders[[#This Row],[Date]])/3,0)</f>
        <v>Q2</v>
      </c>
      <c r="W649" t="str" cm="1">
        <f t="array" ref="W649">_xlfn.IFS(
fact_orders[[#This Row],[dim_customers.Customer Age]]&lt;=25,"18-25",
fact_orders[[#This Row],[dim_customers.Customer Age]]&lt;=35,"26-35",
fact_orders[[#This Row],[dim_customers.Customer Age]]&lt;=45,"36-45",
fact_orders[[#This Row],[dim_customers.Customer Age]]&lt;=55,"46-55",
TRUE,"56+"
)</f>
        <v>36-45</v>
      </c>
      <c r="X649" t="str" cm="1">
        <f t="array" ref="X649">_xlfn.IFS(fact_orders[[#This Row],[Original Price]]&lt;250,"Under 250", fact_orders[[#This Row],[Original Price]]&lt;500, "250-499",fact_orders[[#This Row],[Original Price]]&lt;1000,"500-999",fact_orders[[#This Row],[Original Price]]&lt;2000,"1000-1999",TRUE,"2000+")</f>
        <v>1000-1999</v>
      </c>
      <c r="Y649" t="str" cm="1">
        <f t="array" ref="Y649">_xlfn.IFS(fact_orders[[#This Row],[Discount%]]&lt;0.2,"10-19%",fact_orders[[#This Row],[Discount%]]&lt;0.3,"20-29%",fact_orders[[#This Row],[Discount%]]&lt;0.4,"30-39%",fact_orders[[#This Row],[Discount%]]&lt;0.5,"40-49%",TRUE,"50%+")</f>
        <v>30-39%</v>
      </c>
    </row>
    <row r="650" spans="1:25" hidden="1" x14ac:dyDescent="0.3">
      <c r="A650" t="s">
        <v>4066</v>
      </c>
      <c r="B650" t="s">
        <v>3326</v>
      </c>
      <c r="C650" t="s">
        <v>605</v>
      </c>
      <c r="D650" s="2">
        <v>44626</v>
      </c>
      <c r="E650">
        <v>1233</v>
      </c>
      <c r="F650" s="4">
        <v>0.3</v>
      </c>
      <c r="G650" t="s">
        <v>85</v>
      </c>
      <c r="H650" t="s">
        <v>524</v>
      </c>
      <c r="I650" t="s">
        <v>525</v>
      </c>
      <c r="J650" t="s">
        <v>604</v>
      </c>
      <c r="K650" t="s">
        <v>6925</v>
      </c>
      <c r="L650" t="s">
        <v>432</v>
      </c>
      <c r="M650">
        <v>4</v>
      </c>
      <c r="N650">
        <v>43</v>
      </c>
      <c r="O650" t="s">
        <v>3321</v>
      </c>
      <c r="P650" t="s">
        <v>3322</v>
      </c>
      <c r="Q650" s="7">
        <f>fact_orders[[#This Row],[Original Price]]*(1-fact_orders[[#This Row],[Discount%]])</f>
        <v>863.09999999999991</v>
      </c>
      <c r="R650">
        <f>fact_orders[[#This Row],[Original Price]]*fact_orders[[#This Row],[Discount%]]</f>
        <v>369.9</v>
      </c>
      <c r="S650">
        <f>YEAR(fact_orders[[#This Row],[Date]])</f>
        <v>2022</v>
      </c>
      <c r="T650">
        <f>MONTH(fact_orders[[#This Row],[Date]])</f>
        <v>3</v>
      </c>
      <c r="U650" t="str">
        <f>TEXT(fact_orders[[#This Row],[Date]],"mmm-yyyy")</f>
        <v>Mar-2022</v>
      </c>
      <c r="V650" t="str">
        <f>"Q"&amp;ROUNDUP(MONTH(fact_orders[[#This Row],[Date]])/3,0)</f>
        <v>Q1</v>
      </c>
      <c r="W650" t="str" cm="1">
        <f t="array" ref="W650">_xlfn.IFS(
fact_orders[[#This Row],[dim_customers.Customer Age]]&lt;=25,"18-25",
fact_orders[[#This Row],[dim_customers.Customer Age]]&lt;=35,"26-35",
fact_orders[[#This Row],[dim_customers.Customer Age]]&lt;=45,"36-45",
fact_orders[[#This Row],[dim_customers.Customer Age]]&lt;=55,"46-55",
TRUE,"56+"
)</f>
        <v>36-45</v>
      </c>
      <c r="X650" t="str" cm="1">
        <f t="array" ref="X650">_xlfn.IFS(fact_orders[[#This Row],[Original Price]]&lt;250,"Under 250", fact_orders[[#This Row],[Original Price]]&lt;500, "250-499",fact_orders[[#This Row],[Original Price]]&lt;1000,"500-999",fact_orders[[#This Row],[Original Price]]&lt;2000,"1000-1999",TRUE,"2000+")</f>
        <v>1000-1999</v>
      </c>
      <c r="Y650" t="str" cm="1">
        <f t="array" ref="Y650">_xlfn.IFS(fact_orders[[#This Row],[Discount%]]&lt;0.2,"10-19%",fact_orders[[#This Row],[Discount%]]&lt;0.3,"20-29%",fact_orders[[#This Row],[Discount%]]&lt;0.4,"30-39%",fact_orders[[#This Row],[Discount%]]&lt;0.5,"40-49%",TRUE,"50%+")</f>
        <v>30-39%</v>
      </c>
    </row>
    <row r="651" spans="1:25" hidden="1" x14ac:dyDescent="0.3">
      <c r="A651" t="s">
        <v>4067</v>
      </c>
      <c r="B651" t="s">
        <v>3327</v>
      </c>
      <c r="C651" t="s">
        <v>606</v>
      </c>
      <c r="D651" s="2">
        <v>44884</v>
      </c>
      <c r="E651">
        <v>1233</v>
      </c>
      <c r="F651" s="4">
        <v>0.3</v>
      </c>
      <c r="G651" t="s">
        <v>85</v>
      </c>
      <c r="H651" t="s">
        <v>524</v>
      </c>
      <c r="I651" t="s">
        <v>525</v>
      </c>
      <c r="J651" t="s">
        <v>604</v>
      </c>
      <c r="K651" t="s">
        <v>6925</v>
      </c>
      <c r="L651" t="s">
        <v>29</v>
      </c>
      <c r="M651">
        <v>4</v>
      </c>
      <c r="N651">
        <v>44</v>
      </c>
      <c r="O651" t="s">
        <v>3321</v>
      </c>
      <c r="P651" t="s">
        <v>3322</v>
      </c>
      <c r="Q651" s="7">
        <f>fact_orders[[#This Row],[Original Price]]*(1-fact_orders[[#This Row],[Discount%]])</f>
        <v>863.09999999999991</v>
      </c>
      <c r="R651">
        <f>fact_orders[[#This Row],[Original Price]]*fact_orders[[#This Row],[Discount%]]</f>
        <v>369.9</v>
      </c>
      <c r="S651">
        <f>YEAR(fact_orders[[#This Row],[Date]])</f>
        <v>2022</v>
      </c>
      <c r="T651">
        <f>MONTH(fact_orders[[#This Row],[Date]])</f>
        <v>11</v>
      </c>
      <c r="U651" t="str">
        <f>TEXT(fact_orders[[#This Row],[Date]],"mmm-yyyy")</f>
        <v>Nov-2022</v>
      </c>
      <c r="V651" t="str">
        <f>"Q"&amp;ROUNDUP(MONTH(fact_orders[[#This Row],[Date]])/3,0)</f>
        <v>Q4</v>
      </c>
      <c r="W651" t="str" cm="1">
        <f t="array" ref="W651">_xlfn.IFS(
fact_orders[[#This Row],[dim_customers.Customer Age]]&lt;=25,"18-25",
fact_orders[[#This Row],[dim_customers.Customer Age]]&lt;=35,"26-35",
fact_orders[[#This Row],[dim_customers.Customer Age]]&lt;=45,"36-45",
fact_orders[[#This Row],[dim_customers.Customer Age]]&lt;=55,"46-55",
TRUE,"56+"
)</f>
        <v>36-45</v>
      </c>
      <c r="X651" t="str" cm="1">
        <f t="array" ref="X651">_xlfn.IFS(fact_orders[[#This Row],[Original Price]]&lt;250,"Under 250", fact_orders[[#This Row],[Original Price]]&lt;500, "250-499",fact_orders[[#This Row],[Original Price]]&lt;1000,"500-999",fact_orders[[#This Row],[Original Price]]&lt;2000,"1000-1999",TRUE,"2000+")</f>
        <v>1000-1999</v>
      </c>
      <c r="Y651" t="str" cm="1">
        <f t="array" ref="Y651">_xlfn.IFS(fact_orders[[#This Row],[Discount%]]&lt;0.2,"10-19%",fact_orders[[#This Row],[Discount%]]&lt;0.3,"20-29%",fact_orders[[#This Row],[Discount%]]&lt;0.4,"30-39%",fact_orders[[#This Row],[Discount%]]&lt;0.5,"40-49%",TRUE,"50%+")</f>
        <v>30-39%</v>
      </c>
    </row>
    <row r="652" spans="1:25" hidden="1" x14ac:dyDescent="0.3">
      <c r="A652" t="s">
        <v>4068</v>
      </c>
      <c r="B652" t="s">
        <v>3328</v>
      </c>
      <c r="C652" t="s">
        <v>607</v>
      </c>
      <c r="D652" s="2">
        <v>44950</v>
      </c>
      <c r="E652">
        <v>1233</v>
      </c>
      <c r="F652" s="4">
        <v>0.3</v>
      </c>
      <c r="G652" t="s">
        <v>85</v>
      </c>
      <c r="H652" t="s">
        <v>524</v>
      </c>
      <c r="I652" t="s">
        <v>525</v>
      </c>
      <c r="J652" t="s">
        <v>604</v>
      </c>
      <c r="K652" t="s">
        <v>6925</v>
      </c>
      <c r="L652" t="s">
        <v>29</v>
      </c>
      <c r="M652">
        <v>4</v>
      </c>
      <c r="N652">
        <v>45</v>
      </c>
      <c r="O652" t="s">
        <v>3321</v>
      </c>
      <c r="P652" t="s">
        <v>3322</v>
      </c>
      <c r="Q652" s="7">
        <f>fact_orders[[#This Row],[Original Price]]*(1-fact_orders[[#This Row],[Discount%]])</f>
        <v>863.09999999999991</v>
      </c>
      <c r="R652">
        <f>fact_orders[[#This Row],[Original Price]]*fact_orders[[#This Row],[Discount%]]</f>
        <v>369.9</v>
      </c>
      <c r="S652">
        <f>YEAR(fact_orders[[#This Row],[Date]])</f>
        <v>2023</v>
      </c>
      <c r="T652">
        <f>MONTH(fact_orders[[#This Row],[Date]])</f>
        <v>1</v>
      </c>
      <c r="U652" t="str">
        <f>TEXT(fact_orders[[#This Row],[Date]],"mmm-yyyy")</f>
        <v>Jan-2023</v>
      </c>
      <c r="V652" t="str">
        <f>"Q"&amp;ROUNDUP(MONTH(fact_orders[[#This Row],[Date]])/3,0)</f>
        <v>Q1</v>
      </c>
      <c r="W652" t="str" cm="1">
        <f t="array" ref="W652">_xlfn.IFS(
fact_orders[[#This Row],[dim_customers.Customer Age]]&lt;=25,"18-25",
fact_orders[[#This Row],[dim_customers.Customer Age]]&lt;=35,"26-35",
fact_orders[[#This Row],[dim_customers.Customer Age]]&lt;=45,"36-45",
fact_orders[[#This Row],[dim_customers.Customer Age]]&lt;=55,"46-55",
TRUE,"56+"
)</f>
        <v>36-45</v>
      </c>
      <c r="X652" t="str" cm="1">
        <f t="array" ref="X652">_xlfn.IFS(fact_orders[[#This Row],[Original Price]]&lt;250,"Under 250", fact_orders[[#This Row],[Original Price]]&lt;500, "250-499",fact_orders[[#This Row],[Original Price]]&lt;1000,"500-999",fact_orders[[#This Row],[Original Price]]&lt;2000,"1000-1999",TRUE,"2000+")</f>
        <v>1000-1999</v>
      </c>
      <c r="Y652" t="str" cm="1">
        <f t="array" ref="Y652">_xlfn.IFS(fact_orders[[#This Row],[Discount%]]&lt;0.2,"10-19%",fact_orders[[#This Row],[Discount%]]&lt;0.3,"20-29%",fact_orders[[#This Row],[Discount%]]&lt;0.4,"30-39%",fact_orders[[#This Row],[Discount%]]&lt;0.5,"40-49%",TRUE,"50%+")</f>
        <v>30-39%</v>
      </c>
    </row>
    <row r="653" spans="1:25" hidden="1" x14ac:dyDescent="0.3">
      <c r="A653" t="s">
        <v>4069</v>
      </c>
      <c r="B653" t="s">
        <v>3329</v>
      </c>
      <c r="C653" t="s">
        <v>608</v>
      </c>
      <c r="D653" s="2">
        <v>44897</v>
      </c>
      <c r="E653">
        <v>456</v>
      </c>
      <c r="F653" s="4">
        <v>0.3</v>
      </c>
      <c r="G653" t="s">
        <v>85</v>
      </c>
      <c r="H653" t="s">
        <v>524</v>
      </c>
      <c r="I653" t="s">
        <v>525</v>
      </c>
      <c r="J653" t="s">
        <v>604</v>
      </c>
      <c r="K653" t="s">
        <v>6925</v>
      </c>
      <c r="L653" t="s">
        <v>27</v>
      </c>
      <c r="M653">
        <v>5</v>
      </c>
      <c r="N653">
        <v>35</v>
      </c>
      <c r="O653" t="s">
        <v>3321</v>
      </c>
      <c r="P653" t="s">
        <v>3322</v>
      </c>
      <c r="Q653" s="7">
        <f>fact_orders[[#This Row],[Original Price]]*(1-fact_orders[[#This Row],[Discount%]])</f>
        <v>319.2</v>
      </c>
      <c r="R653">
        <f>fact_orders[[#This Row],[Original Price]]*fact_orders[[#This Row],[Discount%]]</f>
        <v>136.79999999999998</v>
      </c>
      <c r="S653">
        <f>YEAR(fact_orders[[#This Row],[Date]])</f>
        <v>2022</v>
      </c>
      <c r="T653">
        <f>MONTH(fact_orders[[#This Row],[Date]])</f>
        <v>12</v>
      </c>
      <c r="U653" t="str">
        <f>TEXT(fact_orders[[#This Row],[Date]],"mmm-yyyy")</f>
        <v>Dec-2022</v>
      </c>
      <c r="V653" t="str">
        <f>"Q"&amp;ROUNDUP(MONTH(fact_orders[[#This Row],[Date]])/3,0)</f>
        <v>Q4</v>
      </c>
      <c r="W653" t="str" cm="1">
        <f t="array" ref="W653">_xlfn.IFS(
fact_orders[[#This Row],[dim_customers.Customer Age]]&lt;=25,"18-25",
fact_orders[[#This Row],[dim_customers.Customer Age]]&lt;=35,"26-35",
fact_orders[[#This Row],[dim_customers.Customer Age]]&lt;=45,"36-45",
fact_orders[[#This Row],[dim_customers.Customer Age]]&lt;=55,"46-55",
TRUE,"56+"
)</f>
        <v>26-35</v>
      </c>
      <c r="X653" t="str" cm="1">
        <f t="array" ref="X653">_xlfn.IFS(fact_orders[[#This Row],[Original Price]]&lt;250,"Under 250", fact_orders[[#This Row],[Original Price]]&lt;500, "250-499",fact_orders[[#This Row],[Original Price]]&lt;1000,"500-999",fact_orders[[#This Row],[Original Price]]&lt;2000,"1000-1999",TRUE,"2000+")</f>
        <v>250-499</v>
      </c>
      <c r="Y653" t="str" cm="1">
        <f t="array" ref="Y653">_xlfn.IFS(fact_orders[[#This Row],[Discount%]]&lt;0.2,"10-19%",fact_orders[[#This Row],[Discount%]]&lt;0.3,"20-29%",fact_orders[[#This Row],[Discount%]]&lt;0.4,"30-39%",fact_orders[[#This Row],[Discount%]]&lt;0.5,"40-49%",TRUE,"50%+")</f>
        <v>30-39%</v>
      </c>
    </row>
    <row r="654" spans="1:25" hidden="1" x14ac:dyDescent="0.3">
      <c r="A654" t="s">
        <v>4070</v>
      </c>
      <c r="B654" t="s">
        <v>3330</v>
      </c>
      <c r="C654" t="s">
        <v>609</v>
      </c>
      <c r="D654" s="2">
        <v>44637</v>
      </c>
      <c r="E654">
        <v>456</v>
      </c>
      <c r="F654" s="4">
        <v>0.3</v>
      </c>
      <c r="G654" t="s">
        <v>85</v>
      </c>
      <c r="H654" t="s">
        <v>524</v>
      </c>
      <c r="I654" t="s">
        <v>525</v>
      </c>
      <c r="J654" t="s">
        <v>604</v>
      </c>
      <c r="K654" t="s">
        <v>6925</v>
      </c>
      <c r="L654" t="s">
        <v>27</v>
      </c>
      <c r="M654">
        <v>5</v>
      </c>
      <c r="N654">
        <v>36</v>
      </c>
      <c r="O654" t="s">
        <v>3331</v>
      </c>
      <c r="P654" t="s">
        <v>3332</v>
      </c>
      <c r="Q654" s="7">
        <f>fact_orders[[#This Row],[Original Price]]*(1-fact_orders[[#This Row],[Discount%]])</f>
        <v>319.2</v>
      </c>
      <c r="R654">
        <f>fact_orders[[#This Row],[Original Price]]*fact_orders[[#This Row],[Discount%]]</f>
        <v>136.79999999999998</v>
      </c>
      <c r="S654">
        <f>YEAR(fact_orders[[#This Row],[Date]])</f>
        <v>2022</v>
      </c>
      <c r="T654">
        <f>MONTH(fact_orders[[#This Row],[Date]])</f>
        <v>3</v>
      </c>
      <c r="U654" t="str">
        <f>TEXT(fact_orders[[#This Row],[Date]],"mmm-yyyy")</f>
        <v>Mar-2022</v>
      </c>
      <c r="V654" t="str">
        <f>"Q"&amp;ROUNDUP(MONTH(fact_orders[[#This Row],[Date]])/3,0)</f>
        <v>Q1</v>
      </c>
      <c r="W654" t="str" cm="1">
        <f t="array" ref="W654">_xlfn.IFS(
fact_orders[[#This Row],[dim_customers.Customer Age]]&lt;=25,"18-25",
fact_orders[[#This Row],[dim_customers.Customer Age]]&lt;=35,"26-35",
fact_orders[[#This Row],[dim_customers.Customer Age]]&lt;=45,"36-45",
fact_orders[[#This Row],[dim_customers.Customer Age]]&lt;=55,"46-55",
TRUE,"56+"
)</f>
        <v>36-45</v>
      </c>
      <c r="X654" t="str" cm="1">
        <f t="array" ref="X654">_xlfn.IFS(fact_orders[[#This Row],[Original Price]]&lt;250,"Under 250", fact_orders[[#This Row],[Original Price]]&lt;500, "250-499",fact_orders[[#This Row],[Original Price]]&lt;1000,"500-999",fact_orders[[#This Row],[Original Price]]&lt;2000,"1000-1999",TRUE,"2000+")</f>
        <v>250-499</v>
      </c>
      <c r="Y654" t="str" cm="1">
        <f t="array" ref="Y654">_xlfn.IFS(fact_orders[[#This Row],[Discount%]]&lt;0.2,"10-19%",fact_orders[[#This Row],[Discount%]]&lt;0.3,"20-29%",fact_orders[[#This Row],[Discount%]]&lt;0.4,"30-39%",fact_orders[[#This Row],[Discount%]]&lt;0.5,"40-49%",TRUE,"50%+")</f>
        <v>30-39%</v>
      </c>
    </row>
    <row r="655" spans="1:25" hidden="1" x14ac:dyDescent="0.3">
      <c r="A655" t="s">
        <v>4071</v>
      </c>
      <c r="B655" t="s">
        <v>3333</v>
      </c>
      <c r="C655" t="s">
        <v>610</v>
      </c>
      <c r="D655" s="2">
        <v>44872</v>
      </c>
      <c r="E655">
        <v>456</v>
      </c>
      <c r="F655" s="4">
        <v>0.3</v>
      </c>
      <c r="G655" t="s">
        <v>85</v>
      </c>
      <c r="H655" t="s">
        <v>524</v>
      </c>
      <c r="I655" t="s">
        <v>525</v>
      </c>
      <c r="J655" t="s">
        <v>604</v>
      </c>
      <c r="K655" t="s">
        <v>6925</v>
      </c>
      <c r="L655" t="s">
        <v>27</v>
      </c>
      <c r="M655">
        <v>5</v>
      </c>
      <c r="N655">
        <v>37</v>
      </c>
      <c r="O655" t="s">
        <v>3331</v>
      </c>
      <c r="P655" t="s">
        <v>3332</v>
      </c>
      <c r="Q655" s="7">
        <f>fact_orders[[#This Row],[Original Price]]*(1-fact_orders[[#This Row],[Discount%]])</f>
        <v>319.2</v>
      </c>
      <c r="R655">
        <f>fact_orders[[#This Row],[Original Price]]*fact_orders[[#This Row],[Discount%]]</f>
        <v>136.79999999999998</v>
      </c>
      <c r="S655">
        <f>YEAR(fact_orders[[#This Row],[Date]])</f>
        <v>2022</v>
      </c>
      <c r="T655">
        <f>MONTH(fact_orders[[#This Row],[Date]])</f>
        <v>11</v>
      </c>
      <c r="U655" t="str">
        <f>TEXT(fact_orders[[#This Row],[Date]],"mmm-yyyy")</f>
        <v>Nov-2022</v>
      </c>
      <c r="V655" t="str">
        <f>"Q"&amp;ROUNDUP(MONTH(fact_orders[[#This Row],[Date]])/3,0)</f>
        <v>Q4</v>
      </c>
      <c r="W655" t="str" cm="1">
        <f t="array" ref="W655">_xlfn.IFS(
fact_orders[[#This Row],[dim_customers.Customer Age]]&lt;=25,"18-25",
fact_orders[[#This Row],[dim_customers.Customer Age]]&lt;=35,"26-35",
fact_orders[[#This Row],[dim_customers.Customer Age]]&lt;=45,"36-45",
fact_orders[[#This Row],[dim_customers.Customer Age]]&lt;=55,"46-55",
TRUE,"56+"
)</f>
        <v>36-45</v>
      </c>
      <c r="X655" t="str" cm="1">
        <f t="array" ref="X655">_xlfn.IFS(fact_orders[[#This Row],[Original Price]]&lt;250,"Under 250", fact_orders[[#This Row],[Original Price]]&lt;500, "250-499",fact_orders[[#This Row],[Original Price]]&lt;1000,"500-999",fact_orders[[#This Row],[Original Price]]&lt;2000,"1000-1999",TRUE,"2000+")</f>
        <v>250-499</v>
      </c>
      <c r="Y655" t="str" cm="1">
        <f t="array" ref="Y655">_xlfn.IFS(fact_orders[[#This Row],[Discount%]]&lt;0.2,"10-19%",fact_orders[[#This Row],[Discount%]]&lt;0.3,"20-29%",fact_orders[[#This Row],[Discount%]]&lt;0.4,"30-39%",fact_orders[[#This Row],[Discount%]]&lt;0.5,"40-49%",TRUE,"50%+")</f>
        <v>30-39%</v>
      </c>
    </row>
    <row r="656" spans="1:25" hidden="1" x14ac:dyDescent="0.3">
      <c r="A656" t="s">
        <v>4072</v>
      </c>
      <c r="B656" t="s">
        <v>3334</v>
      </c>
      <c r="C656" t="s">
        <v>611</v>
      </c>
      <c r="D656" s="2">
        <v>44593</v>
      </c>
      <c r="E656">
        <v>456</v>
      </c>
      <c r="F656" s="4">
        <v>0.3</v>
      </c>
      <c r="G656" t="s">
        <v>85</v>
      </c>
      <c r="H656" t="s">
        <v>524</v>
      </c>
      <c r="I656" t="s">
        <v>525</v>
      </c>
      <c r="J656" t="s">
        <v>604</v>
      </c>
      <c r="K656" t="s">
        <v>6926</v>
      </c>
      <c r="L656" t="s">
        <v>213</v>
      </c>
      <c r="M656">
        <v>5</v>
      </c>
      <c r="N656">
        <v>26</v>
      </c>
      <c r="O656" t="s">
        <v>3331</v>
      </c>
      <c r="P656" t="s">
        <v>3332</v>
      </c>
      <c r="Q656" s="7">
        <f>fact_orders[[#This Row],[Original Price]]*(1-fact_orders[[#This Row],[Discount%]])</f>
        <v>319.2</v>
      </c>
      <c r="R656">
        <f>fact_orders[[#This Row],[Original Price]]*fact_orders[[#This Row],[Discount%]]</f>
        <v>136.79999999999998</v>
      </c>
      <c r="S656">
        <f>YEAR(fact_orders[[#This Row],[Date]])</f>
        <v>2022</v>
      </c>
      <c r="T656">
        <f>MONTH(fact_orders[[#This Row],[Date]])</f>
        <v>2</v>
      </c>
      <c r="U656" t="str">
        <f>TEXT(fact_orders[[#This Row],[Date]],"mmm-yyyy")</f>
        <v>Feb-2022</v>
      </c>
      <c r="V656" t="str">
        <f>"Q"&amp;ROUNDUP(MONTH(fact_orders[[#This Row],[Date]])/3,0)</f>
        <v>Q1</v>
      </c>
      <c r="W656" t="str" cm="1">
        <f t="array" ref="W656">_xlfn.IFS(
fact_orders[[#This Row],[dim_customers.Customer Age]]&lt;=25,"18-25",
fact_orders[[#This Row],[dim_customers.Customer Age]]&lt;=35,"26-35",
fact_orders[[#This Row],[dim_customers.Customer Age]]&lt;=45,"36-45",
fact_orders[[#This Row],[dim_customers.Customer Age]]&lt;=55,"46-55",
TRUE,"56+"
)</f>
        <v>26-35</v>
      </c>
      <c r="X656" t="str" cm="1">
        <f t="array" ref="X656">_xlfn.IFS(fact_orders[[#This Row],[Original Price]]&lt;250,"Under 250", fact_orders[[#This Row],[Original Price]]&lt;500, "250-499",fact_orders[[#This Row],[Original Price]]&lt;1000,"500-999",fact_orders[[#This Row],[Original Price]]&lt;2000,"1000-1999",TRUE,"2000+")</f>
        <v>250-499</v>
      </c>
      <c r="Y656" t="str" cm="1">
        <f t="array" ref="Y656">_xlfn.IFS(fact_orders[[#This Row],[Discount%]]&lt;0.2,"10-19%",fact_orders[[#This Row],[Discount%]]&lt;0.3,"20-29%",fact_orders[[#This Row],[Discount%]]&lt;0.4,"30-39%",fact_orders[[#This Row],[Discount%]]&lt;0.5,"40-49%",TRUE,"50%+")</f>
        <v>30-39%</v>
      </c>
    </row>
    <row r="657" spans="1:25" hidden="1" x14ac:dyDescent="0.3">
      <c r="A657" t="s">
        <v>4073</v>
      </c>
      <c r="B657" t="s">
        <v>3335</v>
      </c>
      <c r="C657" t="s">
        <v>612</v>
      </c>
      <c r="D657" s="2">
        <v>44598</v>
      </c>
      <c r="E657">
        <v>786</v>
      </c>
      <c r="F657" s="4">
        <v>0.3</v>
      </c>
      <c r="G657" t="s">
        <v>85</v>
      </c>
      <c r="H657" t="s">
        <v>524</v>
      </c>
      <c r="I657" t="s">
        <v>525</v>
      </c>
      <c r="J657" t="s">
        <v>604</v>
      </c>
      <c r="K657" t="s">
        <v>6926</v>
      </c>
      <c r="L657" t="s">
        <v>213</v>
      </c>
      <c r="M657">
        <v>5</v>
      </c>
      <c r="N657">
        <v>27</v>
      </c>
      <c r="O657" t="s">
        <v>3331</v>
      </c>
      <c r="P657" t="s">
        <v>3332</v>
      </c>
      <c r="Q657" s="7">
        <f>fact_orders[[#This Row],[Original Price]]*(1-fact_orders[[#This Row],[Discount%]])</f>
        <v>550.19999999999993</v>
      </c>
      <c r="R657">
        <f>fact_orders[[#This Row],[Original Price]]*fact_orders[[#This Row],[Discount%]]</f>
        <v>235.79999999999998</v>
      </c>
      <c r="S657">
        <f>YEAR(fact_orders[[#This Row],[Date]])</f>
        <v>2022</v>
      </c>
      <c r="T657">
        <f>MONTH(fact_orders[[#This Row],[Date]])</f>
        <v>2</v>
      </c>
      <c r="U657" t="str">
        <f>TEXT(fact_orders[[#This Row],[Date]],"mmm-yyyy")</f>
        <v>Feb-2022</v>
      </c>
      <c r="V657" t="str">
        <f>"Q"&amp;ROUNDUP(MONTH(fact_orders[[#This Row],[Date]])/3,0)</f>
        <v>Q1</v>
      </c>
      <c r="W657" t="str" cm="1">
        <f t="array" ref="W657">_xlfn.IFS(
fact_orders[[#This Row],[dim_customers.Customer Age]]&lt;=25,"18-25",
fact_orders[[#This Row],[dim_customers.Customer Age]]&lt;=35,"26-35",
fact_orders[[#This Row],[dim_customers.Customer Age]]&lt;=45,"36-45",
fact_orders[[#This Row],[dim_customers.Customer Age]]&lt;=55,"46-55",
TRUE,"56+"
)</f>
        <v>26-35</v>
      </c>
      <c r="X657" t="str" cm="1">
        <f t="array" ref="X657">_xlfn.IFS(fact_orders[[#This Row],[Original Price]]&lt;250,"Under 250", fact_orders[[#This Row],[Original Price]]&lt;500, "250-499",fact_orders[[#This Row],[Original Price]]&lt;1000,"500-999",fact_orders[[#This Row],[Original Price]]&lt;2000,"1000-1999",TRUE,"2000+")</f>
        <v>500-999</v>
      </c>
      <c r="Y657" t="str" cm="1">
        <f t="array" ref="Y657">_xlfn.IFS(fact_orders[[#This Row],[Discount%]]&lt;0.2,"10-19%",fact_orders[[#This Row],[Discount%]]&lt;0.3,"20-29%",fact_orders[[#This Row],[Discount%]]&lt;0.4,"30-39%",fact_orders[[#This Row],[Discount%]]&lt;0.5,"40-49%",TRUE,"50%+")</f>
        <v>30-39%</v>
      </c>
    </row>
    <row r="658" spans="1:25" hidden="1" x14ac:dyDescent="0.3">
      <c r="A658" t="s">
        <v>4074</v>
      </c>
      <c r="B658" t="s">
        <v>3336</v>
      </c>
      <c r="C658" t="s">
        <v>613</v>
      </c>
      <c r="D658" s="2">
        <v>44676</v>
      </c>
      <c r="E658">
        <v>786</v>
      </c>
      <c r="F658" s="4">
        <v>0.3</v>
      </c>
      <c r="G658" t="s">
        <v>85</v>
      </c>
      <c r="H658" t="s">
        <v>524</v>
      </c>
      <c r="I658" t="s">
        <v>525</v>
      </c>
      <c r="J658" t="s">
        <v>604</v>
      </c>
      <c r="K658" t="s">
        <v>6926</v>
      </c>
      <c r="L658" t="s">
        <v>213</v>
      </c>
      <c r="M658">
        <v>5</v>
      </c>
      <c r="N658">
        <v>28</v>
      </c>
      <c r="O658" t="s">
        <v>3337</v>
      </c>
      <c r="P658" t="s">
        <v>3332</v>
      </c>
      <c r="Q658" s="7">
        <f>fact_orders[[#This Row],[Original Price]]*(1-fact_orders[[#This Row],[Discount%]])</f>
        <v>550.19999999999993</v>
      </c>
      <c r="R658">
        <f>fact_orders[[#This Row],[Original Price]]*fact_orders[[#This Row],[Discount%]]</f>
        <v>235.79999999999998</v>
      </c>
      <c r="S658">
        <f>YEAR(fact_orders[[#This Row],[Date]])</f>
        <v>2022</v>
      </c>
      <c r="T658">
        <f>MONTH(fact_orders[[#This Row],[Date]])</f>
        <v>4</v>
      </c>
      <c r="U658" t="str">
        <f>TEXT(fact_orders[[#This Row],[Date]],"mmm-yyyy")</f>
        <v>Apr-2022</v>
      </c>
      <c r="V658" t="str">
        <f>"Q"&amp;ROUNDUP(MONTH(fact_orders[[#This Row],[Date]])/3,0)</f>
        <v>Q2</v>
      </c>
      <c r="W658" t="str" cm="1">
        <f t="array" ref="W658">_xlfn.IFS(
fact_orders[[#This Row],[dim_customers.Customer Age]]&lt;=25,"18-25",
fact_orders[[#This Row],[dim_customers.Customer Age]]&lt;=35,"26-35",
fact_orders[[#This Row],[dim_customers.Customer Age]]&lt;=45,"36-45",
fact_orders[[#This Row],[dim_customers.Customer Age]]&lt;=55,"46-55",
TRUE,"56+"
)</f>
        <v>26-35</v>
      </c>
      <c r="X658" t="str" cm="1">
        <f t="array" ref="X658">_xlfn.IFS(fact_orders[[#This Row],[Original Price]]&lt;250,"Under 250", fact_orders[[#This Row],[Original Price]]&lt;500, "250-499",fact_orders[[#This Row],[Original Price]]&lt;1000,"500-999",fact_orders[[#This Row],[Original Price]]&lt;2000,"1000-1999",TRUE,"2000+")</f>
        <v>500-999</v>
      </c>
      <c r="Y658" t="str" cm="1">
        <f t="array" ref="Y658">_xlfn.IFS(fact_orders[[#This Row],[Discount%]]&lt;0.2,"10-19%",fact_orders[[#This Row],[Discount%]]&lt;0.3,"20-29%",fact_orders[[#This Row],[Discount%]]&lt;0.4,"30-39%",fact_orders[[#This Row],[Discount%]]&lt;0.5,"40-49%",TRUE,"50%+")</f>
        <v>30-39%</v>
      </c>
    </row>
    <row r="659" spans="1:25" hidden="1" x14ac:dyDescent="0.3">
      <c r="A659" t="s">
        <v>4075</v>
      </c>
      <c r="B659" t="s">
        <v>3338</v>
      </c>
      <c r="C659" t="s">
        <v>614</v>
      </c>
      <c r="D659" s="2">
        <v>44614</v>
      </c>
      <c r="E659">
        <v>786</v>
      </c>
      <c r="F659" s="4">
        <v>0.3</v>
      </c>
      <c r="G659" t="s">
        <v>85</v>
      </c>
      <c r="H659" t="s">
        <v>524</v>
      </c>
      <c r="I659" t="s">
        <v>525</v>
      </c>
      <c r="J659" t="s">
        <v>604</v>
      </c>
      <c r="K659" t="s">
        <v>6926</v>
      </c>
      <c r="L659" t="s">
        <v>213</v>
      </c>
      <c r="M659">
        <v>2</v>
      </c>
      <c r="N659">
        <v>29</v>
      </c>
      <c r="O659" t="s">
        <v>3337</v>
      </c>
      <c r="P659" t="s">
        <v>3332</v>
      </c>
      <c r="Q659" s="7">
        <f>fact_orders[[#This Row],[Original Price]]*(1-fact_orders[[#This Row],[Discount%]])</f>
        <v>550.19999999999993</v>
      </c>
      <c r="R659">
        <f>fact_orders[[#This Row],[Original Price]]*fact_orders[[#This Row],[Discount%]]</f>
        <v>235.79999999999998</v>
      </c>
      <c r="S659">
        <f>YEAR(fact_orders[[#This Row],[Date]])</f>
        <v>2022</v>
      </c>
      <c r="T659">
        <f>MONTH(fact_orders[[#This Row],[Date]])</f>
        <v>2</v>
      </c>
      <c r="U659" t="str">
        <f>TEXT(fact_orders[[#This Row],[Date]],"mmm-yyyy")</f>
        <v>Feb-2022</v>
      </c>
      <c r="V659" t="str">
        <f>"Q"&amp;ROUNDUP(MONTH(fact_orders[[#This Row],[Date]])/3,0)</f>
        <v>Q1</v>
      </c>
      <c r="W659" t="str" cm="1">
        <f t="array" ref="W659">_xlfn.IFS(
fact_orders[[#This Row],[dim_customers.Customer Age]]&lt;=25,"18-25",
fact_orders[[#This Row],[dim_customers.Customer Age]]&lt;=35,"26-35",
fact_orders[[#This Row],[dim_customers.Customer Age]]&lt;=45,"36-45",
fact_orders[[#This Row],[dim_customers.Customer Age]]&lt;=55,"46-55",
TRUE,"56+"
)</f>
        <v>26-35</v>
      </c>
      <c r="X659" t="str" cm="1">
        <f t="array" ref="X659">_xlfn.IFS(fact_orders[[#This Row],[Original Price]]&lt;250,"Under 250", fact_orders[[#This Row],[Original Price]]&lt;500, "250-499",fact_orders[[#This Row],[Original Price]]&lt;1000,"500-999",fact_orders[[#This Row],[Original Price]]&lt;2000,"1000-1999",TRUE,"2000+")</f>
        <v>500-999</v>
      </c>
      <c r="Y659" t="str" cm="1">
        <f t="array" ref="Y659">_xlfn.IFS(fact_orders[[#This Row],[Discount%]]&lt;0.2,"10-19%",fact_orders[[#This Row],[Discount%]]&lt;0.3,"20-29%",fact_orders[[#This Row],[Discount%]]&lt;0.4,"30-39%",fact_orders[[#This Row],[Discount%]]&lt;0.5,"40-49%",TRUE,"50%+")</f>
        <v>30-39%</v>
      </c>
    </row>
    <row r="660" spans="1:25" hidden="1" x14ac:dyDescent="0.3">
      <c r="A660" t="s">
        <v>4076</v>
      </c>
      <c r="B660" t="s">
        <v>3339</v>
      </c>
      <c r="C660" t="s">
        <v>615</v>
      </c>
      <c r="D660" s="2">
        <v>44392</v>
      </c>
      <c r="E660">
        <v>786</v>
      </c>
      <c r="F660" s="4">
        <v>0.3</v>
      </c>
      <c r="G660" t="s">
        <v>85</v>
      </c>
      <c r="H660" t="s">
        <v>524</v>
      </c>
      <c r="I660" t="s">
        <v>525</v>
      </c>
      <c r="J660" t="s">
        <v>604</v>
      </c>
      <c r="K660" t="s">
        <v>6926</v>
      </c>
      <c r="L660" t="s">
        <v>196</v>
      </c>
      <c r="M660">
        <v>2</v>
      </c>
      <c r="N660">
        <v>30</v>
      </c>
      <c r="O660" t="s">
        <v>3337</v>
      </c>
      <c r="P660" t="s">
        <v>3332</v>
      </c>
      <c r="Q660" s="7">
        <f>fact_orders[[#This Row],[Original Price]]*(1-fact_orders[[#This Row],[Discount%]])</f>
        <v>550.19999999999993</v>
      </c>
      <c r="R660">
        <f>fact_orders[[#This Row],[Original Price]]*fact_orders[[#This Row],[Discount%]]</f>
        <v>235.79999999999998</v>
      </c>
      <c r="S660">
        <f>YEAR(fact_orders[[#This Row],[Date]])</f>
        <v>2021</v>
      </c>
      <c r="T660">
        <f>MONTH(fact_orders[[#This Row],[Date]])</f>
        <v>7</v>
      </c>
      <c r="U660" t="str">
        <f>TEXT(fact_orders[[#This Row],[Date]],"mmm-yyyy")</f>
        <v>Jul-2021</v>
      </c>
      <c r="V660" t="str">
        <f>"Q"&amp;ROUNDUP(MONTH(fact_orders[[#This Row],[Date]])/3,0)</f>
        <v>Q3</v>
      </c>
      <c r="W660" t="str" cm="1">
        <f t="array" ref="W660">_xlfn.IFS(
fact_orders[[#This Row],[dim_customers.Customer Age]]&lt;=25,"18-25",
fact_orders[[#This Row],[dim_customers.Customer Age]]&lt;=35,"26-35",
fact_orders[[#This Row],[dim_customers.Customer Age]]&lt;=45,"36-45",
fact_orders[[#This Row],[dim_customers.Customer Age]]&lt;=55,"46-55",
TRUE,"56+"
)</f>
        <v>26-35</v>
      </c>
      <c r="X660" t="str" cm="1">
        <f t="array" ref="X660">_xlfn.IFS(fact_orders[[#This Row],[Original Price]]&lt;250,"Under 250", fact_orders[[#This Row],[Original Price]]&lt;500, "250-499",fact_orders[[#This Row],[Original Price]]&lt;1000,"500-999",fact_orders[[#This Row],[Original Price]]&lt;2000,"1000-1999",TRUE,"2000+")</f>
        <v>500-999</v>
      </c>
      <c r="Y660" t="str" cm="1">
        <f t="array" ref="Y660">_xlfn.IFS(fact_orders[[#This Row],[Discount%]]&lt;0.2,"10-19%",fact_orders[[#This Row],[Discount%]]&lt;0.3,"20-29%",fact_orders[[#This Row],[Discount%]]&lt;0.4,"30-39%",fact_orders[[#This Row],[Discount%]]&lt;0.5,"40-49%",TRUE,"50%+")</f>
        <v>30-39%</v>
      </c>
    </row>
    <row r="661" spans="1:25" hidden="1" x14ac:dyDescent="0.3">
      <c r="A661" t="s">
        <v>4077</v>
      </c>
      <c r="B661" t="s">
        <v>3340</v>
      </c>
      <c r="C661" t="s">
        <v>616</v>
      </c>
      <c r="D661" s="2">
        <v>44228</v>
      </c>
      <c r="E661">
        <v>786</v>
      </c>
      <c r="F661" s="4">
        <v>0.3</v>
      </c>
      <c r="G661" t="s">
        <v>85</v>
      </c>
      <c r="H661" t="s">
        <v>524</v>
      </c>
      <c r="I661" t="s">
        <v>525</v>
      </c>
      <c r="J661" t="s">
        <v>604</v>
      </c>
      <c r="K661" t="s">
        <v>6926</v>
      </c>
      <c r="L661" t="s">
        <v>196</v>
      </c>
      <c r="M661">
        <v>2</v>
      </c>
      <c r="N661">
        <v>31</v>
      </c>
      <c r="O661" t="s">
        <v>3341</v>
      </c>
      <c r="P661" t="s">
        <v>3332</v>
      </c>
      <c r="Q661" s="7">
        <f>fact_orders[[#This Row],[Original Price]]*(1-fact_orders[[#This Row],[Discount%]])</f>
        <v>550.19999999999993</v>
      </c>
      <c r="R661">
        <f>fact_orders[[#This Row],[Original Price]]*fact_orders[[#This Row],[Discount%]]</f>
        <v>235.79999999999998</v>
      </c>
      <c r="S661">
        <f>YEAR(fact_orders[[#This Row],[Date]])</f>
        <v>2021</v>
      </c>
      <c r="T661">
        <f>MONTH(fact_orders[[#This Row],[Date]])</f>
        <v>2</v>
      </c>
      <c r="U661" t="str">
        <f>TEXT(fact_orders[[#This Row],[Date]],"mmm-yyyy")</f>
        <v>Feb-2021</v>
      </c>
      <c r="V661" t="str">
        <f>"Q"&amp;ROUNDUP(MONTH(fact_orders[[#This Row],[Date]])/3,0)</f>
        <v>Q1</v>
      </c>
      <c r="W661" t="str" cm="1">
        <f t="array" ref="W661">_xlfn.IFS(
fact_orders[[#This Row],[dim_customers.Customer Age]]&lt;=25,"18-25",
fact_orders[[#This Row],[dim_customers.Customer Age]]&lt;=35,"26-35",
fact_orders[[#This Row],[dim_customers.Customer Age]]&lt;=45,"36-45",
fact_orders[[#This Row],[dim_customers.Customer Age]]&lt;=55,"46-55",
TRUE,"56+"
)</f>
        <v>26-35</v>
      </c>
      <c r="X661" t="str" cm="1">
        <f t="array" ref="X661">_xlfn.IFS(fact_orders[[#This Row],[Original Price]]&lt;250,"Under 250", fact_orders[[#This Row],[Original Price]]&lt;500, "250-499",fact_orders[[#This Row],[Original Price]]&lt;1000,"500-999",fact_orders[[#This Row],[Original Price]]&lt;2000,"1000-1999",TRUE,"2000+")</f>
        <v>500-999</v>
      </c>
      <c r="Y661" t="str" cm="1">
        <f t="array" ref="Y661">_xlfn.IFS(fact_orders[[#This Row],[Discount%]]&lt;0.2,"10-19%",fact_orders[[#This Row],[Discount%]]&lt;0.3,"20-29%",fact_orders[[#This Row],[Discount%]]&lt;0.4,"30-39%",fact_orders[[#This Row],[Discount%]]&lt;0.5,"40-49%",TRUE,"50%+")</f>
        <v>30-39%</v>
      </c>
    </row>
    <row r="662" spans="1:25" hidden="1" x14ac:dyDescent="0.3">
      <c r="A662" t="s">
        <v>4078</v>
      </c>
      <c r="B662" t="s">
        <v>3342</v>
      </c>
      <c r="C662" t="s">
        <v>617</v>
      </c>
      <c r="D662" s="2">
        <v>44329</v>
      </c>
      <c r="E662">
        <v>786</v>
      </c>
      <c r="F662" s="4">
        <v>0.3</v>
      </c>
      <c r="G662" t="s">
        <v>85</v>
      </c>
      <c r="H662" t="s">
        <v>524</v>
      </c>
      <c r="I662" t="s">
        <v>525</v>
      </c>
      <c r="J662" t="s">
        <v>604</v>
      </c>
      <c r="K662" t="s">
        <v>6923</v>
      </c>
      <c r="L662" t="s">
        <v>196</v>
      </c>
      <c r="M662">
        <v>2</v>
      </c>
      <c r="N662">
        <v>32</v>
      </c>
      <c r="O662" t="s">
        <v>3341</v>
      </c>
      <c r="P662" t="s">
        <v>3332</v>
      </c>
      <c r="Q662" s="7">
        <f>fact_orders[[#This Row],[Original Price]]*(1-fact_orders[[#This Row],[Discount%]])</f>
        <v>550.19999999999993</v>
      </c>
      <c r="R662">
        <f>fact_orders[[#This Row],[Original Price]]*fact_orders[[#This Row],[Discount%]]</f>
        <v>235.79999999999998</v>
      </c>
      <c r="S662">
        <f>YEAR(fact_orders[[#This Row],[Date]])</f>
        <v>2021</v>
      </c>
      <c r="T662">
        <f>MONTH(fact_orders[[#This Row],[Date]])</f>
        <v>5</v>
      </c>
      <c r="U662" t="str">
        <f>TEXT(fact_orders[[#This Row],[Date]],"mmm-yyyy")</f>
        <v>May-2021</v>
      </c>
      <c r="V662" t="str">
        <f>"Q"&amp;ROUNDUP(MONTH(fact_orders[[#This Row],[Date]])/3,0)</f>
        <v>Q2</v>
      </c>
      <c r="W662" t="str" cm="1">
        <f t="array" ref="W662">_xlfn.IFS(
fact_orders[[#This Row],[dim_customers.Customer Age]]&lt;=25,"18-25",
fact_orders[[#This Row],[dim_customers.Customer Age]]&lt;=35,"26-35",
fact_orders[[#This Row],[dim_customers.Customer Age]]&lt;=45,"36-45",
fact_orders[[#This Row],[dim_customers.Customer Age]]&lt;=55,"46-55",
TRUE,"56+"
)</f>
        <v>26-35</v>
      </c>
      <c r="X662" t="str" cm="1">
        <f t="array" ref="X662">_xlfn.IFS(fact_orders[[#This Row],[Original Price]]&lt;250,"Under 250", fact_orders[[#This Row],[Original Price]]&lt;500, "250-499",fact_orders[[#This Row],[Original Price]]&lt;1000,"500-999",fact_orders[[#This Row],[Original Price]]&lt;2000,"1000-1999",TRUE,"2000+")</f>
        <v>500-999</v>
      </c>
      <c r="Y662" t="str" cm="1">
        <f t="array" ref="Y662">_xlfn.IFS(fact_orders[[#This Row],[Discount%]]&lt;0.2,"10-19%",fact_orders[[#This Row],[Discount%]]&lt;0.3,"20-29%",fact_orders[[#This Row],[Discount%]]&lt;0.4,"30-39%",fact_orders[[#This Row],[Discount%]]&lt;0.5,"40-49%",TRUE,"50%+")</f>
        <v>30-39%</v>
      </c>
    </row>
    <row r="663" spans="1:25" hidden="1" x14ac:dyDescent="0.3">
      <c r="A663" t="s">
        <v>4079</v>
      </c>
      <c r="B663" t="s">
        <v>3343</v>
      </c>
      <c r="C663" t="s">
        <v>618</v>
      </c>
      <c r="D663" s="2">
        <v>44759</v>
      </c>
      <c r="E663">
        <v>569</v>
      </c>
      <c r="F663" s="4">
        <v>0.3</v>
      </c>
      <c r="G663" t="s">
        <v>85</v>
      </c>
      <c r="H663" t="s">
        <v>524</v>
      </c>
      <c r="I663" t="s">
        <v>525</v>
      </c>
      <c r="J663" t="s">
        <v>604</v>
      </c>
      <c r="K663" t="s">
        <v>6923</v>
      </c>
      <c r="L663" t="s">
        <v>196</v>
      </c>
      <c r="M663">
        <v>2</v>
      </c>
      <c r="N663">
        <v>33</v>
      </c>
      <c r="O663" t="s">
        <v>3341</v>
      </c>
      <c r="P663" t="s">
        <v>3332</v>
      </c>
      <c r="Q663" s="7">
        <f>fact_orders[[#This Row],[Original Price]]*(1-fact_orders[[#This Row],[Discount%]])</f>
        <v>398.29999999999995</v>
      </c>
      <c r="R663">
        <f>fact_orders[[#This Row],[Original Price]]*fact_orders[[#This Row],[Discount%]]</f>
        <v>170.7</v>
      </c>
      <c r="S663">
        <f>YEAR(fact_orders[[#This Row],[Date]])</f>
        <v>2022</v>
      </c>
      <c r="T663">
        <f>MONTH(fact_orders[[#This Row],[Date]])</f>
        <v>7</v>
      </c>
      <c r="U663" t="str">
        <f>TEXT(fact_orders[[#This Row],[Date]],"mmm-yyyy")</f>
        <v>Jul-2022</v>
      </c>
      <c r="V663" t="str">
        <f>"Q"&amp;ROUNDUP(MONTH(fact_orders[[#This Row],[Date]])/3,0)</f>
        <v>Q3</v>
      </c>
      <c r="W663" t="str" cm="1">
        <f t="array" ref="W663">_xlfn.IFS(
fact_orders[[#This Row],[dim_customers.Customer Age]]&lt;=25,"18-25",
fact_orders[[#This Row],[dim_customers.Customer Age]]&lt;=35,"26-35",
fact_orders[[#This Row],[dim_customers.Customer Age]]&lt;=45,"36-45",
fact_orders[[#This Row],[dim_customers.Customer Age]]&lt;=55,"46-55",
TRUE,"56+"
)</f>
        <v>26-35</v>
      </c>
      <c r="X663" t="str" cm="1">
        <f t="array" ref="X663">_xlfn.IFS(fact_orders[[#This Row],[Original Price]]&lt;250,"Under 250", fact_orders[[#This Row],[Original Price]]&lt;500, "250-499",fact_orders[[#This Row],[Original Price]]&lt;1000,"500-999",fact_orders[[#This Row],[Original Price]]&lt;2000,"1000-1999",TRUE,"2000+")</f>
        <v>500-999</v>
      </c>
      <c r="Y663" t="str" cm="1">
        <f t="array" ref="Y663">_xlfn.IFS(fact_orders[[#This Row],[Discount%]]&lt;0.2,"10-19%",fact_orders[[#This Row],[Discount%]]&lt;0.3,"20-29%",fact_orders[[#This Row],[Discount%]]&lt;0.4,"30-39%",fact_orders[[#This Row],[Discount%]]&lt;0.5,"40-49%",TRUE,"50%+")</f>
        <v>30-39%</v>
      </c>
    </row>
    <row r="664" spans="1:25" hidden="1" x14ac:dyDescent="0.3">
      <c r="A664" t="s">
        <v>4080</v>
      </c>
      <c r="B664" t="s">
        <v>3344</v>
      </c>
      <c r="C664" t="s">
        <v>619</v>
      </c>
      <c r="D664" s="2">
        <v>44517</v>
      </c>
      <c r="E664">
        <v>569</v>
      </c>
      <c r="F664" s="4">
        <v>0.3</v>
      </c>
      <c r="G664" t="s">
        <v>85</v>
      </c>
      <c r="H664" t="s">
        <v>524</v>
      </c>
      <c r="I664" t="s">
        <v>525</v>
      </c>
      <c r="J664" t="s">
        <v>43</v>
      </c>
      <c r="K664" t="s">
        <v>6923</v>
      </c>
      <c r="L664" t="s">
        <v>281</v>
      </c>
      <c r="M664">
        <v>2</v>
      </c>
      <c r="N664">
        <v>44</v>
      </c>
      <c r="O664" t="s">
        <v>3345</v>
      </c>
      <c r="P664" t="s">
        <v>3332</v>
      </c>
      <c r="Q664" s="7">
        <f>fact_orders[[#This Row],[Original Price]]*(1-fact_orders[[#This Row],[Discount%]])</f>
        <v>398.29999999999995</v>
      </c>
      <c r="R664">
        <f>fact_orders[[#This Row],[Original Price]]*fact_orders[[#This Row],[Discount%]]</f>
        <v>170.7</v>
      </c>
      <c r="S664">
        <f>YEAR(fact_orders[[#This Row],[Date]])</f>
        <v>2021</v>
      </c>
      <c r="T664">
        <f>MONTH(fact_orders[[#This Row],[Date]])</f>
        <v>11</v>
      </c>
      <c r="U664" t="str">
        <f>TEXT(fact_orders[[#This Row],[Date]],"mmm-yyyy")</f>
        <v>Nov-2021</v>
      </c>
      <c r="V664" t="str">
        <f>"Q"&amp;ROUNDUP(MONTH(fact_orders[[#This Row],[Date]])/3,0)</f>
        <v>Q4</v>
      </c>
      <c r="W664" t="str" cm="1">
        <f t="array" ref="W664">_xlfn.IFS(
fact_orders[[#This Row],[dim_customers.Customer Age]]&lt;=25,"18-25",
fact_orders[[#This Row],[dim_customers.Customer Age]]&lt;=35,"26-35",
fact_orders[[#This Row],[dim_customers.Customer Age]]&lt;=45,"36-45",
fact_orders[[#This Row],[dim_customers.Customer Age]]&lt;=55,"46-55",
TRUE,"56+"
)</f>
        <v>36-45</v>
      </c>
      <c r="X664" t="str" cm="1">
        <f t="array" ref="X664">_xlfn.IFS(fact_orders[[#This Row],[Original Price]]&lt;250,"Under 250", fact_orders[[#This Row],[Original Price]]&lt;500, "250-499",fact_orders[[#This Row],[Original Price]]&lt;1000,"500-999",fact_orders[[#This Row],[Original Price]]&lt;2000,"1000-1999",TRUE,"2000+")</f>
        <v>500-999</v>
      </c>
      <c r="Y664" t="str" cm="1">
        <f t="array" ref="Y664">_xlfn.IFS(fact_orders[[#This Row],[Discount%]]&lt;0.2,"10-19%",fact_orders[[#This Row],[Discount%]]&lt;0.3,"20-29%",fact_orders[[#This Row],[Discount%]]&lt;0.4,"30-39%",fact_orders[[#This Row],[Discount%]]&lt;0.5,"40-49%",TRUE,"50%+")</f>
        <v>30-39%</v>
      </c>
    </row>
    <row r="665" spans="1:25" hidden="1" x14ac:dyDescent="0.3">
      <c r="A665" t="s">
        <v>4081</v>
      </c>
      <c r="B665" t="s">
        <v>3346</v>
      </c>
      <c r="C665" t="s">
        <v>619</v>
      </c>
      <c r="D665" s="2">
        <v>44206</v>
      </c>
      <c r="E665">
        <v>569</v>
      </c>
      <c r="F665" s="4">
        <v>0.3</v>
      </c>
      <c r="G665" t="s">
        <v>85</v>
      </c>
      <c r="H665" t="s">
        <v>524</v>
      </c>
      <c r="I665" t="s">
        <v>525</v>
      </c>
      <c r="J665" t="s">
        <v>43</v>
      </c>
      <c r="K665" t="s">
        <v>6923</v>
      </c>
      <c r="L665" t="s">
        <v>281</v>
      </c>
      <c r="M665">
        <v>2</v>
      </c>
      <c r="N665">
        <v>45</v>
      </c>
      <c r="O665" t="s">
        <v>3345</v>
      </c>
      <c r="P665" t="s">
        <v>3332</v>
      </c>
      <c r="Q665" s="7">
        <f>fact_orders[[#This Row],[Original Price]]*(1-fact_orders[[#This Row],[Discount%]])</f>
        <v>398.29999999999995</v>
      </c>
      <c r="R665">
        <f>fact_orders[[#This Row],[Original Price]]*fact_orders[[#This Row],[Discount%]]</f>
        <v>170.7</v>
      </c>
      <c r="S665">
        <f>YEAR(fact_orders[[#This Row],[Date]])</f>
        <v>2021</v>
      </c>
      <c r="T665">
        <f>MONTH(fact_orders[[#This Row],[Date]])</f>
        <v>1</v>
      </c>
      <c r="U665" t="str">
        <f>TEXT(fact_orders[[#This Row],[Date]],"mmm-yyyy")</f>
        <v>Jan-2021</v>
      </c>
      <c r="V665" t="str">
        <f>"Q"&amp;ROUNDUP(MONTH(fact_orders[[#This Row],[Date]])/3,0)</f>
        <v>Q1</v>
      </c>
      <c r="W665" t="str" cm="1">
        <f t="array" ref="W665">_xlfn.IFS(
fact_orders[[#This Row],[dim_customers.Customer Age]]&lt;=25,"18-25",
fact_orders[[#This Row],[dim_customers.Customer Age]]&lt;=35,"26-35",
fact_orders[[#This Row],[dim_customers.Customer Age]]&lt;=45,"36-45",
fact_orders[[#This Row],[dim_customers.Customer Age]]&lt;=55,"46-55",
TRUE,"56+"
)</f>
        <v>36-45</v>
      </c>
      <c r="X665" t="str" cm="1">
        <f t="array" ref="X665">_xlfn.IFS(fact_orders[[#This Row],[Original Price]]&lt;250,"Under 250", fact_orders[[#This Row],[Original Price]]&lt;500, "250-499",fact_orders[[#This Row],[Original Price]]&lt;1000,"500-999",fact_orders[[#This Row],[Original Price]]&lt;2000,"1000-1999",TRUE,"2000+")</f>
        <v>500-999</v>
      </c>
      <c r="Y665" t="str" cm="1">
        <f t="array" ref="Y665">_xlfn.IFS(fact_orders[[#This Row],[Discount%]]&lt;0.2,"10-19%",fact_orders[[#This Row],[Discount%]]&lt;0.3,"20-29%",fact_orders[[#This Row],[Discount%]]&lt;0.4,"30-39%",fact_orders[[#This Row],[Discount%]]&lt;0.5,"40-49%",TRUE,"50%+")</f>
        <v>30-39%</v>
      </c>
    </row>
    <row r="666" spans="1:25" hidden="1" x14ac:dyDescent="0.3">
      <c r="A666" t="s">
        <v>4082</v>
      </c>
      <c r="B666" t="s">
        <v>3347</v>
      </c>
      <c r="C666" t="s">
        <v>619</v>
      </c>
      <c r="D666" s="2">
        <v>44563</v>
      </c>
      <c r="E666">
        <v>569</v>
      </c>
      <c r="F666" s="4">
        <v>0.3</v>
      </c>
      <c r="G666" t="s">
        <v>85</v>
      </c>
      <c r="H666" t="s">
        <v>524</v>
      </c>
      <c r="I666" t="s">
        <v>525</v>
      </c>
      <c r="J666" t="s">
        <v>43</v>
      </c>
      <c r="K666" t="s">
        <v>6923</v>
      </c>
      <c r="L666" t="s">
        <v>281</v>
      </c>
      <c r="M666">
        <v>2</v>
      </c>
      <c r="N666">
        <v>46</v>
      </c>
      <c r="O666" t="s">
        <v>3348</v>
      </c>
      <c r="P666" t="s">
        <v>3349</v>
      </c>
      <c r="Q666" s="7">
        <f>fact_orders[[#This Row],[Original Price]]*(1-fact_orders[[#This Row],[Discount%]])</f>
        <v>398.29999999999995</v>
      </c>
      <c r="R666">
        <f>fact_orders[[#This Row],[Original Price]]*fact_orders[[#This Row],[Discount%]]</f>
        <v>170.7</v>
      </c>
      <c r="S666">
        <f>YEAR(fact_orders[[#This Row],[Date]])</f>
        <v>2022</v>
      </c>
      <c r="T666">
        <f>MONTH(fact_orders[[#This Row],[Date]])</f>
        <v>1</v>
      </c>
      <c r="U666" t="str">
        <f>TEXT(fact_orders[[#This Row],[Date]],"mmm-yyyy")</f>
        <v>Jan-2022</v>
      </c>
      <c r="V666" t="str">
        <f>"Q"&amp;ROUNDUP(MONTH(fact_orders[[#This Row],[Date]])/3,0)</f>
        <v>Q1</v>
      </c>
      <c r="W666" t="str" cm="1">
        <f t="array" ref="W666">_xlfn.IFS(
fact_orders[[#This Row],[dim_customers.Customer Age]]&lt;=25,"18-25",
fact_orders[[#This Row],[dim_customers.Customer Age]]&lt;=35,"26-35",
fact_orders[[#This Row],[dim_customers.Customer Age]]&lt;=45,"36-45",
fact_orders[[#This Row],[dim_customers.Customer Age]]&lt;=55,"46-55",
TRUE,"56+"
)</f>
        <v>46-55</v>
      </c>
      <c r="X666" t="str" cm="1">
        <f t="array" ref="X666">_xlfn.IFS(fact_orders[[#This Row],[Original Price]]&lt;250,"Under 250", fact_orders[[#This Row],[Original Price]]&lt;500, "250-499",fact_orders[[#This Row],[Original Price]]&lt;1000,"500-999",fact_orders[[#This Row],[Original Price]]&lt;2000,"1000-1999",TRUE,"2000+")</f>
        <v>500-999</v>
      </c>
      <c r="Y666" t="str" cm="1">
        <f t="array" ref="Y666">_xlfn.IFS(fact_orders[[#This Row],[Discount%]]&lt;0.2,"10-19%",fact_orders[[#This Row],[Discount%]]&lt;0.3,"20-29%",fact_orders[[#This Row],[Discount%]]&lt;0.4,"30-39%",fact_orders[[#This Row],[Discount%]]&lt;0.5,"40-49%",TRUE,"50%+")</f>
        <v>30-39%</v>
      </c>
    </row>
    <row r="667" spans="1:25" hidden="1" x14ac:dyDescent="0.3">
      <c r="A667" t="s">
        <v>4083</v>
      </c>
      <c r="B667" t="s">
        <v>3350</v>
      </c>
      <c r="C667" t="s">
        <v>619</v>
      </c>
      <c r="D667" s="2">
        <v>44521</v>
      </c>
      <c r="E667">
        <v>569</v>
      </c>
      <c r="F667" s="4">
        <v>0.3</v>
      </c>
      <c r="G667" t="s">
        <v>85</v>
      </c>
      <c r="H667" t="s">
        <v>524</v>
      </c>
      <c r="I667" t="s">
        <v>525</v>
      </c>
      <c r="J667" t="s">
        <v>43</v>
      </c>
      <c r="K667" t="s">
        <v>6923</v>
      </c>
      <c r="L667" t="s">
        <v>281</v>
      </c>
      <c r="M667">
        <v>2</v>
      </c>
      <c r="N667">
        <v>47</v>
      </c>
      <c r="O667" t="s">
        <v>3348</v>
      </c>
      <c r="P667" t="s">
        <v>3349</v>
      </c>
      <c r="Q667" s="7">
        <f>fact_orders[[#This Row],[Original Price]]*(1-fact_orders[[#This Row],[Discount%]])</f>
        <v>398.29999999999995</v>
      </c>
      <c r="R667">
        <f>fact_orders[[#This Row],[Original Price]]*fact_orders[[#This Row],[Discount%]]</f>
        <v>170.7</v>
      </c>
      <c r="S667">
        <f>YEAR(fact_orders[[#This Row],[Date]])</f>
        <v>2021</v>
      </c>
      <c r="T667">
        <f>MONTH(fact_orders[[#This Row],[Date]])</f>
        <v>11</v>
      </c>
      <c r="U667" t="str">
        <f>TEXT(fact_orders[[#This Row],[Date]],"mmm-yyyy")</f>
        <v>Nov-2021</v>
      </c>
      <c r="V667" t="str">
        <f>"Q"&amp;ROUNDUP(MONTH(fact_orders[[#This Row],[Date]])/3,0)</f>
        <v>Q4</v>
      </c>
      <c r="W667" t="str" cm="1">
        <f t="array" ref="W667">_xlfn.IFS(
fact_orders[[#This Row],[dim_customers.Customer Age]]&lt;=25,"18-25",
fact_orders[[#This Row],[dim_customers.Customer Age]]&lt;=35,"26-35",
fact_orders[[#This Row],[dim_customers.Customer Age]]&lt;=45,"36-45",
fact_orders[[#This Row],[dim_customers.Customer Age]]&lt;=55,"46-55",
TRUE,"56+"
)</f>
        <v>46-55</v>
      </c>
      <c r="X667" t="str" cm="1">
        <f t="array" ref="X667">_xlfn.IFS(fact_orders[[#This Row],[Original Price]]&lt;250,"Under 250", fact_orders[[#This Row],[Original Price]]&lt;500, "250-499",fact_orders[[#This Row],[Original Price]]&lt;1000,"500-999",fact_orders[[#This Row],[Original Price]]&lt;2000,"1000-1999",TRUE,"2000+")</f>
        <v>500-999</v>
      </c>
      <c r="Y667" t="str" cm="1">
        <f t="array" ref="Y667">_xlfn.IFS(fact_orders[[#This Row],[Discount%]]&lt;0.2,"10-19%",fact_orders[[#This Row],[Discount%]]&lt;0.3,"20-29%",fact_orders[[#This Row],[Discount%]]&lt;0.4,"30-39%",fact_orders[[#This Row],[Discount%]]&lt;0.5,"40-49%",TRUE,"50%+")</f>
        <v>30-39%</v>
      </c>
    </row>
    <row r="668" spans="1:25" hidden="1" x14ac:dyDescent="0.3">
      <c r="A668" t="s">
        <v>4084</v>
      </c>
      <c r="B668" t="s">
        <v>3351</v>
      </c>
      <c r="C668" t="s">
        <v>619</v>
      </c>
      <c r="D668" s="2">
        <v>44649</v>
      </c>
      <c r="E668">
        <v>569</v>
      </c>
      <c r="F668" s="4">
        <v>0.3</v>
      </c>
      <c r="G668" t="s">
        <v>85</v>
      </c>
      <c r="H668" t="s">
        <v>524</v>
      </c>
      <c r="I668" t="s">
        <v>525</v>
      </c>
      <c r="J668" t="s">
        <v>43</v>
      </c>
      <c r="K668" t="s">
        <v>6923</v>
      </c>
      <c r="L668" t="s">
        <v>281</v>
      </c>
      <c r="M668">
        <v>2</v>
      </c>
      <c r="N668">
        <v>48</v>
      </c>
      <c r="O668" t="s">
        <v>3348</v>
      </c>
      <c r="P668" t="s">
        <v>3349</v>
      </c>
      <c r="Q668" s="7">
        <f>fact_orders[[#This Row],[Original Price]]*(1-fact_orders[[#This Row],[Discount%]])</f>
        <v>398.29999999999995</v>
      </c>
      <c r="R668">
        <f>fact_orders[[#This Row],[Original Price]]*fact_orders[[#This Row],[Discount%]]</f>
        <v>170.7</v>
      </c>
      <c r="S668">
        <f>YEAR(fact_orders[[#This Row],[Date]])</f>
        <v>2022</v>
      </c>
      <c r="T668">
        <f>MONTH(fact_orders[[#This Row],[Date]])</f>
        <v>3</v>
      </c>
      <c r="U668" t="str">
        <f>TEXT(fact_orders[[#This Row],[Date]],"mmm-yyyy")</f>
        <v>Mar-2022</v>
      </c>
      <c r="V668" t="str">
        <f>"Q"&amp;ROUNDUP(MONTH(fact_orders[[#This Row],[Date]])/3,0)</f>
        <v>Q1</v>
      </c>
      <c r="W668" t="str" cm="1">
        <f t="array" ref="W668">_xlfn.IFS(
fact_orders[[#This Row],[dim_customers.Customer Age]]&lt;=25,"18-25",
fact_orders[[#This Row],[dim_customers.Customer Age]]&lt;=35,"26-35",
fact_orders[[#This Row],[dim_customers.Customer Age]]&lt;=45,"36-45",
fact_orders[[#This Row],[dim_customers.Customer Age]]&lt;=55,"46-55",
TRUE,"56+"
)</f>
        <v>46-55</v>
      </c>
      <c r="X668" t="str" cm="1">
        <f t="array" ref="X668">_xlfn.IFS(fact_orders[[#This Row],[Original Price]]&lt;250,"Under 250", fact_orders[[#This Row],[Original Price]]&lt;500, "250-499",fact_orders[[#This Row],[Original Price]]&lt;1000,"500-999",fact_orders[[#This Row],[Original Price]]&lt;2000,"1000-1999",TRUE,"2000+")</f>
        <v>500-999</v>
      </c>
      <c r="Y668" t="str" cm="1">
        <f t="array" ref="Y668">_xlfn.IFS(fact_orders[[#This Row],[Discount%]]&lt;0.2,"10-19%",fact_orders[[#This Row],[Discount%]]&lt;0.3,"20-29%",fact_orders[[#This Row],[Discount%]]&lt;0.4,"30-39%",fact_orders[[#This Row],[Discount%]]&lt;0.5,"40-49%",TRUE,"50%+")</f>
        <v>30-39%</v>
      </c>
    </row>
    <row r="669" spans="1:25" hidden="1" x14ac:dyDescent="0.3">
      <c r="A669" t="s">
        <v>4085</v>
      </c>
      <c r="B669" t="s">
        <v>3352</v>
      </c>
      <c r="C669" t="s">
        <v>619</v>
      </c>
      <c r="D669" s="2">
        <v>44559</v>
      </c>
      <c r="E669">
        <v>569</v>
      </c>
      <c r="F669" s="4">
        <v>0.3</v>
      </c>
      <c r="G669" t="s">
        <v>85</v>
      </c>
      <c r="H669" t="s">
        <v>524</v>
      </c>
      <c r="I669" t="s">
        <v>525</v>
      </c>
      <c r="J669" t="s">
        <v>43</v>
      </c>
      <c r="K669" t="s">
        <v>6923</v>
      </c>
      <c r="L669" t="s">
        <v>281</v>
      </c>
      <c r="M669">
        <v>2</v>
      </c>
      <c r="N669">
        <v>49</v>
      </c>
      <c r="O669" t="s">
        <v>3348</v>
      </c>
      <c r="P669" t="s">
        <v>3349</v>
      </c>
      <c r="Q669" s="7">
        <f>fact_orders[[#This Row],[Original Price]]*(1-fact_orders[[#This Row],[Discount%]])</f>
        <v>398.29999999999995</v>
      </c>
      <c r="R669">
        <f>fact_orders[[#This Row],[Original Price]]*fact_orders[[#This Row],[Discount%]]</f>
        <v>170.7</v>
      </c>
      <c r="S669">
        <f>YEAR(fact_orders[[#This Row],[Date]])</f>
        <v>2021</v>
      </c>
      <c r="T669">
        <f>MONTH(fact_orders[[#This Row],[Date]])</f>
        <v>12</v>
      </c>
      <c r="U669" t="str">
        <f>TEXT(fact_orders[[#This Row],[Date]],"mmm-yyyy")</f>
        <v>Dec-2021</v>
      </c>
      <c r="V669" t="str">
        <f>"Q"&amp;ROUNDUP(MONTH(fact_orders[[#This Row],[Date]])/3,0)</f>
        <v>Q4</v>
      </c>
      <c r="W669" t="str" cm="1">
        <f t="array" ref="W669">_xlfn.IFS(
fact_orders[[#This Row],[dim_customers.Customer Age]]&lt;=25,"18-25",
fact_orders[[#This Row],[dim_customers.Customer Age]]&lt;=35,"26-35",
fact_orders[[#This Row],[dim_customers.Customer Age]]&lt;=45,"36-45",
fact_orders[[#This Row],[dim_customers.Customer Age]]&lt;=55,"46-55",
TRUE,"56+"
)</f>
        <v>46-55</v>
      </c>
      <c r="X669" t="str" cm="1">
        <f t="array" ref="X669">_xlfn.IFS(fact_orders[[#This Row],[Original Price]]&lt;250,"Under 250", fact_orders[[#This Row],[Original Price]]&lt;500, "250-499",fact_orders[[#This Row],[Original Price]]&lt;1000,"500-999",fact_orders[[#This Row],[Original Price]]&lt;2000,"1000-1999",TRUE,"2000+")</f>
        <v>500-999</v>
      </c>
      <c r="Y669" t="str" cm="1">
        <f t="array" ref="Y669">_xlfn.IFS(fact_orders[[#This Row],[Discount%]]&lt;0.2,"10-19%",fact_orders[[#This Row],[Discount%]]&lt;0.3,"20-29%",fact_orders[[#This Row],[Discount%]]&lt;0.4,"30-39%",fact_orders[[#This Row],[Discount%]]&lt;0.5,"40-49%",TRUE,"50%+")</f>
        <v>30-39%</v>
      </c>
    </row>
    <row r="670" spans="1:25" hidden="1" x14ac:dyDescent="0.3">
      <c r="A670" t="s">
        <v>4086</v>
      </c>
      <c r="B670" t="s">
        <v>3353</v>
      </c>
      <c r="C670" t="s">
        <v>619</v>
      </c>
      <c r="D670" s="2">
        <v>44997</v>
      </c>
      <c r="E670">
        <v>569</v>
      </c>
      <c r="F670" s="4">
        <v>0.3</v>
      </c>
      <c r="G670" t="s">
        <v>85</v>
      </c>
      <c r="H670" t="s">
        <v>524</v>
      </c>
      <c r="I670" t="s">
        <v>525</v>
      </c>
      <c r="J670" t="s">
        <v>43</v>
      </c>
      <c r="K670" t="s">
        <v>6923</v>
      </c>
      <c r="L670" t="s">
        <v>281</v>
      </c>
      <c r="M670">
        <v>2</v>
      </c>
      <c r="N670">
        <v>17</v>
      </c>
      <c r="O670" t="s">
        <v>3354</v>
      </c>
      <c r="P670" t="s">
        <v>3349</v>
      </c>
      <c r="Q670" s="7">
        <f>fact_orders[[#This Row],[Original Price]]*(1-fact_orders[[#This Row],[Discount%]])</f>
        <v>398.29999999999995</v>
      </c>
      <c r="R670">
        <f>fact_orders[[#This Row],[Original Price]]*fact_orders[[#This Row],[Discount%]]</f>
        <v>170.7</v>
      </c>
      <c r="S670">
        <f>YEAR(fact_orders[[#This Row],[Date]])</f>
        <v>2023</v>
      </c>
      <c r="T670">
        <f>MONTH(fact_orders[[#This Row],[Date]])</f>
        <v>3</v>
      </c>
      <c r="U670" t="str">
        <f>TEXT(fact_orders[[#This Row],[Date]],"mmm-yyyy")</f>
        <v>Mar-2023</v>
      </c>
      <c r="V670" t="str">
        <f>"Q"&amp;ROUNDUP(MONTH(fact_orders[[#This Row],[Date]])/3,0)</f>
        <v>Q1</v>
      </c>
      <c r="W670" t="str" cm="1">
        <f t="array" ref="W670">_xlfn.IFS(
fact_orders[[#This Row],[dim_customers.Customer Age]]&lt;=25,"18-25",
fact_orders[[#This Row],[dim_customers.Customer Age]]&lt;=35,"26-35",
fact_orders[[#This Row],[dim_customers.Customer Age]]&lt;=45,"36-45",
fact_orders[[#This Row],[dim_customers.Customer Age]]&lt;=55,"46-55",
TRUE,"56+"
)</f>
        <v>18-25</v>
      </c>
      <c r="X670" t="str" cm="1">
        <f t="array" ref="X670">_xlfn.IFS(fact_orders[[#This Row],[Original Price]]&lt;250,"Under 250", fact_orders[[#This Row],[Original Price]]&lt;500, "250-499",fact_orders[[#This Row],[Original Price]]&lt;1000,"500-999",fact_orders[[#This Row],[Original Price]]&lt;2000,"1000-1999",TRUE,"2000+")</f>
        <v>500-999</v>
      </c>
      <c r="Y670" t="str" cm="1">
        <f t="array" ref="Y670">_xlfn.IFS(fact_orders[[#This Row],[Discount%]]&lt;0.2,"10-19%",fact_orders[[#This Row],[Discount%]]&lt;0.3,"20-29%",fact_orders[[#This Row],[Discount%]]&lt;0.4,"30-39%",fact_orders[[#This Row],[Discount%]]&lt;0.5,"40-49%",TRUE,"50%+")</f>
        <v>30-39%</v>
      </c>
    </row>
    <row r="671" spans="1:25" hidden="1" x14ac:dyDescent="0.3">
      <c r="A671" t="s">
        <v>4087</v>
      </c>
      <c r="B671" t="s">
        <v>3355</v>
      </c>
      <c r="C671" t="s">
        <v>620</v>
      </c>
      <c r="D671" s="2">
        <v>44388</v>
      </c>
      <c r="E671">
        <v>349</v>
      </c>
      <c r="F671" s="4">
        <v>0.3</v>
      </c>
      <c r="G671" t="s">
        <v>85</v>
      </c>
      <c r="H671" t="s">
        <v>524</v>
      </c>
      <c r="I671" t="s">
        <v>525</v>
      </c>
      <c r="J671" t="s">
        <v>43</v>
      </c>
      <c r="K671" t="s">
        <v>6923</v>
      </c>
      <c r="L671" t="s">
        <v>281</v>
      </c>
      <c r="M671">
        <v>2</v>
      </c>
      <c r="N671">
        <v>18</v>
      </c>
      <c r="O671" t="s">
        <v>3354</v>
      </c>
      <c r="P671" t="s">
        <v>3349</v>
      </c>
      <c r="Q671" s="7">
        <f>fact_orders[[#This Row],[Original Price]]*(1-fact_orders[[#This Row],[Discount%]])</f>
        <v>244.29999999999998</v>
      </c>
      <c r="R671">
        <f>fact_orders[[#This Row],[Original Price]]*fact_orders[[#This Row],[Discount%]]</f>
        <v>104.7</v>
      </c>
      <c r="S671">
        <f>YEAR(fact_orders[[#This Row],[Date]])</f>
        <v>2021</v>
      </c>
      <c r="T671">
        <f>MONTH(fact_orders[[#This Row],[Date]])</f>
        <v>7</v>
      </c>
      <c r="U671" t="str">
        <f>TEXT(fact_orders[[#This Row],[Date]],"mmm-yyyy")</f>
        <v>Jul-2021</v>
      </c>
      <c r="V671" t="str">
        <f>"Q"&amp;ROUNDUP(MONTH(fact_orders[[#This Row],[Date]])/3,0)</f>
        <v>Q3</v>
      </c>
      <c r="W671" t="str" cm="1">
        <f t="array" ref="W671">_xlfn.IFS(
fact_orders[[#This Row],[dim_customers.Customer Age]]&lt;=25,"18-25",
fact_orders[[#This Row],[dim_customers.Customer Age]]&lt;=35,"26-35",
fact_orders[[#This Row],[dim_customers.Customer Age]]&lt;=45,"36-45",
fact_orders[[#This Row],[dim_customers.Customer Age]]&lt;=55,"46-55",
TRUE,"56+"
)</f>
        <v>18-25</v>
      </c>
      <c r="X671" t="str" cm="1">
        <f t="array" ref="X671">_xlfn.IFS(fact_orders[[#This Row],[Original Price]]&lt;250,"Under 250", fact_orders[[#This Row],[Original Price]]&lt;500, "250-499",fact_orders[[#This Row],[Original Price]]&lt;1000,"500-999",fact_orders[[#This Row],[Original Price]]&lt;2000,"1000-1999",TRUE,"2000+")</f>
        <v>250-499</v>
      </c>
      <c r="Y671" t="str" cm="1">
        <f t="array" ref="Y671">_xlfn.IFS(fact_orders[[#This Row],[Discount%]]&lt;0.2,"10-19%",fact_orders[[#This Row],[Discount%]]&lt;0.3,"20-29%",fact_orders[[#This Row],[Discount%]]&lt;0.4,"30-39%",fact_orders[[#This Row],[Discount%]]&lt;0.5,"40-49%",TRUE,"50%+")</f>
        <v>30-39%</v>
      </c>
    </row>
    <row r="672" spans="1:25" hidden="1" x14ac:dyDescent="0.3">
      <c r="A672" t="s">
        <v>4088</v>
      </c>
      <c r="B672" t="s">
        <v>3356</v>
      </c>
      <c r="C672" t="s">
        <v>621</v>
      </c>
      <c r="D672" s="2">
        <v>44244</v>
      </c>
      <c r="E672">
        <v>350</v>
      </c>
      <c r="F672" s="4">
        <v>0.3</v>
      </c>
      <c r="G672" t="s">
        <v>85</v>
      </c>
      <c r="H672" t="s">
        <v>524</v>
      </c>
      <c r="I672" t="s">
        <v>525</v>
      </c>
      <c r="J672" t="s">
        <v>43</v>
      </c>
      <c r="K672" t="s">
        <v>6923</v>
      </c>
      <c r="L672" t="s">
        <v>281</v>
      </c>
      <c r="M672">
        <v>2</v>
      </c>
      <c r="N672">
        <v>19</v>
      </c>
      <c r="O672" t="s">
        <v>3354</v>
      </c>
      <c r="P672" t="s">
        <v>3349</v>
      </c>
      <c r="Q672" s="7">
        <f>fact_orders[[#This Row],[Original Price]]*(1-fact_orders[[#This Row],[Discount%]])</f>
        <v>244.99999999999997</v>
      </c>
      <c r="R672">
        <f>fact_orders[[#This Row],[Original Price]]*fact_orders[[#This Row],[Discount%]]</f>
        <v>105</v>
      </c>
      <c r="S672">
        <f>YEAR(fact_orders[[#This Row],[Date]])</f>
        <v>2021</v>
      </c>
      <c r="T672">
        <f>MONTH(fact_orders[[#This Row],[Date]])</f>
        <v>2</v>
      </c>
      <c r="U672" t="str">
        <f>TEXT(fact_orders[[#This Row],[Date]],"mmm-yyyy")</f>
        <v>Feb-2021</v>
      </c>
      <c r="V672" t="str">
        <f>"Q"&amp;ROUNDUP(MONTH(fact_orders[[#This Row],[Date]])/3,0)</f>
        <v>Q1</v>
      </c>
      <c r="W672" t="str" cm="1">
        <f t="array" ref="W672">_xlfn.IFS(
fact_orders[[#This Row],[dim_customers.Customer Age]]&lt;=25,"18-25",
fact_orders[[#This Row],[dim_customers.Customer Age]]&lt;=35,"26-35",
fact_orders[[#This Row],[dim_customers.Customer Age]]&lt;=45,"36-45",
fact_orders[[#This Row],[dim_customers.Customer Age]]&lt;=55,"46-55",
TRUE,"56+"
)</f>
        <v>18-25</v>
      </c>
      <c r="X672" t="str" cm="1">
        <f t="array" ref="X672">_xlfn.IFS(fact_orders[[#This Row],[Original Price]]&lt;250,"Under 250", fact_orders[[#This Row],[Original Price]]&lt;500, "250-499",fact_orders[[#This Row],[Original Price]]&lt;1000,"500-999",fact_orders[[#This Row],[Original Price]]&lt;2000,"1000-1999",TRUE,"2000+")</f>
        <v>250-499</v>
      </c>
      <c r="Y672" t="str" cm="1">
        <f t="array" ref="Y672">_xlfn.IFS(fact_orders[[#This Row],[Discount%]]&lt;0.2,"10-19%",fact_orders[[#This Row],[Discount%]]&lt;0.3,"20-29%",fact_orders[[#This Row],[Discount%]]&lt;0.4,"30-39%",fact_orders[[#This Row],[Discount%]]&lt;0.5,"40-49%",TRUE,"50%+")</f>
        <v>30-39%</v>
      </c>
    </row>
    <row r="673" spans="1:25" hidden="1" x14ac:dyDescent="0.3">
      <c r="A673" t="s">
        <v>4089</v>
      </c>
      <c r="B673" t="s">
        <v>3357</v>
      </c>
      <c r="C673" t="s">
        <v>622</v>
      </c>
      <c r="D673" s="2">
        <v>44937</v>
      </c>
      <c r="E673">
        <v>351</v>
      </c>
      <c r="F673" s="4">
        <v>0.3</v>
      </c>
      <c r="G673" t="s">
        <v>85</v>
      </c>
      <c r="H673" t="s">
        <v>524</v>
      </c>
      <c r="I673" t="s">
        <v>525</v>
      </c>
      <c r="J673" t="s">
        <v>43</v>
      </c>
      <c r="K673" t="s">
        <v>6923</v>
      </c>
      <c r="L673" t="s">
        <v>12</v>
      </c>
      <c r="M673">
        <v>2</v>
      </c>
      <c r="N673">
        <v>20</v>
      </c>
      <c r="O673" t="s">
        <v>3354</v>
      </c>
      <c r="P673" t="s">
        <v>3349</v>
      </c>
      <c r="Q673" s="7">
        <f>fact_orders[[#This Row],[Original Price]]*(1-fact_orders[[#This Row],[Discount%]])</f>
        <v>245.7</v>
      </c>
      <c r="R673">
        <f>fact_orders[[#This Row],[Original Price]]*fact_orders[[#This Row],[Discount%]]</f>
        <v>105.3</v>
      </c>
      <c r="S673">
        <f>YEAR(fact_orders[[#This Row],[Date]])</f>
        <v>2023</v>
      </c>
      <c r="T673">
        <f>MONTH(fact_orders[[#This Row],[Date]])</f>
        <v>1</v>
      </c>
      <c r="U673" t="str">
        <f>TEXT(fact_orders[[#This Row],[Date]],"mmm-yyyy")</f>
        <v>Jan-2023</v>
      </c>
      <c r="V673" t="str">
        <f>"Q"&amp;ROUNDUP(MONTH(fact_orders[[#This Row],[Date]])/3,0)</f>
        <v>Q1</v>
      </c>
      <c r="W673" t="str" cm="1">
        <f t="array" ref="W673">_xlfn.IFS(
fact_orders[[#This Row],[dim_customers.Customer Age]]&lt;=25,"18-25",
fact_orders[[#This Row],[dim_customers.Customer Age]]&lt;=35,"26-35",
fact_orders[[#This Row],[dim_customers.Customer Age]]&lt;=45,"36-45",
fact_orders[[#This Row],[dim_customers.Customer Age]]&lt;=55,"46-55",
TRUE,"56+"
)</f>
        <v>18-25</v>
      </c>
      <c r="X673" t="str" cm="1">
        <f t="array" ref="X673">_xlfn.IFS(fact_orders[[#This Row],[Original Price]]&lt;250,"Under 250", fact_orders[[#This Row],[Original Price]]&lt;500, "250-499",fact_orders[[#This Row],[Original Price]]&lt;1000,"500-999",fact_orders[[#This Row],[Original Price]]&lt;2000,"1000-1999",TRUE,"2000+")</f>
        <v>250-499</v>
      </c>
      <c r="Y673" t="str" cm="1">
        <f t="array" ref="Y673">_xlfn.IFS(fact_orders[[#This Row],[Discount%]]&lt;0.2,"10-19%",fact_orders[[#This Row],[Discount%]]&lt;0.3,"20-29%",fact_orders[[#This Row],[Discount%]]&lt;0.4,"30-39%",fact_orders[[#This Row],[Discount%]]&lt;0.5,"40-49%",TRUE,"50%+")</f>
        <v>30-39%</v>
      </c>
    </row>
    <row r="674" spans="1:25" hidden="1" x14ac:dyDescent="0.3">
      <c r="A674" t="s">
        <v>4090</v>
      </c>
      <c r="B674" t="s">
        <v>3358</v>
      </c>
      <c r="C674" t="s">
        <v>623</v>
      </c>
      <c r="D674" s="2">
        <v>44664</v>
      </c>
      <c r="E674">
        <v>352</v>
      </c>
      <c r="F674" s="4">
        <v>0.3</v>
      </c>
      <c r="G674" t="s">
        <v>85</v>
      </c>
      <c r="H674" t="s">
        <v>524</v>
      </c>
      <c r="I674" t="s">
        <v>525</v>
      </c>
      <c r="J674" t="s">
        <v>43</v>
      </c>
      <c r="K674" t="s">
        <v>6923</v>
      </c>
      <c r="L674" t="s">
        <v>12</v>
      </c>
      <c r="M674">
        <v>2</v>
      </c>
      <c r="N674">
        <v>21</v>
      </c>
      <c r="O674" t="s">
        <v>3359</v>
      </c>
      <c r="P674" t="s">
        <v>3349</v>
      </c>
      <c r="Q674" s="7">
        <f>fact_orders[[#This Row],[Original Price]]*(1-fact_orders[[#This Row],[Discount%]])</f>
        <v>246.39999999999998</v>
      </c>
      <c r="R674">
        <f>fact_orders[[#This Row],[Original Price]]*fact_orders[[#This Row],[Discount%]]</f>
        <v>105.6</v>
      </c>
      <c r="S674">
        <f>YEAR(fact_orders[[#This Row],[Date]])</f>
        <v>2022</v>
      </c>
      <c r="T674">
        <f>MONTH(fact_orders[[#This Row],[Date]])</f>
        <v>4</v>
      </c>
      <c r="U674" t="str">
        <f>TEXT(fact_orders[[#This Row],[Date]],"mmm-yyyy")</f>
        <v>Apr-2022</v>
      </c>
      <c r="V674" t="str">
        <f>"Q"&amp;ROUNDUP(MONTH(fact_orders[[#This Row],[Date]])/3,0)</f>
        <v>Q2</v>
      </c>
      <c r="W674" t="str" cm="1">
        <f t="array" ref="W674">_xlfn.IFS(
fact_orders[[#This Row],[dim_customers.Customer Age]]&lt;=25,"18-25",
fact_orders[[#This Row],[dim_customers.Customer Age]]&lt;=35,"26-35",
fact_orders[[#This Row],[dim_customers.Customer Age]]&lt;=45,"36-45",
fact_orders[[#This Row],[dim_customers.Customer Age]]&lt;=55,"46-55",
TRUE,"56+"
)</f>
        <v>18-25</v>
      </c>
      <c r="X674" t="str" cm="1">
        <f t="array" ref="X674">_xlfn.IFS(fact_orders[[#This Row],[Original Price]]&lt;250,"Under 250", fact_orders[[#This Row],[Original Price]]&lt;500, "250-499",fact_orders[[#This Row],[Original Price]]&lt;1000,"500-999",fact_orders[[#This Row],[Original Price]]&lt;2000,"1000-1999",TRUE,"2000+")</f>
        <v>250-499</v>
      </c>
      <c r="Y674" t="str" cm="1">
        <f t="array" ref="Y674">_xlfn.IFS(fact_orders[[#This Row],[Discount%]]&lt;0.2,"10-19%",fact_orders[[#This Row],[Discount%]]&lt;0.3,"20-29%",fact_orders[[#This Row],[Discount%]]&lt;0.4,"30-39%",fact_orders[[#This Row],[Discount%]]&lt;0.5,"40-49%",TRUE,"50%+")</f>
        <v>30-39%</v>
      </c>
    </row>
    <row r="675" spans="1:25" hidden="1" x14ac:dyDescent="0.3">
      <c r="A675" t="s">
        <v>4091</v>
      </c>
      <c r="B675" t="s">
        <v>3360</v>
      </c>
      <c r="C675" t="s">
        <v>624</v>
      </c>
      <c r="D675" s="2">
        <v>44783</v>
      </c>
      <c r="E675">
        <v>353</v>
      </c>
      <c r="F675" s="4">
        <v>0.3</v>
      </c>
      <c r="G675" t="s">
        <v>85</v>
      </c>
      <c r="H675" t="s">
        <v>524</v>
      </c>
      <c r="I675" t="s">
        <v>525</v>
      </c>
      <c r="J675" t="s">
        <v>43</v>
      </c>
      <c r="K675" t="s">
        <v>6923</v>
      </c>
      <c r="L675" t="s">
        <v>12</v>
      </c>
      <c r="M675">
        <v>2</v>
      </c>
      <c r="N675">
        <v>22</v>
      </c>
      <c r="O675" t="s">
        <v>3359</v>
      </c>
      <c r="P675" t="s">
        <v>3349</v>
      </c>
      <c r="Q675" s="7">
        <f>fact_orders[[#This Row],[Original Price]]*(1-fact_orders[[#This Row],[Discount%]])</f>
        <v>247.1</v>
      </c>
      <c r="R675">
        <f>fact_orders[[#This Row],[Original Price]]*fact_orders[[#This Row],[Discount%]]</f>
        <v>105.89999999999999</v>
      </c>
      <c r="S675">
        <f>YEAR(fact_orders[[#This Row],[Date]])</f>
        <v>2022</v>
      </c>
      <c r="T675">
        <f>MONTH(fact_orders[[#This Row],[Date]])</f>
        <v>8</v>
      </c>
      <c r="U675" t="str">
        <f>TEXT(fact_orders[[#This Row],[Date]],"mmm-yyyy")</f>
        <v>Aug-2022</v>
      </c>
      <c r="V675" t="str">
        <f>"Q"&amp;ROUNDUP(MONTH(fact_orders[[#This Row],[Date]])/3,0)</f>
        <v>Q3</v>
      </c>
      <c r="W675" t="str" cm="1">
        <f t="array" ref="W675">_xlfn.IFS(
fact_orders[[#This Row],[dim_customers.Customer Age]]&lt;=25,"18-25",
fact_orders[[#This Row],[dim_customers.Customer Age]]&lt;=35,"26-35",
fact_orders[[#This Row],[dim_customers.Customer Age]]&lt;=45,"36-45",
fact_orders[[#This Row],[dim_customers.Customer Age]]&lt;=55,"46-55",
TRUE,"56+"
)</f>
        <v>18-25</v>
      </c>
      <c r="X675" t="str" cm="1">
        <f t="array" ref="X675">_xlfn.IFS(fact_orders[[#This Row],[Original Price]]&lt;250,"Under 250", fact_orders[[#This Row],[Original Price]]&lt;500, "250-499",fact_orders[[#This Row],[Original Price]]&lt;1000,"500-999",fact_orders[[#This Row],[Original Price]]&lt;2000,"1000-1999",TRUE,"2000+")</f>
        <v>250-499</v>
      </c>
      <c r="Y675" t="str" cm="1">
        <f t="array" ref="Y675">_xlfn.IFS(fact_orders[[#This Row],[Discount%]]&lt;0.2,"10-19%",fact_orders[[#This Row],[Discount%]]&lt;0.3,"20-29%",fact_orders[[#This Row],[Discount%]]&lt;0.4,"30-39%",fact_orders[[#This Row],[Discount%]]&lt;0.5,"40-49%",TRUE,"50%+")</f>
        <v>30-39%</v>
      </c>
    </row>
    <row r="676" spans="1:25" hidden="1" x14ac:dyDescent="0.3">
      <c r="A676" t="s">
        <v>4092</v>
      </c>
      <c r="B676" t="s">
        <v>3361</v>
      </c>
      <c r="C676" t="s">
        <v>625</v>
      </c>
      <c r="D676" s="2">
        <v>44859</v>
      </c>
      <c r="E676">
        <v>354</v>
      </c>
      <c r="F676" s="4">
        <v>0.3</v>
      </c>
      <c r="G676" t="s">
        <v>85</v>
      </c>
      <c r="H676" t="s">
        <v>524</v>
      </c>
      <c r="I676" t="s">
        <v>525</v>
      </c>
      <c r="J676" t="s">
        <v>43</v>
      </c>
      <c r="K676" t="s">
        <v>6923</v>
      </c>
      <c r="L676" t="s">
        <v>12</v>
      </c>
      <c r="M676">
        <v>2</v>
      </c>
      <c r="N676">
        <v>16</v>
      </c>
      <c r="O676" t="s">
        <v>3362</v>
      </c>
      <c r="P676" t="s">
        <v>3363</v>
      </c>
      <c r="Q676" s="7">
        <f>fact_orders[[#This Row],[Original Price]]*(1-fact_orders[[#This Row],[Discount%]])</f>
        <v>247.79999999999998</v>
      </c>
      <c r="R676">
        <f>fact_orders[[#This Row],[Original Price]]*fact_orders[[#This Row],[Discount%]]</f>
        <v>106.2</v>
      </c>
      <c r="S676">
        <f>YEAR(fact_orders[[#This Row],[Date]])</f>
        <v>2022</v>
      </c>
      <c r="T676">
        <f>MONTH(fact_orders[[#This Row],[Date]])</f>
        <v>10</v>
      </c>
      <c r="U676" t="str">
        <f>TEXT(fact_orders[[#This Row],[Date]],"mmm-yyyy")</f>
        <v>Oct-2022</v>
      </c>
      <c r="V676" t="str">
        <f>"Q"&amp;ROUNDUP(MONTH(fact_orders[[#This Row],[Date]])/3,0)</f>
        <v>Q4</v>
      </c>
      <c r="W676" t="str" cm="1">
        <f t="array" ref="W676">_xlfn.IFS(
fact_orders[[#This Row],[dim_customers.Customer Age]]&lt;=25,"18-25",
fact_orders[[#This Row],[dim_customers.Customer Age]]&lt;=35,"26-35",
fact_orders[[#This Row],[dim_customers.Customer Age]]&lt;=45,"36-45",
fact_orders[[#This Row],[dim_customers.Customer Age]]&lt;=55,"46-55",
TRUE,"56+"
)</f>
        <v>18-25</v>
      </c>
      <c r="X676" t="str" cm="1">
        <f t="array" ref="X676">_xlfn.IFS(fact_orders[[#This Row],[Original Price]]&lt;250,"Under 250", fact_orders[[#This Row],[Original Price]]&lt;500, "250-499",fact_orders[[#This Row],[Original Price]]&lt;1000,"500-999",fact_orders[[#This Row],[Original Price]]&lt;2000,"1000-1999",TRUE,"2000+")</f>
        <v>250-499</v>
      </c>
      <c r="Y676" t="str" cm="1">
        <f t="array" ref="Y676">_xlfn.IFS(fact_orders[[#This Row],[Discount%]]&lt;0.2,"10-19%",fact_orders[[#This Row],[Discount%]]&lt;0.3,"20-29%",fact_orders[[#This Row],[Discount%]]&lt;0.4,"30-39%",fact_orders[[#This Row],[Discount%]]&lt;0.5,"40-49%",TRUE,"50%+")</f>
        <v>30-39%</v>
      </c>
    </row>
    <row r="677" spans="1:25" hidden="1" x14ac:dyDescent="0.3">
      <c r="A677" t="s">
        <v>4093</v>
      </c>
      <c r="B677" t="s">
        <v>3364</v>
      </c>
      <c r="C677" t="s">
        <v>626</v>
      </c>
      <c r="D677" s="2">
        <v>44706</v>
      </c>
      <c r="E677">
        <v>355</v>
      </c>
      <c r="F677" s="4">
        <v>0.3</v>
      </c>
      <c r="G677" t="s">
        <v>85</v>
      </c>
      <c r="H677" t="s">
        <v>524</v>
      </c>
      <c r="I677" t="s">
        <v>525</v>
      </c>
      <c r="J677" t="s">
        <v>43</v>
      </c>
      <c r="K677" t="s">
        <v>6923</v>
      </c>
      <c r="L677" t="s">
        <v>29</v>
      </c>
      <c r="M677">
        <v>5</v>
      </c>
      <c r="N677">
        <v>17</v>
      </c>
      <c r="O677" t="s">
        <v>3362</v>
      </c>
      <c r="P677" t="s">
        <v>3363</v>
      </c>
      <c r="Q677" s="7">
        <f>fact_orders[[#This Row],[Original Price]]*(1-fact_orders[[#This Row],[Discount%]])</f>
        <v>248.49999999999997</v>
      </c>
      <c r="R677">
        <f>fact_orders[[#This Row],[Original Price]]*fact_orders[[#This Row],[Discount%]]</f>
        <v>106.5</v>
      </c>
      <c r="S677">
        <f>YEAR(fact_orders[[#This Row],[Date]])</f>
        <v>2022</v>
      </c>
      <c r="T677">
        <f>MONTH(fact_orders[[#This Row],[Date]])</f>
        <v>5</v>
      </c>
      <c r="U677" t="str">
        <f>TEXT(fact_orders[[#This Row],[Date]],"mmm-yyyy")</f>
        <v>May-2022</v>
      </c>
      <c r="V677" t="str">
        <f>"Q"&amp;ROUNDUP(MONTH(fact_orders[[#This Row],[Date]])/3,0)</f>
        <v>Q2</v>
      </c>
      <c r="W677" t="str" cm="1">
        <f t="array" ref="W677">_xlfn.IFS(
fact_orders[[#This Row],[dim_customers.Customer Age]]&lt;=25,"18-25",
fact_orders[[#This Row],[dim_customers.Customer Age]]&lt;=35,"26-35",
fact_orders[[#This Row],[dim_customers.Customer Age]]&lt;=45,"36-45",
fact_orders[[#This Row],[dim_customers.Customer Age]]&lt;=55,"46-55",
TRUE,"56+"
)</f>
        <v>18-25</v>
      </c>
      <c r="X677" t="str" cm="1">
        <f t="array" ref="X677">_xlfn.IFS(fact_orders[[#This Row],[Original Price]]&lt;250,"Under 250", fact_orders[[#This Row],[Original Price]]&lt;500, "250-499",fact_orders[[#This Row],[Original Price]]&lt;1000,"500-999",fact_orders[[#This Row],[Original Price]]&lt;2000,"1000-1999",TRUE,"2000+")</f>
        <v>250-499</v>
      </c>
      <c r="Y677" t="str" cm="1">
        <f t="array" ref="Y677">_xlfn.IFS(fact_orders[[#This Row],[Discount%]]&lt;0.2,"10-19%",fact_orders[[#This Row],[Discount%]]&lt;0.3,"20-29%",fact_orders[[#This Row],[Discount%]]&lt;0.4,"30-39%",fact_orders[[#This Row],[Discount%]]&lt;0.5,"40-49%",TRUE,"50%+")</f>
        <v>30-39%</v>
      </c>
    </row>
    <row r="678" spans="1:25" hidden="1" x14ac:dyDescent="0.3">
      <c r="A678" t="s">
        <v>4094</v>
      </c>
      <c r="B678" t="s">
        <v>3365</v>
      </c>
      <c r="C678" t="s">
        <v>627</v>
      </c>
      <c r="D678" s="2">
        <v>44597</v>
      </c>
      <c r="E678">
        <v>356</v>
      </c>
      <c r="F678" s="4">
        <v>0.3</v>
      </c>
      <c r="G678" t="s">
        <v>85</v>
      </c>
      <c r="H678" t="s">
        <v>524</v>
      </c>
      <c r="I678" t="s">
        <v>525</v>
      </c>
      <c r="J678" t="s">
        <v>43</v>
      </c>
      <c r="K678" t="s">
        <v>6923</v>
      </c>
      <c r="L678" t="s">
        <v>29</v>
      </c>
      <c r="M678">
        <v>5</v>
      </c>
      <c r="N678">
        <v>18</v>
      </c>
      <c r="O678" t="s">
        <v>3362</v>
      </c>
      <c r="P678" t="s">
        <v>3363</v>
      </c>
      <c r="Q678" s="7">
        <f>fact_orders[[#This Row],[Original Price]]*(1-fact_orders[[#This Row],[Discount%]])</f>
        <v>249.2</v>
      </c>
      <c r="R678">
        <f>fact_orders[[#This Row],[Original Price]]*fact_orders[[#This Row],[Discount%]]</f>
        <v>106.8</v>
      </c>
      <c r="S678">
        <f>YEAR(fact_orders[[#This Row],[Date]])</f>
        <v>2022</v>
      </c>
      <c r="T678">
        <f>MONTH(fact_orders[[#This Row],[Date]])</f>
        <v>2</v>
      </c>
      <c r="U678" t="str">
        <f>TEXT(fact_orders[[#This Row],[Date]],"mmm-yyyy")</f>
        <v>Feb-2022</v>
      </c>
      <c r="V678" t="str">
        <f>"Q"&amp;ROUNDUP(MONTH(fact_orders[[#This Row],[Date]])/3,0)</f>
        <v>Q1</v>
      </c>
      <c r="W678" t="str" cm="1">
        <f t="array" ref="W678">_xlfn.IFS(
fact_orders[[#This Row],[dim_customers.Customer Age]]&lt;=25,"18-25",
fact_orders[[#This Row],[dim_customers.Customer Age]]&lt;=35,"26-35",
fact_orders[[#This Row],[dim_customers.Customer Age]]&lt;=45,"36-45",
fact_orders[[#This Row],[dim_customers.Customer Age]]&lt;=55,"46-55",
TRUE,"56+"
)</f>
        <v>18-25</v>
      </c>
      <c r="X678" t="str" cm="1">
        <f t="array" ref="X678">_xlfn.IFS(fact_orders[[#This Row],[Original Price]]&lt;250,"Under 250", fact_orders[[#This Row],[Original Price]]&lt;500, "250-499",fact_orders[[#This Row],[Original Price]]&lt;1000,"500-999",fact_orders[[#This Row],[Original Price]]&lt;2000,"1000-1999",TRUE,"2000+")</f>
        <v>250-499</v>
      </c>
      <c r="Y678" t="str" cm="1">
        <f t="array" ref="Y678">_xlfn.IFS(fact_orders[[#This Row],[Discount%]]&lt;0.2,"10-19%",fact_orders[[#This Row],[Discount%]]&lt;0.3,"20-29%",fact_orders[[#This Row],[Discount%]]&lt;0.4,"30-39%",fact_orders[[#This Row],[Discount%]]&lt;0.5,"40-49%",TRUE,"50%+")</f>
        <v>30-39%</v>
      </c>
    </row>
    <row r="679" spans="1:25" hidden="1" x14ac:dyDescent="0.3">
      <c r="A679" t="s">
        <v>4095</v>
      </c>
      <c r="B679" t="s">
        <v>3366</v>
      </c>
      <c r="C679" t="s">
        <v>628</v>
      </c>
      <c r="D679" s="2">
        <v>44843</v>
      </c>
      <c r="E679">
        <v>999</v>
      </c>
      <c r="F679" s="4">
        <v>0.3</v>
      </c>
      <c r="G679" t="s">
        <v>85</v>
      </c>
      <c r="H679" t="s">
        <v>524</v>
      </c>
      <c r="I679" t="s">
        <v>525</v>
      </c>
      <c r="J679" t="s">
        <v>43</v>
      </c>
      <c r="K679" t="s">
        <v>6923</v>
      </c>
      <c r="L679" t="s">
        <v>29</v>
      </c>
      <c r="M679">
        <v>5</v>
      </c>
      <c r="N679">
        <v>19</v>
      </c>
      <c r="O679" t="s">
        <v>3362</v>
      </c>
      <c r="P679" t="s">
        <v>3363</v>
      </c>
      <c r="Q679" s="7">
        <f>fact_orders[[#This Row],[Original Price]]*(1-fact_orders[[#This Row],[Discount%]])</f>
        <v>699.3</v>
      </c>
      <c r="R679">
        <f>fact_orders[[#This Row],[Original Price]]*fact_orders[[#This Row],[Discount%]]</f>
        <v>299.7</v>
      </c>
      <c r="S679">
        <f>YEAR(fact_orders[[#This Row],[Date]])</f>
        <v>2022</v>
      </c>
      <c r="T679">
        <f>MONTH(fact_orders[[#This Row],[Date]])</f>
        <v>10</v>
      </c>
      <c r="U679" t="str">
        <f>TEXT(fact_orders[[#This Row],[Date]],"mmm-yyyy")</f>
        <v>Oct-2022</v>
      </c>
      <c r="V679" t="str">
        <f>"Q"&amp;ROUNDUP(MONTH(fact_orders[[#This Row],[Date]])/3,0)</f>
        <v>Q4</v>
      </c>
      <c r="W679" t="str" cm="1">
        <f t="array" ref="W679">_xlfn.IFS(
fact_orders[[#This Row],[dim_customers.Customer Age]]&lt;=25,"18-25",
fact_orders[[#This Row],[dim_customers.Customer Age]]&lt;=35,"26-35",
fact_orders[[#This Row],[dim_customers.Customer Age]]&lt;=45,"36-45",
fact_orders[[#This Row],[dim_customers.Customer Age]]&lt;=55,"46-55",
TRUE,"56+"
)</f>
        <v>18-25</v>
      </c>
      <c r="X679" t="str" cm="1">
        <f t="array" ref="X679">_xlfn.IFS(fact_orders[[#This Row],[Original Price]]&lt;250,"Under 250", fact_orders[[#This Row],[Original Price]]&lt;500, "250-499",fact_orders[[#This Row],[Original Price]]&lt;1000,"500-999",fact_orders[[#This Row],[Original Price]]&lt;2000,"1000-1999",TRUE,"2000+")</f>
        <v>500-999</v>
      </c>
      <c r="Y679" t="str" cm="1">
        <f t="array" ref="Y679">_xlfn.IFS(fact_orders[[#This Row],[Discount%]]&lt;0.2,"10-19%",fact_orders[[#This Row],[Discount%]]&lt;0.3,"20-29%",fact_orders[[#This Row],[Discount%]]&lt;0.4,"30-39%",fact_orders[[#This Row],[Discount%]]&lt;0.5,"40-49%",TRUE,"50%+")</f>
        <v>30-39%</v>
      </c>
    </row>
    <row r="680" spans="1:25" hidden="1" x14ac:dyDescent="0.3">
      <c r="A680" t="s">
        <v>4096</v>
      </c>
      <c r="B680" t="s">
        <v>3367</v>
      </c>
      <c r="C680" t="s">
        <v>629</v>
      </c>
      <c r="D680" s="2">
        <v>44624</v>
      </c>
      <c r="E680">
        <v>555</v>
      </c>
      <c r="F680" s="4">
        <v>0.3</v>
      </c>
      <c r="G680" t="s">
        <v>85</v>
      </c>
      <c r="H680" t="s">
        <v>524</v>
      </c>
      <c r="I680" t="s">
        <v>525</v>
      </c>
      <c r="J680" t="s">
        <v>43</v>
      </c>
      <c r="K680" t="s">
        <v>6923</v>
      </c>
      <c r="L680" t="s">
        <v>16</v>
      </c>
      <c r="M680">
        <v>5</v>
      </c>
      <c r="N680">
        <v>20</v>
      </c>
      <c r="O680" t="s">
        <v>3368</v>
      </c>
      <c r="P680" t="s">
        <v>3363</v>
      </c>
      <c r="Q680" s="7">
        <f>fact_orders[[#This Row],[Original Price]]*(1-fact_orders[[#This Row],[Discount%]])</f>
        <v>388.5</v>
      </c>
      <c r="R680">
        <f>fact_orders[[#This Row],[Original Price]]*fact_orders[[#This Row],[Discount%]]</f>
        <v>166.5</v>
      </c>
      <c r="S680">
        <f>YEAR(fact_orders[[#This Row],[Date]])</f>
        <v>2022</v>
      </c>
      <c r="T680">
        <f>MONTH(fact_orders[[#This Row],[Date]])</f>
        <v>3</v>
      </c>
      <c r="U680" t="str">
        <f>TEXT(fact_orders[[#This Row],[Date]],"mmm-yyyy")</f>
        <v>Mar-2022</v>
      </c>
      <c r="V680" t="str">
        <f>"Q"&amp;ROUNDUP(MONTH(fact_orders[[#This Row],[Date]])/3,0)</f>
        <v>Q1</v>
      </c>
      <c r="W680" t="str" cm="1">
        <f t="array" ref="W680">_xlfn.IFS(
fact_orders[[#This Row],[dim_customers.Customer Age]]&lt;=25,"18-25",
fact_orders[[#This Row],[dim_customers.Customer Age]]&lt;=35,"26-35",
fact_orders[[#This Row],[dim_customers.Customer Age]]&lt;=45,"36-45",
fact_orders[[#This Row],[dim_customers.Customer Age]]&lt;=55,"46-55",
TRUE,"56+"
)</f>
        <v>18-25</v>
      </c>
      <c r="X680" t="str" cm="1">
        <f t="array" ref="X680">_xlfn.IFS(fact_orders[[#This Row],[Original Price]]&lt;250,"Under 250", fact_orders[[#This Row],[Original Price]]&lt;500, "250-499",fact_orders[[#This Row],[Original Price]]&lt;1000,"500-999",fact_orders[[#This Row],[Original Price]]&lt;2000,"1000-1999",TRUE,"2000+")</f>
        <v>500-999</v>
      </c>
      <c r="Y680" t="str" cm="1">
        <f t="array" ref="Y680">_xlfn.IFS(fact_orders[[#This Row],[Discount%]]&lt;0.2,"10-19%",fact_orders[[#This Row],[Discount%]]&lt;0.3,"20-29%",fact_orders[[#This Row],[Discount%]]&lt;0.4,"30-39%",fact_orders[[#This Row],[Discount%]]&lt;0.5,"40-49%",TRUE,"50%+")</f>
        <v>30-39%</v>
      </c>
    </row>
    <row r="681" spans="1:25" hidden="1" x14ac:dyDescent="0.3">
      <c r="A681" t="s">
        <v>4097</v>
      </c>
      <c r="B681" t="s">
        <v>3369</v>
      </c>
      <c r="C681" t="s">
        <v>630</v>
      </c>
      <c r="D681" s="2">
        <v>44873</v>
      </c>
      <c r="E681">
        <v>555</v>
      </c>
      <c r="F681" s="4">
        <v>0.3</v>
      </c>
      <c r="G681" t="s">
        <v>85</v>
      </c>
      <c r="H681" t="s">
        <v>524</v>
      </c>
      <c r="I681" t="s">
        <v>525</v>
      </c>
      <c r="J681" t="s">
        <v>43</v>
      </c>
      <c r="K681" t="s">
        <v>6923</v>
      </c>
      <c r="L681" t="s">
        <v>16</v>
      </c>
      <c r="M681">
        <v>5</v>
      </c>
      <c r="N681">
        <v>21</v>
      </c>
      <c r="O681" t="s">
        <v>3368</v>
      </c>
      <c r="P681" t="s">
        <v>3363</v>
      </c>
      <c r="Q681" s="7">
        <f>fact_orders[[#This Row],[Original Price]]*(1-fact_orders[[#This Row],[Discount%]])</f>
        <v>388.5</v>
      </c>
      <c r="R681">
        <f>fact_orders[[#This Row],[Original Price]]*fact_orders[[#This Row],[Discount%]]</f>
        <v>166.5</v>
      </c>
      <c r="S681">
        <f>YEAR(fact_orders[[#This Row],[Date]])</f>
        <v>2022</v>
      </c>
      <c r="T681">
        <f>MONTH(fact_orders[[#This Row],[Date]])</f>
        <v>11</v>
      </c>
      <c r="U681" t="str">
        <f>TEXT(fact_orders[[#This Row],[Date]],"mmm-yyyy")</f>
        <v>Nov-2022</v>
      </c>
      <c r="V681" t="str">
        <f>"Q"&amp;ROUNDUP(MONTH(fact_orders[[#This Row],[Date]])/3,0)</f>
        <v>Q4</v>
      </c>
      <c r="W681" t="str" cm="1">
        <f t="array" ref="W681">_xlfn.IFS(
fact_orders[[#This Row],[dim_customers.Customer Age]]&lt;=25,"18-25",
fact_orders[[#This Row],[dim_customers.Customer Age]]&lt;=35,"26-35",
fact_orders[[#This Row],[dim_customers.Customer Age]]&lt;=45,"36-45",
fact_orders[[#This Row],[dim_customers.Customer Age]]&lt;=55,"46-55",
TRUE,"56+"
)</f>
        <v>18-25</v>
      </c>
      <c r="X681" t="str" cm="1">
        <f t="array" ref="X681">_xlfn.IFS(fact_orders[[#This Row],[Original Price]]&lt;250,"Under 250", fact_orders[[#This Row],[Original Price]]&lt;500, "250-499",fact_orders[[#This Row],[Original Price]]&lt;1000,"500-999",fact_orders[[#This Row],[Original Price]]&lt;2000,"1000-1999",TRUE,"2000+")</f>
        <v>500-999</v>
      </c>
      <c r="Y681" t="str" cm="1">
        <f t="array" ref="Y681">_xlfn.IFS(fact_orders[[#This Row],[Discount%]]&lt;0.2,"10-19%",fact_orders[[#This Row],[Discount%]]&lt;0.3,"20-29%",fact_orders[[#This Row],[Discount%]]&lt;0.4,"30-39%",fact_orders[[#This Row],[Discount%]]&lt;0.5,"40-49%",TRUE,"50%+")</f>
        <v>30-39%</v>
      </c>
    </row>
    <row r="682" spans="1:25" hidden="1" x14ac:dyDescent="0.3">
      <c r="A682" t="s">
        <v>4098</v>
      </c>
      <c r="B682" t="s">
        <v>3370</v>
      </c>
      <c r="C682" t="s">
        <v>631</v>
      </c>
      <c r="D682" s="2">
        <v>44978</v>
      </c>
      <c r="E682">
        <v>555</v>
      </c>
      <c r="F682" s="4">
        <v>0.3</v>
      </c>
      <c r="G682" t="s">
        <v>85</v>
      </c>
      <c r="H682" t="s">
        <v>524</v>
      </c>
      <c r="I682" t="s">
        <v>525</v>
      </c>
      <c r="J682" t="s">
        <v>43</v>
      </c>
      <c r="K682" t="s">
        <v>6923</v>
      </c>
      <c r="L682" t="s">
        <v>196</v>
      </c>
      <c r="M682">
        <v>5</v>
      </c>
      <c r="N682">
        <v>22</v>
      </c>
      <c r="O682" t="s">
        <v>3368</v>
      </c>
      <c r="P682" t="s">
        <v>3363</v>
      </c>
      <c r="Q682" s="7">
        <f>fact_orders[[#This Row],[Original Price]]*(1-fact_orders[[#This Row],[Discount%]])</f>
        <v>388.5</v>
      </c>
      <c r="R682">
        <f>fact_orders[[#This Row],[Original Price]]*fact_orders[[#This Row],[Discount%]]</f>
        <v>166.5</v>
      </c>
      <c r="S682">
        <f>YEAR(fact_orders[[#This Row],[Date]])</f>
        <v>2023</v>
      </c>
      <c r="T682">
        <f>MONTH(fact_orders[[#This Row],[Date]])</f>
        <v>2</v>
      </c>
      <c r="U682" t="str">
        <f>TEXT(fact_orders[[#This Row],[Date]],"mmm-yyyy")</f>
        <v>Feb-2023</v>
      </c>
      <c r="V682" t="str">
        <f>"Q"&amp;ROUNDUP(MONTH(fact_orders[[#This Row],[Date]])/3,0)</f>
        <v>Q1</v>
      </c>
      <c r="W682" t="str" cm="1">
        <f t="array" ref="W682">_xlfn.IFS(
fact_orders[[#This Row],[dim_customers.Customer Age]]&lt;=25,"18-25",
fact_orders[[#This Row],[dim_customers.Customer Age]]&lt;=35,"26-35",
fact_orders[[#This Row],[dim_customers.Customer Age]]&lt;=45,"36-45",
fact_orders[[#This Row],[dim_customers.Customer Age]]&lt;=55,"46-55",
TRUE,"56+"
)</f>
        <v>18-25</v>
      </c>
      <c r="X682" t="str" cm="1">
        <f t="array" ref="X682">_xlfn.IFS(fact_orders[[#This Row],[Original Price]]&lt;250,"Under 250", fact_orders[[#This Row],[Original Price]]&lt;500, "250-499",fact_orders[[#This Row],[Original Price]]&lt;1000,"500-999",fact_orders[[#This Row],[Original Price]]&lt;2000,"1000-1999",TRUE,"2000+")</f>
        <v>500-999</v>
      </c>
      <c r="Y682" t="str" cm="1">
        <f t="array" ref="Y682">_xlfn.IFS(fact_orders[[#This Row],[Discount%]]&lt;0.2,"10-19%",fact_orders[[#This Row],[Discount%]]&lt;0.3,"20-29%",fact_orders[[#This Row],[Discount%]]&lt;0.4,"30-39%",fact_orders[[#This Row],[Discount%]]&lt;0.5,"40-49%",TRUE,"50%+")</f>
        <v>30-39%</v>
      </c>
    </row>
    <row r="683" spans="1:25" hidden="1" x14ac:dyDescent="0.3">
      <c r="A683" t="s">
        <v>4099</v>
      </c>
      <c r="B683" t="s">
        <v>3371</v>
      </c>
      <c r="C683" t="s">
        <v>632</v>
      </c>
      <c r="D683" s="2">
        <v>44841</v>
      </c>
      <c r="E683">
        <v>555</v>
      </c>
      <c r="F683" s="4">
        <v>0.3</v>
      </c>
      <c r="G683" t="s">
        <v>85</v>
      </c>
      <c r="H683" t="s">
        <v>524</v>
      </c>
      <c r="I683" t="s">
        <v>525</v>
      </c>
      <c r="J683" t="s">
        <v>43</v>
      </c>
      <c r="K683" t="s">
        <v>6926</v>
      </c>
      <c r="L683" t="s">
        <v>196</v>
      </c>
      <c r="M683">
        <v>5</v>
      </c>
      <c r="N683">
        <v>23</v>
      </c>
      <c r="O683" t="s">
        <v>3368</v>
      </c>
      <c r="P683" t="s">
        <v>3363</v>
      </c>
      <c r="Q683" s="7">
        <f>fact_orders[[#This Row],[Original Price]]*(1-fact_orders[[#This Row],[Discount%]])</f>
        <v>388.5</v>
      </c>
      <c r="R683">
        <f>fact_orders[[#This Row],[Original Price]]*fact_orders[[#This Row],[Discount%]]</f>
        <v>166.5</v>
      </c>
      <c r="S683">
        <f>YEAR(fact_orders[[#This Row],[Date]])</f>
        <v>2022</v>
      </c>
      <c r="T683">
        <f>MONTH(fact_orders[[#This Row],[Date]])</f>
        <v>10</v>
      </c>
      <c r="U683" t="str">
        <f>TEXT(fact_orders[[#This Row],[Date]],"mmm-yyyy")</f>
        <v>Oct-2022</v>
      </c>
      <c r="V683" t="str">
        <f>"Q"&amp;ROUNDUP(MONTH(fact_orders[[#This Row],[Date]])/3,0)</f>
        <v>Q4</v>
      </c>
      <c r="W683" t="str" cm="1">
        <f t="array" ref="W683">_xlfn.IFS(
fact_orders[[#This Row],[dim_customers.Customer Age]]&lt;=25,"18-25",
fact_orders[[#This Row],[dim_customers.Customer Age]]&lt;=35,"26-35",
fact_orders[[#This Row],[dim_customers.Customer Age]]&lt;=45,"36-45",
fact_orders[[#This Row],[dim_customers.Customer Age]]&lt;=55,"46-55",
TRUE,"56+"
)</f>
        <v>18-25</v>
      </c>
      <c r="X683" t="str" cm="1">
        <f t="array" ref="X683">_xlfn.IFS(fact_orders[[#This Row],[Original Price]]&lt;250,"Under 250", fact_orders[[#This Row],[Original Price]]&lt;500, "250-499",fact_orders[[#This Row],[Original Price]]&lt;1000,"500-999",fact_orders[[#This Row],[Original Price]]&lt;2000,"1000-1999",TRUE,"2000+")</f>
        <v>500-999</v>
      </c>
      <c r="Y683" t="str" cm="1">
        <f t="array" ref="Y683">_xlfn.IFS(fact_orders[[#This Row],[Discount%]]&lt;0.2,"10-19%",fact_orders[[#This Row],[Discount%]]&lt;0.3,"20-29%",fact_orders[[#This Row],[Discount%]]&lt;0.4,"30-39%",fact_orders[[#This Row],[Discount%]]&lt;0.5,"40-49%",TRUE,"50%+")</f>
        <v>30-39%</v>
      </c>
    </row>
    <row r="684" spans="1:25" hidden="1" x14ac:dyDescent="0.3">
      <c r="A684" t="s">
        <v>4100</v>
      </c>
      <c r="B684" t="s">
        <v>3372</v>
      </c>
      <c r="C684" t="s">
        <v>633</v>
      </c>
      <c r="D684" s="2">
        <v>44270</v>
      </c>
      <c r="E684">
        <v>1025</v>
      </c>
      <c r="F684" s="4">
        <v>0.3</v>
      </c>
      <c r="G684" t="s">
        <v>85</v>
      </c>
      <c r="H684" t="s">
        <v>524</v>
      </c>
      <c r="I684" t="s">
        <v>525</v>
      </c>
      <c r="J684" t="s">
        <v>43</v>
      </c>
      <c r="K684" t="s">
        <v>6926</v>
      </c>
      <c r="L684" t="s">
        <v>102</v>
      </c>
      <c r="M684">
        <v>4</v>
      </c>
      <c r="N684">
        <v>18</v>
      </c>
      <c r="O684" t="s">
        <v>3373</v>
      </c>
      <c r="P684" t="s">
        <v>3363</v>
      </c>
      <c r="Q684" s="7">
        <f>fact_orders[[#This Row],[Original Price]]*(1-fact_orders[[#This Row],[Discount%]])</f>
        <v>717.5</v>
      </c>
      <c r="R684">
        <f>fact_orders[[#This Row],[Original Price]]*fact_orders[[#This Row],[Discount%]]</f>
        <v>307.5</v>
      </c>
      <c r="S684">
        <f>YEAR(fact_orders[[#This Row],[Date]])</f>
        <v>2021</v>
      </c>
      <c r="T684">
        <f>MONTH(fact_orders[[#This Row],[Date]])</f>
        <v>3</v>
      </c>
      <c r="U684" t="str">
        <f>TEXT(fact_orders[[#This Row],[Date]],"mmm-yyyy")</f>
        <v>Mar-2021</v>
      </c>
      <c r="V684" t="str">
        <f>"Q"&amp;ROUNDUP(MONTH(fact_orders[[#This Row],[Date]])/3,0)</f>
        <v>Q1</v>
      </c>
      <c r="W684" t="str" cm="1">
        <f t="array" ref="W684">_xlfn.IFS(
fact_orders[[#This Row],[dim_customers.Customer Age]]&lt;=25,"18-25",
fact_orders[[#This Row],[dim_customers.Customer Age]]&lt;=35,"26-35",
fact_orders[[#This Row],[dim_customers.Customer Age]]&lt;=45,"36-45",
fact_orders[[#This Row],[dim_customers.Customer Age]]&lt;=55,"46-55",
TRUE,"56+"
)</f>
        <v>18-25</v>
      </c>
      <c r="X684" t="str" cm="1">
        <f t="array" ref="X684">_xlfn.IFS(fact_orders[[#This Row],[Original Price]]&lt;250,"Under 250", fact_orders[[#This Row],[Original Price]]&lt;500, "250-499",fact_orders[[#This Row],[Original Price]]&lt;1000,"500-999",fact_orders[[#This Row],[Original Price]]&lt;2000,"1000-1999",TRUE,"2000+")</f>
        <v>1000-1999</v>
      </c>
      <c r="Y684" t="str" cm="1">
        <f t="array" ref="Y684">_xlfn.IFS(fact_orders[[#This Row],[Discount%]]&lt;0.2,"10-19%",fact_orders[[#This Row],[Discount%]]&lt;0.3,"20-29%",fact_orders[[#This Row],[Discount%]]&lt;0.4,"30-39%",fact_orders[[#This Row],[Discount%]]&lt;0.5,"40-49%",TRUE,"50%+")</f>
        <v>30-39%</v>
      </c>
    </row>
    <row r="685" spans="1:25" hidden="1" x14ac:dyDescent="0.3">
      <c r="A685" t="s">
        <v>4101</v>
      </c>
      <c r="B685" t="s">
        <v>3374</v>
      </c>
      <c r="C685" t="s">
        <v>634</v>
      </c>
      <c r="D685" s="2">
        <v>44694</v>
      </c>
      <c r="E685">
        <v>1025</v>
      </c>
      <c r="F685" s="4">
        <v>0.3</v>
      </c>
      <c r="G685" t="s">
        <v>85</v>
      </c>
      <c r="H685" t="s">
        <v>524</v>
      </c>
      <c r="I685" t="s">
        <v>525</v>
      </c>
      <c r="J685" t="s">
        <v>43</v>
      </c>
      <c r="K685" t="s">
        <v>6926</v>
      </c>
      <c r="L685" t="s">
        <v>102</v>
      </c>
      <c r="M685">
        <v>4</v>
      </c>
      <c r="N685">
        <v>18</v>
      </c>
      <c r="O685" t="s">
        <v>3373</v>
      </c>
      <c r="P685" t="s">
        <v>3363</v>
      </c>
      <c r="Q685" s="7">
        <f>fact_orders[[#This Row],[Original Price]]*(1-fact_orders[[#This Row],[Discount%]])</f>
        <v>717.5</v>
      </c>
      <c r="R685">
        <f>fact_orders[[#This Row],[Original Price]]*fact_orders[[#This Row],[Discount%]]</f>
        <v>307.5</v>
      </c>
      <c r="S685">
        <f>YEAR(fact_orders[[#This Row],[Date]])</f>
        <v>2022</v>
      </c>
      <c r="T685">
        <f>MONTH(fact_orders[[#This Row],[Date]])</f>
        <v>5</v>
      </c>
      <c r="U685" t="str">
        <f>TEXT(fact_orders[[#This Row],[Date]],"mmm-yyyy")</f>
        <v>May-2022</v>
      </c>
      <c r="V685" t="str">
        <f>"Q"&amp;ROUNDUP(MONTH(fact_orders[[#This Row],[Date]])/3,0)</f>
        <v>Q2</v>
      </c>
      <c r="W685" t="str" cm="1">
        <f t="array" ref="W685">_xlfn.IFS(
fact_orders[[#This Row],[dim_customers.Customer Age]]&lt;=25,"18-25",
fact_orders[[#This Row],[dim_customers.Customer Age]]&lt;=35,"26-35",
fact_orders[[#This Row],[dim_customers.Customer Age]]&lt;=45,"36-45",
fact_orders[[#This Row],[dim_customers.Customer Age]]&lt;=55,"46-55",
TRUE,"56+"
)</f>
        <v>18-25</v>
      </c>
      <c r="X685" t="str" cm="1">
        <f t="array" ref="X685">_xlfn.IFS(fact_orders[[#This Row],[Original Price]]&lt;250,"Under 250", fact_orders[[#This Row],[Original Price]]&lt;500, "250-499",fact_orders[[#This Row],[Original Price]]&lt;1000,"500-999",fact_orders[[#This Row],[Original Price]]&lt;2000,"1000-1999",TRUE,"2000+")</f>
        <v>1000-1999</v>
      </c>
      <c r="Y685" t="str" cm="1">
        <f t="array" ref="Y685">_xlfn.IFS(fact_orders[[#This Row],[Discount%]]&lt;0.2,"10-19%",fact_orders[[#This Row],[Discount%]]&lt;0.3,"20-29%",fact_orders[[#This Row],[Discount%]]&lt;0.4,"30-39%",fact_orders[[#This Row],[Discount%]]&lt;0.5,"40-49%",TRUE,"50%+")</f>
        <v>30-39%</v>
      </c>
    </row>
    <row r="686" spans="1:25" hidden="1" x14ac:dyDescent="0.3">
      <c r="A686" t="s">
        <v>4102</v>
      </c>
      <c r="B686" t="s">
        <v>3375</v>
      </c>
      <c r="C686" t="s">
        <v>635</v>
      </c>
      <c r="D686" s="2">
        <v>44496</v>
      </c>
      <c r="E686">
        <v>1025</v>
      </c>
      <c r="F686" s="4">
        <v>0.3</v>
      </c>
      <c r="G686" t="s">
        <v>85</v>
      </c>
      <c r="H686" t="s">
        <v>524</v>
      </c>
      <c r="I686" t="s">
        <v>525</v>
      </c>
      <c r="J686" t="s">
        <v>43</v>
      </c>
      <c r="K686" t="s">
        <v>6924</v>
      </c>
      <c r="L686" t="s">
        <v>281</v>
      </c>
      <c r="M686">
        <v>5</v>
      </c>
      <c r="N686">
        <v>18</v>
      </c>
      <c r="O686" t="s">
        <v>3373</v>
      </c>
      <c r="P686" t="s">
        <v>3363</v>
      </c>
      <c r="Q686" s="7">
        <f>fact_orders[[#This Row],[Original Price]]*(1-fact_orders[[#This Row],[Discount%]])</f>
        <v>717.5</v>
      </c>
      <c r="R686">
        <f>fact_orders[[#This Row],[Original Price]]*fact_orders[[#This Row],[Discount%]]</f>
        <v>307.5</v>
      </c>
      <c r="S686">
        <f>YEAR(fact_orders[[#This Row],[Date]])</f>
        <v>2021</v>
      </c>
      <c r="T686">
        <f>MONTH(fact_orders[[#This Row],[Date]])</f>
        <v>10</v>
      </c>
      <c r="U686" t="str">
        <f>TEXT(fact_orders[[#This Row],[Date]],"mmm-yyyy")</f>
        <v>Oct-2021</v>
      </c>
      <c r="V686" t="str">
        <f>"Q"&amp;ROUNDUP(MONTH(fact_orders[[#This Row],[Date]])/3,0)</f>
        <v>Q4</v>
      </c>
      <c r="W686" t="str" cm="1">
        <f t="array" ref="W686">_xlfn.IFS(
fact_orders[[#This Row],[dim_customers.Customer Age]]&lt;=25,"18-25",
fact_orders[[#This Row],[dim_customers.Customer Age]]&lt;=35,"26-35",
fact_orders[[#This Row],[dim_customers.Customer Age]]&lt;=45,"36-45",
fact_orders[[#This Row],[dim_customers.Customer Age]]&lt;=55,"46-55",
TRUE,"56+"
)</f>
        <v>18-25</v>
      </c>
      <c r="X686" t="str" cm="1">
        <f t="array" ref="X686">_xlfn.IFS(fact_orders[[#This Row],[Original Price]]&lt;250,"Under 250", fact_orders[[#This Row],[Original Price]]&lt;500, "250-499",fact_orders[[#This Row],[Original Price]]&lt;1000,"500-999",fact_orders[[#This Row],[Original Price]]&lt;2000,"1000-1999",TRUE,"2000+")</f>
        <v>1000-1999</v>
      </c>
      <c r="Y686" t="str" cm="1">
        <f t="array" ref="Y686">_xlfn.IFS(fact_orders[[#This Row],[Discount%]]&lt;0.2,"10-19%",fact_orders[[#This Row],[Discount%]]&lt;0.3,"20-29%",fact_orders[[#This Row],[Discount%]]&lt;0.4,"30-39%",fact_orders[[#This Row],[Discount%]]&lt;0.5,"40-49%",TRUE,"50%+")</f>
        <v>30-39%</v>
      </c>
    </row>
    <row r="687" spans="1:25" hidden="1" x14ac:dyDescent="0.3">
      <c r="A687" t="s">
        <v>4103</v>
      </c>
      <c r="B687" t="s">
        <v>3376</v>
      </c>
      <c r="C687" t="s">
        <v>636</v>
      </c>
      <c r="D687" s="2">
        <v>44266</v>
      </c>
      <c r="E687">
        <v>555</v>
      </c>
      <c r="F687" s="4">
        <v>0.3</v>
      </c>
      <c r="G687" t="s">
        <v>85</v>
      </c>
      <c r="H687" t="s">
        <v>524</v>
      </c>
      <c r="I687" t="s">
        <v>525</v>
      </c>
      <c r="J687" t="s">
        <v>43</v>
      </c>
      <c r="K687" t="s">
        <v>6924</v>
      </c>
      <c r="L687" t="s">
        <v>281</v>
      </c>
      <c r="M687">
        <v>3</v>
      </c>
      <c r="N687">
        <v>18</v>
      </c>
      <c r="O687" t="s">
        <v>3373</v>
      </c>
      <c r="P687" t="s">
        <v>3363</v>
      </c>
      <c r="Q687" s="7">
        <f>fact_orders[[#This Row],[Original Price]]*(1-fact_orders[[#This Row],[Discount%]])</f>
        <v>388.5</v>
      </c>
      <c r="R687">
        <f>fact_orders[[#This Row],[Original Price]]*fact_orders[[#This Row],[Discount%]]</f>
        <v>166.5</v>
      </c>
      <c r="S687">
        <f>YEAR(fact_orders[[#This Row],[Date]])</f>
        <v>2021</v>
      </c>
      <c r="T687">
        <f>MONTH(fact_orders[[#This Row],[Date]])</f>
        <v>3</v>
      </c>
      <c r="U687" t="str">
        <f>TEXT(fact_orders[[#This Row],[Date]],"mmm-yyyy")</f>
        <v>Mar-2021</v>
      </c>
      <c r="V687" t="str">
        <f>"Q"&amp;ROUNDUP(MONTH(fact_orders[[#This Row],[Date]])/3,0)</f>
        <v>Q1</v>
      </c>
      <c r="W687" t="str" cm="1">
        <f t="array" ref="W687">_xlfn.IFS(
fact_orders[[#This Row],[dim_customers.Customer Age]]&lt;=25,"18-25",
fact_orders[[#This Row],[dim_customers.Customer Age]]&lt;=35,"26-35",
fact_orders[[#This Row],[dim_customers.Customer Age]]&lt;=45,"36-45",
fact_orders[[#This Row],[dim_customers.Customer Age]]&lt;=55,"46-55",
TRUE,"56+"
)</f>
        <v>18-25</v>
      </c>
      <c r="X687" t="str" cm="1">
        <f t="array" ref="X687">_xlfn.IFS(fact_orders[[#This Row],[Original Price]]&lt;250,"Under 250", fact_orders[[#This Row],[Original Price]]&lt;500, "250-499",fact_orders[[#This Row],[Original Price]]&lt;1000,"500-999",fact_orders[[#This Row],[Original Price]]&lt;2000,"1000-1999",TRUE,"2000+")</f>
        <v>500-999</v>
      </c>
      <c r="Y687" t="str" cm="1">
        <f t="array" ref="Y687">_xlfn.IFS(fact_orders[[#This Row],[Discount%]]&lt;0.2,"10-19%",fact_orders[[#This Row],[Discount%]]&lt;0.3,"20-29%",fact_orders[[#This Row],[Discount%]]&lt;0.4,"30-39%",fact_orders[[#This Row],[Discount%]]&lt;0.5,"40-49%",TRUE,"50%+")</f>
        <v>30-39%</v>
      </c>
    </row>
    <row r="688" spans="1:25" hidden="1" x14ac:dyDescent="0.3">
      <c r="A688" t="s">
        <v>4104</v>
      </c>
      <c r="B688" t="s">
        <v>3377</v>
      </c>
      <c r="C688" t="s">
        <v>637</v>
      </c>
      <c r="D688" s="2">
        <v>44261</v>
      </c>
      <c r="E688">
        <v>599</v>
      </c>
      <c r="F688" s="4">
        <v>0.3</v>
      </c>
      <c r="G688" t="s">
        <v>85</v>
      </c>
      <c r="H688" t="s">
        <v>524</v>
      </c>
      <c r="I688" t="s">
        <v>525</v>
      </c>
      <c r="J688" t="s">
        <v>43</v>
      </c>
      <c r="K688" t="s">
        <v>6924</v>
      </c>
      <c r="L688" t="s">
        <v>281</v>
      </c>
      <c r="M688">
        <v>2</v>
      </c>
      <c r="N688">
        <v>18</v>
      </c>
      <c r="O688" t="s">
        <v>3373</v>
      </c>
      <c r="P688" t="s">
        <v>3363</v>
      </c>
      <c r="Q688" s="7">
        <f>fact_orders[[#This Row],[Original Price]]*(1-fact_orders[[#This Row],[Discount%]])</f>
        <v>419.29999999999995</v>
      </c>
      <c r="R688">
        <f>fact_orders[[#This Row],[Original Price]]*fact_orders[[#This Row],[Discount%]]</f>
        <v>179.7</v>
      </c>
      <c r="S688">
        <f>YEAR(fact_orders[[#This Row],[Date]])</f>
        <v>2021</v>
      </c>
      <c r="T688">
        <f>MONTH(fact_orders[[#This Row],[Date]])</f>
        <v>3</v>
      </c>
      <c r="U688" t="str">
        <f>TEXT(fact_orders[[#This Row],[Date]],"mmm-yyyy")</f>
        <v>Mar-2021</v>
      </c>
      <c r="V688" t="str">
        <f>"Q"&amp;ROUNDUP(MONTH(fact_orders[[#This Row],[Date]])/3,0)</f>
        <v>Q1</v>
      </c>
      <c r="W688" t="str" cm="1">
        <f t="array" ref="W688">_xlfn.IFS(
fact_orders[[#This Row],[dim_customers.Customer Age]]&lt;=25,"18-25",
fact_orders[[#This Row],[dim_customers.Customer Age]]&lt;=35,"26-35",
fact_orders[[#This Row],[dim_customers.Customer Age]]&lt;=45,"36-45",
fact_orders[[#This Row],[dim_customers.Customer Age]]&lt;=55,"46-55",
TRUE,"56+"
)</f>
        <v>18-25</v>
      </c>
      <c r="X688" t="str" cm="1">
        <f t="array" ref="X688">_xlfn.IFS(fact_orders[[#This Row],[Original Price]]&lt;250,"Under 250", fact_orders[[#This Row],[Original Price]]&lt;500, "250-499",fact_orders[[#This Row],[Original Price]]&lt;1000,"500-999",fact_orders[[#This Row],[Original Price]]&lt;2000,"1000-1999",TRUE,"2000+")</f>
        <v>500-999</v>
      </c>
      <c r="Y688" t="str" cm="1">
        <f t="array" ref="Y688">_xlfn.IFS(fact_orders[[#This Row],[Discount%]]&lt;0.2,"10-19%",fact_orders[[#This Row],[Discount%]]&lt;0.3,"20-29%",fact_orders[[#This Row],[Discount%]]&lt;0.4,"30-39%",fact_orders[[#This Row],[Discount%]]&lt;0.5,"40-49%",TRUE,"50%+")</f>
        <v>30-39%</v>
      </c>
    </row>
    <row r="689" spans="1:25" hidden="1" x14ac:dyDescent="0.3">
      <c r="A689" t="s">
        <v>4105</v>
      </c>
      <c r="B689" t="s">
        <v>3378</v>
      </c>
      <c r="C689" t="s">
        <v>638</v>
      </c>
      <c r="D689" s="2">
        <v>44232</v>
      </c>
      <c r="E689">
        <v>555</v>
      </c>
      <c r="F689" s="4">
        <v>0.3</v>
      </c>
      <c r="G689" t="s">
        <v>85</v>
      </c>
      <c r="H689" t="s">
        <v>524</v>
      </c>
      <c r="I689" t="s">
        <v>525</v>
      </c>
      <c r="J689" t="s">
        <v>43</v>
      </c>
      <c r="K689" t="s">
        <v>6926</v>
      </c>
      <c r="L689" t="s">
        <v>14</v>
      </c>
      <c r="M689">
        <v>5</v>
      </c>
      <c r="N689">
        <v>18</v>
      </c>
      <c r="O689" t="s">
        <v>3373</v>
      </c>
      <c r="P689" t="s">
        <v>3363</v>
      </c>
      <c r="Q689" s="7">
        <f>fact_orders[[#This Row],[Original Price]]*(1-fact_orders[[#This Row],[Discount%]])</f>
        <v>388.5</v>
      </c>
      <c r="R689">
        <f>fact_orders[[#This Row],[Original Price]]*fact_orders[[#This Row],[Discount%]]</f>
        <v>166.5</v>
      </c>
      <c r="S689">
        <f>YEAR(fact_orders[[#This Row],[Date]])</f>
        <v>2021</v>
      </c>
      <c r="T689">
        <f>MONTH(fact_orders[[#This Row],[Date]])</f>
        <v>2</v>
      </c>
      <c r="U689" t="str">
        <f>TEXT(fact_orders[[#This Row],[Date]],"mmm-yyyy")</f>
        <v>Feb-2021</v>
      </c>
      <c r="V689" t="str">
        <f>"Q"&amp;ROUNDUP(MONTH(fact_orders[[#This Row],[Date]])/3,0)</f>
        <v>Q1</v>
      </c>
      <c r="W689" t="str" cm="1">
        <f t="array" ref="W689">_xlfn.IFS(
fact_orders[[#This Row],[dim_customers.Customer Age]]&lt;=25,"18-25",
fact_orders[[#This Row],[dim_customers.Customer Age]]&lt;=35,"26-35",
fact_orders[[#This Row],[dim_customers.Customer Age]]&lt;=45,"36-45",
fact_orders[[#This Row],[dim_customers.Customer Age]]&lt;=55,"46-55",
TRUE,"56+"
)</f>
        <v>18-25</v>
      </c>
      <c r="X689" t="str" cm="1">
        <f t="array" ref="X689">_xlfn.IFS(fact_orders[[#This Row],[Original Price]]&lt;250,"Under 250", fact_orders[[#This Row],[Original Price]]&lt;500, "250-499",fact_orders[[#This Row],[Original Price]]&lt;1000,"500-999",fact_orders[[#This Row],[Original Price]]&lt;2000,"1000-1999",TRUE,"2000+")</f>
        <v>500-999</v>
      </c>
      <c r="Y689" t="str" cm="1">
        <f t="array" ref="Y689">_xlfn.IFS(fact_orders[[#This Row],[Discount%]]&lt;0.2,"10-19%",fact_orders[[#This Row],[Discount%]]&lt;0.3,"20-29%",fact_orders[[#This Row],[Discount%]]&lt;0.4,"30-39%",fact_orders[[#This Row],[Discount%]]&lt;0.5,"40-49%",TRUE,"50%+")</f>
        <v>30-39%</v>
      </c>
    </row>
    <row r="690" spans="1:25" hidden="1" x14ac:dyDescent="0.3">
      <c r="A690" t="s">
        <v>4106</v>
      </c>
      <c r="B690" t="s">
        <v>3379</v>
      </c>
      <c r="C690" t="s">
        <v>639</v>
      </c>
      <c r="D690" s="2">
        <v>44897</v>
      </c>
      <c r="E690">
        <v>555</v>
      </c>
      <c r="F690" s="4">
        <v>0.3</v>
      </c>
      <c r="G690" t="s">
        <v>85</v>
      </c>
      <c r="H690" t="s">
        <v>524</v>
      </c>
      <c r="I690" t="s">
        <v>525</v>
      </c>
      <c r="J690" t="s">
        <v>43</v>
      </c>
      <c r="K690" t="s">
        <v>6926</v>
      </c>
      <c r="L690" t="s">
        <v>14</v>
      </c>
      <c r="M690">
        <v>4</v>
      </c>
      <c r="N690">
        <v>23</v>
      </c>
      <c r="O690" t="s">
        <v>3380</v>
      </c>
      <c r="P690" t="s">
        <v>3381</v>
      </c>
      <c r="Q690" s="7">
        <f>fact_orders[[#This Row],[Original Price]]*(1-fact_orders[[#This Row],[Discount%]])</f>
        <v>388.5</v>
      </c>
      <c r="R690">
        <f>fact_orders[[#This Row],[Original Price]]*fact_orders[[#This Row],[Discount%]]</f>
        <v>166.5</v>
      </c>
      <c r="S690">
        <f>YEAR(fact_orders[[#This Row],[Date]])</f>
        <v>2022</v>
      </c>
      <c r="T690">
        <f>MONTH(fact_orders[[#This Row],[Date]])</f>
        <v>12</v>
      </c>
      <c r="U690" t="str">
        <f>TEXT(fact_orders[[#This Row],[Date]],"mmm-yyyy")</f>
        <v>Dec-2022</v>
      </c>
      <c r="V690" t="str">
        <f>"Q"&amp;ROUNDUP(MONTH(fact_orders[[#This Row],[Date]])/3,0)</f>
        <v>Q4</v>
      </c>
      <c r="W690" t="str" cm="1">
        <f t="array" ref="W690">_xlfn.IFS(
fact_orders[[#This Row],[dim_customers.Customer Age]]&lt;=25,"18-25",
fact_orders[[#This Row],[dim_customers.Customer Age]]&lt;=35,"26-35",
fact_orders[[#This Row],[dim_customers.Customer Age]]&lt;=45,"36-45",
fact_orders[[#This Row],[dim_customers.Customer Age]]&lt;=55,"46-55",
TRUE,"56+"
)</f>
        <v>18-25</v>
      </c>
      <c r="X690" t="str" cm="1">
        <f t="array" ref="X690">_xlfn.IFS(fact_orders[[#This Row],[Original Price]]&lt;250,"Under 250", fact_orders[[#This Row],[Original Price]]&lt;500, "250-499",fact_orders[[#This Row],[Original Price]]&lt;1000,"500-999",fact_orders[[#This Row],[Original Price]]&lt;2000,"1000-1999",TRUE,"2000+")</f>
        <v>500-999</v>
      </c>
      <c r="Y690" t="str" cm="1">
        <f t="array" ref="Y690">_xlfn.IFS(fact_orders[[#This Row],[Discount%]]&lt;0.2,"10-19%",fact_orders[[#This Row],[Discount%]]&lt;0.3,"20-29%",fact_orders[[#This Row],[Discount%]]&lt;0.4,"30-39%",fact_orders[[#This Row],[Discount%]]&lt;0.5,"40-49%",TRUE,"50%+")</f>
        <v>30-39%</v>
      </c>
    </row>
    <row r="691" spans="1:25" hidden="1" x14ac:dyDescent="0.3">
      <c r="A691" t="s">
        <v>4107</v>
      </c>
      <c r="B691" t="s">
        <v>3382</v>
      </c>
      <c r="C691" t="s">
        <v>640</v>
      </c>
      <c r="D691" s="2">
        <v>44712</v>
      </c>
      <c r="E691">
        <v>565</v>
      </c>
      <c r="F691" s="4">
        <v>0.3</v>
      </c>
      <c r="G691" t="s">
        <v>85</v>
      </c>
      <c r="H691" t="s">
        <v>524</v>
      </c>
      <c r="I691" t="s">
        <v>641</v>
      </c>
      <c r="J691" t="s">
        <v>604</v>
      </c>
      <c r="K691" t="s">
        <v>6926</v>
      </c>
      <c r="L691" t="s">
        <v>14</v>
      </c>
      <c r="M691">
        <v>3</v>
      </c>
      <c r="N691">
        <v>24</v>
      </c>
      <c r="O691" t="s">
        <v>3380</v>
      </c>
      <c r="P691" t="s">
        <v>3381</v>
      </c>
      <c r="Q691" s="7">
        <f>fact_orders[[#This Row],[Original Price]]*(1-fact_orders[[#This Row],[Discount%]])</f>
        <v>395.5</v>
      </c>
      <c r="R691">
        <f>fact_orders[[#This Row],[Original Price]]*fact_orders[[#This Row],[Discount%]]</f>
        <v>169.5</v>
      </c>
      <c r="S691">
        <f>YEAR(fact_orders[[#This Row],[Date]])</f>
        <v>2022</v>
      </c>
      <c r="T691">
        <f>MONTH(fact_orders[[#This Row],[Date]])</f>
        <v>5</v>
      </c>
      <c r="U691" t="str">
        <f>TEXT(fact_orders[[#This Row],[Date]],"mmm-yyyy")</f>
        <v>May-2022</v>
      </c>
      <c r="V691" t="str">
        <f>"Q"&amp;ROUNDUP(MONTH(fact_orders[[#This Row],[Date]])/3,0)</f>
        <v>Q2</v>
      </c>
      <c r="W691" t="str" cm="1">
        <f t="array" ref="W691">_xlfn.IFS(
fact_orders[[#This Row],[dim_customers.Customer Age]]&lt;=25,"18-25",
fact_orders[[#This Row],[dim_customers.Customer Age]]&lt;=35,"26-35",
fact_orders[[#This Row],[dim_customers.Customer Age]]&lt;=45,"36-45",
fact_orders[[#This Row],[dim_customers.Customer Age]]&lt;=55,"46-55",
TRUE,"56+"
)</f>
        <v>18-25</v>
      </c>
      <c r="X691" t="str" cm="1">
        <f t="array" ref="X691">_xlfn.IFS(fact_orders[[#This Row],[Original Price]]&lt;250,"Under 250", fact_orders[[#This Row],[Original Price]]&lt;500, "250-499",fact_orders[[#This Row],[Original Price]]&lt;1000,"500-999",fact_orders[[#This Row],[Original Price]]&lt;2000,"1000-1999",TRUE,"2000+")</f>
        <v>500-999</v>
      </c>
      <c r="Y691" t="str" cm="1">
        <f t="array" ref="Y691">_xlfn.IFS(fact_orders[[#This Row],[Discount%]]&lt;0.2,"10-19%",fact_orders[[#This Row],[Discount%]]&lt;0.3,"20-29%",fact_orders[[#This Row],[Discount%]]&lt;0.4,"30-39%",fact_orders[[#This Row],[Discount%]]&lt;0.5,"40-49%",TRUE,"50%+")</f>
        <v>30-39%</v>
      </c>
    </row>
    <row r="692" spans="1:25" hidden="1" x14ac:dyDescent="0.3">
      <c r="A692" t="s">
        <v>4108</v>
      </c>
      <c r="B692" t="s">
        <v>3383</v>
      </c>
      <c r="C692" t="s">
        <v>642</v>
      </c>
      <c r="D692" s="2">
        <v>44448</v>
      </c>
      <c r="E692">
        <v>555</v>
      </c>
      <c r="F692" s="4">
        <v>0.3</v>
      </c>
      <c r="G692" t="s">
        <v>85</v>
      </c>
      <c r="H692" t="s">
        <v>524</v>
      </c>
      <c r="I692" t="s">
        <v>641</v>
      </c>
      <c r="J692" t="s">
        <v>604</v>
      </c>
      <c r="K692" t="s">
        <v>6926</v>
      </c>
      <c r="L692" t="s">
        <v>14</v>
      </c>
      <c r="M692">
        <v>5</v>
      </c>
      <c r="N692">
        <v>25</v>
      </c>
      <c r="O692" t="s">
        <v>3380</v>
      </c>
      <c r="P692" t="s">
        <v>3381</v>
      </c>
      <c r="Q692" s="7">
        <f>fact_orders[[#This Row],[Original Price]]*(1-fact_orders[[#This Row],[Discount%]])</f>
        <v>388.5</v>
      </c>
      <c r="R692">
        <f>fact_orders[[#This Row],[Original Price]]*fact_orders[[#This Row],[Discount%]]</f>
        <v>166.5</v>
      </c>
      <c r="S692">
        <f>YEAR(fact_orders[[#This Row],[Date]])</f>
        <v>2021</v>
      </c>
      <c r="T692">
        <f>MONTH(fact_orders[[#This Row],[Date]])</f>
        <v>9</v>
      </c>
      <c r="U692" t="str">
        <f>TEXT(fact_orders[[#This Row],[Date]],"mmm-yyyy")</f>
        <v>Sep-2021</v>
      </c>
      <c r="V692" t="str">
        <f>"Q"&amp;ROUNDUP(MONTH(fact_orders[[#This Row],[Date]])/3,0)</f>
        <v>Q3</v>
      </c>
      <c r="W692" t="str" cm="1">
        <f t="array" ref="W692">_xlfn.IFS(
fact_orders[[#This Row],[dim_customers.Customer Age]]&lt;=25,"18-25",
fact_orders[[#This Row],[dim_customers.Customer Age]]&lt;=35,"26-35",
fact_orders[[#This Row],[dim_customers.Customer Age]]&lt;=45,"36-45",
fact_orders[[#This Row],[dim_customers.Customer Age]]&lt;=55,"46-55",
TRUE,"56+"
)</f>
        <v>18-25</v>
      </c>
      <c r="X692" t="str" cm="1">
        <f t="array" ref="X692">_xlfn.IFS(fact_orders[[#This Row],[Original Price]]&lt;250,"Under 250", fact_orders[[#This Row],[Original Price]]&lt;500, "250-499",fact_orders[[#This Row],[Original Price]]&lt;1000,"500-999",fact_orders[[#This Row],[Original Price]]&lt;2000,"1000-1999",TRUE,"2000+")</f>
        <v>500-999</v>
      </c>
      <c r="Y692" t="str" cm="1">
        <f t="array" ref="Y692">_xlfn.IFS(fact_orders[[#This Row],[Discount%]]&lt;0.2,"10-19%",fact_orders[[#This Row],[Discount%]]&lt;0.3,"20-29%",fact_orders[[#This Row],[Discount%]]&lt;0.4,"30-39%",fact_orders[[#This Row],[Discount%]]&lt;0.5,"40-49%",TRUE,"50%+")</f>
        <v>30-39%</v>
      </c>
    </row>
    <row r="693" spans="1:25" hidden="1" x14ac:dyDescent="0.3">
      <c r="A693" t="s">
        <v>4109</v>
      </c>
      <c r="B693" t="s">
        <v>3384</v>
      </c>
      <c r="C693" t="s">
        <v>643</v>
      </c>
      <c r="D693" s="2">
        <v>44512</v>
      </c>
      <c r="E693">
        <v>999</v>
      </c>
      <c r="F693" s="4">
        <v>0.3</v>
      </c>
      <c r="G693" t="s">
        <v>85</v>
      </c>
      <c r="H693" t="s">
        <v>524</v>
      </c>
      <c r="I693" t="s">
        <v>641</v>
      </c>
      <c r="J693" t="s">
        <v>604</v>
      </c>
      <c r="K693" t="s">
        <v>6926</v>
      </c>
      <c r="L693" t="s">
        <v>14</v>
      </c>
      <c r="M693">
        <v>4</v>
      </c>
      <c r="N693">
        <v>26</v>
      </c>
      <c r="O693" t="s">
        <v>3380</v>
      </c>
      <c r="P693" t="s">
        <v>3381</v>
      </c>
      <c r="Q693" s="7">
        <f>fact_orders[[#This Row],[Original Price]]*(1-fact_orders[[#This Row],[Discount%]])</f>
        <v>699.3</v>
      </c>
      <c r="R693">
        <f>fact_orders[[#This Row],[Original Price]]*fact_orders[[#This Row],[Discount%]]</f>
        <v>299.7</v>
      </c>
      <c r="S693">
        <f>YEAR(fact_orders[[#This Row],[Date]])</f>
        <v>2021</v>
      </c>
      <c r="T693">
        <f>MONTH(fact_orders[[#This Row],[Date]])</f>
        <v>11</v>
      </c>
      <c r="U693" t="str">
        <f>TEXT(fact_orders[[#This Row],[Date]],"mmm-yyyy")</f>
        <v>Nov-2021</v>
      </c>
      <c r="V693" t="str">
        <f>"Q"&amp;ROUNDUP(MONTH(fact_orders[[#This Row],[Date]])/3,0)</f>
        <v>Q4</v>
      </c>
      <c r="W693" t="str" cm="1">
        <f t="array" ref="W693">_xlfn.IFS(
fact_orders[[#This Row],[dim_customers.Customer Age]]&lt;=25,"18-25",
fact_orders[[#This Row],[dim_customers.Customer Age]]&lt;=35,"26-35",
fact_orders[[#This Row],[dim_customers.Customer Age]]&lt;=45,"36-45",
fact_orders[[#This Row],[dim_customers.Customer Age]]&lt;=55,"46-55",
TRUE,"56+"
)</f>
        <v>26-35</v>
      </c>
      <c r="X693" t="str" cm="1">
        <f t="array" ref="X693">_xlfn.IFS(fact_orders[[#This Row],[Original Price]]&lt;250,"Under 250", fact_orders[[#This Row],[Original Price]]&lt;500, "250-499",fact_orders[[#This Row],[Original Price]]&lt;1000,"500-999",fact_orders[[#This Row],[Original Price]]&lt;2000,"1000-1999",TRUE,"2000+")</f>
        <v>500-999</v>
      </c>
      <c r="Y693" t="str" cm="1">
        <f t="array" ref="Y693">_xlfn.IFS(fact_orders[[#This Row],[Discount%]]&lt;0.2,"10-19%",fact_orders[[#This Row],[Discount%]]&lt;0.3,"20-29%",fact_orders[[#This Row],[Discount%]]&lt;0.4,"30-39%",fact_orders[[#This Row],[Discount%]]&lt;0.5,"40-49%",TRUE,"50%+")</f>
        <v>30-39%</v>
      </c>
    </row>
    <row r="694" spans="1:25" hidden="1" x14ac:dyDescent="0.3">
      <c r="A694" t="s">
        <v>4110</v>
      </c>
      <c r="B694" t="s">
        <v>3385</v>
      </c>
      <c r="C694" t="s">
        <v>644</v>
      </c>
      <c r="D694" s="2">
        <v>44728</v>
      </c>
      <c r="E694">
        <v>999</v>
      </c>
      <c r="F694" s="4">
        <v>0.3</v>
      </c>
      <c r="G694" t="s">
        <v>85</v>
      </c>
      <c r="H694" t="s">
        <v>524</v>
      </c>
      <c r="I694" t="s">
        <v>641</v>
      </c>
      <c r="J694" t="s">
        <v>604</v>
      </c>
      <c r="K694" t="s">
        <v>6926</v>
      </c>
      <c r="L694" t="s">
        <v>102</v>
      </c>
      <c r="M694">
        <v>2</v>
      </c>
      <c r="N694">
        <v>27</v>
      </c>
      <c r="O694" t="s">
        <v>3386</v>
      </c>
      <c r="P694" t="s">
        <v>3381</v>
      </c>
      <c r="Q694" s="7">
        <f>fact_orders[[#This Row],[Original Price]]*(1-fact_orders[[#This Row],[Discount%]])</f>
        <v>699.3</v>
      </c>
      <c r="R694">
        <f>fact_orders[[#This Row],[Original Price]]*fact_orders[[#This Row],[Discount%]]</f>
        <v>299.7</v>
      </c>
      <c r="S694">
        <f>YEAR(fact_orders[[#This Row],[Date]])</f>
        <v>2022</v>
      </c>
      <c r="T694">
        <f>MONTH(fact_orders[[#This Row],[Date]])</f>
        <v>6</v>
      </c>
      <c r="U694" t="str">
        <f>TEXT(fact_orders[[#This Row],[Date]],"mmm-yyyy")</f>
        <v>Jun-2022</v>
      </c>
      <c r="V694" t="str">
        <f>"Q"&amp;ROUNDUP(MONTH(fact_orders[[#This Row],[Date]])/3,0)</f>
        <v>Q2</v>
      </c>
      <c r="W694" t="str" cm="1">
        <f t="array" ref="W694">_xlfn.IFS(
fact_orders[[#This Row],[dim_customers.Customer Age]]&lt;=25,"18-25",
fact_orders[[#This Row],[dim_customers.Customer Age]]&lt;=35,"26-35",
fact_orders[[#This Row],[dim_customers.Customer Age]]&lt;=45,"36-45",
fact_orders[[#This Row],[dim_customers.Customer Age]]&lt;=55,"46-55",
TRUE,"56+"
)</f>
        <v>26-35</v>
      </c>
      <c r="X694" t="str" cm="1">
        <f t="array" ref="X694">_xlfn.IFS(fact_orders[[#This Row],[Original Price]]&lt;250,"Under 250", fact_orders[[#This Row],[Original Price]]&lt;500, "250-499",fact_orders[[#This Row],[Original Price]]&lt;1000,"500-999",fact_orders[[#This Row],[Original Price]]&lt;2000,"1000-1999",TRUE,"2000+")</f>
        <v>500-999</v>
      </c>
      <c r="Y694" t="str" cm="1">
        <f t="array" ref="Y694">_xlfn.IFS(fact_orders[[#This Row],[Discount%]]&lt;0.2,"10-19%",fact_orders[[#This Row],[Discount%]]&lt;0.3,"20-29%",fact_orders[[#This Row],[Discount%]]&lt;0.4,"30-39%",fact_orders[[#This Row],[Discount%]]&lt;0.5,"40-49%",TRUE,"50%+")</f>
        <v>30-39%</v>
      </c>
    </row>
    <row r="695" spans="1:25" hidden="1" x14ac:dyDescent="0.3">
      <c r="A695" t="s">
        <v>4111</v>
      </c>
      <c r="B695" t="s">
        <v>3387</v>
      </c>
      <c r="C695" t="s">
        <v>644</v>
      </c>
      <c r="D695" s="2">
        <v>45006</v>
      </c>
      <c r="E695">
        <v>999</v>
      </c>
      <c r="F695" s="4">
        <v>0.3</v>
      </c>
      <c r="G695" t="s">
        <v>85</v>
      </c>
      <c r="H695" t="s">
        <v>524</v>
      </c>
      <c r="I695" t="s">
        <v>641</v>
      </c>
      <c r="J695" t="s">
        <v>604</v>
      </c>
      <c r="K695" t="s">
        <v>6926</v>
      </c>
      <c r="L695" t="s">
        <v>102</v>
      </c>
      <c r="M695">
        <v>2</v>
      </c>
      <c r="N695">
        <v>24</v>
      </c>
      <c r="O695" t="s">
        <v>3386</v>
      </c>
      <c r="P695" t="s">
        <v>3381</v>
      </c>
      <c r="Q695" s="7">
        <f>fact_orders[[#This Row],[Original Price]]*(1-fact_orders[[#This Row],[Discount%]])</f>
        <v>699.3</v>
      </c>
      <c r="R695">
        <f>fact_orders[[#This Row],[Original Price]]*fact_orders[[#This Row],[Discount%]]</f>
        <v>299.7</v>
      </c>
      <c r="S695">
        <f>YEAR(fact_orders[[#This Row],[Date]])</f>
        <v>2023</v>
      </c>
      <c r="T695">
        <f>MONTH(fact_orders[[#This Row],[Date]])</f>
        <v>3</v>
      </c>
      <c r="U695" t="str">
        <f>TEXT(fact_orders[[#This Row],[Date]],"mmm-yyyy")</f>
        <v>Mar-2023</v>
      </c>
      <c r="V695" t="str">
        <f>"Q"&amp;ROUNDUP(MONTH(fact_orders[[#This Row],[Date]])/3,0)</f>
        <v>Q1</v>
      </c>
      <c r="W695" t="str" cm="1">
        <f t="array" ref="W695">_xlfn.IFS(
fact_orders[[#This Row],[dim_customers.Customer Age]]&lt;=25,"18-25",
fact_orders[[#This Row],[dim_customers.Customer Age]]&lt;=35,"26-35",
fact_orders[[#This Row],[dim_customers.Customer Age]]&lt;=45,"36-45",
fact_orders[[#This Row],[dim_customers.Customer Age]]&lt;=55,"46-55",
TRUE,"56+"
)</f>
        <v>18-25</v>
      </c>
      <c r="X695" t="str" cm="1">
        <f t="array" ref="X695">_xlfn.IFS(fact_orders[[#This Row],[Original Price]]&lt;250,"Under 250", fact_orders[[#This Row],[Original Price]]&lt;500, "250-499",fact_orders[[#This Row],[Original Price]]&lt;1000,"500-999",fact_orders[[#This Row],[Original Price]]&lt;2000,"1000-1999",TRUE,"2000+")</f>
        <v>500-999</v>
      </c>
      <c r="Y695" t="str" cm="1">
        <f t="array" ref="Y695">_xlfn.IFS(fact_orders[[#This Row],[Discount%]]&lt;0.2,"10-19%",fact_orders[[#This Row],[Discount%]]&lt;0.3,"20-29%",fact_orders[[#This Row],[Discount%]]&lt;0.4,"30-39%",fact_orders[[#This Row],[Discount%]]&lt;0.5,"40-49%",TRUE,"50%+")</f>
        <v>30-39%</v>
      </c>
    </row>
    <row r="696" spans="1:25" hidden="1" x14ac:dyDescent="0.3">
      <c r="A696" t="s">
        <v>4112</v>
      </c>
      <c r="B696" t="s">
        <v>3388</v>
      </c>
      <c r="C696" t="s">
        <v>644</v>
      </c>
      <c r="D696" s="2">
        <v>44945</v>
      </c>
      <c r="E696">
        <v>999</v>
      </c>
      <c r="F696" s="4">
        <v>0.3</v>
      </c>
      <c r="G696" t="s">
        <v>85</v>
      </c>
      <c r="H696" t="s">
        <v>524</v>
      </c>
      <c r="I696" t="s">
        <v>641</v>
      </c>
      <c r="J696" t="s">
        <v>604</v>
      </c>
      <c r="K696" t="s">
        <v>6926</v>
      </c>
      <c r="L696" t="s">
        <v>102</v>
      </c>
      <c r="M696">
        <v>2</v>
      </c>
      <c r="N696">
        <v>24</v>
      </c>
      <c r="O696" t="s">
        <v>3386</v>
      </c>
      <c r="P696" t="s">
        <v>3381</v>
      </c>
      <c r="Q696" s="7">
        <f>fact_orders[[#This Row],[Original Price]]*(1-fact_orders[[#This Row],[Discount%]])</f>
        <v>699.3</v>
      </c>
      <c r="R696">
        <f>fact_orders[[#This Row],[Original Price]]*fact_orders[[#This Row],[Discount%]]</f>
        <v>299.7</v>
      </c>
      <c r="S696">
        <f>YEAR(fact_orders[[#This Row],[Date]])</f>
        <v>2023</v>
      </c>
      <c r="T696">
        <f>MONTH(fact_orders[[#This Row],[Date]])</f>
        <v>1</v>
      </c>
      <c r="U696" t="str">
        <f>TEXT(fact_orders[[#This Row],[Date]],"mmm-yyyy")</f>
        <v>Jan-2023</v>
      </c>
      <c r="V696" t="str">
        <f>"Q"&amp;ROUNDUP(MONTH(fact_orders[[#This Row],[Date]])/3,0)</f>
        <v>Q1</v>
      </c>
      <c r="W696" t="str" cm="1">
        <f t="array" ref="W696">_xlfn.IFS(
fact_orders[[#This Row],[dim_customers.Customer Age]]&lt;=25,"18-25",
fact_orders[[#This Row],[dim_customers.Customer Age]]&lt;=35,"26-35",
fact_orders[[#This Row],[dim_customers.Customer Age]]&lt;=45,"36-45",
fact_orders[[#This Row],[dim_customers.Customer Age]]&lt;=55,"46-55",
TRUE,"56+"
)</f>
        <v>18-25</v>
      </c>
      <c r="X696" t="str" cm="1">
        <f t="array" ref="X696">_xlfn.IFS(fact_orders[[#This Row],[Original Price]]&lt;250,"Under 250", fact_orders[[#This Row],[Original Price]]&lt;500, "250-499",fact_orders[[#This Row],[Original Price]]&lt;1000,"500-999",fact_orders[[#This Row],[Original Price]]&lt;2000,"1000-1999",TRUE,"2000+")</f>
        <v>500-999</v>
      </c>
      <c r="Y696" t="str" cm="1">
        <f t="array" ref="Y696">_xlfn.IFS(fact_orders[[#This Row],[Discount%]]&lt;0.2,"10-19%",fact_orders[[#This Row],[Discount%]]&lt;0.3,"20-29%",fact_orders[[#This Row],[Discount%]]&lt;0.4,"30-39%",fact_orders[[#This Row],[Discount%]]&lt;0.5,"40-49%",TRUE,"50%+")</f>
        <v>30-39%</v>
      </c>
    </row>
    <row r="697" spans="1:25" hidden="1" x14ac:dyDescent="0.3">
      <c r="A697" t="s">
        <v>4113</v>
      </c>
      <c r="B697" t="s">
        <v>3389</v>
      </c>
      <c r="C697" t="s">
        <v>644</v>
      </c>
      <c r="D697" s="2">
        <v>44562</v>
      </c>
      <c r="E697">
        <v>1119</v>
      </c>
      <c r="F697" s="4">
        <v>0.3</v>
      </c>
      <c r="G697" t="s">
        <v>85</v>
      </c>
      <c r="H697" t="s">
        <v>524</v>
      </c>
      <c r="I697" t="s">
        <v>641</v>
      </c>
      <c r="J697" t="s">
        <v>604</v>
      </c>
      <c r="K697" t="s">
        <v>6926</v>
      </c>
      <c r="L697" t="s">
        <v>102</v>
      </c>
      <c r="M697">
        <v>2</v>
      </c>
      <c r="N697">
        <v>24</v>
      </c>
      <c r="O697" t="s">
        <v>3386</v>
      </c>
      <c r="P697" t="s">
        <v>3381</v>
      </c>
      <c r="Q697" s="7">
        <f>fact_orders[[#This Row],[Original Price]]*(1-fact_orders[[#This Row],[Discount%]])</f>
        <v>783.3</v>
      </c>
      <c r="R697">
        <f>fact_orders[[#This Row],[Original Price]]*fact_orders[[#This Row],[Discount%]]</f>
        <v>335.7</v>
      </c>
      <c r="S697">
        <f>YEAR(fact_orders[[#This Row],[Date]])</f>
        <v>2022</v>
      </c>
      <c r="T697">
        <f>MONTH(fact_orders[[#This Row],[Date]])</f>
        <v>1</v>
      </c>
      <c r="U697" t="str">
        <f>TEXT(fact_orders[[#This Row],[Date]],"mmm-yyyy")</f>
        <v>Jan-2022</v>
      </c>
      <c r="V697" t="str">
        <f>"Q"&amp;ROUNDUP(MONTH(fact_orders[[#This Row],[Date]])/3,0)</f>
        <v>Q1</v>
      </c>
      <c r="W697" t="str" cm="1">
        <f t="array" ref="W697">_xlfn.IFS(
fact_orders[[#This Row],[dim_customers.Customer Age]]&lt;=25,"18-25",
fact_orders[[#This Row],[dim_customers.Customer Age]]&lt;=35,"26-35",
fact_orders[[#This Row],[dim_customers.Customer Age]]&lt;=45,"36-45",
fact_orders[[#This Row],[dim_customers.Customer Age]]&lt;=55,"46-55",
TRUE,"56+"
)</f>
        <v>18-25</v>
      </c>
      <c r="X697" t="str" cm="1">
        <f t="array" ref="X697">_xlfn.IFS(fact_orders[[#This Row],[Original Price]]&lt;250,"Under 250", fact_orders[[#This Row],[Original Price]]&lt;500, "250-499",fact_orders[[#This Row],[Original Price]]&lt;1000,"500-999",fact_orders[[#This Row],[Original Price]]&lt;2000,"1000-1999",TRUE,"2000+")</f>
        <v>1000-1999</v>
      </c>
      <c r="Y697" t="str" cm="1">
        <f t="array" ref="Y697">_xlfn.IFS(fact_orders[[#This Row],[Discount%]]&lt;0.2,"10-19%",fact_orders[[#This Row],[Discount%]]&lt;0.3,"20-29%",fact_orders[[#This Row],[Discount%]]&lt;0.4,"30-39%",fact_orders[[#This Row],[Discount%]]&lt;0.5,"40-49%",TRUE,"50%+")</f>
        <v>30-39%</v>
      </c>
    </row>
    <row r="698" spans="1:25" hidden="1" x14ac:dyDescent="0.3">
      <c r="A698" t="s">
        <v>4114</v>
      </c>
      <c r="B698" t="s">
        <v>3390</v>
      </c>
      <c r="C698" t="s">
        <v>644</v>
      </c>
      <c r="D698" s="2">
        <v>44279</v>
      </c>
      <c r="E698">
        <v>1119</v>
      </c>
      <c r="F698" s="4">
        <v>0.3</v>
      </c>
      <c r="G698" t="s">
        <v>85</v>
      </c>
      <c r="H698" t="s">
        <v>524</v>
      </c>
      <c r="I698" t="s">
        <v>641</v>
      </c>
      <c r="J698" t="s">
        <v>604</v>
      </c>
      <c r="K698" t="s">
        <v>6926</v>
      </c>
      <c r="L698" t="s">
        <v>102</v>
      </c>
      <c r="M698">
        <v>2</v>
      </c>
      <c r="N698">
        <v>24</v>
      </c>
      <c r="O698" t="s">
        <v>3386</v>
      </c>
      <c r="P698" t="s">
        <v>3381</v>
      </c>
      <c r="Q698" s="7">
        <f>fact_orders[[#This Row],[Original Price]]*(1-fact_orders[[#This Row],[Discount%]])</f>
        <v>783.3</v>
      </c>
      <c r="R698">
        <f>fact_orders[[#This Row],[Original Price]]*fact_orders[[#This Row],[Discount%]]</f>
        <v>335.7</v>
      </c>
      <c r="S698">
        <f>YEAR(fact_orders[[#This Row],[Date]])</f>
        <v>2021</v>
      </c>
      <c r="T698">
        <f>MONTH(fact_orders[[#This Row],[Date]])</f>
        <v>3</v>
      </c>
      <c r="U698" t="str">
        <f>TEXT(fact_orders[[#This Row],[Date]],"mmm-yyyy")</f>
        <v>Mar-2021</v>
      </c>
      <c r="V698" t="str">
        <f>"Q"&amp;ROUNDUP(MONTH(fact_orders[[#This Row],[Date]])/3,0)</f>
        <v>Q1</v>
      </c>
      <c r="W698" t="str" cm="1">
        <f t="array" ref="W698">_xlfn.IFS(
fact_orders[[#This Row],[dim_customers.Customer Age]]&lt;=25,"18-25",
fact_orders[[#This Row],[dim_customers.Customer Age]]&lt;=35,"26-35",
fact_orders[[#This Row],[dim_customers.Customer Age]]&lt;=45,"36-45",
fact_orders[[#This Row],[dim_customers.Customer Age]]&lt;=55,"46-55",
TRUE,"56+"
)</f>
        <v>18-25</v>
      </c>
      <c r="X698" t="str" cm="1">
        <f t="array" ref="X698">_xlfn.IFS(fact_orders[[#This Row],[Original Price]]&lt;250,"Under 250", fact_orders[[#This Row],[Original Price]]&lt;500, "250-499",fact_orders[[#This Row],[Original Price]]&lt;1000,"500-999",fact_orders[[#This Row],[Original Price]]&lt;2000,"1000-1999",TRUE,"2000+")</f>
        <v>1000-1999</v>
      </c>
      <c r="Y698" t="str" cm="1">
        <f t="array" ref="Y698">_xlfn.IFS(fact_orders[[#This Row],[Discount%]]&lt;0.2,"10-19%",fact_orders[[#This Row],[Discount%]]&lt;0.3,"20-29%",fact_orders[[#This Row],[Discount%]]&lt;0.4,"30-39%",fact_orders[[#This Row],[Discount%]]&lt;0.5,"40-49%",TRUE,"50%+")</f>
        <v>30-39%</v>
      </c>
    </row>
    <row r="699" spans="1:25" hidden="1" x14ac:dyDescent="0.3">
      <c r="A699" t="s">
        <v>4115</v>
      </c>
      <c r="B699" t="s">
        <v>3391</v>
      </c>
      <c r="C699" t="s">
        <v>645</v>
      </c>
      <c r="D699" s="2">
        <v>44539</v>
      </c>
      <c r="E699">
        <v>1119</v>
      </c>
      <c r="F699" s="4">
        <v>0.3</v>
      </c>
      <c r="G699" t="s">
        <v>85</v>
      </c>
      <c r="H699" t="s">
        <v>524</v>
      </c>
      <c r="I699" t="s">
        <v>641</v>
      </c>
      <c r="J699" t="s">
        <v>604</v>
      </c>
      <c r="K699" t="s">
        <v>6926</v>
      </c>
      <c r="L699" t="s">
        <v>102</v>
      </c>
      <c r="M699">
        <v>5</v>
      </c>
      <c r="N699">
        <v>24</v>
      </c>
      <c r="O699" t="s">
        <v>3392</v>
      </c>
      <c r="P699" t="s">
        <v>3381</v>
      </c>
      <c r="Q699" s="7">
        <f>fact_orders[[#This Row],[Original Price]]*(1-fact_orders[[#This Row],[Discount%]])</f>
        <v>783.3</v>
      </c>
      <c r="R699">
        <f>fact_orders[[#This Row],[Original Price]]*fact_orders[[#This Row],[Discount%]]</f>
        <v>335.7</v>
      </c>
      <c r="S699">
        <f>YEAR(fact_orders[[#This Row],[Date]])</f>
        <v>2021</v>
      </c>
      <c r="T699">
        <f>MONTH(fact_orders[[#This Row],[Date]])</f>
        <v>12</v>
      </c>
      <c r="U699" t="str">
        <f>TEXT(fact_orders[[#This Row],[Date]],"mmm-yyyy")</f>
        <v>Dec-2021</v>
      </c>
      <c r="V699" t="str">
        <f>"Q"&amp;ROUNDUP(MONTH(fact_orders[[#This Row],[Date]])/3,0)</f>
        <v>Q4</v>
      </c>
      <c r="W699" t="str" cm="1">
        <f t="array" ref="W699">_xlfn.IFS(
fact_orders[[#This Row],[dim_customers.Customer Age]]&lt;=25,"18-25",
fact_orders[[#This Row],[dim_customers.Customer Age]]&lt;=35,"26-35",
fact_orders[[#This Row],[dim_customers.Customer Age]]&lt;=45,"36-45",
fact_orders[[#This Row],[dim_customers.Customer Age]]&lt;=55,"46-55",
TRUE,"56+"
)</f>
        <v>18-25</v>
      </c>
      <c r="X699" t="str" cm="1">
        <f t="array" ref="X699">_xlfn.IFS(fact_orders[[#This Row],[Original Price]]&lt;250,"Under 250", fact_orders[[#This Row],[Original Price]]&lt;500, "250-499",fact_orders[[#This Row],[Original Price]]&lt;1000,"500-999",fact_orders[[#This Row],[Original Price]]&lt;2000,"1000-1999",TRUE,"2000+")</f>
        <v>1000-1999</v>
      </c>
      <c r="Y699" t="str" cm="1">
        <f t="array" ref="Y699">_xlfn.IFS(fact_orders[[#This Row],[Discount%]]&lt;0.2,"10-19%",fact_orders[[#This Row],[Discount%]]&lt;0.3,"20-29%",fact_orders[[#This Row],[Discount%]]&lt;0.4,"30-39%",fact_orders[[#This Row],[Discount%]]&lt;0.5,"40-49%",TRUE,"50%+")</f>
        <v>30-39%</v>
      </c>
    </row>
    <row r="700" spans="1:25" hidden="1" x14ac:dyDescent="0.3">
      <c r="A700" t="s">
        <v>4116</v>
      </c>
      <c r="B700" t="s">
        <v>3393</v>
      </c>
      <c r="C700" t="s">
        <v>646</v>
      </c>
      <c r="D700" s="2">
        <v>44743</v>
      </c>
      <c r="E700">
        <v>1119</v>
      </c>
      <c r="F700" s="4">
        <v>0.3</v>
      </c>
      <c r="G700" t="s">
        <v>85</v>
      </c>
      <c r="H700" t="s">
        <v>524</v>
      </c>
      <c r="I700" t="s">
        <v>641</v>
      </c>
      <c r="J700" t="s">
        <v>604</v>
      </c>
      <c r="K700" t="s">
        <v>6926</v>
      </c>
      <c r="L700" t="s">
        <v>35</v>
      </c>
      <c r="M700">
        <v>5</v>
      </c>
      <c r="N700">
        <v>24</v>
      </c>
      <c r="O700" t="s">
        <v>3392</v>
      </c>
      <c r="P700" t="s">
        <v>3381</v>
      </c>
      <c r="Q700" s="7">
        <f>fact_orders[[#This Row],[Original Price]]*(1-fact_orders[[#This Row],[Discount%]])</f>
        <v>783.3</v>
      </c>
      <c r="R700">
        <f>fact_orders[[#This Row],[Original Price]]*fact_orders[[#This Row],[Discount%]]</f>
        <v>335.7</v>
      </c>
      <c r="S700">
        <f>YEAR(fact_orders[[#This Row],[Date]])</f>
        <v>2022</v>
      </c>
      <c r="T700">
        <f>MONTH(fact_orders[[#This Row],[Date]])</f>
        <v>7</v>
      </c>
      <c r="U700" t="str">
        <f>TEXT(fact_orders[[#This Row],[Date]],"mmm-yyyy")</f>
        <v>Jul-2022</v>
      </c>
      <c r="V700" t="str">
        <f>"Q"&amp;ROUNDUP(MONTH(fact_orders[[#This Row],[Date]])/3,0)</f>
        <v>Q3</v>
      </c>
      <c r="W700" t="str" cm="1">
        <f t="array" ref="W700">_xlfn.IFS(
fact_orders[[#This Row],[dim_customers.Customer Age]]&lt;=25,"18-25",
fact_orders[[#This Row],[dim_customers.Customer Age]]&lt;=35,"26-35",
fact_orders[[#This Row],[dim_customers.Customer Age]]&lt;=45,"36-45",
fact_orders[[#This Row],[dim_customers.Customer Age]]&lt;=55,"46-55",
TRUE,"56+"
)</f>
        <v>18-25</v>
      </c>
      <c r="X700" t="str" cm="1">
        <f t="array" ref="X700">_xlfn.IFS(fact_orders[[#This Row],[Original Price]]&lt;250,"Under 250", fact_orders[[#This Row],[Original Price]]&lt;500, "250-499",fact_orders[[#This Row],[Original Price]]&lt;1000,"500-999",fact_orders[[#This Row],[Original Price]]&lt;2000,"1000-1999",TRUE,"2000+")</f>
        <v>1000-1999</v>
      </c>
      <c r="Y700" t="str" cm="1">
        <f t="array" ref="Y700">_xlfn.IFS(fact_orders[[#This Row],[Discount%]]&lt;0.2,"10-19%",fact_orders[[#This Row],[Discount%]]&lt;0.3,"20-29%",fact_orders[[#This Row],[Discount%]]&lt;0.4,"30-39%",fact_orders[[#This Row],[Discount%]]&lt;0.5,"40-49%",TRUE,"50%+")</f>
        <v>30-39%</v>
      </c>
    </row>
    <row r="701" spans="1:25" hidden="1" x14ac:dyDescent="0.3">
      <c r="A701" t="s">
        <v>4117</v>
      </c>
      <c r="B701" t="s">
        <v>3394</v>
      </c>
      <c r="C701" t="s">
        <v>647</v>
      </c>
      <c r="D701" s="2">
        <v>44367</v>
      </c>
      <c r="E701">
        <v>985</v>
      </c>
      <c r="F701" s="4">
        <v>0.3</v>
      </c>
      <c r="G701" t="s">
        <v>85</v>
      </c>
      <c r="H701" t="s">
        <v>524</v>
      </c>
      <c r="I701" t="s">
        <v>641</v>
      </c>
      <c r="J701" t="s">
        <v>604</v>
      </c>
      <c r="K701" t="s">
        <v>6926</v>
      </c>
      <c r="L701" t="s">
        <v>497</v>
      </c>
      <c r="M701">
        <v>4</v>
      </c>
      <c r="N701">
        <v>24</v>
      </c>
      <c r="O701" t="s">
        <v>3392</v>
      </c>
      <c r="P701" t="s">
        <v>3381</v>
      </c>
      <c r="Q701" s="7">
        <f>fact_orders[[#This Row],[Original Price]]*(1-fact_orders[[#This Row],[Discount%]])</f>
        <v>689.5</v>
      </c>
      <c r="R701">
        <f>fact_orders[[#This Row],[Original Price]]*fact_orders[[#This Row],[Discount%]]</f>
        <v>295.5</v>
      </c>
      <c r="S701">
        <f>YEAR(fact_orders[[#This Row],[Date]])</f>
        <v>2021</v>
      </c>
      <c r="T701">
        <f>MONTH(fact_orders[[#This Row],[Date]])</f>
        <v>6</v>
      </c>
      <c r="U701" t="str">
        <f>TEXT(fact_orders[[#This Row],[Date]],"mmm-yyyy")</f>
        <v>Jun-2021</v>
      </c>
      <c r="V701" t="str">
        <f>"Q"&amp;ROUNDUP(MONTH(fact_orders[[#This Row],[Date]])/3,0)</f>
        <v>Q2</v>
      </c>
      <c r="W701" t="str" cm="1">
        <f t="array" ref="W701">_xlfn.IFS(
fact_orders[[#This Row],[dim_customers.Customer Age]]&lt;=25,"18-25",
fact_orders[[#This Row],[dim_customers.Customer Age]]&lt;=35,"26-35",
fact_orders[[#This Row],[dim_customers.Customer Age]]&lt;=45,"36-45",
fact_orders[[#This Row],[dim_customers.Customer Age]]&lt;=55,"46-55",
TRUE,"56+"
)</f>
        <v>18-25</v>
      </c>
      <c r="X701" t="str" cm="1">
        <f t="array" ref="X701">_xlfn.IFS(fact_orders[[#This Row],[Original Price]]&lt;250,"Under 250", fact_orders[[#This Row],[Original Price]]&lt;500, "250-499",fact_orders[[#This Row],[Original Price]]&lt;1000,"500-999",fact_orders[[#This Row],[Original Price]]&lt;2000,"1000-1999",TRUE,"2000+")</f>
        <v>500-999</v>
      </c>
      <c r="Y701" t="str" cm="1">
        <f t="array" ref="Y701">_xlfn.IFS(fact_orders[[#This Row],[Discount%]]&lt;0.2,"10-19%",fact_orders[[#This Row],[Discount%]]&lt;0.3,"20-29%",fact_orders[[#This Row],[Discount%]]&lt;0.4,"30-39%",fact_orders[[#This Row],[Discount%]]&lt;0.5,"40-49%",TRUE,"50%+")</f>
        <v>30-39%</v>
      </c>
    </row>
    <row r="702" spans="1:25" hidden="1" x14ac:dyDescent="0.3">
      <c r="A702" t="s">
        <v>4118</v>
      </c>
      <c r="B702" t="s">
        <v>3395</v>
      </c>
      <c r="C702" t="s">
        <v>648</v>
      </c>
      <c r="D702" s="2">
        <v>44675</v>
      </c>
      <c r="E702">
        <v>985</v>
      </c>
      <c r="F702" s="4">
        <v>0.3</v>
      </c>
      <c r="G702" t="s">
        <v>85</v>
      </c>
      <c r="H702" t="s">
        <v>524</v>
      </c>
      <c r="I702" t="s">
        <v>641</v>
      </c>
      <c r="J702" t="s">
        <v>604</v>
      </c>
      <c r="K702" t="s">
        <v>6921</v>
      </c>
      <c r="L702" t="s">
        <v>14</v>
      </c>
      <c r="M702">
        <v>4</v>
      </c>
      <c r="N702">
        <v>24</v>
      </c>
      <c r="O702" t="s">
        <v>3392</v>
      </c>
      <c r="P702" t="s">
        <v>3381</v>
      </c>
      <c r="Q702" s="7">
        <f>fact_orders[[#This Row],[Original Price]]*(1-fact_orders[[#This Row],[Discount%]])</f>
        <v>689.5</v>
      </c>
      <c r="R702">
        <f>fact_orders[[#This Row],[Original Price]]*fact_orders[[#This Row],[Discount%]]</f>
        <v>295.5</v>
      </c>
      <c r="S702">
        <f>YEAR(fact_orders[[#This Row],[Date]])</f>
        <v>2022</v>
      </c>
      <c r="T702">
        <f>MONTH(fact_orders[[#This Row],[Date]])</f>
        <v>4</v>
      </c>
      <c r="U702" t="str">
        <f>TEXT(fact_orders[[#This Row],[Date]],"mmm-yyyy")</f>
        <v>Apr-2022</v>
      </c>
      <c r="V702" t="str">
        <f>"Q"&amp;ROUNDUP(MONTH(fact_orders[[#This Row],[Date]])/3,0)</f>
        <v>Q2</v>
      </c>
      <c r="W702" t="str" cm="1">
        <f t="array" ref="W702">_xlfn.IFS(
fact_orders[[#This Row],[dim_customers.Customer Age]]&lt;=25,"18-25",
fact_orders[[#This Row],[dim_customers.Customer Age]]&lt;=35,"26-35",
fact_orders[[#This Row],[dim_customers.Customer Age]]&lt;=45,"36-45",
fact_orders[[#This Row],[dim_customers.Customer Age]]&lt;=55,"46-55",
TRUE,"56+"
)</f>
        <v>18-25</v>
      </c>
      <c r="X702" t="str" cm="1">
        <f t="array" ref="X702">_xlfn.IFS(fact_orders[[#This Row],[Original Price]]&lt;250,"Under 250", fact_orders[[#This Row],[Original Price]]&lt;500, "250-499",fact_orders[[#This Row],[Original Price]]&lt;1000,"500-999",fact_orders[[#This Row],[Original Price]]&lt;2000,"1000-1999",TRUE,"2000+")</f>
        <v>500-999</v>
      </c>
      <c r="Y702" t="str" cm="1">
        <f t="array" ref="Y702">_xlfn.IFS(fact_orders[[#This Row],[Discount%]]&lt;0.2,"10-19%",fact_orders[[#This Row],[Discount%]]&lt;0.3,"20-29%",fact_orders[[#This Row],[Discount%]]&lt;0.4,"30-39%",fact_orders[[#This Row],[Discount%]]&lt;0.5,"40-49%",TRUE,"50%+")</f>
        <v>30-39%</v>
      </c>
    </row>
    <row r="703" spans="1:25" hidden="1" x14ac:dyDescent="0.3">
      <c r="A703" t="s">
        <v>4119</v>
      </c>
      <c r="B703" t="s">
        <v>3396</v>
      </c>
      <c r="C703" t="s">
        <v>649</v>
      </c>
      <c r="D703" s="2">
        <v>44662</v>
      </c>
      <c r="E703">
        <v>985</v>
      </c>
      <c r="F703" s="4">
        <v>0.3</v>
      </c>
      <c r="G703" t="s">
        <v>85</v>
      </c>
      <c r="H703" t="s">
        <v>524</v>
      </c>
      <c r="I703" t="s">
        <v>641</v>
      </c>
      <c r="J703" t="s">
        <v>604</v>
      </c>
      <c r="K703" t="s">
        <v>6921</v>
      </c>
      <c r="L703" t="s">
        <v>25</v>
      </c>
      <c r="M703">
        <v>4</v>
      </c>
      <c r="N703">
        <v>24</v>
      </c>
      <c r="O703" t="s">
        <v>3392</v>
      </c>
      <c r="P703" t="s">
        <v>3381</v>
      </c>
      <c r="Q703" s="7">
        <f>fact_orders[[#This Row],[Original Price]]*(1-fact_orders[[#This Row],[Discount%]])</f>
        <v>689.5</v>
      </c>
      <c r="R703">
        <f>fact_orders[[#This Row],[Original Price]]*fact_orders[[#This Row],[Discount%]]</f>
        <v>295.5</v>
      </c>
      <c r="S703">
        <f>YEAR(fact_orders[[#This Row],[Date]])</f>
        <v>2022</v>
      </c>
      <c r="T703">
        <f>MONTH(fact_orders[[#This Row],[Date]])</f>
        <v>4</v>
      </c>
      <c r="U703" t="str">
        <f>TEXT(fact_orders[[#This Row],[Date]],"mmm-yyyy")</f>
        <v>Apr-2022</v>
      </c>
      <c r="V703" t="str">
        <f>"Q"&amp;ROUNDUP(MONTH(fact_orders[[#This Row],[Date]])/3,0)</f>
        <v>Q2</v>
      </c>
      <c r="W703" t="str" cm="1">
        <f t="array" ref="W703">_xlfn.IFS(
fact_orders[[#This Row],[dim_customers.Customer Age]]&lt;=25,"18-25",
fact_orders[[#This Row],[dim_customers.Customer Age]]&lt;=35,"26-35",
fact_orders[[#This Row],[dim_customers.Customer Age]]&lt;=45,"36-45",
fact_orders[[#This Row],[dim_customers.Customer Age]]&lt;=55,"46-55",
TRUE,"56+"
)</f>
        <v>18-25</v>
      </c>
      <c r="X703" t="str" cm="1">
        <f t="array" ref="X703">_xlfn.IFS(fact_orders[[#This Row],[Original Price]]&lt;250,"Under 250", fact_orders[[#This Row],[Original Price]]&lt;500, "250-499",fact_orders[[#This Row],[Original Price]]&lt;1000,"500-999",fact_orders[[#This Row],[Original Price]]&lt;2000,"1000-1999",TRUE,"2000+")</f>
        <v>500-999</v>
      </c>
      <c r="Y703" t="str" cm="1">
        <f t="array" ref="Y703">_xlfn.IFS(fact_orders[[#This Row],[Discount%]]&lt;0.2,"10-19%",fact_orders[[#This Row],[Discount%]]&lt;0.3,"20-29%",fact_orders[[#This Row],[Discount%]]&lt;0.4,"30-39%",fact_orders[[#This Row],[Discount%]]&lt;0.5,"40-49%",TRUE,"50%+")</f>
        <v>30-39%</v>
      </c>
    </row>
    <row r="704" spans="1:25" hidden="1" x14ac:dyDescent="0.3">
      <c r="A704" t="s">
        <v>4120</v>
      </c>
      <c r="B704" t="s">
        <v>3397</v>
      </c>
      <c r="C704" t="s">
        <v>650</v>
      </c>
      <c r="D704" s="2">
        <v>45012</v>
      </c>
      <c r="E704">
        <v>985</v>
      </c>
      <c r="F704" s="4">
        <v>0.3</v>
      </c>
      <c r="G704" t="s">
        <v>85</v>
      </c>
      <c r="H704" t="s">
        <v>524</v>
      </c>
      <c r="I704" t="s">
        <v>641</v>
      </c>
      <c r="J704" t="s">
        <v>604</v>
      </c>
      <c r="K704" t="s">
        <v>6921</v>
      </c>
      <c r="L704" t="s">
        <v>18</v>
      </c>
      <c r="M704">
        <v>3</v>
      </c>
      <c r="N704">
        <v>22</v>
      </c>
      <c r="O704" t="s">
        <v>3392</v>
      </c>
      <c r="P704" t="s">
        <v>3381</v>
      </c>
      <c r="Q704" s="7">
        <f>fact_orders[[#This Row],[Original Price]]*(1-fact_orders[[#This Row],[Discount%]])</f>
        <v>689.5</v>
      </c>
      <c r="R704">
        <f>fact_orders[[#This Row],[Original Price]]*fact_orders[[#This Row],[Discount%]]</f>
        <v>295.5</v>
      </c>
      <c r="S704">
        <f>YEAR(fact_orders[[#This Row],[Date]])</f>
        <v>2023</v>
      </c>
      <c r="T704">
        <f>MONTH(fact_orders[[#This Row],[Date]])</f>
        <v>3</v>
      </c>
      <c r="U704" t="str">
        <f>TEXT(fact_orders[[#This Row],[Date]],"mmm-yyyy")</f>
        <v>Mar-2023</v>
      </c>
      <c r="V704" t="str">
        <f>"Q"&amp;ROUNDUP(MONTH(fact_orders[[#This Row],[Date]])/3,0)</f>
        <v>Q1</v>
      </c>
      <c r="W704" t="str" cm="1">
        <f t="array" ref="W704">_xlfn.IFS(
fact_orders[[#This Row],[dim_customers.Customer Age]]&lt;=25,"18-25",
fact_orders[[#This Row],[dim_customers.Customer Age]]&lt;=35,"26-35",
fact_orders[[#This Row],[dim_customers.Customer Age]]&lt;=45,"36-45",
fact_orders[[#This Row],[dim_customers.Customer Age]]&lt;=55,"46-55",
TRUE,"56+"
)</f>
        <v>18-25</v>
      </c>
      <c r="X704" t="str" cm="1">
        <f t="array" ref="X704">_xlfn.IFS(fact_orders[[#This Row],[Original Price]]&lt;250,"Under 250", fact_orders[[#This Row],[Original Price]]&lt;500, "250-499",fact_orders[[#This Row],[Original Price]]&lt;1000,"500-999",fact_orders[[#This Row],[Original Price]]&lt;2000,"1000-1999",TRUE,"2000+")</f>
        <v>500-999</v>
      </c>
      <c r="Y704" t="str" cm="1">
        <f t="array" ref="Y704">_xlfn.IFS(fact_orders[[#This Row],[Discount%]]&lt;0.2,"10-19%",fact_orders[[#This Row],[Discount%]]&lt;0.3,"20-29%",fact_orders[[#This Row],[Discount%]]&lt;0.4,"30-39%",fact_orders[[#This Row],[Discount%]]&lt;0.5,"40-49%",TRUE,"50%+")</f>
        <v>30-39%</v>
      </c>
    </row>
    <row r="705" spans="1:25" hidden="1" x14ac:dyDescent="0.3">
      <c r="A705" t="s">
        <v>4121</v>
      </c>
      <c r="B705" t="s">
        <v>3398</v>
      </c>
      <c r="C705" t="s">
        <v>651</v>
      </c>
      <c r="D705" s="2">
        <v>44322</v>
      </c>
      <c r="E705">
        <v>985</v>
      </c>
      <c r="F705" s="4">
        <v>0.3</v>
      </c>
      <c r="G705" t="s">
        <v>85</v>
      </c>
      <c r="H705" t="s">
        <v>524</v>
      </c>
      <c r="I705" t="s">
        <v>641</v>
      </c>
      <c r="J705" t="s">
        <v>604</v>
      </c>
      <c r="K705" t="s">
        <v>6921</v>
      </c>
      <c r="L705" t="s">
        <v>31</v>
      </c>
      <c r="M705">
        <v>5</v>
      </c>
      <c r="N705">
        <v>23</v>
      </c>
      <c r="O705" t="s">
        <v>3399</v>
      </c>
      <c r="P705" t="s">
        <v>3400</v>
      </c>
      <c r="Q705" s="7">
        <f>fact_orders[[#This Row],[Original Price]]*(1-fact_orders[[#This Row],[Discount%]])</f>
        <v>689.5</v>
      </c>
      <c r="R705">
        <f>fact_orders[[#This Row],[Original Price]]*fact_orders[[#This Row],[Discount%]]</f>
        <v>295.5</v>
      </c>
      <c r="S705">
        <f>YEAR(fact_orders[[#This Row],[Date]])</f>
        <v>2021</v>
      </c>
      <c r="T705">
        <f>MONTH(fact_orders[[#This Row],[Date]])</f>
        <v>5</v>
      </c>
      <c r="U705" t="str">
        <f>TEXT(fact_orders[[#This Row],[Date]],"mmm-yyyy")</f>
        <v>May-2021</v>
      </c>
      <c r="V705" t="str">
        <f>"Q"&amp;ROUNDUP(MONTH(fact_orders[[#This Row],[Date]])/3,0)</f>
        <v>Q2</v>
      </c>
      <c r="W705" t="str" cm="1">
        <f t="array" ref="W705">_xlfn.IFS(
fact_orders[[#This Row],[dim_customers.Customer Age]]&lt;=25,"18-25",
fact_orders[[#This Row],[dim_customers.Customer Age]]&lt;=35,"26-35",
fact_orders[[#This Row],[dim_customers.Customer Age]]&lt;=45,"36-45",
fact_orders[[#This Row],[dim_customers.Customer Age]]&lt;=55,"46-55",
TRUE,"56+"
)</f>
        <v>18-25</v>
      </c>
      <c r="X705" t="str" cm="1">
        <f t="array" ref="X705">_xlfn.IFS(fact_orders[[#This Row],[Original Price]]&lt;250,"Under 250", fact_orders[[#This Row],[Original Price]]&lt;500, "250-499",fact_orders[[#This Row],[Original Price]]&lt;1000,"500-999",fact_orders[[#This Row],[Original Price]]&lt;2000,"1000-1999",TRUE,"2000+")</f>
        <v>500-999</v>
      </c>
      <c r="Y705" t="str" cm="1">
        <f t="array" ref="Y705">_xlfn.IFS(fact_orders[[#This Row],[Discount%]]&lt;0.2,"10-19%",fact_orders[[#This Row],[Discount%]]&lt;0.3,"20-29%",fact_orders[[#This Row],[Discount%]]&lt;0.4,"30-39%",fact_orders[[#This Row],[Discount%]]&lt;0.5,"40-49%",TRUE,"50%+")</f>
        <v>30-39%</v>
      </c>
    </row>
    <row r="706" spans="1:25" hidden="1" x14ac:dyDescent="0.3">
      <c r="A706" t="s">
        <v>4122</v>
      </c>
      <c r="B706" t="s">
        <v>3401</v>
      </c>
      <c r="C706" t="s">
        <v>652</v>
      </c>
      <c r="D706" s="2">
        <v>44943</v>
      </c>
      <c r="E706">
        <v>369</v>
      </c>
      <c r="F706" s="4">
        <v>0.3</v>
      </c>
      <c r="G706" t="s">
        <v>85</v>
      </c>
      <c r="H706" t="s">
        <v>524</v>
      </c>
      <c r="I706" t="s">
        <v>641</v>
      </c>
      <c r="J706" t="s">
        <v>604</v>
      </c>
      <c r="K706" t="s">
        <v>6921</v>
      </c>
      <c r="L706" t="s">
        <v>16</v>
      </c>
      <c r="M706">
        <v>4</v>
      </c>
      <c r="N706">
        <v>24</v>
      </c>
      <c r="O706" t="s">
        <v>3399</v>
      </c>
      <c r="P706" t="s">
        <v>3400</v>
      </c>
      <c r="Q706" s="7">
        <f>fact_orders[[#This Row],[Original Price]]*(1-fact_orders[[#This Row],[Discount%]])</f>
        <v>258.3</v>
      </c>
      <c r="R706">
        <f>fact_orders[[#This Row],[Original Price]]*fact_orders[[#This Row],[Discount%]]</f>
        <v>110.7</v>
      </c>
      <c r="S706">
        <f>YEAR(fact_orders[[#This Row],[Date]])</f>
        <v>2023</v>
      </c>
      <c r="T706">
        <f>MONTH(fact_orders[[#This Row],[Date]])</f>
        <v>1</v>
      </c>
      <c r="U706" t="str">
        <f>TEXT(fact_orders[[#This Row],[Date]],"mmm-yyyy")</f>
        <v>Jan-2023</v>
      </c>
      <c r="V706" t="str">
        <f>"Q"&amp;ROUNDUP(MONTH(fact_orders[[#This Row],[Date]])/3,0)</f>
        <v>Q1</v>
      </c>
      <c r="W706" t="str" cm="1">
        <f t="array" ref="W706">_xlfn.IFS(
fact_orders[[#This Row],[dim_customers.Customer Age]]&lt;=25,"18-25",
fact_orders[[#This Row],[dim_customers.Customer Age]]&lt;=35,"26-35",
fact_orders[[#This Row],[dim_customers.Customer Age]]&lt;=45,"36-45",
fact_orders[[#This Row],[dim_customers.Customer Age]]&lt;=55,"46-55",
TRUE,"56+"
)</f>
        <v>18-25</v>
      </c>
      <c r="X706" t="str" cm="1">
        <f t="array" ref="X706">_xlfn.IFS(fact_orders[[#This Row],[Original Price]]&lt;250,"Under 250", fact_orders[[#This Row],[Original Price]]&lt;500, "250-499",fact_orders[[#This Row],[Original Price]]&lt;1000,"500-999",fact_orders[[#This Row],[Original Price]]&lt;2000,"1000-1999",TRUE,"2000+")</f>
        <v>250-499</v>
      </c>
      <c r="Y706" t="str" cm="1">
        <f t="array" ref="Y706">_xlfn.IFS(fact_orders[[#This Row],[Discount%]]&lt;0.2,"10-19%",fact_orders[[#This Row],[Discount%]]&lt;0.3,"20-29%",fact_orders[[#This Row],[Discount%]]&lt;0.4,"30-39%",fact_orders[[#This Row],[Discount%]]&lt;0.5,"40-49%",TRUE,"50%+")</f>
        <v>30-39%</v>
      </c>
    </row>
    <row r="707" spans="1:25" hidden="1" x14ac:dyDescent="0.3">
      <c r="A707" t="s">
        <v>4123</v>
      </c>
      <c r="B707" t="s">
        <v>3402</v>
      </c>
      <c r="C707" t="s">
        <v>653</v>
      </c>
      <c r="D707" s="2">
        <v>44356</v>
      </c>
      <c r="E707">
        <v>399</v>
      </c>
      <c r="F707" s="4">
        <v>0.3</v>
      </c>
      <c r="G707" t="s">
        <v>85</v>
      </c>
      <c r="H707" t="s">
        <v>524</v>
      </c>
      <c r="I707" t="s">
        <v>641</v>
      </c>
      <c r="J707" t="s">
        <v>604</v>
      </c>
      <c r="K707" t="s">
        <v>6921</v>
      </c>
      <c r="L707" t="s">
        <v>29</v>
      </c>
      <c r="M707">
        <v>2</v>
      </c>
      <c r="N707">
        <v>25</v>
      </c>
      <c r="O707" t="s">
        <v>3399</v>
      </c>
      <c r="P707" t="s">
        <v>3400</v>
      </c>
      <c r="Q707" s="7">
        <f>fact_orders[[#This Row],[Original Price]]*(1-fact_orders[[#This Row],[Discount%]])</f>
        <v>279.29999999999995</v>
      </c>
      <c r="R707">
        <f>fact_orders[[#This Row],[Original Price]]*fact_orders[[#This Row],[Discount%]]</f>
        <v>119.69999999999999</v>
      </c>
      <c r="S707">
        <f>YEAR(fact_orders[[#This Row],[Date]])</f>
        <v>2021</v>
      </c>
      <c r="T707">
        <f>MONTH(fact_orders[[#This Row],[Date]])</f>
        <v>6</v>
      </c>
      <c r="U707" t="str">
        <f>TEXT(fact_orders[[#This Row],[Date]],"mmm-yyyy")</f>
        <v>Jun-2021</v>
      </c>
      <c r="V707" t="str">
        <f>"Q"&amp;ROUNDUP(MONTH(fact_orders[[#This Row],[Date]])/3,0)</f>
        <v>Q2</v>
      </c>
      <c r="W707" t="str" cm="1">
        <f t="array" ref="W707">_xlfn.IFS(
fact_orders[[#This Row],[dim_customers.Customer Age]]&lt;=25,"18-25",
fact_orders[[#This Row],[dim_customers.Customer Age]]&lt;=35,"26-35",
fact_orders[[#This Row],[dim_customers.Customer Age]]&lt;=45,"36-45",
fact_orders[[#This Row],[dim_customers.Customer Age]]&lt;=55,"46-55",
TRUE,"56+"
)</f>
        <v>18-25</v>
      </c>
      <c r="X707" t="str" cm="1">
        <f t="array" ref="X707">_xlfn.IFS(fact_orders[[#This Row],[Original Price]]&lt;250,"Under 250", fact_orders[[#This Row],[Original Price]]&lt;500, "250-499",fact_orders[[#This Row],[Original Price]]&lt;1000,"500-999",fact_orders[[#This Row],[Original Price]]&lt;2000,"1000-1999",TRUE,"2000+")</f>
        <v>250-499</v>
      </c>
      <c r="Y707" t="str" cm="1">
        <f t="array" ref="Y707">_xlfn.IFS(fact_orders[[#This Row],[Discount%]]&lt;0.2,"10-19%",fact_orders[[#This Row],[Discount%]]&lt;0.3,"20-29%",fact_orders[[#This Row],[Discount%]]&lt;0.4,"30-39%",fact_orders[[#This Row],[Discount%]]&lt;0.5,"40-49%",TRUE,"50%+")</f>
        <v>30-39%</v>
      </c>
    </row>
    <row r="708" spans="1:25" hidden="1" x14ac:dyDescent="0.3">
      <c r="A708" t="s">
        <v>4124</v>
      </c>
      <c r="B708" t="s">
        <v>3403</v>
      </c>
      <c r="C708" t="s">
        <v>654</v>
      </c>
      <c r="D708" s="2">
        <v>44619</v>
      </c>
      <c r="E708">
        <v>399</v>
      </c>
      <c r="F708" s="4">
        <v>0.3</v>
      </c>
      <c r="G708" t="s">
        <v>85</v>
      </c>
      <c r="H708" t="s">
        <v>524</v>
      </c>
      <c r="I708" t="s">
        <v>641</v>
      </c>
      <c r="J708" t="s">
        <v>604</v>
      </c>
      <c r="K708" t="s">
        <v>6923</v>
      </c>
      <c r="L708" t="s">
        <v>35</v>
      </c>
      <c r="M708">
        <v>5</v>
      </c>
      <c r="N708">
        <v>26</v>
      </c>
      <c r="O708" t="s">
        <v>3399</v>
      </c>
      <c r="P708" t="s">
        <v>3400</v>
      </c>
      <c r="Q708" s="7">
        <f>fact_orders[[#This Row],[Original Price]]*(1-fact_orders[[#This Row],[Discount%]])</f>
        <v>279.29999999999995</v>
      </c>
      <c r="R708">
        <f>fact_orders[[#This Row],[Original Price]]*fact_orders[[#This Row],[Discount%]]</f>
        <v>119.69999999999999</v>
      </c>
      <c r="S708">
        <f>YEAR(fact_orders[[#This Row],[Date]])</f>
        <v>2022</v>
      </c>
      <c r="T708">
        <f>MONTH(fact_orders[[#This Row],[Date]])</f>
        <v>2</v>
      </c>
      <c r="U708" t="str">
        <f>TEXT(fact_orders[[#This Row],[Date]],"mmm-yyyy")</f>
        <v>Feb-2022</v>
      </c>
      <c r="V708" t="str">
        <f>"Q"&amp;ROUNDUP(MONTH(fact_orders[[#This Row],[Date]])/3,0)</f>
        <v>Q1</v>
      </c>
      <c r="W708" t="str" cm="1">
        <f t="array" ref="W708">_xlfn.IFS(
fact_orders[[#This Row],[dim_customers.Customer Age]]&lt;=25,"18-25",
fact_orders[[#This Row],[dim_customers.Customer Age]]&lt;=35,"26-35",
fact_orders[[#This Row],[dim_customers.Customer Age]]&lt;=45,"36-45",
fact_orders[[#This Row],[dim_customers.Customer Age]]&lt;=55,"46-55",
TRUE,"56+"
)</f>
        <v>26-35</v>
      </c>
      <c r="X708" t="str" cm="1">
        <f t="array" ref="X708">_xlfn.IFS(fact_orders[[#This Row],[Original Price]]&lt;250,"Under 250", fact_orders[[#This Row],[Original Price]]&lt;500, "250-499",fact_orders[[#This Row],[Original Price]]&lt;1000,"500-999",fact_orders[[#This Row],[Original Price]]&lt;2000,"1000-1999",TRUE,"2000+")</f>
        <v>250-499</v>
      </c>
      <c r="Y708" t="str" cm="1">
        <f t="array" ref="Y708">_xlfn.IFS(fact_orders[[#This Row],[Discount%]]&lt;0.2,"10-19%",fact_orders[[#This Row],[Discount%]]&lt;0.3,"20-29%",fact_orders[[#This Row],[Discount%]]&lt;0.4,"30-39%",fact_orders[[#This Row],[Discount%]]&lt;0.5,"40-49%",TRUE,"50%+")</f>
        <v>30-39%</v>
      </c>
    </row>
    <row r="709" spans="1:25" hidden="1" x14ac:dyDescent="0.3">
      <c r="A709" t="s">
        <v>4125</v>
      </c>
      <c r="B709" t="s">
        <v>3404</v>
      </c>
      <c r="C709" t="s">
        <v>655</v>
      </c>
      <c r="D709" s="2">
        <v>44689</v>
      </c>
      <c r="E709">
        <v>399</v>
      </c>
      <c r="F709" s="4">
        <v>0.3</v>
      </c>
      <c r="G709" t="s">
        <v>85</v>
      </c>
      <c r="H709" t="s">
        <v>524</v>
      </c>
      <c r="I709" t="s">
        <v>641</v>
      </c>
      <c r="J709" t="s">
        <v>604</v>
      </c>
      <c r="K709" t="s">
        <v>6923</v>
      </c>
      <c r="L709" t="s">
        <v>18</v>
      </c>
      <c r="M709">
        <v>5</v>
      </c>
      <c r="N709">
        <v>27</v>
      </c>
      <c r="O709" t="s">
        <v>3399</v>
      </c>
      <c r="P709" t="s">
        <v>3400</v>
      </c>
      <c r="Q709" s="7">
        <f>fact_orders[[#This Row],[Original Price]]*(1-fact_orders[[#This Row],[Discount%]])</f>
        <v>279.29999999999995</v>
      </c>
      <c r="R709">
        <f>fact_orders[[#This Row],[Original Price]]*fact_orders[[#This Row],[Discount%]]</f>
        <v>119.69999999999999</v>
      </c>
      <c r="S709">
        <f>YEAR(fact_orders[[#This Row],[Date]])</f>
        <v>2022</v>
      </c>
      <c r="T709">
        <f>MONTH(fact_orders[[#This Row],[Date]])</f>
        <v>5</v>
      </c>
      <c r="U709" t="str">
        <f>TEXT(fact_orders[[#This Row],[Date]],"mmm-yyyy")</f>
        <v>May-2022</v>
      </c>
      <c r="V709" t="str">
        <f>"Q"&amp;ROUNDUP(MONTH(fact_orders[[#This Row],[Date]])/3,0)</f>
        <v>Q2</v>
      </c>
      <c r="W709" t="str" cm="1">
        <f t="array" ref="W709">_xlfn.IFS(
fact_orders[[#This Row],[dim_customers.Customer Age]]&lt;=25,"18-25",
fact_orders[[#This Row],[dim_customers.Customer Age]]&lt;=35,"26-35",
fact_orders[[#This Row],[dim_customers.Customer Age]]&lt;=45,"36-45",
fact_orders[[#This Row],[dim_customers.Customer Age]]&lt;=55,"46-55",
TRUE,"56+"
)</f>
        <v>26-35</v>
      </c>
      <c r="X709" t="str" cm="1">
        <f t="array" ref="X709">_xlfn.IFS(fact_orders[[#This Row],[Original Price]]&lt;250,"Under 250", fact_orders[[#This Row],[Original Price]]&lt;500, "250-499",fact_orders[[#This Row],[Original Price]]&lt;1000,"500-999",fact_orders[[#This Row],[Original Price]]&lt;2000,"1000-1999",TRUE,"2000+")</f>
        <v>250-499</v>
      </c>
      <c r="Y709" t="str" cm="1">
        <f t="array" ref="Y709">_xlfn.IFS(fact_orders[[#This Row],[Discount%]]&lt;0.2,"10-19%",fact_orders[[#This Row],[Discount%]]&lt;0.3,"20-29%",fact_orders[[#This Row],[Discount%]]&lt;0.4,"30-39%",fact_orders[[#This Row],[Discount%]]&lt;0.5,"40-49%",TRUE,"50%+")</f>
        <v>30-39%</v>
      </c>
    </row>
    <row r="710" spans="1:25" hidden="1" x14ac:dyDescent="0.3">
      <c r="A710" t="s">
        <v>4126</v>
      </c>
      <c r="B710" t="s">
        <v>3405</v>
      </c>
      <c r="C710" t="s">
        <v>656</v>
      </c>
      <c r="D710" s="2">
        <v>44996</v>
      </c>
      <c r="E710">
        <v>399</v>
      </c>
      <c r="F710" s="4">
        <v>0.3</v>
      </c>
      <c r="G710" t="s">
        <v>85</v>
      </c>
      <c r="H710" t="s">
        <v>524</v>
      </c>
      <c r="I710" t="s">
        <v>641</v>
      </c>
      <c r="J710" t="s">
        <v>604</v>
      </c>
      <c r="K710" t="s">
        <v>6923</v>
      </c>
      <c r="L710" t="s">
        <v>33</v>
      </c>
      <c r="M710">
        <v>5</v>
      </c>
      <c r="N710">
        <v>34</v>
      </c>
      <c r="O710" t="s">
        <v>3399</v>
      </c>
      <c r="P710" t="s">
        <v>3400</v>
      </c>
      <c r="Q710" s="7">
        <f>fact_orders[[#This Row],[Original Price]]*(1-fact_orders[[#This Row],[Discount%]])</f>
        <v>279.29999999999995</v>
      </c>
      <c r="R710">
        <f>fact_orders[[#This Row],[Original Price]]*fact_orders[[#This Row],[Discount%]]</f>
        <v>119.69999999999999</v>
      </c>
      <c r="S710">
        <f>YEAR(fact_orders[[#This Row],[Date]])</f>
        <v>2023</v>
      </c>
      <c r="T710">
        <f>MONTH(fact_orders[[#This Row],[Date]])</f>
        <v>3</v>
      </c>
      <c r="U710" t="str">
        <f>TEXT(fact_orders[[#This Row],[Date]],"mmm-yyyy")</f>
        <v>Mar-2023</v>
      </c>
      <c r="V710" t="str">
        <f>"Q"&amp;ROUNDUP(MONTH(fact_orders[[#This Row],[Date]])/3,0)</f>
        <v>Q1</v>
      </c>
      <c r="W710" t="str" cm="1">
        <f t="array" ref="W710">_xlfn.IFS(
fact_orders[[#This Row],[dim_customers.Customer Age]]&lt;=25,"18-25",
fact_orders[[#This Row],[dim_customers.Customer Age]]&lt;=35,"26-35",
fact_orders[[#This Row],[dim_customers.Customer Age]]&lt;=45,"36-45",
fact_orders[[#This Row],[dim_customers.Customer Age]]&lt;=55,"46-55",
TRUE,"56+"
)</f>
        <v>26-35</v>
      </c>
      <c r="X710" t="str" cm="1">
        <f t="array" ref="X710">_xlfn.IFS(fact_orders[[#This Row],[Original Price]]&lt;250,"Under 250", fact_orders[[#This Row],[Original Price]]&lt;500, "250-499",fact_orders[[#This Row],[Original Price]]&lt;1000,"500-999",fact_orders[[#This Row],[Original Price]]&lt;2000,"1000-1999",TRUE,"2000+")</f>
        <v>250-499</v>
      </c>
      <c r="Y710" t="str" cm="1">
        <f t="array" ref="Y710">_xlfn.IFS(fact_orders[[#This Row],[Discount%]]&lt;0.2,"10-19%",fact_orders[[#This Row],[Discount%]]&lt;0.3,"20-29%",fact_orders[[#This Row],[Discount%]]&lt;0.4,"30-39%",fact_orders[[#This Row],[Discount%]]&lt;0.5,"40-49%",TRUE,"50%+")</f>
        <v>30-39%</v>
      </c>
    </row>
    <row r="711" spans="1:25" hidden="1" x14ac:dyDescent="0.3">
      <c r="A711" t="s">
        <v>4127</v>
      </c>
      <c r="B711" t="s">
        <v>3406</v>
      </c>
      <c r="C711" t="s">
        <v>657</v>
      </c>
      <c r="D711" s="2">
        <v>44821</v>
      </c>
      <c r="E711">
        <v>555</v>
      </c>
      <c r="F711" s="4">
        <v>0.3</v>
      </c>
      <c r="G711" t="s">
        <v>85</v>
      </c>
      <c r="H711" t="s">
        <v>524</v>
      </c>
      <c r="I711" t="s">
        <v>641</v>
      </c>
      <c r="J711" t="s">
        <v>174</v>
      </c>
      <c r="K711" t="s">
        <v>6923</v>
      </c>
      <c r="L711" t="s">
        <v>37</v>
      </c>
      <c r="M711">
        <v>4</v>
      </c>
      <c r="N711">
        <v>35</v>
      </c>
      <c r="O711" t="s">
        <v>3407</v>
      </c>
      <c r="P711" t="s">
        <v>3400</v>
      </c>
      <c r="Q711" s="7">
        <f>fact_orders[[#This Row],[Original Price]]*(1-fact_orders[[#This Row],[Discount%]])</f>
        <v>388.5</v>
      </c>
      <c r="R711">
        <f>fact_orders[[#This Row],[Original Price]]*fact_orders[[#This Row],[Discount%]]</f>
        <v>166.5</v>
      </c>
      <c r="S711">
        <f>YEAR(fact_orders[[#This Row],[Date]])</f>
        <v>2022</v>
      </c>
      <c r="T711">
        <f>MONTH(fact_orders[[#This Row],[Date]])</f>
        <v>9</v>
      </c>
      <c r="U711" t="str">
        <f>TEXT(fact_orders[[#This Row],[Date]],"mmm-yyyy")</f>
        <v>Sep-2022</v>
      </c>
      <c r="V711" t="str">
        <f>"Q"&amp;ROUNDUP(MONTH(fact_orders[[#This Row],[Date]])/3,0)</f>
        <v>Q3</v>
      </c>
      <c r="W711" t="str" cm="1">
        <f t="array" ref="W711">_xlfn.IFS(
fact_orders[[#This Row],[dim_customers.Customer Age]]&lt;=25,"18-25",
fact_orders[[#This Row],[dim_customers.Customer Age]]&lt;=35,"26-35",
fact_orders[[#This Row],[dim_customers.Customer Age]]&lt;=45,"36-45",
fact_orders[[#This Row],[dim_customers.Customer Age]]&lt;=55,"46-55",
TRUE,"56+"
)</f>
        <v>26-35</v>
      </c>
      <c r="X711" t="str" cm="1">
        <f t="array" ref="X711">_xlfn.IFS(fact_orders[[#This Row],[Original Price]]&lt;250,"Under 250", fact_orders[[#This Row],[Original Price]]&lt;500, "250-499",fact_orders[[#This Row],[Original Price]]&lt;1000,"500-999",fact_orders[[#This Row],[Original Price]]&lt;2000,"1000-1999",TRUE,"2000+")</f>
        <v>500-999</v>
      </c>
      <c r="Y711" t="str" cm="1">
        <f t="array" ref="Y711">_xlfn.IFS(fact_orders[[#This Row],[Discount%]]&lt;0.2,"10-19%",fact_orders[[#This Row],[Discount%]]&lt;0.3,"20-29%",fact_orders[[#This Row],[Discount%]]&lt;0.4,"30-39%",fact_orders[[#This Row],[Discount%]]&lt;0.5,"40-49%",TRUE,"50%+")</f>
        <v>30-39%</v>
      </c>
    </row>
    <row r="712" spans="1:25" hidden="1" x14ac:dyDescent="0.3">
      <c r="A712" t="s">
        <v>4128</v>
      </c>
      <c r="B712" t="s">
        <v>3408</v>
      </c>
      <c r="C712" t="s">
        <v>658</v>
      </c>
      <c r="D712" s="2">
        <v>44251</v>
      </c>
      <c r="E712">
        <v>555</v>
      </c>
      <c r="F712" s="4">
        <v>0.3</v>
      </c>
      <c r="G712" t="s">
        <v>85</v>
      </c>
      <c r="H712" t="s">
        <v>524</v>
      </c>
      <c r="I712" t="s">
        <v>641</v>
      </c>
      <c r="J712" t="s">
        <v>174</v>
      </c>
      <c r="K712" t="s">
        <v>6923</v>
      </c>
      <c r="L712" t="s">
        <v>432</v>
      </c>
      <c r="M712">
        <v>4</v>
      </c>
      <c r="N712">
        <v>36</v>
      </c>
      <c r="O712" t="s">
        <v>3407</v>
      </c>
      <c r="P712" t="s">
        <v>3400</v>
      </c>
      <c r="Q712" s="7">
        <f>fact_orders[[#This Row],[Original Price]]*(1-fact_orders[[#This Row],[Discount%]])</f>
        <v>388.5</v>
      </c>
      <c r="R712">
        <f>fact_orders[[#This Row],[Original Price]]*fact_orders[[#This Row],[Discount%]]</f>
        <v>166.5</v>
      </c>
      <c r="S712">
        <f>YEAR(fact_orders[[#This Row],[Date]])</f>
        <v>2021</v>
      </c>
      <c r="T712">
        <f>MONTH(fact_orders[[#This Row],[Date]])</f>
        <v>2</v>
      </c>
      <c r="U712" t="str">
        <f>TEXT(fact_orders[[#This Row],[Date]],"mmm-yyyy")</f>
        <v>Feb-2021</v>
      </c>
      <c r="V712" t="str">
        <f>"Q"&amp;ROUNDUP(MONTH(fact_orders[[#This Row],[Date]])/3,0)</f>
        <v>Q1</v>
      </c>
      <c r="W712" t="str" cm="1">
        <f t="array" ref="W712">_xlfn.IFS(
fact_orders[[#This Row],[dim_customers.Customer Age]]&lt;=25,"18-25",
fact_orders[[#This Row],[dim_customers.Customer Age]]&lt;=35,"26-35",
fact_orders[[#This Row],[dim_customers.Customer Age]]&lt;=45,"36-45",
fact_orders[[#This Row],[dim_customers.Customer Age]]&lt;=55,"46-55",
TRUE,"56+"
)</f>
        <v>36-45</v>
      </c>
      <c r="X712" t="str" cm="1">
        <f t="array" ref="X712">_xlfn.IFS(fact_orders[[#This Row],[Original Price]]&lt;250,"Under 250", fact_orders[[#This Row],[Original Price]]&lt;500, "250-499",fact_orders[[#This Row],[Original Price]]&lt;1000,"500-999",fact_orders[[#This Row],[Original Price]]&lt;2000,"1000-1999",TRUE,"2000+")</f>
        <v>500-999</v>
      </c>
      <c r="Y712" t="str" cm="1">
        <f t="array" ref="Y712">_xlfn.IFS(fact_orders[[#This Row],[Discount%]]&lt;0.2,"10-19%",fact_orders[[#This Row],[Discount%]]&lt;0.3,"20-29%",fact_orders[[#This Row],[Discount%]]&lt;0.4,"30-39%",fact_orders[[#This Row],[Discount%]]&lt;0.5,"40-49%",TRUE,"50%+")</f>
        <v>30-39%</v>
      </c>
    </row>
    <row r="713" spans="1:25" hidden="1" x14ac:dyDescent="0.3">
      <c r="A713" t="s">
        <v>4129</v>
      </c>
      <c r="B713" t="s">
        <v>3409</v>
      </c>
      <c r="C713" t="s">
        <v>659</v>
      </c>
      <c r="D713" s="2">
        <v>44301</v>
      </c>
      <c r="E713">
        <v>555</v>
      </c>
      <c r="F713" s="4">
        <v>0.3</v>
      </c>
      <c r="G713" t="s">
        <v>85</v>
      </c>
      <c r="H713" t="s">
        <v>524</v>
      </c>
      <c r="I713" t="s">
        <v>641</v>
      </c>
      <c r="J713" t="s">
        <v>174</v>
      </c>
      <c r="K713" t="s">
        <v>6923</v>
      </c>
      <c r="L713" t="s">
        <v>27</v>
      </c>
      <c r="M713">
        <v>4</v>
      </c>
      <c r="N713">
        <v>37</v>
      </c>
      <c r="O713" t="s">
        <v>3407</v>
      </c>
      <c r="P713" t="s">
        <v>3400</v>
      </c>
      <c r="Q713" s="7">
        <f>fact_orders[[#This Row],[Original Price]]*(1-fact_orders[[#This Row],[Discount%]])</f>
        <v>388.5</v>
      </c>
      <c r="R713">
        <f>fact_orders[[#This Row],[Original Price]]*fact_orders[[#This Row],[Discount%]]</f>
        <v>166.5</v>
      </c>
      <c r="S713">
        <f>YEAR(fact_orders[[#This Row],[Date]])</f>
        <v>2021</v>
      </c>
      <c r="T713">
        <f>MONTH(fact_orders[[#This Row],[Date]])</f>
        <v>4</v>
      </c>
      <c r="U713" t="str">
        <f>TEXT(fact_orders[[#This Row],[Date]],"mmm-yyyy")</f>
        <v>Apr-2021</v>
      </c>
      <c r="V713" t="str">
        <f>"Q"&amp;ROUNDUP(MONTH(fact_orders[[#This Row],[Date]])/3,0)</f>
        <v>Q2</v>
      </c>
      <c r="W713" t="str" cm="1">
        <f t="array" ref="W713">_xlfn.IFS(
fact_orders[[#This Row],[dim_customers.Customer Age]]&lt;=25,"18-25",
fact_orders[[#This Row],[dim_customers.Customer Age]]&lt;=35,"26-35",
fact_orders[[#This Row],[dim_customers.Customer Age]]&lt;=45,"36-45",
fact_orders[[#This Row],[dim_customers.Customer Age]]&lt;=55,"46-55",
TRUE,"56+"
)</f>
        <v>36-45</v>
      </c>
      <c r="X713" t="str" cm="1">
        <f t="array" ref="X713">_xlfn.IFS(fact_orders[[#This Row],[Original Price]]&lt;250,"Under 250", fact_orders[[#This Row],[Original Price]]&lt;500, "250-499",fact_orders[[#This Row],[Original Price]]&lt;1000,"500-999",fact_orders[[#This Row],[Original Price]]&lt;2000,"1000-1999",TRUE,"2000+")</f>
        <v>500-999</v>
      </c>
      <c r="Y713" t="str" cm="1">
        <f t="array" ref="Y713">_xlfn.IFS(fact_orders[[#This Row],[Discount%]]&lt;0.2,"10-19%",fact_orders[[#This Row],[Discount%]]&lt;0.3,"20-29%",fact_orders[[#This Row],[Discount%]]&lt;0.4,"30-39%",fact_orders[[#This Row],[Discount%]]&lt;0.5,"40-49%",TRUE,"50%+")</f>
        <v>30-39%</v>
      </c>
    </row>
    <row r="714" spans="1:25" hidden="1" x14ac:dyDescent="0.3">
      <c r="A714" t="s">
        <v>4130</v>
      </c>
      <c r="B714" t="s">
        <v>3410</v>
      </c>
      <c r="C714" t="s">
        <v>659</v>
      </c>
      <c r="D714" s="2">
        <v>44661</v>
      </c>
      <c r="E714">
        <v>555</v>
      </c>
      <c r="F714" s="4">
        <v>0.3</v>
      </c>
      <c r="G714" t="s">
        <v>85</v>
      </c>
      <c r="H714" t="s">
        <v>524</v>
      </c>
      <c r="I714" t="s">
        <v>641</v>
      </c>
      <c r="J714" t="s">
        <v>174</v>
      </c>
      <c r="K714" t="s">
        <v>6923</v>
      </c>
      <c r="L714" t="s">
        <v>27</v>
      </c>
      <c r="M714">
        <v>4</v>
      </c>
      <c r="N714">
        <v>38</v>
      </c>
      <c r="O714" t="s">
        <v>3411</v>
      </c>
      <c r="P714" t="s">
        <v>3400</v>
      </c>
      <c r="Q714" s="7">
        <f>fact_orders[[#This Row],[Original Price]]*(1-fact_orders[[#This Row],[Discount%]])</f>
        <v>388.5</v>
      </c>
      <c r="R714">
        <f>fact_orders[[#This Row],[Original Price]]*fact_orders[[#This Row],[Discount%]]</f>
        <v>166.5</v>
      </c>
      <c r="S714">
        <f>YEAR(fact_orders[[#This Row],[Date]])</f>
        <v>2022</v>
      </c>
      <c r="T714">
        <f>MONTH(fact_orders[[#This Row],[Date]])</f>
        <v>4</v>
      </c>
      <c r="U714" t="str">
        <f>TEXT(fact_orders[[#This Row],[Date]],"mmm-yyyy")</f>
        <v>Apr-2022</v>
      </c>
      <c r="V714" t="str">
        <f>"Q"&amp;ROUNDUP(MONTH(fact_orders[[#This Row],[Date]])/3,0)</f>
        <v>Q2</v>
      </c>
      <c r="W714" t="str" cm="1">
        <f t="array" ref="W714">_xlfn.IFS(
fact_orders[[#This Row],[dim_customers.Customer Age]]&lt;=25,"18-25",
fact_orders[[#This Row],[dim_customers.Customer Age]]&lt;=35,"26-35",
fact_orders[[#This Row],[dim_customers.Customer Age]]&lt;=45,"36-45",
fact_orders[[#This Row],[dim_customers.Customer Age]]&lt;=55,"46-55",
TRUE,"56+"
)</f>
        <v>36-45</v>
      </c>
      <c r="X714" t="str" cm="1">
        <f t="array" ref="X714">_xlfn.IFS(fact_orders[[#This Row],[Original Price]]&lt;250,"Under 250", fact_orders[[#This Row],[Original Price]]&lt;500, "250-499",fact_orders[[#This Row],[Original Price]]&lt;1000,"500-999",fact_orders[[#This Row],[Original Price]]&lt;2000,"1000-1999",TRUE,"2000+")</f>
        <v>500-999</v>
      </c>
      <c r="Y714" t="str" cm="1">
        <f t="array" ref="Y714">_xlfn.IFS(fact_orders[[#This Row],[Discount%]]&lt;0.2,"10-19%",fact_orders[[#This Row],[Discount%]]&lt;0.3,"20-29%",fact_orders[[#This Row],[Discount%]]&lt;0.4,"30-39%",fact_orders[[#This Row],[Discount%]]&lt;0.5,"40-49%",TRUE,"50%+")</f>
        <v>30-39%</v>
      </c>
    </row>
    <row r="715" spans="1:25" hidden="1" x14ac:dyDescent="0.3">
      <c r="A715" t="s">
        <v>4131</v>
      </c>
      <c r="B715" t="s">
        <v>3412</v>
      </c>
      <c r="C715" t="s">
        <v>659</v>
      </c>
      <c r="D715" s="2">
        <v>45011</v>
      </c>
      <c r="E715">
        <v>675</v>
      </c>
      <c r="F715" s="4">
        <v>0.3</v>
      </c>
      <c r="G715" t="s">
        <v>85</v>
      </c>
      <c r="H715" t="s">
        <v>524</v>
      </c>
      <c r="I715" t="s">
        <v>641</v>
      </c>
      <c r="J715" t="s">
        <v>174</v>
      </c>
      <c r="K715" t="s">
        <v>6923</v>
      </c>
      <c r="L715" t="s">
        <v>27</v>
      </c>
      <c r="M715">
        <v>4</v>
      </c>
      <c r="N715">
        <v>39</v>
      </c>
      <c r="O715" t="s">
        <v>3411</v>
      </c>
      <c r="P715" t="s">
        <v>3400</v>
      </c>
      <c r="Q715" s="7">
        <f>fact_orders[[#This Row],[Original Price]]*(1-fact_orders[[#This Row],[Discount%]])</f>
        <v>472.49999999999994</v>
      </c>
      <c r="R715">
        <f>fact_orders[[#This Row],[Original Price]]*fact_orders[[#This Row],[Discount%]]</f>
        <v>202.5</v>
      </c>
      <c r="S715">
        <f>YEAR(fact_orders[[#This Row],[Date]])</f>
        <v>2023</v>
      </c>
      <c r="T715">
        <f>MONTH(fact_orders[[#This Row],[Date]])</f>
        <v>3</v>
      </c>
      <c r="U715" t="str">
        <f>TEXT(fact_orders[[#This Row],[Date]],"mmm-yyyy")</f>
        <v>Mar-2023</v>
      </c>
      <c r="V715" t="str">
        <f>"Q"&amp;ROUNDUP(MONTH(fact_orders[[#This Row],[Date]])/3,0)</f>
        <v>Q1</v>
      </c>
      <c r="W715" t="str" cm="1">
        <f t="array" ref="W715">_xlfn.IFS(
fact_orders[[#This Row],[dim_customers.Customer Age]]&lt;=25,"18-25",
fact_orders[[#This Row],[dim_customers.Customer Age]]&lt;=35,"26-35",
fact_orders[[#This Row],[dim_customers.Customer Age]]&lt;=45,"36-45",
fact_orders[[#This Row],[dim_customers.Customer Age]]&lt;=55,"46-55",
TRUE,"56+"
)</f>
        <v>36-45</v>
      </c>
      <c r="X715" t="str" cm="1">
        <f t="array" ref="X715">_xlfn.IFS(fact_orders[[#This Row],[Original Price]]&lt;250,"Under 250", fact_orders[[#This Row],[Original Price]]&lt;500, "250-499",fact_orders[[#This Row],[Original Price]]&lt;1000,"500-999",fact_orders[[#This Row],[Original Price]]&lt;2000,"1000-1999",TRUE,"2000+")</f>
        <v>500-999</v>
      </c>
      <c r="Y715" t="str" cm="1">
        <f t="array" ref="Y715">_xlfn.IFS(fact_orders[[#This Row],[Discount%]]&lt;0.2,"10-19%",fact_orders[[#This Row],[Discount%]]&lt;0.3,"20-29%",fact_orders[[#This Row],[Discount%]]&lt;0.4,"30-39%",fact_orders[[#This Row],[Discount%]]&lt;0.5,"40-49%",TRUE,"50%+")</f>
        <v>30-39%</v>
      </c>
    </row>
    <row r="716" spans="1:25" hidden="1" x14ac:dyDescent="0.3">
      <c r="A716" t="s">
        <v>4132</v>
      </c>
      <c r="B716" t="s">
        <v>3413</v>
      </c>
      <c r="C716" t="s">
        <v>659</v>
      </c>
      <c r="D716" s="2">
        <v>44800</v>
      </c>
      <c r="E716">
        <v>675</v>
      </c>
      <c r="F716" s="4">
        <v>0.3</v>
      </c>
      <c r="G716" t="s">
        <v>85</v>
      </c>
      <c r="H716" t="s">
        <v>524</v>
      </c>
      <c r="I716" t="s">
        <v>641</v>
      </c>
      <c r="J716" t="s">
        <v>174</v>
      </c>
      <c r="K716" t="s">
        <v>6923</v>
      </c>
      <c r="L716" t="s">
        <v>27</v>
      </c>
      <c r="M716">
        <v>4</v>
      </c>
      <c r="N716">
        <v>40</v>
      </c>
      <c r="O716" t="s">
        <v>3411</v>
      </c>
      <c r="P716" t="s">
        <v>3400</v>
      </c>
      <c r="Q716" s="7">
        <f>fact_orders[[#This Row],[Original Price]]*(1-fact_orders[[#This Row],[Discount%]])</f>
        <v>472.49999999999994</v>
      </c>
      <c r="R716">
        <f>fact_orders[[#This Row],[Original Price]]*fact_orders[[#This Row],[Discount%]]</f>
        <v>202.5</v>
      </c>
      <c r="S716">
        <f>YEAR(fact_orders[[#This Row],[Date]])</f>
        <v>2022</v>
      </c>
      <c r="T716">
        <f>MONTH(fact_orders[[#This Row],[Date]])</f>
        <v>8</v>
      </c>
      <c r="U716" t="str">
        <f>TEXT(fact_orders[[#This Row],[Date]],"mmm-yyyy")</f>
        <v>Aug-2022</v>
      </c>
      <c r="V716" t="str">
        <f>"Q"&amp;ROUNDUP(MONTH(fact_orders[[#This Row],[Date]])/3,0)</f>
        <v>Q3</v>
      </c>
      <c r="W716" t="str" cm="1">
        <f t="array" ref="W716">_xlfn.IFS(
fact_orders[[#This Row],[dim_customers.Customer Age]]&lt;=25,"18-25",
fact_orders[[#This Row],[dim_customers.Customer Age]]&lt;=35,"26-35",
fact_orders[[#This Row],[dim_customers.Customer Age]]&lt;=45,"36-45",
fact_orders[[#This Row],[dim_customers.Customer Age]]&lt;=55,"46-55",
TRUE,"56+"
)</f>
        <v>36-45</v>
      </c>
      <c r="X716" t="str" cm="1">
        <f t="array" ref="X716">_xlfn.IFS(fact_orders[[#This Row],[Original Price]]&lt;250,"Under 250", fact_orders[[#This Row],[Original Price]]&lt;500, "250-499",fact_orders[[#This Row],[Original Price]]&lt;1000,"500-999",fact_orders[[#This Row],[Original Price]]&lt;2000,"1000-1999",TRUE,"2000+")</f>
        <v>500-999</v>
      </c>
      <c r="Y716" t="str" cm="1">
        <f t="array" ref="Y716">_xlfn.IFS(fact_orders[[#This Row],[Discount%]]&lt;0.2,"10-19%",fact_orders[[#This Row],[Discount%]]&lt;0.3,"20-29%",fact_orders[[#This Row],[Discount%]]&lt;0.4,"30-39%",fact_orders[[#This Row],[Discount%]]&lt;0.5,"40-49%",TRUE,"50%+")</f>
        <v>30-39%</v>
      </c>
    </row>
    <row r="717" spans="1:25" hidden="1" x14ac:dyDescent="0.3">
      <c r="A717" t="s">
        <v>4133</v>
      </c>
      <c r="B717" t="s">
        <v>3280</v>
      </c>
      <c r="C717" t="s">
        <v>659</v>
      </c>
      <c r="D717" s="2">
        <v>44828</v>
      </c>
      <c r="E717">
        <v>675</v>
      </c>
      <c r="F717" s="4">
        <v>0.3</v>
      </c>
      <c r="G717" t="s">
        <v>85</v>
      </c>
      <c r="H717" t="s">
        <v>524</v>
      </c>
      <c r="I717" t="s">
        <v>641</v>
      </c>
      <c r="J717" t="s">
        <v>174</v>
      </c>
      <c r="K717" t="s">
        <v>6923</v>
      </c>
      <c r="L717" t="s">
        <v>27</v>
      </c>
      <c r="M717">
        <v>4</v>
      </c>
      <c r="N717">
        <v>30</v>
      </c>
      <c r="O717" t="s">
        <v>3281</v>
      </c>
      <c r="P717" t="s">
        <v>3282</v>
      </c>
      <c r="Q717" s="7">
        <f>fact_orders[[#This Row],[Original Price]]*(1-fact_orders[[#This Row],[Discount%]])</f>
        <v>472.49999999999994</v>
      </c>
      <c r="R717">
        <f>fact_orders[[#This Row],[Original Price]]*fact_orders[[#This Row],[Discount%]]</f>
        <v>202.5</v>
      </c>
      <c r="S717">
        <f>YEAR(fact_orders[[#This Row],[Date]])</f>
        <v>2022</v>
      </c>
      <c r="T717">
        <f>MONTH(fact_orders[[#This Row],[Date]])</f>
        <v>9</v>
      </c>
      <c r="U717" t="str">
        <f>TEXT(fact_orders[[#This Row],[Date]],"mmm-yyyy")</f>
        <v>Sep-2022</v>
      </c>
      <c r="V717" t="str">
        <f>"Q"&amp;ROUNDUP(MONTH(fact_orders[[#This Row],[Date]])/3,0)</f>
        <v>Q3</v>
      </c>
      <c r="W717" t="str" cm="1">
        <f t="array" ref="W717">_xlfn.IFS(
fact_orders[[#This Row],[dim_customers.Customer Age]]&lt;=25,"18-25",
fact_orders[[#This Row],[dim_customers.Customer Age]]&lt;=35,"26-35",
fact_orders[[#This Row],[dim_customers.Customer Age]]&lt;=45,"36-45",
fact_orders[[#This Row],[dim_customers.Customer Age]]&lt;=55,"46-55",
TRUE,"56+"
)</f>
        <v>26-35</v>
      </c>
      <c r="X717" t="str" cm="1">
        <f t="array" ref="X717">_xlfn.IFS(fact_orders[[#This Row],[Original Price]]&lt;250,"Under 250", fact_orders[[#This Row],[Original Price]]&lt;500, "250-499",fact_orders[[#This Row],[Original Price]]&lt;1000,"500-999",fact_orders[[#This Row],[Original Price]]&lt;2000,"1000-1999",TRUE,"2000+")</f>
        <v>500-999</v>
      </c>
      <c r="Y717" t="str" cm="1">
        <f t="array" ref="Y717">_xlfn.IFS(fact_orders[[#This Row],[Discount%]]&lt;0.2,"10-19%",fact_orders[[#This Row],[Discount%]]&lt;0.3,"20-29%",fact_orders[[#This Row],[Discount%]]&lt;0.4,"30-39%",fact_orders[[#This Row],[Discount%]]&lt;0.5,"40-49%",TRUE,"50%+")</f>
        <v>30-39%</v>
      </c>
    </row>
    <row r="718" spans="1:25" hidden="1" x14ac:dyDescent="0.3">
      <c r="A718" t="s">
        <v>4134</v>
      </c>
      <c r="B718" t="s">
        <v>3283</v>
      </c>
      <c r="C718" t="s">
        <v>660</v>
      </c>
      <c r="D718" s="2">
        <v>44378</v>
      </c>
      <c r="E718">
        <v>654</v>
      </c>
      <c r="F718" s="4">
        <v>0.3</v>
      </c>
      <c r="G718" t="s">
        <v>85</v>
      </c>
      <c r="H718" t="s">
        <v>524</v>
      </c>
      <c r="I718" t="s">
        <v>641</v>
      </c>
      <c r="J718" t="s">
        <v>174</v>
      </c>
      <c r="K718" t="s">
        <v>6923</v>
      </c>
      <c r="L718" t="s">
        <v>196</v>
      </c>
      <c r="M718">
        <v>5</v>
      </c>
      <c r="N718">
        <v>35</v>
      </c>
      <c r="O718" t="s">
        <v>3281</v>
      </c>
      <c r="P718" t="s">
        <v>3282</v>
      </c>
      <c r="Q718" s="7">
        <f>fact_orders[[#This Row],[Original Price]]*(1-fact_orders[[#This Row],[Discount%]])</f>
        <v>457.79999999999995</v>
      </c>
      <c r="R718">
        <f>fact_orders[[#This Row],[Original Price]]*fact_orders[[#This Row],[Discount%]]</f>
        <v>196.2</v>
      </c>
      <c r="S718">
        <f>YEAR(fact_orders[[#This Row],[Date]])</f>
        <v>2021</v>
      </c>
      <c r="T718">
        <f>MONTH(fact_orders[[#This Row],[Date]])</f>
        <v>7</v>
      </c>
      <c r="U718" t="str">
        <f>TEXT(fact_orders[[#This Row],[Date]],"mmm-yyyy")</f>
        <v>Jul-2021</v>
      </c>
      <c r="V718" t="str">
        <f>"Q"&amp;ROUNDUP(MONTH(fact_orders[[#This Row],[Date]])/3,0)</f>
        <v>Q3</v>
      </c>
      <c r="W718" t="str" cm="1">
        <f t="array" ref="W718">_xlfn.IFS(
fact_orders[[#This Row],[dim_customers.Customer Age]]&lt;=25,"18-25",
fact_orders[[#This Row],[dim_customers.Customer Age]]&lt;=35,"26-35",
fact_orders[[#This Row],[dim_customers.Customer Age]]&lt;=45,"36-45",
fact_orders[[#This Row],[dim_customers.Customer Age]]&lt;=55,"46-55",
TRUE,"56+"
)</f>
        <v>26-35</v>
      </c>
      <c r="X718" t="str" cm="1">
        <f t="array" ref="X718">_xlfn.IFS(fact_orders[[#This Row],[Original Price]]&lt;250,"Under 250", fact_orders[[#This Row],[Original Price]]&lt;500, "250-499",fact_orders[[#This Row],[Original Price]]&lt;1000,"500-999",fact_orders[[#This Row],[Original Price]]&lt;2000,"1000-1999",TRUE,"2000+")</f>
        <v>500-999</v>
      </c>
      <c r="Y718" t="str" cm="1">
        <f t="array" ref="Y718">_xlfn.IFS(fact_orders[[#This Row],[Discount%]]&lt;0.2,"10-19%",fact_orders[[#This Row],[Discount%]]&lt;0.3,"20-29%",fact_orders[[#This Row],[Discount%]]&lt;0.4,"30-39%",fact_orders[[#This Row],[Discount%]]&lt;0.5,"40-49%",TRUE,"50%+")</f>
        <v>30-39%</v>
      </c>
    </row>
    <row r="719" spans="1:25" hidden="1" x14ac:dyDescent="0.3">
      <c r="A719" t="s">
        <v>4135</v>
      </c>
      <c r="B719" t="s">
        <v>3284</v>
      </c>
      <c r="C719" t="s">
        <v>661</v>
      </c>
      <c r="D719" s="2">
        <v>44579</v>
      </c>
      <c r="E719">
        <v>654</v>
      </c>
      <c r="F719" s="4">
        <v>0.3</v>
      </c>
      <c r="G719" t="s">
        <v>85</v>
      </c>
      <c r="H719" t="s">
        <v>524</v>
      </c>
      <c r="I719" t="s">
        <v>641</v>
      </c>
      <c r="J719" t="s">
        <v>174</v>
      </c>
      <c r="K719" t="s">
        <v>6924</v>
      </c>
      <c r="L719" t="s">
        <v>29</v>
      </c>
      <c r="M719">
        <v>5</v>
      </c>
      <c r="N719">
        <v>36</v>
      </c>
      <c r="O719" t="s">
        <v>3281</v>
      </c>
      <c r="P719" t="s">
        <v>3282</v>
      </c>
      <c r="Q719" s="7">
        <f>fact_orders[[#This Row],[Original Price]]*(1-fact_orders[[#This Row],[Discount%]])</f>
        <v>457.79999999999995</v>
      </c>
      <c r="R719">
        <f>fact_orders[[#This Row],[Original Price]]*fact_orders[[#This Row],[Discount%]]</f>
        <v>196.2</v>
      </c>
      <c r="S719">
        <f>YEAR(fact_orders[[#This Row],[Date]])</f>
        <v>2022</v>
      </c>
      <c r="T719">
        <f>MONTH(fact_orders[[#This Row],[Date]])</f>
        <v>1</v>
      </c>
      <c r="U719" t="str">
        <f>TEXT(fact_orders[[#This Row],[Date]],"mmm-yyyy")</f>
        <v>Jan-2022</v>
      </c>
      <c r="V719" t="str">
        <f>"Q"&amp;ROUNDUP(MONTH(fact_orders[[#This Row],[Date]])/3,0)</f>
        <v>Q1</v>
      </c>
      <c r="W719" t="str" cm="1">
        <f t="array" ref="W719">_xlfn.IFS(
fact_orders[[#This Row],[dim_customers.Customer Age]]&lt;=25,"18-25",
fact_orders[[#This Row],[dim_customers.Customer Age]]&lt;=35,"26-35",
fact_orders[[#This Row],[dim_customers.Customer Age]]&lt;=45,"36-45",
fact_orders[[#This Row],[dim_customers.Customer Age]]&lt;=55,"46-55",
TRUE,"56+"
)</f>
        <v>36-45</v>
      </c>
      <c r="X719" t="str" cm="1">
        <f t="array" ref="X719">_xlfn.IFS(fact_orders[[#This Row],[Original Price]]&lt;250,"Under 250", fact_orders[[#This Row],[Original Price]]&lt;500, "250-499",fact_orders[[#This Row],[Original Price]]&lt;1000,"500-999",fact_orders[[#This Row],[Original Price]]&lt;2000,"1000-1999",TRUE,"2000+")</f>
        <v>500-999</v>
      </c>
      <c r="Y719" t="str" cm="1">
        <f t="array" ref="Y719">_xlfn.IFS(fact_orders[[#This Row],[Discount%]]&lt;0.2,"10-19%",fact_orders[[#This Row],[Discount%]]&lt;0.3,"20-29%",fact_orders[[#This Row],[Discount%]]&lt;0.4,"30-39%",fact_orders[[#This Row],[Discount%]]&lt;0.5,"40-49%",TRUE,"50%+")</f>
        <v>30-39%</v>
      </c>
    </row>
    <row r="720" spans="1:25" hidden="1" x14ac:dyDescent="0.3">
      <c r="A720" t="s">
        <v>4136</v>
      </c>
      <c r="B720" t="s">
        <v>3285</v>
      </c>
      <c r="C720" t="s">
        <v>662</v>
      </c>
      <c r="D720" s="2">
        <v>44275</v>
      </c>
      <c r="E720">
        <v>654</v>
      </c>
      <c r="F720" s="4">
        <v>0.3</v>
      </c>
      <c r="G720" t="s">
        <v>85</v>
      </c>
      <c r="H720" t="s">
        <v>524</v>
      </c>
      <c r="I720" t="s">
        <v>641</v>
      </c>
      <c r="J720" t="s">
        <v>174</v>
      </c>
      <c r="K720" t="s">
        <v>6924</v>
      </c>
      <c r="L720" t="s">
        <v>130</v>
      </c>
      <c r="M720">
        <v>3</v>
      </c>
      <c r="N720">
        <v>40</v>
      </c>
      <c r="O720" t="s">
        <v>3286</v>
      </c>
      <c r="P720" t="s">
        <v>3282</v>
      </c>
      <c r="Q720" s="7">
        <f>fact_orders[[#This Row],[Original Price]]*(1-fact_orders[[#This Row],[Discount%]])</f>
        <v>457.79999999999995</v>
      </c>
      <c r="R720">
        <f>fact_orders[[#This Row],[Original Price]]*fact_orders[[#This Row],[Discount%]]</f>
        <v>196.2</v>
      </c>
      <c r="S720">
        <f>YEAR(fact_orders[[#This Row],[Date]])</f>
        <v>2021</v>
      </c>
      <c r="T720">
        <f>MONTH(fact_orders[[#This Row],[Date]])</f>
        <v>3</v>
      </c>
      <c r="U720" t="str">
        <f>TEXT(fact_orders[[#This Row],[Date]],"mmm-yyyy")</f>
        <v>Mar-2021</v>
      </c>
      <c r="V720" t="str">
        <f>"Q"&amp;ROUNDUP(MONTH(fact_orders[[#This Row],[Date]])/3,0)</f>
        <v>Q1</v>
      </c>
      <c r="W720" t="str" cm="1">
        <f t="array" ref="W720">_xlfn.IFS(
fact_orders[[#This Row],[dim_customers.Customer Age]]&lt;=25,"18-25",
fact_orders[[#This Row],[dim_customers.Customer Age]]&lt;=35,"26-35",
fact_orders[[#This Row],[dim_customers.Customer Age]]&lt;=45,"36-45",
fact_orders[[#This Row],[dim_customers.Customer Age]]&lt;=55,"46-55",
TRUE,"56+"
)</f>
        <v>36-45</v>
      </c>
      <c r="X720" t="str" cm="1">
        <f t="array" ref="X720">_xlfn.IFS(fact_orders[[#This Row],[Original Price]]&lt;250,"Under 250", fact_orders[[#This Row],[Original Price]]&lt;500, "250-499",fact_orders[[#This Row],[Original Price]]&lt;1000,"500-999",fact_orders[[#This Row],[Original Price]]&lt;2000,"1000-1999",TRUE,"2000+")</f>
        <v>500-999</v>
      </c>
      <c r="Y720" t="str" cm="1">
        <f t="array" ref="Y720">_xlfn.IFS(fact_orders[[#This Row],[Discount%]]&lt;0.2,"10-19%",fact_orders[[#This Row],[Discount%]]&lt;0.3,"20-29%",fact_orders[[#This Row],[Discount%]]&lt;0.4,"30-39%",fact_orders[[#This Row],[Discount%]]&lt;0.5,"40-49%",TRUE,"50%+")</f>
        <v>30-39%</v>
      </c>
    </row>
    <row r="721" spans="1:25" hidden="1" x14ac:dyDescent="0.3">
      <c r="A721" t="s">
        <v>4137</v>
      </c>
      <c r="B721" t="s">
        <v>3287</v>
      </c>
      <c r="C721" t="s">
        <v>663</v>
      </c>
      <c r="D721" s="2">
        <v>44875</v>
      </c>
      <c r="E721">
        <v>654</v>
      </c>
      <c r="F721" s="4">
        <v>0.3</v>
      </c>
      <c r="G721" t="s">
        <v>85</v>
      </c>
      <c r="H721" t="s">
        <v>524</v>
      </c>
      <c r="I721" t="s">
        <v>641</v>
      </c>
      <c r="J721" t="s">
        <v>174</v>
      </c>
      <c r="K721" t="s">
        <v>6924</v>
      </c>
      <c r="L721" t="s">
        <v>139</v>
      </c>
      <c r="M721">
        <v>5</v>
      </c>
      <c r="N721">
        <v>25</v>
      </c>
      <c r="O721" t="s">
        <v>3286</v>
      </c>
      <c r="P721" t="s">
        <v>3282</v>
      </c>
      <c r="Q721" s="7">
        <f>fact_orders[[#This Row],[Original Price]]*(1-fact_orders[[#This Row],[Discount%]])</f>
        <v>457.79999999999995</v>
      </c>
      <c r="R721">
        <f>fact_orders[[#This Row],[Original Price]]*fact_orders[[#This Row],[Discount%]]</f>
        <v>196.2</v>
      </c>
      <c r="S721">
        <f>YEAR(fact_orders[[#This Row],[Date]])</f>
        <v>2022</v>
      </c>
      <c r="T721">
        <f>MONTH(fact_orders[[#This Row],[Date]])</f>
        <v>11</v>
      </c>
      <c r="U721" t="str">
        <f>TEXT(fact_orders[[#This Row],[Date]],"mmm-yyyy")</f>
        <v>Nov-2022</v>
      </c>
      <c r="V721" t="str">
        <f>"Q"&amp;ROUNDUP(MONTH(fact_orders[[#This Row],[Date]])/3,0)</f>
        <v>Q4</v>
      </c>
      <c r="W721" t="str" cm="1">
        <f t="array" ref="W721">_xlfn.IFS(
fact_orders[[#This Row],[dim_customers.Customer Age]]&lt;=25,"18-25",
fact_orders[[#This Row],[dim_customers.Customer Age]]&lt;=35,"26-35",
fact_orders[[#This Row],[dim_customers.Customer Age]]&lt;=45,"36-45",
fact_orders[[#This Row],[dim_customers.Customer Age]]&lt;=55,"46-55",
TRUE,"56+"
)</f>
        <v>18-25</v>
      </c>
      <c r="X721" t="str" cm="1">
        <f t="array" ref="X721">_xlfn.IFS(fact_orders[[#This Row],[Original Price]]&lt;250,"Under 250", fact_orders[[#This Row],[Original Price]]&lt;500, "250-499",fact_orders[[#This Row],[Original Price]]&lt;1000,"500-999",fact_orders[[#This Row],[Original Price]]&lt;2000,"1000-1999",TRUE,"2000+")</f>
        <v>500-999</v>
      </c>
      <c r="Y721" t="str" cm="1">
        <f t="array" ref="Y721">_xlfn.IFS(fact_orders[[#This Row],[Discount%]]&lt;0.2,"10-19%",fact_orders[[#This Row],[Discount%]]&lt;0.3,"20-29%",fact_orders[[#This Row],[Discount%]]&lt;0.4,"30-39%",fact_orders[[#This Row],[Discount%]]&lt;0.5,"40-49%",TRUE,"50%+")</f>
        <v>30-39%</v>
      </c>
    </row>
    <row r="722" spans="1:25" hidden="1" x14ac:dyDescent="0.3">
      <c r="A722" t="s">
        <v>4138</v>
      </c>
      <c r="B722" t="s">
        <v>3288</v>
      </c>
      <c r="C722" t="s">
        <v>664</v>
      </c>
      <c r="D722" s="2">
        <v>44859</v>
      </c>
      <c r="E722">
        <v>356</v>
      </c>
      <c r="F722" s="4">
        <v>0.3</v>
      </c>
      <c r="G722" t="s">
        <v>85</v>
      </c>
      <c r="H722" t="s">
        <v>524</v>
      </c>
      <c r="I722" t="s">
        <v>641</v>
      </c>
      <c r="J722" t="s">
        <v>174</v>
      </c>
      <c r="K722" t="s">
        <v>6924</v>
      </c>
      <c r="L722" t="s">
        <v>304</v>
      </c>
      <c r="M722">
        <v>5</v>
      </c>
      <c r="N722">
        <v>16</v>
      </c>
      <c r="O722" t="s">
        <v>3286</v>
      </c>
      <c r="P722" t="s">
        <v>3282</v>
      </c>
      <c r="Q722" s="7">
        <f>fact_orders[[#This Row],[Original Price]]*(1-fact_orders[[#This Row],[Discount%]])</f>
        <v>249.2</v>
      </c>
      <c r="R722">
        <f>fact_orders[[#This Row],[Original Price]]*fact_orders[[#This Row],[Discount%]]</f>
        <v>106.8</v>
      </c>
      <c r="S722">
        <f>YEAR(fact_orders[[#This Row],[Date]])</f>
        <v>2022</v>
      </c>
      <c r="T722">
        <f>MONTH(fact_orders[[#This Row],[Date]])</f>
        <v>10</v>
      </c>
      <c r="U722" t="str">
        <f>TEXT(fact_orders[[#This Row],[Date]],"mmm-yyyy")</f>
        <v>Oct-2022</v>
      </c>
      <c r="V722" t="str">
        <f>"Q"&amp;ROUNDUP(MONTH(fact_orders[[#This Row],[Date]])/3,0)</f>
        <v>Q4</v>
      </c>
      <c r="W722" t="str" cm="1">
        <f t="array" ref="W722">_xlfn.IFS(
fact_orders[[#This Row],[dim_customers.Customer Age]]&lt;=25,"18-25",
fact_orders[[#This Row],[dim_customers.Customer Age]]&lt;=35,"26-35",
fact_orders[[#This Row],[dim_customers.Customer Age]]&lt;=45,"36-45",
fact_orders[[#This Row],[dim_customers.Customer Age]]&lt;=55,"46-55",
TRUE,"56+"
)</f>
        <v>18-25</v>
      </c>
      <c r="X722" t="str" cm="1">
        <f t="array" ref="X722">_xlfn.IFS(fact_orders[[#This Row],[Original Price]]&lt;250,"Under 250", fact_orders[[#This Row],[Original Price]]&lt;500, "250-499",fact_orders[[#This Row],[Original Price]]&lt;1000,"500-999",fact_orders[[#This Row],[Original Price]]&lt;2000,"1000-1999",TRUE,"2000+")</f>
        <v>250-499</v>
      </c>
      <c r="Y722" t="str" cm="1">
        <f t="array" ref="Y722">_xlfn.IFS(fact_orders[[#This Row],[Discount%]]&lt;0.2,"10-19%",fact_orders[[#This Row],[Discount%]]&lt;0.3,"20-29%",fact_orders[[#This Row],[Discount%]]&lt;0.4,"30-39%",fact_orders[[#This Row],[Discount%]]&lt;0.5,"40-49%",TRUE,"50%+")</f>
        <v>30-39%</v>
      </c>
    </row>
    <row r="723" spans="1:25" hidden="1" x14ac:dyDescent="0.3">
      <c r="A723" t="s">
        <v>4139</v>
      </c>
      <c r="B723" t="s">
        <v>3289</v>
      </c>
      <c r="C723" t="s">
        <v>665</v>
      </c>
      <c r="D723" s="2">
        <v>44421</v>
      </c>
      <c r="E723">
        <v>686</v>
      </c>
      <c r="F723" s="4">
        <v>0.3</v>
      </c>
      <c r="G723" t="s">
        <v>85</v>
      </c>
      <c r="H723" t="s">
        <v>524</v>
      </c>
      <c r="I723" t="s">
        <v>641</v>
      </c>
      <c r="J723" t="s">
        <v>174</v>
      </c>
      <c r="K723" t="s">
        <v>6924</v>
      </c>
      <c r="L723" t="s">
        <v>37</v>
      </c>
      <c r="M723">
        <v>4</v>
      </c>
      <c r="N723">
        <v>23</v>
      </c>
      <c r="O723" t="s">
        <v>3286</v>
      </c>
      <c r="P723" t="s">
        <v>3282</v>
      </c>
      <c r="Q723" s="7">
        <f>fact_orders[[#This Row],[Original Price]]*(1-fact_orders[[#This Row],[Discount%]])</f>
        <v>480.2</v>
      </c>
      <c r="R723">
        <f>fact_orders[[#This Row],[Original Price]]*fact_orders[[#This Row],[Discount%]]</f>
        <v>205.79999999999998</v>
      </c>
      <c r="S723">
        <f>YEAR(fact_orders[[#This Row],[Date]])</f>
        <v>2021</v>
      </c>
      <c r="T723">
        <f>MONTH(fact_orders[[#This Row],[Date]])</f>
        <v>8</v>
      </c>
      <c r="U723" t="str">
        <f>TEXT(fact_orders[[#This Row],[Date]],"mmm-yyyy")</f>
        <v>Aug-2021</v>
      </c>
      <c r="V723" t="str">
        <f>"Q"&amp;ROUNDUP(MONTH(fact_orders[[#This Row],[Date]])/3,0)</f>
        <v>Q3</v>
      </c>
      <c r="W723" t="str" cm="1">
        <f t="array" ref="W723">_xlfn.IFS(
fact_orders[[#This Row],[dim_customers.Customer Age]]&lt;=25,"18-25",
fact_orders[[#This Row],[dim_customers.Customer Age]]&lt;=35,"26-35",
fact_orders[[#This Row],[dim_customers.Customer Age]]&lt;=45,"36-45",
fact_orders[[#This Row],[dim_customers.Customer Age]]&lt;=55,"46-55",
TRUE,"56+"
)</f>
        <v>18-25</v>
      </c>
      <c r="X723" t="str" cm="1">
        <f t="array" ref="X723">_xlfn.IFS(fact_orders[[#This Row],[Original Price]]&lt;250,"Under 250", fact_orders[[#This Row],[Original Price]]&lt;500, "250-499",fact_orders[[#This Row],[Original Price]]&lt;1000,"500-999",fact_orders[[#This Row],[Original Price]]&lt;2000,"1000-1999",TRUE,"2000+")</f>
        <v>500-999</v>
      </c>
      <c r="Y723" t="str" cm="1">
        <f t="array" ref="Y723">_xlfn.IFS(fact_orders[[#This Row],[Discount%]]&lt;0.2,"10-19%",fact_orders[[#This Row],[Discount%]]&lt;0.3,"20-29%",fact_orders[[#This Row],[Discount%]]&lt;0.4,"30-39%",fact_orders[[#This Row],[Discount%]]&lt;0.5,"40-49%",TRUE,"50%+")</f>
        <v>30-39%</v>
      </c>
    </row>
    <row r="724" spans="1:25" hidden="1" x14ac:dyDescent="0.3">
      <c r="A724" t="s">
        <v>4140</v>
      </c>
      <c r="B724" t="s">
        <v>3290</v>
      </c>
      <c r="C724" t="s">
        <v>666</v>
      </c>
      <c r="D724" s="2">
        <v>44527</v>
      </c>
      <c r="E724">
        <v>456</v>
      </c>
      <c r="F724" s="4">
        <v>0.3</v>
      </c>
      <c r="G724" t="s">
        <v>85</v>
      </c>
      <c r="H724" t="s">
        <v>524</v>
      </c>
      <c r="I724" t="s">
        <v>641</v>
      </c>
      <c r="J724" t="s">
        <v>174</v>
      </c>
      <c r="K724" t="s">
        <v>6924</v>
      </c>
      <c r="L724" t="s">
        <v>102</v>
      </c>
      <c r="M724">
        <v>3</v>
      </c>
      <c r="N724">
        <v>22</v>
      </c>
      <c r="O724" t="s">
        <v>3286</v>
      </c>
      <c r="P724" t="s">
        <v>3282</v>
      </c>
      <c r="Q724" s="7">
        <f>fact_orders[[#This Row],[Original Price]]*(1-fact_orders[[#This Row],[Discount%]])</f>
        <v>319.2</v>
      </c>
      <c r="R724">
        <f>fact_orders[[#This Row],[Original Price]]*fact_orders[[#This Row],[Discount%]]</f>
        <v>136.79999999999998</v>
      </c>
      <c r="S724">
        <f>YEAR(fact_orders[[#This Row],[Date]])</f>
        <v>2021</v>
      </c>
      <c r="T724">
        <f>MONTH(fact_orders[[#This Row],[Date]])</f>
        <v>11</v>
      </c>
      <c r="U724" t="str">
        <f>TEXT(fact_orders[[#This Row],[Date]],"mmm-yyyy")</f>
        <v>Nov-2021</v>
      </c>
      <c r="V724" t="str">
        <f>"Q"&amp;ROUNDUP(MONTH(fact_orders[[#This Row],[Date]])/3,0)</f>
        <v>Q4</v>
      </c>
      <c r="W724" t="str" cm="1">
        <f t="array" ref="W724">_xlfn.IFS(
fact_orders[[#This Row],[dim_customers.Customer Age]]&lt;=25,"18-25",
fact_orders[[#This Row],[dim_customers.Customer Age]]&lt;=35,"26-35",
fact_orders[[#This Row],[dim_customers.Customer Age]]&lt;=45,"36-45",
fact_orders[[#This Row],[dim_customers.Customer Age]]&lt;=55,"46-55",
TRUE,"56+"
)</f>
        <v>18-25</v>
      </c>
      <c r="X724" t="str" cm="1">
        <f t="array" ref="X724">_xlfn.IFS(fact_orders[[#This Row],[Original Price]]&lt;250,"Under 250", fact_orders[[#This Row],[Original Price]]&lt;500, "250-499",fact_orders[[#This Row],[Original Price]]&lt;1000,"500-999",fact_orders[[#This Row],[Original Price]]&lt;2000,"1000-1999",TRUE,"2000+")</f>
        <v>250-499</v>
      </c>
      <c r="Y724" t="str" cm="1">
        <f t="array" ref="Y724">_xlfn.IFS(fact_orders[[#This Row],[Discount%]]&lt;0.2,"10-19%",fact_orders[[#This Row],[Discount%]]&lt;0.3,"20-29%",fact_orders[[#This Row],[Discount%]]&lt;0.4,"30-39%",fact_orders[[#This Row],[Discount%]]&lt;0.5,"40-49%",TRUE,"50%+")</f>
        <v>30-39%</v>
      </c>
    </row>
    <row r="725" spans="1:25" hidden="1" x14ac:dyDescent="0.3">
      <c r="A725" t="s">
        <v>4141</v>
      </c>
      <c r="B725" t="s">
        <v>3291</v>
      </c>
      <c r="C725" t="s">
        <v>667</v>
      </c>
      <c r="D725" s="2">
        <v>44799</v>
      </c>
      <c r="E725">
        <v>516</v>
      </c>
      <c r="F725" s="4">
        <v>0.3</v>
      </c>
      <c r="G725" t="s">
        <v>85</v>
      </c>
      <c r="H725" t="s">
        <v>524</v>
      </c>
      <c r="I725" t="s">
        <v>641</v>
      </c>
      <c r="J725" t="s">
        <v>174</v>
      </c>
      <c r="K725" t="s">
        <v>6924</v>
      </c>
      <c r="L725" t="s">
        <v>281</v>
      </c>
      <c r="M725">
        <v>5</v>
      </c>
      <c r="N725">
        <v>17</v>
      </c>
      <c r="O725" t="s">
        <v>3292</v>
      </c>
      <c r="P725" t="s">
        <v>3293</v>
      </c>
      <c r="Q725" s="7">
        <f>fact_orders[[#This Row],[Original Price]]*(1-fact_orders[[#This Row],[Discount%]])</f>
        <v>361.2</v>
      </c>
      <c r="R725">
        <f>fact_orders[[#This Row],[Original Price]]*fact_orders[[#This Row],[Discount%]]</f>
        <v>154.79999999999998</v>
      </c>
      <c r="S725">
        <f>YEAR(fact_orders[[#This Row],[Date]])</f>
        <v>2022</v>
      </c>
      <c r="T725">
        <f>MONTH(fact_orders[[#This Row],[Date]])</f>
        <v>8</v>
      </c>
      <c r="U725" t="str">
        <f>TEXT(fact_orders[[#This Row],[Date]],"mmm-yyyy")</f>
        <v>Aug-2022</v>
      </c>
      <c r="V725" t="str">
        <f>"Q"&amp;ROUNDUP(MONTH(fact_orders[[#This Row],[Date]])/3,0)</f>
        <v>Q3</v>
      </c>
      <c r="W725" t="str" cm="1">
        <f t="array" ref="W725">_xlfn.IFS(
fact_orders[[#This Row],[dim_customers.Customer Age]]&lt;=25,"18-25",
fact_orders[[#This Row],[dim_customers.Customer Age]]&lt;=35,"26-35",
fact_orders[[#This Row],[dim_customers.Customer Age]]&lt;=45,"36-45",
fact_orders[[#This Row],[dim_customers.Customer Age]]&lt;=55,"46-55",
TRUE,"56+"
)</f>
        <v>18-25</v>
      </c>
      <c r="X725" t="str" cm="1">
        <f t="array" ref="X725">_xlfn.IFS(fact_orders[[#This Row],[Original Price]]&lt;250,"Under 250", fact_orders[[#This Row],[Original Price]]&lt;500, "250-499",fact_orders[[#This Row],[Original Price]]&lt;1000,"500-999",fact_orders[[#This Row],[Original Price]]&lt;2000,"1000-1999",TRUE,"2000+")</f>
        <v>500-999</v>
      </c>
      <c r="Y725" t="str" cm="1">
        <f t="array" ref="Y725">_xlfn.IFS(fact_orders[[#This Row],[Discount%]]&lt;0.2,"10-19%",fact_orders[[#This Row],[Discount%]]&lt;0.3,"20-29%",fact_orders[[#This Row],[Discount%]]&lt;0.4,"30-39%",fact_orders[[#This Row],[Discount%]]&lt;0.5,"40-49%",TRUE,"50%+")</f>
        <v>30-39%</v>
      </c>
    </row>
    <row r="726" spans="1:25" hidden="1" x14ac:dyDescent="0.3">
      <c r="A726" t="s">
        <v>4142</v>
      </c>
      <c r="B726" t="s">
        <v>3294</v>
      </c>
      <c r="C726" t="s">
        <v>668</v>
      </c>
      <c r="D726" s="2">
        <v>44869</v>
      </c>
      <c r="E726">
        <v>355</v>
      </c>
      <c r="F726" s="4">
        <v>0.3</v>
      </c>
      <c r="G726" t="s">
        <v>85</v>
      </c>
      <c r="H726" t="s">
        <v>524</v>
      </c>
      <c r="I726" t="s">
        <v>641</v>
      </c>
      <c r="J726" t="s">
        <v>174</v>
      </c>
      <c r="K726" t="s">
        <v>6924</v>
      </c>
      <c r="L726" t="s">
        <v>321</v>
      </c>
      <c r="M726">
        <v>4</v>
      </c>
      <c r="N726">
        <v>19</v>
      </c>
      <c r="O726" t="s">
        <v>3292</v>
      </c>
      <c r="P726" t="s">
        <v>3293</v>
      </c>
      <c r="Q726" s="7">
        <f>fact_orders[[#This Row],[Original Price]]*(1-fact_orders[[#This Row],[Discount%]])</f>
        <v>248.49999999999997</v>
      </c>
      <c r="R726">
        <f>fact_orders[[#This Row],[Original Price]]*fact_orders[[#This Row],[Discount%]]</f>
        <v>106.5</v>
      </c>
      <c r="S726">
        <f>YEAR(fact_orders[[#This Row],[Date]])</f>
        <v>2022</v>
      </c>
      <c r="T726">
        <f>MONTH(fact_orders[[#This Row],[Date]])</f>
        <v>11</v>
      </c>
      <c r="U726" t="str">
        <f>TEXT(fact_orders[[#This Row],[Date]],"mmm-yyyy")</f>
        <v>Nov-2022</v>
      </c>
      <c r="V726" t="str">
        <f>"Q"&amp;ROUNDUP(MONTH(fact_orders[[#This Row],[Date]])/3,0)</f>
        <v>Q4</v>
      </c>
      <c r="W726" t="str" cm="1">
        <f t="array" ref="W726">_xlfn.IFS(
fact_orders[[#This Row],[dim_customers.Customer Age]]&lt;=25,"18-25",
fact_orders[[#This Row],[dim_customers.Customer Age]]&lt;=35,"26-35",
fact_orders[[#This Row],[dim_customers.Customer Age]]&lt;=45,"36-45",
fact_orders[[#This Row],[dim_customers.Customer Age]]&lt;=55,"46-55",
TRUE,"56+"
)</f>
        <v>18-25</v>
      </c>
      <c r="X726" t="str" cm="1">
        <f t="array" ref="X726">_xlfn.IFS(fact_orders[[#This Row],[Original Price]]&lt;250,"Under 250", fact_orders[[#This Row],[Original Price]]&lt;500, "250-499",fact_orders[[#This Row],[Original Price]]&lt;1000,"500-999",fact_orders[[#This Row],[Original Price]]&lt;2000,"1000-1999",TRUE,"2000+")</f>
        <v>250-499</v>
      </c>
      <c r="Y726" t="str" cm="1">
        <f t="array" ref="Y726">_xlfn.IFS(fact_orders[[#This Row],[Discount%]]&lt;0.2,"10-19%",fact_orders[[#This Row],[Discount%]]&lt;0.3,"20-29%",fact_orders[[#This Row],[Discount%]]&lt;0.4,"30-39%",fact_orders[[#This Row],[Discount%]]&lt;0.5,"40-49%",TRUE,"50%+")</f>
        <v>30-39%</v>
      </c>
    </row>
    <row r="727" spans="1:25" hidden="1" x14ac:dyDescent="0.3">
      <c r="A727" t="s">
        <v>4143</v>
      </c>
      <c r="B727" t="s">
        <v>3295</v>
      </c>
      <c r="C727" t="s">
        <v>669</v>
      </c>
      <c r="D727" s="2">
        <v>44910</v>
      </c>
      <c r="E727">
        <v>465</v>
      </c>
      <c r="F727" s="4">
        <v>0.3</v>
      </c>
      <c r="G727" t="s">
        <v>85</v>
      </c>
      <c r="H727" t="s">
        <v>524</v>
      </c>
      <c r="I727" t="s">
        <v>641</v>
      </c>
      <c r="J727" t="s">
        <v>174</v>
      </c>
      <c r="K727" t="s">
        <v>6925</v>
      </c>
      <c r="L727" t="s">
        <v>14</v>
      </c>
      <c r="M727">
        <v>3</v>
      </c>
      <c r="N727">
        <v>18</v>
      </c>
      <c r="O727" t="s">
        <v>3292</v>
      </c>
      <c r="P727" t="s">
        <v>3293</v>
      </c>
      <c r="Q727" s="7">
        <f>fact_orders[[#This Row],[Original Price]]*(1-fact_orders[[#This Row],[Discount%]])</f>
        <v>325.5</v>
      </c>
      <c r="R727">
        <f>fact_orders[[#This Row],[Original Price]]*fact_orders[[#This Row],[Discount%]]</f>
        <v>139.5</v>
      </c>
      <c r="S727">
        <f>YEAR(fact_orders[[#This Row],[Date]])</f>
        <v>2022</v>
      </c>
      <c r="T727">
        <f>MONTH(fact_orders[[#This Row],[Date]])</f>
        <v>12</v>
      </c>
      <c r="U727" t="str">
        <f>TEXT(fact_orders[[#This Row],[Date]],"mmm-yyyy")</f>
        <v>Dec-2022</v>
      </c>
      <c r="V727" t="str">
        <f>"Q"&amp;ROUNDUP(MONTH(fact_orders[[#This Row],[Date]])/3,0)</f>
        <v>Q4</v>
      </c>
      <c r="W727" t="str" cm="1">
        <f t="array" ref="W727">_xlfn.IFS(
fact_orders[[#This Row],[dim_customers.Customer Age]]&lt;=25,"18-25",
fact_orders[[#This Row],[dim_customers.Customer Age]]&lt;=35,"26-35",
fact_orders[[#This Row],[dim_customers.Customer Age]]&lt;=45,"36-45",
fact_orders[[#This Row],[dim_customers.Customer Age]]&lt;=55,"46-55",
TRUE,"56+"
)</f>
        <v>18-25</v>
      </c>
      <c r="X727" t="str" cm="1">
        <f t="array" ref="X727">_xlfn.IFS(fact_orders[[#This Row],[Original Price]]&lt;250,"Under 250", fact_orders[[#This Row],[Original Price]]&lt;500, "250-499",fact_orders[[#This Row],[Original Price]]&lt;1000,"500-999",fact_orders[[#This Row],[Original Price]]&lt;2000,"1000-1999",TRUE,"2000+")</f>
        <v>250-499</v>
      </c>
      <c r="Y727" t="str" cm="1">
        <f t="array" ref="Y727">_xlfn.IFS(fact_orders[[#This Row],[Discount%]]&lt;0.2,"10-19%",fact_orders[[#This Row],[Discount%]]&lt;0.3,"20-29%",fact_orders[[#This Row],[Discount%]]&lt;0.4,"30-39%",fact_orders[[#This Row],[Discount%]]&lt;0.5,"40-49%",TRUE,"50%+")</f>
        <v>30-39%</v>
      </c>
    </row>
    <row r="728" spans="1:25" hidden="1" x14ac:dyDescent="0.3">
      <c r="A728" t="s">
        <v>4144</v>
      </c>
      <c r="B728" t="s">
        <v>3296</v>
      </c>
      <c r="C728" t="s">
        <v>670</v>
      </c>
      <c r="D728" s="2">
        <v>44409</v>
      </c>
      <c r="E728">
        <v>965</v>
      </c>
      <c r="F728" s="4">
        <v>0.3</v>
      </c>
      <c r="G728" t="s">
        <v>85</v>
      </c>
      <c r="H728" t="s">
        <v>524</v>
      </c>
      <c r="I728" t="s">
        <v>641</v>
      </c>
      <c r="J728" t="s">
        <v>174</v>
      </c>
      <c r="K728" t="s">
        <v>6925</v>
      </c>
      <c r="L728" t="s">
        <v>16</v>
      </c>
      <c r="M728">
        <v>5</v>
      </c>
      <c r="N728">
        <v>20</v>
      </c>
      <c r="O728" t="s">
        <v>3292</v>
      </c>
      <c r="P728" t="s">
        <v>3293</v>
      </c>
      <c r="Q728" s="7">
        <f>fact_orders[[#This Row],[Original Price]]*(1-fact_orders[[#This Row],[Discount%]])</f>
        <v>675.5</v>
      </c>
      <c r="R728">
        <f>fact_orders[[#This Row],[Original Price]]*fact_orders[[#This Row],[Discount%]]</f>
        <v>289.5</v>
      </c>
      <c r="S728">
        <f>YEAR(fact_orders[[#This Row],[Date]])</f>
        <v>2021</v>
      </c>
      <c r="T728">
        <f>MONTH(fact_orders[[#This Row],[Date]])</f>
        <v>8</v>
      </c>
      <c r="U728" t="str">
        <f>TEXT(fact_orders[[#This Row],[Date]],"mmm-yyyy")</f>
        <v>Aug-2021</v>
      </c>
      <c r="V728" t="str">
        <f>"Q"&amp;ROUNDUP(MONTH(fact_orders[[#This Row],[Date]])/3,0)</f>
        <v>Q3</v>
      </c>
      <c r="W728" t="str" cm="1">
        <f t="array" ref="W728">_xlfn.IFS(
fact_orders[[#This Row],[dim_customers.Customer Age]]&lt;=25,"18-25",
fact_orders[[#This Row],[dim_customers.Customer Age]]&lt;=35,"26-35",
fact_orders[[#This Row],[dim_customers.Customer Age]]&lt;=45,"36-45",
fact_orders[[#This Row],[dim_customers.Customer Age]]&lt;=55,"46-55",
TRUE,"56+"
)</f>
        <v>18-25</v>
      </c>
      <c r="X728" t="str" cm="1">
        <f t="array" ref="X728">_xlfn.IFS(fact_orders[[#This Row],[Original Price]]&lt;250,"Under 250", fact_orders[[#This Row],[Original Price]]&lt;500, "250-499",fact_orders[[#This Row],[Original Price]]&lt;1000,"500-999",fact_orders[[#This Row],[Original Price]]&lt;2000,"1000-1999",TRUE,"2000+")</f>
        <v>500-999</v>
      </c>
      <c r="Y728" t="str" cm="1">
        <f t="array" ref="Y728">_xlfn.IFS(fact_orders[[#This Row],[Discount%]]&lt;0.2,"10-19%",fact_orders[[#This Row],[Discount%]]&lt;0.3,"20-29%",fact_orders[[#This Row],[Discount%]]&lt;0.4,"30-39%",fact_orders[[#This Row],[Discount%]]&lt;0.5,"40-49%",TRUE,"50%+")</f>
        <v>30-39%</v>
      </c>
    </row>
    <row r="729" spans="1:25" hidden="1" x14ac:dyDescent="0.3">
      <c r="A729" t="s">
        <v>4145</v>
      </c>
      <c r="B729" t="s">
        <v>3297</v>
      </c>
      <c r="C729" t="s">
        <v>671</v>
      </c>
      <c r="D729" s="2">
        <v>44694</v>
      </c>
      <c r="E729">
        <v>1158</v>
      </c>
      <c r="F729" s="4">
        <v>0.3</v>
      </c>
      <c r="G729" t="s">
        <v>85</v>
      </c>
      <c r="H729" t="s">
        <v>524</v>
      </c>
      <c r="I729" t="s">
        <v>641</v>
      </c>
      <c r="J729" t="s">
        <v>174</v>
      </c>
      <c r="K729" t="s">
        <v>6925</v>
      </c>
      <c r="L729" t="s">
        <v>359</v>
      </c>
      <c r="M729">
        <v>5</v>
      </c>
      <c r="N729">
        <v>22</v>
      </c>
      <c r="O729" t="s">
        <v>3298</v>
      </c>
      <c r="P729" t="s">
        <v>3299</v>
      </c>
      <c r="Q729" s="7">
        <f>fact_orders[[#This Row],[Original Price]]*(1-fact_orders[[#This Row],[Discount%]])</f>
        <v>810.59999999999991</v>
      </c>
      <c r="R729">
        <f>fact_orders[[#This Row],[Original Price]]*fact_orders[[#This Row],[Discount%]]</f>
        <v>347.4</v>
      </c>
      <c r="S729">
        <f>YEAR(fact_orders[[#This Row],[Date]])</f>
        <v>2022</v>
      </c>
      <c r="T729">
        <f>MONTH(fact_orders[[#This Row],[Date]])</f>
        <v>5</v>
      </c>
      <c r="U729" t="str">
        <f>TEXT(fact_orders[[#This Row],[Date]],"mmm-yyyy")</f>
        <v>May-2022</v>
      </c>
      <c r="V729" t="str">
        <f>"Q"&amp;ROUNDUP(MONTH(fact_orders[[#This Row],[Date]])/3,0)</f>
        <v>Q2</v>
      </c>
      <c r="W729" t="str" cm="1">
        <f t="array" ref="W729">_xlfn.IFS(
fact_orders[[#This Row],[dim_customers.Customer Age]]&lt;=25,"18-25",
fact_orders[[#This Row],[dim_customers.Customer Age]]&lt;=35,"26-35",
fact_orders[[#This Row],[dim_customers.Customer Age]]&lt;=45,"36-45",
fact_orders[[#This Row],[dim_customers.Customer Age]]&lt;=55,"46-55",
TRUE,"56+"
)</f>
        <v>18-25</v>
      </c>
      <c r="X729" t="str" cm="1">
        <f t="array" ref="X729">_xlfn.IFS(fact_orders[[#This Row],[Original Price]]&lt;250,"Under 250", fact_orders[[#This Row],[Original Price]]&lt;500, "250-499",fact_orders[[#This Row],[Original Price]]&lt;1000,"500-999",fact_orders[[#This Row],[Original Price]]&lt;2000,"1000-1999",TRUE,"2000+")</f>
        <v>1000-1999</v>
      </c>
      <c r="Y729" t="str" cm="1">
        <f t="array" ref="Y729">_xlfn.IFS(fact_orders[[#This Row],[Discount%]]&lt;0.2,"10-19%",fact_orders[[#This Row],[Discount%]]&lt;0.3,"20-29%",fact_orders[[#This Row],[Discount%]]&lt;0.4,"30-39%",fact_orders[[#This Row],[Discount%]]&lt;0.5,"40-49%",TRUE,"50%+")</f>
        <v>30-39%</v>
      </c>
    </row>
    <row r="730" spans="1:25" hidden="1" x14ac:dyDescent="0.3">
      <c r="A730" t="s">
        <v>4146</v>
      </c>
      <c r="B730" t="s">
        <v>3300</v>
      </c>
      <c r="C730" t="s">
        <v>672</v>
      </c>
      <c r="D730" s="2">
        <v>44678</v>
      </c>
      <c r="E730">
        <v>264</v>
      </c>
      <c r="F730" s="4">
        <v>0.3</v>
      </c>
      <c r="G730" t="s">
        <v>85</v>
      </c>
      <c r="H730" t="s">
        <v>524</v>
      </c>
      <c r="I730" t="s">
        <v>641</v>
      </c>
      <c r="J730" t="s">
        <v>174</v>
      </c>
      <c r="K730" t="s">
        <v>6925</v>
      </c>
      <c r="L730" t="s">
        <v>23</v>
      </c>
      <c r="M730">
        <v>4</v>
      </c>
      <c r="N730">
        <v>25</v>
      </c>
      <c r="O730" t="s">
        <v>3298</v>
      </c>
      <c r="P730" t="s">
        <v>3299</v>
      </c>
      <c r="Q730" s="7">
        <f>fact_orders[[#This Row],[Original Price]]*(1-fact_orders[[#This Row],[Discount%]])</f>
        <v>184.79999999999998</v>
      </c>
      <c r="R730">
        <f>fact_orders[[#This Row],[Original Price]]*fact_orders[[#This Row],[Discount%]]</f>
        <v>79.2</v>
      </c>
      <c r="S730">
        <f>YEAR(fact_orders[[#This Row],[Date]])</f>
        <v>2022</v>
      </c>
      <c r="T730">
        <f>MONTH(fact_orders[[#This Row],[Date]])</f>
        <v>4</v>
      </c>
      <c r="U730" t="str">
        <f>TEXT(fact_orders[[#This Row],[Date]],"mmm-yyyy")</f>
        <v>Apr-2022</v>
      </c>
      <c r="V730" t="str">
        <f>"Q"&amp;ROUNDUP(MONTH(fact_orders[[#This Row],[Date]])/3,0)</f>
        <v>Q2</v>
      </c>
      <c r="W730" t="str" cm="1">
        <f t="array" ref="W730">_xlfn.IFS(
fact_orders[[#This Row],[dim_customers.Customer Age]]&lt;=25,"18-25",
fact_orders[[#This Row],[dim_customers.Customer Age]]&lt;=35,"26-35",
fact_orders[[#This Row],[dim_customers.Customer Age]]&lt;=45,"36-45",
fact_orders[[#This Row],[dim_customers.Customer Age]]&lt;=55,"46-55",
TRUE,"56+"
)</f>
        <v>18-25</v>
      </c>
      <c r="X730" t="str" cm="1">
        <f t="array" ref="X730">_xlfn.IFS(fact_orders[[#This Row],[Original Price]]&lt;250,"Under 250", fact_orders[[#This Row],[Original Price]]&lt;500, "250-499",fact_orders[[#This Row],[Original Price]]&lt;1000,"500-999",fact_orders[[#This Row],[Original Price]]&lt;2000,"1000-1999",TRUE,"2000+")</f>
        <v>250-499</v>
      </c>
      <c r="Y730" t="str" cm="1">
        <f t="array" ref="Y730">_xlfn.IFS(fact_orders[[#This Row],[Discount%]]&lt;0.2,"10-19%",fact_orders[[#This Row],[Discount%]]&lt;0.3,"20-29%",fact_orders[[#This Row],[Discount%]]&lt;0.4,"30-39%",fact_orders[[#This Row],[Discount%]]&lt;0.5,"40-49%",TRUE,"50%+")</f>
        <v>30-39%</v>
      </c>
    </row>
    <row r="731" spans="1:25" hidden="1" x14ac:dyDescent="0.3">
      <c r="A731" t="s">
        <v>4147</v>
      </c>
      <c r="B731" t="s">
        <v>3301</v>
      </c>
      <c r="C731" t="s">
        <v>673</v>
      </c>
      <c r="D731" s="2">
        <v>44847</v>
      </c>
      <c r="E731">
        <v>433</v>
      </c>
      <c r="F731" s="4">
        <v>0.3</v>
      </c>
      <c r="G731" t="s">
        <v>85</v>
      </c>
      <c r="H731" t="s">
        <v>524</v>
      </c>
      <c r="I731" t="s">
        <v>641</v>
      </c>
      <c r="J731" t="s">
        <v>174</v>
      </c>
      <c r="K731" t="s">
        <v>6925</v>
      </c>
      <c r="L731" t="s">
        <v>12</v>
      </c>
      <c r="M731">
        <v>2</v>
      </c>
      <c r="N731">
        <v>27</v>
      </c>
      <c r="O731" t="s">
        <v>3302</v>
      </c>
      <c r="P731" t="s">
        <v>3303</v>
      </c>
      <c r="Q731" s="7">
        <f>fact_orders[[#This Row],[Original Price]]*(1-fact_orders[[#This Row],[Discount%]])</f>
        <v>303.09999999999997</v>
      </c>
      <c r="R731">
        <f>fact_orders[[#This Row],[Original Price]]*fact_orders[[#This Row],[Discount%]]</f>
        <v>129.9</v>
      </c>
      <c r="S731">
        <f>YEAR(fact_orders[[#This Row],[Date]])</f>
        <v>2022</v>
      </c>
      <c r="T731">
        <f>MONTH(fact_orders[[#This Row],[Date]])</f>
        <v>10</v>
      </c>
      <c r="U731" t="str">
        <f>TEXT(fact_orders[[#This Row],[Date]],"mmm-yyyy")</f>
        <v>Oct-2022</v>
      </c>
      <c r="V731" t="str">
        <f>"Q"&amp;ROUNDUP(MONTH(fact_orders[[#This Row],[Date]])/3,0)</f>
        <v>Q4</v>
      </c>
      <c r="W731" t="str" cm="1">
        <f t="array" ref="W731">_xlfn.IFS(
fact_orders[[#This Row],[dim_customers.Customer Age]]&lt;=25,"18-25",
fact_orders[[#This Row],[dim_customers.Customer Age]]&lt;=35,"26-35",
fact_orders[[#This Row],[dim_customers.Customer Age]]&lt;=45,"36-45",
fact_orders[[#This Row],[dim_customers.Customer Age]]&lt;=55,"46-55",
TRUE,"56+"
)</f>
        <v>26-35</v>
      </c>
      <c r="X731" t="str" cm="1">
        <f t="array" ref="X731">_xlfn.IFS(fact_orders[[#This Row],[Original Price]]&lt;250,"Under 250", fact_orders[[#This Row],[Original Price]]&lt;500, "250-499",fact_orders[[#This Row],[Original Price]]&lt;1000,"500-999",fact_orders[[#This Row],[Original Price]]&lt;2000,"1000-1999",TRUE,"2000+")</f>
        <v>250-499</v>
      </c>
      <c r="Y731" t="str" cm="1">
        <f t="array" ref="Y731">_xlfn.IFS(fact_orders[[#This Row],[Discount%]]&lt;0.2,"10-19%",fact_orders[[#This Row],[Discount%]]&lt;0.3,"20-29%",fact_orders[[#This Row],[Discount%]]&lt;0.4,"30-39%",fact_orders[[#This Row],[Discount%]]&lt;0.5,"40-49%",TRUE,"50%+")</f>
        <v>30-39%</v>
      </c>
    </row>
    <row r="732" spans="1:25" hidden="1" x14ac:dyDescent="0.3">
      <c r="A732" t="s">
        <v>4148</v>
      </c>
      <c r="B732" t="s">
        <v>3304</v>
      </c>
      <c r="C732" t="s">
        <v>674</v>
      </c>
      <c r="D732" s="2">
        <v>44727</v>
      </c>
      <c r="E732">
        <v>562</v>
      </c>
      <c r="F732" s="4">
        <v>0.3</v>
      </c>
      <c r="G732" t="s">
        <v>85</v>
      </c>
      <c r="H732" t="s">
        <v>524</v>
      </c>
      <c r="I732" t="s">
        <v>641</v>
      </c>
      <c r="J732" t="s">
        <v>174</v>
      </c>
      <c r="K732" t="s">
        <v>6925</v>
      </c>
      <c r="L732" t="s">
        <v>12</v>
      </c>
      <c r="M732">
        <v>3</v>
      </c>
      <c r="N732">
        <v>29</v>
      </c>
      <c r="O732" t="s">
        <v>3302</v>
      </c>
      <c r="P732" t="s">
        <v>3303</v>
      </c>
      <c r="Q732" s="7">
        <f>fact_orders[[#This Row],[Original Price]]*(1-fact_orders[[#This Row],[Discount%]])</f>
        <v>393.4</v>
      </c>
      <c r="R732">
        <f>fact_orders[[#This Row],[Original Price]]*fact_orders[[#This Row],[Discount%]]</f>
        <v>168.6</v>
      </c>
      <c r="S732">
        <f>YEAR(fact_orders[[#This Row],[Date]])</f>
        <v>2022</v>
      </c>
      <c r="T732">
        <f>MONTH(fact_orders[[#This Row],[Date]])</f>
        <v>6</v>
      </c>
      <c r="U732" t="str">
        <f>TEXT(fact_orders[[#This Row],[Date]],"mmm-yyyy")</f>
        <v>Jun-2022</v>
      </c>
      <c r="V732" t="str">
        <f>"Q"&amp;ROUNDUP(MONTH(fact_orders[[#This Row],[Date]])/3,0)</f>
        <v>Q2</v>
      </c>
      <c r="W732" t="str" cm="1">
        <f t="array" ref="W732">_xlfn.IFS(
fact_orders[[#This Row],[dim_customers.Customer Age]]&lt;=25,"18-25",
fact_orders[[#This Row],[dim_customers.Customer Age]]&lt;=35,"26-35",
fact_orders[[#This Row],[dim_customers.Customer Age]]&lt;=45,"36-45",
fact_orders[[#This Row],[dim_customers.Customer Age]]&lt;=55,"46-55",
TRUE,"56+"
)</f>
        <v>26-35</v>
      </c>
      <c r="X732" t="str" cm="1">
        <f t="array" ref="X732">_xlfn.IFS(fact_orders[[#This Row],[Original Price]]&lt;250,"Under 250", fact_orders[[#This Row],[Original Price]]&lt;500, "250-499",fact_orders[[#This Row],[Original Price]]&lt;1000,"500-999",fact_orders[[#This Row],[Original Price]]&lt;2000,"1000-1999",TRUE,"2000+")</f>
        <v>500-999</v>
      </c>
      <c r="Y732" t="str" cm="1">
        <f t="array" ref="Y732">_xlfn.IFS(fact_orders[[#This Row],[Discount%]]&lt;0.2,"10-19%",fact_orders[[#This Row],[Discount%]]&lt;0.3,"20-29%",fact_orders[[#This Row],[Discount%]]&lt;0.4,"30-39%",fact_orders[[#This Row],[Discount%]]&lt;0.5,"40-49%",TRUE,"50%+")</f>
        <v>30-39%</v>
      </c>
    </row>
    <row r="733" spans="1:25" hidden="1" x14ac:dyDescent="0.3">
      <c r="A733" t="s">
        <v>4149</v>
      </c>
      <c r="B733" t="s">
        <v>3305</v>
      </c>
      <c r="C733" t="s">
        <v>675</v>
      </c>
      <c r="D733" s="2">
        <v>44976</v>
      </c>
      <c r="E733">
        <v>423</v>
      </c>
      <c r="F733" s="4">
        <v>0.3</v>
      </c>
      <c r="G733" t="s">
        <v>85</v>
      </c>
      <c r="H733" t="s">
        <v>524</v>
      </c>
      <c r="I733" t="s">
        <v>641</v>
      </c>
      <c r="J733" t="s">
        <v>174</v>
      </c>
      <c r="K733" t="s">
        <v>6925</v>
      </c>
      <c r="L733" t="s">
        <v>102</v>
      </c>
      <c r="M733">
        <v>4</v>
      </c>
      <c r="N733">
        <v>23</v>
      </c>
      <c r="O733" t="s">
        <v>3302</v>
      </c>
      <c r="P733" t="s">
        <v>3303</v>
      </c>
      <c r="Q733" s="7">
        <f>fact_orders[[#This Row],[Original Price]]*(1-fact_orders[[#This Row],[Discount%]])</f>
        <v>296.09999999999997</v>
      </c>
      <c r="R733">
        <f>fact_orders[[#This Row],[Original Price]]*fact_orders[[#This Row],[Discount%]]</f>
        <v>126.89999999999999</v>
      </c>
      <c r="S733">
        <f>YEAR(fact_orders[[#This Row],[Date]])</f>
        <v>2023</v>
      </c>
      <c r="T733">
        <f>MONTH(fact_orders[[#This Row],[Date]])</f>
        <v>2</v>
      </c>
      <c r="U733" t="str">
        <f>TEXT(fact_orders[[#This Row],[Date]],"mmm-yyyy")</f>
        <v>Feb-2023</v>
      </c>
      <c r="V733" t="str">
        <f>"Q"&amp;ROUNDUP(MONTH(fact_orders[[#This Row],[Date]])/3,0)</f>
        <v>Q1</v>
      </c>
      <c r="W733" t="str" cm="1">
        <f t="array" ref="W733">_xlfn.IFS(
fact_orders[[#This Row],[dim_customers.Customer Age]]&lt;=25,"18-25",
fact_orders[[#This Row],[dim_customers.Customer Age]]&lt;=35,"26-35",
fact_orders[[#This Row],[dim_customers.Customer Age]]&lt;=45,"36-45",
fact_orders[[#This Row],[dim_customers.Customer Age]]&lt;=55,"46-55",
TRUE,"56+"
)</f>
        <v>18-25</v>
      </c>
      <c r="X733" t="str" cm="1">
        <f t="array" ref="X733">_xlfn.IFS(fact_orders[[#This Row],[Original Price]]&lt;250,"Under 250", fact_orders[[#This Row],[Original Price]]&lt;500, "250-499",fact_orders[[#This Row],[Original Price]]&lt;1000,"500-999",fact_orders[[#This Row],[Original Price]]&lt;2000,"1000-1999",TRUE,"2000+")</f>
        <v>250-499</v>
      </c>
      <c r="Y733" t="str" cm="1">
        <f t="array" ref="Y733">_xlfn.IFS(fact_orders[[#This Row],[Discount%]]&lt;0.2,"10-19%",fact_orders[[#This Row],[Discount%]]&lt;0.3,"20-29%",fact_orders[[#This Row],[Discount%]]&lt;0.4,"30-39%",fact_orders[[#This Row],[Discount%]]&lt;0.5,"40-49%",TRUE,"50%+")</f>
        <v>30-39%</v>
      </c>
    </row>
    <row r="734" spans="1:25" hidden="1" x14ac:dyDescent="0.3">
      <c r="A734" t="s">
        <v>4150</v>
      </c>
      <c r="B734" t="s">
        <v>3306</v>
      </c>
      <c r="C734" t="s">
        <v>676</v>
      </c>
      <c r="D734" s="2">
        <v>44568</v>
      </c>
      <c r="E734">
        <v>621</v>
      </c>
      <c r="F734" s="4">
        <v>0.3</v>
      </c>
      <c r="G734" t="s">
        <v>85</v>
      </c>
      <c r="H734" t="s">
        <v>524</v>
      </c>
      <c r="I734" t="s">
        <v>641</v>
      </c>
      <c r="J734" t="s">
        <v>174</v>
      </c>
      <c r="K734" t="s">
        <v>6925</v>
      </c>
      <c r="L734" t="s">
        <v>102</v>
      </c>
      <c r="M734">
        <v>5</v>
      </c>
      <c r="N734">
        <v>25</v>
      </c>
      <c r="O734" t="s">
        <v>3302</v>
      </c>
      <c r="P734" t="s">
        <v>3303</v>
      </c>
      <c r="Q734" s="7">
        <f>fact_orders[[#This Row],[Original Price]]*(1-fact_orders[[#This Row],[Discount%]])</f>
        <v>434.7</v>
      </c>
      <c r="R734">
        <f>fact_orders[[#This Row],[Original Price]]*fact_orders[[#This Row],[Discount%]]</f>
        <v>186.29999999999998</v>
      </c>
      <c r="S734">
        <f>YEAR(fact_orders[[#This Row],[Date]])</f>
        <v>2022</v>
      </c>
      <c r="T734">
        <f>MONTH(fact_orders[[#This Row],[Date]])</f>
        <v>1</v>
      </c>
      <c r="U734" t="str">
        <f>TEXT(fact_orders[[#This Row],[Date]],"mmm-yyyy")</f>
        <v>Jan-2022</v>
      </c>
      <c r="V734" t="str">
        <f>"Q"&amp;ROUNDUP(MONTH(fact_orders[[#This Row],[Date]])/3,0)</f>
        <v>Q1</v>
      </c>
      <c r="W734" t="str" cm="1">
        <f t="array" ref="W734">_xlfn.IFS(
fact_orders[[#This Row],[dim_customers.Customer Age]]&lt;=25,"18-25",
fact_orders[[#This Row],[dim_customers.Customer Age]]&lt;=35,"26-35",
fact_orders[[#This Row],[dim_customers.Customer Age]]&lt;=45,"36-45",
fact_orders[[#This Row],[dim_customers.Customer Age]]&lt;=55,"46-55",
TRUE,"56+"
)</f>
        <v>18-25</v>
      </c>
      <c r="X734" t="str" cm="1">
        <f t="array" ref="X734">_xlfn.IFS(fact_orders[[#This Row],[Original Price]]&lt;250,"Under 250", fact_orders[[#This Row],[Original Price]]&lt;500, "250-499",fact_orders[[#This Row],[Original Price]]&lt;1000,"500-999",fact_orders[[#This Row],[Original Price]]&lt;2000,"1000-1999",TRUE,"2000+")</f>
        <v>500-999</v>
      </c>
      <c r="Y734" t="str" cm="1">
        <f t="array" ref="Y734">_xlfn.IFS(fact_orders[[#This Row],[Discount%]]&lt;0.2,"10-19%",fact_orders[[#This Row],[Discount%]]&lt;0.3,"20-29%",fact_orders[[#This Row],[Discount%]]&lt;0.4,"30-39%",fact_orders[[#This Row],[Discount%]]&lt;0.5,"40-49%",TRUE,"50%+")</f>
        <v>30-39%</v>
      </c>
    </row>
    <row r="735" spans="1:25" hidden="1" x14ac:dyDescent="0.3">
      <c r="A735" t="s">
        <v>4151</v>
      </c>
      <c r="B735" t="s">
        <v>3307</v>
      </c>
      <c r="C735" t="s">
        <v>677</v>
      </c>
      <c r="D735" s="2">
        <v>44251</v>
      </c>
      <c r="E735">
        <v>333</v>
      </c>
      <c r="F735" s="4">
        <v>0.3</v>
      </c>
      <c r="G735" t="s">
        <v>85</v>
      </c>
      <c r="H735" t="s">
        <v>524</v>
      </c>
      <c r="I735" t="s">
        <v>641</v>
      </c>
      <c r="J735" t="s">
        <v>174</v>
      </c>
      <c r="K735" t="s">
        <v>6924</v>
      </c>
      <c r="L735" t="s">
        <v>35</v>
      </c>
      <c r="M735">
        <v>4</v>
      </c>
      <c r="N735">
        <v>24</v>
      </c>
      <c r="O735" t="s">
        <v>3302</v>
      </c>
      <c r="P735" t="s">
        <v>3303</v>
      </c>
      <c r="Q735" s="7">
        <f>fact_orders[[#This Row],[Original Price]]*(1-fact_orders[[#This Row],[Discount%]])</f>
        <v>233.1</v>
      </c>
      <c r="R735">
        <f>fact_orders[[#This Row],[Original Price]]*fact_orders[[#This Row],[Discount%]]</f>
        <v>99.899999999999991</v>
      </c>
      <c r="S735">
        <f>YEAR(fact_orders[[#This Row],[Date]])</f>
        <v>2021</v>
      </c>
      <c r="T735">
        <f>MONTH(fact_orders[[#This Row],[Date]])</f>
        <v>2</v>
      </c>
      <c r="U735" t="str">
        <f>TEXT(fact_orders[[#This Row],[Date]],"mmm-yyyy")</f>
        <v>Feb-2021</v>
      </c>
      <c r="V735" t="str">
        <f>"Q"&amp;ROUNDUP(MONTH(fact_orders[[#This Row],[Date]])/3,0)</f>
        <v>Q1</v>
      </c>
      <c r="W735" t="str" cm="1">
        <f t="array" ref="W735">_xlfn.IFS(
fact_orders[[#This Row],[dim_customers.Customer Age]]&lt;=25,"18-25",
fact_orders[[#This Row],[dim_customers.Customer Age]]&lt;=35,"26-35",
fact_orders[[#This Row],[dim_customers.Customer Age]]&lt;=45,"36-45",
fact_orders[[#This Row],[dim_customers.Customer Age]]&lt;=55,"46-55",
TRUE,"56+"
)</f>
        <v>18-25</v>
      </c>
      <c r="X735" t="str" cm="1">
        <f t="array" ref="X735">_xlfn.IFS(fact_orders[[#This Row],[Original Price]]&lt;250,"Under 250", fact_orders[[#This Row],[Original Price]]&lt;500, "250-499",fact_orders[[#This Row],[Original Price]]&lt;1000,"500-999",fact_orders[[#This Row],[Original Price]]&lt;2000,"1000-1999",TRUE,"2000+")</f>
        <v>250-499</v>
      </c>
      <c r="Y735" t="str" cm="1">
        <f t="array" ref="Y735">_xlfn.IFS(fact_orders[[#This Row],[Discount%]]&lt;0.2,"10-19%",fact_orders[[#This Row],[Discount%]]&lt;0.3,"20-29%",fact_orders[[#This Row],[Discount%]]&lt;0.4,"30-39%",fact_orders[[#This Row],[Discount%]]&lt;0.5,"40-49%",TRUE,"50%+")</f>
        <v>30-39%</v>
      </c>
    </row>
    <row r="736" spans="1:25" hidden="1" x14ac:dyDescent="0.3">
      <c r="A736" t="s">
        <v>4152</v>
      </c>
      <c r="B736" t="s">
        <v>3308</v>
      </c>
      <c r="C736" t="s">
        <v>678</v>
      </c>
      <c r="D736" s="2">
        <v>44534</v>
      </c>
      <c r="E736">
        <v>236</v>
      </c>
      <c r="F736" s="4">
        <v>0.3</v>
      </c>
      <c r="G736" t="s">
        <v>85</v>
      </c>
      <c r="H736" t="s">
        <v>524</v>
      </c>
      <c r="I736" t="s">
        <v>641</v>
      </c>
      <c r="J736" t="s">
        <v>351</v>
      </c>
      <c r="K736" t="s">
        <v>6924</v>
      </c>
      <c r="L736" t="s">
        <v>497</v>
      </c>
      <c r="M736">
        <v>4</v>
      </c>
      <c r="N736">
        <v>15</v>
      </c>
      <c r="O736" t="s">
        <v>3302</v>
      </c>
      <c r="P736" t="s">
        <v>3303</v>
      </c>
      <c r="Q736" s="7">
        <f>fact_orders[[#This Row],[Original Price]]*(1-fact_orders[[#This Row],[Discount%]])</f>
        <v>165.2</v>
      </c>
      <c r="R736">
        <f>fact_orders[[#This Row],[Original Price]]*fact_orders[[#This Row],[Discount%]]</f>
        <v>70.8</v>
      </c>
      <c r="S736">
        <f>YEAR(fact_orders[[#This Row],[Date]])</f>
        <v>2021</v>
      </c>
      <c r="T736">
        <f>MONTH(fact_orders[[#This Row],[Date]])</f>
        <v>12</v>
      </c>
      <c r="U736" t="str">
        <f>TEXT(fact_orders[[#This Row],[Date]],"mmm-yyyy")</f>
        <v>Dec-2021</v>
      </c>
      <c r="V736" t="str">
        <f>"Q"&amp;ROUNDUP(MONTH(fact_orders[[#This Row],[Date]])/3,0)</f>
        <v>Q4</v>
      </c>
      <c r="W736" t="str" cm="1">
        <f t="array" ref="W736">_xlfn.IFS(
fact_orders[[#This Row],[dim_customers.Customer Age]]&lt;=25,"18-25",
fact_orders[[#This Row],[dim_customers.Customer Age]]&lt;=35,"26-35",
fact_orders[[#This Row],[dim_customers.Customer Age]]&lt;=45,"36-45",
fact_orders[[#This Row],[dim_customers.Customer Age]]&lt;=55,"46-55",
TRUE,"56+"
)</f>
        <v>18-25</v>
      </c>
      <c r="X736" t="str" cm="1">
        <f t="array" ref="X736">_xlfn.IFS(fact_orders[[#This Row],[Original Price]]&lt;250,"Under 250", fact_orders[[#This Row],[Original Price]]&lt;500, "250-499",fact_orders[[#This Row],[Original Price]]&lt;1000,"500-999",fact_orders[[#This Row],[Original Price]]&lt;2000,"1000-1999",TRUE,"2000+")</f>
        <v>Under 250</v>
      </c>
      <c r="Y736" t="str" cm="1">
        <f t="array" ref="Y736">_xlfn.IFS(fact_orders[[#This Row],[Discount%]]&lt;0.2,"10-19%",fact_orders[[#This Row],[Discount%]]&lt;0.3,"20-29%",fact_orders[[#This Row],[Discount%]]&lt;0.4,"30-39%",fact_orders[[#This Row],[Discount%]]&lt;0.5,"40-49%",TRUE,"50%+")</f>
        <v>30-39%</v>
      </c>
    </row>
    <row r="737" spans="1:25" hidden="1" x14ac:dyDescent="0.3">
      <c r="A737" t="s">
        <v>4153</v>
      </c>
      <c r="B737" t="s">
        <v>3309</v>
      </c>
      <c r="C737" t="s">
        <v>679</v>
      </c>
      <c r="D737" s="2">
        <v>44808</v>
      </c>
      <c r="E737">
        <v>456</v>
      </c>
      <c r="F737" s="4">
        <v>0.3</v>
      </c>
      <c r="G737" t="s">
        <v>85</v>
      </c>
      <c r="H737" t="s">
        <v>524</v>
      </c>
      <c r="I737" t="s">
        <v>641</v>
      </c>
      <c r="J737" t="s">
        <v>351</v>
      </c>
      <c r="K737" t="s">
        <v>6924</v>
      </c>
      <c r="L737" t="s">
        <v>14</v>
      </c>
      <c r="M737">
        <v>4</v>
      </c>
      <c r="N737">
        <v>19</v>
      </c>
      <c r="O737" t="s">
        <v>3310</v>
      </c>
      <c r="P737" t="s">
        <v>3303</v>
      </c>
      <c r="Q737" s="7">
        <f>fact_orders[[#This Row],[Original Price]]*(1-fact_orders[[#This Row],[Discount%]])</f>
        <v>319.2</v>
      </c>
      <c r="R737">
        <f>fact_orders[[#This Row],[Original Price]]*fact_orders[[#This Row],[Discount%]]</f>
        <v>136.79999999999998</v>
      </c>
      <c r="S737">
        <f>YEAR(fact_orders[[#This Row],[Date]])</f>
        <v>2022</v>
      </c>
      <c r="T737">
        <f>MONTH(fact_orders[[#This Row],[Date]])</f>
        <v>9</v>
      </c>
      <c r="U737" t="str">
        <f>TEXT(fact_orders[[#This Row],[Date]],"mmm-yyyy")</f>
        <v>Sep-2022</v>
      </c>
      <c r="V737" t="str">
        <f>"Q"&amp;ROUNDUP(MONTH(fact_orders[[#This Row],[Date]])/3,0)</f>
        <v>Q3</v>
      </c>
      <c r="W737" t="str" cm="1">
        <f t="array" ref="W737">_xlfn.IFS(
fact_orders[[#This Row],[dim_customers.Customer Age]]&lt;=25,"18-25",
fact_orders[[#This Row],[dim_customers.Customer Age]]&lt;=35,"26-35",
fact_orders[[#This Row],[dim_customers.Customer Age]]&lt;=45,"36-45",
fact_orders[[#This Row],[dim_customers.Customer Age]]&lt;=55,"46-55",
TRUE,"56+"
)</f>
        <v>18-25</v>
      </c>
      <c r="X737" t="str" cm="1">
        <f t="array" ref="X737">_xlfn.IFS(fact_orders[[#This Row],[Original Price]]&lt;250,"Under 250", fact_orders[[#This Row],[Original Price]]&lt;500, "250-499",fact_orders[[#This Row],[Original Price]]&lt;1000,"500-999",fact_orders[[#This Row],[Original Price]]&lt;2000,"1000-1999",TRUE,"2000+")</f>
        <v>250-499</v>
      </c>
      <c r="Y737" t="str" cm="1">
        <f t="array" ref="Y737">_xlfn.IFS(fact_orders[[#This Row],[Discount%]]&lt;0.2,"10-19%",fact_orders[[#This Row],[Discount%]]&lt;0.3,"20-29%",fact_orders[[#This Row],[Discount%]]&lt;0.4,"30-39%",fact_orders[[#This Row],[Discount%]]&lt;0.5,"40-49%",TRUE,"50%+")</f>
        <v>30-39%</v>
      </c>
    </row>
    <row r="738" spans="1:25" hidden="1" x14ac:dyDescent="0.3">
      <c r="A738" t="s">
        <v>4154</v>
      </c>
      <c r="B738" t="s">
        <v>3311</v>
      </c>
      <c r="C738" t="s">
        <v>680</v>
      </c>
      <c r="D738" s="2">
        <v>44271</v>
      </c>
      <c r="E738">
        <v>963</v>
      </c>
      <c r="F738" s="4">
        <v>0.3</v>
      </c>
      <c r="G738" t="s">
        <v>85</v>
      </c>
      <c r="H738" t="s">
        <v>524</v>
      </c>
      <c r="I738" t="s">
        <v>641</v>
      </c>
      <c r="J738" t="s">
        <v>351</v>
      </c>
      <c r="K738" t="s">
        <v>6924</v>
      </c>
      <c r="L738" t="s">
        <v>25</v>
      </c>
      <c r="M738">
        <v>3</v>
      </c>
      <c r="N738">
        <v>19</v>
      </c>
      <c r="O738" t="s">
        <v>3310</v>
      </c>
      <c r="P738" t="s">
        <v>3303</v>
      </c>
      <c r="Q738" s="7">
        <f>fact_orders[[#This Row],[Original Price]]*(1-fact_orders[[#This Row],[Discount%]])</f>
        <v>674.09999999999991</v>
      </c>
      <c r="R738">
        <f>fact_orders[[#This Row],[Original Price]]*fact_orders[[#This Row],[Discount%]]</f>
        <v>288.89999999999998</v>
      </c>
      <c r="S738">
        <f>YEAR(fact_orders[[#This Row],[Date]])</f>
        <v>2021</v>
      </c>
      <c r="T738">
        <f>MONTH(fact_orders[[#This Row],[Date]])</f>
        <v>3</v>
      </c>
      <c r="U738" t="str">
        <f>TEXT(fact_orders[[#This Row],[Date]],"mmm-yyyy")</f>
        <v>Mar-2021</v>
      </c>
      <c r="V738" t="str">
        <f>"Q"&amp;ROUNDUP(MONTH(fact_orders[[#This Row],[Date]])/3,0)</f>
        <v>Q1</v>
      </c>
      <c r="W738" t="str" cm="1">
        <f t="array" ref="W738">_xlfn.IFS(
fact_orders[[#This Row],[dim_customers.Customer Age]]&lt;=25,"18-25",
fact_orders[[#This Row],[dim_customers.Customer Age]]&lt;=35,"26-35",
fact_orders[[#This Row],[dim_customers.Customer Age]]&lt;=45,"36-45",
fact_orders[[#This Row],[dim_customers.Customer Age]]&lt;=55,"46-55",
TRUE,"56+"
)</f>
        <v>18-25</v>
      </c>
      <c r="X738" t="str" cm="1">
        <f t="array" ref="X738">_xlfn.IFS(fact_orders[[#This Row],[Original Price]]&lt;250,"Under 250", fact_orders[[#This Row],[Original Price]]&lt;500, "250-499",fact_orders[[#This Row],[Original Price]]&lt;1000,"500-999",fact_orders[[#This Row],[Original Price]]&lt;2000,"1000-1999",TRUE,"2000+")</f>
        <v>500-999</v>
      </c>
      <c r="Y738" t="str" cm="1">
        <f t="array" ref="Y738">_xlfn.IFS(fact_orders[[#This Row],[Discount%]]&lt;0.2,"10-19%",fact_orders[[#This Row],[Discount%]]&lt;0.3,"20-29%",fact_orders[[#This Row],[Discount%]]&lt;0.4,"30-39%",fact_orders[[#This Row],[Discount%]]&lt;0.5,"40-49%",TRUE,"50%+")</f>
        <v>30-39%</v>
      </c>
    </row>
    <row r="739" spans="1:25" hidden="1" x14ac:dyDescent="0.3">
      <c r="A739" t="s">
        <v>4155</v>
      </c>
      <c r="B739" t="s">
        <v>3312</v>
      </c>
      <c r="C739" t="s">
        <v>681</v>
      </c>
      <c r="D739" s="2">
        <v>44346</v>
      </c>
      <c r="E739">
        <v>234</v>
      </c>
      <c r="F739" s="4">
        <v>0.3</v>
      </c>
      <c r="G739" t="s">
        <v>85</v>
      </c>
      <c r="H739" t="s">
        <v>524</v>
      </c>
      <c r="I739" t="s">
        <v>641</v>
      </c>
      <c r="J739" t="s">
        <v>351</v>
      </c>
      <c r="K739" t="s">
        <v>6924</v>
      </c>
      <c r="L739" t="s">
        <v>18</v>
      </c>
      <c r="M739">
        <v>2</v>
      </c>
      <c r="N739">
        <v>19</v>
      </c>
      <c r="O739" t="s">
        <v>3310</v>
      </c>
      <c r="P739" t="s">
        <v>3303</v>
      </c>
      <c r="Q739" s="7">
        <f>fact_orders[[#This Row],[Original Price]]*(1-fact_orders[[#This Row],[Discount%]])</f>
        <v>163.79999999999998</v>
      </c>
      <c r="R739">
        <f>fact_orders[[#This Row],[Original Price]]*fact_orders[[#This Row],[Discount%]]</f>
        <v>70.2</v>
      </c>
      <c r="S739">
        <f>YEAR(fact_orders[[#This Row],[Date]])</f>
        <v>2021</v>
      </c>
      <c r="T739">
        <f>MONTH(fact_orders[[#This Row],[Date]])</f>
        <v>5</v>
      </c>
      <c r="U739" t="str">
        <f>TEXT(fact_orders[[#This Row],[Date]],"mmm-yyyy")</f>
        <v>May-2021</v>
      </c>
      <c r="V739" t="str">
        <f>"Q"&amp;ROUNDUP(MONTH(fact_orders[[#This Row],[Date]])/3,0)</f>
        <v>Q2</v>
      </c>
      <c r="W739" t="str" cm="1">
        <f t="array" ref="W739">_xlfn.IFS(
fact_orders[[#This Row],[dim_customers.Customer Age]]&lt;=25,"18-25",
fact_orders[[#This Row],[dim_customers.Customer Age]]&lt;=35,"26-35",
fact_orders[[#This Row],[dim_customers.Customer Age]]&lt;=45,"36-45",
fact_orders[[#This Row],[dim_customers.Customer Age]]&lt;=55,"46-55",
TRUE,"56+"
)</f>
        <v>18-25</v>
      </c>
      <c r="X739" t="str" cm="1">
        <f t="array" ref="X739">_xlfn.IFS(fact_orders[[#This Row],[Original Price]]&lt;250,"Under 250", fact_orders[[#This Row],[Original Price]]&lt;500, "250-499",fact_orders[[#This Row],[Original Price]]&lt;1000,"500-999",fact_orders[[#This Row],[Original Price]]&lt;2000,"1000-1999",TRUE,"2000+")</f>
        <v>Under 250</v>
      </c>
      <c r="Y739" t="str" cm="1">
        <f t="array" ref="Y739">_xlfn.IFS(fact_orders[[#This Row],[Discount%]]&lt;0.2,"10-19%",fact_orders[[#This Row],[Discount%]]&lt;0.3,"20-29%",fact_orders[[#This Row],[Discount%]]&lt;0.4,"30-39%",fact_orders[[#This Row],[Discount%]]&lt;0.5,"40-49%",TRUE,"50%+")</f>
        <v>30-39%</v>
      </c>
    </row>
    <row r="740" spans="1:25" hidden="1" x14ac:dyDescent="0.3">
      <c r="A740" t="s">
        <v>4156</v>
      </c>
      <c r="B740" t="s">
        <v>3313</v>
      </c>
      <c r="C740" t="s">
        <v>682</v>
      </c>
      <c r="D740" s="2">
        <v>44814</v>
      </c>
      <c r="E740">
        <v>456</v>
      </c>
      <c r="F740" s="4">
        <v>0.3</v>
      </c>
      <c r="G740" t="s">
        <v>85</v>
      </c>
      <c r="H740" t="s">
        <v>524</v>
      </c>
      <c r="I740" t="s">
        <v>641</v>
      </c>
      <c r="J740" t="s">
        <v>351</v>
      </c>
      <c r="K740" t="s">
        <v>6924</v>
      </c>
      <c r="L740" t="s">
        <v>31</v>
      </c>
      <c r="M740">
        <v>5</v>
      </c>
      <c r="N740">
        <v>22</v>
      </c>
      <c r="O740" t="s">
        <v>3310</v>
      </c>
      <c r="P740" t="s">
        <v>3303</v>
      </c>
      <c r="Q740" s="7">
        <f>fact_orders[[#This Row],[Original Price]]*(1-fact_orders[[#This Row],[Discount%]])</f>
        <v>319.2</v>
      </c>
      <c r="R740">
        <f>fact_orders[[#This Row],[Original Price]]*fact_orders[[#This Row],[Discount%]]</f>
        <v>136.79999999999998</v>
      </c>
      <c r="S740">
        <f>YEAR(fact_orders[[#This Row],[Date]])</f>
        <v>2022</v>
      </c>
      <c r="T740">
        <f>MONTH(fact_orders[[#This Row],[Date]])</f>
        <v>9</v>
      </c>
      <c r="U740" t="str">
        <f>TEXT(fact_orders[[#This Row],[Date]],"mmm-yyyy")</f>
        <v>Sep-2022</v>
      </c>
      <c r="V740" t="str">
        <f>"Q"&amp;ROUNDUP(MONTH(fact_orders[[#This Row],[Date]])/3,0)</f>
        <v>Q3</v>
      </c>
      <c r="W740" t="str" cm="1">
        <f t="array" ref="W740">_xlfn.IFS(
fact_orders[[#This Row],[dim_customers.Customer Age]]&lt;=25,"18-25",
fact_orders[[#This Row],[dim_customers.Customer Age]]&lt;=35,"26-35",
fact_orders[[#This Row],[dim_customers.Customer Age]]&lt;=45,"36-45",
fact_orders[[#This Row],[dim_customers.Customer Age]]&lt;=55,"46-55",
TRUE,"56+"
)</f>
        <v>18-25</v>
      </c>
      <c r="X740" t="str" cm="1">
        <f t="array" ref="X740">_xlfn.IFS(fact_orders[[#This Row],[Original Price]]&lt;250,"Under 250", fact_orders[[#This Row],[Original Price]]&lt;500, "250-499",fact_orders[[#This Row],[Original Price]]&lt;1000,"500-999",fact_orders[[#This Row],[Original Price]]&lt;2000,"1000-1999",TRUE,"2000+")</f>
        <v>250-499</v>
      </c>
      <c r="Y740" t="str" cm="1">
        <f t="array" ref="Y740">_xlfn.IFS(fact_orders[[#This Row],[Discount%]]&lt;0.2,"10-19%",fact_orders[[#This Row],[Discount%]]&lt;0.3,"20-29%",fact_orders[[#This Row],[Discount%]]&lt;0.4,"30-39%",fact_orders[[#This Row],[Discount%]]&lt;0.5,"40-49%",TRUE,"50%+")</f>
        <v>30-39%</v>
      </c>
    </row>
    <row r="741" spans="1:25" hidden="1" x14ac:dyDescent="0.3">
      <c r="A741" t="s">
        <v>4157</v>
      </c>
      <c r="B741" t="s">
        <v>3314</v>
      </c>
      <c r="C741" t="s">
        <v>683</v>
      </c>
      <c r="D741" s="2">
        <v>44223</v>
      </c>
      <c r="E741">
        <v>564</v>
      </c>
      <c r="F741" s="4">
        <v>0.3</v>
      </c>
      <c r="G741" t="s">
        <v>85</v>
      </c>
      <c r="H741" t="s">
        <v>524</v>
      </c>
      <c r="I741" t="s">
        <v>641</v>
      </c>
      <c r="J741" t="s">
        <v>351</v>
      </c>
      <c r="K741" t="s">
        <v>6924</v>
      </c>
      <c r="L741" t="s">
        <v>16</v>
      </c>
      <c r="M741">
        <v>4</v>
      </c>
      <c r="N741">
        <v>22</v>
      </c>
      <c r="O741" t="s">
        <v>3310</v>
      </c>
      <c r="P741" t="s">
        <v>3303</v>
      </c>
      <c r="Q741" s="7">
        <f>fact_orders[[#This Row],[Original Price]]*(1-fact_orders[[#This Row],[Discount%]])</f>
        <v>394.79999999999995</v>
      </c>
      <c r="R741">
        <f>fact_orders[[#This Row],[Original Price]]*fact_orders[[#This Row],[Discount%]]</f>
        <v>169.2</v>
      </c>
      <c r="S741">
        <f>YEAR(fact_orders[[#This Row],[Date]])</f>
        <v>2021</v>
      </c>
      <c r="T741">
        <f>MONTH(fact_orders[[#This Row],[Date]])</f>
        <v>1</v>
      </c>
      <c r="U741" t="str">
        <f>TEXT(fact_orders[[#This Row],[Date]],"mmm-yyyy")</f>
        <v>Jan-2021</v>
      </c>
      <c r="V741" t="str">
        <f>"Q"&amp;ROUNDUP(MONTH(fact_orders[[#This Row],[Date]])/3,0)</f>
        <v>Q1</v>
      </c>
      <c r="W741" t="str" cm="1">
        <f t="array" ref="W741">_xlfn.IFS(
fact_orders[[#This Row],[dim_customers.Customer Age]]&lt;=25,"18-25",
fact_orders[[#This Row],[dim_customers.Customer Age]]&lt;=35,"26-35",
fact_orders[[#This Row],[dim_customers.Customer Age]]&lt;=45,"36-45",
fact_orders[[#This Row],[dim_customers.Customer Age]]&lt;=55,"46-55",
TRUE,"56+"
)</f>
        <v>18-25</v>
      </c>
      <c r="X741" t="str" cm="1">
        <f t="array" ref="X741">_xlfn.IFS(fact_orders[[#This Row],[Original Price]]&lt;250,"Under 250", fact_orders[[#This Row],[Original Price]]&lt;500, "250-499",fact_orders[[#This Row],[Original Price]]&lt;1000,"500-999",fact_orders[[#This Row],[Original Price]]&lt;2000,"1000-1999",TRUE,"2000+")</f>
        <v>500-999</v>
      </c>
      <c r="Y741" t="str" cm="1">
        <f t="array" ref="Y741">_xlfn.IFS(fact_orders[[#This Row],[Discount%]]&lt;0.2,"10-19%",fact_orders[[#This Row],[Discount%]]&lt;0.3,"20-29%",fact_orders[[#This Row],[Discount%]]&lt;0.4,"30-39%",fact_orders[[#This Row],[Discount%]]&lt;0.5,"40-49%",TRUE,"50%+")</f>
        <v>30-39%</v>
      </c>
    </row>
    <row r="742" spans="1:25" hidden="1" x14ac:dyDescent="0.3">
      <c r="A742" t="s">
        <v>4158</v>
      </c>
      <c r="B742" t="s">
        <v>3315</v>
      </c>
      <c r="C742" t="s">
        <v>684</v>
      </c>
      <c r="D742" s="2">
        <v>44551</v>
      </c>
      <c r="E742">
        <v>634</v>
      </c>
      <c r="F742" s="4">
        <v>0.3</v>
      </c>
      <c r="G742" t="s">
        <v>85</v>
      </c>
      <c r="H742" t="s">
        <v>524</v>
      </c>
      <c r="I742" t="s">
        <v>641</v>
      </c>
      <c r="J742" t="s">
        <v>351</v>
      </c>
      <c r="K742" t="s">
        <v>6924</v>
      </c>
      <c r="L742" t="s">
        <v>29</v>
      </c>
      <c r="M742">
        <v>2</v>
      </c>
      <c r="N742">
        <v>22</v>
      </c>
      <c r="O742" t="s">
        <v>3316</v>
      </c>
      <c r="P742" t="s">
        <v>3303</v>
      </c>
      <c r="Q742" s="7">
        <f>fact_orders[[#This Row],[Original Price]]*(1-fact_orders[[#This Row],[Discount%]])</f>
        <v>443.79999999999995</v>
      </c>
      <c r="R742">
        <f>fact_orders[[#This Row],[Original Price]]*fact_orders[[#This Row],[Discount%]]</f>
        <v>190.2</v>
      </c>
      <c r="S742">
        <f>YEAR(fact_orders[[#This Row],[Date]])</f>
        <v>2021</v>
      </c>
      <c r="T742">
        <f>MONTH(fact_orders[[#This Row],[Date]])</f>
        <v>12</v>
      </c>
      <c r="U742" t="str">
        <f>TEXT(fact_orders[[#This Row],[Date]],"mmm-yyyy")</f>
        <v>Dec-2021</v>
      </c>
      <c r="V742" t="str">
        <f>"Q"&amp;ROUNDUP(MONTH(fact_orders[[#This Row],[Date]])/3,0)</f>
        <v>Q4</v>
      </c>
      <c r="W742" t="str" cm="1">
        <f t="array" ref="W742">_xlfn.IFS(
fact_orders[[#This Row],[dim_customers.Customer Age]]&lt;=25,"18-25",
fact_orders[[#This Row],[dim_customers.Customer Age]]&lt;=35,"26-35",
fact_orders[[#This Row],[dim_customers.Customer Age]]&lt;=45,"36-45",
fact_orders[[#This Row],[dim_customers.Customer Age]]&lt;=55,"46-55",
TRUE,"56+"
)</f>
        <v>18-25</v>
      </c>
      <c r="X742" t="str" cm="1">
        <f t="array" ref="X742">_xlfn.IFS(fact_orders[[#This Row],[Original Price]]&lt;250,"Under 250", fact_orders[[#This Row],[Original Price]]&lt;500, "250-499",fact_orders[[#This Row],[Original Price]]&lt;1000,"500-999",fact_orders[[#This Row],[Original Price]]&lt;2000,"1000-1999",TRUE,"2000+")</f>
        <v>500-999</v>
      </c>
      <c r="Y742" t="str" cm="1">
        <f t="array" ref="Y742">_xlfn.IFS(fact_orders[[#This Row],[Discount%]]&lt;0.2,"10-19%",fact_orders[[#This Row],[Discount%]]&lt;0.3,"20-29%",fact_orders[[#This Row],[Discount%]]&lt;0.4,"30-39%",fact_orders[[#This Row],[Discount%]]&lt;0.5,"40-49%",TRUE,"50%+")</f>
        <v>30-39%</v>
      </c>
    </row>
    <row r="743" spans="1:25" hidden="1" x14ac:dyDescent="0.3">
      <c r="A743" t="s">
        <v>4159</v>
      </c>
      <c r="B743" t="s">
        <v>3317</v>
      </c>
      <c r="C743" t="s">
        <v>685</v>
      </c>
      <c r="D743" s="2">
        <v>44695</v>
      </c>
      <c r="E743">
        <v>236</v>
      </c>
      <c r="F743" s="4">
        <v>0.3</v>
      </c>
      <c r="G743" t="s">
        <v>85</v>
      </c>
      <c r="H743" t="s">
        <v>524</v>
      </c>
      <c r="I743" t="s">
        <v>641</v>
      </c>
      <c r="J743" t="s">
        <v>351</v>
      </c>
      <c r="K743" t="s">
        <v>6926</v>
      </c>
      <c r="L743" t="s">
        <v>35</v>
      </c>
      <c r="M743">
        <v>5</v>
      </c>
      <c r="N743">
        <v>22</v>
      </c>
      <c r="O743" t="s">
        <v>3316</v>
      </c>
      <c r="P743" t="s">
        <v>3303</v>
      </c>
      <c r="Q743" s="7">
        <f>fact_orders[[#This Row],[Original Price]]*(1-fact_orders[[#This Row],[Discount%]])</f>
        <v>165.2</v>
      </c>
      <c r="R743">
        <f>fact_orders[[#This Row],[Original Price]]*fact_orders[[#This Row],[Discount%]]</f>
        <v>70.8</v>
      </c>
      <c r="S743">
        <f>YEAR(fact_orders[[#This Row],[Date]])</f>
        <v>2022</v>
      </c>
      <c r="T743">
        <f>MONTH(fact_orders[[#This Row],[Date]])</f>
        <v>5</v>
      </c>
      <c r="U743" t="str">
        <f>TEXT(fact_orders[[#This Row],[Date]],"mmm-yyyy")</f>
        <v>May-2022</v>
      </c>
      <c r="V743" t="str">
        <f>"Q"&amp;ROUNDUP(MONTH(fact_orders[[#This Row],[Date]])/3,0)</f>
        <v>Q2</v>
      </c>
      <c r="W743" t="str" cm="1">
        <f t="array" ref="W743">_xlfn.IFS(
fact_orders[[#This Row],[dim_customers.Customer Age]]&lt;=25,"18-25",
fact_orders[[#This Row],[dim_customers.Customer Age]]&lt;=35,"26-35",
fact_orders[[#This Row],[dim_customers.Customer Age]]&lt;=45,"36-45",
fact_orders[[#This Row],[dim_customers.Customer Age]]&lt;=55,"46-55",
TRUE,"56+"
)</f>
        <v>18-25</v>
      </c>
      <c r="X743" t="str" cm="1">
        <f t="array" ref="X743">_xlfn.IFS(fact_orders[[#This Row],[Original Price]]&lt;250,"Under 250", fact_orders[[#This Row],[Original Price]]&lt;500, "250-499",fact_orders[[#This Row],[Original Price]]&lt;1000,"500-999",fact_orders[[#This Row],[Original Price]]&lt;2000,"1000-1999",TRUE,"2000+")</f>
        <v>Under 250</v>
      </c>
      <c r="Y743" t="str" cm="1">
        <f t="array" ref="Y743">_xlfn.IFS(fact_orders[[#This Row],[Discount%]]&lt;0.2,"10-19%",fact_orders[[#This Row],[Discount%]]&lt;0.3,"20-29%",fact_orders[[#This Row],[Discount%]]&lt;0.4,"30-39%",fact_orders[[#This Row],[Discount%]]&lt;0.5,"40-49%",TRUE,"50%+")</f>
        <v>30-39%</v>
      </c>
    </row>
    <row r="744" spans="1:25" hidden="1" x14ac:dyDescent="0.3">
      <c r="A744" t="s">
        <v>4160</v>
      </c>
      <c r="B744" t="s">
        <v>3318</v>
      </c>
      <c r="C744" t="s">
        <v>686</v>
      </c>
      <c r="D744" s="2">
        <v>44672</v>
      </c>
      <c r="E744">
        <v>444</v>
      </c>
      <c r="F744" s="4">
        <v>0.3</v>
      </c>
      <c r="G744" t="s">
        <v>85</v>
      </c>
      <c r="H744" t="s">
        <v>524</v>
      </c>
      <c r="I744" t="s">
        <v>641</v>
      </c>
      <c r="J744" t="s">
        <v>351</v>
      </c>
      <c r="K744" t="s">
        <v>6926</v>
      </c>
      <c r="L744" t="s">
        <v>18</v>
      </c>
      <c r="M744">
        <v>5</v>
      </c>
      <c r="N744">
        <v>29</v>
      </c>
      <c r="O744" t="s">
        <v>3316</v>
      </c>
      <c r="P744" t="s">
        <v>3303</v>
      </c>
      <c r="Q744" s="7">
        <f>fact_orders[[#This Row],[Original Price]]*(1-fact_orders[[#This Row],[Discount%]])</f>
        <v>310.79999999999995</v>
      </c>
      <c r="R744">
        <f>fact_orders[[#This Row],[Original Price]]*fact_orders[[#This Row],[Discount%]]</f>
        <v>133.19999999999999</v>
      </c>
      <c r="S744">
        <f>YEAR(fact_orders[[#This Row],[Date]])</f>
        <v>2022</v>
      </c>
      <c r="T744">
        <f>MONTH(fact_orders[[#This Row],[Date]])</f>
        <v>4</v>
      </c>
      <c r="U744" t="str">
        <f>TEXT(fact_orders[[#This Row],[Date]],"mmm-yyyy")</f>
        <v>Apr-2022</v>
      </c>
      <c r="V744" t="str">
        <f>"Q"&amp;ROUNDUP(MONTH(fact_orders[[#This Row],[Date]])/3,0)</f>
        <v>Q2</v>
      </c>
      <c r="W744" t="str" cm="1">
        <f t="array" ref="W744">_xlfn.IFS(
fact_orders[[#This Row],[dim_customers.Customer Age]]&lt;=25,"18-25",
fact_orders[[#This Row],[dim_customers.Customer Age]]&lt;=35,"26-35",
fact_orders[[#This Row],[dim_customers.Customer Age]]&lt;=45,"36-45",
fact_orders[[#This Row],[dim_customers.Customer Age]]&lt;=55,"46-55",
TRUE,"56+"
)</f>
        <v>26-35</v>
      </c>
      <c r="X744" t="str" cm="1">
        <f t="array" ref="X744">_xlfn.IFS(fact_orders[[#This Row],[Original Price]]&lt;250,"Under 250", fact_orders[[#This Row],[Original Price]]&lt;500, "250-499",fact_orders[[#This Row],[Original Price]]&lt;1000,"500-999",fact_orders[[#This Row],[Original Price]]&lt;2000,"1000-1999",TRUE,"2000+")</f>
        <v>250-499</v>
      </c>
      <c r="Y744" t="str" cm="1">
        <f t="array" ref="Y744">_xlfn.IFS(fact_orders[[#This Row],[Discount%]]&lt;0.2,"10-19%",fact_orders[[#This Row],[Discount%]]&lt;0.3,"20-29%",fact_orders[[#This Row],[Discount%]]&lt;0.4,"30-39%",fact_orders[[#This Row],[Discount%]]&lt;0.5,"40-49%",TRUE,"50%+")</f>
        <v>30-39%</v>
      </c>
    </row>
    <row r="745" spans="1:25" hidden="1" x14ac:dyDescent="0.3">
      <c r="A745" t="s">
        <v>4161</v>
      </c>
      <c r="B745" t="s">
        <v>3319</v>
      </c>
      <c r="C745" t="s">
        <v>687</v>
      </c>
      <c r="D745" s="2">
        <v>44225</v>
      </c>
      <c r="E745">
        <v>456</v>
      </c>
      <c r="F745" s="4">
        <v>0.3</v>
      </c>
      <c r="G745" t="s">
        <v>85</v>
      </c>
      <c r="H745" t="s">
        <v>524</v>
      </c>
      <c r="I745" t="s">
        <v>641</v>
      </c>
      <c r="J745" t="s">
        <v>351</v>
      </c>
      <c r="K745" t="s">
        <v>6926</v>
      </c>
      <c r="L745" t="s">
        <v>33</v>
      </c>
      <c r="M745">
        <v>4</v>
      </c>
      <c r="N745">
        <v>29</v>
      </c>
      <c r="O745" t="s">
        <v>3316</v>
      </c>
      <c r="P745" t="s">
        <v>3303</v>
      </c>
      <c r="Q745" s="7">
        <f>fact_orders[[#This Row],[Original Price]]*(1-fact_orders[[#This Row],[Discount%]])</f>
        <v>319.2</v>
      </c>
      <c r="R745">
        <f>fact_orders[[#This Row],[Original Price]]*fact_orders[[#This Row],[Discount%]]</f>
        <v>136.79999999999998</v>
      </c>
      <c r="S745">
        <f>YEAR(fact_orders[[#This Row],[Date]])</f>
        <v>2021</v>
      </c>
      <c r="T745">
        <f>MONTH(fact_orders[[#This Row],[Date]])</f>
        <v>1</v>
      </c>
      <c r="U745" t="str">
        <f>TEXT(fact_orders[[#This Row],[Date]],"mmm-yyyy")</f>
        <v>Jan-2021</v>
      </c>
      <c r="V745" t="str">
        <f>"Q"&amp;ROUNDUP(MONTH(fact_orders[[#This Row],[Date]])/3,0)</f>
        <v>Q1</v>
      </c>
      <c r="W745" t="str" cm="1">
        <f t="array" ref="W745">_xlfn.IFS(
fact_orders[[#This Row],[dim_customers.Customer Age]]&lt;=25,"18-25",
fact_orders[[#This Row],[dim_customers.Customer Age]]&lt;=35,"26-35",
fact_orders[[#This Row],[dim_customers.Customer Age]]&lt;=45,"36-45",
fact_orders[[#This Row],[dim_customers.Customer Age]]&lt;=55,"46-55",
TRUE,"56+"
)</f>
        <v>26-35</v>
      </c>
      <c r="X745" t="str" cm="1">
        <f t="array" ref="X745">_xlfn.IFS(fact_orders[[#This Row],[Original Price]]&lt;250,"Under 250", fact_orders[[#This Row],[Original Price]]&lt;500, "250-499",fact_orders[[#This Row],[Original Price]]&lt;1000,"500-999",fact_orders[[#This Row],[Original Price]]&lt;2000,"1000-1999",TRUE,"2000+")</f>
        <v>250-499</v>
      </c>
      <c r="Y745" t="str" cm="1">
        <f t="array" ref="Y745">_xlfn.IFS(fact_orders[[#This Row],[Discount%]]&lt;0.2,"10-19%",fact_orders[[#This Row],[Discount%]]&lt;0.3,"20-29%",fact_orders[[#This Row],[Discount%]]&lt;0.4,"30-39%",fact_orders[[#This Row],[Discount%]]&lt;0.5,"40-49%",TRUE,"50%+")</f>
        <v>30-39%</v>
      </c>
    </row>
    <row r="746" spans="1:25" hidden="1" x14ac:dyDescent="0.3">
      <c r="A746" t="s">
        <v>4162</v>
      </c>
      <c r="B746" t="s">
        <v>3320</v>
      </c>
      <c r="C746" t="s">
        <v>688</v>
      </c>
      <c r="D746" s="2">
        <v>44869</v>
      </c>
      <c r="E746">
        <v>963</v>
      </c>
      <c r="F746" s="4">
        <v>0.3</v>
      </c>
      <c r="G746" t="s">
        <v>85</v>
      </c>
      <c r="H746" t="s">
        <v>524</v>
      </c>
      <c r="I746" t="s">
        <v>641</v>
      </c>
      <c r="J746" t="s">
        <v>351</v>
      </c>
      <c r="K746" t="s">
        <v>6926</v>
      </c>
      <c r="L746" t="s">
        <v>37</v>
      </c>
      <c r="M746">
        <v>4</v>
      </c>
      <c r="N746">
        <v>29</v>
      </c>
      <c r="O746" t="s">
        <v>3321</v>
      </c>
      <c r="P746" t="s">
        <v>3322</v>
      </c>
      <c r="Q746" s="7">
        <f>fact_orders[[#This Row],[Original Price]]*(1-fact_orders[[#This Row],[Discount%]])</f>
        <v>674.09999999999991</v>
      </c>
      <c r="R746">
        <f>fact_orders[[#This Row],[Original Price]]*fact_orders[[#This Row],[Discount%]]</f>
        <v>288.89999999999998</v>
      </c>
      <c r="S746">
        <f>YEAR(fact_orders[[#This Row],[Date]])</f>
        <v>2022</v>
      </c>
      <c r="T746">
        <f>MONTH(fact_orders[[#This Row],[Date]])</f>
        <v>11</v>
      </c>
      <c r="U746" t="str">
        <f>TEXT(fact_orders[[#This Row],[Date]],"mmm-yyyy")</f>
        <v>Nov-2022</v>
      </c>
      <c r="V746" t="str">
        <f>"Q"&amp;ROUNDUP(MONTH(fact_orders[[#This Row],[Date]])/3,0)</f>
        <v>Q4</v>
      </c>
      <c r="W746" t="str" cm="1">
        <f t="array" ref="W746">_xlfn.IFS(
fact_orders[[#This Row],[dim_customers.Customer Age]]&lt;=25,"18-25",
fact_orders[[#This Row],[dim_customers.Customer Age]]&lt;=35,"26-35",
fact_orders[[#This Row],[dim_customers.Customer Age]]&lt;=45,"36-45",
fact_orders[[#This Row],[dim_customers.Customer Age]]&lt;=55,"46-55",
TRUE,"56+"
)</f>
        <v>26-35</v>
      </c>
      <c r="X746" t="str" cm="1">
        <f t="array" ref="X746">_xlfn.IFS(fact_orders[[#This Row],[Original Price]]&lt;250,"Under 250", fact_orders[[#This Row],[Original Price]]&lt;500, "250-499",fact_orders[[#This Row],[Original Price]]&lt;1000,"500-999",fact_orders[[#This Row],[Original Price]]&lt;2000,"1000-1999",TRUE,"2000+")</f>
        <v>500-999</v>
      </c>
      <c r="Y746" t="str" cm="1">
        <f t="array" ref="Y746">_xlfn.IFS(fact_orders[[#This Row],[Discount%]]&lt;0.2,"10-19%",fact_orders[[#This Row],[Discount%]]&lt;0.3,"20-29%",fact_orders[[#This Row],[Discount%]]&lt;0.4,"30-39%",fact_orders[[#This Row],[Discount%]]&lt;0.5,"40-49%",TRUE,"50%+")</f>
        <v>30-39%</v>
      </c>
    </row>
    <row r="747" spans="1:25" hidden="1" x14ac:dyDescent="0.3">
      <c r="A747" t="s">
        <v>4163</v>
      </c>
      <c r="B747" t="s">
        <v>3323</v>
      </c>
      <c r="C747" t="s">
        <v>689</v>
      </c>
      <c r="D747" s="2">
        <v>44445</v>
      </c>
      <c r="E747">
        <v>456</v>
      </c>
      <c r="F747" s="4">
        <v>0.3</v>
      </c>
      <c r="G747" t="s">
        <v>85</v>
      </c>
      <c r="H747" t="s">
        <v>524</v>
      </c>
      <c r="I747" t="s">
        <v>641</v>
      </c>
      <c r="J747" t="s">
        <v>351</v>
      </c>
      <c r="K747" t="s">
        <v>6926</v>
      </c>
      <c r="L747" t="s">
        <v>432</v>
      </c>
      <c r="M747">
        <v>4</v>
      </c>
      <c r="N747">
        <v>29</v>
      </c>
      <c r="O747" t="s">
        <v>3321</v>
      </c>
      <c r="P747" t="s">
        <v>3322</v>
      </c>
      <c r="Q747" s="7">
        <f>fact_orders[[#This Row],[Original Price]]*(1-fact_orders[[#This Row],[Discount%]])</f>
        <v>319.2</v>
      </c>
      <c r="R747">
        <f>fact_orders[[#This Row],[Original Price]]*fact_orders[[#This Row],[Discount%]]</f>
        <v>136.79999999999998</v>
      </c>
      <c r="S747">
        <f>YEAR(fact_orders[[#This Row],[Date]])</f>
        <v>2021</v>
      </c>
      <c r="T747">
        <f>MONTH(fact_orders[[#This Row],[Date]])</f>
        <v>9</v>
      </c>
      <c r="U747" t="str">
        <f>TEXT(fact_orders[[#This Row],[Date]],"mmm-yyyy")</f>
        <v>Sep-2021</v>
      </c>
      <c r="V747" t="str">
        <f>"Q"&amp;ROUNDUP(MONTH(fact_orders[[#This Row],[Date]])/3,0)</f>
        <v>Q3</v>
      </c>
      <c r="W747" t="str" cm="1">
        <f t="array" ref="W747">_xlfn.IFS(
fact_orders[[#This Row],[dim_customers.Customer Age]]&lt;=25,"18-25",
fact_orders[[#This Row],[dim_customers.Customer Age]]&lt;=35,"26-35",
fact_orders[[#This Row],[dim_customers.Customer Age]]&lt;=45,"36-45",
fact_orders[[#This Row],[dim_customers.Customer Age]]&lt;=55,"46-55",
TRUE,"56+"
)</f>
        <v>26-35</v>
      </c>
      <c r="X747" t="str" cm="1">
        <f t="array" ref="X747">_xlfn.IFS(fact_orders[[#This Row],[Original Price]]&lt;250,"Under 250", fact_orders[[#This Row],[Original Price]]&lt;500, "250-499",fact_orders[[#This Row],[Original Price]]&lt;1000,"500-999",fact_orders[[#This Row],[Original Price]]&lt;2000,"1000-1999",TRUE,"2000+")</f>
        <v>250-499</v>
      </c>
      <c r="Y747" t="str" cm="1">
        <f t="array" ref="Y747">_xlfn.IFS(fact_orders[[#This Row],[Discount%]]&lt;0.2,"10-19%",fact_orders[[#This Row],[Discount%]]&lt;0.3,"20-29%",fact_orders[[#This Row],[Discount%]]&lt;0.4,"30-39%",fact_orders[[#This Row],[Discount%]]&lt;0.5,"40-49%",TRUE,"50%+")</f>
        <v>30-39%</v>
      </c>
    </row>
    <row r="748" spans="1:25" hidden="1" x14ac:dyDescent="0.3">
      <c r="A748" t="s">
        <v>4164</v>
      </c>
      <c r="B748" t="s">
        <v>3324</v>
      </c>
      <c r="C748" t="s">
        <v>690</v>
      </c>
      <c r="D748" s="2">
        <v>44696</v>
      </c>
      <c r="E748">
        <v>1189</v>
      </c>
      <c r="F748" s="4">
        <v>0.3</v>
      </c>
      <c r="G748" t="s">
        <v>85</v>
      </c>
      <c r="H748" t="s">
        <v>524</v>
      </c>
      <c r="I748" t="s">
        <v>641</v>
      </c>
      <c r="J748" t="s">
        <v>351</v>
      </c>
      <c r="K748" t="s">
        <v>6923</v>
      </c>
      <c r="L748" t="s">
        <v>27</v>
      </c>
      <c r="M748">
        <v>3</v>
      </c>
      <c r="N748">
        <v>41</v>
      </c>
      <c r="O748" t="s">
        <v>3321</v>
      </c>
      <c r="P748" t="s">
        <v>3322</v>
      </c>
      <c r="Q748" s="7">
        <f>fact_orders[[#This Row],[Original Price]]*(1-fact_orders[[#This Row],[Discount%]])</f>
        <v>832.3</v>
      </c>
      <c r="R748">
        <f>fact_orders[[#This Row],[Original Price]]*fact_orders[[#This Row],[Discount%]]</f>
        <v>356.7</v>
      </c>
      <c r="S748">
        <f>YEAR(fact_orders[[#This Row],[Date]])</f>
        <v>2022</v>
      </c>
      <c r="T748">
        <f>MONTH(fact_orders[[#This Row],[Date]])</f>
        <v>5</v>
      </c>
      <c r="U748" t="str">
        <f>TEXT(fact_orders[[#This Row],[Date]],"mmm-yyyy")</f>
        <v>May-2022</v>
      </c>
      <c r="V748" t="str">
        <f>"Q"&amp;ROUNDUP(MONTH(fact_orders[[#This Row],[Date]])/3,0)</f>
        <v>Q2</v>
      </c>
      <c r="W748" t="str" cm="1">
        <f t="array" ref="W748">_xlfn.IFS(
fact_orders[[#This Row],[dim_customers.Customer Age]]&lt;=25,"18-25",
fact_orders[[#This Row],[dim_customers.Customer Age]]&lt;=35,"26-35",
fact_orders[[#This Row],[dim_customers.Customer Age]]&lt;=45,"36-45",
fact_orders[[#This Row],[dim_customers.Customer Age]]&lt;=55,"46-55",
TRUE,"56+"
)</f>
        <v>36-45</v>
      </c>
      <c r="X748" t="str" cm="1">
        <f t="array" ref="X748">_xlfn.IFS(fact_orders[[#This Row],[Original Price]]&lt;250,"Under 250", fact_orders[[#This Row],[Original Price]]&lt;500, "250-499",fact_orders[[#This Row],[Original Price]]&lt;1000,"500-999",fact_orders[[#This Row],[Original Price]]&lt;2000,"1000-1999",TRUE,"2000+")</f>
        <v>1000-1999</v>
      </c>
      <c r="Y748" t="str" cm="1">
        <f t="array" ref="Y748">_xlfn.IFS(fact_orders[[#This Row],[Discount%]]&lt;0.2,"10-19%",fact_orders[[#This Row],[Discount%]]&lt;0.3,"20-29%",fact_orders[[#This Row],[Discount%]]&lt;0.4,"30-39%",fact_orders[[#This Row],[Discount%]]&lt;0.5,"40-49%",TRUE,"50%+")</f>
        <v>30-39%</v>
      </c>
    </row>
    <row r="749" spans="1:25" hidden="1" x14ac:dyDescent="0.3">
      <c r="A749" t="s">
        <v>4165</v>
      </c>
      <c r="B749" t="s">
        <v>3325</v>
      </c>
      <c r="C749" t="s">
        <v>691</v>
      </c>
      <c r="D749" s="2">
        <v>45016</v>
      </c>
      <c r="E749">
        <v>1298</v>
      </c>
      <c r="F749" s="4">
        <v>0.3</v>
      </c>
      <c r="G749" t="s">
        <v>85</v>
      </c>
      <c r="H749" t="s">
        <v>524</v>
      </c>
      <c r="I749" t="s">
        <v>641</v>
      </c>
      <c r="J749" t="s">
        <v>351</v>
      </c>
      <c r="K749" t="s">
        <v>6923</v>
      </c>
      <c r="L749" t="s">
        <v>196</v>
      </c>
      <c r="M749">
        <v>5</v>
      </c>
      <c r="N749">
        <v>42</v>
      </c>
      <c r="O749" t="s">
        <v>3321</v>
      </c>
      <c r="P749" t="s">
        <v>3322</v>
      </c>
      <c r="Q749" s="7">
        <f>fact_orders[[#This Row],[Original Price]]*(1-fact_orders[[#This Row],[Discount%]])</f>
        <v>908.59999999999991</v>
      </c>
      <c r="R749">
        <f>fact_orders[[#This Row],[Original Price]]*fact_orders[[#This Row],[Discount%]]</f>
        <v>389.4</v>
      </c>
      <c r="S749">
        <f>YEAR(fact_orders[[#This Row],[Date]])</f>
        <v>2023</v>
      </c>
      <c r="T749">
        <f>MONTH(fact_orders[[#This Row],[Date]])</f>
        <v>3</v>
      </c>
      <c r="U749" t="str">
        <f>TEXT(fact_orders[[#This Row],[Date]],"mmm-yyyy")</f>
        <v>Mar-2023</v>
      </c>
      <c r="V749" t="str">
        <f>"Q"&amp;ROUNDUP(MONTH(fact_orders[[#This Row],[Date]])/3,0)</f>
        <v>Q1</v>
      </c>
      <c r="W749" t="str" cm="1">
        <f t="array" ref="W749">_xlfn.IFS(
fact_orders[[#This Row],[dim_customers.Customer Age]]&lt;=25,"18-25",
fact_orders[[#This Row],[dim_customers.Customer Age]]&lt;=35,"26-35",
fact_orders[[#This Row],[dim_customers.Customer Age]]&lt;=45,"36-45",
fact_orders[[#This Row],[dim_customers.Customer Age]]&lt;=55,"46-55",
TRUE,"56+"
)</f>
        <v>36-45</v>
      </c>
      <c r="X749" t="str" cm="1">
        <f t="array" ref="X749">_xlfn.IFS(fact_orders[[#This Row],[Original Price]]&lt;250,"Under 250", fact_orders[[#This Row],[Original Price]]&lt;500, "250-499",fact_orders[[#This Row],[Original Price]]&lt;1000,"500-999",fact_orders[[#This Row],[Original Price]]&lt;2000,"1000-1999",TRUE,"2000+")</f>
        <v>1000-1999</v>
      </c>
      <c r="Y749" t="str" cm="1">
        <f t="array" ref="Y749">_xlfn.IFS(fact_orders[[#This Row],[Discount%]]&lt;0.2,"10-19%",fact_orders[[#This Row],[Discount%]]&lt;0.3,"20-29%",fact_orders[[#This Row],[Discount%]]&lt;0.4,"30-39%",fact_orders[[#This Row],[Discount%]]&lt;0.5,"40-49%",TRUE,"50%+")</f>
        <v>30-39%</v>
      </c>
    </row>
    <row r="750" spans="1:25" hidden="1" x14ac:dyDescent="0.3">
      <c r="A750" t="s">
        <v>4166</v>
      </c>
      <c r="B750" t="s">
        <v>3326</v>
      </c>
      <c r="C750" t="s">
        <v>691</v>
      </c>
      <c r="D750" s="2">
        <v>44228</v>
      </c>
      <c r="E750">
        <v>1456</v>
      </c>
      <c r="F750" s="4">
        <v>0.3</v>
      </c>
      <c r="G750" t="s">
        <v>85</v>
      </c>
      <c r="H750" t="s">
        <v>524</v>
      </c>
      <c r="I750" t="s">
        <v>641</v>
      </c>
      <c r="J750" t="s">
        <v>351</v>
      </c>
      <c r="K750" t="s">
        <v>6923</v>
      </c>
      <c r="L750" t="s">
        <v>196</v>
      </c>
      <c r="M750">
        <v>5</v>
      </c>
      <c r="N750">
        <v>43</v>
      </c>
      <c r="O750" t="s">
        <v>3321</v>
      </c>
      <c r="P750" t="s">
        <v>3322</v>
      </c>
      <c r="Q750" s="7">
        <f>fact_orders[[#This Row],[Original Price]]*(1-fact_orders[[#This Row],[Discount%]])</f>
        <v>1019.1999999999999</v>
      </c>
      <c r="R750">
        <f>fact_orders[[#This Row],[Original Price]]*fact_orders[[#This Row],[Discount%]]</f>
        <v>436.8</v>
      </c>
      <c r="S750">
        <f>YEAR(fact_orders[[#This Row],[Date]])</f>
        <v>2021</v>
      </c>
      <c r="T750">
        <f>MONTH(fact_orders[[#This Row],[Date]])</f>
        <v>2</v>
      </c>
      <c r="U750" t="str">
        <f>TEXT(fact_orders[[#This Row],[Date]],"mmm-yyyy")</f>
        <v>Feb-2021</v>
      </c>
      <c r="V750" t="str">
        <f>"Q"&amp;ROUNDUP(MONTH(fact_orders[[#This Row],[Date]])/3,0)</f>
        <v>Q1</v>
      </c>
      <c r="W750" t="str" cm="1">
        <f t="array" ref="W750">_xlfn.IFS(
fact_orders[[#This Row],[dim_customers.Customer Age]]&lt;=25,"18-25",
fact_orders[[#This Row],[dim_customers.Customer Age]]&lt;=35,"26-35",
fact_orders[[#This Row],[dim_customers.Customer Age]]&lt;=45,"36-45",
fact_orders[[#This Row],[dim_customers.Customer Age]]&lt;=55,"46-55",
TRUE,"56+"
)</f>
        <v>36-45</v>
      </c>
      <c r="X750" t="str" cm="1">
        <f t="array" ref="X750">_xlfn.IFS(fact_orders[[#This Row],[Original Price]]&lt;250,"Under 250", fact_orders[[#This Row],[Original Price]]&lt;500, "250-499",fact_orders[[#This Row],[Original Price]]&lt;1000,"500-999",fact_orders[[#This Row],[Original Price]]&lt;2000,"1000-1999",TRUE,"2000+")</f>
        <v>1000-1999</v>
      </c>
      <c r="Y750" t="str" cm="1">
        <f t="array" ref="Y750">_xlfn.IFS(fact_orders[[#This Row],[Discount%]]&lt;0.2,"10-19%",fact_orders[[#This Row],[Discount%]]&lt;0.3,"20-29%",fact_orders[[#This Row],[Discount%]]&lt;0.4,"30-39%",fact_orders[[#This Row],[Discount%]]&lt;0.5,"40-49%",TRUE,"50%+")</f>
        <v>30-39%</v>
      </c>
    </row>
    <row r="751" spans="1:25" hidden="1" x14ac:dyDescent="0.3">
      <c r="A751" t="s">
        <v>4167</v>
      </c>
      <c r="B751" t="s">
        <v>3327</v>
      </c>
      <c r="C751" t="s">
        <v>691</v>
      </c>
      <c r="D751" s="2">
        <v>44271</v>
      </c>
      <c r="E751">
        <v>1478</v>
      </c>
      <c r="F751" s="4">
        <v>0.3</v>
      </c>
      <c r="G751" t="s">
        <v>85</v>
      </c>
      <c r="H751" t="s">
        <v>524</v>
      </c>
      <c r="I751" t="s">
        <v>641</v>
      </c>
      <c r="J751" t="s">
        <v>351</v>
      </c>
      <c r="K751" t="s">
        <v>6923</v>
      </c>
      <c r="L751" t="s">
        <v>196</v>
      </c>
      <c r="M751">
        <v>5</v>
      </c>
      <c r="N751">
        <v>44</v>
      </c>
      <c r="O751" t="s">
        <v>3321</v>
      </c>
      <c r="P751" t="s">
        <v>3322</v>
      </c>
      <c r="Q751" s="7">
        <f>fact_orders[[#This Row],[Original Price]]*(1-fact_orders[[#This Row],[Discount%]])</f>
        <v>1034.5999999999999</v>
      </c>
      <c r="R751">
        <f>fact_orders[[#This Row],[Original Price]]*fact_orders[[#This Row],[Discount%]]</f>
        <v>443.4</v>
      </c>
      <c r="S751">
        <f>YEAR(fact_orders[[#This Row],[Date]])</f>
        <v>2021</v>
      </c>
      <c r="T751">
        <f>MONTH(fact_orders[[#This Row],[Date]])</f>
        <v>3</v>
      </c>
      <c r="U751" t="str">
        <f>TEXT(fact_orders[[#This Row],[Date]],"mmm-yyyy")</f>
        <v>Mar-2021</v>
      </c>
      <c r="V751" t="str">
        <f>"Q"&amp;ROUNDUP(MONTH(fact_orders[[#This Row],[Date]])/3,0)</f>
        <v>Q1</v>
      </c>
      <c r="W751" t="str" cm="1">
        <f t="array" ref="W751">_xlfn.IFS(
fact_orders[[#This Row],[dim_customers.Customer Age]]&lt;=25,"18-25",
fact_orders[[#This Row],[dim_customers.Customer Age]]&lt;=35,"26-35",
fact_orders[[#This Row],[dim_customers.Customer Age]]&lt;=45,"36-45",
fact_orders[[#This Row],[dim_customers.Customer Age]]&lt;=55,"46-55",
TRUE,"56+"
)</f>
        <v>36-45</v>
      </c>
      <c r="X751" t="str" cm="1">
        <f t="array" ref="X751">_xlfn.IFS(fact_orders[[#This Row],[Original Price]]&lt;250,"Under 250", fact_orders[[#This Row],[Original Price]]&lt;500, "250-499",fact_orders[[#This Row],[Original Price]]&lt;1000,"500-999",fact_orders[[#This Row],[Original Price]]&lt;2000,"1000-1999",TRUE,"2000+")</f>
        <v>1000-1999</v>
      </c>
      <c r="Y751" t="str" cm="1">
        <f t="array" ref="Y751">_xlfn.IFS(fact_orders[[#This Row],[Discount%]]&lt;0.2,"10-19%",fact_orders[[#This Row],[Discount%]]&lt;0.3,"20-29%",fact_orders[[#This Row],[Discount%]]&lt;0.4,"30-39%",fact_orders[[#This Row],[Discount%]]&lt;0.5,"40-49%",TRUE,"50%+")</f>
        <v>30-39%</v>
      </c>
    </row>
    <row r="752" spans="1:25" hidden="1" x14ac:dyDescent="0.3">
      <c r="A752" t="s">
        <v>4168</v>
      </c>
      <c r="B752" t="s">
        <v>3328</v>
      </c>
      <c r="C752" t="s">
        <v>691</v>
      </c>
      <c r="D752" s="2">
        <v>44422</v>
      </c>
      <c r="E752">
        <v>256</v>
      </c>
      <c r="F752" s="4">
        <v>0.3</v>
      </c>
      <c r="G752" t="s">
        <v>85</v>
      </c>
      <c r="H752" t="s">
        <v>524</v>
      </c>
      <c r="I752" t="s">
        <v>641</v>
      </c>
      <c r="J752" t="s">
        <v>351</v>
      </c>
      <c r="K752" t="s">
        <v>6923</v>
      </c>
      <c r="L752" t="s">
        <v>196</v>
      </c>
      <c r="M752">
        <v>5</v>
      </c>
      <c r="N752">
        <v>45</v>
      </c>
      <c r="O752" t="s">
        <v>3321</v>
      </c>
      <c r="P752" t="s">
        <v>3322</v>
      </c>
      <c r="Q752" s="7">
        <f>fact_orders[[#This Row],[Original Price]]*(1-fact_orders[[#This Row],[Discount%]])</f>
        <v>179.2</v>
      </c>
      <c r="R752">
        <f>fact_orders[[#This Row],[Original Price]]*fact_orders[[#This Row],[Discount%]]</f>
        <v>76.8</v>
      </c>
      <c r="S752">
        <f>YEAR(fact_orders[[#This Row],[Date]])</f>
        <v>2021</v>
      </c>
      <c r="T752">
        <f>MONTH(fact_orders[[#This Row],[Date]])</f>
        <v>8</v>
      </c>
      <c r="U752" t="str">
        <f>TEXT(fact_orders[[#This Row],[Date]],"mmm-yyyy")</f>
        <v>Aug-2021</v>
      </c>
      <c r="V752" t="str">
        <f>"Q"&amp;ROUNDUP(MONTH(fact_orders[[#This Row],[Date]])/3,0)</f>
        <v>Q3</v>
      </c>
      <c r="W752" t="str" cm="1">
        <f t="array" ref="W752">_xlfn.IFS(
fact_orders[[#This Row],[dim_customers.Customer Age]]&lt;=25,"18-25",
fact_orders[[#This Row],[dim_customers.Customer Age]]&lt;=35,"26-35",
fact_orders[[#This Row],[dim_customers.Customer Age]]&lt;=45,"36-45",
fact_orders[[#This Row],[dim_customers.Customer Age]]&lt;=55,"46-55",
TRUE,"56+"
)</f>
        <v>36-45</v>
      </c>
      <c r="X752" t="str" cm="1">
        <f t="array" ref="X752">_xlfn.IFS(fact_orders[[#This Row],[Original Price]]&lt;250,"Under 250", fact_orders[[#This Row],[Original Price]]&lt;500, "250-499",fact_orders[[#This Row],[Original Price]]&lt;1000,"500-999",fact_orders[[#This Row],[Original Price]]&lt;2000,"1000-1999",TRUE,"2000+")</f>
        <v>250-499</v>
      </c>
      <c r="Y752" t="str" cm="1">
        <f t="array" ref="Y752">_xlfn.IFS(fact_orders[[#This Row],[Discount%]]&lt;0.2,"10-19%",fact_orders[[#This Row],[Discount%]]&lt;0.3,"20-29%",fact_orders[[#This Row],[Discount%]]&lt;0.4,"30-39%",fact_orders[[#This Row],[Discount%]]&lt;0.5,"40-49%",TRUE,"50%+")</f>
        <v>30-39%</v>
      </c>
    </row>
    <row r="753" spans="1:25" hidden="1" x14ac:dyDescent="0.3">
      <c r="A753" t="s">
        <v>4169</v>
      </c>
      <c r="B753" t="s">
        <v>3329</v>
      </c>
      <c r="C753" t="s">
        <v>692</v>
      </c>
      <c r="D753" s="2">
        <v>44710</v>
      </c>
      <c r="E753">
        <v>2698</v>
      </c>
      <c r="F753" s="4">
        <v>0.3</v>
      </c>
      <c r="G753" t="s">
        <v>85</v>
      </c>
      <c r="H753" t="s">
        <v>524</v>
      </c>
      <c r="I753" t="s">
        <v>641</v>
      </c>
      <c r="J753" t="s">
        <v>351</v>
      </c>
      <c r="K753" t="s">
        <v>6923</v>
      </c>
      <c r="L753" t="s">
        <v>29</v>
      </c>
      <c r="M753">
        <v>4</v>
      </c>
      <c r="N753">
        <v>35</v>
      </c>
      <c r="O753" t="s">
        <v>3321</v>
      </c>
      <c r="P753" t="s">
        <v>3322</v>
      </c>
      <c r="Q753" s="7">
        <f>fact_orders[[#This Row],[Original Price]]*(1-fact_orders[[#This Row],[Discount%]])</f>
        <v>1888.6</v>
      </c>
      <c r="R753">
        <f>fact_orders[[#This Row],[Original Price]]*fact_orders[[#This Row],[Discount%]]</f>
        <v>809.4</v>
      </c>
      <c r="S753">
        <f>YEAR(fact_orders[[#This Row],[Date]])</f>
        <v>2022</v>
      </c>
      <c r="T753">
        <f>MONTH(fact_orders[[#This Row],[Date]])</f>
        <v>5</v>
      </c>
      <c r="U753" t="str">
        <f>TEXT(fact_orders[[#This Row],[Date]],"mmm-yyyy")</f>
        <v>May-2022</v>
      </c>
      <c r="V753" t="str">
        <f>"Q"&amp;ROUNDUP(MONTH(fact_orders[[#This Row],[Date]])/3,0)</f>
        <v>Q2</v>
      </c>
      <c r="W753" t="str" cm="1">
        <f t="array" ref="W753">_xlfn.IFS(
fact_orders[[#This Row],[dim_customers.Customer Age]]&lt;=25,"18-25",
fact_orders[[#This Row],[dim_customers.Customer Age]]&lt;=35,"26-35",
fact_orders[[#This Row],[dim_customers.Customer Age]]&lt;=45,"36-45",
fact_orders[[#This Row],[dim_customers.Customer Age]]&lt;=55,"46-55",
TRUE,"56+"
)</f>
        <v>26-35</v>
      </c>
      <c r="X753" t="str" cm="1">
        <f t="array" ref="X753">_xlfn.IFS(fact_orders[[#This Row],[Original Price]]&lt;250,"Under 250", fact_orders[[#This Row],[Original Price]]&lt;500, "250-499",fact_orders[[#This Row],[Original Price]]&lt;1000,"500-999",fact_orders[[#This Row],[Original Price]]&lt;2000,"1000-1999",TRUE,"2000+")</f>
        <v>2000+</v>
      </c>
      <c r="Y753" t="str" cm="1">
        <f t="array" ref="Y753">_xlfn.IFS(fact_orders[[#This Row],[Discount%]]&lt;0.2,"10-19%",fact_orders[[#This Row],[Discount%]]&lt;0.3,"20-29%",fact_orders[[#This Row],[Discount%]]&lt;0.4,"30-39%",fact_orders[[#This Row],[Discount%]]&lt;0.5,"40-49%",TRUE,"50%+")</f>
        <v>30-39%</v>
      </c>
    </row>
    <row r="754" spans="1:25" hidden="1" x14ac:dyDescent="0.3">
      <c r="A754" t="s">
        <v>4170</v>
      </c>
      <c r="B754" t="s">
        <v>3330</v>
      </c>
      <c r="C754" t="s">
        <v>693</v>
      </c>
      <c r="D754" s="2">
        <v>44267</v>
      </c>
      <c r="E754">
        <v>2364</v>
      </c>
      <c r="F754" s="4">
        <v>0.3</v>
      </c>
      <c r="G754" t="s">
        <v>85</v>
      </c>
      <c r="H754" t="s">
        <v>524</v>
      </c>
      <c r="I754" t="s">
        <v>641</v>
      </c>
      <c r="J754" t="s">
        <v>351</v>
      </c>
      <c r="K754" t="s">
        <v>6923</v>
      </c>
      <c r="L754" t="s">
        <v>130</v>
      </c>
      <c r="M754">
        <v>2</v>
      </c>
      <c r="N754">
        <v>36</v>
      </c>
      <c r="O754" t="s">
        <v>3331</v>
      </c>
      <c r="P754" t="s">
        <v>3332</v>
      </c>
      <c r="Q754" s="7">
        <f>fact_orders[[#This Row],[Original Price]]*(1-fact_orders[[#This Row],[Discount%]])</f>
        <v>1654.8</v>
      </c>
      <c r="R754">
        <f>fact_orders[[#This Row],[Original Price]]*fact_orders[[#This Row],[Discount%]]</f>
        <v>709.19999999999993</v>
      </c>
      <c r="S754">
        <f>YEAR(fact_orders[[#This Row],[Date]])</f>
        <v>2021</v>
      </c>
      <c r="T754">
        <f>MONTH(fact_orders[[#This Row],[Date]])</f>
        <v>3</v>
      </c>
      <c r="U754" t="str">
        <f>TEXT(fact_orders[[#This Row],[Date]],"mmm-yyyy")</f>
        <v>Mar-2021</v>
      </c>
      <c r="V754" t="str">
        <f>"Q"&amp;ROUNDUP(MONTH(fact_orders[[#This Row],[Date]])/3,0)</f>
        <v>Q1</v>
      </c>
      <c r="W754" t="str" cm="1">
        <f t="array" ref="W754">_xlfn.IFS(
fact_orders[[#This Row],[dim_customers.Customer Age]]&lt;=25,"18-25",
fact_orders[[#This Row],[dim_customers.Customer Age]]&lt;=35,"26-35",
fact_orders[[#This Row],[dim_customers.Customer Age]]&lt;=45,"36-45",
fact_orders[[#This Row],[dim_customers.Customer Age]]&lt;=55,"46-55",
TRUE,"56+"
)</f>
        <v>36-45</v>
      </c>
      <c r="X754" t="str" cm="1">
        <f t="array" ref="X754">_xlfn.IFS(fact_orders[[#This Row],[Original Price]]&lt;250,"Under 250", fact_orders[[#This Row],[Original Price]]&lt;500, "250-499",fact_orders[[#This Row],[Original Price]]&lt;1000,"500-999",fact_orders[[#This Row],[Original Price]]&lt;2000,"1000-1999",TRUE,"2000+")</f>
        <v>2000+</v>
      </c>
      <c r="Y754" t="str" cm="1">
        <f t="array" ref="Y754">_xlfn.IFS(fact_orders[[#This Row],[Discount%]]&lt;0.2,"10-19%",fact_orders[[#This Row],[Discount%]]&lt;0.3,"20-29%",fact_orders[[#This Row],[Discount%]]&lt;0.4,"30-39%",fact_orders[[#This Row],[Discount%]]&lt;0.5,"40-49%",TRUE,"50%+")</f>
        <v>30-39%</v>
      </c>
    </row>
    <row r="755" spans="1:25" hidden="1" x14ac:dyDescent="0.3">
      <c r="A755" t="s">
        <v>4171</v>
      </c>
      <c r="B755" t="s">
        <v>3333</v>
      </c>
      <c r="C755" t="s">
        <v>694</v>
      </c>
      <c r="D755" s="2">
        <v>44564</v>
      </c>
      <c r="E755">
        <v>1236</v>
      </c>
      <c r="F755" s="4">
        <v>0.3</v>
      </c>
      <c r="G755" t="s">
        <v>85</v>
      </c>
      <c r="H755" t="s">
        <v>524</v>
      </c>
      <c r="I755" t="s">
        <v>641</v>
      </c>
      <c r="J755" t="s">
        <v>351</v>
      </c>
      <c r="K755" t="s">
        <v>6923</v>
      </c>
      <c r="L755" t="s">
        <v>139</v>
      </c>
      <c r="M755">
        <v>5</v>
      </c>
      <c r="N755">
        <v>37</v>
      </c>
      <c r="O755" t="s">
        <v>3331</v>
      </c>
      <c r="P755" t="s">
        <v>3332</v>
      </c>
      <c r="Q755" s="7">
        <f>fact_orders[[#This Row],[Original Price]]*(1-fact_orders[[#This Row],[Discount%]])</f>
        <v>865.19999999999993</v>
      </c>
      <c r="R755">
        <f>fact_orders[[#This Row],[Original Price]]*fact_orders[[#This Row],[Discount%]]</f>
        <v>370.8</v>
      </c>
      <c r="S755">
        <f>YEAR(fact_orders[[#This Row],[Date]])</f>
        <v>2022</v>
      </c>
      <c r="T755">
        <f>MONTH(fact_orders[[#This Row],[Date]])</f>
        <v>1</v>
      </c>
      <c r="U755" t="str">
        <f>TEXT(fact_orders[[#This Row],[Date]],"mmm-yyyy")</f>
        <v>Jan-2022</v>
      </c>
      <c r="V755" t="str">
        <f>"Q"&amp;ROUNDUP(MONTH(fact_orders[[#This Row],[Date]])/3,0)</f>
        <v>Q1</v>
      </c>
      <c r="W755" t="str" cm="1">
        <f t="array" ref="W755">_xlfn.IFS(
fact_orders[[#This Row],[dim_customers.Customer Age]]&lt;=25,"18-25",
fact_orders[[#This Row],[dim_customers.Customer Age]]&lt;=35,"26-35",
fact_orders[[#This Row],[dim_customers.Customer Age]]&lt;=45,"36-45",
fact_orders[[#This Row],[dim_customers.Customer Age]]&lt;=55,"46-55",
TRUE,"56+"
)</f>
        <v>36-45</v>
      </c>
      <c r="X755" t="str" cm="1">
        <f t="array" ref="X755">_xlfn.IFS(fact_orders[[#This Row],[Original Price]]&lt;250,"Under 250", fact_orders[[#This Row],[Original Price]]&lt;500, "250-499",fact_orders[[#This Row],[Original Price]]&lt;1000,"500-999",fact_orders[[#This Row],[Original Price]]&lt;2000,"1000-1999",TRUE,"2000+")</f>
        <v>1000-1999</v>
      </c>
      <c r="Y755" t="str" cm="1">
        <f t="array" ref="Y755">_xlfn.IFS(fact_orders[[#This Row],[Discount%]]&lt;0.2,"10-19%",fact_orders[[#This Row],[Discount%]]&lt;0.3,"20-29%",fact_orders[[#This Row],[Discount%]]&lt;0.4,"30-39%",fact_orders[[#This Row],[Discount%]]&lt;0.5,"40-49%",TRUE,"50%+")</f>
        <v>30-39%</v>
      </c>
    </row>
    <row r="756" spans="1:25" hidden="1" x14ac:dyDescent="0.3">
      <c r="A756" t="s">
        <v>4172</v>
      </c>
      <c r="B756" t="s">
        <v>3334</v>
      </c>
      <c r="C756" t="s">
        <v>695</v>
      </c>
      <c r="D756" s="2">
        <v>44692</v>
      </c>
      <c r="E756">
        <v>756</v>
      </c>
      <c r="F756" s="4">
        <v>0.3</v>
      </c>
      <c r="G756" t="s">
        <v>85</v>
      </c>
      <c r="H756" t="s">
        <v>524</v>
      </c>
      <c r="I756" t="s">
        <v>641</v>
      </c>
      <c r="J756" t="s">
        <v>351</v>
      </c>
      <c r="K756" t="s">
        <v>6923</v>
      </c>
      <c r="L756" t="s">
        <v>304</v>
      </c>
      <c r="M756">
        <v>5</v>
      </c>
      <c r="N756">
        <v>26</v>
      </c>
      <c r="O756" t="s">
        <v>3331</v>
      </c>
      <c r="P756" t="s">
        <v>3332</v>
      </c>
      <c r="Q756" s="7">
        <f>fact_orders[[#This Row],[Original Price]]*(1-fact_orders[[#This Row],[Discount%]])</f>
        <v>529.19999999999993</v>
      </c>
      <c r="R756">
        <f>fact_orders[[#This Row],[Original Price]]*fact_orders[[#This Row],[Discount%]]</f>
        <v>226.79999999999998</v>
      </c>
      <c r="S756">
        <f>YEAR(fact_orders[[#This Row],[Date]])</f>
        <v>2022</v>
      </c>
      <c r="T756">
        <f>MONTH(fact_orders[[#This Row],[Date]])</f>
        <v>5</v>
      </c>
      <c r="U756" t="str">
        <f>TEXT(fact_orders[[#This Row],[Date]],"mmm-yyyy")</f>
        <v>May-2022</v>
      </c>
      <c r="V756" t="str">
        <f>"Q"&amp;ROUNDUP(MONTH(fact_orders[[#This Row],[Date]])/3,0)</f>
        <v>Q2</v>
      </c>
      <c r="W756" t="str" cm="1">
        <f t="array" ref="W756">_xlfn.IFS(
fact_orders[[#This Row],[dim_customers.Customer Age]]&lt;=25,"18-25",
fact_orders[[#This Row],[dim_customers.Customer Age]]&lt;=35,"26-35",
fact_orders[[#This Row],[dim_customers.Customer Age]]&lt;=45,"36-45",
fact_orders[[#This Row],[dim_customers.Customer Age]]&lt;=55,"46-55",
TRUE,"56+"
)</f>
        <v>26-35</v>
      </c>
      <c r="X756" t="str" cm="1">
        <f t="array" ref="X756">_xlfn.IFS(fact_orders[[#This Row],[Original Price]]&lt;250,"Under 250", fact_orders[[#This Row],[Original Price]]&lt;500, "250-499",fact_orders[[#This Row],[Original Price]]&lt;1000,"500-999",fact_orders[[#This Row],[Original Price]]&lt;2000,"1000-1999",TRUE,"2000+")</f>
        <v>500-999</v>
      </c>
      <c r="Y756" t="str" cm="1">
        <f t="array" ref="Y756">_xlfn.IFS(fact_orders[[#This Row],[Discount%]]&lt;0.2,"10-19%",fact_orders[[#This Row],[Discount%]]&lt;0.3,"20-29%",fact_orders[[#This Row],[Discount%]]&lt;0.4,"30-39%",fact_orders[[#This Row],[Discount%]]&lt;0.5,"40-49%",TRUE,"50%+")</f>
        <v>30-39%</v>
      </c>
    </row>
    <row r="757" spans="1:25" hidden="1" x14ac:dyDescent="0.3">
      <c r="A757" t="s">
        <v>4173</v>
      </c>
      <c r="B757" t="s">
        <v>3335</v>
      </c>
      <c r="C757" t="s">
        <v>696</v>
      </c>
      <c r="D757" s="2">
        <v>44501</v>
      </c>
      <c r="E757">
        <v>326</v>
      </c>
      <c r="F757" s="4">
        <v>0.3</v>
      </c>
      <c r="G757" t="s">
        <v>85</v>
      </c>
      <c r="H757" t="s">
        <v>524</v>
      </c>
      <c r="I757" t="s">
        <v>641</v>
      </c>
      <c r="J757" t="s">
        <v>351</v>
      </c>
      <c r="K757" t="s">
        <v>6923</v>
      </c>
      <c r="L757" t="s">
        <v>37</v>
      </c>
      <c r="M757">
        <v>5</v>
      </c>
      <c r="N757">
        <v>27</v>
      </c>
      <c r="O757" t="s">
        <v>3331</v>
      </c>
      <c r="P757" t="s">
        <v>3332</v>
      </c>
      <c r="Q757" s="7">
        <f>fact_orders[[#This Row],[Original Price]]*(1-fact_orders[[#This Row],[Discount%]])</f>
        <v>228.2</v>
      </c>
      <c r="R757">
        <f>fact_orders[[#This Row],[Original Price]]*fact_orders[[#This Row],[Discount%]]</f>
        <v>97.8</v>
      </c>
      <c r="S757">
        <f>YEAR(fact_orders[[#This Row],[Date]])</f>
        <v>2021</v>
      </c>
      <c r="T757">
        <f>MONTH(fact_orders[[#This Row],[Date]])</f>
        <v>11</v>
      </c>
      <c r="U757" t="str">
        <f>TEXT(fact_orders[[#This Row],[Date]],"mmm-yyyy")</f>
        <v>Nov-2021</v>
      </c>
      <c r="V757" t="str">
        <f>"Q"&amp;ROUNDUP(MONTH(fact_orders[[#This Row],[Date]])/3,0)</f>
        <v>Q4</v>
      </c>
      <c r="W757" t="str" cm="1">
        <f t="array" ref="W757">_xlfn.IFS(
fact_orders[[#This Row],[dim_customers.Customer Age]]&lt;=25,"18-25",
fact_orders[[#This Row],[dim_customers.Customer Age]]&lt;=35,"26-35",
fact_orders[[#This Row],[dim_customers.Customer Age]]&lt;=45,"36-45",
fact_orders[[#This Row],[dim_customers.Customer Age]]&lt;=55,"46-55",
TRUE,"56+"
)</f>
        <v>26-35</v>
      </c>
      <c r="X757" t="str" cm="1">
        <f t="array" ref="X757">_xlfn.IFS(fact_orders[[#This Row],[Original Price]]&lt;250,"Under 250", fact_orders[[#This Row],[Original Price]]&lt;500, "250-499",fact_orders[[#This Row],[Original Price]]&lt;1000,"500-999",fact_orders[[#This Row],[Original Price]]&lt;2000,"1000-1999",TRUE,"2000+")</f>
        <v>250-499</v>
      </c>
      <c r="Y757" t="str" cm="1">
        <f t="array" ref="Y757">_xlfn.IFS(fact_orders[[#This Row],[Discount%]]&lt;0.2,"10-19%",fact_orders[[#This Row],[Discount%]]&lt;0.3,"20-29%",fact_orders[[#This Row],[Discount%]]&lt;0.4,"30-39%",fact_orders[[#This Row],[Discount%]]&lt;0.5,"40-49%",TRUE,"50%+")</f>
        <v>30-39%</v>
      </c>
    </row>
    <row r="758" spans="1:25" hidden="1" x14ac:dyDescent="0.3">
      <c r="A758" t="s">
        <v>4174</v>
      </c>
      <c r="B758" t="s">
        <v>3336</v>
      </c>
      <c r="C758" t="s">
        <v>697</v>
      </c>
      <c r="D758" s="2">
        <v>44974</v>
      </c>
      <c r="E758">
        <v>453</v>
      </c>
      <c r="F758" s="4">
        <v>0.3</v>
      </c>
      <c r="G758" t="s">
        <v>85</v>
      </c>
      <c r="H758" t="s">
        <v>524</v>
      </c>
      <c r="I758" t="s">
        <v>641</v>
      </c>
      <c r="J758" t="s">
        <v>351</v>
      </c>
      <c r="K758" t="s">
        <v>6923</v>
      </c>
      <c r="L758" t="s">
        <v>102</v>
      </c>
      <c r="M758">
        <v>4</v>
      </c>
      <c r="N758">
        <v>28</v>
      </c>
      <c r="O758" t="s">
        <v>3337</v>
      </c>
      <c r="P758" t="s">
        <v>3332</v>
      </c>
      <c r="Q758" s="7">
        <f>fact_orders[[#This Row],[Original Price]]*(1-fact_orders[[#This Row],[Discount%]])</f>
        <v>317.09999999999997</v>
      </c>
      <c r="R758">
        <f>fact_orders[[#This Row],[Original Price]]*fact_orders[[#This Row],[Discount%]]</f>
        <v>135.9</v>
      </c>
      <c r="S758">
        <f>YEAR(fact_orders[[#This Row],[Date]])</f>
        <v>2023</v>
      </c>
      <c r="T758">
        <f>MONTH(fact_orders[[#This Row],[Date]])</f>
        <v>2</v>
      </c>
      <c r="U758" t="str">
        <f>TEXT(fact_orders[[#This Row],[Date]],"mmm-yyyy")</f>
        <v>Feb-2023</v>
      </c>
      <c r="V758" t="str">
        <f>"Q"&amp;ROUNDUP(MONTH(fact_orders[[#This Row],[Date]])/3,0)</f>
        <v>Q1</v>
      </c>
      <c r="W758" t="str" cm="1">
        <f t="array" ref="W758">_xlfn.IFS(
fact_orders[[#This Row],[dim_customers.Customer Age]]&lt;=25,"18-25",
fact_orders[[#This Row],[dim_customers.Customer Age]]&lt;=35,"26-35",
fact_orders[[#This Row],[dim_customers.Customer Age]]&lt;=45,"36-45",
fact_orders[[#This Row],[dim_customers.Customer Age]]&lt;=55,"46-55",
TRUE,"56+"
)</f>
        <v>26-35</v>
      </c>
      <c r="X758" t="str" cm="1">
        <f t="array" ref="X758">_xlfn.IFS(fact_orders[[#This Row],[Original Price]]&lt;250,"Under 250", fact_orders[[#This Row],[Original Price]]&lt;500, "250-499",fact_orders[[#This Row],[Original Price]]&lt;1000,"500-999",fact_orders[[#This Row],[Original Price]]&lt;2000,"1000-1999",TRUE,"2000+")</f>
        <v>250-499</v>
      </c>
      <c r="Y758" t="str" cm="1">
        <f t="array" ref="Y758">_xlfn.IFS(fact_orders[[#This Row],[Discount%]]&lt;0.2,"10-19%",fact_orders[[#This Row],[Discount%]]&lt;0.3,"20-29%",fact_orders[[#This Row],[Discount%]]&lt;0.4,"30-39%",fact_orders[[#This Row],[Discount%]]&lt;0.5,"40-49%",TRUE,"50%+")</f>
        <v>30-39%</v>
      </c>
    </row>
    <row r="759" spans="1:25" hidden="1" x14ac:dyDescent="0.3">
      <c r="A759" t="s">
        <v>4175</v>
      </c>
      <c r="B759" t="s">
        <v>3338</v>
      </c>
      <c r="C759" t="s">
        <v>698</v>
      </c>
      <c r="D759" s="2">
        <v>44761</v>
      </c>
      <c r="E759">
        <v>326</v>
      </c>
      <c r="F759" s="4">
        <v>0.3</v>
      </c>
      <c r="G759" t="s">
        <v>85</v>
      </c>
      <c r="H759" t="s">
        <v>524</v>
      </c>
      <c r="I759" t="s">
        <v>641</v>
      </c>
      <c r="J759" t="s">
        <v>351</v>
      </c>
      <c r="K759" t="s">
        <v>6923</v>
      </c>
      <c r="L759" t="s">
        <v>281</v>
      </c>
      <c r="M759">
        <v>4</v>
      </c>
      <c r="N759">
        <v>29</v>
      </c>
      <c r="O759" t="s">
        <v>3337</v>
      </c>
      <c r="P759" t="s">
        <v>3332</v>
      </c>
      <c r="Q759" s="7">
        <f>fact_orders[[#This Row],[Original Price]]*(1-fact_orders[[#This Row],[Discount%]])</f>
        <v>228.2</v>
      </c>
      <c r="R759">
        <f>fact_orders[[#This Row],[Original Price]]*fact_orders[[#This Row],[Discount%]]</f>
        <v>97.8</v>
      </c>
      <c r="S759">
        <f>YEAR(fact_orders[[#This Row],[Date]])</f>
        <v>2022</v>
      </c>
      <c r="T759">
        <f>MONTH(fact_orders[[#This Row],[Date]])</f>
        <v>7</v>
      </c>
      <c r="U759" t="str">
        <f>TEXT(fact_orders[[#This Row],[Date]],"mmm-yyyy")</f>
        <v>Jul-2022</v>
      </c>
      <c r="V759" t="str">
        <f>"Q"&amp;ROUNDUP(MONTH(fact_orders[[#This Row],[Date]])/3,0)</f>
        <v>Q3</v>
      </c>
      <c r="W759" t="str" cm="1">
        <f t="array" ref="W759">_xlfn.IFS(
fact_orders[[#This Row],[dim_customers.Customer Age]]&lt;=25,"18-25",
fact_orders[[#This Row],[dim_customers.Customer Age]]&lt;=35,"26-35",
fact_orders[[#This Row],[dim_customers.Customer Age]]&lt;=45,"36-45",
fact_orders[[#This Row],[dim_customers.Customer Age]]&lt;=55,"46-55",
TRUE,"56+"
)</f>
        <v>26-35</v>
      </c>
      <c r="X759" t="str" cm="1">
        <f t="array" ref="X759">_xlfn.IFS(fact_orders[[#This Row],[Original Price]]&lt;250,"Under 250", fact_orders[[#This Row],[Original Price]]&lt;500, "250-499",fact_orders[[#This Row],[Original Price]]&lt;1000,"500-999",fact_orders[[#This Row],[Original Price]]&lt;2000,"1000-1999",TRUE,"2000+")</f>
        <v>250-499</v>
      </c>
      <c r="Y759" t="str" cm="1">
        <f t="array" ref="Y759">_xlfn.IFS(fact_orders[[#This Row],[Discount%]]&lt;0.2,"10-19%",fact_orders[[#This Row],[Discount%]]&lt;0.3,"20-29%",fact_orders[[#This Row],[Discount%]]&lt;0.4,"30-39%",fact_orders[[#This Row],[Discount%]]&lt;0.5,"40-49%",TRUE,"50%+")</f>
        <v>30-39%</v>
      </c>
    </row>
    <row r="760" spans="1:25" hidden="1" x14ac:dyDescent="0.3">
      <c r="A760" t="s">
        <v>4176</v>
      </c>
      <c r="B760" t="s">
        <v>3339</v>
      </c>
      <c r="C760" t="s">
        <v>699</v>
      </c>
      <c r="D760" s="2">
        <v>45011</v>
      </c>
      <c r="E760">
        <v>456</v>
      </c>
      <c r="F760" s="4">
        <v>0.3</v>
      </c>
      <c r="G760" t="s">
        <v>85</v>
      </c>
      <c r="H760" t="s">
        <v>524</v>
      </c>
      <c r="I760" t="s">
        <v>641</v>
      </c>
      <c r="J760" t="s">
        <v>700</v>
      </c>
      <c r="K760" t="s">
        <v>6923</v>
      </c>
      <c r="L760" t="s">
        <v>321</v>
      </c>
      <c r="M760">
        <v>4</v>
      </c>
      <c r="N760">
        <v>30</v>
      </c>
      <c r="O760" t="s">
        <v>3337</v>
      </c>
      <c r="P760" t="s">
        <v>3332</v>
      </c>
      <c r="Q760" s="7">
        <f>fact_orders[[#This Row],[Original Price]]*(1-fact_orders[[#This Row],[Discount%]])</f>
        <v>319.2</v>
      </c>
      <c r="R760">
        <f>fact_orders[[#This Row],[Original Price]]*fact_orders[[#This Row],[Discount%]]</f>
        <v>136.79999999999998</v>
      </c>
      <c r="S760">
        <f>YEAR(fact_orders[[#This Row],[Date]])</f>
        <v>2023</v>
      </c>
      <c r="T760">
        <f>MONTH(fact_orders[[#This Row],[Date]])</f>
        <v>3</v>
      </c>
      <c r="U760" t="str">
        <f>TEXT(fact_orders[[#This Row],[Date]],"mmm-yyyy")</f>
        <v>Mar-2023</v>
      </c>
      <c r="V760" t="str">
        <f>"Q"&amp;ROUNDUP(MONTH(fact_orders[[#This Row],[Date]])/3,0)</f>
        <v>Q1</v>
      </c>
      <c r="W760" t="str" cm="1">
        <f t="array" ref="W760">_xlfn.IFS(
fact_orders[[#This Row],[dim_customers.Customer Age]]&lt;=25,"18-25",
fact_orders[[#This Row],[dim_customers.Customer Age]]&lt;=35,"26-35",
fact_orders[[#This Row],[dim_customers.Customer Age]]&lt;=45,"36-45",
fact_orders[[#This Row],[dim_customers.Customer Age]]&lt;=55,"46-55",
TRUE,"56+"
)</f>
        <v>26-35</v>
      </c>
      <c r="X760" t="str" cm="1">
        <f t="array" ref="X760">_xlfn.IFS(fact_orders[[#This Row],[Original Price]]&lt;250,"Under 250", fact_orders[[#This Row],[Original Price]]&lt;500, "250-499",fact_orders[[#This Row],[Original Price]]&lt;1000,"500-999",fact_orders[[#This Row],[Original Price]]&lt;2000,"1000-1999",TRUE,"2000+")</f>
        <v>250-499</v>
      </c>
      <c r="Y760" t="str" cm="1">
        <f t="array" ref="Y760">_xlfn.IFS(fact_orders[[#This Row],[Discount%]]&lt;0.2,"10-19%",fact_orders[[#This Row],[Discount%]]&lt;0.3,"20-29%",fact_orders[[#This Row],[Discount%]]&lt;0.4,"30-39%",fact_orders[[#This Row],[Discount%]]&lt;0.5,"40-49%",TRUE,"50%+")</f>
        <v>30-39%</v>
      </c>
    </row>
    <row r="761" spans="1:25" hidden="1" x14ac:dyDescent="0.3">
      <c r="A761" t="s">
        <v>4177</v>
      </c>
      <c r="B761" t="s">
        <v>3340</v>
      </c>
      <c r="C761" t="s">
        <v>701</v>
      </c>
      <c r="D761" s="2">
        <v>44658</v>
      </c>
      <c r="E761">
        <v>675</v>
      </c>
      <c r="F761" s="4">
        <v>0.3</v>
      </c>
      <c r="G761" t="s">
        <v>85</v>
      </c>
      <c r="H761" t="s">
        <v>524</v>
      </c>
      <c r="I761" t="s">
        <v>641</v>
      </c>
      <c r="J761" t="s">
        <v>700</v>
      </c>
      <c r="K761" t="s">
        <v>6923</v>
      </c>
      <c r="L761" t="s">
        <v>14</v>
      </c>
      <c r="M761">
        <v>5</v>
      </c>
      <c r="N761">
        <v>31</v>
      </c>
      <c r="O761" t="s">
        <v>3341</v>
      </c>
      <c r="P761" t="s">
        <v>3332</v>
      </c>
      <c r="Q761" s="7">
        <f>fact_orders[[#This Row],[Original Price]]*(1-fact_orders[[#This Row],[Discount%]])</f>
        <v>472.49999999999994</v>
      </c>
      <c r="R761">
        <f>fact_orders[[#This Row],[Original Price]]*fact_orders[[#This Row],[Discount%]]</f>
        <v>202.5</v>
      </c>
      <c r="S761">
        <f>YEAR(fact_orders[[#This Row],[Date]])</f>
        <v>2022</v>
      </c>
      <c r="T761">
        <f>MONTH(fact_orders[[#This Row],[Date]])</f>
        <v>4</v>
      </c>
      <c r="U761" t="str">
        <f>TEXT(fact_orders[[#This Row],[Date]],"mmm-yyyy")</f>
        <v>Apr-2022</v>
      </c>
      <c r="V761" t="str">
        <f>"Q"&amp;ROUNDUP(MONTH(fact_orders[[#This Row],[Date]])/3,0)</f>
        <v>Q2</v>
      </c>
      <c r="W761" t="str" cm="1">
        <f t="array" ref="W761">_xlfn.IFS(
fact_orders[[#This Row],[dim_customers.Customer Age]]&lt;=25,"18-25",
fact_orders[[#This Row],[dim_customers.Customer Age]]&lt;=35,"26-35",
fact_orders[[#This Row],[dim_customers.Customer Age]]&lt;=45,"36-45",
fact_orders[[#This Row],[dim_customers.Customer Age]]&lt;=55,"46-55",
TRUE,"56+"
)</f>
        <v>26-35</v>
      </c>
      <c r="X761" t="str" cm="1">
        <f t="array" ref="X761">_xlfn.IFS(fact_orders[[#This Row],[Original Price]]&lt;250,"Under 250", fact_orders[[#This Row],[Original Price]]&lt;500, "250-499",fact_orders[[#This Row],[Original Price]]&lt;1000,"500-999",fact_orders[[#This Row],[Original Price]]&lt;2000,"1000-1999",TRUE,"2000+")</f>
        <v>500-999</v>
      </c>
      <c r="Y761" t="str" cm="1">
        <f t="array" ref="Y761">_xlfn.IFS(fact_orders[[#This Row],[Discount%]]&lt;0.2,"10-19%",fact_orders[[#This Row],[Discount%]]&lt;0.3,"20-29%",fact_orders[[#This Row],[Discount%]]&lt;0.4,"30-39%",fact_orders[[#This Row],[Discount%]]&lt;0.5,"40-49%",TRUE,"50%+")</f>
        <v>30-39%</v>
      </c>
    </row>
    <row r="762" spans="1:25" hidden="1" x14ac:dyDescent="0.3">
      <c r="A762" t="s">
        <v>4178</v>
      </c>
      <c r="B762" t="s">
        <v>3342</v>
      </c>
      <c r="C762" t="s">
        <v>702</v>
      </c>
      <c r="D762" s="2">
        <v>44451</v>
      </c>
      <c r="E762">
        <v>654</v>
      </c>
      <c r="F762" s="4">
        <v>0.3</v>
      </c>
      <c r="G762" t="s">
        <v>85</v>
      </c>
      <c r="H762" t="s">
        <v>524</v>
      </c>
      <c r="I762" t="s">
        <v>641</v>
      </c>
      <c r="J762" t="s">
        <v>700</v>
      </c>
      <c r="K762" t="s">
        <v>6924</v>
      </c>
      <c r="L762" t="s">
        <v>16</v>
      </c>
      <c r="M762">
        <v>5</v>
      </c>
      <c r="N762">
        <v>32</v>
      </c>
      <c r="O762" t="s">
        <v>3341</v>
      </c>
      <c r="P762" t="s">
        <v>3332</v>
      </c>
      <c r="Q762" s="7">
        <f>fact_orders[[#This Row],[Original Price]]*(1-fact_orders[[#This Row],[Discount%]])</f>
        <v>457.79999999999995</v>
      </c>
      <c r="R762">
        <f>fact_orders[[#This Row],[Original Price]]*fact_orders[[#This Row],[Discount%]]</f>
        <v>196.2</v>
      </c>
      <c r="S762">
        <f>YEAR(fact_orders[[#This Row],[Date]])</f>
        <v>2021</v>
      </c>
      <c r="T762">
        <f>MONTH(fact_orders[[#This Row],[Date]])</f>
        <v>9</v>
      </c>
      <c r="U762" t="str">
        <f>TEXT(fact_orders[[#This Row],[Date]],"mmm-yyyy")</f>
        <v>Sep-2021</v>
      </c>
      <c r="V762" t="str">
        <f>"Q"&amp;ROUNDUP(MONTH(fact_orders[[#This Row],[Date]])/3,0)</f>
        <v>Q3</v>
      </c>
      <c r="W762" t="str" cm="1">
        <f t="array" ref="W762">_xlfn.IFS(
fact_orders[[#This Row],[dim_customers.Customer Age]]&lt;=25,"18-25",
fact_orders[[#This Row],[dim_customers.Customer Age]]&lt;=35,"26-35",
fact_orders[[#This Row],[dim_customers.Customer Age]]&lt;=45,"36-45",
fact_orders[[#This Row],[dim_customers.Customer Age]]&lt;=55,"46-55",
TRUE,"56+"
)</f>
        <v>26-35</v>
      </c>
      <c r="X762" t="str" cm="1">
        <f t="array" ref="X762">_xlfn.IFS(fact_orders[[#This Row],[Original Price]]&lt;250,"Under 250", fact_orders[[#This Row],[Original Price]]&lt;500, "250-499",fact_orders[[#This Row],[Original Price]]&lt;1000,"500-999",fact_orders[[#This Row],[Original Price]]&lt;2000,"1000-1999",TRUE,"2000+")</f>
        <v>500-999</v>
      </c>
      <c r="Y762" t="str" cm="1">
        <f t="array" ref="Y762">_xlfn.IFS(fact_orders[[#This Row],[Discount%]]&lt;0.2,"10-19%",fact_orders[[#This Row],[Discount%]]&lt;0.3,"20-29%",fact_orders[[#This Row],[Discount%]]&lt;0.4,"30-39%",fact_orders[[#This Row],[Discount%]]&lt;0.5,"40-49%",TRUE,"50%+")</f>
        <v>30-39%</v>
      </c>
    </row>
    <row r="763" spans="1:25" hidden="1" x14ac:dyDescent="0.3">
      <c r="A763" t="s">
        <v>4179</v>
      </c>
      <c r="B763" t="s">
        <v>3343</v>
      </c>
      <c r="C763" t="s">
        <v>703</v>
      </c>
      <c r="D763" s="2">
        <v>44590</v>
      </c>
      <c r="E763">
        <v>654</v>
      </c>
      <c r="F763" s="4">
        <v>0.3</v>
      </c>
      <c r="G763" t="s">
        <v>85</v>
      </c>
      <c r="H763" t="s">
        <v>524</v>
      </c>
      <c r="I763" t="s">
        <v>641</v>
      </c>
      <c r="J763" t="s">
        <v>700</v>
      </c>
      <c r="K763" t="s">
        <v>6924</v>
      </c>
      <c r="L763" t="s">
        <v>359</v>
      </c>
      <c r="M763">
        <v>3</v>
      </c>
      <c r="N763">
        <v>33</v>
      </c>
      <c r="O763" t="s">
        <v>3341</v>
      </c>
      <c r="P763" t="s">
        <v>3332</v>
      </c>
      <c r="Q763" s="7">
        <f>fact_orders[[#This Row],[Original Price]]*(1-fact_orders[[#This Row],[Discount%]])</f>
        <v>457.79999999999995</v>
      </c>
      <c r="R763">
        <f>fact_orders[[#This Row],[Original Price]]*fact_orders[[#This Row],[Discount%]]</f>
        <v>196.2</v>
      </c>
      <c r="S763">
        <f>YEAR(fact_orders[[#This Row],[Date]])</f>
        <v>2022</v>
      </c>
      <c r="T763">
        <f>MONTH(fact_orders[[#This Row],[Date]])</f>
        <v>1</v>
      </c>
      <c r="U763" t="str">
        <f>TEXT(fact_orders[[#This Row],[Date]],"mmm-yyyy")</f>
        <v>Jan-2022</v>
      </c>
      <c r="V763" t="str">
        <f>"Q"&amp;ROUNDUP(MONTH(fact_orders[[#This Row],[Date]])/3,0)</f>
        <v>Q1</v>
      </c>
      <c r="W763" t="str" cm="1">
        <f t="array" ref="W763">_xlfn.IFS(
fact_orders[[#This Row],[dim_customers.Customer Age]]&lt;=25,"18-25",
fact_orders[[#This Row],[dim_customers.Customer Age]]&lt;=35,"26-35",
fact_orders[[#This Row],[dim_customers.Customer Age]]&lt;=45,"36-45",
fact_orders[[#This Row],[dim_customers.Customer Age]]&lt;=55,"46-55",
TRUE,"56+"
)</f>
        <v>26-35</v>
      </c>
      <c r="X763" t="str" cm="1">
        <f t="array" ref="X763">_xlfn.IFS(fact_orders[[#This Row],[Original Price]]&lt;250,"Under 250", fact_orders[[#This Row],[Original Price]]&lt;500, "250-499",fact_orders[[#This Row],[Original Price]]&lt;1000,"500-999",fact_orders[[#This Row],[Original Price]]&lt;2000,"1000-1999",TRUE,"2000+")</f>
        <v>500-999</v>
      </c>
      <c r="Y763" t="str" cm="1">
        <f t="array" ref="Y763">_xlfn.IFS(fact_orders[[#This Row],[Discount%]]&lt;0.2,"10-19%",fact_orders[[#This Row],[Discount%]]&lt;0.3,"20-29%",fact_orders[[#This Row],[Discount%]]&lt;0.4,"30-39%",fact_orders[[#This Row],[Discount%]]&lt;0.5,"40-49%",TRUE,"50%+")</f>
        <v>30-39%</v>
      </c>
    </row>
    <row r="764" spans="1:25" hidden="1" x14ac:dyDescent="0.3">
      <c r="A764" t="s">
        <v>4180</v>
      </c>
      <c r="B764" t="s">
        <v>3344</v>
      </c>
      <c r="C764" t="s">
        <v>704</v>
      </c>
      <c r="D764" s="2">
        <v>44896</v>
      </c>
      <c r="E764">
        <v>654</v>
      </c>
      <c r="F764" s="4">
        <v>0.3</v>
      </c>
      <c r="G764" t="s">
        <v>85</v>
      </c>
      <c r="H764" t="s">
        <v>524</v>
      </c>
      <c r="I764" t="s">
        <v>641</v>
      </c>
      <c r="J764" t="s">
        <v>700</v>
      </c>
      <c r="K764" t="s">
        <v>6924</v>
      </c>
      <c r="L764" t="s">
        <v>23</v>
      </c>
      <c r="M764">
        <v>5</v>
      </c>
      <c r="N764">
        <v>44</v>
      </c>
      <c r="O764" t="s">
        <v>3345</v>
      </c>
      <c r="P764" t="s">
        <v>3332</v>
      </c>
      <c r="Q764" s="7">
        <f>fact_orders[[#This Row],[Original Price]]*(1-fact_orders[[#This Row],[Discount%]])</f>
        <v>457.79999999999995</v>
      </c>
      <c r="R764">
        <f>fact_orders[[#This Row],[Original Price]]*fact_orders[[#This Row],[Discount%]]</f>
        <v>196.2</v>
      </c>
      <c r="S764">
        <f>YEAR(fact_orders[[#This Row],[Date]])</f>
        <v>2022</v>
      </c>
      <c r="T764">
        <f>MONTH(fact_orders[[#This Row],[Date]])</f>
        <v>12</v>
      </c>
      <c r="U764" t="str">
        <f>TEXT(fact_orders[[#This Row],[Date]],"mmm-yyyy")</f>
        <v>Dec-2022</v>
      </c>
      <c r="V764" t="str">
        <f>"Q"&amp;ROUNDUP(MONTH(fact_orders[[#This Row],[Date]])/3,0)</f>
        <v>Q4</v>
      </c>
      <c r="W764" t="str" cm="1">
        <f t="array" ref="W764">_xlfn.IFS(
fact_orders[[#This Row],[dim_customers.Customer Age]]&lt;=25,"18-25",
fact_orders[[#This Row],[dim_customers.Customer Age]]&lt;=35,"26-35",
fact_orders[[#This Row],[dim_customers.Customer Age]]&lt;=45,"36-45",
fact_orders[[#This Row],[dim_customers.Customer Age]]&lt;=55,"46-55",
TRUE,"56+"
)</f>
        <v>36-45</v>
      </c>
      <c r="X764" t="str" cm="1">
        <f t="array" ref="X764">_xlfn.IFS(fact_orders[[#This Row],[Original Price]]&lt;250,"Under 250", fact_orders[[#This Row],[Original Price]]&lt;500, "250-499",fact_orders[[#This Row],[Original Price]]&lt;1000,"500-999",fact_orders[[#This Row],[Original Price]]&lt;2000,"1000-1999",TRUE,"2000+")</f>
        <v>500-999</v>
      </c>
      <c r="Y764" t="str" cm="1">
        <f t="array" ref="Y764">_xlfn.IFS(fact_orders[[#This Row],[Discount%]]&lt;0.2,"10-19%",fact_orders[[#This Row],[Discount%]]&lt;0.3,"20-29%",fact_orders[[#This Row],[Discount%]]&lt;0.4,"30-39%",fact_orders[[#This Row],[Discount%]]&lt;0.5,"40-49%",TRUE,"50%+")</f>
        <v>30-39%</v>
      </c>
    </row>
    <row r="765" spans="1:25" hidden="1" x14ac:dyDescent="0.3">
      <c r="A765" t="s">
        <v>4181</v>
      </c>
      <c r="B765" t="s">
        <v>3346</v>
      </c>
      <c r="C765" t="s">
        <v>705</v>
      </c>
      <c r="D765" s="2">
        <v>44808</v>
      </c>
      <c r="E765">
        <v>654</v>
      </c>
      <c r="F765" s="4">
        <v>0.3</v>
      </c>
      <c r="G765" t="s">
        <v>85</v>
      </c>
      <c r="H765" t="s">
        <v>524</v>
      </c>
      <c r="I765" t="s">
        <v>641</v>
      </c>
      <c r="J765" t="s">
        <v>700</v>
      </c>
      <c r="K765" t="s">
        <v>6924</v>
      </c>
      <c r="L765" t="s">
        <v>12</v>
      </c>
      <c r="M765">
        <v>5</v>
      </c>
      <c r="N765">
        <v>45</v>
      </c>
      <c r="O765" t="s">
        <v>3345</v>
      </c>
      <c r="P765" t="s">
        <v>3332</v>
      </c>
      <c r="Q765" s="7">
        <f>fact_orders[[#This Row],[Original Price]]*(1-fact_orders[[#This Row],[Discount%]])</f>
        <v>457.79999999999995</v>
      </c>
      <c r="R765">
        <f>fact_orders[[#This Row],[Original Price]]*fact_orders[[#This Row],[Discount%]]</f>
        <v>196.2</v>
      </c>
      <c r="S765">
        <f>YEAR(fact_orders[[#This Row],[Date]])</f>
        <v>2022</v>
      </c>
      <c r="T765">
        <f>MONTH(fact_orders[[#This Row],[Date]])</f>
        <v>9</v>
      </c>
      <c r="U765" t="str">
        <f>TEXT(fact_orders[[#This Row],[Date]],"mmm-yyyy")</f>
        <v>Sep-2022</v>
      </c>
      <c r="V765" t="str">
        <f>"Q"&amp;ROUNDUP(MONTH(fact_orders[[#This Row],[Date]])/3,0)</f>
        <v>Q3</v>
      </c>
      <c r="W765" t="str" cm="1">
        <f t="array" ref="W765">_xlfn.IFS(
fact_orders[[#This Row],[dim_customers.Customer Age]]&lt;=25,"18-25",
fact_orders[[#This Row],[dim_customers.Customer Age]]&lt;=35,"26-35",
fact_orders[[#This Row],[dim_customers.Customer Age]]&lt;=45,"36-45",
fact_orders[[#This Row],[dim_customers.Customer Age]]&lt;=55,"46-55",
TRUE,"56+"
)</f>
        <v>36-45</v>
      </c>
      <c r="X765" t="str" cm="1">
        <f t="array" ref="X765">_xlfn.IFS(fact_orders[[#This Row],[Original Price]]&lt;250,"Under 250", fact_orders[[#This Row],[Original Price]]&lt;500, "250-499",fact_orders[[#This Row],[Original Price]]&lt;1000,"500-999",fact_orders[[#This Row],[Original Price]]&lt;2000,"1000-1999",TRUE,"2000+")</f>
        <v>500-999</v>
      </c>
      <c r="Y765" t="str" cm="1">
        <f t="array" ref="Y765">_xlfn.IFS(fact_orders[[#This Row],[Discount%]]&lt;0.2,"10-19%",fact_orders[[#This Row],[Discount%]]&lt;0.3,"20-29%",fact_orders[[#This Row],[Discount%]]&lt;0.4,"30-39%",fact_orders[[#This Row],[Discount%]]&lt;0.5,"40-49%",TRUE,"50%+")</f>
        <v>30-39%</v>
      </c>
    </row>
    <row r="766" spans="1:25" hidden="1" x14ac:dyDescent="0.3">
      <c r="A766" t="s">
        <v>4182</v>
      </c>
      <c r="B766" t="s">
        <v>3347</v>
      </c>
      <c r="C766" t="s">
        <v>706</v>
      </c>
      <c r="D766" s="2">
        <v>44439</v>
      </c>
      <c r="E766">
        <v>356</v>
      </c>
      <c r="F766" s="4">
        <v>0.3</v>
      </c>
      <c r="G766" t="s">
        <v>85</v>
      </c>
      <c r="H766" t="s">
        <v>524</v>
      </c>
      <c r="I766" t="s">
        <v>641</v>
      </c>
      <c r="J766" t="s">
        <v>700</v>
      </c>
      <c r="K766" t="s">
        <v>6926</v>
      </c>
      <c r="L766" t="s">
        <v>12</v>
      </c>
      <c r="M766">
        <v>4</v>
      </c>
      <c r="N766">
        <v>46</v>
      </c>
      <c r="O766" t="s">
        <v>3348</v>
      </c>
      <c r="P766" t="s">
        <v>3349</v>
      </c>
      <c r="Q766" s="7">
        <f>fact_orders[[#This Row],[Original Price]]*(1-fact_orders[[#This Row],[Discount%]])</f>
        <v>249.2</v>
      </c>
      <c r="R766">
        <f>fact_orders[[#This Row],[Original Price]]*fact_orders[[#This Row],[Discount%]]</f>
        <v>106.8</v>
      </c>
      <c r="S766">
        <f>YEAR(fact_orders[[#This Row],[Date]])</f>
        <v>2021</v>
      </c>
      <c r="T766">
        <f>MONTH(fact_orders[[#This Row],[Date]])</f>
        <v>8</v>
      </c>
      <c r="U766" t="str">
        <f>TEXT(fact_orders[[#This Row],[Date]],"mmm-yyyy")</f>
        <v>Aug-2021</v>
      </c>
      <c r="V766" t="str">
        <f>"Q"&amp;ROUNDUP(MONTH(fact_orders[[#This Row],[Date]])/3,0)</f>
        <v>Q3</v>
      </c>
      <c r="W766" t="str" cm="1">
        <f t="array" ref="W766">_xlfn.IFS(
fact_orders[[#This Row],[dim_customers.Customer Age]]&lt;=25,"18-25",
fact_orders[[#This Row],[dim_customers.Customer Age]]&lt;=35,"26-35",
fact_orders[[#This Row],[dim_customers.Customer Age]]&lt;=45,"36-45",
fact_orders[[#This Row],[dim_customers.Customer Age]]&lt;=55,"46-55",
TRUE,"56+"
)</f>
        <v>46-55</v>
      </c>
      <c r="X766" t="str" cm="1">
        <f t="array" ref="X766">_xlfn.IFS(fact_orders[[#This Row],[Original Price]]&lt;250,"Under 250", fact_orders[[#This Row],[Original Price]]&lt;500, "250-499",fact_orders[[#This Row],[Original Price]]&lt;1000,"500-999",fact_orders[[#This Row],[Original Price]]&lt;2000,"1000-1999",TRUE,"2000+")</f>
        <v>250-499</v>
      </c>
      <c r="Y766" t="str" cm="1">
        <f t="array" ref="Y766">_xlfn.IFS(fact_orders[[#This Row],[Discount%]]&lt;0.2,"10-19%",fact_orders[[#This Row],[Discount%]]&lt;0.3,"20-29%",fact_orders[[#This Row],[Discount%]]&lt;0.4,"30-39%",fact_orders[[#This Row],[Discount%]]&lt;0.5,"40-49%",TRUE,"50%+")</f>
        <v>30-39%</v>
      </c>
    </row>
    <row r="767" spans="1:25" hidden="1" x14ac:dyDescent="0.3">
      <c r="A767" t="s">
        <v>4183</v>
      </c>
      <c r="B767" t="s">
        <v>3350</v>
      </c>
      <c r="C767" t="s">
        <v>707</v>
      </c>
      <c r="D767" s="2">
        <v>44498</v>
      </c>
      <c r="E767">
        <v>686</v>
      </c>
      <c r="F767" s="4">
        <v>0.3</v>
      </c>
      <c r="G767" t="s">
        <v>85</v>
      </c>
      <c r="H767" t="s">
        <v>524</v>
      </c>
      <c r="I767" t="s">
        <v>641</v>
      </c>
      <c r="J767" t="s">
        <v>700</v>
      </c>
      <c r="K767" t="s">
        <v>6926</v>
      </c>
      <c r="L767" t="s">
        <v>12</v>
      </c>
      <c r="M767">
        <v>3</v>
      </c>
      <c r="N767">
        <v>47</v>
      </c>
      <c r="O767" t="s">
        <v>3348</v>
      </c>
      <c r="P767" t="s">
        <v>3349</v>
      </c>
      <c r="Q767" s="7">
        <f>fact_orders[[#This Row],[Original Price]]*(1-fact_orders[[#This Row],[Discount%]])</f>
        <v>480.2</v>
      </c>
      <c r="R767">
        <f>fact_orders[[#This Row],[Original Price]]*fact_orders[[#This Row],[Discount%]]</f>
        <v>205.79999999999998</v>
      </c>
      <c r="S767">
        <f>YEAR(fact_orders[[#This Row],[Date]])</f>
        <v>2021</v>
      </c>
      <c r="T767">
        <f>MONTH(fact_orders[[#This Row],[Date]])</f>
        <v>10</v>
      </c>
      <c r="U767" t="str">
        <f>TEXT(fact_orders[[#This Row],[Date]],"mmm-yyyy")</f>
        <v>Oct-2021</v>
      </c>
      <c r="V767" t="str">
        <f>"Q"&amp;ROUNDUP(MONTH(fact_orders[[#This Row],[Date]])/3,0)</f>
        <v>Q4</v>
      </c>
      <c r="W767" t="str" cm="1">
        <f t="array" ref="W767">_xlfn.IFS(
fact_orders[[#This Row],[dim_customers.Customer Age]]&lt;=25,"18-25",
fact_orders[[#This Row],[dim_customers.Customer Age]]&lt;=35,"26-35",
fact_orders[[#This Row],[dim_customers.Customer Age]]&lt;=45,"36-45",
fact_orders[[#This Row],[dim_customers.Customer Age]]&lt;=55,"46-55",
TRUE,"56+"
)</f>
        <v>46-55</v>
      </c>
      <c r="X767" t="str" cm="1">
        <f t="array" ref="X767">_xlfn.IFS(fact_orders[[#This Row],[Original Price]]&lt;250,"Under 250", fact_orders[[#This Row],[Original Price]]&lt;500, "250-499",fact_orders[[#This Row],[Original Price]]&lt;1000,"500-999",fact_orders[[#This Row],[Original Price]]&lt;2000,"1000-1999",TRUE,"2000+")</f>
        <v>500-999</v>
      </c>
      <c r="Y767" t="str" cm="1">
        <f t="array" ref="Y767">_xlfn.IFS(fact_orders[[#This Row],[Discount%]]&lt;0.2,"10-19%",fact_orders[[#This Row],[Discount%]]&lt;0.3,"20-29%",fact_orders[[#This Row],[Discount%]]&lt;0.4,"30-39%",fact_orders[[#This Row],[Discount%]]&lt;0.5,"40-49%",TRUE,"50%+")</f>
        <v>30-39%</v>
      </c>
    </row>
    <row r="768" spans="1:25" hidden="1" x14ac:dyDescent="0.3">
      <c r="A768" t="s">
        <v>4184</v>
      </c>
      <c r="B768" t="s">
        <v>3351</v>
      </c>
      <c r="C768" t="s">
        <v>707</v>
      </c>
      <c r="D768" s="2">
        <v>44789</v>
      </c>
      <c r="E768">
        <v>456</v>
      </c>
      <c r="F768" s="4">
        <v>0.3</v>
      </c>
      <c r="G768" t="s">
        <v>85</v>
      </c>
      <c r="H768" t="s">
        <v>524</v>
      </c>
      <c r="I768" t="s">
        <v>641</v>
      </c>
      <c r="J768" t="s">
        <v>700</v>
      </c>
      <c r="K768" t="s">
        <v>6926</v>
      </c>
      <c r="L768" t="s">
        <v>12</v>
      </c>
      <c r="M768">
        <v>3</v>
      </c>
      <c r="N768">
        <v>48</v>
      </c>
      <c r="O768" t="s">
        <v>3348</v>
      </c>
      <c r="P768" t="s">
        <v>3349</v>
      </c>
      <c r="Q768" s="7">
        <f>fact_orders[[#This Row],[Original Price]]*(1-fact_orders[[#This Row],[Discount%]])</f>
        <v>319.2</v>
      </c>
      <c r="R768">
        <f>fact_orders[[#This Row],[Original Price]]*fact_orders[[#This Row],[Discount%]]</f>
        <v>136.79999999999998</v>
      </c>
      <c r="S768">
        <f>YEAR(fact_orders[[#This Row],[Date]])</f>
        <v>2022</v>
      </c>
      <c r="T768">
        <f>MONTH(fact_orders[[#This Row],[Date]])</f>
        <v>8</v>
      </c>
      <c r="U768" t="str">
        <f>TEXT(fact_orders[[#This Row],[Date]],"mmm-yyyy")</f>
        <v>Aug-2022</v>
      </c>
      <c r="V768" t="str">
        <f>"Q"&amp;ROUNDUP(MONTH(fact_orders[[#This Row],[Date]])/3,0)</f>
        <v>Q3</v>
      </c>
      <c r="W768" t="str" cm="1">
        <f t="array" ref="W768">_xlfn.IFS(
fact_orders[[#This Row],[dim_customers.Customer Age]]&lt;=25,"18-25",
fact_orders[[#This Row],[dim_customers.Customer Age]]&lt;=35,"26-35",
fact_orders[[#This Row],[dim_customers.Customer Age]]&lt;=45,"36-45",
fact_orders[[#This Row],[dim_customers.Customer Age]]&lt;=55,"46-55",
TRUE,"56+"
)</f>
        <v>46-55</v>
      </c>
      <c r="X768" t="str" cm="1">
        <f t="array" ref="X768">_xlfn.IFS(fact_orders[[#This Row],[Original Price]]&lt;250,"Under 250", fact_orders[[#This Row],[Original Price]]&lt;500, "250-499",fact_orders[[#This Row],[Original Price]]&lt;1000,"500-999",fact_orders[[#This Row],[Original Price]]&lt;2000,"1000-1999",TRUE,"2000+")</f>
        <v>250-499</v>
      </c>
      <c r="Y768" t="str" cm="1">
        <f t="array" ref="Y768">_xlfn.IFS(fact_orders[[#This Row],[Discount%]]&lt;0.2,"10-19%",fact_orders[[#This Row],[Discount%]]&lt;0.3,"20-29%",fact_orders[[#This Row],[Discount%]]&lt;0.4,"30-39%",fact_orders[[#This Row],[Discount%]]&lt;0.5,"40-49%",TRUE,"50%+")</f>
        <v>30-39%</v>
      </c>
    </row>
    <row r="769" spans="1:25" hidden="1" x14ac:dyDescent="0.3">
      <c r="A769" t="s">
        <v>4185</v>
      </c>
      <c r="B769" t="s">
        <v>3352</v>
      </c>
      <c r="C769" t="s">
        <v>707</v>
      </c>
      <c r="D769" s="2">
        <v>44839</v>
      </c>
      <c r="E769">
        <v>516</v>
      </c>
      <c r="F769" s="4">
        <v>0.3</v>
      </c>
      <c r="G769" t="s">
        <v>85</v>
      </c>
      <c r="H769" t="s">
        <v>524</v>
      </c>
      <c r="I769" t="s">
        <v>641</v>
      </c>
      <c r="J769" t="s">
        <v>700</v>
      </c>
      <c r="K769" t="s">
        <v>6926</v>
      </c>
      <c r="L769" t="s">
        <v>12</v>
      </c>
      <c r="M769">
        <v>3</v>
      </c>
      <c r="N769">
        <v>49</v>
      </c>
      <c r="O769" t="s">
        <v>3348</v>
      </c>
      <c r="P769" t="s">
        <v>3349</v>
      </c>
      <c r="Q769" s="7">
        <f>fact_orders[[#This Row],[Original Price]]*(1-fact_orders[[#This Row],[Discount%]])</f>
        <v>361.2</v>
      </c>
      <c r="R769">
        <f>fact_orders[[#This Row],[Original Price]]*fact_orders[[#This Row],[Discount%]]</f>
        <v>154.79999999999998</v>
      </c>
      <c r="S769">
        <f>YEAR(fact_orders[[#This Row],[Date]])</f>
        <v>2022</v>
      </c>
      <c r="T769">
        <f>MONTH(fact_orders[[#This Row],[Date]])</f>
        <v>10</v>
      </c>
      <c r="U769" t="str">
        <f>TEXT(fact_orders[[#This Row],[Date]],"mmm-yyyy")</f>
        <v>Oct-2022</v>
      </c>
      <c r="V769" t="str">
        <f>"Q"&amp;ROUNDUP(MONTH(fact_orders[[#This Row],[Date]])/3,0)</f>
        <v>Q4</v>
      </c>
      <c r="W769" t="str" cm="1">
        <f t="array" ref="W769">_xlfn.IFS(
fact_orders[[#This Row],[dim_customers.Customer Age]]&lt;=25,"18-25",
fact_orders[[#This Row],[dim_customers.Customer Age]]&lt;=35,"26-35",
fact_orders[[#This Row],[dim_customers.Customer Age]]&lt;=45,"36-45",
fact_orders[[#This Row],[dim_customers.Customer Age]]&lt;=55,"46-55",
TRUE,"56+"
)</f>
        <v>46-55</v>
      </c>
      <c r="X769" t="str" cm="1">
        <f t="array" ref="X769">_xlfn.IFS(fact_orders[[#This Row],[Original Price]]&lt;250,"Under 250", fact_orders[[#This Row],[Original Price]]&lt;500, "250-499",fact_orders[[#This Row],[Original Price]]&lt;1000,"500-999",fact_orders[[#This Row],[Original Price]]&lt;2000,"1000-1999",TRUE,"2000+")</f>
        <v>500-999</v>
      </c>
      <c r="Y769" t="str" cm="1">
        <f t="array" ref="Y769">_xlfn.IFS(fact_orders[[#This Row],[Discount%]]&lt;0.2,"10-19%",fact_orders[[#This Row],[Discount%]]&lt;0.3,"20-29%",fact_orders[[#This Row],[Discount%]]&lt;0.4,"30-39%",fact_orders[[#This Row],[Discount%]]&lt;0.5,"40-49%",TRUE,"50%+")</f>
        <v>30-39%</v>
      </c>
    </row>
    <row r="770" spans="1:25" hidden="1" x14ac:dyDescent="0.3">
      <c r="A770" t="s">
        <v>4186</v>
      </c>
      <c r="B770" t="s">
        <v>3353</v>
      </c>
      <c r="C770" t="s">
        <v>707</v>
      </c>
      <c r="D770" s="2">
        <v>44899</v>
      </c>
      <c r="E770">
        <v>355</v>
      </c>
      <c r="F770" s="4">
        <v>0.3</v>
      </c>
      <c r="G770" t="s">
        <v>85</v>
      </c>
      <c r="H770" t="s">
        <v>524</v>
      </c>
      <c r="I770" t="s">
        <v>641</v>
      </c>
      <c r="J770" t="s">
        <v>700</v>
      </c>
      <c r="K770" t="s">
        <v>6926</v>
      </c>
      <c r="L770" t="s">
        <v>12</v>
      </c>
      <c r="M770">
        <v>3</v>
      </c>
      <c r="N770">
        <v>17</v>
      </c>
      <c r="O770" t="s">
        <v>3354</v>
      </c>
      <c r="P770" t="s">
        <v>3349</v>
      </c>
      <c r="Q770" s="7">
        <f>fact_orders[[#This Row],[Original Price]]*(1-fact_orders[[#This Row],[Discount%]])</f>
        <v>248.49999999999997</v>
      </c>
      <c r="R770">
        <f>fact_orders[[#This Row],[Original Price]]*fact_orders[[#This Row],[Discount%]]</f>
        <v>106.5</v>
      </c>
      <c r="S770">
        <f>YEAR(fact_orders[[#This Row],[Date]])</f>
        <v>2022</v>
      </c>
      <c r="T770">
        <f>MONTH(fact_orders[[#This Row],[Date]])</f>
        <v>12</v>
      </c>
      <c r="U770" t="str">
        <f>TEXT(fact_orders[[#This Row],[Date]],"mmm-yyyy")</f>
        <v>Dec-2022</v>
      </c>
      <c r="V770" t="str">
        <f>"Q"&amp;ROUNDUP(MONTH(fact_orders[[#This Row],[Date]])/3,0)</f>
        <v>Q4</v>
      </c>
      <c r="W770" t="str" cm="1">
        <f t="array" ref="W770">_xlfn.IFS(
fact_orders[[#This Row],[dim_customers.Customer Age]]&lt;=25,"18-25",
fact_orders[[#This Row],[dim_customers.Customer Age]]&lt;=35,"26-35",
fact_orders[[#This Row],[dim_customers.Customer Age]]&lt;=45,"36-45",
fact_orders[[#This Row],[dim_customers.Customer Age]]&lt;=55,"46-55",
TRUE,"56+"
)</f>
        <v>18-25</v>
      </c>
      <c r="X770" t="str" cm="1">
        <f t="array" ref="X770">_xlfn.IFS(fact_orders[[#This Row],[Original Price]]&lt;250,"Under 250", fact_orders[[#This Row],[Original Price]]&lt;500, "250-499",fact_orders[[#This Row],[Original Price]]&lt;1000,"500-999",fact_orders[[#This Row],[Original Price]]&lt;2000,"1000-1999",TRUE,"2000+")</f>
        <v>250-499</v>
      </c>
      <c r="Y770" t="str" cm="1">
        <f t="array" ref="Y770">_xlfn.IFS(fact_orders[[#This Row],[Discount%]]&lt;0.2,"10-19%",fact_orders[[#This Row],[Discount%]]&lt;0.3,"20-29%",fact_orders[[#This Row],[Discount%]]&lt;0.4,"30-39%",fact_orders[[#This Row],[Discount%]]&lt;0.5,"40-49%",TRUE,"50%+")</f>
        <v>30-39%</v>
      </c>
    </row>
    <row r="771" spans="1:25" hidden="1" x14ac:dyDescent="0.3">
      <c r="A771" t="s">
        <v>4187</v>
      </c>
      <c r="B771" t="s">
        <v>3355</v>
      </c>
      <c r="C771" t="s">
        <v>707</v>
      </c>
      <c r="D771" s="2">
        <v>44887</v>
      </c>
      <c r="E771">
        <v>465</v>
      </c>
      <c r="F771" s="4">
        <v>0.3</v>
      </c>
      <c r="G771" t="s">
        <v>85</v>
      </c>
      <c r="H771" t="s">
        <v>524</v>
      </c>
      <c r="I771" t="s">
        <v>641</v>
      </c>
      <c r="J771" t="s">
        <v>700</v>
      </c>
      <c r="K771" t="s">
        <v>6926</v>
      </c>
      <c r="L771" t="s">
        <v>12</v>
      </c>
      <c r="M771">
        <v>3</v>
      </c>
      <c r="N771">
        <v>18</v>
      </c>
      <c r="O771" t="s">
        <v>3354</v>
      </c>
      <c r="P771" t="s">
        <v>3349</v>
      </c>
      <c r="Q771" s="7">
        <f>fact_orders[[#This Row],[Original Price]]*(1-fact_orders[[#This Row],[Discount%]])</f>
        <v>325.5</v>
      </c>
      <c r="R771">
        <f>fact_orders[[#This Row],[Original Price]]*fact_orders[[#This Row],[Discount%]]</f>
        <v>139.5</v>
      </c>
      <c r="S771">
        <f>YEAR(fact_orders[[#This Row],[Date]])</f>
        <v>2022</v>
      </c>
      <c r="T771">
        <f>MONTH(fact_orders[[#This Row],[Date]])</f>
        <v>11</v>
      </c>
      <c r="U771" t="str">
        <f>TEXT(fact_orders[[#This Row],[Date]],"mmm-yyyy")</f>
        <v>Nov-2022</v>
      </c>
      <c r="V771" t="str">
        <f>"Q"&amp;ROUNDUP(MONTH(fact_orders[[#This Row],[Date]])/3,0)</f>
        <v>Q4</v>
      </c>
      <c r="W771" t="str" cm="1">
        <f t="array" ref="W771">_xlfn.IFS(
fact_orders[[#This Row],[dim_customers.Customer Age]]&lt;=25,"18-25",
fact_orders[[#This Row],[dim_customers.Customer Age]]&lt;=35,"26-35",
fact_orders[[#This Row],[dim_customers.Customer Age]]&lt;=45,"36-45",
fact_orders[[#This Row],[dim_customers.Customer Age]]&lt;=55,"46-55",
TRUE,"56+"
)</f>
        <v>18-25</v>
      </c>
      <c r="X771" t="str" cm="1">
        <f t="array" ref="X771">_xlfn.IFS(fact_orders[[#This Row],[Original Price]]&lt;250,"Under 250", fact_orders[[#This Row],[Original Price]]&lt;500, "250-499",fact_orders[[#This Row],[Original Price]]&lt;1000,"500-999",fact_orders[[#This Row],[Original Price]]&lt;2000,"1000-1999",TRUE,"2000+")</f>
        <v>250-499</v>
      </c>
      <c r="Y771" t="str" cm="1">
        <f t="array" ref="Y771">_xlfn.IFS(fact_orders[[#This Row],[Discount%]]&lt;0.2,"10-19%",fact_orders[[#This Row],[Discount%]]&lt;0.3,"20-29%",fact_orders[[#This Row],[Discount%]]&lt;0.4,"30-39%",fact_orders[[#This Row],[Discount%]]&lt;0.5,"40-49%",TRUE,"50%+")</f>
        <v>30-39%</v>
      </c>
    </row>
    <row r="772" spans="1:25" hidden="1" x14ac:dyDescent="0.3">
      <c r="A772" t="s">
        <v>4188</v>
      </c>
      <c r="B772" t="s">
        <v>3356</v>
      </c>
      <c r="C772" t="s">
        <v>708</v>
      </c>
      <c r="D772" s="2">
        <v>44326</v>
      </c>
      <c r="E772">
        <v>965</v>
      </c>
      <c r="F772" s="4">
        <v>0.3</v>
      </c>
      <c r="G772" t="s">
        <v>85</v>
      </c>
      <c r="H772" t="s">
        <v>524</v>
      </c>
      <c r="I772" t="s">
        <v>641</v>
      </c>
      <c r="J772" t="s">
        <v>700</v>
      </c>
      <c r="K772" t="s">
        <v>6926</v>
      </c>
      <c r="L772" t="s">
        <v>12</v>
      </c>
      <c r="M772">
        <v>5</v>
      </c>
      <c r="N772">
        <v>19</v>
      </c>
      <c r="O772" t="s">
        <v>3354</v>
      </c>
      <c r="P772" t="s">
        <v>3349</v>
      </c>
      <c r="Q772" s="7">
        <f>fact_orders[[#This Row],[Original Price]]*(1-fact_orders[[#This Row],[Discount%]])</f>
        <v>675.5</v>
      </c>
      <c r="R772">
        <f>fact_orders[[#This Row],[Original Price]]*fact_orders[[#This Row],[Discount%]]</f>
        <v>289.5</v>
      </c>
      <c r="S772">
        <f>YEAR(fact_orders[[#This Row],[Date]])</f>
        <v>2021</v>
      </c>
      <c r="T772">
        <f>MONTH(fact_orders[[#This Row],[Date]])</f>
        <v>5</v>
      </c>
      <c r="U772" t="str">
        <f>TEXT(fact_orders[[#This Row],[Date]],"mmm-yyyy")</f>
        <v>May-2021</v>
      </c>
      <c r="V772" t="str">
        <f>"Q"&amp;ROUNDUP(MONTH(fact_orders[[#This Row],[Date]])/3,0)</f>
        <v>Q2</v>
      </c>
      <c r="W772" t="str" cm="1">
        <f t="array" ref="W772">_xlfn.IFS(
fact_orders[[#This Row],[dim_customers.Customer Age]]&lt;=25,"18-25",
fact_orders[[#This Row],[dim_customers.Customer Age]]&lt;=35,"26-35",
fact_orders[[#This Row],[dim_customers.Customer Age]]&lt;=45,"36-45",
fact_orders[[#This Row],[dim_customers.Customer Age]]&lt;=55,"46-55",
TRUE,"56+"
)</f>
        <v>18-25</v>
      </c>
      <c r="X772" t="str" cm="1">
        <f t="array" ref="X772">_xlfn.IFS(fact_orders[[#This Row],[Original Price]]&lt;250,"Under 250", fact_orders[[#This Row],[Original Price]]&lt;500, "250-499",fact_orders[[#This Row],[Original Price]]&lt;1000,"500-999",fact_orders[[#This Row],[Original Price]]&lt;2000,"1000-1999",TRUE,"2000+")</f>
        <v>500-999</v>
      </c>
      <c r="Y772" t="str" cm="1">
        <f t="array" ref="Y772">_xlfn.IFS(fact_orders[[#This Row],[Discount%]]&lt;0.2,"10-19%",fact_orders[[#This Row],[Discount%]]&lt;0.3,"20-29%",fact_orders[[#This Row],[Discount%]]&lt;0.4,"30-39%",fact_orders[[#This Row],[Discount%]]&lt;0.5,"40-49%",TRUE,"50%+")</f>
        <v>30-39%</v>
      </c>
    </row>
    <row r="773" spans="1:25" hidden="1" x14ac:dyDescent="0.3">
      <c r="A773" t="s">
        <v>4189</v>
      </c>
      <c r="B773" t="s">
        <v>3357</v>
      </c>
      <c r="C773" t="s">
        <v>709</v>
      </c>
      <c r="D773" s="2">
        <v>44653</v>
      </c>
      <c r="E773">
        <v>1158</v>
      </c>
      <c r="F773" s="4">
        <v>0.3</v>
      </c>
      <c r="G773" t="s">
        <v>85</v>
      </c>
      <c r="H773" t="s">
        <v>524</v>
      </c>
      <c r="I773" t="s">
        <v>641</v>
      </c>
      <c r="J773" t="s">
        <v>700</v>
      </c>
      <c r="K773" t="s">
        <v>6926</v>
      </c>
      <c r="L773" t="s">
        <v>12</v>
      </c>
      <c r="M773">
        <v>4</v>
      </c>
      <c r="N773">
        <v>20</v>
      </c>
      <c r="O773" t="s">
        <v>3354</v>
      </c>
      <c r="P773" t="s">
        <v>3349</v>
      </c>
      <c r="Q773" s="7">
        <f>fact_orders[[#This Row],[Original Price]]*(1-fact_orders[[#This Row],[Discount%]])</f>
        <v>810.59999999999991</v>
      </c>
      <c r="R773">
        <f>fact_orders[[#This Row],[Original Price]]*fact_orders[[#This Row],[Discount%]]</f>
        <v>347.4</v>
      </c>
      <c r="S773">
        <f>YEAR(fact_orders[[#This Row],[Date]])</f>
        <v>2022</v>
      </c>
      <c r="T773">
        <f>MONTH(fact_orders[[#This Row],[Date]])</f>
        <v>4</v>
      </c>
      <c r="U773" t="str">
        <f>TEXT(fact_orders[[#This Row],[Date]],"mmm-yyyy")</f>
        <v>Apr-2022</v>
      </c>
      <c r="V773" t="str">
        <f>"Q"&amp;ROUNDUP(MONTH(fact_orders[[#This Row],[Date]])/3,0)</f>
        <v>Q2</v>
      </c>
      <c r="W773" t="str" cm="1">
        <f t="array" ref="W773">_xlfn.IFS(
fact_orders[[#This Row],[dim_customers.Customer Age]]&lt;=25,"18-25",
fact_orders[[#This Row],[dim_customers.Customer Age]]&lt;=35,"26-35",
fact_orders[[#This Row],[dim_customers.Customer Age]]&lt;=45,"36-45",
fact_orders[[#This Row],[dim_customers.Customer Age]]&lt;=55,"46-55",
TRUE,"56+"
)</f>
        <v>18-25</v>
      </c>
      <c r="X773" t="str" cm="1">
        <f t="array" ref="X773">_xlfn.IFS(fact_orders[[#This Row],[Original Price]]&lt;250,"Under 250", fact_orders[[#This Row],[Original Price]]&lt;500, "250-499",fact_orders[[#This Row],[Original Price]]&lt;1000,"500-999",fact_orders[[#This Row],[Original Price]]&lt;2000,"1000-1999",TRUE,"2000+")</f>
        <v>1000-1999</v>
      </c>
      <c r="Y773" t="str" cm="1">
        <f t="array" ref="Y773">_xlfn.IFS(fact_orders[[#This Row],[Discount%]]&lt;0.2,"10-19%",fact_orders[[#This Row],[Discount%]]&lt;0.3,"20-29%",fact_orders[[#This Row],[Discount%]]&lt;0.4,"30-39%",fact_orders[[#This Row],[Discount%]]&lt;0.5,"40-49%",TRUE,"50%+")</f>
        <v>30-39%</v>
      </c>
    </row>
    <row r="774" spans="1:25" hidden="1" x14ac:dyDescent="0.3">
      <c r="A774" t="s">
        <v>4190</v>
      </c>
      <c r="B774" t="s">
        <v>3358</v>
      </c>
      <c r="C774" t="s">
        <v>710</v>
      </c>
      <c r="D774" s="2">
        <v>44344</v>
      </c>
      <c r="E774">
        <v>264</v>
      </c>
      <c r="F774" s="4">
        <v>0.3</v>
      </c>
      <c r="G774" t="s">
        <v>85</v>
      </c>
      <c r="H774" t="s">
        <v>524</v>
      </c>
      <c r="I774" t="s">
        <v>641</v>
      </c>
      <c r="J774" t="s">
        <v>700</v>
      </c>
      <c r="K774" t="s">
        <v>6926</v>
      </c>
      <c r="L774" t="s">
        <v>12</v>
      </c>
      <c r="M774">
        <v>3</v>
      </c>
      <c r="N774">
        <v>21</v>
      </c>
      <c r="O774" t="s">
        <v>3359</v>
      </c>
      <c r="P774" t="s">
        <v>3349</v>
      </c>
      <c r="Q774" s="7">
        <f>fact_orders[[#This Row],[Original Price]]*(1-fact_orders[[#This Row],[Discount%]])</f>
        <v>184.79999999999998</v>
      </c>
      <c r="R774">
        <f>fact_orders[[#This Row],[Original Price]]*fact_orders[[#This Row],[Discount%]]</f>
        <v>79.2</v>
      </c>
      <c r="S774">
        <f>YEAR(fact_orders[[#This Row],[Date]])</f>
        <v>2021</v>
      </c>
      <c r="T774">
        <f>MONTH(fact_orders[[#This Row],[Date]])</f>
        <v>5</v>
      </c>
      <c r="U774" t="str">
        <f>TEXT(fact_orders[[#This Row],[Date]],"mmm-yyyy")</f>
        <v>May-2021</v>
      </c>
      <c r="V774" t="str">
        <f>"Q"&amp;ROUNDUP(MONTH(fact_orders[[#This Row],[Date]])/3,0)</f>
        <v>Q2</v>
      </c>
      <c r="W774" t="str" cm="1">
        <f t="array" ref="W774">_xlfn.IFS(
fact_orders[[#This Row],[dim_customers.Customer Age]]&lt;=25,"18-25",
fact_orders[[#This Row],[dim_customers.Customer Age]]&lt;=35,"26-35",
fact_orders[[#This Row],[dim_customers.Customer Age]]&lt;=45,"36-45",
fact_orders[[#This Row],[dim_customers.Customer Age]]&lt;=55,"46-55",
TRUE,"56+"
)</f>
        <v>18-25</v>
      </c>
      <c r="X774" t="str" cm="1">
        <f t="array" ref="X774">_xlfn.IFS(fact_orders[[#This Row],[Original Price]]&lt;250,"Under 250", fact_orders[[#This Row],[Original Price]]&lt;500, "250-499",fact_orders[[#This Row],[Original Price]]&lt;1000,"500-999",fact_orders[[#This Row],[Original Price]]&lt;2000,"1000-1999",TRUE,"2000+")</f>
        <v>250-499</v>
      </c>
      <c r="Y774" t="str" cm="1">
        <f t="array" ref="Y774">_xlfn.IFS(fact_orders[[#This Row],[Discount%]]&lt;0.2,"10-19%",fact_orders[[#This Row],[Discount%]]&lt;0.3,"20-29%",fact_orders[[#This Row],[Discount%]]&lt;0.4,"30-39%",fact_orders[[#This Row],[Discount%]]&lt;0.5,"40-49%",TRUE,"50%+")</f>
        <v>30-39%</v>
      </c>
    </row>
    <row r="775" spans="1:25" hidden="1" x14ac:dyDescent="0.3">
      <c r="A775" t="s">
        <v>4191</v>
      </c>
      <c r="B775" t="s">
        <v>3360</v>
      </c>
      <c r="C775" t="s">
        <v>711</v>
      </c>
      <c r="D775" s="2">
        <v>44960</v>
      </c>
      <c r="E775">
        <v>433</v>
      </c>
      <c r="F775" s="4">
        <v>0.3</v>
      </c>
      <c r="G775" t="s">
        <v>85</v>
      </c>
      <c r="H775" t="s">
        <v>524</v>
      </c>
      <c r="I775" t="s">
        <v>641</v>
      </c>
      <c r="J775" t="s">
        <v>700</v>
      </c>
      <c r="K775" t="s">
        <v>6926</v>
      </c>
      <c r="L775" t="s">
        <v>12</v>
      </c>
      <c r="M775">
        <v>2</v>
      </c>
      <c r="N775">
        <v>22</v>
      </c>
      <c r="O775" t="s">
        <v>3359</v>
      </c>
      <c r="P775" t="s">
        <v>3349</v>
      </c>
      <c r="Q775" s="7">
        <f>fact_orders[[#This Row],[Original Price]]*(1-fact_orders[[#This Row],[Discount%]])</f>
        <v>303.09999999999997</v>
      </c>
      <c r="R775">
        <f>fact_orders[[#This Row],[Original Price]]*fact_orders[[#This Row],[Discount%]]</f>
        <v>129.9</v>
      </c>
      <c r="S775">
        <f>YEAR(fact_orders[[#This Row],[Date]])</f>
        <v>2023</v>
      </c>
      <c r="T775">
        <f>MONTH(fact_orders[[#This Row],[Date]])</f>
        <v>2</v>
      </c>
      <c r="U775" t="str">
        <f>TEXT(fact_orders[[#This Row],[Date]],"mmm-yyyy")</f>
        <v>Feb-2023</v>
      </c>
      <c r="V775" t="str">
        <f>"Q"&amp;ROUNDUP(MONTH(fact_orders[[#This Row],[Date]])/3,0)</f>
        <v>Q1</v>
      </c>
      <c r="W775" t="str" cm="1">
        <f t="array" ref="W775">_xlfn.IFS(
fact_orders[[#This Row],[dim_customers.Customer Age]]&lt;=25,"18-25",
fact_orders[[#This Row],[dim_customers.Customer Age]]&lt;=35,"26-35",
fact_orders[[#This Row],[dim_customers.Customer Age]]&lt;=45,"36-45",
fact_orders[[#This Row],[dim_customers.Customer Age]]&lt;=55,"46-55",
TRUE,"56+"
)</f>
        <v>18-25</v>
      </c>
      <c r="X775" t="str" cm="1">
        <f t="array" ref="X775">_xlfn.IFS(fact_orders[[#This Row],[Original Price]]&lt;250,"Under 250", fact_orders[[#This Row],[Original Price]]&lt;500, "250-499",fact_orders[[#This Row],[Original Price]]&lt;1000,"500-999",fact_orders[[#This Row],[Original Price]]&lt;2000,"1000-1999",TRUE,"2000+")</f>
        <v>250-499</v>
      </c>
      <c r="Y775" t="str" cm="1">
        <f t="array" ref="Y775">_xlfn.IFS(fact_orders[[#This Row],[Discount%]]&lt;0.2,"10-19%",fact_orders[[#This Row],[Discount%]]&lt;0.3,"20-29%",fact_orders[[#This Row],[Discount%]]&lt;0.4,"30-39%",fact_orders[[#This Row],[Discount%]]&lt;0.5,"40-49%",TRUE,"50%+")</f>
        <v>30-39%</v>
      </c>
    </row>
    <row r="776" spans="1:25" hidden="1" x14ac:dyDescent="0.3">
      <c r="A776" t="s">
        <v>4192</v>
      </c>
      <c r="B776" t="s">
        <v>3361</v>
      </c>
      <c r="C776" t="s">
        <v>712</v>
      </c>
      <c r="D776" s="2">
        <v>44857</v>
      </c>
      <c r="E776">
        <v>562</v>
      </c>
      <c r="F776" s="4">
        <v>0.3</v>
      </c>
      <c r="G776" t="s">
        <v>85</v>
      </c>
      <c r="H776" t="s">
        <v>524</v>
      </c>
      <c r="I776" t="s">
        <v>641</v>
      </c>
      <c r="J776" t="s">
        <v>79</v>
      </c>
      <c r="K776" t="s">
        <v>6926</v>
      </c>
      <c r="L776" t="s">
        <v>35</v>
      </c>
      <c r="M776">
        <v>4</v>
      </c>
      <c r="N776">
        <v>16</v>
      </c>
      <c r="O776" t="s">
        <v>3362</v>
      </c>
      <c r="P776" t="s">
        <v>3363</v>
      </c>
      <c r="Q776" s="7">
        <f>fact_orders[[#This Row],[Original Price]]*(1-fact_orders[[#This Row],[Discount%]])</f>
        <v>393.4</v>
      </c>
      <c r="R776">
        <f>fact_orders[[#This Row],[Original Price]]*fact_orders[[#This Row],[Discount%]]</f>
        <v>168.6</v>
      </c>
      <c r="S776">
        <f>YEAR(fact_orders[[#This Row],[Date]])</f>
        <v>2022</v>
      </c>
      <c r="T776">
        <f>MONTH(fact_orders[[#This Row],[Date]])</f>
        <v>10</v>
      </c>
      <c r="U776" t="str">
        <f>TEXT(fact_orders[[#This Row],[Date]],"mmm-yyyy")</f>
        <v>Oct-2022</v>
      </c>
      <c r="V776" t="str">
        <f>"Q"&amp;ROUNDUP(MONTH(fact_orders[[#This Row],[Date]])/3,0)</f>
        <v>Q4</v>
      </c>
      <c r="W776" t="str" cm="1">
        <f t="array" ref="W776">_xlfn.IFS(
fact_orders[[#This Row],[dim_customers.Customer Age]]&lt;=25,"18-25",
fact_orders[[#This Row],[dim_customers.Customer Age]]&lt;=35,"26-35",
fact_orders[[#This Row],[dim_customers.Customer Age]]&lt;=45,"36-45",
fact_orders[[#This Row],[dim_customers.Customer Age]]&lt;=55,"46-55",
TRUE,"56+"
)</f>
        <v>18-25</v>
      </c>
      <c r="X776" t="str" cm="1">
        <f t="array" ref="X776">_xlfn.IFS(fact_orders[[#This Row],[Original Price]]&lt;250,"Under 250", fact_orders[[#This Row],[Original Price]]&lt;500, "250-499",fact_orders[[#This Row],[Original Price]]&lt;1000,"500-999",fact_orders[[#This Row],[Original Price]]&lt;2000,"1000-1999",TRUE,"2000+")</f>
        <v>500-999</v>
      </c>
      <c r="Y776" t="str" cm="1">
        <f t="array" ref="Y776">_xlfn.IFS(fact_orders[[#This Row],[Discount%]]&lt;0.2,"10-19%",fact_orders[[#This Row],[Discount%]]&lt;0.3,"20-29%",fact_orders[[#This Row],[Discount%]]&lt;0.4,"30-39%",fact_orders[[#This Row],[Discount%]]&lt;0.5,"40-49%",TRUE,"50%+")</f>
        <v>30-39%</v>
      </c>
    </row>
    <row r="777" spans="1:25" hidden="1" x14ac:dyDescent="0.3">
      <c r="A777" t="s">
        <v>4193</v>
      </c>
      <c r="B777" t="s">
        <v>3364</v>
      </c>
      <c r="C777" t="s">
        <v>713</v>
      </c>
      <c r="D777" s="2">
        <v>44455</v>
      </c>
      <c r="E777">
        <v>423</v>
      </c>
      <c r="F777" s="4">
        <v>0.3</v>
      </c>
      <c r="G777" t="s">
        <v>85</v>
      </c>
      <c r="H777" t="s">
        <v>524</v>
      </c>
      <c r="I777" t="s">
        <v>641</v>
      </c>
      <c r="J777" t="s">
        <v>79</v>
      </c>
      <c r="K777" t="s">
        <v>6926</v>
      </c>
      <c r="L777" t="s">
        <v>35</v>
      </c>
      <c r="M777">
        <v>4</v>
      </c>
      <c r="N777">
        <v>17</v>
      </c>
      <c r="O777" t="s">
        <v>3362</v>
      </c>
      <c r="P777" t="s">
        <v>3363</v>
      </c>
      <c r="Q777" s="7">
        <f>fact_orders[[#This Row],[Original Price]]*(1-fact_orders[[#This Row],[Discount%]])</f>
        <v>296.09999999999997</v>
      </c>
      <c r="R777">
        <f>fact_orders[[#This Row],[Original Price]]*fact_orders[[#This Row],[Discount%]]</f>
        <v>126.89999999999999</v>
      </c>
      <c r="S777">
        <f>YEAR(fact_orders[[#This Row],[Date]])</f>
        <v>2021</v>
      </c>
      <c r="T777">
        <f>MONTH(fact_orders[[#This Row],[Date]])</f>
        <v>9</v>
      </c>
      <c r="U777" t="str">
        <f>TEXT(fact_orders[[#This Row],[Date]],"mmm-yyyy")</f>
        <v>Sep-2021</v>
      </c>
      <c r="V777" t="str">
        <f>"Q"&amp;ROUNDUP(MONTH(fact_orders[[#This Row],[Date]])/3,0)</f>
        <v>Q3</v>
      </c>
      <c r="W777" t="str" cm="1">
        <f t="array" ref="W777">_xlfn.IFS(
fact_orders[[#This Row],[dim_customers.Customer Age]]&lt;=25,"18-25",
fact_orders[[#This Row],[dim_customers.Customer Age]]&lt;=35,"26-35",
fact_orders[[#This Row],[dim_customers.Customer Age]]&lt;=45,"36-45",
fact_orders[[#This Row],[dim_customers.Customer Age]]&lt;=55,"46-55",
TRUE,"56+"
)</f>
        <v>18-25</v>
      </c>
      <c r="X777" t="str" cm="1">
        <f t="array" ref="X777">_xlfn.IFS(fact_orders[[#This Row],[Original Price]]&lt;250,"Under 250", fact_orders[[#This Row],[Original Price]]&lt;500, "250-499",fact_orders[[#This Row],[Original Price]]&lt;1000,"500-999",fact_orders[[#This Row],[Original Price]]&lt;2000,"1000-1999",TRUE,"2000+")</f>
        <v>250-499</v>
      </c>
      <c r="Y777" t="str" cm="1">
        <f t="array" ref="Y777">_xlfn.IFS(fact_orders[[#This Row],[Discount%]]&lt;0.2,"10-19%",fact_orders[[#This Row],[Discount%]]&lt;0.3,"20-29%",fact_orders[[#This Row],[Discount%]]&lt;0.4,"30-39%",fact_orders[[#This Row],[Discount%]]&lt;0.5,"40-49%",TRUE,"50%+")</f>
        <v>30-39%</v>
      </c>
    </row>
    <row r="778" spans="1:25" hidden="1" x14ac:dyDescent="0.3">
      <c r="A778" t="s">
        <v>4194</v>
      </c>
      <c r="B778" t="s">
        <v>3365</v>
      </c>
      <c r="C778" t="s">
        <v>714</v>
      </c>
      <c r="D778" s="2">
        <v>44265</v>
      </c>
      <c r="E778">
        <v>621</v>
      </c>
      <c r="F778" s="4">
        <v>0.3</v>
      </c>
      <c r="G778" t="s">
        <v>85</v>
      </c>
      <c r="H778" t="s">
        <v>524</v>
      </c>
      <c r="I778" t="s">
        <v>641</v>
      </c>
      <c r="J778" t="s">
        <v>79</v>
      </c>
      <c r="K778" t="s">
        <v>6923</v>
      </c>
      <c r="L778" t="s">
        <v>35</v>
      </c>
      <c r="M778">
        <v>4</v>
      </c>
      <c r="N778">
        <v>18</v>
      </c>
      <c r="O778" t="s">
        <v>3362</v>
      </c>
      <c r="P778" t="s">
        <v>3363</v>
      </c>
      <c r="Q778" s="7">
        <f>fact_orders[[#This Row],[Original Price]]*(1-fact_orders[[#This Row],[Discount%]])</f>
        <v>434.7</v>
      </c>
      <c r="R778">
        <f>fact_orders[[#This Row],[Original Price]]*fact_orders[[#This Row],[Discount%]]</f>
        <v>186.29999999999998</v>
      </c>
      <c r="S778">
        <f>YEAR(fact_orders[[#This Row],[Date]])</f>
        <v>2021</v>
      </c>
      <c r="T778">
        <f>MONTH(fact_orders[[#This Row],[Date]])</f>
        <v>3</v>
      </c>
      <c r="U778" t="str">
        <f>TEXT(fact_orders[[#This Row],[Date]],"mmm-yyyy")</f>
        <v>Mar-2021</v>
      </c>
      <c r="V778" t="str">
        <f>"Q"&amp;ROUNDUP(MONTH(fact_orders[[#This Row],[Date]])/3,0)</f>
        <v>Q1</v>
      </c>
      <c r="W778" t="str" cm="1">
        <f t="array" ref="W778">_xlfn.IFS(
fact_orders[[#This Row],[dim_customers.Customer Age]]&lt;=25,"18-25",
fact_orders[[#This Row],[dim_customers.Customer Age]]&lt;=35,"26-35",
fact_orders[[#This Row],[dim_customers.Customer Age]]&lt;=45,"36-45",
fact_orders[[#This Row],[dim_customers.Customer Age]]&lt;=55,"46-55",
TRUE,"56+"
)</f>
        <v>18-25</v>
      </c>
      <c r="X778" t="str" cm="1">
        <f t="array" ref="X778">_xlfn.IFS(fact_orders[[#This Row],[Original Price]]&lt;250,"Under 250", fact_orders[[#This Row],[Original Price]]&lt;500, "250-499",fact_orders[[#This Row],[Original Price]]&lt;1000,"500-999",fact_orders[[#This Row],[Original Price]]&lt;2000,"1000-1999",TRUE,"2000+")</f>
        <v>500-999</v>
      </c>
      <c r="Y778" t="str" cm="1">
        <f t="array" ref="Y778">_xlfn.IFS(fact_orders[[#This Row],[Discount%]]&lt;0.2,"10-19%",fact_orders[[#This Row],[Discount%]]&lt;0.3,"20-29%",fact_orders[[#This Row],[Discount%]]&lt;0.4,"30-39%",fact_orders[[#This Row],[Discount%]]&lt;0.5,"40-49%",TRUE,"50%+")</f>
        <v>30-39%</v>
      </c>
    </row>
    <row r="779" spans="1:25" hidden="1" x14ac:dyDescent="0.3">
      <c r="A779" t="s">
        <v>4195</v>
      </c>
      <c r="B779" t="s">
        <v>3366</v>
      </c>
      <c r="C779" t="s">
        <v>715</v>
      </c>
      <c r="D779" s="2">
        <v>44974</v>
      </c>
      <c r="E779">
        <v>333</v>
      </c>
      <c r="F779" s="4">
        <v>0.3</v>
      </c>
      <c r="G779" t="s">
        <v>85</v>
      </c>
      <c r="H779" t="s">
        <v>524</v>
      </c>
      <c r="I779" t="s">
        <v>641</v>
      </c>
      <c r="J779" t="s">
        <v>79</v>
      </c>
      <c r="K779" t="s">
        <v>6923</v>
      </c>
      <c r="L779" t="s">
        <v>35</v>
      </c>
      <c r="M779">
        <v>5</v>
      </c>
      <c r="N779">
        <v>19</v>
      </c>
      <c r="O779" t="s">
        <v>3362</v>
      </c>
      <c r="P779" t="s">
        <v>3363</v>
      </c>
      <c r="Q779" s="7">
        <f>fact_orders[[#This Row],[Original Price]]*(1-fact_orders[[#This Row],[Discount%]])</f>
        <v>233.1</v>
      </c>
      <c r="R779">
        <f>fact_orders[[#This Row],[Original Price]]*fact_orders[[#This Row],[Discount%]]</f>
        <v>99.899999999999991</v>
      </c>
      <c r="S779">
        <f>YEAR(fact_orders[[#This Row],[Date]])</f>
        <v>2023</v>
      </c>
      <c r="T779">
        <f>MONTH(fact_orders[[#This Row],[Date]])</f>
        <v>2</v>
      </c>
      <c r="U779" t="str">
        <f>TEXT(fact_orders[[#This Row],[Date]],"mmm-yyyy")</f>
        <v>Feb-2023</v>
      </c>
      <c r="V779" t="str">
        <f>"Q"&amp;ROUNDUP(MONTH(fact_orders[[#This Row],[Date]])/3,0)</f>
        <v>Q1</v>
      </c>
      <c r="W779" t="str" cm="1">
        <f t="array" ref="W779">_xlfn.IFS(
fact_orders[[#This Row],[dim_customers.Customer Age]]&lt;=25,"18-25",
fact_orders[[#This Row],[dim_customers.Customer Age]]&lt;=35,"26-35",
fact_orders[[#This Row],[dim_customers.Customer Age]]&lt;=45,"36-45",
fact_orders[[#This Row],[dim_customers.Customer Age]]&lt;=55,"46-55",
TRUE,"56+"
)</f>
        <v>18-25</v>
      </c>
      <c r="X779" t="str" cm="1">
        <f t="array" ref="X779">_xlfn.IFS(fact_orders[[#This Row],[Original Price]]&lt;250,"Under 250", fact_orders[[#This Row],[Original Price]]&lt;500, "250-499",fact_orders[[#This Row],[Original Price]]&lt;1000,"500-999",fact_orders[[#This Row],[Original Price]]&lt;2000,"1000-1999",TRUE,"2000+")</f>
        <v>250-499</v>
      </c>
      <c r="Y779" t="str" cm="1">
        <f t="array" ref="Y779">_xlfn.IFS(fact_orders[[#This Row],[Discount%]]&lt;0.2,"10-19%",fact_orders[[#This Row],[Discount%]]&lt;0.3,"20-29%",fact_orders[[#This Row],[Discount%]]&lt;0.4,"30-39%",fact_orders[[#This Row],[Discount%]]&lt;0.5,"40-49%",TRUE,"50%+")</f>
        <v>30-39%</v>
      </c>
    </row>
    <row r="780" spans="1:25" hidden="1" x14ac:dyDescent="0.3">
      <c r="A780" t="s">
        <v>4196</v>
      </c>
      <c r="B780" t="s">
        <v>3367</v>
      </c>
      <c r="C780" t="s">
        <v>716</v>
      </c>
      <c r="D780" s="2">
        <v>45013</v>
      </c>
      <c r="E780">
        <v>236</v>
      </c>
      <c r="F780" s="4">
        <v>0.3</v>
      </c>
      <c r="G780" t="s">
        <v>85</v>
      </c>
      <c r="H780" t="s">
        <v>524</v>
      </c>
      <c r="I780" t="s">
        <v>641</v>
      </c>
      <c r="J780" t="s">
        <v>79</v>
      </c>
      <c r="K780" t="s">
        <v>6923</v>
      </c>
      <c r="L780" t="s">
        <v>35</v>
      </c>
      <c r="M780">
        <v>3</v>
      </c>
      <c r="N780">
        <v>20</v>
      </c>
      <c r="O780" t="s">
        <v>3368</v>
      </c>
      <c r="P780" t="s">
        <v>3363</v>
      </c>
      <c r="Q780" s="7">
        <f>fact_orders[[#This Row],[Original Price]]*(1-fact_orders[[#This Row],[Discount%]])</f>
        <v>165.2</v>
      </c>
      <c r="R780">
        <f>fact_orders[[#This Row],[Original Price]]*fact_orders[[#This Row],[Discount%]]</f>
        <v>70.8</v>
      </c>
      <c r="S780">
        <f>YEAR(fact_orders[[#This Row],[Date]])</f>
        <v>2023</v>
      </c>
      <c r="T780">
        <f>MONTH(fact_orders[[#This Row],[Date]])</f>
        <v>3</v>
      </c>
      <c r="U780" t="str">
        <f>TEXT(fact_orders[[#This Row],[Date]],"mmm-yyyy")</f>
        <v>Mar-2023</v>
      </c>
      <c r="V780" t="str">
        <f>"Q"&amp;ROUNDUP(MONTH(fact_orders[[#This Row],[Date]])/3,0)</f>
        <v>Q1</v>
      </c>
      <c r="W780" t="str" cm="1">
        <f t="array" ref="W780">_xlfn.IFS(
fact_orders[[#This Row],[dim_customers.Customer Age]]&lt;=25,"18-25",
fact_orders[[#This Row],[dim_customers.Customer Age]]&lt;=35,"26-35",
fact_orders[[#This Row],[dim_customers.Customer Age]]&lt;=45,"36-45",
fact_orders[[#This Row],[dim_customers.Customer Age]]&lt;=55,"46-55",
TRUE,"56+"
)</f>
        <v>18-25</v>
      </c>
      <c r="X780" t="str" cm="1">
        <f t="array" ref="X780">_xlfn.IFS(fact_orders[[#This Row],[Original Price]]&lt;250,"Under 250", fact_orders[[#This Row],[Original Price]]&lt;500, "250-499",fact_orders[[#This Row],[Original Price]]&lt;1000,"500-999",fact_orders[[#This Row],[Original Price]]&lt;2000,"1000-1999",TRUE,"2000+")</f>
        <v>Under 250</v>
      </c>
      <c r="Y780" t="str" cm="1">
        <f t="array" ref="Y780">_xlfn.IFS(fact_orders[[#This Row],[Discount%]]&lt;0.2,"10-19%",fact_orders[[#This Row],[Discount%]]&lt;0.3,"20-29%",fact_orders[[#This Row],[Discount%]]&lt;0.4,"30-39%",fact_orders[[#This Row],[Discount%]]&lt;0.5,"40-49%",TRUE,"50%+")</f>
        <v>30-39%</v>
      </c>
    </row>
    <row r="781" spans="1:25" hidden="1" x14ac:dyDescent="0.3">
      <c r="A781" t="s">
        <v>4197</v>
      </c>
      <c r="B781" t="s">
        <v>3369</v>
      </c>
      <c r="C781" t="s">
        <v>717</v>
      </c>
      <c r="D781" s="2">
        <v>44387</v>
      </c>
      <c r="E781">
        <v>456</v>
      </c>
      <c r="F781" s="4">
        <v>0.3</v>
      </c>
      <c r="G781" t="s">
        <v>85</v>
      </c>
      <c r="H781" t="s">
        <v>524</v>
      </c>
      <c r="I781" t="s">
        <v>641</v>
      </c>
      <c r="J781" t="s">
        <v>79</v>
      </c>
      <c r="K781" t="s">
        <v>6923</v>
      </c>
      <c r="L781" t="s">
        <v>23</v>
      </c>
      <c r="M781">
        <v>4</v>
      </c>
      <c r="N781">
        <v>21</v>
      </c>
      <c r="O781" t="s">
        <v>3368</v>
      </c>
      <c r="P781" t="s">
        <v>3363</v>
      </c>
      <c r="Q781" s="7">
        <f>fact_orders[[#This Row],[Original Price]]*(1-fact_orders[[#This Row],[Discount%]])</f>
        <v>319.2</v>
      </c>
      <c r="R781">
        <f>fact_orders[[#This Row],[Original Price]]*fact_orders[[#This Row],[Discount%]]</f>
        <v>136.79999999999998</v>
      </c>
      <c r="S781">
        <f>YEAR(fact_orders[[#This Row],[Date]])</f>
        <v>2021</v>
      </c>
      <c r="T781">
        <f>MONTH(fact_orders[[#This Row],[Date]])</f>
        <v>7</v>
      </c>
      <c r="U781" t="str">
        <f>TEXT(fact_orders[[#This Row],[Date]],"mmm-yyyy")</f>
        <v>Jul-2021</v>
      </c>
      <c r="V781" t="str">
        <f>"Q"&amp;ROUNDUP(MONTH(fact_orders[[#This Row],[Date]])/3,0)</f>
        <v>Q3</v>
      </c>
      <c r="W781" t="str" cm="1">
        <f t="array" ref="W781">_xlfn.IFS(
fact_orders[[#This Row],[dim_customers.Customer Age]]&lt;=25,"18-25",
fact_orders[[#This Row],[dim_customers.Customer Age]]&lt;=35,"26-35",
fact_orders[[#This Row],[dim_customers.Customer Age]]&lt;=45,"36-45",
fact_orders[[#This Row],[dim_customers.Customer Age]]&lt;=55,"46-55",
TRUE,"56+"
)</f>
        <v>18-25</v>
      </c>
      <c r="X781" t="str" cm="1">
        <f t="array" ref="X781">_xlfn.IFS(fact_orders[[#This Row],[Original Price]]&lt;250,"Under 250", fact_orders[[#This Row],[Original Price]]&lt;500, "250-499",fact_orders[[#This Row],[Original Price]]&lt;1000,"500-999",fact_orders[[#This Row],[Original Price]]&lt;2000,"1000-1999",TRUE,"2000+")</f>
        <v>250-499</v>
      </c>
      <c r="Y781" t="str" cm="1">
        <f t="array" ref="Y781">_xlfn.IFS(fact_orders[[#This Row],[Discount%]]&lt;0.2,"10-19%",fact_orders[[#This Row],[Discount%]]&lt;0.3,"20-29%",fact_orders[[#This Row],[Discount%]]&lt;0.4,"30-39%",fact_orders[[#This Row],[Discount%]]&lt;0.5,"40-49%",TRUE,"50%+")</f>
        <v>30-39%</v>
      </c>
    </row>
    <row r="782" spans="1:25" hidden="1" x14ac:dyDescent="0.3">
      <c r="A782" t="s">
        <v>4198</v>
      </c>
      <c r="B782" t="s">
        <v>3370</v>
      </c>
      <c r="C782" t="s">
        <v>718</v>
      </c>
      <c r="D782" s="2">
        <v>44213</v>
      </c>
      <c r="E782">
        <v>963</v>
      </c>
      <c r="F782" s="4">
        <v>0.3</v>
      </c>
      <c r="G782" t="s">
        <v>85</v>
      </c>
      <c r="H782" t="s">
        <v>524</v>
      </c>
      <c r="I782" t="s">
        <v>719</v>
      </c>
      <c r="J782" t="s">
        <v>20</v>
      </c>
      <c r="K782" t="s">
        <v>6923</v>
      </c>
      <c r="L782" t="s">
        <v>23</v>
      </c>
      <c r="M782">
        <v>4</v>
      </c>
      <c r="N782">
        <v>22</v>
      </c>
      <c r="O782" t="s">
        <v>3368</v>
      </c>
      <c r="P782" t="s">
        <v>3363</v>
      </c>
      <c r="Q782" s="7">
        <f>fact_orders[[#This Row],[Original Price]]*(1-fact_orders[[#This Row],[Discount%]])</f>
        <v>674.09999999999991</v>
      </c>
      <c r="R782">
        <f>fact_orders[[#This Row],[Original Price]]*fact_orders[[#This Row],[Discount%]]</f>
        <v>288.89999999999998</v>
      </c>
      <c r="S782">
        <f>YEAR(fact_orders[[#This Row],[Date]])</f>
        <v>2021</v>
      </c>
      <c r="T782">
        <f>MONTH(fact_orders[[#This Row],[Date]])</f>
        <v>1</v>
      </c>
      <c r="U782" t="str">
        <f>TEXT(fact_orders[[#This Row],[Date]],"mmm-yyyy")</f>
        <v>Jan-2021</v>
      </c>
      <c r="V782" t="str">
        <f>"Q"&amp;ROUNDUP(MONTH(fact_orders[[#This Row],[Date]])/3,0)</f>
        <v>Q1</v>
      </c>
      <c r="W782" t="str" cm="1">
        <f t="array" ref="W782">_xlfn.IFS(
fact_orders[[#This Row],[dim_customers.Customer Age]]&lt;=25,"18-25",
fact_orders[[#This Row],[dim_customers.Customer Age]]&lt;=35,"26-35",
fact_orders[[#This Row],[dim_customers.Customer Age]]&lt;=45,"36-45",
fact_orders[[#This Row],[dim_customers.Customer Age]]&lt;=55,"46-55",
TRUE,"56+"
)</f>
        <v>18-25</v>
      </c>
      <c r="X782" t="str" cm="1">
        <f t="array" ref="X782">_xlfn.IFS(fact_orders[[#This Row],[Original Price]]&lt;250,"Under 250", fact_orders[[#This Row],[Original Price]]&lt;500, "250-499",fact_orders[[#This Row],[Original Price]]&lt;1000,"500-999",fact_orders[[#This Row],[Original Price]]&lt;2000,"1000-1999",TRUE,"2000+")</f>
        <v>500-999</v>
      </c>
      <c r="Y782" t="str" cm="1">
        <f t="array" ref="Y782">_xlfn.IFS(fact_orders[[#This Row],[Discount%]]&lt;0.2,"10-19%",fact_orders[[#This Row],[Discount%]]&lt;0.3,"20-29%",fact_orders[[#This Row],[Discount%]]&lt;0.4,"30-39%",fact_orders[[#This Row],[Discount%]]&lt;0.5,"40-49%",TRUE,"50%+")</f>
        <v>30-39%</v>
      </c>
    </row>
    <row r="783" spans="1:25" hidden="1" x14ac:dyDescent="0.3">
      <c r="A783" t="s">
        <v>4199</v>
      </c>
      <c r="B783" t="s">
        <v>3371</v>
      </c>
      <c r="C783" t="s">
        <v>720</v>
      </c>
      <c r="D783" s="2">
        <v>44779</v>
      </c>
      <c r="E783">
        <v>234</v>
      </c>
      <c r="F783" s="4">
        <v>0.3</v>
      </c>
      <c r="G783" t="s">
        <v>85</v>
      </c>
      <c r="H783" t="s">
        <v>524</v>
      </c>
      <c r="I783" t="s">
        <v>719</v>
      </c>
      <c r="J783" t="s">
        <v>20</v>
      </c>
      <c r="K783" t="s">
        <v>6923</v>
      </c>
      <c r="L783" t="s">
        <v>23</v>
      </c>
      <c r="M783">
        <v>4</v>
      </c>
      <c r="N783">
        <v>23</v>
      </c>
      <c r="O783" t="s">
        <v>3368</v>
      </c>
      <c r="P783" t="s">
        <v>3363</v>
      </c>
      <c r="Q783" s="7">
        <f>fact_orders[[#This Row],[Original Price]]*(1-fact_orders[[#This Row],[Discount%]])</f>
        <v>163.79999999999998</v>
      </c>
      <c r="R783">
        <f>fact_orders[[#This Row],[Original Price]]*fact_orders[[#This Row],[Discount%]]</f>
        <v>70.2</v>
      </c>
      <c r="S783">
        <f>YEAR(fact_orders[[#This Row],[Date]])</f>
        <v>2022</v>
      </c>
      <c r="T783">
        <f>MONTH(fact_orders[[#This Row],[Date]])</f>
        <v>8</v>
      </c>
      <c r="U783" t="str">
        <f>TEXT(fact_orders[[#This Row],[Date]],"mmm-yyyy")</f>
        <v>Aug-2022</v>
      </c>
      <c r="V783" t="str">
        <f>"Q"&amp;ROUNDUP(MONTH(fact_orders[[#This Row],[Date]])/3,0)</f>
        <v>Q3</v>
      </c>
      <c r="W783" t="str" cm="1">
        <f t="array" ref="W783">_xlfn.IFS(
fact_orders[[#This Row],[dim_customers.Customer Age]]&lt;=25,"18-25",
fact_orders[[#This Row],[dim_customers.Customer Age]]&lt;=35,"26-35",
fact_orders[[#This Row],[dim_customers.Customer Age]]&lt;=45,"36-45",
fact_orders[[#This Row],[dim_customers.Customer Age]]&lt;=55,"46-55",
TRUE,"56+"
)</f>
        <v>18-25</v>
      </c>
      <c r="X783" t="str" cm="1">
        <f t="array" ref="X783">_xlfn.IFS(fact_orders[[#This Row],[Original Price]]&lt;250,"Under 250", fact_orders[[#This Row],[Original Price]]&lt;500, "250-499",fact_orders[[#This Row],[Original Price]]&lt;1000,"500-999",fact_orders[[#This Row],[Original Price]]&lt;2000,"1000-1999",TRUE,"2000+")</f>
        <v>Under 250</v>
      </c>
      <c r="Y783" t="str" cm="1">
        <f t="array" ref="Y783">_xlfn.IFS(fact_orders[[#This Row],[Discount%]]&lt;0.2,"10-19%",fact_orders[[#This Row],[Discount%]]&lt;0.3,"20-29%",fact_orders[[#This Row],[Discount%]]&lt;0.4,"30-39%",fact_orders[[#This Row],[Discount%]]&lt;0.5,"40-49%",TRUE,"50%+")</f>
        <v>30-39%</v>
      </c>
    </row>
    <row r="784" spans="1:25" hidden="1" x14ac:dyDescent="0.3">
      <c r="A784" t="s">
        <v>4200</v>
      </c>
      <c r="B784" t="s">
        <v>3372</v>
      </c>
      <c r="C784" t="s">
        <v>721</v>
      </c>
      <c r="D784" s="2">
        <v>44621</v>
      </c>
      <c r="E784">
        <v>456</v>
      </c>
      <c r="F784" s="4">
        <v>0.3</v>
      </c>
      <c r="G784" t="s">
        <v>85</v>
      </c>
      <c r="H784" t="s">
        <v>524</v>
      </c>
      <c r="I784" t="s">
        <v>719</v>
      </c>
      <c r="J784" t="s">
        <v>20</v>
      </c>
      <c r="K784" t="s">
        <v>6923</v>
      </c>
      <c r="L784" t="s">
        <v>23</v>
      </c>
      <c r="M784">
        <v>5</v>
      </c>
      <c r="N784">
        <v>18</v>
      </c>
      <c r="O784" t="s">
        <v>3373</v>
      </c>
      <c r="P784" t="s">
        <v>3363</v>
      </c>
      <c r="Q784" s="7">
        <f>fact_orders[[#This Row],[Original Price]]*(1-fact_orders[[#This Row],[Discount%]])</f>
        <v>319.2</v>
      </c>
      <c r="R784">
        <f>fact_orders[[#This Row],[Original Price]]*fact_orders[[#This Row],[Discount%]]</f>
        <v>136.79999999999998</v>
      </c>
      <c r="S784">
        <f>YEAR(fact_orders[[#This Row],[Date]])</f>
        <v>2022</v>
      </c>
      <c r="T784">
        <f>MONTH(fact_orders[[#This Row],[Date]])</f>
        <v>3</v>
      </c>
      <c r="U784" t="str">
        <f>TEXT(fact_orders[[#This Row],[Date]],"mmm-yyyy")</f>
        <v>Mar-2022</v>
      </c>
      <c r="V784" t="str">
        <f>"Q"&amp;ROUNDUP(MONTH(fact_orders[[#This Row],[Date]])/3,0)</f>
        <v>Q1</v>
      </c>
      <c r="W784" t="str" cm="1">
        <f t="array" ref="W784">_xlfn.IFS(
fact_orders[[#This Row],[dim_customers.Customer Age]]&lt;=25,"18-25",
fact_orders[[#This Row],[dim_customers.Customer Age]]&lt;=35,"26-35",
fact_orders[[#This Row],[dim_customers.Customer Age]]&lt;=45,"36-45",
fact_orders[[#This Row],[dim_customers.Customer Age]]&lt;=55,"46-55",
TRUE,"56+"
)</f>
        <v>18-25</v>
      </c>
      <c r="X784" t="str" cm="1">
        <f t="array" ref="X784">_xlfn.IFS(fact_orders[[#This Row],[Original Price]]&lt;250,"Under 250", fact_orders[[#This Row],[Original Price]]&lt;500, "250-499",fact_orders[[#This Row],[Original Price]]&lt;1000,"500-999",fact_orders[[#This Row],[Original Price]]&lt;2000,"1000-1999",TRUE,"2000+")</f>
        <v>250-499</v>
      </c>
      <c r="Y784" t="str" cm="1">
        <f t="array" ref="Y784">_xlfn.IFS(fact_orders[[#This Row],[Discount%]]&lt;0.2,"10-19%",fact_orders[[#This Row],[Discount%]]&lt;0.3,"20-29%",fact_orders[[#This Row],[Discount%]]&lt;0.4,"30-39%",fact_orders[[#This Row],[Discount%]]&lt;0.5,"40-49%",TRUE,"50%+")</f>
        <v>30-39%</v>
      </c>
    </row>
    <row r="785" spans="1:25" hidden="1" x14ac:dyDescent="0.3">
      <c r="A785" t="s">
        <v>4201</v>
      </c>
      <c r="B785" t="s">
        <v>3374</v>
      </c>
      <c r="C785" t="s">
        <v>722</v>
      </c>
      <c r="D785" s="2">
        <v>44489</v>
      </c>
      <c r="E785">
        <v>564</v>
      </c>
      <c r="F785" s="4">
        <v>0.3</v>
      </c>
      <c r="G785" t="s">
        <v>85</v>
      </c>
      <c r="H785" t="s">
        <v>524</v>
      </c>
      <c r="I785" t="s">
        <v>719</v>
      </c>
      <c r="J785" t="s">
        <v>20</v>
      </c>
      <c r="K785" t="s">
        <v>6923</v>
      </c>
      <c r="L785" t="s">
        <v>23</v>
      </c>
      <c r="M785">
        <v>3</v>
      </c>
      <c r="N785">
        <v>18</v>
      </c>
      <c r="O785" t="s">
        <v>3373</v>
      </c>
      <c r="P785" t="s">
        <v>3363</v>
      </c>
      <c r="Q785" s="7">
        <f>fact_orders[[#This Row],[Original Price]]*(1-fact_orders[[#This Row],[Discount%]])</f>
        <v>394.79999999999995</v>
      </c>
      <c r="R785">
        <f>fact_orders[[#This Row],[Original Price]]*fact_orders[[#This Row],[Discount%]]</f>
        <v>169.2</v>
      </c>
      <c r="S785">
        <f>YEAR(fact_orders[[#This Row],[Date]])</f>
        <v>2021</v>
      </c>
      <c r="T785">
        <f>MONTH(fact_orders[[#This Row],[Date]])</f>
        <v>10</v>
      </c>
      <c r="U785" t="str">
        <f>TEXT(fact_orders[[#This Row],[Date]],"mmm-yyyy")</f>
        <v>Oct-2021</v>
      </c>
      <c r="V785" t="str">
        <f>"Q"&amp;ROUNDUP(MONTH(fact_orders[[#This Row],[Date]])/3,0)</f>
        <v>Q4</v>
      </c>
      <c r="W785" t="str" cm="1">
        <f t="array" ref="W785">_xlfn.IFS(
fact_orders[[#This Row],[dim_customers.Customer Age]]&lt;=25,"18-25",
fact_orders[[#This Row],[dim_customers.Customer Age]]&lt;=35,"26-35",
fact_orders[[#This Row],[dim_customers.Customer Age]]&lt;=45,"36-45",
fact_orders[[#This Row],[dim_customers.Customer Age]]&lt;=55,"46-55",
TRUE,"56+"
)</f>
        <v>18-25</v>
      </c>
      <c r="X785" t="str" cm="1">
        <f t="array" ref="X785">_xlfn.IFS(fact_orders[[#This Row],[Original Price]]&lt;250,"Under 250", fact_orders[[#This Row],[Original Price]]&lt;500, "250-499",fact_orders[[#This Row],[Original Price]]&lt;1000,"500-999",fact_orders[[#This Row],[Original Price]]&lt;2000,"1000-1999",TRUE,"2000+")</f>
        <v>500-999</v>
      </c>
      <c r="Y785" t="str" cm="1">
        <f t="array" ref="Y785">_xlfn.IFS(fact_orders[[#This Row],[Discount%]]&lt;0.2,"10-19%",fact_orders[[#This Row],[Discount%]]&lt;0.3,"20-29%",fact_orders[[#This Row],[Discount%]]&lt;0.4,"30-39%",fact_orders[[#This Row],[Discount%]]&lt;0.5,"40-49%",TRUE,"50%+")</f>
        <v>30-39%</v>
      </c>
    </row>
    <row r="786" spans="1:25" hidden="1" x14ac:dyDescent="0.3">
      <c r="A786" t="s">
        <v>4202</v>
      </c>
      <c r="B786" t="s">
        <v>3375</v>
      </c>
      <c r="C786" t="s">
        <v>723</v>
      </c>
      <c r="D786" s="2">
        <v>44426</v>
      </c>
      <c r="E786">
        <v>634</v>
      </c>
      <c r="F786" s="4">
        <v>0.3</v>
      </c>
      <c r="G786" t="s">
        <v>85</v>
      </c>
      <c r="H786" t="s">
        <v>524</v>
      </c>
      <c r="I786" t="s">
        <v>719</v>
      </c>
      <c r="J786" t="s">
        <v>20</v>
      </c>
      <c r="K786" t="s">
        <v>6923</v>
      </c>
      <c r="L786" t="s">
        <v>25</v>
      </c>
      <c r="M786">
        <v>4</v>
      </c>
      <c r="N786">
        <v>18</v>
      </c>
      <c r="O786" t="s">
        <v>3373</v>
      </c>
      <c r="P786" t="s">
        <v>3363</v>
      </c>
      <c r="Q786" s="7">
        <f>fact_orders[[#This Row],[Original Price]]*(1-fact_orders[[#This Row],[Discount%]])</f>
        <v>443.79999999999995</v>
      </c>
      <c r="R786">
        <f>fact_orders[[#This Row],[Original Price]]*fact_orders[[#This Row],[Discount%]]</f>
        <v>190.2</v>
      </c>
      <c r="S786">
        <f>YEAR(fact_orders[[#This Row],[Date]])</f>
        <v>2021</v>
      </c>
      <c r="T786">
        <f>MONTH(fact_orders[[#This Row],[Date]])</f>
        <v>8</v>
      </c>
      <c r="U786" t="str">
        <f>TEXT(fact_orders[[#This Row],[Date]],"mmm-yyyy")</f>
        <v>Aug-2021</v>
      </c>
      <c r="V786" t="str">
        <f>"Q"&amp;ROUNDUP(MONTH(fact_orders[[#This Row],[Date]])/3,0)</f>
        <v>Q3</v>
      </c>
      <c r="W786" t="str" cm="1">
        <f t="array" ref="W786">_xlfn.IFS(
fact_orders[[#This Row],[dim_customers.Customer Age]]&lt;=25,"18-25",
fact_orders[[#This Row],[dim_customers.Customer Age]]&lt;=35,"26-35",
fact_orders[[#This Row],[dim_customers.Customer Age]]&lt;=45,"36-45",
fact_orders[[#This Row],[dim_customers.Customer Age]]&lt;=55,"46-55",
TRUE,"56+"
)</f>
        <v>18-25</v>
      </c>
      <c r="X786" t="str" cm="1">
        <f t="array" ref="X786">_xlfn.IFS(fact_orders[[#This Row],[Original Price]]&lt;250,"Under 250", fact_orders[[#This Row],[Original Price]]&lt;500, "250-499",fact_orders[[#This Row],[Original Price]]&lt;1000,"500-999",fact_orders[[#This Row],[Original Price]]&lt;2000,"1000-1999",TRUE,"2000+")</f>
        <v>500-999</v>
      </c>
      <c r="Y786" t="str" cm="1">
        <f t="array" ref="Y786">_xlfn.IFS(fact_orders[[#This Row],[Discount%]]&lt;0.2,"10-19%",fact_orders[[#This Row],[Discount%]]&lt;0.3,"20-29%",fact_orders[[#This Row],[Discount%]]&lt;0.4,"30-39%",fact_orders[[#This Row],[Discount%]]&lt;0.5,"40-49%",TRUE,"50%+")</f>
        <v>30-39%</v>
      </c>
    </row>
    <row r="787" spans="1:25" hidden="1" x14ac:dyDescent="0.3">
      <c r="A787" t="s">
        <v>4203</v>
      </c>
      <c r="B787" t="s">
        <v>3376</v>
      </c>
      <c r="C787" t="s">
        <v>724</v>
      </c>
      <c r="D787" s="2">
        <v>44925</v>
      </c>
      <c r="E787">
        <v>236</v>
      </c>
      <c r="F787" s="4">
        <v>0.3</v>
      </c>
      <c r="G787" t="s">
        <v>85</v>
      </c>
      <c r="H787" t="s">
        <v>524</v>
      </c>
      <c r="I787" t="s">
        <v>719</v>
      </c>
      <c r="J787" t="s">
        <v>20</v>
      </c>
      <c r="K787" t="s">
        <v>6923</v>
      </c>
      <c r="L787" t="s">
        <v>25</v>
      </c>
      <c r="M787">
        <v>4</v>
      </c>
      <c r="N787">
        <v>18</v>
      </c>
      <c r="O787" t="s">
        <v>3373</v>
      </c>
      <c r="P787" t="s">
        <v>3363</v>
      </c>
      <c r="Q787" s="7">
        <f>fact_orders[[#This Row],[Original Price]]*(1-fact_orders[[#This Row],[Discount%]])</f>
        <v>165.2</v>
      </c>
      <c r="R787">
        <f>fact_orders[[#This Row],[Original Price]]*fact_orders[[#This Row],[Discount%]]</f>
        <v>70.8</v>
      </c>
      <c r="S787">
        <f>YEAR(fact_orders[[#This Row],[Date]])</f>
        <v>2022</v>
      </c>
      <c r="T787">
        <f>MONTH(fact_orders[[#This Row],[Date]])</f>
        <v>12</v>
      </c>
      <c r="U787" t="str">
        <f>TEXT(fact_orders[[#This Row],[Date]],"mmm-yyyy")</f>
        <v>Dec-2022</v>
      </c>
      <c r="V787" t="str">
        <f>"Q"&amp;ROUNDUP(MONTH(fact_orders[[#This Row],[Date]])/3,0)</f>
        <v>Q4</v>
      </c>
      <c r="W787" t="str" cm="1">
        <f t="array" ref="W787">_xlfn.IFS(
fact_orders[[#This Row],[dim_customers.Customer Age]]&lt;=25,"18-25",
fact_orders[[#This Row],[dim_customers.Customer Age]]&lt;=35,"26-35",
fact_orders[[#This Row],[dim_customers.Customer Age]]&lt;=45,"36-45",
fact_orders[[#This Row],[dim_customers.Customer Age]]&lt;=55,"46-55",
TRUE,"56+"
)</f>
        <v>18-25</v>
      </c>
      <c r="X787" t="str" cm="1">
        <f t="array" ref="X787">_xlfn.IFS(fact_orders[[#This Row],[Original Price]]&lt;250,"Under 250", fact_orders[[#This Row],[Original Price]]&lt;500, "250-499",fact_orders[[#This Row],[Original Price]]&lt;1000,"500-999",fact_orders[[#This Row],[Original Price]]&lt;2000,"1000-1999",TRUE,"2000+")</f>
        <v>Under 250</v>
      </c>
      <c r="Y787" t="str" cm="1">
        <f t="array" ref="Y787">_xlfn.IFS(fact_orders[[#This Row],[Discount%]]&lt;0.2,"10-19%",fact_orders[[#This Row],[Discount%]]&lt;0.3,"20-29%",fact_orders[[#This Row],[Discount%]]&lt;0.4,"30-39%",fact_orders[[#This Row],[Discount%]]&lt;0.5,"40-49%",TRUE,"50%+")</f>
        <v>30-39%</v>
      </c>
    </row>
    <row r="788" spans="1:25" hidden="1" x14ac:dyDescent="0.3">
      <c r="A788" t="s">
        <v>4204</v>
      </c>
      <c r="B788" t="s">
        <v>3377</v>
      </c>
      <c r="C788" t="s">
        <v>725</v>
      </c>
      <c r="D788" s="2">
        <v>44949</v>
      </c>
      <c r="E788">
        <v>444</v>
      </c>
      <c r="F788" s="4">
        <v>0.3</v>
      </c>
      <c r="G788" t="s">
        <v>85</v>
      </c>
      <c r="H788" t="s">
        <v>524</v>
      </c>
      <c r="I788" t="s">
        <v>719</v>
      </c>
      <c r="J788" t="s">
        <v>20</v>
      </c>
      <c r="K788" t="s">
        <v>6923</v>
      </c>
      <c r="L788" t="s">
        <v>25</v>
      </c>
      <c r="M788">
        <v>5</v>
      </c>
      <c r="N788">
        <v>18</v>
      </c>
      <c r="O788" t="s">
        <v>3373</v>
      </c>
      <c r="P788" t="s">
        <v>3363</v>
      </c>
      <c r="Q788" s="7">
        <f>fact_orders[[#This Row],[Original Price]]*(1-fact_orders[[#This Row],[Discount%]])</f>
        <v>310.79999999999995</v>
      </c>
      <c r="R788">
        <f>fact_orders[[#This Row],[Original Price]]*fact_orders[[#This Row],[Discount%]]</f>
        <v>133.19999999999999</v>
      </c>
      <c r="S788">
        <f>YEAR(fact_orders[[#This Row],[Date]])</f>
        <v>2023</v>
      </c>
      <c r="T788">
        <f>MONTH(fact_orders[[#This Row],[Date]])</f>
        <v>1</v>
      </c>
      <c r="U788" t="str">
        <f>TEXT(fact_orders[[#This Row],[Date]],"mmm-yyyy")</f>
        <v>Jan-2023</v>
      </c>
      <c r="V788" t="str">
        <f>"Q"&amp;ROUNDUP(MONTH(fact_orders[[#This Row],[Date]])/3,0)</f>
        <v>Q1</v>
      </c>
      <c r="W788" t="str" cm="1">
        <f t="array" ref="W788">_xlfn.IFS(
fact_orders[[#This Row],[dim_customers.Customer Age]]&lt;=25,"18-25",
fact_orders[[#This Row],[dim_customers.Customer Age]]&lt;=35,"26-35",
fact_orders[[#This Row],[dim_customers.Customer Age]]&lt;=45,"36-45",
fact_orders[[#This Row],[dim_customers.Customer Age]]&lt;=55,"46-55",
TRUE,"56+"
)</f>
        <v>18-25</v>
      </c>
      <c r="X788" t="str" cm="1">
        <f t="array" ref="X788">_xlfn.IFS(fact_orders[[#This Row],[Original Price]]&lt;250,"Under 250", fact_orders[[#This Row],[Original Price]]&lt;500, "250-499",fact_orders[[#This Row],[Original Price]]&lt;1000,"500-999",fact_orders[[#This Row],[Original Price]]&lt;2000,"1000-1999",TRUE,"2000+")</f>
        <v>250-499</v>
      </c>
      <c r="Y788" t="str" cm="1">
        <f t="array" ref="Y788">_xlfn.IFS(fact_orders[[#This Row],[Discount%]]&lt;0.2,"10-19%",fact_orders[[#This Row],[Discount%]]&lt;0.3,"20-29%",fact_orders[[#This Row],[Discount%]]&lt;0.4,"30-39%",fact_orders[[#This Row],[Discount%]]&lt;0.5,"40-49%",TRUE,"50%+")</f>
        <v>30-39%</v>
      </c>
    </row>
    <row r="789" spans="1:25" hidden="1" x14ac:dyDescent="0.3">
      <c r="A789" t="s">
        <v>4205</v>
      </c>
      <c r="B789" t="s">
        <v>3378</v>
      </c>
      <c r="C789" t="s">
        <v>726</v>
      </c>
      <c r="D789" s="2">
        <v>44230</v>
      </c>
      <c r="E789">
        <v>456</v>
      </c>
      <c r="F789" s="4">
        <v>0.3</v>
      </c>
      <c r="G789" t="s">
        <v>85</v>
      </c>
      <c r="H789" t="s">
        <v>524</v>
      </c>
      <c r="I789" t="s">
        <v>719</v>
      </c>
      <c r="J789" t="s">
        <v>20</v>
      </c>
      <c r="K789" t="s">
        <v>6923</v>
      </c>
      <c r="L789" t="s">
        <v>25</v>
      </c>
      <c r="M789">
        <v>5</v>
      </c>
      <c r="N789">
        <v>18</v>
      </c>
      <c r="O789" t="s">
        <v>3373</v>
      </c>
      <c r="P789" t="s">
        <v>3363</v>
      </c>
      <c r="Q789" s="7">
        <f>fact_orders[[#This Row],[Original Price]]*(1-fact_orders[[#This Row],[Discount%]])</f>
        <v>319.2</v>
      </c>
      <c r="R789">
        <f>fact_orders[[#This Row],[Original Price]]*fact_orders[[#This Row],[Discount%]]</f>
        <v>136.79999999999998</v>
      </c>
      <c r="S789">
        <f>YEAR(fact_orders[[#This Row],[Date]])</f>
        <v>2021</v>
      </c>
      <c r="T789">
        <f>MONTH(fact_orders[[#This Row],[Date]])</f>
        <v>2</v>
      </c>
      <c r="U789" t="str">
        <f>TEXT(fact_orders[[#This Row],[Date]],"mmm-yyyy")</f>
        <v>Feb-2021</v>
      </c>
      <c r="V789" t="str">
        <f>"Q"&amp;ROUNDUP(MONTH(fact_orders[[#This Row],[Date]])/3,0)</f>
        <v>Q1</v>
      </c>
      <c r="W789" t="str" cm="1">
        <f t="array" ref="W789">_xlfn.IFS(
fact_orders[[#This Row],[dim_customers.Customer Age]]&lt;=25,"18-25",
fact_orders[[#This Row],[dim_customers.Customer Age]]&lt;=35,"26-35",
fact_orders[[#This Row],[dim_customers.Customer Age]]&lt;=45,"36-45",
fact_orders[[#This Row],[dim_customers.Customer Age]]&lt;=55,"46-55",
TRUE,"56+"
)</f>
        <v>18-25</v>
      </c>
      <c r="X789" t="str" cm="1">
        <f t="array" ref="X789">_xlfn.IFS(fact_orders[[#This Row],[Original Price]]&lt;250,"Under 250", fact_orders[[#This Row],[Original Price]]&lt;500, "250-499",fact_orders[[#This Row],[Original Price]]&lt;1000,"500-999",fact_orders[[#This Row],[Original Price]]&lt;2000,"1000-1999",TRUE,"2000+")</f>
        <v>250-499</v>
      </c>
      <c r="Y789" t="str" cm="1">
        <f t="array" ref="Y789">_xlfn.IFS(fact_orders[[#This Row],[Discount%]]&lt;0.2,"10-19%",fact_orders[[#This Row],[Discount%]]&lt;0.3,"20-29%",fact_orders[[#This Row],[Discount%]]&lt;0.4,"30-39%",fact_orders[[#This Row],[Discount%]]&lt;0.5,"40-49%",TRUE,"50%+")</f>
        <v>30-39%</v>
      </c>
    </row>
    <row r="790" spans="1:25" hidden="1" x14ac:dyDescent="0.3">
      <c r="A790" t="s">
        <v>4206</v>
      </c>
      <c r="B790" t="s">
        <v>3379</v>
      </c>
      <c r="C790" t="s">
        <v>727</v>
      </c>
      <c r="D790" s="2">
        <v>44647</v>
      </c>
      <c r="E790">
        <v>963</v>
      </c>
      <c r="F790" s="4">
        <v>0.3</v>
      </c>
      <c r="G790" t="s">
        <v>85</v>
      </c>
      <c r="H790" t="s">
        <v>524</v>
      </c>
      <c r="I790" t="s">
        <v>719</v>
      </c>
      <c r="J790" t="s">
        <v>20</v>
      </c>
      <c r="K790" t="s">
        <v>6923</v>
      </c>
      <c r="L790" t="s">
        <v>25</v>
      </c>
      <c r="M790">
        <v>5</v>
      </c>
      <c r="N790">
        <v>23</v>
      </c>
      <c r="O790" t="s">
        <v>3380</v>
      </c>
      <c r="P790" t="s">
        <v>3381</v>
      </c>
      <c r="Q790" s="7">
        <f>fact_orders[[#This Row],[Original Price]]*(1-fact_orders[[#This Row],[Discount%]])</f>
        <v>674.09999999999991</v>
      </c>
      <c r="R790">
        <f>fact_orders[[#This Row],[Original Price]]*fact_orders[[#This Row],[Discount%]]</f>
        <v>288.89999999999998</v>
      </c>
      <c r="S790">
        <f>YEAR(fact_orders[[#This Row],[Date]])</f>
        <v>2022</v>
      </c>
      <c r="T790">
        <f>MONTH(fact_orders[[#This Row],[Date]])</f>
        <v>3</v>
      </c>
      <c r="U790" t="str">
        <f>TEXT(fact_orders[[#This Row],[Date]],"mmm-yyyy")</f>
        <v>Mar-2022</v>
      </c>
      <c r="V790" t="str">
        <f>"Q"&amp;ROUNDUP(MONTH(fact_orders[[#This Row],[Date]])/3,0)</f>
        <v>Q1</v>
      </c>
      <c r="W790" t="str" cm="1">
        <f t="array" ref="W790">_xlfn.IFS(
fact_orders[[#This Row],[dim_customers.Customer Age]]&lt;=25,"18-25",
fact_orders[[#This Row],[dim_customers.Customer Age]]&lt;=35,"26-35",
fact_orders[[#This Row],[dim_customers.Customer Age]]&lt;=45,"36-45",
fact_orders[[#This Row],[dim_customers.Customer Age]]&lt;=55,"46-55",
TRUE,"56+"
)</f>
        <v>18-25</v>
      </c>
      <c r="X790" t="str" cm="1">
        <f t="array" ref="X790">_xlfn.IFS(fact_orders[[#This Row],[Original Price]]&lt;250,"Under 250", fact_orders[[#This Row],[Original Price]]&lt;500, "250-499",fact_orders[[#This Row],[Original Price]]&lt;1000,"500-999",fact_orders[[#This Row],[Original Price]]&lt;2000,"1000-1999",TRUE,"2000+")</f>
        <v>500-999</v>
      </c>
      <c r="Y790" t="str" cm="1">
        <f t="array" ref="Y790">_xlfn.IFS(fact_orders[[#This Row],[Discount%]]&lt;0.2,"10-19%",fact_orders[[#This Row],[Discount%]]&lt;0.3,"20-29%",fact_orders[[#This Row],[Discount%]]&lt;0.4,"30-39%",fact_orders[[#This Row],[Discount%]]&lt;0.5,"40-49%",TRUE,"50%+")</f>
        <v>30-39%</v>
      </c>
    </row>
    <row r="791" spans="1:25" hidden="1" x14ac:dyDescent="0.3">
      <c r="A791" t="s">
        <v>4207</v>
      </c>
      <c r="B791" t="s">
        <v>3382</v>
      </c>
      <c r="C791" t="s">
        <v>728</v>
      </c>
      <c r="D791" s="2">
        <v>44844</v>
      </c>
      <c r="E791">
        <v>456</v>
      </c>
      <c r="F791" s="4">
        <v>0.3</v>
      </c>
      <c r="G791" t="s">
        <v>85</v>
      </c>
      <c r="H791" t="s">
        <v>524</v>
      </c>
      <c r="I791" t="s">
        <v>719</v>
      </c>
      <c r="J791" t="s">
        <v>20</v>
      </c>
      <c r="K791" t="s">
        <v>6923</v>
      </c>
      <c r="L791" t="s">
        <v>130</v>
      </c>
      <c r="M791">
        <v>3</v>
      </c>
      <c r="N791">
        <v>24</v>
      </c>
      <c r="O791" t="s">
        <v>3380</v>
      </c>
      <c r="P791" t="s">
        <v>3381</v>
      </c>
      <c r="Q791" s="7">
        <f>fact_orders[[#This Row],[Original Price]]*(1-fact_orders[[#This Row],[Discount%]])</f>
        <v>319.2</v>
      </c>
      <c r="R791">
        <f>fact_orders[[#This Row],[Original Price]]*fact_orders[[#This Row],[Discount%]]</f>
        <v>136.79999999999998</v>
      </c>
      <c r="S791">
        <f>YEAR(fact_orders[[#This Row],[Date]])</f>
        <v>2022</v>
      </c>
      <c r="T791">
        <f>MONTH(fact_orders[[#This Row],[Date]])</f>
        <v>10</v>
      </c>
      <c r="U791" t="str">
        <f>TEXT(fact_orders[[#This Row],[Date]],"mmm-yyyy")</f>
        <v>Oct-2022</v>
      </c>
      <c r="V791" t="str">
        <f>"Q"&amp;ROUNDUP(MONTH(fact_orders[[#This Row],[Date]])/3,0)</f>
        <v>Q4</v>
      </c>
      <c r="W791" t="str" cm="1">
        <f t="array" ref="W791">_xlfn.IFS(
fact_orders[[#This Row],[dim_customers.Customer Age]]&lt;=25,"18-25",
fact_orders[[#This Row],[dim_customers.Customer Age]]&lt;=35,"26-35",
fact_orders[[#This Row],[dim_customers.Customer Age]]&lt;=45,"36-45",
fact_orders[[#This Row],[dim_customers.Customer Age]]&lt;=55,"46-55",
TRUE,"56+"
)</f>
        <v>18-25</v>
      </c>
      <c r="X791" t="str" cm="1">
        <f t="array" ref="X791">_xlfn.IFS(fact_orders[[#This Row],[Original Price]]&lt;250,"Under 250", fact_orders[[#This Row],[Original Price]]&lt;500, "250-499",fact_orders[[#This Row],[Original Price]]&lt;1000,"500-999",fact_orders[[#This Row],[Original Price]]&lt;2000,"1000-1999",TRUE,"2000+")</f>
        <v>250-499</v>
      </c>
      <c r="Y791" t="str" cm="1">
        <f t="array" ref="Y791">_xlfn.IFS(fact_orders[[#This Row],[Discount%]]&lt;0.2,"10-19%",fact_orders[[#This Row],[Discount%]]&lt;0.3,"20-29%",fact_orders[[#This Row],[Discount%]]&lt;0.4,"30-39%",fact_orders[[#This Row],[Discount%]]&lt;0.5,"40-49%",TRUE,"50%+")</f>
        <v>30-39%</v>
      </c>
    </row>
    <row r="792" spans="1:25" hidden="1" x14ac:dyDescent="0.3">
      <c r="A792" t="s">
        <v>4208</v>
      </c>
      <c r="B792" t="s">
        <v>3383</v>
      </c>
      <c r="C792" t="s">
        <v>729</v>
      </c>
      <c r="D792" s="2">
        <v>44794</v>
      </c>
      <c r="E792">
        <v>1189</v>
      </c>
      <c r="F792" s="4">
        <v>0.3</v>
      </c>
      <c r="G792" t="s">
        <v>85</v>
      </c>
      <c r="H792" t="s">
        <v>524</v>
      </c>
      <c r="I792" t="s">
        <v>719</v>
      </c>
      <c r="J792" t="s">
        <v>20</v>
      </c>
      <c r="K792" t="s">
        <v>6923</v>
      </c>
      <c r="L792" t="s">
        <v>130</v>
      </c>
      <c r="M792">
        <v>4</v>
      </c>
      <c r="N792">
        <v>25</v>
      </c>
      <c r="O792" t="s">
        <v>3380</v>
      </c>
      <c r="P792" t="s">
        <v>3381</v>
      </c>
      <c r="Q792" s="7">
        <f>fact_orders[[#This Row],[Original Price]]*(1-fact_orders[[#This Row],[Discount%]])</f>
        <v>832.3</v>
      </c>
      <c r="R792">
        <f>fact_orders[[#This Row],[Original Price]]*fact_orders[[#This Row],[Discount%]]</f>
        <v>356.7</v>
      </c>
      <c r="S792">
        <f>YEAR(fact_orders[[#This Row],[Date]])</f>
        <v>2022</v>
      </c>
      <c r="T792">
        <f>MONTH(fact_orders[[#This Row],[Date]])</f>
        <v>8</v>
      </c>
      <c r="U792" t="str">
        <f>TEXT(fact_orders[[#This Row],[Date]],"mmm-yyyy")</f>
        <v>Aug-2022</v>
      </c>
      <c r="V792" t="str">
        <f>"Q"&amp;ROUNDUP(MONTH(fact_orders[[#This Row],[Date]])/3,0)</f>
        <v>Q3</v>
      </c>
      <c r="W792" t="str" cm="1">
        <f t="array" ref="W792">_xlfn.IFS(
fact_orders[[#This Row],[dim_customers.Customer Age]]&lt;=25,"18-25",
fact_orders[[#This Row],[dim_customers.Customer Age]]&lt;=35,"26-35",
fact_orders[[#This Row],[dim_customers.Customer Age]]&lt;=45,"36-45",
fact_orders[[#This Row],[dim_customers.Customer Age]]&lt;=55,"46-55",
TRUE,"56+"
)</f>
        <v>18-25</v>
      </c>
      <c r="X792" t="str" cm="1">
        <f t="array" ref="X792">_xlfn.IFS(fact_orders[[#This Row],[Original Price]]&lt;250,"Under 250", fact_orders[[#This Row],[Original Price]]&lt;500, "250-499",fact_orders[[#This Row],[Original Price]]&lt;1000,"500-999",fact_orders[[#This Row],[Original Price]]&lt;2000,"1000-1999",TRUE,"2000+")</f>
        <v>1000-1999</v>
      </c>
      <c r="Y792" t="str" cm="1">
        <f t="array" ref="Y792">_xlfn.IFS(fact_orders[[#This Row],[Discount%]]&lt;0.2,"10-19%",fact_orders[[#This Row],[Discount%]]&lt;0.3,"20-29%",fact_orders[[#This Row],[Discount%]]&lt;0.4,"30-39%",fact_orders[[#This Row],[Discount%]]&lt;0.5,"40-49%",TRUE,"50%+")</f>
        <v>30-39%</v>
      </c>
    </row>
    <row r="793" spans="1:25" hidden="1" x14ac:dyDescent="0.3">
      <c r="A793" t="s">
        <v>4209</v>
      </c>
      <c r="B793" t="s">
        <v>3384</v>
      </c>
      <c r="C793" t="s">
        <v>730</v>
      </c>
      <c r="D793" s="2">
        <v>44285</v>
      </c>
      <c r="E793">
        <v>1298</v>
      </c>
      <c r="F793" s="4">
        <v>0.3</v>
      </c>
      <c r="G793" t="s">
        <v>85</v>
      </c>
      <c r="H793" t="s">
        <v>524</v>
      </c>
      <c r="I793" t="s">
        <v>719</v>
      </c>
      <c r="J793" t="s">
        <v>20</v>
      </c>
      <c r="K793" t="s">
        <v>6923</v>
      </c>
      <c r="L793" t="s">
        <v>130</v>
      </c>
      <c r="M793">
        <v>4</v>
      </c>
      <c r="N793">
        <v>26</v>
      </c>
      <c r="O793" t="s">
        <v>3380</v>
      </c>
      <c r="P793" t="s">
        <v>3381</v>
      </c>
      <c r="Q793" s="7">
        <f>fact_orders[[#This Row],[Original Price]]*(1-fact_orders[[#This Row],[Discount%]])</f>
        <v>908.59999999999991</v>
      </c>
      <c r="R793">
        <f>fact_orders[[#This Row],[Original Price]]*fact_orders[[#This Row],[Discount%]]</f>
        <v>389.4</v>
      </c>
      <c r="S793">
        <f>YEAR(fact_orders[[#This Row],[Date]])</f>
        <v>2021</v>
      </c>
      <c r="T793">
        <f>MONTH(fact_orders[[#This Row],[Date]])</f>
        <v>3</v>
      </c>
      <c r="U793" t="str">
        <f>TEXT(fact_orders[[#This Row],[Date]],"mmm-yyyy")</f>
        <v>Mar-2021</v>
      </c>
      <c r="V793" t="str">
        <f>"Q"&amp;ROUNDUP(MONTH(fact_orders[[#This Row],[Date]])/3,0)</f>
        <v>Q1</v>
      </c>
      <c r="W793" t="str" cm="1">
        <f t="array" ref="W793">_xlfn.IFS(
fact_orders[[#This Row],[dim_customers.Customer Age]]&lt;=25,"18-25",
fact_orders[[#This Row],[dim_customers.Customer Age]]&lt;=35,"26-35",
fact_orders[[#This Row],[dim_customers.Customer Age]]&lt;=45,"36-45",
fact_orders[[#This Row],[dim_customers.Customer Age]]&lt;=55,"46-55",
TRUE,"56+"
)</f>
        <v>26-35</v>
      </c>
      <c r="X793" t="str" cm="1">
        <f t="array" ref="X793">_xlfn.IFS(fact_orders[[#This Row],[Original Price]]&lt;250,"Under 250", fact_orders[[#This Row],[Original Price]]&lt;500, "250-499",fact_orders[[#This Row],[Original Price]]&lt;1000,"500-999",fact_orders[[#This Row],[Original Price]]&lt;2000,"1000-1999",TRUE,"2000+")</f>
        <v>1000-1999</v>
      </c>
      <c r="Y793" t="str" cm="1">
        <f t="array" ref="Y793">_xlfn.IFS(fact_orders[[#This Row],[Discount%]]&lt;0.2,"10-19%",fact_orders[[#This Row],[Discount%]]&lt;0.3,"20-29%",fact_orders[[#This Row],[Discount%]]&lt;0.4,"30-39%",fact_orders[[#This Row],[Discount%]]&lt;0.5,"40-49%",TRUE,"50%+")</f>
        <v>30-39%</v>
      </c>
    </row>
    <row r="794" spans="1:25" hidden="1" x14ac:dyDescent="0.3">
      <c r="A794" t="s">
        <v>4210</v>
      </c>
      <c r="B794" t="s">
        <v>3385</v>
      </c>
      <c r="C794" t="s">
        <v>731</v>
      </c>
      <c r="D794" s="2">
        <v>44322</v>
      </c>
      <c r="E794">
        <v>1456</v>
      </c>
      <c r="F794" s="4">
        <v>0.3</v>
      </c>
      <c r="G794" t="s">
        <v>85</v>
      </c>
      <c r="H794" t="s">
        <v>524</v>
      </c>
      <c r="I794" t="s">
        <v>719</v>
      </c>
      <c r="J794" t="s">
        <v>20</v>
      </c>
      <c r="K794" t="s">
        <v>6923</v>
      </c>
      <c r="L794" t="s">
        <v>130</v>
      </c>
      <c r="M794">
        <v>4</v>
      </c>
      <c r="N794">
        <v>27</v>
      </c>
      <c r="O794" t="s">
        <v>3386</v>
      </c>
      <c r="P794" t="s">
        <v>3381</v>
      </c>
      <c r="Q794" s="7">
        <f>fact_orders[[#This Row],[Original Price]]*(1-fact_orders[[#This Row],[Discount%]])</f>
        <v>1019.1999999999999</v>
      </c>
      <c r="R794">
        <f>fact_orders[[#This Row],[Original Price]]*fact_orders[[#This Row],[Discount%]]</f>
        <v>436.8</v>
      </c>
      <c r="S794">
        <f>YEAR(fact_orders[[#This Row],[Date]])</f>
        <v>2021</v>
      </c>
      <c r="T794">
        <f>MONTH(fact_orders[[#This Row],[Date]])</f>
        <v>5</v>
      </c>
      <c r="U794" t="str">
        <f>TEXT(fact_orders[[#This Row],[Date]],"mmm-yyyy")</f>
        <v>May-2021</v>
      </c>
      <c r="V794" t="str">
        <f>"Q"&amp;ROUNDUP(MONTH(fact_orders[[#This Row],[Date]])/3,0)</f>
        <v>Q2</v>
      </c>
      <c r="W794" t="str" cm="1">
        <f t="array" ref="W794">_xlfn.IFS(
fact_orders[[#This Row],[dim_customers.Customer Age]]&lt;=25,"18-25",
fact_orders[[#This Row],[dim_customers.Customer Age]]&lt;=35,"26-35",
fact_orders[[#This Row],[dim_customers.Customer Age]]&lt;=45,"36-45",
fact_orders[[#This Row],[dim_customers.Customer Age]]&lt;=55,"46-55",
TRUE,"56+"
)</f>
        <v>26-35</v>
      </c>
      <c r="X794" t="str" cm="1">
        <f t="array" ref="X794">_xlfn.IFS(fact_orders[[#This Row],[Original Price]]&lt;250,"Under 250", fact_orders[[#This Row],[Original Price]]&lt;500, "250-499",fact_orders[[#This Row],[Original Price]]&lt;1000,"500-999",fact_orders[[#This Row],[Original Price]]&lt;2000,"1000-1999",TRUE,"2000+")</f>
        <v>1000-1999</v>
      </c>
      <c r="Y794" t="str" cm="1">
        <f t="array" ref="Y794">_xlfn.IFS(fact_orders[[#This Row],[Discount%]]&lt;0.2,"10-19%",fact_orders[[#This Row],[Discount%]]&lt;0.3,"20-29%",fact_orders[[#This Row],[Discount%]]&lt;0.4,"30-39%",fact_orders[[#This Row],[Discount%]]&lt;0.5,"40-49%",TRUE,"50%+")</f>
        <v>30-39%</v>
      </c>
    </row>
    <row r="795" spans="1:25" hidden="1" x14ac:dyDescent="0.3">
      <c r="A795" t="s">
        <v>4211</v>
      </c>
      <c r="B795" t="s">
        <v>3387</v>
      </c>
      <c r="C795" t="s">
        <v>732</v>
      </c>
      <c r="D795" s="2">
        <v>44931</v>
      </c>
      <c r="E795">
        <v>1478</v>
      </c>
      <c r="F795" s="4">
        <v>0.3</v>
      </c>
      <c r="G795" t="s">
        <v>85</v>
      </c>
      <c r="H795" t="s">
        <v>524</v>
      </c>
      <c r="I795" t="s">
        <v>719</v>
      </c>
      <c r="J795" t="s">
        <v>20</v>
      </c>
      <c r="K795" t="s">
        <v>6924</v>
      </c>
      <c r="L795" t="s">
        <v>130</v>
      </c>
      <c r="M795">
        <v>4</v>
      </c>
      <c r="N795">
        <v>24</v>
      </c>
      <c r="O795" t="s">
        <v>3386</v>
      </c>
      <c r="P795" t="s">
        <v>3381</v>
      </c>
      <c r="Q795" s="7">
        <f>fact_orders[[#This Row],[Original Price]]*(1-fact_orders[[#This Row],[Discount%]])</f>
        <v>1034.5999999999999</v>
      </c>
      <c r="R795">
        <f>fact_orders[[#This Row],[Original Price]]*fact_orders[[#This Row],[Discount%]]</f>
        <v>443.4</v>
      </c>
      <c r="S795">
        <f>YEAR(fact_orders[[#This Row],[Date]])</f>
        <v>2023</v>
      </c>
      <c r="T795">
        <f>MONTH(fact_orders[[#This Row],[Date]])</f>
        <v>1</v>
      </c>
      <c r="U795" t="str">
        <f>TEXT(fact_orders[[#This Row],[Date]],"mmm-yyyy")</f>
        <v>Jan-2023</v>
      </c>
      <c r="V795" t="str">
        <f>"Q"&amp;ROUNDUP(MONTH(fact_orders[[#This Row],[Date]])/3,0)</f>
        <v>Q1</v>
      </c>
      <c r="W795" t="str" cm="1">
        <f t="array" ref="W795">_xlfn.IFS(
fact_orders[[#This Row],[dim_customers.Customer Age]]&lt;=25,"18-25",
fact_orders[[#This Row],[dim_customers.Customer Age]]&lt;=35,"26-35",
fact_orders[[#This Row],[dim_customers.Customer Age]]&lt;=45,"36-45",
fact_orders[[#This Row],[dim_customers.Customer Age]]&lt;=55,"46-55",
TRUE,"56+"
)</f>
        <v>18-25</v>
      </c>
      <c r="X795" t="str" cm="1">
        <f t="array" ref="X795">_xlfn.IFS(fact_orders[[#This Row],[Original Price]]&lt;250,"Under 250", fact_orders[[#This Row],[Original Price]]&lt;500, "250-499",fact_orders[[#This Row],[Original Price]]&lt;1000,"500-999",fact_orders[[#This Row],[Original Price]]&lt;2000,"1000-1999",TRUE,"2000+")</f>
        <v>1000-1999</v>
      </c>
      <c r="Y795" t="str" cm="1">
        <f t="array" ref="Y795">_xlfn.IFS(fact_orders[[#This Row],[Discount%]]&lt;0.2,"10-19%",fact_orders[[#This Row],[Discount%]]&lt;0.3,"20-29%",fact_orders[[#This Row],[Discount%]]&lt;0.4,"30-39%",fact_orders[[#This Row],[Discount%]]&lt;0.5,"40-49%",TRUE,"50%+")</f>
        <v>30-39%</v>
      </c>
    </row>
    <row r="796" spans="1:25" hidden="1" x14ac:dyDescent="0.3">
      <c r="A796" t="s">
        <v>4212</v>
      </c>
      <c r="B796" t="s">
        <v>3388</v>
      </c>
      <c r="C796" t="s">
        <v>733</v>
      </c>
      <c r="D796" s="2">
        <v>44860</v>
      </c>
      <c r="E796">
        <v>256</v>
      </c>
      <c r="F796" s="4">
        <v>0.3</v>
      </c>
      <c r="G796" t="s">
        <v>85</v>
      </c>
      <c r="H796" t="s">
        <v>524</v>
      </c>
      <c r="I796" t="s">
        <v>719</v>
      </c>
      <c r="J796" t="s">
        <v>20</v>
      </c>
      <c r="K796" t="s">
        <v>6924</v>
      </c>
      <c r="L796" t="s">
        <v>130</v>
      </c>
      <c r="M796">
        <v>4</v>
      </c>
      <c r="N796">
        <v>24</v>
      </c>
      <c r="O796" t="s">
        <v>3386</v>
      </c>
      <c r="P796" t="s">
        <v>3381</v>
      </c>
      <c r="Q796" s="7">
        <f>fact_orders[[#This Row],[Original Price]]*(1-fact_orders[[#This Row],[Discount%]])</f>
        <v>179.2</v>
      </c>
      <c r="R796">
        <f>fact_orders[[#This Row],[Original Price]]*fact_orders[[#This Row],[Discount%]]</f>
        <v>76.8</v>
      </c>
      <c r="S796">
        <f>YEAR(fact_orders[[#This Row],[Date]])</f>
        <v>2022</v>
      </c>
      <c r="T796">
        <f>MONTH(fact_orders[[#This Row],[Date]])</f>
        <v>10</v>
      </c>
      <c r="U796" t="str">
        <f>TEXT(fact_orders[[#This Row],[Date]],"mmm-yyyy")</f>
        <v>Oct-2022</v>
      </c>
      <c r="V796" t="str">
        <f>"Q"&amp;ROUNDUP(MONTH(fact_orders[[#This Row],[Date]])/3,0)</f>
        <v>Q4</v>
      </c>
      <c r="W796" t="str" cm="1">
        <f t="array" ref="W796">_xlfn.IFS(
fact_orders[[#This Row],[dim_customers.Customer Age]]&lt;=25,"18-25",
fact_orders[[#This Row],[dim_customers.Customer Age]]&lt;=35,"26-35",
fact_orders[[#This Row],[dim_customers.Customer Age]]&lt;=45,"36-45",
fact_orders[[#This Row],[dim_customers.Customer Age]]&lt;=55,"46-55",
TRUE,"56+"
)</f>
        <v>18-25</v>
      </c>
      <c r="X796" t="str" cm="1">
        <f t="array" ref="X796">_xlfn.IFS(fact_orders[[#This Row],[Original Price]]&lt;250,"Under 250", fact_orders[[#This Row],[Original Price]]&lt;500, "250-499",fact_orders[[#This Row],[Original Price]]&lt;1000,"500-999",fact_orders[[#This Row],[Original Price]]&lt;2000,"1000-1999",TRUE,"2000+")</f>
        <v>250-499</v>
      </c>
      <c r="Y796" t="str" cm="1">
        <f t="array" ref="Y796">_xlfn.IFS(fact_orders[[#This Row],[Discount%]]&lt;0.2,"10-19%",fact_orders[[#This Row],[Discount%]]&lt;0.3,"20-29%",fact_orders[[#This Row],[Discount%]]&lt;0.4,"30-39%",fact_orders[[#This Row],[Discount%]]&lt;0.5,"40-49%",TRUE,"50%+")</f>
        <v>30-39%</v>
      </c>
    </row>
    <row r="797" spans="1:25" hidden="1" x14ac:dyDescent="0.3">
      <c r="A797" t="s">
        <v>4213</v>
      </c>
      <c r="B797" t="s">
        <v>3389</v>
      </c>
      <c r="C797" t="s">
        <v>734</v>
      </c>
      <c r="D797" s="2">
        <v>44362</v>
      </c>
      <c r="E797">
        <v>2698</v>
      </c>
      <c r="F797" s="4">
        <v>0.3</v>
      </c>
      <c r="G797" t="s">
        <v>85</v>
      </c>
      <c r="H797" t="s">
        <v>524</v>
      </c>
      <c r="I797" t="s">
        <v>719</v>
      </c>
      <c r="J797" t="s">
        <v>20</v>
      </c>
      <c r="K797" t="s">
        <v>6924</v>
      </c>
      <c r="L797" t="s">
        <v>130</v>
      </c>
      <c r="M797">
        <v>5</v>
      </c>
      <c r="N797">
        <v>24</v>
      </c>
      <c r="O797" t="s">
        <v>3386</v>
      </c>
      <c r="P797" t="s">
        <v>3381</v>
      </c>
      <c r="Q797" s="7">
        <f>fact_orders[[#This Row],[Original Price]]*(1-fact_orders[[#This Row],[Discount%]])</f>
        <v>1888.6</v>
      </c>
      <c r="R797">
        <f>fact_orders[[#This Row],[Original Price]]*fact_orders[[#This Row],[Discount%]]</f>
        <v>809.4</v>
      </c>
      <c r="S797">
        <f>YEAR(fact_orders[[#This Row],[Date]])</f>
        <v>2021</v>
      </c>
      <c r="T797">
        <f>MONTH(fact_orders[[#This Row],[Date]])</f>
        <v>6</v>
      </c>
      <c r="U797" t="str">
        <f>TEXT(fact_orders[[#This Row],[Date]],"mmm-yyyy")</f>
        <v>Jun-2021</v>
      </c>
      <c r="V797" t="str">
        <f>"Q"&amp;ROUNDUP(MONTH(fact_orders[[#This Row],[Date]])/3,0)</f>
        <v>Q2</v>
      </c>
      <c r="W797" t="str" cm="1">
        <f t="array" ref="W797">_xlfn.IFS(
fact_orders[[#This Row],[dim_customers.Customer Age]]&lt;=25,"18-25",
fact_orders[[#This Row],[dim_customers.Customer Age]]&lt;=35,"26-35",
fact_orders[[#This Row],[dim_customers.Customer Age]]&lt;=45,"36-45",
fact_orders[[#This Row],[dim_customers.Customer Age]]&lt;=55,"46-55",
TRUE,"56+"
)</f>
        <v>18-25</v>
      </c>
      <c r="X797" t="str" cm="1">
        <f t="array" ref="X797">_xlfn.IFS(fact_orders[[#This Row],[Original Price]]&lt;250,"Under 250", fact_orders[[#This Row],[Original Price]]&lt;500, "250-499",fact_orders[[#This Row],[Original Price]]&lt;1000,"500-999",fact_orders[[#This Row],[Original Price]]&lt;2000,"1000-1999",TRUE,"2000+")</f>
        <v>2000+</v>
      </c>
      <c r="Y797" t="str" cm="1">
        <f t="array" ref="Y797">_xlfn.IFS(fact_orders[[#This Row],[Discount%]]&lt;0.2,"10-19%",fact_orders[[#This Row],[Discount%]]&lt;0.3,"20-29%",fact_orders[[#This Row],[Discount%]]&lt;0.4,"30-39%",fact_orders[[#This Row],[Discount%]]&lt;0.5,"40-49%",TRUE,"50%+")</f>
        <v>30-39%</v>
      </c>
    </row>
    <row r="798" spans="1:25" hidden="1" x14ac:dyDescent="0.3">
      <c r="A798" t="s">
        <v>4214</v>
      </c>
      <c r="B798" t="s">
        <v>3390</v>
      </c>
      <c r="C798" t="s">
        <v>735</v>
      </c>
      <c r="D798" s="2">
        <v>44417</v>
      </c>
      <c r="E798">
        <v>2364</v>
      </c>
      <c r="F798" s="4">
        <v>0.3</v>
      </c>
      <c r="G798" t="s">
        <v>85</v>
      </c>
      <c r="H798" t="s">
        <v>524</v>
      </c>
      <c r="I798" t="s">
        <v>719</v>
      </c>
      <c r="J798" t="s">
        <v>20</v>
      </c>
      <c r="K798" t="s">
        <v>6924</v>
      </c>
      <c r="L798" t="s">
        <v>16</v>
      </c>
      <c r="M798">
        <v>3</v>
      </c>
      <c r="N798">
        <v>24</v>
      </c>
      <c r="O798" t="s">
        <v>3386</v>
      </c>
      <c r="P798" t="s">
        <v>3381</v>
      </c>
      <c r="Q798" s="7">
        <f>fact_orders[[#This Row],[Original Price]]*(1-fact_orders[[#This Row],[Discount%]])</f>
        <v>1654.8</v>
      </c>
      <c r="R798">
        <f>fact_orders[[#This Row],[Original Price]]*fact_orders[[#This Row],[Discount%]]</f>
        <v>709.19999999999993</v>
      </c>
      <c r="S798">
        <f>YEAR(fact_orders[[#This Row],[Date]])</f>
        <v>2021</v>
      </c>
      <c r="T798">
        <f>MONTH(fact_orders[[#This Row],[Date]])</f>
        <v>8</v>
      </c>
      <c r="U798" t="str">
        <f>TEXT(fact_orders[[#This Row],[Date]],"mmm-yyyy")</f>
        <v>Aug-2021</v>
      </c>
      <c r="V798" t="str">
        <f>"Q"&amp;ROUNDUP(MONTH(fact_orders[[#This Row],[Date]])/3,0)</f>
        <v>Q3</v>
      </c>
      <c r="W798" t="str" cm="1">
        <f t="array" ref="W798">_xlfn.IFS(
fact_orders[[#This Row],[dim_customers.Customer Age]]&lt;=25,"18-25",
fact_orders[[#This Row],[dim_customers.Customer Age]]&lt;=35,"26-35",
fact_orders[[#This Row],[dim_customers.Customer Age]]&lt;=45,"36-45",
fact_orders[[#This Row],[dim_customers.Customer Age]]&lt;=55,"46-55",
TRUE,"56+"
)</f>
        <v>18-25</v>
      </c>
      <c r="X798" t="str" cm="1">
        <f t="array" ref="X798">_xlfn.IFS(fact_orders[[#This Row],[Original Price]]&lt;250,"Under 250", fact_orders[[#This Row],[Original Price]]&lt;500, "250-499",fact_orders[[#This Row],[Original Price]]&lt;1000,"500-999",fact_orders[[#This Row],[Original Price]]&lt;2000,"1000-1999",TRUE,"2000+")</f>
        <v>2000+</v>
      </c>
      <c r="Y798" t="str" cm="1">
        <f t="array" ref="Y798">_xlfn.IFS(fact_orders[[#This Row],[Discount%]]&lt;0.2,"10-19%",fact_orders[[#This Row],[Discount%]]&lt;0.3,"20-29%",fact_orders[[#This Row],[Discount%]]&lt;0.4,"30-39%",fact_orders[[#This Row],[Discount%]]&lt;0.5,"40-49%",TRUE,"50%+")</f>
        <v>30-39%</v>
      </c>
    </row>
    <row r="799" spans="1:25" hidden="1" x14ac:dyDescent="0.3">
      <c r="A799" t="s">
        <v>4215</v>
      </c>
      <c r="B799" t="s">
        <v>3391</v>
      </c>
      <c r="C799" t="s">
        <v>736</v>
      </c>
      <c r="D799" s="2">
        <v>44262</v>
      </c>
      <c r="E799">
        <v>1236</v>
      </c>
      <c r="F799" s="4">
        <v>0.3</v>
      </c>
      <c r="G799" t="s">
        <v>85</v>
      </c>
      <c r="H799" t="s">
        <v>524</v>
      </c>
      <c r="I799" t="s">
        <v>719</v>
      </c>
      <c r="J799" t="s">
        <v>20</v>
      </c>
      <c r="K799" t="s">
        <v>6924</v>
      </c>
      <c r="L799" t="s">
        <v>16</v>
      </c>
      <c r="M799">
        <v>3</v>
      </c>
      <c r="N799">
        <v>24</v>
      </c>
      <c r="O799" t="s">
        <v>3392</v>
      </c>
      <c r="P799" t="s">
        <v>3381</v>
      </c>
      <c r="Q799" s="7">
        <f>fact_orders[[#This Row],[Original Price]]*(1-fact_orders[[#This Row],[Discount%]])</f>
        <v>865.19999999999993</v>
      </c>
      <c r="R799">
        <f>fact_orders[[#This Row],[Original Price]]*fact_orders[[#This Row],[Discount%]]</f>
        <v>370.8</v>
      </c>
      <c r="S799">
        <f>YEAR(fact_orders[[#This Row],[Date]])</f>
        <v>2021</v>
      </c>
      <c r="T799">
        <f>MONTH(fact_orders[[#This Row],[Date]])</f>
        <v>3</v>
      </c>
      <c r="U799" t="str">
        <f>TEXT(fact_orders[[#This Row],[Date]],"mmm-yyyy")</f>
        <v>Mar-2021</v>
      </c>
      <c r="V799" t="str">
        <f>"Q"&amp;ROUNDUP(MONTH(fact_orders[[#This Row],[Date]])/3,0)</f>
        <v>Q1</v>
      </c>
      <c r="W799" t="str" cm="1">
        <f t="array" ref="W799">_xlfn.IFS(
fact_orders[[#This Row],[dim_customers.Customer Age]]&lt;=25,"18-25",
fact_orders[[#This Row],[dim_customers.Customer Age]]&lt;=35,"26-35",
fact_orders[[#This Row],[dim_customers.Customer Age]]&lt;=45,"36-45",
fact_orders[[#This Row],[dim_customers.Customer Age]]&lt;=55,"46-55",
TRUE,"56+"
)</f>
        <v>18-25</v>
      </c>
      <c r="X799" t="str" cm="1">
        <f t="array" ref="X799">_xlfn.IFS(fact_orders[[#This Row],[Original Price]]&lt;250,"Under 250", fact_orders[[#This Row],[Original Price]]&lt;500, "250-499",fact_orders[[#This Row],[Original Price]]&lt;1000,"500-999",fact_orders[[#This Row],[Original Price]]&lt;2000,"1000-1999",TRUE,"2000+")</f>
        <v>1000-1999</v>
      </c>
      <c r="Y799" t="str" cm="1">
        <f t="array" ref="Y799">_xlfn.IFS(fact_orders[[#This Row],[Discount%]]&lt;0.2,"10-19%",fact_orders[[#This Row],[Discount%]]&lt;0.3,"20-29%",fact_orders[[#This Row],[Discount%]]&lt;0.4,"30-39%",fact_orders[[#This Row],[Discount%]]&lt;0.5,"40-49%",TRUE,"50%+")</f>
        <v>30-39%</v>
      </c>
    </row>
    <row r="800" spans="1:25" hidden="1" x14ac:dyDescent="0.3">
      <c r="A800" t="s">
        <v>4216</v>
      </c>
      <c r="B800" t="s">
        <v>3393</v>
      </c>
      <c r="C800" t="s">
        <v>737</v>
      </c>
      <c r="D800" s="2">
        <v>44294</v>
      </c>
      <c r="E800">
        <v>756</v>
      </c>
      <c r="F800" s="4">
        <v>0.3</v>
      </c>
      <c r="G800" t="s">
        <v>85</v>
      </c>
      <c r="H800" t="s">
        <v>524</v>
      </c>
      <c r="I800" t="s">
        <v>719</v>
      </c>
      <c r="J800" t="s">
        <v>20</v>
      </c>
      <c r="K800" t="s">
        <v>6924</v>
      </c>
      <c r="L800" t="s">
        <v>16</v>
      </c>
      <c r="M800">
        <v>4</v>
      </c>
      <c r="N800">
        <v>24</v>
      </c>
      <c r="O800" t="s">
        <v>3392</v>
      </c>
      <c r="P800" t="s">
        <v>3381</v>
      </c>
      <c r="Q800" s="7">
        <f>fact_orders[[#This Row],[Original Price]]*(1-fact_orders[[#This Row],[Discount%]])</f>
        <v>529.19999999999993</v>
      </c>
      <c r="R800">
        <f>fact_orders[[#This Row],[Original Price]]*fact_orders[[#This Row],[Discount%]]</f>
        <v>226.79999999999998</v>
      </c>
      <c r="S800">
        <f>YEAR(fact_orders[[#This Row],[Date]])</f>
        <v>2021</v>
      </c>
      <c r="T800">
        <f>MONTH(fact_orders[[#This Row],[Date]])</f>
        <v>4</v>
      </c>
      <c r="U800" t="str">
        <f>TEXT(fact_orders[[#This Row],[Date]],"mmm-yyyy")</f>
        <v>Apr-2021</v>
      </c>
      <c r="V800" t="str">
        <f>"Q"&amp;ROUNDUP(MONTH(fact_orders[[#This Row],[Date]])/3,0)</f>
        <v>Q2</v>
      </c>
      <c r="W800" t="str" cm="1">
        <f t="array" ref="W800">_xlfn.IFS(
fact_orders[[#This Row],[dim_customers.Customer Age]]&lt;=25,"18-25",
fact_orders[[#This Row],[dim_customers.Customer Age]]&lt;=35,"26-35",
fact_orders[[#This Row],[dim_customers.Customer Age]]&lt;=45,"36-45",
fact_orders[[#This Row],[dim_customers.Customer Age]]&lt;=55,"46-55",
TRUE,"56+"
)</f>
        <v>18-25</v>
      </c>
      <c r="X800" t="str" cm="1">
        <f t="array" ref="X800">_xlfn.IFS(fact_orders[[#This Row],[Original Price]]&lt;250,"Under 250", fact_orders[[#This Row],[Original Price]]&lt;500, "250-499",fact_orders[[#This Row],[Original Price]]&lt;1000,"500-999",fact_orders[[#This Row],[Original Price]]&lt;2000,"1000-1999",TRUE,"2000+")</f>
        <v>500-999</v>
      </c>
      <c r="Y800" t="str" cm="1">
        <f t="array" ref="Y800">_xlfn.IFS(fact_orders[[#This Row],[Discount%]]&lt;0.2,"10-19%",fact_orders[[#This Row],[Discount%]]&lt;0.3,"20-29%",fact_orders[[#This Row],[Discount%]]&lt;0.4,"30-39%",fact_orders[[#This Row],[Discount%]]&lt;0.5,"40-49%",TRUE,"50%+")</f>
        <v>30-39%</v>
      </c>
    </row>
    <row r="801" spans="1:25" hidden="1" x14ac:dyDescent="0.3">
      <c r="A801" t="s">
        <v>4217</v>
      </c>
      <c r="B801" t="s">
        <v>3394</v>
      </c>
      <c r="C801" t="s">
        <v>738</v>
      </c>
      <c r="D801" s="2">
        <v>44528</v>
      </c>
      <c r="E801">
        <v>326</v>
      </c>
      <c r="F801" s="4">
        <v>0.3</v>
      </c>
      <c r="G801" t="s">
        <v>85</v>
      </c>
      <c r="H801" t="s">
        <v>524</v>
      </c>
      <c r="I801" t="s">
        <v>719</v>
      </c>
      <c r="J801" t="s">
        <v>7026</v>
      </c>
      <c r="K801" t="s">
        <v>6924</v>
      </c>
      <c r="L801" t="s">
        <v>16</v>
      </c>
      <c r="M801">
        <v>4</v>
      </c>
      <c r="N801">
        <v>24</v>
      </c>
      <c r="O801" t="s">
        <v>3392</v>
      </c>
      <c r="P801" t="s">
        <v>3381</v>
      </c>
      <c r="Q801" s="7">
        <f>fact_orders[[#This Row],[Original Price]]*(1-fact_orders[[#This Row],[Discount%]])</f>
        <v>228.2</v>
      </c>
      <c r="R801">
        <f>fact_orders[[#This Row],[Original Price]]*fact_orders[[#This Row],[Discount%]]</f>
        <v>97.8</v>
      </c>
      <c r="S801">
        <f>YEAR(fact_orders[[#This Row],[Date]])</f>
        <v>2021</v>
      </c>
      <c r="T801">
        <f>MONTH(fact_orders[[#This Row],[Date]])</f>
        <v>11</v>
      </c>
      <c r="U801" t="str">
        <f>TEXT(fact_orders[[#This Row],[Date]],"mmm-yyyy")</f>
        <v>Nov-2021</v>
      </c>
      <c r="V801" t="str">
        <f>"Q"&amp;ROUNDUP(MONTH(fact_orders[[#This Row],[Date]])/3,0)</f>
        <v>Q4</v>
      </c>
      <c r="W801" t="str" cm="1">
        <f t="array" ref="W801">_xlfn.IFS(
fact_orders[[#This Row],[dim_customers.Customer Age]]&lt;=25,"18-25",
fact_orders[[#This Row],[dim_customers.Customer Age]]&lt;=35,"26-35",
fact_orders[[#This Row],[dim_customers.Customer Age]]&lt;=45,"36-45",
fact_orders[[#This Row],[dim_customers.Customer Age]]&lt;=55,"46-55",
TRUE,"56+"
)</f>
        <v>18-25</v>
      </c>
      <c r="X801" t="str" cm="1">
        <f t="array" ref="X801">_xlfn.IFS(fact_orders[[#This Row],[Original Price]]&lt;250,"Under 250", fact_orders[[#This Row],[Original Price]]&lt;500, "250-499",fact_orders[[#This Row],[Original Price]]&lt;1000,"500-999",fact_orders[[#This Row],[Original Price]]&lt;2000,"1000-1999",TRUE,"2000+")</f>
        <v>250-499</v>
      </c>
      <c r="Y801" t="str" cm="1">
        <f t="array" ref="Y801">_xlfn.IFS(fact_orders[[#This Row],[Discount%]]&lt;0.2,"10-19%",fact_orders[[#This Row],[Discount%]]&lt;0.3,"20-29%",fact_orders[[#This Row],[Discount%]]&lt;0.4,"30-39%",fact_orders[[#This Row],[Discount%]]&lt;0.5,"40-49%",TRUE,"50%+")</f>
        <v>30-39%</v>
      </c>
    </row>
    <row r="802" spans="1:25" hidden="1" x14ac:dyDescent="0.3">
      <c r="A802" t="s">
        <v>4218</v>
      </c>
      <c r="B802" t="s">
        <v>3395</v>
      </c>
      <c r="C802" t="s">
        <v>739</v>
      </c>
      <c r="D802" s="2">
        <v>44398</v>
      </c>
      <c r="E802">
        <v>453</v>
      </c>
      <c r="F802" s="4">
        <v>0.3</v>
      </c>
      <c r="G802" t="s">
        <v>85</v>
      </c>
      <c r="H802" t="s">
        <v>524</v>
      </c>
      <c r="I802" t="s">
        <v>719</v>
      </c>
      <c r="J802" t="s">
        <v>7026</v>
      </c>
      <c r="K802" t="s">
        <v>6924</v>
      </c>
      <c r="L802" t="s">
        <v>16</v>
      </c>
      <c r="M802">
        <v>4</v>
      </c>
      <c r="N802">
        <v>24</v>
      </c>
      <c r="O802" t="s">
        <v>3392</v>
      </c>
      <c r="P802" t="s">
        <v>3381</v>
      </c>
      <c r="Q802" s="7">
        <f>fact_orders[[#This Row],[Original Price]]*(1-fact_orders[[#This Row],[Discount%]])</f>
        <v>317.09999999999997</v>
      </c>
      <c r="R802">
        <f>fact_orders[[#This Row],[Original Price]]*fact_orders[[#This Row],[Discount%]]</f>
        <v>135.9</v>
      </c>
      <c r="S802">
        <f>YEAR(fact_orders[[#This Row],[Date]])</f>
        <v>2021</v>
      </c>
      <c r="T802">
        <f>MONTH(fact_orders[[#This Row],[Date]])</f>
        <v>7</v>
      </c>
      <c r="U802" t="str">
        <f>TEXT(fact_orders[[#This Row],[Date]],"mmm-yyyy")</f>
        <v>Jul-2021</v>
      </c>
      <c r="V802" t="str">
        <f>"Q"&amp;ROUNDUP(MONTH(fact_orders[[#This Row],[Date]])/3,0)</f>
        <v>Q3</v>
      </c>
      <c r="W802" t="str" cm="1">
        <f t="array" ref="W802">_xlfn.IFS(
fact_orders[[#This Row],[dim_customers.Customer Age]]&lt;=25,"18-25",
fact_orders[[#This Row],[dim_customers.Customer Age]]&lt;=35,"26-35",
fact_orders[[#This Row],[dim_customers.Customer Age]]&lt;=45,"36-45",
fact_orders[[#This Row],[dim_customers.Customer Age]]&lt;=55,"46-55",
TRUE,"56+"
)</f>
        <v>18-25</v>
      </c>
      <c r="X802" t="str" cm="1">
        <f t="array" ref="X802">_xlfn.IFS(fact_orders[[#This Row],[Original Price]]&lt;250,"Under 250", fact_orders[[#This Row],[Original Price]]&lt;500, "250-499",fact_orders[[#This Row],[Original Price]]&lt;1000,"500-999",fact_orders[[#This Row],[Original Price]]&lt;2000,"1000-1999",TRUE,"2000+")</f>
        <v>250-499</v>
      </c>
      <c r="Y802" t="str" cm="1">
        <f t="array" ref="Y802">_xlfn.IFS(fact_orders[[#This Row],[Discount%]]&lt;0.2,"10-19%",fact_orders[[#This Row],[Discount%]]&lt;0.3,"20-29%",fact_orders[[#This Row],[Discount%]]&lt;0.4,"30-39%",fact_orders[[#This Row],[Discount%]]&lt;0.5,"40-49%",TRUE,"50%+")</f>
        <v>30-39%</v>
      </c>
    </row>
    <row r="803" spans="1:25" hidden="1" x14ac:dyDescent="0.3">
      <c r="A803" t="s">
        <v>4219</v>
      </c>
      <c r="B803" t="s">
        <v>3396</v>
      </c>
      <c r="C803" t="s">
        <v>740</v>
      </c>
      <c r="D803" s="2">
        <v>44519</v>
      </c>
      <c r="E803">
        <v>326</v>
      </c>
      <c r="F803" s="4">
        <v>0.3</v>
      </c>
      <c r="G803" t="s">
        <v>85</v>
      </c>
      <c r="H803" t="s">
        <v>524</v>
      </c>
      <c r="I803" t="s">
        <v>719</v>
      </c>
      <c r="J803" t="s">
        <v>7026</v>
      </c>
      <c r="K803" t="s">
        <v>6924</v>
      </c>
      <c r="L803" t="s">
        <v>29</v>
      </c>
      <c r="M803">
        <v>3</v>
      </c>
      <c r="N803">
        <v>24</v>
      </c>
      <c r="O803" t="s">
        <v>3392</v>
      </c>
      <c r="P803" t="s">
        <v>3381</v>
      </c>
      <c r="Q803" s="7">
        <f>fact_orders[[#This Row],[Original Price]]*(1-fact_orders[[#This Row],[Discount%]])</f>
        <v>228.2</v>
      </c>
      <c r="R803">
        <f>fact_orders[[#This Row],[Original Price]]*fact_orders[[#This Row],[Discount%]]</f>
        <v>97.8</v>
      </c>
      <c r="S803">
        <f>YEAR(fact_orders[[#This Row],[Date]])</f>
        <v>2021</v>
      </c>
      <c r="T803">
        <f>MONTH(fact_orders[[#This Row],[Date]])</f>
        <v>11</v>
      </c>
      <c r="U803" t="str">
        <f>TEXT(fact_orders[[#This Row],[Date]],"mmm-yyyy")</f>
        <v>Nov-2021</v>
      </c>
      <c r="V803" t="str">
        <f>"Q"&amp;ROUNDUP(MONTH(fact_orders[[#This Row],[Date]])/3,0)</f>
        <v>Q4</v>
      </c>
      <c r="W803" t="str" cm="1">
        <f t="array" ref="W803">_xlfn.IFS(
fact_orders[[#This Row],[dim_customers.Customer Age]]&lt;=25,"18-25",
fact_orders[[#This Row],[dim_customers.Customer Age]]&lt;=35,"26-35",
fact_orders[[#This Row],[dim_customers.Customer Age]]&lt;=45,"36-45",
fact_orders[[#This Row],[dim_customers.Customer Age]]&lt;=55,"46-55",
TRUE,"56+"
)</f>
        <v>18-25</v>
      </c>
      <c r="X803" t="str" cm="1">
        <f t="array" ref="X803">_xlfn.IFS(fact_orders[[#This Row],[Original Price]]&lt;250,"Under 250", fact_orders[[#This Row],[Original Price]]&lt;500, "250-499",fact_orders[[#This Row],[Original Price]]&lt;1000,"500-999",fact_orders[[#This Row],[Original Price]]&lt;2000,"1000-1999",TRUE,"2000+")</f>
        <v>250-499</v>
      </c>
      <c r="Y803" t="str" cm="1">
        <f t="array" ref="Y803">_xlfn.IFS(fact_orders[[#This Row],[Discount%]]&lt;0.2,"10-19%",fact_orders[[#This Row],[Discount%]]&lt;0.3,"20-29%",fact_orders[[#This Row],[Discount%]]&lt;0.4,"30-39%",fact_orders[[#This Row],[Discount%]]&lt;0.5,"40-49%",TRUE,"50%+")</f>
        <v>30-39%</v>
      </c>
    </row>
    <row r="804" spans="1:25" hidden="1" x14ac:dyDescent="0.3">
      <c r="A804" t="s">
        <v>4220</v>
      </c>
      <c r="B804" t="s">
        <v>3397</v>
      </c>
      <c r="C804" t="s">
        <v>741</v>
      </c>
      <c r="D804" s="2">
        <v>44359</v>
      </c>
      <c r="E804">
        <v>456</v>
      </c>
      <c r="F804" s="4">
        <v>0.3</v>
      </c>
      <c r="G804" t="s">
        <v>85</v>
      </c>
      <c r="H804" t="s">
        <v>524</v>
      </c>
      <c r="I804" t="s">
        <v>719</v>
      </c>
      <c r="J804" t="s">
        <v>7026</v>
      </c>
      <c r="K804" t="s">
        <v>6924</v>
      </c>
      <c r="L804" t="s">
        <v>29</v>
      </c>
      <c r="M804">
        <v>3</v>
      </c>
      <c r="N804">
        <v>22</v>
      </c>
      <c r="O804" t="s">
        <v>3392</v>
      </c>
      <c r="P804" t="s">
        <v>3381</v>
      </c>
      <c r="Q804" s="7">
        <f>fact_orders[[#This Row],[Original Price]]*(1-fact_orders[[#This Row],[Discount%]])</f>
        <v>319.2</v>
      </c>
      <c r="R804">
        <f>fact_orders[[#This Row],[Original Price]]*fact_orders[[#This Row],[Discount%]]</f>
        <v>136.79999999999998</v>
      </c>
      <c r="S804">
        <f>YEAR(fact_orders[[#This Row],[Date]])</f>
        <v>2021</v>
      </c>
      <c r="T804">
        <f>MONTH(fact_orders[[#This Row],[Date]])</f>
        <v>6</v>
      </c>
      <c r="U804" t="str">
        <f>TEXT(fact_orders[[#This Row],[Date]],"mmm-yyyy")</f>
        <v>Jun-2021</v>
      </c>
      <c r="V804" t="str">
        <f>"Q"&amp;ROUNDUP(MONTH(fact_orders[[#This Row],[Date]])/3,0)</f>
        <v>Q2</v>
      </c>
      <c r="W804" t="str" cm="1">
        <f t="array" ref="W804">_xlfn.IFS(
fact_orders[[#This Row],[dim_customers.Customer Age]]&lt;=25,"18-25",
fact_orders[[#This Row],[dim_customers.Customer Age]]&lt;=35,"26-35",
fact_orders[[#This Row],[dim_customers.Customer Age]]&lt;=45,"36-45",
fact_orders[[#This Row],[dim_customers.Customer Age]]&lt;=55,"46-55",
TRUE,"56+"
)</f>
        <v>18-25</v>
      </c>
      <c r="X804" t="str" cm="1">
        <f t="array" ref="X804">_xlfn.IFS(fact_orders[[#This Row],[Original Price]]&lt;250,"Under 250", fact_orders[[#This Row],[Original Price]]&lt;500, "250-499",fact_orders[[#This Row],[Original Price]]&lt;1000,"500-999",fact_orders[[#This Row],[Original Price]]&lt;2000,"1000-1999",TRUE,"2000+")</f>
        <v>250-499</v>
      </c>
      <c r="Y804" t="str" cm="1">
        <f t="array" ref="Y804">_xlfn.IFS(fact_orders[[#This Row],[Discount%]]&lt;0.2,"10-19%",fact_orders[[#This Row],[Discount%]]&lt;0.3,"20-29%",fact_orders[[#This Row],[Discount%]]&lt;0.4,"30-39%",fact_orders[[#This Row],[Discount%]]&lt;0.5,"40-49%",TRUE,"50%+")</f>
        <v>30-39%</v>
      </c>
    </row>
    <row r="805" spans="1:25" hidden="1" x14ac:dyDescent="0.3">
      <c r="A805" t="s">
        <v>4221</v>
      </c>
      <c r="B805" t="s">
        <v>3398</v>
      </c>
      <c r="C805" t="s">
        <v>742</v>
      </c>
      <c r="D805" s="2">
        <v>44368</v>
      </c>
      <c r="E805">
        <v>675</v>
      </c>
      <c r="F805" s="4">
        <v>0.3</v>
      </c>
      <c r="G805" t="s">
        <v>85</v>
      </c>
      <c r="H805" t="s">
        <v>524</v>
      </c>
      <c r="I805" t="s">
        <v>719</v>
      </c>
      <c r="J805" t="s">
        <v>7026</v>
      </c>
      <c r="K805" t="s">
        <v>6924</v>
      </c>
      <c r="L805" t="s">
        <v>29</v>
      </c>
      <c r="M805">
        <v>5</v>
      </c>
      <c r="N805">
        <v>23</v>
      </c>
      <c r="O805" t="s">
        <v>3399</v>
      </c>
      <c r="P805" t="s">
        <v>3400</v>
      </c>
      <c r="Q805" s="7">
        <f>fact_orders[[#This Row],[Original Price]]*(1-fact_orders[[#This Row],[Discount%]])</f>
        <v>472.49999999999994</v>
      </c>
      <c r="R805">
        <f>fact_orders[[#This Row],[Original Price]]*fact_orders[[#This Row],[Discount%]]</f>
        <v>202.5</v>
      </c>
      <c r="S805">
        <f>YEAR(fact_orders[[#This Row],[Date]])</f>
        <v>2021</v>
      </c>
      <c r="T805">
        <f>MONTH(fact_orders[[#This Row],[Date]])</f>
        <v>6</v>
      </c>
      <c r="U805" t="str">
        <f>TEXT(fact_orders[[#This Row],[Date]],"mmm-yyyy")</f>
        <v>Jun-2021</v>
      </c>
      <c r="V805" t="str">
        <f>"Q"&amp;ROUNDUP(MONTH(fact_orders[[#This Row],[Date]])/3,0)</f>
        <v>Q2</v>
      </c>
      <c r="W805" t="str" cm="1">
        <f t="array" ref="W805">_xlfn.IFS(
fact_orders[[#This Row],[dim_customers.Customer Age]]&lt;=25,"18-25",
fact_orders[[#This Row],[dim_customers.Customer Age]]&lt;=35,"26-35",
fact_orders[[#This Row],[dim_customers.Customer Age]]&lt;=45,"36-45",
fact_orders[[#This Row],[dim_customers.Customer Age]]&lt;=55,"46-55",
TRUE,"56+"
)</f>
        <v>18-25</v>
      </c>
      <c r="X805" t="str" cm="1">
        <f t="array" ref="X805">_xlfn.IFS(fact_orders[[#This Row],[Original Price]]&lt;250,"Under 250", fact_orders[[#This Row],[Original Price]]&lt;500, "250-499",fact_orders[[#This Row],[Original Price]]&lt;1000,"500-999",fact_orders[[#This Row],[Original Price]]&lt;2000,"1000-1999",TRUE,"2000+")</f>
        <v>500-999</v>
      </c>
      <c r="Y805" t="str" cm="1">
        <f t="array" ref="Y805">_xlfn.IFS(fact_orders[[#This Row],[Discount%]]&lt;0.2,"10-19%",fact_orders[[#This Row],[Discount%]]&lt;0.3,"20-29%",fact_orders[[#This Row],[Discount%]]&lt;0.4,"30-39%",fact_orders[[#This Row],[Discount%]]&lt;0.5,"40-49%",TRUE,"50%+")</f>
        <v>30-39%</v>
      </c>
    </row>
    <row r="806" spans="1:25" hidden="1" x14ac:dyDescent="0.3">
      <c r="A806" t="s">
        <v>4222</v>
      </c>
      <c r="B806" t="s">
        <v>3401</v>
      </c>
      <c r="C806" t="s">
        <v>743</v>
      </c>
      <c r="D806" s="2">
        <v>44671</v>
      </c>
      <c r="E806">
        <v>654</v>
      </c>
      <c r="F806" s="4">
        <v>0.3</v>
      </c>
      <c r="G806" t="s">
        <v>85</v>
      </c>
      <c r="H806" t="s">
        <v>524</v>
      </c>
      <c r="I806" t="s">
        <v>719</v>
      </c>
      <c r="J806" t="s">
        <v>7026</v>
      </c>
      <c r="K806" t="s">
        <v>6925</v>
      </c>
      <c r="L806" t="s">
        <v>29</v>
      </c>
      <c r="M806">
        <v>4</v>
      </c>
      <c r="N806">
        <v>24</v>
      </c>
      <c r="O806" t="s">
        <v>3399</v>
      </c>
      <c r="P806" t="s">
        <v>3400</v>
      </c>
      <c r="Q806" s="7">
        <f>fact_orders[[#This Row],[Original Price]]*(1-fact_orders[[#This Row],[Discount%]])</f>
        <v>457.79999999999995</v>
      </c>
      <c r="R806">
        <f>fact_orders[[#This Row],[Original Price]]*fact_orders[[#This Row],[Discount%]]</f>
        <v>196.2</v>
      </c>
      <c r="S806">
        <f>YEAR(fact_orders[[#This Row],[Date]])</f>
        <v>2022</v>
      </c>
      <c r="T806">
        <f>MONTH(fact_orders[[#This Row],[Date]])</f>
        <v>4</v>
      </c>
      <c r="U806" t="str">
        <f>TEXT(fact_orders[[#This Row],[Date]],"mmm-yyyy")</f>
        <v>Apr-2022</v>
      </c>
      <c r="V806" t="str">
        <f>"Q"&amp;ROUNDUP(MONTH(fact_orders[[#This Row],[Date]])/3,0)</f>
        <v>Q2</v>
      </c>
      <c r="W806" t="str" cm="1">
        <f t="array" ref="W806">_xlfn.IFS(
fact_orders[[#This Row],[dim_customers.Customer Age]]&lt;=25,"18-25",
fact_orders[[#This Row],[dim_customers.Customer Age]]&lt;=35,"26-35",
fact_orders[[#This Row],[dim_customers.Customer Age]]&lt;=45,"36-45",
fact_orders[[#This Row],[dim_customers.Customer Age]]&lt;=55,"46-55",
TRUE,"56+"
)</f>
        <v>18-25</v>
      </c>
      <c r="X806" t="str" cm="1">
        <f t="array" ref="X806">_xlfn.IFS(fact_orders[[#This Row],[Original Price]]&lt;250,"Under 250", fact_orders[[#This Row],[Original Price]]&lt;500, "250-499",fact_orders[[#This Row],[Original Price]]&lt;1000,"500-999",fact_orders[[#This Row],[Original Price]]&lt;2000,"1000-1999",TRUE,"2000+")</f>
        <v>500-999</v>
      </c>
      <c r="Y806" t="str" cm="1">
        <f t="array" ref="Y806">_xlfn.IFS(fact_orders[[#This Row],[Discount%]]&lt;0.2,"10-19%",fact_orders[[#This Row],[Discount%]]&lt;0.3,"20-29%",fact_orders[[#This Row],[Discount%]]&lt;0.4,"30-39%",fact_orders[[#This Row],[Discount%]]&lt;0.5,"40-49%",TRUE,"50%+")</f>
        <v>30-39%</v>
      </c>
    </row>
    <row r="807" spans="1:25" hidden="1" x14ac:dyDescent="0.3">
      <c r="A807" t="s">
        <v>4223</v>
      </c>
      <c r="B807" t="s">
        <v>3402</v>
      </c>
      <c r="C807" t="s">
        <v>744</v>
      </c>
      <c r="D807" s="2">
        <v>44306</v>
      </c>
      <c r="E807">
        <v>654</v>
      </c>
      <c r="F807" s="4">
        <v>0.3</v>
      </c>
      <c r="G807" t="s">
        <v>85</v>
      </c>
      <c r="H807" t="s">
        <v>524</v>
      </c>
      <c r="I807" t="s">
        <v>719</v>
      </c>
      <c r="J807" t="s">
        <v>7026</v>
      </c>
      <c r="K807" t="s">
        <v>6925</v>
      </c>
      <c r="L807" t="s">
        <v>12</v>
      </c>
      <c r="M807">
        <v>5</v>
      </c>
      <c r="N807">
        <v>25</v>
      </c>
      <c r="O807" t="s">
        <v>3399</v>
      </c>
      <c r="P807" t="s">
        <v>3400</v>
      </c>
      <c r="Q807" s="7">
        <f>fact_orders[[#This Row],[Original Price]]*(1-fact_orders[[#This Row],[Discount%]])</f>
        <v>457.79999999999995</v>
      </c>
      <c r="R807">
        <f>fact_orders[[#This Row],[Original Price]]*fact_orders[[#This Row],[Discount%]]</f>
        <v>196.2</v>
      </c>
      <c r="S807">
        <f>YEAR(fact_orders[[#This Row],[Date]])</f>
        <v>2021</v>
      </c>
      <c r="T807">
        <f>MONTH(fact_orders[[#This Row],[Date]])</f>
        <v>4</v>
      </c>
      <c r="U807" t="str">
        <f>TEXT(fact_orders[[#This Row],[Date]],"mmm-yyyy")</f>
        <v>Apr-2021</v>
      </c>
      <c r="V807" t="str">
        <f>"Q"&amp;ROUNDUP(MONTH(fact_orders[[#This Row],[Date]])/3,0)</f>
        <v>Q2</v>
      </c>
      <c r="W807" t="str" cm="1">
        <f t="array" ref="W807">_xlfn.IFS(
fact_orders[[#This Row],[dim_customers.Customer Age]]&lt;=25,"18-25",
fact_orders[[#This Row],[dim_customers.Customer Age]]&lt;=35,"26-35",
fact_orders[[#This Row],[dim_customers.Customer Age]]&lt;=45,"36-45",
fact_orders[[#This Row],[dim_customers.Customer Age]]&lt;=55,"46-55",
TRUE,"56+"
)</f>
        <v>18-25</v>
      </c>
      <c r="X807" t="str" cm="1">
        <f t="array" ref="X807">_xlfn.IFS(fact_orders[[#This Row],[Original Price]]&lt;250,"Under 250", fact_orders[[#This Row],[Original Price]]&lt;500, "250-499",fact_orders[[#This Row],[Original Price]]&lt;1000,"500-999",fact_orders[[#This Row],[Original Price]]&lt;2000,"1000-1999",TRUE,"2000+")</f>
        <v>500-999</v>
      </c>
      <c r="Y807" t="str" cm="1">
        <f t="array" ref="Y807">_xlfn.IFS(fact_orders[[#This Row],[Discount%]]&lt;0.2,"10-19%",fact_orders[[#This Row],[Discount%]]&lt;0.3,"20-29%",fact_orders[[#This Row],[Discount%]]&lt;0.4,"30-39%",fact_orders[[#This Row],[Discount%]]&lt;0.5,"40-49%",TRUE,"50%+")</f>
        <v>30-39%</v>
      </c>
    </row>
    <row r="808" spans="1:25" hidden="1" x14ac:dyDescent="0.3">
      <c r="A808" t="s">
        <v>4224</v>
      </c>
      <c r="B808" t="s">
        <v>3403</v>
      </c>
      <c r="C808" t="s">
        <v>745</v>
      </c>
      <c r="D808" s="2">
        <v>44796</v>
      </c>
      <c r="E808">
        <v>654</v>
      </c>
      <c r="F808" s="4">
        <v>0.3</v>
      </c>
      <c r="G808" t="s">
        <v>85</v>
      </c>
      <c r="H808" t="s">
        <v>524</v>
      </c>
      <c r="I808" t="s">
        <v>719</v>
      </c>
      <c r="J808" t="s">
        <v>7026</v>
      </c>
      <c r="K808" t="s">
        <v>6925</v>
      </c>
      <c r="L808" t="s">
        <v>12</v>
      </c>
      <c r="M808">
        <v>5</v>
      </c>
      <c r="N808">
        <v>26</v>
      </c>
      <c r="O808" t="s">
        <v>3399</v>
      </c>
      <c r="P808" t="s">
        <v>3400</v>
      </c>
      <c r="Q808" s="7">
        <f>fact_orders[[#This Row],[Original Price]]*(1-fact_orders[[#This Row],[Discount%]])</f>
        <v>457.79999999999995</v>
      </c>
      <c r="R808">
        <f>fact_orders[[#This Row],[Original Price]]*fact_orders[[#This Row],[Discount%]]</f>
        <v>196.2</v>
      </c>
      <c r="S808">
        <f>YEAR(fact_orders[[#This Row],[Date]])</f>
        <v>2022</v>
      </c>
      <c r="T808">
        <f>MONTH(fact_orders[[#This Row],[Date]])</f>
        <v>8</v>
      </c>
      <c r="U808" t="str">
        <f>TEXT(fact_orders[[#This Row],[Date]],"mmm-yyyy")</f>
        <v>Aug-2022</v>
      </c>
      <c r="V808" t="str">
        <f>"Q"&amp;ROUNDUP(MONTH(fact_orders[[#This Row],[Date]])/3,0)</f>
        <v>Q3</v>
      </c>
      <c r="W808" t="str" cm="1">
        <f t="array" ref="W808">_xlfn.IFS(
fact_orders[[#This Row],[dim_customers.Customer Age]]&lt;=25,"18-25",
fact_orders[[#This Row],[dim_customers.Customer Age]]&lt;=35,"26-35",
fact_orders[[#This Row],[dim_customers.Customer Age]]&lt;=45,"36-45",
fact_orders[[#This Row],[dim_customers.Customer Age]]&lt;=55,"46-55",
TRUE,"56+"
)</f>
        <v>26-35</v>
      </c>
      <c r="X808" t="str" cm="1">
        <f t="array" ref="X808">_xlfn.IFS(fact_orders[[#This Row],[Original Price]]&lt;250,"Under 250", fact_orders[[#This Row],[Original Price]]&lt;500, "250-499",fact_orders[[#This Row],[Original Price]]&lt;1000,"500-999",fact_orders[[#This Row],[Original Price]]&lt;2000,"1000-1999",TRUE,"2000+")</f>
        <v>500-999</v>
      </c>
      <c r="Y808" t="str" cm="1">
        <f t="array" ref="Y808">_xlfn.IFS(fact_orders[[#This Row],[Discount%]]&lt;0.2,"10-19%",fact_orders[[#This Row],[Discount%]]&lt;0.3,"20-29%",fact_orders[[#This Row],[Discount%]]&lt;0.4,"30-39%",fact_orders[[#This Row],[Discount%]]&lt;0.5,"40-49%",TRUE,"50%+")</f>
        <v>30-39%</v>
      </c>
    </row>
    <row r="809" spans="1:25" hidden="1" x14ac:dyDescent="0.3">
      <c r="A809" t="s">
        <v>4225</v>
      </c>
      <c r="B809" t="s">
        <v>3404</v>
      </c>
      <c r="C809" t="s">
        <v>746</v>
      </c>
      <c r="D809" s="2">
        <v>44599</v>
      </c>
      <c r="E809">
        <v>654</v>
      </c>
      <c r="F809" s="4">
        <v>0.3</v>
      </c>
      <c r="G809" t="s">
        <v>85</v>
      </c>
      <c r="H809" t="s">
        <v>524</v>
      </c>
      <c r="I809" t="s">
        <v>719</v>
      </c>
      <c r="J809" t="s">
        <v>7026</v>
      </c>
      <c r="K809" t="s">
        <v>6925</v>
      </c>
      <c r="L809" t="s">
        <v>12</v>
      </c>
      <c r="M809">
        <v>5</v>
      </c>
      <c r="N809">
        <v>27</v>
      </c>
      <c r="O809" t="s">
        <v>3399</v>
      </c>
      <c r="P809" t="s">
        <v>3400</v>
      </c>
      <c r="Q809" s="7">
        <f>fact_orders[[#This Row],[Original Price]]*(1-fact_orders[[#This Row],[Discount%]])</f>
        <v>457.79999999999995</v>
      </c>
      <c r="R809">
        <f>fact_orders[[#This Row],[Original Price]]*fact_orders[[#This Row],[Discount%]]</f>
        <v>196.2</v>
      </c>
      <c r="S809">
        <f>YEAR(fact_orders[[#This Row],[Date]])</f>
        <v>2022</v>
      </c>
      <c r="T809">
        <f>MONTH(fact_orders[[#This Row],[Date]])</f>
        <v>2</v>
      </c>
      <c r="U809" t="str">
        <f>TEXT(fact_orders[[#This Row],[Date]],"mmm-yyyy")</f>
        <v>Feb-2022</v>
      </c>
      <c r="V809" t="str">
        <f>"Q"&amp;ROUNDUP(MONTH(fact_orders[[#This Row],[Date]])/3,0)</f>
        <v>Q1</v>
      </c>
      <c r="W809" t="str" cm="1">
        <f t="array" ref="W809">_xlfn.IFS(
fact_orders[[#This Row],[dim_customers.Customer Age]]&lt;=25,"18-25",
fact_orders[[#This Row],[dim_customers.Customer Age]]&lt;=35,"26-35",
fact_orders[[#This Row],[dim_customers.Customer Age]]&lt;=45,"36-45",
fact_orders[[#This Row],[dim_customers.Customer Age]]&lt;=55,"46-55",
TRUE,"56+"
)</f>
        <v>26-35</v>
      </c>
      <c r="X809" t="str" cm="1">
        <f t="array" ref="X809">_xlfn.IFS(fact_orders[[#This Row],[Original Price]]&lt;250,"Under 250", fact_orders[[#This Row],[Original Price]]&lt;500, "250-499",fact_orders[[#This Row],[Original Price]]&lt;1000,"500-999",fact_orders[[#This Row],[Original Price]]&lt;2000,"1000-1999",TRUE,"2000+")</f>
        <v>500-999</v>
      </c>
      <c r="Y809" t="str" cm="1">
        <f t="array" ref="Y809">_xlfn.IFS(fact_orders[[#This Row],[Discount%]]&lt;0.2,"10-19%",fact_orders[[#This Row],[Discount%]]&lt;0.3,"20-29%",fact_orders[[#This Row],[Discount%]]&lt;0.4,"30-39%",fact_orders[[#This Row],[Discount%]]&lt;0.5,"40-49%",TRUE,"50%+")</f>
        <v>30-39%</v>
      </c>
    </row>
    <row r="810" spans="1:25" hidden="1" x14ac:dyDescent="0.3">
      <c r="A810" t="s">
        <v>4226</v>
      </c>
      <c r="B810" t="s">
        <v>3405</v>
      </c>
      <c r="C810" t="s">
        <v>747</v>
      </c>
      <c r="D810" s="2">
        <v>44598</v>
      </c>
      <c r="E810">
        <v>356</v>
      </c>
      <c r="F810" s="4">
        <v>0.3</v>
      </c>
      <c r="G810" t="s">
        <v>85</v>
      </c>
      <c r="H810" t="s">
        <v>524</v>
      </c>
      <c r="I810" t="s">
        <v>719</v>
      </c>
      <c r="J810" t="s">
        <v>7026</v>
      </c>
      <c r="K810" t="s">
        <v>6925</v>
      </c>
      <c r="L810" t="s">
        <v>12</v>
      </c>
      <c r="M810">
        <v>4</v>
      </c>
      <c r="N810">
        <v>34</v>
      </c>
      <c r="O810" t="s">
        <v>3399</v>
      </c>
      <c r="P810" t="s">
        <v>3400</v>
      </c>
      <c r="Q810" s="7">
        <f>fact_orders[[#This Row],[Original Price]]*(1-fact_orders[[#This Row],[Discount%]])</f>
        <v>249.2</v>
      </c>
      <c r="R810">
        <f>fact_orders[[#This Row],[Original Price]]*fact_orders[[#This Row],[Discount%]]</f>
        <v>106.8</v>
      </c>
      <c r="S810">
        <f>YEAR(fact_orders[[#This Row],[Date]])</f>
        <v>2022</v>
      </c>
      <c r="T810">
        <f>MONTH(fact_orders[[#This Row],[Date]])</f>
        <v>2</v>
      </c>
      <c r="U810" t="str">
        <f>TEXT(fact_orders[[#This Row],[Date]],"mmm-yyyy")</f>
        <v>Feb-2022</v>
      </c>
      <c r="V810" t="str">
        <f>"Q"&amp;ROUNDUP(MONTH(fact_orders[[#This Row],[Date]])/3,0)</f>
        <v>Q1</v>
      </c>
      <c r="W810" t="str" cm="1">
        <f t="array" ref="W810">_xlfn.IFS(
fact_orders[[#This Row],[dim_customers.Customer Age]]&lt;=25,"18-25",
fact_orders[[#This Row],[dim_customers.Customer Age]]&lt;=35,"26-35",
fact_orders[[#This Row],[dim_customers.Customer Age]]&lt;=45,"36-45",
fact_orders[[#This Row],[dim_customers.Customer Age]]&lt;=55,"46-55",
TRUE,"56+"
)</f>
        <v>26-35</v>
      </c>
      <c r="X810" t="str" cm="1">
        <f t="array" ref="X810">_xlfn.IFS(fact_orders[[#This Row],[Original Price]]&lt;250,"Under 250", fact_orders[[#This Row],[Original Price]]&lt;500, "250-499",fact_orders[[#This Row],[Original Price]]&lt;1000,"500-999",fact_orders[[#This Row],[Original Price]]&lt;2000,"1000-1999",TRUE,"2000+")</f>
        <v>250-499</v>
      </c>
      <c r="Y810" t="str" cm="1">
        <f t="array" ref="Y810">_xlfn.IFS(fact_orders[[#This Row],[Discount%]]&lt;0.2,"10-19%",fact_orders[[#This Row],[Discount%]]&lt;0.3,"20-29%",fact_orders[[#This Row],[Discount%]]&lt;0.4,"30-39%",fact_orders[[#This Row],[Discount%]]&lt;0.5,"40-49%",TRUE,"50%+")</f>
        <v>30-39%</v>
      </c>
    </row>
    <row r="811" spans="1:25" hidden="1" x14ac:dyDescent="0.3">
      <c r="A811" t="s">
        <v>4227</v>
      </c>
      <c r="B811" t="s">
        <v>3406</v>
      </c>
      <c r="C811" t="s">
        <v>748</v>
      </c>
      <c r="D811" s="2">
        <v>44608</v>
      </c>
      <c r="E811">
        <v>686</v>
      </c>
      <c r="F811" s="4">
        <v>0.3</v>
      </c>
      <c r="G811" t="s">
        <v>85</v>
      </c>
      <c r="H811" t="s">
        <v>524</v>
      </c>
      <c r="I811" t="s">
        <v>719</v>
      </c>
      <c r="J811" t="s">
        <v>7026</v>
      </c>
      <c r="K811" t="s">
        <v>6925</v>
      </c>
      <c r="L811" t="s">
        <v>12</v>
      </c>
      <c r="M811">
        <v>4</v>
      </c>
      <c r="N811">
        <v>35</v>
      </c>
      <c r="O811" t="s">
        <v>3407</v>
      </c>
      <c r="P811" t="s">
        <v>3400</v>
      </c>
      <c r="Q811" s="7">
        <f>fact_orders[[#This Row],[Original Price]]*(1-fact_orders[[#This Row],[Discount%]])</f>
        <v>480.2</v>
      </c>
      <c r="R811">
        <f>fact_orders[[#This Row],[Original Price]]*fact_orders[[#This Row],[Discount%]]</f>
        <v>205.79999999999998</v>
      </c>
      <c r="S811">
        <f>YEAR(fact_orders[[#This Row],[Date]])</f>
        <v>2022</v>
      </c>
      <c r="T811">
        <f>MONTH(fact_orders[[#This Row],[Date]])</f>
        <v>2</v>
      </c>
      <c r="U811" t="str">
        <f>TEXT(fact_orders[[#This Row],[Date]],"mmm-yyyy")</f>
        <v>Feb-2022</v>
      </c>
      <c r="V811" t="str">
        <f>"Q"&amp;ROUNDUP(MONTH(fact_orders[[#This Row],[Date]])/3,0)</f>
        <v>Q1</v>
      </c>
      <c r="W811" t="str" cm="1">
        <f t="array" ref="W811">_xlfn.IFS(
fact_orders[[#This Row],[dim_customers.Customer Age]]&lt;=25,"18-25",
fact_orders[[#This Row],[dim_customers.Customer Age]]&lt;=35,"26-35",
fact_orders[[#This Row],[dim_customers.Customer Age]]&lt;=45,"36-45",
fact_orders[[#This Row],[dim_customers.Customer Age]]&lt;=55,"46-55",
TRUE,"56+"
)</f>
        <v>26-35</v>
      </c>
      <c r="X811" t="str" cm="1">
        <f t="array" ref="X811">_xlfn.IFS(fact_orders[[#This Row],[Original Price]]&lt;250,"Under 250", fact_orders[[#This Row],[Original Price]]&lt;500, "250-499",fact_orders[[#This Row],[Original Price]]&lt;1000,"500-999",fact_orders[[#This Row],[Original Price]]&lt;2000,"1000-1999",TRUE,"2000+")</f>
        <v>500-999</v>
      </c>
      <c r="Y811" t="str" cm="1">
        <f t="array" ref="Y811">_xlfn.IFS(fact_orders[[#This Row],[Discount%]]&lt;0.2,"10-19%",fact_orders[[#This Row],[Discount%]]&lt;0.3,"20-29%",fact_orders[[#This Row],[Discount%]]&lt;0.4,"30-39%",fact_orders[[#This Row],[Discount%]]&lt;0.5,"40-49%",TRUE,"50%+")</f>
        <v>30-39%</v>
      </c>
    </row>
    <row r="812" spans="1:25" hidden="1" x14ac:dyDescent="0.3">
      <c r="A812" t="s">
        <v>4228</v>
      </c>
      <c r="B812" t="s">
        <v>3408</v>
      </c>
      <c r="C812" t="s">
        <v>749</v>
      </c>
      <c r="D812" s="2">
        <v>44323</v>
      </c>
      <c r="E812">
        <v>456</v>
      </c>
      <c r="F812" s="4">
        <v>0.3</v>
      </c>
      <c r="G812" t="s">
        <v>85</v>
      </c>
      <c r="H812" t="s">
        <v>524</v>
      </c>
      <c r="I812" t="s">
        <v>719</v>
      </c>
      <c r="J812" t="s">
        <v>7026</v>
      </c>
      <c r="K812" t="s">
        <v>6925</v>
      </c>
      <c r="L812" t="s">
        <v>27</v>
      </c>
      <c r="M812">
        <v>4</v>
      </c>
      <c r="N812">
        <v>36</v>
      </c>
      <c r="O812" t="s">
        <v>3407</v>
      </c>
      <c r="P812" t="s">
        <v>3400</v>
      </c>
      <c r="Q812" s="7">
        <f>fact_orders[[#This Row],[Original Price]]*(1-fact_orders[[#This Row],[Discount%]])</f>
        <v>319.2</v>
      </c>
      <c r="R812">
        <f>fact_orders[[#This Row],[Original Price]]*fact_orders[[#This Row],[Discount%]]</f>
        <v>136.79999999999998</v>
      </c>
      <c r="S812">
        <f>YEAR(fact_orders[[#This Row],[Date]])</f>
        <v>2021</v>
      </c>
      <c r="T812">
        <f>MONTH(fact_orders[[#This Row],[Date]])</f>
        <v>5</v>
      </c>
      <c r="U812" t="str">
        <f>TEXT(fact_orders[[#This Row],[Date]],"mmm-yyyy")</f>
        <v>May-2021</v>
      </c>
      <c r="V812" t="str">
        <f>"Q"&amp;ROUNDUP(MONTH(fact_orders[[#This Row],[Date]])/3,0)</f>
        <v>Q2</v>
      </c>
      <c r="W812" t="str" cm="1">
        <f t="array" ref="W812">_xlfn.IFS(
fact_orders[[#This Row],[dim_customers.Customer Age]]&lt;=25,"18-25",
fact_orders[[#This Row],[dim_customers.Customer Age]]&lt;=35,"26-35",
fact_orders[[#This Row],[dim_customers.Customer Age]]&lt;=45,"36-45",
fact_orders[[#This Row],[dim_customers.Customer Age]]&lt;=55,"46-55",
TRUE,"56+"
)</f>
        <v>36-45</v>
      </c>
      <c r="X812" t="str" cm="1">
        <f t="array" ref="X812">_xlfn.IFS(fact_orders[[#This Row],[Original Price]]&lt;250,"Under 250", fact_orders[[#This Row],[Original Price]]&lt;500, "250-499",fact_orders[[#This Row],[Original Price]]&lt;1000,"500-999",fact_orders[[#This Row],[Original Price]]&lt;2000,"1000-1999",TRUE,"2000+")</f>
        <v>250-499</v>
      </c>
      <c r="Y812" t="str" cm="1">
        <f t="array" ref="Y812">_xlfn.IFS(fact_orders[[#This Row],[Discount%]]&lt;0.2,"10-19%",fact_orders[[#This Row],[Discount%]]&lt;0.3,"20-29%",fact_orders[[#This Row],[Discount%]]&lt;0.4,"30-39%",fact_orders[[#This Row],[Discount%]]&lt;0.5,"40-49%",TRUE,"50%+")</f>
        <v>30-39%</v>
      </c>
    </row>
    <row r="813" spans="1:25" hidden="1" x14ac:dyDescent="0.3">
      <c r="A813" t="s">
        <v>4229</v>
      </c>
      <c r="B813" t="s">
        <v>3409</v>
      </c>
      <c r="C813" t="s">
        <v>750</v>
      </c>
      <c r="D813" s="2">
        <v>44704</v>
      </c>
      <c r="E813">
        <v>516</v>
      </c>
      <c r="F813" s="4">
        <v>0.3</v>
      </c>
      <c r="G813" t="s">
        <v>85</v>
      </c>
      <c r="H813" t="s">
        <v>524</v>
      </c>
      <c r="I813" t="s">
        <v>719</v>
      </c>
      <c r="J813" t="s">
        <v>7026</v>
      </c>
      <c r="K813" t="s">
        <v>6925</v>
      </c>
      <c r="L813" t="s">
        <v>27</v>
      </c>
      <c r="M813">
        <v>4</v>
      </c>
      <c r="N813">
        <v>37</v>
      </c>
      <c r="O813" t="s">
        <v>3407</v>
      </c>
      <c r="P813" t="s">
        <v>3400</v>
      </c>
      <c r="Q813" s="7">
        <f>fact_orders[[#This Row],[Original Price]]*(1-fact_orders[[#This Row],[Discount%]])</f>
        <v>361.2</v>
      </c>
      <c r="R813">
        <f>fact_orders[[#This Row],[Original Price]]*fact_orders[[#This Row],[Discount%]]</f>
        <v>154.79999999999998</v>
      </c>
      <c r="S813">
        <f>YEAR(fact_orders[[#This Row],[Date]])</f>
        <v>2022</v>
      </c>
      <c r="T813">
        <f>MONTH(fact_orders[[#This Row],[Date]])</f>
        <v>5</v>
      </c>
      <c r="U813" t="str">
        <f>TEXT(fact_orders[[#This Row],[Date]],"mmm-yyyy")</f>
        <v>May-2022</v>
      </c>
      <c r="V813" t="str">
        <f>"Q"&amp;ROUNDUP(MONTH(fact_orders[[#This Row],[Date]])/3,0)</f>
        <v>Q2</v>
      </c>
      <c r="W813" t="str" cm="1">
        <f t="array" ref="W813">_xlfn.IFS(
fact_orders[[#This Row],[dim_customers.Customer Age]]&lt;=25,"18-25",
fact_orders[[#This Row],[dim_customers.Customer Age]]&lt;=35,"26-35",
fact_orders[[#This Row],[dim_customers.Customer Age]]&lt;=45,"36-45",
fact_orders[[#This Row],[dim_customers.Customer Age]]&lt;=55,"46-55",
TRUE,"56+"
)</f>
        <v>36-45</v>
      </c>
      <c r="X813" t="str" cm="1">
        <f t="array" ref="X813">_xlfn.IFS(fact_orders[[#This Row],[Original Price]]&lt;250,"Under 250", fact_orders[[#This Row],[Original Price]]&lt;500, "250-499",fact_orders[[#This Row],[Original Price]]&lt;1000,"500-999",fact_orders[[#This Row],[Original Price]]&lt;2000,"1000-1999",TRUE,"2000+")</f>
        <v>500-999</v>
      </c>
      <c r="Y813" t="str" cm="1">
        <f t="array" ref="Y813">_xlfn.IFS(fact_orders[[#This Row],[Discount%]]&lt;0.2,"10-19%",fact_orders[[#This Row],[Discount%]]&lt;0.3,"20-29%",fact_orders[[#This Row],[Discount%]]&lt;0.4,"30-39%",fact_orders[[#This Row],[Discount%]]&lt;0.5,"40-49%",TRUE,"50%+")</f>
        <v>30-39%</v>
      </c>
    </row>
    <row r="814" spans="1:25" hidden="1" x14ac:dyDescent="0.3">
      <c r="A814" t="s">
        <v>4230</v>
      </c>
      <c r="B814" t="s">
        <v>3410</v>
      </c>
      <c r="C814" t="s">
        <v>751</v>
      </c>
      <c r="D814" s="2">
        <v>44210</v>
      </c>
      <c r="E814">
        <v>355</v>
      </c>
      <c r="F814" s="4">
        <v>0.3</v>
      </c>
      <c r="G814" t="s">
        <v>85</v>
      </c>
      <c r="H814" t="s">
        <v>524</v>
      </c>
      <c r="I814" t="s">
        <v>719</v>
      </c>
      <c r="J814" t="s">
        <v>7026</v>
      </c>
      <c r="K814" t="s">
        <v>6925</v>
      </c>
      <c r="L814" t="s">
        <v>27</v>
      </c>
      <c r="M814">
        <v>4</v>
      </c>
      <c r="N814">
        <v>38</v>
      </c>
      <c r="O814" t="s">
        <v>3411</v>
      </c>
      <c r="P814" t="s">
        <v>3400</v>
      </c>
      <c r="Q814" s="7">
        <f>fact_orders[[#This Row],[Original Price]]*(1-fact_orders[[#This Row],[Discount%]])</f>
        <v>248.49999999999997</v>
      </c>
      <c r="R814">
        <f>fact_orders[[#This Row],[Original Price]]*fact_orders[[#This Row],[Discount%]]</f>
        <v>106.5</v>
      </c>
      <c r="S814">
        <f>YEAR(fact_orders[[#This Row],[Date]])</f>
        <v>2021</v>
      </c>
      <c r="T814">
        <f>MONTH(fact_orders[[#This Row],[Date]])</f>
        <v>1</v>
      </c>
      <c r="U814" t="str">
        <f>TEXT(fact_orders[[#This Row],[Date]],"mmm-yyyy")</f>
        <v>Jan-2021</v>
      </c>
      <c r="V814" t="str">
        <f>"Q"&amp;ROUNDUP(MONTH(fact_orders[[#This Row],[Date]])/3,0)</f>
        <v>Q1</v>
      </c>
      <c r="W814" t="str" cm="1">
        <f t="array" ref="W814">_xlfn.IFS(
fact_orders[[#This Row],[dim_customers.Customer Age]]&lt;=25,"18-25",
fact_orders[[#This Row],[dim_customers.Customer Age]]&lt;=35,"26-35",
fact_orders[[#This Row],[dim_customers.Customer Age]]&lt;=45,"36-45",
fact_orders[[#This Row],[dim_customers.Customer Age]]&lt;=55,"46-55",
TRUE,"56+"
)</f>
        <v>36-45</v>
      </c>
      <c r="X814" t="str" cm="1">
        <f t="array" ref="X814">_xlfn.IFS(fact_orders[[#This Row],[Original Price]]&lt;250,"Under 250", fact_orders[[#This Row],[Original Price]]&lt;500, "250-499",fact_orders[[#This Row],[Original Price]]&lt;1000,"500-999",fact_orders[[#This Row],[Original Price]]&lt;2000,"1000-1999",TRUE,"2000+")</f>
        <v>250-499</v>
      </c>
      <c r="Y814" t="str" cm="1">
        <f t="array" ref="Y814">_xlfn.IFS(fact_orders[[#This Row],[Discount%]]&lt;0.2,"10-19%",fact_orders[[#This Row],[Discount%]]&lt;0.3,"20-29%",fact_orders[[#This Row],[Discount%]]&lt;0.4,"30-39%",fact_orders[[#This Row],[Discount%]]&lt;0.5,"40-49%",TRUE,"50%+")</f>
        <v>30-39%</v>
      </c>
    </row>
    <row r="815" spans="1:25" hidden="1" x14ac:dyDescent="0.3">
      <c r="A815" t="s">
        <v>4231</v>
      </c>
      <c r="B815" t="s">
        <v>3412</v>
      </c>
      <c r="C815" t="s">
        <v>751</v>
      </c>
      <c r="D815" s="2">
        <v>44523</v>
      </c>
      <c r="E815">
        <v>465</v>
      </c>
      <c r="F815" s="4">
        <v>0.3</v>
      </c>
      <c r="G815" t="s">
        <v>85</v>
      </c>
      <c r="H815" t="s">
        <v>524</v>
      </c>
      <c r="I815" t="s">
        <v>719</v>
      </c>
      <c r="J815" t="s">
        <v>7026</v>
      </c>
      <c r="K815" t="s">
        <v>6925</v>
      </c>
      <c r="L815" t="s">
        <v>27</v>
      </c>
      <c r="M815">
        <v>4</v>
      </c>
      <c r="N815">
        <v>39</v>
      </c>
      <c r="O815" t="s">
        <v>3411</v>
      </c>
      <c r="P815" t="s">
        <v>3400</v>
      </c>
      <c r="Q815" s="7">
        <f>fact_orders[[#This Row],[Original Price]]*(1-fact_orders[[#This Row],[Discount%]])</f>
        <v>325.5</v>
      </c>
      <c r="R815">
        <f>fact_orders[[#This Row],[Original Price]]*fact_orders[[#This Row],[Discount%]]</f>
        <v>139.5</v>
      </c>
      <c r="S815">
        <f>YEAR(fact_orders[[#This Row],[Date]])</f>
        <v>2021</v>
      </c>
      <c r="T815">
        <f>MONTH(fact_orders[[#This Row],[Date]])</f>
        <v>11</v>
      </c>
      <c r="U815" t="str">
        <f>TEXT(fact_orders[[#This Row],[Date]],"mmm-yyyy")</f>
        <v>Nov-2021</v>
      </c>
      <c r="V815" t="str">
        <f>"Q"&amp;ROUNDUP(MONTH(fact_orders[[#This Row],[Date]])/3,0)</f>
        <v>Q4</v>
      </c>
      <c r="W815" t="str" cm="1">
        <f t="array" ref="W815">_xlfn.IFS(
fact_orders[[#This Row],[dim_customers.Customer Age]]&lt;=25,"18-25",
fact_orders[[#This Row],[dim_customers.Customer Age]]&lt;=35,"26-35",
fact_orders[[#This Row],[dim_customers.Customer Age]]&lt;=45,"36-45",
fact_orders[[#This Row],[dim_customers.Customer Age]]&lt;=55,"46-55",
TRUE,"56+"
)</f>
        <v>36-45</v>
      </c>
      <c r="X815" t="str" cm="1">
        <f t="array" ref="X815">_xlfn.IFS(fact_orders[[#This Row],[Original Price]]&lt;250,"Under 250", fact_orders[[#This Row],[Original Price]]&lt;500, "250-499",fact_orders[[#This Row],[Original Price]]&lt;1000,"500-999",fact_orders[[#This Row],[Original Price]]&lt;2000,"1000-1999",TRUE,"2000+")</f>
        <v>250-499</v>
      </c>
      <c r="Y815" t="str" cm="1">
        <f t="array" ref="Y815">_xlfn.IFS(fact_orders[[#This Row],[Discount%]]&lt;0.2,"10-19%",fact_orders[[#This Row],[Discount%]]&lt;0.3,"20-29%",fact_orders[[#This Row],[Discount%]]&lt;0.4,"30-39%",fact_orders[[#This Row],[Discount%]]&lt;0.5,"40-49%",TRUE,"50%+")</f>
        <v>30-39%</v>
      </c>
    </row>
    <row r="816" spans="1:25" hidden="1" x14ac:dyDescent="0.3">
      <c r="A816" t="s">
        <v>4232</v>
      </c>
      <c r="B816" t="s">
        <v>3413</v>
      </c>
      <c r="C816" t="s">
        <v>751</v>
      </c>
      <c r="D816" s="2">
        <v>44725</v>
      </c>
      <c r="E816">
        <v>965</v>
      </c>
      <c r="F816" s="4">
        <v>0.3</v>
      </c>
      <c r="G816" t="s">
        <v>85</v>
      </c>
      <c r="H816" t="s">
        <v>524</v>
      </c>
      <c r="I816" t="s">
        <v>719</v>
      </c>
      <c r="J816" t="s">
        <v>7026</v>
      </c>
      <c r="K816" t="s">
        <v>6925</v>
      </c>
      <c r="L816" t="s">
        <v>27</v>
      </c>
      <c r="M816">
        <v>4</v>
      </c>
      <c r="N816">
        <v>40</v>
      </c>
      <c r="O816" t="s">
        <v>3411</v>
      </c>
      <c r="P816" t="s">
        <v>3400</v>
      </c>
      <c r="Q816" s="7">
        <f>fact_orders[[#This Row],[Original Price]]*(1-fact_orders[[#This Row],[Discount%]])</f>
        <v>675.5</v>
      </c>
      <c r="R816">
        <f>fact_orders[[#This Row],[Original Price]]*fact_orders[[#This Row],[Discount%]]</f>
        <v>289.5</v>
      </c>
      <c r="S816">
        <f>YEAR(fact_orders[[#This Row],[Date]])</f>
        <v>2022</v>
      </c>
      <c r="T816">
        <f>MONTH(fact_orders[[#This Row],[Date]])</f>
        <v>6</v>
      </c>
      <c r="U816" t="str">
        <f>TEXT(fact_orders[[#This Row],[Date]],"mmm-yyyy")</f>
        <v>Jun-2022</v>
      </c>
      <c r="V816" t="str">
        <f>"Q"&amp;ROUNDUP(MONTH(fact_orders[[#This Row],[Date]])/3,0)</f>
        <v>Q2</v>
      </c>
      <c r="W816" t="str" cm="1">
        <f t="array" ref="W816">_xlfn.IFS(
fact_orders[[#This Row],[dim_customers.Customer Age]]&lt;=25,"18-25",
fact_orders[[#This Row],[dim_customers.Customer Age]]&lt;=35,"26-35",
fact_orders[[#This Row],[dim_customers.Customer Age]]&lt;=45,"36-45",
fact_orders[[#This Row],[dim_customers.Customer Age]]&lt;=55,"46-55",
TRUE,"56+"
)</f>
        <v>36-45</v>
      </c>
      <c r="X816" t="str" cm="1">
        <f t="array" ref="X816">_xlfn.IFS(fact_orders[[#This Row],[Original Price]]&lt;250,"Under 250", fact_orders[[#This Row],[Original Price]]&lt;500, "250-499",fact_orders[[#This Row],[Original Price]]&lt;1000,"500-999",fact_orders[[#This Row],[Original Price]]&lt;2000,"1000-1999",TRUE,"2000+")</f>
        <v>500-999</v>
      </c>
      <c r="Y816" t="str" cm="1">
        <f t="array" ref="Y816">_xlfn.IFS(fact_orders[[#This Row],[Discount%]]&lt;0.2,"10-19%",fact_orders[[#This Row],[Discount%]]&lt;0.3,"20-29%",fact_orders[[#This Row],[Discount%]]&lt;0.4,"30-39%",fact_orders[[#This Row],[Discount%]]&lt;0.5,"40-49%",TRUE,"50%+")</f>
        <v>30-39%</v>
      </c>
    </row>
    <row r="817" spans="1:25" hidden="1" x14ac:dyDescent="0.3">
      <c r="A817" t="s">
        <v>4233</v>
      </c>
      <c r="B817" t="s">
        <v>3280</v>
      </c>
      <c r="C817" t="s">
        <v>751</v>
      </c>
      <c r="D817" s="2">
        <v>44450</v>
      </c>
      <c r="E817">
        <v>1158</v>
      </c>
      <c r="F817" s="4">
        <v>0.3</v>
      </c>
      <c r="G817" t="s">
        <v>85</v>
      </c>
      <c r="H817" t="s">
        <v>524</v>
      </c>
      <c r="I817" t="s">
        <v>719</v>
      </c>
      <c r="J817" t="s">
        <v>7026</v>
      </c>
      <c r="K817" t="s">
        <v>6925</v>
      </c>
      <c r="L817" t="s">
        <v>27</v>
      </c>
      <c r="M817">
        <v>4</v>
      </c>
      <c r="N817">
        <v>30</v>
      </c>
      <c r="O817" t="s">
        <v>3281</v>
      </c>
      <c r="P817" t="s">
        <v>3282</v>
      </c>
      <c r="Q817" s="7">
        <f>fact_orders[[#This Row],[Original Price]]*(1-fact_orders[[#This Row],[Discount%]])</f>
        <v>810.59999999999991</v>
      </c>
      <c r="R817">
        <f>fact_orders[[#This Row],[Original Price]]*fact_orders[[#This Row],[Discount%]]</f>
        <v>347.4</v>
      </c>
      <c r="S817">
        <f>YEAR(fact_orders[[#This Row],[Date]])</f>
        <v>2021</v>
      </c>
      <c r="T817">
        <f>MONTH(fact_orders[[#This Row],[Date]])</f>
        <v>9</v>
      </c>
      <c r="U817" t="str">
        <f>TEXT(fact_orders[[#This Row],[Date]],"mmm-yyyy")</f>
        <v>Sep-2021</v>
      </c>
      <c r="V817" t="str">
        <f>"Q"&amp;ROUNDUP(MONTH(fact_orders[[#This Row],[Date]])/3,0)</f>
        <v>Q3</v>
      </c>
      <c r="W817" t="str" cm="1">
        <f t="array" ref="W817">_xlfn.IFS(
fact_orders[[#This Row],[dim_customers.Customer Age]]&lt;=25,"18-25",
fact_orders[[#This Row],[dim_customers.Customer Age]]&lt;=35,"26-35",
fact_orders[[#This Row],[dim_customers.Customer Age]]&lt;=45,"36-45",
fact_orders[[#This Row],[dim_customers.Customer Age]]&lt;=55,"46-55",
TRUE,"56+"
)</f>
        <v>26-35</v>
      </c>
      <c r="X817" t="str" cm="1">
        <f t="array" ref="X817">_xlfn.IFS(fact_orders[[#This Row],[Original Price]]&lt;250,"Under 250", fact_orders[[#This Row],[Original Price]]&lt;500, "250-499",fact_orders[[#This Row],[Original Price]]&lt;1000,"500-999",fact_orders[[#This Row],[Original Price]]&lt;2000,"1000-1999",TRUE,"2000+")</f>
        <v>1000-1999</v>
      </c>
      <c r="Y817" t="str" cm="1">
        <f t="array" ref="Y817">_xlfn.IFS(fact_orders[[#This Row],[Discount%]]&lt;0.2,"10-19%",fact_orders[[#This Row],[Discount%]]&lt;0.3,"20-29%",fact_orders[[#This Row],[Discount%]]&lt;0.4,"30-39%",fact_orders[[#This Row],[Discount%]]&lt;0.5,"40-49%",TRUE,"50%+")</f>
        <v>30-39%</v>
      </c>
    </row>
    <row r="818" spans="1:25" hidden="1" x14ac:dyDescent="0.3">
      <c r="A818" t="s">
        <v>4234</v>
      </c>
      <c r="B818" t="s">
        <v>3283</v>
      </c>
      <c r="C818" t="s">
        <v>751</v>
      </c>
      <c r="D818" s="2">
        <v>44366</v>
      </c>
      <c r="E818">
        <v>264</v>
      </c>
      <c r="F818" s="4">
        <v>0.3</v>
      </c>
      <c r="G818" t="s">
        <v>85</v>
      </c>
      <c r="H818" t="s">
        <v>524</v>
      </c>
      <c r="I818" t="s">
        <v>719</v>
      </c>
      <c r="J818" t="s">
        <v>7026</v>
      </c>
      <c r="K818" t="s">
        <v>6925</v>
      </c>
      <c r="L818" t="s">
        <v>27</v>
      </c>
      <c r="M818">
        <v>4</v>
      </c>
      <c r="N818">
        <v>35</v>
      </c>
      <c r="O818" t="s">
        <v>3281</v>
      </c>
      <c r="P818" t="s">
        <v>3282</v>
      </c>
      <c r="Q818" s="7">
        <f>fact_orders[[#This Row],[Original Price]]*(1-fact_orders[[#This Row],[Discount%]])</f>
        <v>184.79999999999998</v>
      </c>
      <c r="R818">
        <f>fact_orders[[#This Row],[Original Price]]*fact_orders[[#This Row],[Discount%]]</f>
        <v>79.2</v>
      </c>
      <c r="S818">
        <f>YEAR(fact_orders[[#This Row],[Date]])</f>
        <v>2021</v>
      </c>
      <c r="T818">
        <f>MONTH(fact_orders[[#This Row],[Date]])</f>
        <v>6</v>
      </c>
      <c r="U818" t="str">
        <f>TEXT(fact_orders[[#This Row],[Date]],"mmm-yyyy")</f>
        <v>Jun-2021</v>
      </c>
      <c r="V818" t="str">
        <f>"Q"&amp;ROUNDUP(MONTH(fact_orders[[#This Row],[Date]])/3,0)</f>
        <v>Q2</v>
      </c>
      <c r="W818" t="str" cm="1">
        <f t="array" ref="W818">_xlfn.IFS(
fact_orders[[#This Row],[dim_customers.Customer Age]]&lt;=25,"18-25",
fact_orders[[#This Row],[dim_customers.Customer Age]]&lt;=35,"26-35",
fact_orders[[#This Row],[dim_customers.Customer Age]]&lt;=45,"36-45",
fact_orders[[#This Row],[dim_customers.Customer Age]]&lt;=55,"46-55",
TRUE,"56+"
)</f>
        <v>26-35</v>
      </c>
      <c r="X818" t="str" cm="1">
        <f t="array" ref="X818">_xlfn.IFS(fact_orders[[#This Row],[Original Price]]&lt;250,"Under 250", fact_orders[[#This Row],[Original Price]]&lt;500, "250-499",fact_orders[[#This Row],[Original Price]]&lt;1000,"500-999",fact_orders[[#This Row],[Original Price]]&lt;2000,"1000-1999",TRUE,"2000+")</f>
        <v>250-499</v>
      </c>
      <c r="Y818" t="str" cm="1">
        <f t="array" ref="Y818">_xlfn.IFS(fact_orders[[#This Row],[Discount%]]&lt;0.2,"10-19%",fact_orders[[#This Row],[Discount%]]&lt;0.3,"20-29%",fact_orders[[#This Row],[Discount%]]&lt;0.4,"30-39%",fact_orders[[#This Row],[Discount%]]&lt;0.5,"40-49%",TRUE,"50%+")</f>
        <v>30-39%</v>
      </c>
    </row>
    <row r="819" spans="1:25" hidden="1" x14ac:dyDescent="0.3">
      <c r="A819" t="s">
        <v>4235</v>
      </c>
      <c r="B819" t="s">
        <v>3284</v>
      </c>
      <c r="C819" t="s">
        <v>751</v>
      </c>
      <c r="D819" s="2">
        <v>44381</v>
      </c>
      <c r="E819">
        <v>433</v>
      </c>
      <c r="F819" s="4">
        <v>0.3</v>
      </c>
      <c r="G819" t="s">
        <v>85</v>
      </c>
      <c r="H819" t="s">
        <v>524</v>
      </c>
      <c r="I819" t="s">
        <v>719</v>
      </c>
      <c r="J819" t="s">
        <v>7026</v>
      </c>
      <c r="K819" t="s">
        <v>6925</v>
      </c>
      <c r="L819" t="s">
        <v>27</v>
      </c>
      <c r="M819">
        <v>4</v>
      </c>
      <c r="N819">
        <v>36</v>
      </c>
      <c r="O819" t="s">
        <v>3281</v>
      </c>
      <c r="P819" t="s">
        <v>3282</v>
      </c>
      <c r="Q819" s="7">
        <f>fact_orders[[#This Row],[Original Price]]*(1-fact_orders[[#This Row],[Discount%]])</f>
        <v>303.09999999999997</v>
      </c>
      <c r="R819">
        <f>fact_orders[[#This Row],[Original Price]]*fact_orders[[#This Row],[Discount%]]</f>
        <v>129.9</v>
      </c>
      <c r="S819">
        <f>YEAR(fact_orders[[#This Row],[Date]])</f>
        <v>2021</v>
      </c>
      <c r="T819">
        <f>MONTH(fact_orders[[#This Row],[Date]])</f>
        <v>7</v>
      </c>
      <c r="U819" t="str">
        <f>TEXT(fact_orders[[#This Row],[Date]],"mmm-yyyy")</f>
        <v>Jul-2021</v>
      </c>
      <c r="V819" t="str">
        <f>"Q"&amp;ROUNDUP(MONTH(fact_orders[[#This Row],[Date]])/3,0)</f>
        <v>Q3</v>
      </c>
      <c r="W819" t="str" cm="1">
        <f t="array" ref="W819">_xlfn.IFS(
fact_orders[[#This Row],[dim_customers.Customer Age]]&lt;=25,"18-25",
fact_orders[[#This Row],[dim_customers.Customer Age]]&lt;=35,"26-35",
fact_orders[[#This Row],[dim_customers.Customer Age]]&lt;=45,"36-45",
fact_orders[[#This Row],[dim_customers.Customer Age]]&lt;=55,"46-55",
TRUE,"56+"
)</f>
        <v>36-45</v>
      </c>
      <c r="X819" t="str" cm="1">
        <f t="array" ref="X819">_xlfn.IFS(fact_orders[[#This Row],[Original Price]]&lt;250,"Under 250", fact_orders[[#This Row],[Original Price]]&lt;500, "250-499",fact_orders[[#This Row],[Original Price]]&lt;1000,"500-999",fact_orders[[#This Row],[Original Price]]&lt;2000,"1000-1999",TRUE,"2000+")</f>
        <v>250-499</v>
      </c>
      <c r="Y819" t="str" cm="1">
        <f t="array" ref="Y819">_xlfn.IFS(fact_orders[[#This Row],[Discount%]]&lt;0.2,"10-19%",fact_orders[[#This Row],[Discount%]]&lt;0.3,"20-29%",fact_orders[[#This Row],[Discount%]]&lt;0.4,"30-39%",fact_orders[[#This Row],[Discount%]]&lt;0.5,"40-49%",TRUE,"50%+")</f>
        <v>30-39%</v>
      </c>
    </row>
    <row r="820" spans="1:25" hidden="1" x14ac:dyDescent="0.3">
      <c r="A820" t="s">
        <v>4236</v>
      </c>
      <c r="B820" t="s">
        <v>3285</v>
      </c>
      <c r="C820" t="s">
        <v>752</v>
      </c>
      <c r="D820" s="2">
        <v>44437</v>
      </c>
      <c r="E820">
        <v>562</v>
      </c>
      <c r="F820" s="4">
        <v>0.3</v>
      </c>
      <c r="G820" t="s">
        <v>85</v>
      </c>
      <c r="H820" t="s">
        <v>524</v>
      </c>
      <c r="I820" t="s">
        <v>719</v>
      </c>
      <c r="J820" t="s">
        <v>7026</v>
      </c>
      <c r="K820" t="s">
        <v>6925</v>
      </c>
      <c r="L820" t="s">
        <v>359</v>
      </c>
      <c r="M820">
        <v>4</v>
      </c>
      <c r="N820">
        <v>40</v>
      </c>
      <c r="O820" t="s">
        <v>3286</v>
      </c>
      <c r="P820" t="s">
        <v>3282</v>
      </c>
      <c r="Q820" s="7">
        <f>fact_orders[[#This Row],[Original Price]]*(1-fact_orders[[#This Row],[Discount%]])</f>
        <v>393.4</v>
      </c>
      <c r="R820">
        <f>fact_orders[[#This Row],[Original Price]]*fact_orders[[#This Row],[Discount%]]</f>
        <v>168.6</v>
      </c>
      <c r="S820">
        <f>YEAR(fact_orders[[#This Row],[Date]])</f>
        <v>2021</v>
      </c>
      <c r="T820">
        <f>MONTH(fact_orders[[#This Row],[Date]])</f>
        <v>8</v>
      </c>
      <c r="U820" t="str">
        <f>TEXT(fact_orders[[#This Row],[Date]],"mmm-yyyy")</f>
        <v>Aug-2021</v>
      </c>
      <c r="V820" t="str">
        <f>"Q"&amp;ROUNDUP(MONTH(fact_orders[[#This Row],[Date]])/3,0)</f>
        <v>Q3</v>
      </c>
      <c r="W820" t="str" cm="1">
        <f t="array" ref="W820">_xlfn.IFS(
fact_orders[[#This Row],[dim_customers.Customer Age]]&lt;=25,"18-25",
fact_orders[[#This Row],[dim_customers.Customer Age]]&lt;=35,"26-35",
fact_orders[[#This Row],[dim_customers.Customer Age]]&lt;=45,"36-45",
fact_orders[[#This Row],[dim_customers.Customer Age]]&lt;=55,"46-55",
TRUE,"56+"
)</f>
        <v>36-45</v>
      </c>
      <c r="X820" t="str" cm="1">
        <f t="array" ref="X820">_xlfn.IFS(fact_orders[[#This Row],[Original Price]]&lt;250,"Under 250", fact_orders[[#This Row],[Original Price]]&lt;500, "250-499",fact_orders[[#This Row],[Original Price]]&lt;1000,"500-999",fact_orders[[#This Row],[Original Price]]&lt;2000,"1000-1999",TRUE,"2000+")</f>
        <v>500-999</v>
      </c>
      <c r="Y820" t="str" cm="1">
        <f t="array" ref="Y820">_xlfn.IFS(fact_orders[[#This Row],[Discount%]]&lt;0.2,"10-19%",fact_orders[[#This Row],[Discount%]]&lt;0.3,"20-29%",fact_orders[[#This Row],[Discount%]]&lt;0.4,"30-39%",fact_orders[[#This Row],[Discount%]]&lt;0.5,"40-49%",TRUE,"50%+")</f>
        <v>30-39%</v>
      </c>
    </row>
    <row r="821" spans="1:25" hidden="1" x14ac:dyDescent="0.3">
      <c r="A821" t="s">
        <v>4237</v>
      </c>
      <c r="B821" t="s">
        <v>3287</v>
      </c>
      <c r="C821" t="s">
        <v>753</v>
      </c>
      <c r="D821" s="2">
        <v>44347</v>
      </c>
      <c r="E821">
        <v>423</v>
      </c>
      <c r="F821" s="4">
        <v>0.3</v>
      </c>
      <c r="G821" t="s">
        <v>85</v>
      </c>
      <c r="H821" t="s">
        <v>524</v>
      </c>
      <c r="I821" t="s">
        <v>719</v>
      </c>
      <c r="J821" t="s">
        <v>7026</v>
      </c>
      <c r="K821" t="s">
        <v>6925</v>
      </c>
      <c r="L821" t="s">
        <v>359</v>
      </c>
      <c r="M821">
        <v>3</v>
      </c>
      <c r="N821">
        <v>25</v>
      </c>
      <c r="O821" t="s">
        <v>3286</v>
      </c>
      <c r="P821" t="s">
        <v>3282</v>
      </c>
      <c r="Q821" s="7">
        <f>fact_orders[[#This Row],[Original Price]]*(1-fact_orders[[#This Row],[Discount%]])</f>
        <v>296.09999999999997</v>
      </c>
      <c r="R821">
        <f>fact_orders[[#This Row],[Original Price]]*fact_orders[[#This Row],[Discount%]]</f>
        <v>126.89999999999999</v>
      </c>
      <c r="S821">
        <f>YEAR(fact_orders[[#This Row],[Date]])</f>
        <v>2021</v>
      </c>
      <c r="T821">
        <f>MONTH(fact_orders[[#This Row],[Date]])</f>
        <v>5</v>
      </c>
      <c r="U821" t="str">
        <f>TEXT(fact_orders[[#This Row],[Date]],"mmm-yyyy")</f>
        <v>May-2021</v>
      </c>
      <c r="V821" t="str">
        <f>"Q"&amp;ROUNDUP(MONTH(fact_orders[[#This Row],[Date]])/3,0)</f>
        <v>Q2</v>
      </c>
      <c r="W821" t="str" cm="1">
        <f t="array" ref="W821">_xlfn.IFS(
fact_orders[[#This Row],[dim_customers.Customer Age]]&lt;=25,"18-25",
fact_orders[[#This Row],[dim_customers.Customer Age]]&lt;=35,"26-35",
fact_orders[[#This Row],[dim_customers.Customer Age]]&lt;=45,"36-45",
fact_orders[[#This Row],[dim_customers.Customer Age]]&lt;=55,"46-55",
TRUE,"56+"
)</f>
        <v>18-25</v>
      </c>
      <c r="X821" t="str" cm="1">
        <f t="array" ref="X821">_xlfn.IFS(fact_orders[[#This Row],[Original Price]]&lt;250,"Under 250", fact_orders[[#This Row],[Original Price]]&lt;500, "250-499",fact_orders[[#This Row],[Original Price]]&lt;1000,"500-999",fact_orders[[#This Row],[Original Price]]&lt;2000,"1000-1999",TRUE,"2000+")</f>
        <v>250-499</v>
      </c>
      <c r="Y821" t="str" cm="1">
        <f t="array" ref="Y821">_xlfn.IFS(fact_orders[[#This Row],[Discount%]]&lt;0.2,"10-19%",fact_orders[[#This Row],[Discount%]]&lt;0.3,"20-29%",fact_orders[[#This Row],[Discount%]]&lt;0.4,"30-39%",fact_orders[[#This Row],[Discount%]]&lt;0.5,"40-49%",TRUE,"50%+")</f>
        <v>30-39%</v>
      </c>
    </row>
    <row r="822" spans="1:25" hidden="1" x14ac:dyDescent="0.3">
      <c r="A822" t="s">
        <v>4238</v>
      </c>
      <c r="B822" t="s">
        <v>3288</v>
      </c>
      <c r="C822" t="s">
        <v>754</v>
      </c>
      <c r="D822" s="2">
        <v>44758</v>
      </c>
      <c r="E822">
        <v>621</v>
      </c>
      <c r="F822" s="4">
        <v>0.3</v>
      </c>
      <c r="G822" t="s">
        <v>85</v>
      </c>
      <c r="H822" t="s">
        <v>524</v>
      </c>
      <c r="I822" t="s">
        <v>719</v>
      </c>
      <c r="J822" t="s">
        <v>7026</v>
      </c>
      <c r="K822" t="s">
        <v>6926</v>
      </c>
      <c r="L822" t="s">
        <v>359</v>
      </c>
      <c r="M822">
        <v>2</v>
      </c>
      <c r="N822">
        <v>16</v>
      </c>
      <c r="O822" t="s">
        <v>3286</v>
      </c>
      <c r="P822" t="s">
        <v>3282</v>
      </c>
      <c r="Q822" s="7">
        <f>fact_orders[[#This Row],[Original Price]]*(1-fact_orders[[#This Row],[Discount%]])</f>
        <v>434.7</v>
      </c>
      <c r="R822">
        <f>fact_orders[[#This Row],[Original Price]]*fact_orders[[#This Row],[Discount%]]</f>
        <v>186.29999999999998</v>
      </c>
      <c r="S822">
        <f>YEAR(fact_orders[[#This Row],[Date]])</f>
        <v>2022</v>
      </c>
      <c r="T822">
        <f>MONTH(fact_orders[[#This Row],[Date]])</f>
        <v>7</v>
      </c>
      <c r="U822" t="str">
        <f>TEXT(fact_orders[[#This Row],[Date]],"mmm-yyyy")</f>
        <v>Jul-2022</v>
      </c>
      <c r="V822" t="str">
        <f>"Q"&amp;ROUNDUP(MONTH(fact_orders[[#This Row],[Date]])/3,0)</f>
        <v>Q3</v>
      </c>
      <c r="W822" t="str" cm="1">
        <f t="array" ref="W822">_xlfn.IFS(
fact_orders[[#This Row],[dim_customers.Customer Age]]&lt;=25,"18-25",
fact_orders[[#This Row],[dim_customers.Customer Age]]&lt;=35,"26-35",
fact_orders[[#This Row],[dim_customers.Customer Age]]&lt;=45,"36-45",
fact_orders[[#This Row],[dim_customers.Customer Age]]&lt;=55,"46-55",
TRUE,"56+"
)</f>
        <v>18-25</v>
      </c>
      <c r="X822" t="str" cm="1">
        <f t="array" ref="X822">_xlfn.IFS(fact_orders[[#This Row],[Original Price]]&lt;250,"Under 250", fact_orders[[#This Row],[Original Price]]&lt;500, "250-499",fact_orders[[#This Row],[Original Price]]&lt;1000,"500-999",fact_orders[[#This Row],[Original Price]]&lt;2000,"1000-1999",TRUE,"2000+")</f>
        <v>500-999</v>
      </c>
      <c r="Y822" t="str" cm="1">
        <f t="array" ref="Y822">_xlfn.IFS(fact_orders[[#This Row],[Discount%]]&lt;0.2,"10-19%",fact_orders[[#This Row],[Discount%]]&lt;0.3,"20-29%",fact_orders[[#This Row],[Discount%]]&lt;0.4,"30-39%",fact_orders[[#This Row],[Discount%]]&lt;0.5,"40-49%",TRUE,"50%+")</f>
        <v>30-39%</v>
      </c>
    </row>
    <row r="823" spans="1:25" hidden="1" x14ac:dyDescent="0.3">
      <c r="A823" t="s">
        <v>4239</v>
      </c>
      <c r="B823" t="s">
        <v>3289</v>
      </c>
      <c r="C823" t="s">
        <v>755</v>
      </c>
      <c r="D823" s="2">
        <v>44294</v>
      </c>
      <c r="E823">
        <v>333</v>
      </c>
      <c r="F823" s="4">
        <v>0.3</v>
      </c>
      <c r="G823" t="s">
        <v>85</v>
      </c>
      <c r="H823" t="s">
        <v>524</v>
      </c>
      <c r="I823" t="s">
        <v>719</v>
      </c>
      <c r="J823" t="s">
        <v>7026</v>
      </c>
      <c r="K823" t="s">
        <v>6926</v>
      </c>
      <c r="L823" t="s">
        <v>359</v>
      </c>
      <c r="M823">
        <v>3</v>
      </c>
      <c r="N823">
        <v>23</v>
      </c>
      <c r="O823" t="s">
        <v>3286</v>
      </c>
      <c r="P823" t="s">
        <v>3282</v>
      </c>
      <c r="Q823" s="7">
        <f>fact_orders[[#This Row],[Original Price]]*(1-fact_orders[[#This Row],[Discount%]])</f>
        <v>233.1</v>
      </c>
      <c r="R823">
        <f>fact_orders[[#This Row],[Original Price]]*fact_orders[[#This Row],[Discount%]]</f>
        <v>99.899999999999991</v>
      </c>
      <c r="S823">
        <f>YEAR(fact_orders[[#This Row],[Date]])</f>
        <v>2021</v>
      </c>
      <c r="T823">
        <f>MONTH(fact_orders[[#This Row],[Date]])</f>
        <v>4</v>
      </c>
      <c r="U823" t="str">
        <f>TEXT(fact_orders[[#This Row],[Date]],"mmm-yyyy")</f>
        <v>Apr-2021</v>
      </c>
      <c r="V823" t="str">
        <f>"Q"&amp;ROUNDUP(MONTH(fact_orders[[#This Row],[Date]])/3,0)</f>
        <v>Q2</v>
      </c>
      <c r="W823" t="str" cm="1">
        <f t="array" ref="W823">_xlfn.IFS(
fact_orders[[#This Row],[dim_customers.Customer Age]]&lt;=25,"18-25",
fact_orders[[#This Row],[dim_customers.Customer Age]]&lt;=35,"26-35",
fact_orders[[#This Row],[dim_customers.Customer Age]]&lt;=45,"36-45",
fact_orders[[#This Row],[dim_customers.Customer Age]]&lt;=55,"46-55",
TRUE,"56+"
)</f>
        <v>18-25</v>
      </c>
      <c r="X823" t="str" cm="1">
        <f t="array" ref="X823">_xlfn.IFS(fact_orders[[#This Row],[Original Price]]&lt;250,"Under 250", fact_orders[[#This Row],[Original Price]]&lt;500, "250-499",fact_orders[[#This Row],[Original Price]]&lt;1000,"500-999",fact_orders[[#This Row],[Original Price]]&lt;2000,"1000-1999",TRUE,"2000+")</f>
        <v>250-499</v>
      </c>
      <c r="Y823" t="str" cm="1">
        <f t="array" ref="Y823">_xlfn.IFS(fact_orders[[#This Row],[Discount%]]&lt;0.2,"10-19%",fact_orders[[#This Row],[Discount%]]&lt;0.3,"20-29%",fact_orders[[#This Row],[Discount%]]&lt;0.4,"30-39%",fact_orders[[#This Row],[Discount%]]&lt;0.5,"40-49%",TRUE,"50%+")</f>
        <v>30-39%</v>
      </c>
    </row>
    <row r="824" spans="1:25" hidden="1" x14ac:dyDescent="0.3">
      <c r="A824" t="s">
        <v>4240</v>
      </c>
      <c r="B824" t="s">
        <v>3290</v>
      </c>
      <c r="C824" t="s">
        <v>756</v>
      </c>
      <c r="D824" s="2">
        <v>44981</v>
      </c>
      <c r="E824">
        <v>236</v>
      </c>
      <c r="F824" s="4">
        <v>0.3</v>
      </c>
      <c r="G824" t="s">
        <v>85</v>
      </c>
      <c r="H824" t="s">
        <v>524</v>
      </c>
      <c r="I824" t="s">
        <v>719</v>
      </c>
      <c r="J824" t="s">
        <v>7026</v>
      </c>
      <c r="K824" t="s">
        <v>6926</v>
      </c>
      <c r="L824" t="s">
        <v>359</v>
      </c>
      <c r="M824">
        <v>3</v>
      </c>
      <c r="N824">
        <v>22</v>
      </c>
      <c r="O824" t="s">
        <v>3286</v>
      </c>
      <c r="P824" t="s">
        <v>3282</v>
      </c>
      <c r="Q824" s="7">
        <f>fact_orders[[#This Row],[Original Price]]*(1-fact_orders[[#This Row],[Discount%]])</f>
        <v>165.2</v>
      </c>
      <c r="R824">
        <f>fact_orders[[#This Row],[Original Price]]*fact_orders[[#This Row],[Discount%]]</f>
        <v>70.8</v>
      </c>
      <c r="S824">
        <f>YEAR(fact_orders[[#This Row],[Date]])</f>
        <v>2023</v>
      </c>
      <c r="T824">
        <f>MONTH(fact_orders[[#This Row],[Date]])</f>
        <v>2</v>
      </c>
      <c r="U824" t="str">
        <f>TEXT(fact_orders[[#This Row],[Date]],"mmm-yyyy")</f>
        <v>Feb-2023</v>
      </c>
      <c r="V824" t="str">
        <f>"Q"&amp;ROUNDUP(MONTH(fact_orders[[#This Row],[Date]])/3,0)</f>
        <v>Q1</v>
      </c>
      <c r="W824" t="str" cm="1">
        <f t="array" ref="W824">_xlfn.IFS(
fact_orders[[#This Row],[dim_customers.Customer Age]]&lt;=25,"18-25",
fact_orders[[#This Row],[dim_customers.Customer Age]]&lt;=35,"26-35",
fact_orders[[#This Row],[dim_customers.Customer Age]]&lt;=45,"36-45",
fact_orders[[#This Row],[dim_customers.Customer Age]]&lt;=55,"46-55",
TRUE,"56+"
)</f>
        <v>18-25</v>
      </c>
      <c r="X824" t="str" cm="1">
        <f t="array" ref="X824">_xlfn.IFS(fact_orders[[#This Row],[Original Price]]&lt;250,"Under 250", fact_orders[[#This Row],[Original Price]]&lt;500, "250-499",fact_orders[[#This Row],[Original Price]]&lt;1000,"500-999",fact_orders[[#This Row],[Original Price]]&lt;2000,"1000-1999",TRUE,"2000+")</f>
        <v>Under 250</v>
      </c>
      <c r="Y824" t="str" cm="1">
        <f t="array" ref="Y824">_xlfn.IFS(fact_orders[[#This Row],[Discount%]]&lt;0.2,"10-19%",fact_orders[[#This Row],[Discount%]]&lt;0.3,"20-29%",fact_orders[[#This Row],[Discount%]]&lt;0.4,"30-39%",fact_orders[[#This Row],[Discount%]]&lt;0.5,"40-49%",TRUE,"50%+")</f>
        <v>30-39%</v>
      </c>
    </row>
    <row r="825" spans="1:25" hidden="1" x14ac:dyDescent="0.3">
      <c r="A825" t="s">
        <v>4241</v>
      </c>
      <c r="B825" t="s">
        <v>3291</v>
      </c>
      <c r="C825" t="s">
        <v>757</v>
      </c>
      <c r="D825" s="2">
        <v>44966</v>
      </c>
      <c r="E825">
        <v>456</v>
      </c>
      <c r="F825" s="4">
        <v>0.3</v>
      </c>
      <c r="G825" t="s">
        <v>85</v>
      </c>
      <c r="H825" t="s">
        <v>524</v>
      </c>
      <c r="I825" t="s">
        <v>719</v>
      </c>
      <c r="J825" t="s">
        <v>758</v>
      </c>
      <c r="K825" t="s">
        <v>6926</v>
      </c>
      <c r="L825" t="s">
        <v>359</v>
      </c>
      <c r="M825">
        <v>5</v>
      </c>
      <c r="N825">
        <v>17</v>
      </c>
      <c r="O825" t="s">
        <v>3292</v>
      </c>
      <c r="P825" t="s">
        <v>3293</v>
      </c>
      <c r="Q825" s="7">
        <f>fact_orders[[#This Row],[Original Price]]*(1-fact_orders[[#This Row],[Discount%]])</f>
        <v>319.2</v>
      </c>
      <c r="R825">
        <f>fact_orders[[#This Row],[Original Price]]*fact_orders[[#This Row],[Discount%]]</f>
        <v>136.79999999999998</v>
      </c>
      <c r="S825">
        <f>YEAR(fact_orders[[#This Row],[Date]])</f>
        <v>2023</v>
      </c>
      <c r="T825">
        <f>MONTH(fact_orders[[#This Row],[Date]])</f>
        <v>2</v>
      </c>
      <c r="U825" t="str">
        <f>TEXT(fact_orders[[#This Row],[Date]],"mmm-yyyy")</f>
        <v>Feb-2023</v>
      </c>
      <c r="V825" t="str">
        <f>"Q"&amp;ROUNDUP(MONTH(fact_orders[[#This Row],[Date]])/3,0)</f>
        <v>Q1</v>
      </c>
      <c r="W825" t="str" cm="1">
        <f t="array" ref="W825">_xlfn.IFS(
fact_orders[[#This Row],[dim_customers.Customer Age]]&lt;=25,"18-25",
fact_orders[[#This Row],[dim_customers.Customer Age]]&lt;=35,"26-35",
fact_orders[[#This Row],[dim_customers.Customer Age]]&lt;=45,"36-45",
fact_orders[[#This Row],[dim_customers.Customer Age]]&lt;=55,"46-55",
TRUE,"56+"
)</f>
        <v>18-25</v>
      </c>
      <c r="X825" t="str" cm="1">
        <f t="array" ref="X825">_xlfn.IFS(fact_orders[[#This Row],[Original Price]]&lt;250,"Under 250", fact_orders[[#This Row],[Original Price]]&lt;500, "250-499",fact_orders[[#This Row],[Original Price]]&lt;1000,"500-999",fact_orders[[#This Row],[Original Price]]&lt;2000,"1000-1999",TRUE,"2000+")</f>
        <v>250-499</v>
      </c>
      <c r="Y825" t="str" cm="1">
        <f t="array" ref="Y825">_xlfn.IFS(fact_orders[[#This Row],[Discount%]]&lt;0.2,"10-19%",fact_orders[[#This Row],[Discount%]]&lt;0.3,"20-29%",fact_orders[[#This Row],[Discount%]]&lt;0.4,"30-39%",fact_orders[[#This Row],[Discount%]]&lt;0.5,"40-49%",TRUE,"50%+")</f>
        <v>30-39%</v>
      </c>
    </row>
    <row r="826" spans="1:25" hidden="1" x14ac:dyDescent="0.3">
      <c r="A826" t="s">
        <v>4242</v>
      </c>
      <c r="B826" t="s">
        <v>3294</v>
      </c>
      <c r="C826" t="s">
        <v>759</v>
      </c>
      <c r="D826" s="2">
        <v>44273</v>
      </c>
      <c r="E826">
        <v>963</v>
      </c>
      <c r="F826" s="4">
        <v>0.3</v>
      </c>
      <c r="G826" t="s">
        <v>85</v>
      </c>
      <c r="H826" t="s">
        <v>524</v>
      </c>
      <c r="I826" t="s">
        <v>719</v>
      </c>
      <c r="J826" t="s">
        <v>758</v>
      </c>
      <c r="K826" t="s">
        <v>6926</v>
      </c>
      <c r="L826" t="s">
        <v>14</v>
      </c>
      <c r="M826">
        <v>4</v>
      </c>
      <c r="N826">
        <v>19</v>
      </c>
      <c r="O826" t="s">
        <v>3292</v>
      </c>
      <c r="P826" t="s">
        <v>3293</v>
      </c>
      <c r="Q826" s="7">
        <f>fact_orders[[#This Row],[Original Price]]*(1-fact_orders[[#This Row],[Discount%]])</f>
        <v>674.09999999999991</v>
      </c>
      <c r="R826">
        <f>fact_orders[[#This Row],[Original Price]]*fact_orders[[#This Row],[Discount%]]</f>
        <v>288.89999999999998</v>
      </c>
      <c r="S826">
        <f>YEAR(fact_orders[[#This Row],[Date]])</f>
        <v>2021</v>
      </c>
      <c r="T826">
        <f>MONTH(fact_orders[[#This Row],[Date]])</f>
        <v>3</v>
      </c>
      <c r="U826" t="str">
        <f>TEXT(fact_orders[[#This Row],[Date]],"mmm-yyyy")</f>
        <v>Mar-2021</v>
      </c>
      <c r="V826" t="str">
        <f>"Q"&amp;ROUNDUP(MONTH(fact_orders[[#This Row],[Date]])/3,0)</f>
        <v>Q1</v>
      </c>
      <c r="W826" t="str" cm="1">
        <f t="array" ref="W826">_xlfn.IFS(
fact_orders[[#This Row],[dim_customers.Customer Age]]&lt;=25,"18-25",
fact_orders[[#This Row],[dim_customers.Customer Age]]&lt;=35,"26-35",
fact_orders[[#This Row],[dim_customers.Customer Age]]&lt;=45,"36-45",
fact_orders[[#This Row],[dim_customers.Customer Age]]&lt;=55,"46-55",
TRUE,"56+"
)</f>
        <v>18-25</v>
      </c>
      <c r="X826" t="str" cm="1">
        <f t="array" ref="X826">_xlfn.IFS(fact_orders[[#This Row],[Original Price]]&lt;250,"Under 250", fact_orders[[#This Row],[Original Price]]&lt;500, "250-499",fact_orders[[#This Row],[Original Price]]&lt;1000,"500-999",fact_orders[[#This Row],[Original Price]]&lt;2000,"1000-1999",TRUE,"2000+")</f>
        <v>500-999</v>
      </c>
      <c r="Y826" t="str" cm="1">
        <f t="array" ref="Y826">_xlfn.IFS(fact_orders[[#This Row],[Discount%]]&lt;0.2,"10-19%",fact_orders[[#This Row],[Discount%]]&lt;0.3,"20-29%",fact_orders[[#This Row],[Discount%]]&lt;0.4,"30-39%",fact_orders[[#This Row],[Discount%]]&lt;0.5,"40-49%",TRUE,"50%+")</f>
        <v>30-39%</v>
      </c>
    </row>
    <row r="827" spans="1:25" hidden="1" x14ac:dyDescent="0.3">
      <c r="A827" t="s">
        <v>4243</v>
      </c>
      <c r="B827" t="s">
        <v>3295</v>
      </c>
      <c r="C827" t="s">
        <v>760</v>
      </c>
      <c r="D827" s="2">
        <v>44800</v>
      </c>
      <c r="E827">
        <v>234</v>
      </c>
      <c r="F827" s="4">
        <v>0.3</v>
      </c>
      <c r="G827" t="s">
        <v>85</v>
      </c>
      <c r="H827" t="s">
        <v>524</v>
      </c>
      <c r="I827" t="s">
        <v>719</v>
      </c>
      <c r="J827" t="s">
        <v>758</v>
      </c>
      <c r="K827" t="s">
        <v>6926</v>
      </c>
      <c r="L827" t="s">
        <v>14</v>
      </c>
      <c r="M827">
        <v>3</v>
      </c>
      <c r="N827">
        <v>18</v>
      </c>
      <c r="O827" t="s">
        <v>3292</v>
      </c>
      <c r="P827" t="s">
        <v>3293</v>
      </c>
      <c r="Q827" s="7">
        <f>fact_orders[[#This Row],[Original Price]]*(1-fact_orders[[#This Row],[Discount%]])</f>
        <v>163.79999999999998</v>
      </c>
      <c r="R827">
        <f>fact_orders[[#This Row],[Original Price]]*fact_orders[[#This Row],[Discount%]]</f>
        <v>70.2</v>
      </c>
      <c r="S827">
        <f>YEAR(fact_orders[[#This Row],[Date]])</f>
        <v>2022</v>
      </c>
      <c r="T827">
        <f>MONTH(fact_orders[[#This Row],[Date]])</f>
        <v>8</v>
      </c>
      <c r="U827" t="str">
        <f>TEXT(fact_orders[[#This Row],[Date]],"mmm-yyyy")</f>
        <v>Aug-2022</v>
      </c>
      <c r="V827" t="str">
        <f>"Q"&amp;ROUNDUP(MONTH(fact_orders[[#This Row],[Date]])/3,0)</f>
        <v>Q3</v>
      </c>
      <c r="W827" t="str" cm="1">
        <f t="array" ref="W827">_xlfn.IFS(
fact_orders[[#This Row],[dim_customers.Customer Age]]&lt;=25,"18-25",
fact_orders[[#This Row],[dim_customers.Customer Age]]&lt;=35,"26-35",
fact_orders[[#This Row],[dim_customers.Customer Age]]&lt;=45,"36-45",
fact_orders[[#This Row],[dim_customers.Customer Age]]&lt;=55,"46-55",
TRUE,"56+"
)</f>
        <v>18-25</v>
      </c>
      <c r="X827" t="str" cm="1">
        <f t="array" ref="X827">_xlfn.IFS(fact_orders[[#This Row],[Original Price]]&lt;250,"Under 250", fact_orders[[#This Row],[Original Price]]&lt;500, "250-499",fact_orders[[#This Row],[Original Price]]&lt;1000,"500-999",fact_orders[[#This Row],[Original Price]]&lt;2000,"1000-1999",TRUE,"2000+")</f>
        <v>Under 250</v>
      </c>
      <c r="Y827" t="str" cm="1">
        <f t="array" ref="Y827">_xlfn.IFS(fact_orders[[#This Row],[Discount%]]&lt;0.2,"10-19%",fact_orders[[#This Row],[Discount%]]&lt;0.3,"20-29%",fact_orders[[#This Row],[Discount%]]&lt;0.4,"30-39%",fact_orders[[#This Row],[Discount%]]&lt;0.5,"40-49%",TRUE,"50%+")</f>
        <v>30-39%</v>
      </c>
    </row>
    <row r="828" spans="1:25" hidden="1" x14ac:dyDescent="0.3">
      <c r="A828" t="s">
        <v>4244</v>
      </c>
      <c r="B828" t="s">
        <v>3296</v>
      </c>
      <c r="C828" t="s">
        <v>761</v>
      </c>
      <c r="D828" s="2">
        <v>44283</v>
      </c>
      <c r="E828">
        <v>456</v>
      </c>
      <c r="F828" s="4">
        <v>0.3</v>
      </c>
      <c r="G828" t="s">
        <v>85</v>
      </c>
      <c r="H828" t="s">
        <v>524</v>
      </c>
      <c r="I828" t="s">
        <v>719</v>
      </c>
      <c r="J828" t="s">
        <v>758</v>
      </c>
      <c r="K828" t="s">
        <v>6923</v>
      </c>
      <c r="L828" t="s">
        <v>14</v>
      </c>
      <c r="M828">
        <v>3</v>
      </c>
      <c r="N828">
        <v>20</v>
      </c>
      <c r="O828" t="s">
        <v>3292</v>
      </c>
      <c r="P828" t="s">
        <v>3293</v>
      </c>
      <c r="Q828" s="7">
        <f>fact_orders[[#This Row],[Original Price]]*(1-fact_orders[[#This Row],[Discount%]])</f>
        <v>319.2</v>
      </c>
      <c r="R828">
        <f>fact_orders[[#This Row],[Original Price]]*fact_orders[[#This Row],[Discount%]]</f>
        <v>136.79999999999998</v>
      </c>
      <c r="S828">
        <f>YEAR(fact_orders[[#This Row],[Date]])</f>
        <v>2021</v>
      </c>
      <c r="T828">
        <f>MONTH(fact_orders[[#This Row],[Date]])</f>
        <v>3</v>
      </c>
      <c r="U828" t="str">
        <f>TEXT(fact_orders[[#This Row],[Date]],"mmm-yyyy")</f>
        <v>Mar-2021</v>
      </c>
      <c r="V828" t="str">
        <f>"Q"&amp;ROUNDUP(MONTH(fact_orders[[#This Row],[Date]])/3,0)</f>
        <v>Q1</v>
      </c>
      <c r="W828" t="str" cm="1">
        <f t="array" ref="W828">_xlfn.IFS(
fact_orders[[#This Row],[dim_customers.Customer Age]]&lt;=25,"18-25",
fact_orders[[#This Row],[dim_customers.Customer Age]]&lt;=35,"26-35",
fact_orders[[#This Row],[dim_customers.Customer Age]]&lt;=45,"36-45",
fact_orders[[#This Row],[dim_customers.Customer Age]]&lt;=55,"46-55",
TRUE,"56+"
)</f>
        <v>18-25</v>
      </c>
      <c r="X828" t="str" cm="1">
        <f t="array" ref="X828">_xlfn.IFS(fact_orders[[#This Row],[Original Price]]&lt;250,"Under 250", fact_orders[[#This Row],[Original Price]]&lt;500, "250-499",fact_orders[[#This Row],[Original Price]]&lt;1000,"500-999",fact_orders[[#This Row],[Original Price]]&lt;2000,"1000-1999",TRUE,"2000+")</f>
        <v>250-499</v>
      </c>
      <c r="Y828" t="str" cm="1">
        <f t="array" ref="Y828">_xlfn.IFS(fact_orders[[#This Row],[Discount%]]&lt;0.2,"10-19%",fact_orders[[#This Row],[Discount%]]&lt;0.3,"20-29%",fact_orders[[#This Row],[Discount%]]&lt;0.4,"30-39%",fact_orders[[#This Row],[Discount%]]&lt;0.5,"40-49%",TRUE,"50%+")</f>
        <v>30-39%</v>
      </c>
    </row>
    <row r="829" spans="1:25" hidden="1" x14ac:dyDescent="0.3">
      <c r="A829" t="s">
        <v>4245</v>
      </c>
      <c r="B829" t="s">
        <v>3297</v>
      </c>
      <c r="C829" t="s">
        <v>762</v>
      </c>
      <c r="D829" s="2">
        <v>44925</v>
      </c>
      <c r="E829">
        <v>564</v>
      </c>
      <c r="F829" s="4">
        <v>0.3</v>
      </c>
      <c r="G829" t="s">
        <v>85</v>
      </c>
      <c r="H829" t="s">
        <v>524</v>
      </c>
      <c r="I829" t="s">
        <v>719</v>
      </c>
      <c r="J829" t="s">
        <v>758</v>
      </c>
      <c r="K829" t="s">
        <v>6923</v>
      </c>
      <c r="L829" t="s">
        <v>14</v>
      </c>
      <c r="M829">
        <v>5</v>
      </c>
      <c r="N829">
        <v>22</v>
      </c>
      <c r="O829" t="s">
        <v>3298</v>
      </c>
      <c r="P829" t="s">
        <v>3299</v>
      </c>
      <c r="Q829" s="7">
        <f>fact_orders[[#This Row],[Original Price]]*(1-fact_orders[[#This Row],[Discount%]])</f>
        <v>394.79999999999995</v>
      </c>
      <c r="R829">
        <f>fact_orders[[#This Row],[Original Price]]*fact_orders[[#This Row],[Discount%]]</f>
        <v>169.2</v>
      </c>
      <c r="S829">
        <f>YEAR(fact_orders[[#This Row],[Date]])</f>
        <v>2022</v>
      </c>
      <c r="T829">
        <f>MONTH(fact_orders[[#This Row],[Date]])</f>
        <v>12</v>
      </c>
      <c r="U829" t="str">
        <f>TEXT(fact_orders[[#This Row],[Date]],"mmm-yyyy")</f>
        <v>Dec-2022</v>
      </c>
      <c r="V829" t="str">
        <f>"Q"&amp;ROUNDUP(MONTH(fact_orders[[#This Row],[Date]])/3,0)</f>
        <v>Q4</v>
      </c>
      <c r="W829" t="str" cm="1">
        <f t="array" ref="W829">_xlfn.IFS(
fact_orders[[#This Row],[dim_customers.Customer Age]]&lt;=25,"18-25",
fact_orders[[#This Row],[dim_customers.Customer Age]]&lt;=35,"26-35",
fact_orders[[#This Row],[dim_customers.Customer Age]]&lt;=45,"36-45",
fact_orders[[#This Row],[dim_customers.Customer Age]]&lt;=55,"46-55",
TRUE,"56+"
)</f>
        <v>18-25</v>
      </c>
      <c r="X829" t="str" cm="1">
        <f t="array" ref="X829">_xlfn.IFS(fact_orders[[#This Row],[Original Price]]&lt;250,"Under 250", fact_orders[[#This Row],[Original Price]]&lt;500, "250-499",fact_orders[[#This Row],[Original Price]]&lt;1000,"500-999",fact_orders[[#This Row],[Original Price]]&lt;2000,"1000-1999",TRUE,"2000+")</f>
        <v>500-999</v>
      </c>
      <c r="Y829" t="str" cm="1">
        <f t="array" ref="Y829">_xlfn.IFS(fact_orders[[#This Row],[Discount%]]&lt;0.2,"10-19%",fact_orders[[#This Row],[Discount%]]&lt;0.3,"20-29%",fact_orders[[#This Row],[Discount%]]&lt;0.4,"30-39%",fact_orders[[#This Row],[Discount%]]&lt;0.5,"40-49%",TRUE,"50%+")</f>
        <v>30-39%</v>
      </c>
    </row>
    <row r="830" spans="1:25" hidden="1" x14ac:dyDescent="0.3">
      <c r="A830" t="s">
        <v>4246</v>
      </c>
      <c r="B830" t="s">
        <v>3300</v>
      </c>
      <c r="C830" t="s">
        <v>763</v>
      </c>
      <c r="D830" s="2">
        <v>44810</v>
      </c>
      <c r="E830">
        <v>634</v>
      </c>
      <c r="F830" s="4">
        <v>0.3</v>
      </c>
      <c r="G830" t="s">
        <v>85</v>
      </c>
      <c r="H830" t="s">
        <v>524</v>
      </c>
      <c r="I830" t="s">
        <v>719</v>
      </c>
      <c r="J830" t="s">
        <v>758</v>
      </c>
      <c r="K830" t="s">
        <v>6923</v>
      </c>
      <c r="L830" t="s">
        <v>14</v>
      </c>
      <c r="M830">
        <v>4</v>
      </c>
      <c r="N830">
        <v>25</v>
      </c>
      <c r="O830" t="s">
        <v>3298</v>
      </c>
      <c r="P830" t="s">
        <v>3299</v>
      </c>
      <c r="Q830" s="7">
        <f>fact_orders[[#This Row],[Original Price]]*(1-fact_orders[[#This Row],[Discount%]])</f>
        <v>443.79999999999995</v>
      </c>
      <c r="R830">
        <f>fact_orders[[#This Row],[Original Price]]*fact_orders[[#This Row],[Discount%]]</f>
        <v>190.2</v>
      </c>
      <c r="S830">
        <f>YEAR(fact_orders[[#This Row],[Date]])</f>
        <v>2022</v>
      </c>
      <c r="T830">
        <f>MONTH(fact_orders[[#This Row],[Date]])</f>
        <v>9</v>
      </c>
      <c r="U830" t="str">
        <f>TEXT(fact_orders[[#This Row],[Date]],"mmm-yyyy")</f>
        <v>Sep-2022</v>
      </c>
      <c r="V830" t="str">
        <f>"Q"&amp;ROUNDUP(MONTH(fact_orders[[#This Row],[Date]])/3,0)</f>
        <v>Q3</v>
      </c>
      <c r="W830" t="str" cm="1">
        <f t="array" ref="W830">_xlfn.IFS(
fact_orders[[#This Row],[dim_customers.Customer Age]]&lt;=25,"18-25",
fact_orders[[#This Row],[dim_customers.Customer Age]]&lt;=35,"26-35",
fact_orders[[#This Row],[dim_customers.Customer Age]]&lt;=45,"36-45",
fact_orders[[#This Row],[dim_customers.Customer Age]]&lt;=55,"46-55",
TRUE,"56+"
)</f>
        <v>18-25</v>
      </c>
      <c r="X830" t="str" cm="1">
        <f t="array" ref="X830">_xlfn.IFS(fact_orders[[#This Row],[Original Price]]&lt;250,"Under 250", fact_orders[[#This Row],[Original Price]]&lt;500, "250-499",fact_orders[[#This Row],[Original Price]]&lt;1000,"500-999",fact_orders[[#This Row],[Original Price]]&lt;2000,"1000-1999",TRUE,"2000+")</f>
        <v>500-999</v>
      </c>
      <c r="Y830" t="str" cm="1">
        <f t="array" ref="Y830">_xlfn.IFS(fact_orders[[#This Row],[Discount%]]&lt;0.2,"10-19%",fact_orders[[#This Row],[Discount%]]&lt;0.3,"20-29%",fact_orders[[#This Row],[Discount%]]&lt;0.4,"30-39%",fact_orders[[#This Row],[Discount%]]&lt;0.5,"40-49%",TRUE,"50%+")</f>
        <v>30-39%</v>
      </c>
    </row>
    <row r="831" spans="1:25" hidden="1" x14ac:dyDescent="0.3">
      <c r="A831" t="s">
        <v>4247</v>
      </c>
      <c r="B831" t="s">
        <v>3301</v>
      </c>
      <c r="C831" t="s">
        <v>764</v>
      </c>
      <c r="D831" s="2">
        <v>44741</v>
      </c>
      <c r="E831">
        <v>236</v>
      </c>
      <c r="F831" s="4">
        <v>0.3</v>
      </c>
      <c r="G831" t="s">
        <v>85</v>
      </c>
      <c r="H831" t="s">
        <v>524</v>
      </c>
      <c r="I831" t="s">
        <v>719</v>
      </c>
      <c r="J831" t="s">
        <v>758</v>
      </c>
      <c r="K831" t="s">
        <v>6923</v>
      </c>
      <c r="L831" t="s">
        <v>16</v>
      </c>
      <c r="M831">
        <v>3</v>
      </c>
      <c r="N831">
        <v>27</v>
      </c>
      <c r="O831" t="s">
        <v>3302</v>
      </c>
      <c r="P831" t="s">
        <v>3303</v>
      </c>
      <c r="Q831" s="7">
        <f>fact_orders[[#This Row],[Original Price]]*(1-fact_orders[[#This Row],[Discount%]])</f>
        <v>165.2</v>
      </c>
      <c r="R831">
        <f>fact_orders[[#This Row],[Original Price]]*fact_orders[[#This Row],[Discount%]]</f>
        <v>70.8</v>
      </c>
      <c r="S831">
        <f>YEAR(fact_orders[[#This Row],[Date]])</f>
        <v>2022</v>
      </c>
      <c r="T831">
        <f>MONTH(fact_orders[[#This Row],[Date]])</f>
        <v>6</v>
      </c>
      <c r="U831" t="str">
        <f>TEXT(fact_orders[[#This Row],[Date]],"mmm-yyyy")</f>
        <v>Jun-2022</v>
      </c>
      <c r="V831" t="str">
        <f>"Q"&amp;ROUNDUP(MONTH(fact_orders[[#This Row],[Date]])/3,0)</f>
        <v>Q2</v>
      </c>
      <c r="W831" t="str" cm="1">
        <f t="array" ref="W831">_xlfn.IFS(
fact_orders[[#This Row],[dim_customers.Customer Age]]&lt;=25,"18-25",
fact_orders[[#This Row],[dim_customers.Customer Age]]&lt;=35,"26-35",
fact_orders[[#This Row],[dim_customers.Customer Age]]&lt;=45,"36-45",
fact_orders[[#This Row],[dim_customers.Customer Age]]&lt;=55,"46-55",
TRUE,"56+"
)</f>
        <v>26-35</v>
      </c>
      <c r="X831" t="str" cm="1">
        <f t="array" ref="X831">_xlfn.IFS(fact_orders[[#This Row],[Original Price]]&lt;250,"Under 250", fact_orders[[#This Row],[Original Price]]&lt;500, "250-499",fact_orders[[#This Row],[Original Price]]&lt;1000,"500-999",fact_orders[[#This Row],[Original Price]]&lt;2000,"1000-1999",TRUE,"2000+")</f>
        <v>Under 250</v>
      </c>
      <c r="Y831" t="str" cm="1">
        <f t="array" ref="Y831">_xlfn.IFS(fact_orders[[#This Row],[Discount%]]&lt;0.2,"10-19%",fact_orders[[#This Row],[Discount%]]&lt;0.3,"20-29%",fact_orders[[#This Row],[Discount%]]&lt;0.4,"30-39%",fact_orders[[#This Row],[Discount%]]&lt;0.5,"40-49%",TRUE,"50%+")</f>
        <v>30-39%</v>
      </c>
    </row>
    <row r="832" spans="1:25" hidden="1" x14ac:dyDescent="0.3">
      <c r="A832" t="s">
        <v>4248</v>
      </c>
      <c r="B832" t="s">
        <v>3304</v>
      </c>
      <c r="C832" t="s">
        <v>765</v>
      </c>
      <c r="D832" s="2">
        <v>44787</v>
      </c>
      <c r="E832">
        <v>444</v>
      </c>
      <c r="F832" s="4">
        <v>0.3</v>
      </c>
      <c r="G832" t="s">
        <v>85</v>
      </c>
      <c r="H832" t="s">
        <v>524</v>
      </c>
      <c r="I832" t="s">
        <v>719</v>
      </c>
      <c r="J832" t="s">
        <v>758</v>
      </c>
      <c r="K832" t="s">
        <v>6923</v>
      </c>
      <c r="L832" t="s">
        <v>16</v>
      </c>
      <c r="M832">
        <v>5</v>
      </c>
      <c r="N832">
        <v>29</v>
      </c>
      <c r="O832" t="s">
        <v>3302</v>
      </c>
      <c r="P832" t="s">
        <v>3303</v>
      </c>
      <c r="Q832" s="7">
        <f>fact_orders[[#This Row],[Original Price]]*(1-fact_orders[[#This Row],[Discount%]])</f>
        <v>310.79999999999995</v>
      </c>
      <c r="R832">
        <f>fact_orders[[#This Row],[Original Price]]*fact_orders[[#This Row],[Discount%]]</f>
        <v>133.19999999999999</v>
      </c>
      <c r="S832">
        <f>YEAR(fact_orders[[#This Row],[Date]])</f>
        <v>2022</v>
      </c>
      <c r="T832">
        <f>MONTH(fact_orders[[#This Row],[Date]])</f>
        <v>8</v>
      </c>
      <c r="U832" t="str">
        <f>TEXT(fact_orders[[#This Row],[Date]],"mmm-yyyy")</f>
        <v>Aug-2022</v>
      </c>
      <c r="V832" t="str">
        <f>"Q"&amp;ROUNDUP(MONTH(fact_orders[[#This Row],[Date]])/3,0)</f>
        <v>Q3</v>
      </c>
      <c r="W832" t="str" cm="1">
        <f t="array" ref="W832">_xlfn.IFS(
fact_orders[[#This Row],[dim_customers.Customer Age]]&lt;=25,"18-25",
fact_orders[[#This Row],[dim_customers.Customer Age]]&lt;=35,"26-35",
fact_orders[[#This Row],[dim_customers.Customer Age]]&lt;=45,"36-45",
fact_orders[[#This Row],[dim_customers.Customer Age]]&lt;=55,"46-55",
TRUE,"56+"
)</f>
        <v>26-35</v>
      </c>
      <c r="X832" t="str" cm="1">
        <f t="array" ref="X832">_xlfn.IFS(fact_orders[[#This Row],[Original Price]]&lt;250,"Under 250", fact_orders[[#This Row],[Original Price]]&lt;500, "250-499",fact_orders[[#This Row],[Original Price]]&lt;1000,"500-999",fact_orders[[#This Row],[Original Price]]&lt;2000,"1000-1999",TRUE,"2000+")</f>
        <v>250-499</v>
      </c>
      <c r="Y832" t="str" cm="1">
        <f t="array" ref="Y832">_xlfn.IFS(fact_orders[[#This Row],[Discount%]]&lt;0.2,"10-19%",fact_orders[[#This Row],[Discount%]]&lt;0.3,"20-29%",fact_orders[[#This Row],[Discount%]]&lt;0.4,"30-39%",fact_orders[[#This Row],[Discount%]]&lt;0.5,"40-49%",TRUE,"50%+")</f>
        <v>30-39%</v>
      </c>
    </row>
    <row r="833" spans="1:25" hidden="1" x14ac:dyDescent="0.3">
      <c r="A833" t="s">
        <v>4249</v>
      </c>
      <c r="B833" t="s">
        <v>3305</v>
      </c>
      <c r="C833" t="s">
        <v>766</v>
      </c>
      <c r="D833" s="2">
        <v>45013</v>
      </c>
      <c r="E833">
        <v>456</v>
      </c>
      <c r="F833" s="4">
        <v>0.3</v>
      </c>
      <c r="G833" t="s">
        <v>85</v>
      </c>
      <c r="H833" t="s">
        <v>524</v>
      </c>
      <c r="I833" t="s">
        <v>719</v>
      </c>
      <c r="J833" t="s">
        <v>758</v>
      </c>
      <c r="K833" t="s">
        <v>6923</v>
      </c>
      <c r="L833" t="s">
        <v>16</v>
      </c>
      <c r="M833">
        <v>4</v>
      </c>
      <c r="N833">
        <v>23</v>
      </c>
      <c r="O833" t="s">
        <v>3302</v>
      </c>
      <c r="P833" t="s">
        <v>3303</v>
      </c>
      <c r="Q833" s="7">
        <f>fact_orders[[#This Row],[Original Price]]*(1-fact_orders[[#This Row],[Discount%]])</f>
        <v>319.2</v>
      </c>
      <c r="R833">
        <f>fact_orders[[#This Row],[Original Price]]*fact_orders[[#This Row],[Discount%]]</f>
        <v>136.79999999999998</v>
      </c>
      <c r="S833">
        <f>YEAR(fact_orders[[#This Row],[Date]])</f>
        <v>2023</v>
      </c>
      <c r="T833">
        <f>MONTH(fact_orders[[#This Row],[Date]])</f>
        <v>3</v>
      </c>
      <c r="U833" t="str">
        <f>TEXT(fact_orders[[#This Row],[Date]],"mmm-yyyy")</f>
        <v>Mar-2023</v>
      </c>
      <c r="V833" t="str">
        <f>"Q"&amp;ROUNDUP(MONTH(fact_orders[[#This Row],[Date]])/3,0)</f>
        <v>Q1</v>
      </c>
      <c r="W833" t="str" cm="1">
        <f t="array" ref="W833">_xlfn.IFS(
fact_orders[[#This Row],[dim_customers.Customer Age]]&lt;=25,"18-25",
fact_orders[[#This Row],[dim_customers.Customer Age]]&lt;=35,"26-35",
fact_orders[[#This Row],[dim_customers.Customer Age]]&lt;=45,"36-45",
fact_orders[[#This Row],[dim_customers.Customer Age]]&lt;=55,"46-55",
TRUE,"56+"
)</f>
        <v>18-25</v>
      </c>
      <c r="X833" t="str" cm="1">
        <f t="array" ref="X833">_xlfn.IFS(fact_orders[[#This Row],[Original Price]]&lt;250,"Under 250", fact_orders[[#This Row],[Original Price]]&lt;500, "250-499",fact_orders[[#This Row],[Original Price]]&lt;1000,"500-999",fact_orders[[#This Row],[Original Price]]&lt;2000,"1000-1999",TRUE,"2000+")</f>
        <v>250-499</v>
      </c>
      <c r="Y833" t="str" cm="1">
        <f t="array" ref="Y833">_xlfn.IFS(fact_orders[[#This Row],[Discount%]]&lt;0.2,"10-19%",fact_orders[[#This Row],[Discount%]]&lt;0.3,"20-29%",fact_orders[[#This Row],[Discount%]]&lt;0.4,"30-39%",fact_orders[[#This Row],[Discount%]]&lt;0.5,"40-49%",TRUE,"50%+")</f>
        <v>30-39%</v>
      </c>
    </row>
    <row r="834" spans="1:25" hidden="1" x14ac:dyDescent="0.3">
      <c r="A834" t="s">
        <v>4250</v>
      </c>
      <c r="B834" t="s">
        <v>3306</v>
      </c>
      <c r="C834" t="s">
        <v>767</v>
      </c>
      <c r="D834" s="2">
        <v>44283</v>
      </c>
      <c r="E834">
        <v>963</v>
      </c>
      <c r="F834" s="4">
        <v>0.3</v>
      </c>
      <c r="G834" t="s">
        <v>85</v>
      </c>
      <c r="H834" t="s">
        <v>524</v>
      </c>
      <c r="I834" t="s">
        <v>719</v>
      </c>
      <c r="J834" t="s">
        <v>364</v>
      </c>
      <c r="K834" t="s">
        <v>6923</v>
      </c>
      <c r="L834" t="s">
        <v>16</v>
      </c>
      <c r="M834">
        <v>4</v>
      </c>
      <c r="N834">
        <v>25</v>
      </c>
      <c r="O834" t="s">
        <v>3302</v>
      </c>
      <c r="P834" t="s">
        <v>3303</v>
      </c>
      <c r="Q834" s="7">
        <f>fact_orders[[#This Row],[Original Price]]*(1-fact_orders[[#This Row],[Discount%]])</f>
        <v>674.09999999999991</v>
      </c>
      <c r="R834">
        <f>fact_orders[[#This Row],[Original Price]]*fact_orders[[#This Row],[Discount%]]</f>
        <v>288.89999999999998</v>
      </c>
      <c r="S834">
        <f>YEAR(fact_orders[[#This Row],[Date]])</f>
        <v>2021</v>
      </c>
      <c r="T834">
        <f>MONTH(fact_orders[[#This Row],[Date]])</f>
        <v>3</v>
      </c>
      <c r="U834" t="str">
        <f>TEXT(fact_orders[[#This Row],[Date]],"mmm-yyyy")</f>
        <v>Mar-2021</v>
      </c>
      <c r="V834" t="str">
        <f>"Q"&amp;ROUNDUP(MONTH(fact_orders[[#This Row],[Date]])/3,0)</f>
        <v>Q1</v>
      </c>
      <c r="W834" t="str" cm="1">
        <f t="array" ref="W834">_xlfn.IFS(
fact_orders[[#This Row],[dim_customers.Customer Age]]&lt;=25,"18-25",
fact_orders[[#This Row],[dim_customers.Customer Age]]&lt;=35,"26-35",
fact_orders[[#This Row],[dim_customers.Customer Age]]&lt;=45,"36-45",
fact_orders[[#This Row],[dim_customers.Customer Age]]&lt;=55,"46-55",
TRUE,"56+"
)</f>
        <v>18-25</v>
      </c>
      <c r="X834" t="str" cm="1">
        <f t="array" ref="X834">_xlfn.IFS(fact_orders[[#This Row],[Original Price]]&lt;250,"Under 250", fact_orders[[#This Row],[Original Price]]&lt;500, "250-499",fact_orders[[#This Row],[Original Price]]&lt;1000,"500-999",fact_orders[[#This Row],[Original Price]]&lt;2000,"1000-1999",TRUE,"2000+")</f>
        <v>500-999</v>
      </c>
      <c r="Y834" t="str" cm="1">
        <f t="array" ref="Y834">_xlfn.IFS(fact_orders[[#This Row],[Discount%]]&lt;0.2,"10-19%",fact_orders[[#This Row],[Discount%]]&lt;0.3,"20-29%",fact_orders[[#This Row],[Discount%]]&lt;0.4,"30-39%",fact_orders[[#This Row],[Discount%]]&lt;0.5,"40-49%",TRUE,"50%+")</f>
        <v>30-39%</v>
      </c>
    </row>
    <row r="835" spans="1:25" hidden="1" x14ac:dyDescent="0.3">
      <c r="A835" t="s">
        <v>4251</v>
      </c>
      <c r="B835" t="s">
        <v>3307</v>
      </c>
      <c r="C835" t="s">
        <v>768</v>
      </c>
      <c r="D835" s="2">
        <v>44741</v>
      </c>
      <c r="E835">
        <v>456</v>
      </c>
      <c r="F835" s="4">
        <v>0.3</v>
      </c>
      <c r="G835" t="s">
        <v>85</v>
      </c>
      <c r="H835" t="s">
        <v>524</v>
      </c>
      <c r="I835" t="s">
        <v>719</v>
      </c>
      <c r="J835" t="s">
        <v>364</v>
      </c>
      <c r="K835" t="s">
        <v>6923</v>
      </c>
      <c r="L835" t="s">
        <v>16</v>
      </c>
      <c r="M835">
        <v>5</v>
      </c>
      <c r="N835">
        <v>24</v>
      </c>
      <c r="O835" t="s">
        <v>3302</v>
      </c>
      <c r="P835" t="s">
        <v>3303</v>
      </c>
      <c r="Q835" s="7">
        <f>fact_orders[[#This Row],[Original Price]]*(1-fact_orders[[#This Row],[Discount%]])</f>
        <v>319.2</v>
      </c>
      <c r="R835">
        <f>fact_orders[[#This Row],[Original Price]]*fact_orders[[#This Row],[Discount%]]</f>
        <v>136.79999999999998</v>
      </c>
      <c r="S835">
        <f>YEAR(fact_orders[[#This Row],[Date]])</f>
        <v>2022</v>
      </c>
      <c r="T835">
        <f>MONTH(fact_orders[[#This Row],[Date]])</f>
        <v>6</v>
      </c>
      <c r="U835" t="str">
        <f>TEXT(fact_orders[[#This Row],[Date]],"mmm-yyyy")</f>
        <v>Jun-2022</v>
      </c>
      <c r="V835" t="str">
        <f>"Q"&amp;ROUNDUP(MONTH(fact_orders[[#This Row],[Date]])/3,0)</f>
        <v>Q2</v>
      </c>
      <c r="W835" t="str" cm="1">
        <f t="array" ref="W835">_xlfn.IFS(
fact_orders[[#This Row],[dim_customers.Customer Age]]&lt;=25,"18-25",
fact_orders[[#This Row],[dim_customers.Customer Age]]&lt;=35,"26-35",
fact_orders[[#This Row],[dim_customers.Customer Age]]&lt;=45,"36-45",
fact_orders[[#This Row],[dim_customers.Customer Age]]&lt;=55,"46-55",
TRUE,"56+"
)</f>
        <v>18-25</v>
      </c>
      <c r="X835" t="str" cm="1">
        <f t="array" ref="X835">_xlfn.IFS(fact_orders[[#This Row],[Original Price]]&lt;250,"Under 250", fact_orders[[#This Row],[Original Price]]&lt;500, "250-499",fact_orders[[#This Row],[Original Price]]&lt;1000,"500-999",fact_orders[[#This Row],[Original Price]]&lt;2000,"1000-1999",TRUE,"2000+")</f>
        <v>250-499</v>
      </c>
      <c r="Y835" t="str" cm="1">
        <f t="array" ref="Y835">_xlfn.IFS(fact_orders[[#This Row],[Discount%]]&lt;0.2,"10-19%",fact_orders[[#This Row],[Discount%]]&lt;0.3,"20-29%",fact_orders[[#This Row],[Discount%]]&lt;0.4,"30-39%",fact_orders[[#This Row],[Discount%]]&lt;0.5,"40-49%",TRUE,"50%+")</f>
        <v>30-39%</v>
      </c>
    </row>
    <row r="836" spans="1:25" hidden="1" x14ac:dyDescent="0.3">
      <c r="A836" t="s">
        <v>4252</v>
      </c>
      <c r="B836" t="s">
        <v>3308</v>
      </c>
      <c r="C836" t="s">
        <v>769</v>
      </c>
      <c r="D836" s="2">
        <v>44653</v>
      </c>
      <c r="E836">
        <v>1189</v>
      </c>
      <c r="F836" s="4">
        <v>0.3</v>
      </c>
      <c r="G836" t="s">
        <v>85</v>
      </c>
      <c r="H836" t="s">
        <v>524</v>
      </c>
      <c r="I836" t="s">
        <v>719</v>
      </c>
      <c r="J836" t="s">
        <v>364</v>
      </c>
      <c r="K836" t="s">
        <v>6923</v>
      </c>
      <c r="L836" t="s">
        <v>432</v>
      </c>
      <c r="M836">
        <v>3</v>
      </c>
      <c r="N836">
        <v>15</v>
      </c>
      <c r="O836" t="s">
        <v>3302</v>
      </c>
      <c r="P836" t="s">
        <v>3303</v>
      </c>
      <c r="Q836" s="7">
        <f>fact_orders[[#This Row],[Original Price]]*(1-fact_orders[[#This Row],[Discount%]])</f>
        <v>832.3</v>
      </c>
      <c r="R836">
        <f>fact_orders[[#This Row],[Original Price]]*fact_orders[[#This Row],[Discount%]]</f>
        <v>356.7</v>
      </c>
      <c r="S836">
        <f>YEAR(fact_orders[[#This Row],[Date]])</f>
        <v>2022</v>
      </c>
      <c r="T836">
        <f>MONTH(fact_orders[[#This Row],[Date]])</f>
        <v>4</v>
      </c>
      <c r="U836" t="str">
        <f>TEXT(fact_orders[[#This Row],[Date]],"mmm-yyyy")</f>
        <v>Apr-2022</v>
      </c>
      <c r="V836" t="str">
        <f>"Q"&amp;ROUNDUP(MONTH(fact_orders[[#This Row],[Date]])/3,0)</f>
        <v>Q2</v>
      </c>
      <c r="W836" t="str" cm="1">
        <f t="array" ref="W836">_xlfn.IFS(
fact_orders[[#This Row],[dim_customers.Customer Age]]&lt;=25,"18-25",
fact_orders[[#This Row],[dim_customers.Customer Age]]&lt;=35,"26-35",
fact_orders[[#This Row],[dim_customers.Customer Age]]&lt;=45,"36-45",
fact_orders[[#This Row],[dim_customers.Customer Age]]&lt;=55,"46-55",
TRUE,"56+"
)</f>
        <v>18-25</v>
      </c>
      <c r="X836" t="str" cm="1">
        <f t="array" ref="X836">_xlfn.IFS(fact_orders[[#This Row],[Original Price]]&lt;250,"Under 250", fact_orders[[#This Row],[Original Price]]&lt;500, "250-499",fact_orders[[#This Row],[Original Price]]&lt;1000,"500-999",fact_orders[[#This Row],[Original Price]]&lt;2000,"1000-1999",TRUE,"2000+")</f>
        <v>1000-1999</v>
      </c>
      <c r="Y836" t="str" cm="1">
        <f t="array" ref="Y836">_xlfn.IFS(fact_orders[[#This Row],[Discount%]]&lt;0.2,"10-19%",fact_orders[[#This Row],[Discount%]]&lt;0.3,"20-29%",fact_orders[[#This Row],[Discount%]]&lt;0.4,"30-39%",fact_orders[[#This Row],[Discount%]]&lt;0.5,"40-49%",TRUE,"50%+")</f>
        <v>30-39%</v>
      </c>
    </row>
    <row r="837" spans="1:25" hidden="1" x14ac:dyDescent="0.3">
      <c r="A837" t="s">
        <v>4253</v>
      </c>
      <c r="B837" t="s">
        <v>3309</v>
      </c>
      <c r="C837" t="s">
        <v>770</v>
      </c>
      <c r="D837" s="2">
        <v>44550</v>
      </c>
      <c r="E837">
        <v>1298</v>
      </c>
      <c r="F837" s="4">
        <v>0.3</v>
      </c>
      <c r="G837" t="s">
        <v>85</v>
      </c>
      <c r="H837" t="s">
        <v>524</v>
      </c>
      <c r="I837" t="s">
        <v>719</v>
      </c>
      <c r="J837" t="s">
        <v>364</v>
      </c>
      <c r="K837" t="s">
        <v>6923</v>
      </c>
      <c r="L837" t="s">
        <v>432</v>
      </c>
      <c r="M837">
        <v>2</v>
      </c>
      <c r="N837">
        <v>19</v>
      </c>
      <c r="O837" t="s">
        <v>3310</v>
      </c>
      <c r="P837" t="s">
        <v>3303</v>
      </c>
      <c r="Q837" s="7">
        <f>fact_orders[[#This Row],[Original Price]]*(1-fact_orders[[#This Row],[Discount%]])</f>
        <v>908.59999999999991</v>
      </c>
      <c r="R837">
        <f>fact_orders[[#This Row],[Original Price]]*fact_orders[[#This Row],[Discount%]]</f>
        <v>389.4</v>
      </c>
      <c r="S837">
        <f>YEAR(fact_orders[[#This Row],[Date]])</f>
        <v>2021</v>
      </c>
      <c r="T837">
        <f>MONTH(fact_orders[[#This Row],[Date]])</f>
        <v>12</v>
      </c>
      <c r="U837" t="str">
        <f>TEXT(fact_orders[[#This Row],[Date]],"mmm-yyyy")</f>
        <v>Dec-2021</v>
      </c>
      <c r="V837" t="str">
        <f>"Q"&amp;ROUNDUP(MONTH(fact_orders[[#This Row],[Date]])/3,0)</f>
        <v>Q4</v>
      </c>
      <c r="W837" t="str" cm="1">
        <f t="array" ref="W837">_xlfn.IFS(
fact_orders[[#This Row],[dim_customers.Customer Age]]&lt;=25,"18-25",
fact_orders[[#This Row],[dim_customers.Customer Age]]&lt;=35,"26-35",
fact_orders[[#This Row],[dim_customers.Customer Age]]&lt;=45,"36-45",
fact_orders[[#This Row],[dim_customers.Customer Age]]&lt;=55,"46-55",
TRUE,"56+"
)</f>
        <v>18-25</v>
      </c>
      <c r="X837" t="str" cm="1">
        <f t="array" ref="X837">_xlfn.IFS(fact_orders[[#This Row],[Original Price]]&lt;250,"Under 250", fact_orders[[#This Row],[Original Price]]&lt;500, "250-499",fact_orders[[#This Row],[Original Price]]&lt;1000,"500-999",fact_orders[[#This Row],[Original Price]]&lt;2000,"1000-1999",TRUE,"2000+")</f>
        <v>1000-1999</v>
      </c>
      <c r="Y837" t="str" cm="1">
        <f t="array" ref="Y837">_xlfn.IFS(fact_orders[[#This Row],[Discount%]]&lt;0.2,"10-19%",fact_orders[[#This Row],[Discount%]]&lt;0.3,"20-29%",fact_orders[[#This Row],[Discount%]]&lt;0.4,"30-39%",fact_orders[[#This Row],[Discount%]]&lt;0.5,"40-49%",TRUE,"50%+")</f>
        <v>30-39%</v>
      </c>
    </row>
    <row r="838" spans="1:25" hidden="1" x14ac:dyDescent="0.3">
      <c r="A838" t="s">
        <v>4254</v>
      </c>
      <c r="B838" t="s">
        <v>3311</v>
      </c>
      <c r="C838" t="s">
        <v>771</v>
      </c>
      <c r="D838" s="2">
        <v>44419</v>
      </c>
      <c r="E838">
        <v>1456</v>
      </c>
      <c r="F838" s="4">
        <v>0.3</v>
      </c>
      <c r="G838" t="s">
        <v>85</v>
      </c>
      <c r="H838" t="s">
        <v>524</v>
      </c>
      <c r="I838" t="s">
        <v>719</v>
      </c>
      <c r="J838" t="s">
        <v>364</v>
      </c>
      <c r="K838" t="s">
        <v>6923</v>
      </c>
      <c r="L838" t="s">
        <v>432</v>
      </c>
      <c r="M838">
        <v>5</v>
      </c>
      <c r="N838">
        <v>19</v>
      </c>
      <c r="O838" t="s">
        <v>3310</v>
      </c>
      <c r="P838" t="s">
        <v>3303</v>
      </c>
      <c r="Q838" s="7">
        <f>fact_orders[[#This Row],[Original Price]]*(1-fact_orders[[#This Row],[Discount%]])</f>
        <v>1019.1999999999999</v>
      </c>
      <c r="R838">
        <f>fact_orders[[#This Row],[Original Price]]*fact_orders[[#This Row],[Discount%]]</f>
        <v>436.8</v>
      </c>
      <c r="S838">
        <f>YEAR(fact_orders[[#This Row],[Date]])</f>
        <v>2021</v>
      </c>
      <c r="T838">
        <f>MONTH(fact_orders[[#This Row],[Date]])</f>
        <v>8</v>
      </c>
      <c r="U838" t="str">
        <f>TEXT(fact_orders[[#This Row],[Date]],"mmm-yyyy")</f>
        <v>Aug-2021</v>
      </c>
      <c r="V838" t="str">
        <f>"Q"&amp;ROUNDUP(MONTH(fact_orders[[#This Row],[Date]])/3,0)</f>
        <v>Q3</v>
      </c>
      <c r="W838" t="str" cm="1">
        <f t="array" ref="W838">_xlfn.IFS(
fact_orders[[#This Row],[dim_customers.Customer Age]]&lt;=25,"18-25",
fact_orders[[#This Row],[dim_customers.Customer Age]]&lt;=35,"26-35",
fact_orders[[#This Row],[dim_customers.Customer Age]]&lt;=45,"36-45",
fact_orders[[#This Row],[dim_customers.Customer Age]]&lt;=55,"46-55",
TRUE,"56+"
)</f>
        <v>18-25</v>
      </c>
      <c r="X838" t="str" cm="1">
        <f t="array" ref="X838">_xlfn.IFS(fact_orders[[#This Row],[Original Price]]&lt;250,"Under 250", fact_orders[[#This Row],[Original Price]]&lt;500, "250-499",fact_orders[[#This Row],[Original Price]]&lt;1000,"500-999",fact_orders[[#This Row],[Original Price]]&lt;2000,"1000-1999",TRUE,"2000+")</f>
        <v>1000-1999</v>
      </c>
      <c r="Y838" t="str" cm="1">
        <f t="array" ref="Y838">_xlfn.IFS(fact_orders[[#This Row],[Discount%]]&lt;0.2,"10-19%",fact_orders[[#This Row],[Discount%]]&lt;0.3,"20-29%",fact_orders[[#This Row],[Discount%]]&lt;0.4,"30-39%",fact_orders[[#This Row],[Discount%]]&lt;0.5,"40-49%",TRUE,"50%+")</f>
        <v>30-39%</v>
      </c>
    </row>
    <row r="839" spans="1:25" hidden="1" x14ac:dyDescent="0.3">
      <c r="A839" t="s">
        <v>4255</v>
      </c>
      <c r="B839" t="s">
        <v>3312</v>
      </c>
      <c r="C839" t="s">
        <v>772</v>
      </c>
      <c r="D839" s="2">
        <v>44947</v>
      </c>
      <c r="E839">
        <v>1478</v>
      </c>
      <c r="F839" s="4">
        <v>0.3</v>
      </c>
      <c r="G839" t="s">
        <v>85</v>
      </c>
      <c r="H839" t="s">
        <v>524</v>
      </c>
      <c r="I839" t="s">
        <v>719</v>
      </c>
      <c r="J839" t="s">
        <v>364</v>
      </c>
      <c r="K839" t="s">
        <v>6923</v>
      </c>
      <c r="L839" t="s">
        <v>432</v>
      </c>
      <c r="M839">
        <v>4</v>
      </c>
      <c r="N839">
        <v>19</v>
      </c>
      <c r="O839" t="s">
        <v>3310</v>
      </c>
      <c r="P839" t="s">
        <v>3303</v>
      </c>
      <c r="Q839" s="7">
        <f>fact_orders[[#This Row],[Original Price]]*(1-fact_orders[[#This Row],[Discount%]])</f>
        <v>1034.5999999999999</v>
      </c>
      <c r="R839">
        <f>fact_orders[[#This Row],[Original Price]]*fact_orders[[#This Row],[Discount%]]</f>
        <v>443.4</v>
      </c>
      <c r="S839">
        <f>YEAR(fact_orders[[#This Row],[Date]])</f>
        <v>2023</v>
      </c>
      <c r="T839">
        <f>MONTH(fact_orders[[#This Row],[Date]])</f>
        <v>1</v>
      </c>
      <c r="U839" t="str">
        <f>TEXT(fact_orders[[#This Row],[Date]],"mmm-yyyy")</f>
        <v>Jan-2023</v>
      </c>
      <c r="V839" t="str">
        <f>"Q"&amp;ROUNDUP(MONTH(fact_orders[[#This Row],[Date]])/3,0)</f>
        <v>Q1</v>
      </c>
      <c r="W839" t="str" cm="1">
        <f t="array" ref="W839">_xlfn.IFS(
fact_orders[[#This Row],[dim_customers.Customer Age]]&lt;=25,"18-25",
fact_orders[[#This Row],[dim_customers.Customer Age]]&lt;=35,"26-35",
fact_orders[[#This Row],[dim_customers.Customer Age]]&lt;=45,"36-45",
fact_orders[[#This Row],[dim_customers.Customer Age]]&lt;=55,"46-55",
TRUE,"56+"
)</f>
        <v>18-25</v>
      </c>
      <c r="X839" t="str" cm="1">
        <f t="array" ref="X839">_xlfn.IFS(fact_orders[[#This Row],[Original Price]]&lt;250,"Under 250", fact_orders[[#This Row],[Original Price]]&lt;500, "250-499",fact_orders[[#This Row],[Original Price]]&lt;1000,"500-999",fact_orders[[#This Row],[Original Price]]&lt;2000,"1000-1999",TRUE,"2000+")</f>
        <v>1000-1999</v>
      </c>
      <c r="Y839" t="str" cm="1">
        <f t="array" ref="Y839">_xlfn.IFS(fact_orders[[#This Row],[Discount%]]&lt;0.2,"10-19%",fact_orders[[#This Row],[Discount%]]&lt;0.3,"20-29%",fact_orders[[#This Row],[Discount%]]&lt;0.4,"30-39%",fact_orders[[#This Row],[Discount%]]&lt;0.5,"40-49%",TRUE,"50%+")</f>
        <v>30-39%</v>
      </c>
    </row>
    <row r="840" spans="1:25" hidden="1" x14ac:dyDescent="0.3">
      <c r="A840" t="s">
        <v>4256</v>
      </c>
      <c r="B840" t="s">
        <v>3313</v>
      </c>
      <c r="C840" t="s">
        <v>773</v>
      </c>
      <c r="D840" s="2">
        <v>44442</v>
      </c>
      <c r="E840">
        <v>256</v>
      </c>
      <c r="F840" s="4">
        <v>0.3</v>
      </c>
      <c r="G840" t="s">
        <v>85</v>
      </c>
      <c r="H840" t="s">
        <v>524</v>
      </c>
      <c r="I840" t="s">
        <v>719</v>
      </c>
      <c r="J840" t="s">
        <v>364</v>
      </c>
      <c r="K840" t="s">
        <v>6923</v>
      </c>
      <c r="L840" t="s">
        <v>432</v>
      </c>
      <c r="M840">
        <v>3</v>
      </c>
      <c r="N840">
        <v>22</v>
      </c>
      <c r="O840" t="s">
        <v>3310</v>
      </c>
      <c r="P840" t="s">
        <v>3303</v>
      </c>
      <c r="Q840" s="7">
        <f>fact_orders[[#This Row],[Original Price]]*(1-fact_orders[[#This Row],[Discount%]])</f>
        <v>179.2</v>
      </c>
      <c r="R840">
        <f>fact_orders[[#This Row],[Original Price]]*fact_orders[[#This Row],[Discount%]]</f>
        <v>76.8</v>
      </c>
      <c r="S840">
        <f>YEAR(fact_orders[[#This Row],[Date]])</f>
        <v>2021</v>
      </c>
      <c r="T840">
        <f>MONTH(fact_orders[[#This Row],[Date]])</f>
        <v>9</v>
      </c>
      <c r="U840" t="str">
        <f>TEXT(fact_orders[[#This Row],[Date]],"mmm-yyyy")</f>
        <v>Sep-2021</v>
      </c>
      <c r="V840" t="str">
        <f>"Q"&amp;ROUNDUP(MONTH(fact_orders[[#This Row],[Date]])/3,0)</f>
        <v>Q3</v>
      </c>
      <c r="W840" t="str" cm="1">
        <f t="array" ref="W840">_xlfn.IFS(
fact_orders[[#This Row],[dim_customers.Customer Age]]&lt;=25,"18-25",
fact_orders[[#This Row],[dim_customers.Customer Age]]&lt;=35,"26-35",
fact_orders[[#This Row],[dim_customers.Customer Age]]&lt;=45,"36-45",
fact_orders[[#This Row],[dim_customers.Customer Age]]&lt;=55,"46-55",
TRUE,"56+"
)</f>
        <v>18-25</v>
      </c>
      <c r="X840" t="str" cm="1">
        <f t="array" ref="X840">_xlfn.IFS(fact_orders[[#This Row],[Original Price]]&lt;250,"Under 250", fact_orders[[#This Row],[Original Price]]&lt;500, "250-499",fact_orders[[#This Row],[Original Price]]&lt;1000,"500-999",fact_orders[[#This Row],[Original Price]]&lt;2000,"1000-1999",TRUE,"2000+")</f>
        <v>250-499</v>
      </c>
      <c r="Y840" t="str" cm="1">
        <f t="array" ref="Y840">_xlfn.IFS(fact_orders[[#This Row],[Discount%]]&lt;0.2,"10-19%",fact_orders[[#This Row],[Discount%]]&lt;0.3,"20-29%",fact_orders[[#This Row],[Discount%]]&lt;0.4,"30-39%",fact_orders[[#This Row],[Discount%]]&lt;0.5,"40-49%",TRUE,"50%+")</f>
        <v>30-39%</v>
      </c>
    </row>
    <row r="841" spans="1:25" hidden="1" x14ac:dyDescent="0.3">
      <c r="A841" t="s">
        <v>4257</v>
      </c>
      <c r="B841" t="s">
        <v>3314</v>
      </c>
      <c r="C841" t="s">
        <v>774</v>
      </c>
      <c r="D841" s="2">
        <v>44574</v>
      </c>
      <c r="E841">
        <v>2698</v>
      </c>
      <c r="F841" s="4">
        <v>0.3</v>
      </c>
      <c r="G841" t="s">
        <v>85</v>
      </c>
      <c r="H841" t="s">
        <v>524</v>
      </c>
      <c r="I841" t="s">
        <v>719</v>
      </c>
      <c r="J841" t="s">
        <v>364</v>
      </c>
      <c r="K841" t="s">
        <v>6923</v>
      </c>
      <c r="L841" t="s">
        <v>775</v>
      </c>
      <c r="M841">
        <v>5</v>
      </c>
      <c r="N841">
        <v>22</v>
      </c>
      <c r="O841" t="s">
        <v>3310</v>
      </c>
      <c r="P841" t="s">
        <v>3303</v>
      </c>
      <c r="Q841" s="7">
        <f>fact_orders[[#This Row],[Original Price]]*(1-fact_orders[[#This Row],[Discount%]])</f>
        <v>1888.6</v>
      </c>
      <c r="R841">
        <f>fact_orders[[#This Row],[Original Price]]*fact_orders[[#This Row],[Discount%]]</f>
        <v>809.4</v>
      </c>
      <c r="S841">
        <f>YEAR(fact_orders[[#This Row],[Date]])</f>
        <v>2022</v>
      </c>
      <c r="T841">
        <f>MONTH(fact_orders[[#This Row],[Date]])</f>
        <v>1</v>
      </c>
      <c r="U841" t="str">
        <f>TEXT(fact_orders[[#This Row],[Date]],"mmm-yyyy")</f>
        <v>Jan-2022</v>
      </c>
      <c r="V841" t="str">
        <f>"Q"&amp;ROUNDUP(MONTH(fact_orders[[#This Row],[Date]])/3,0)</f>
        <v>Q1</v>
      </c>
      <c r="W841" t="str" cm="1">
        <f t="array" ref="W841">_xlfn.IFS(
fact_orders[[#This Row],[dim_customers.Customer Age]]&lt;=25,"18-25",
fact_orders[[#This Row],[dim_customers.Customer Age]]&lt;=35,"26-35",
fact_orders[[#This Row],[dim_customers.Customer Age]]&lt;=45,"36-45",
fact_orders[[#This Row],[dim_customers.Customer Age]]&lt;=55,"46-55",
TRUE,"56+"
)</f>
        <v>18-25</v>
      </c>
      <c r="X841" t="str" cm="1">
        <f t="array" ref="X841">_xlfn.IFS(fact_orders[[#This Row],[Original Price]]&lt;250,"Under 250", fact_orders[[#This Row],[Original Price]]&lt;500, "250-499",fact_orders[[#This Row],[Original Price]]&lt;1000,"500-999",fact_orders[[#This Row],[Original Price]]&lt;2000,"1000-1999",TRUE,"2000+")</f>
        <v>2000+</v>
      </c>
      <c r="Y841" t="str" cm="1">
        <f t="array" ref="Y841">_xlfn.IFS(fact_orders[[#This Row],[Discount%]]&lt;0.2,"10-19%",fact_orders[[#This Row],[Discount%]]&lt;0.3,"20-29%",fact_orders[[#This Row],[Discount%]]&lt;0.4,"30-39%",fact_orders[[#This Row],[Discount%]]&lt;0.5,"40-49%",TRUE,"50%+")</f>
        <v>30-39%</v>
      </c>
    </row>
    <row r="842" spans="1:25" hidden="1" x14ac:dyDescent="0.3">
      <c r="A842" t="s">
        <v>4258</v>
      </c>
      <c r="B842" t="s">
        <v>3315</v>
      </c>
      <c r="C842" t="s">
        <v>776</v>
      </c>
      <c r="D842" s="2">
        <v>44283</v>
      </c>
      <c r="E842">
        <v>2364</v>
      </c>
      <c r="F842" s="4">
        <v>0.3</v>
      </c>
      <c r="G842" t="s">
        <v>85</v>
      </c>
      <c r="H842" t="s">
        <v>524</v>
      </c>
      <c r="I842" t="s">
        <v>719</v>
      </c>
      <c r="J842" t="s">
        <v>364</v>
      </c>
      <c r="K842" t="s">
        <v>6923</v>
      </c>
      <c r="L842" t="s">
        <v>775</v>
      </c>
      <c r="M842">
        <v>4</v>
      </c>
      <c r="N842">
        <v>22</v>
      </c>
      <c r="O842" t="s">
        <v>3316</v>
      </c>
      <c r="P842" t="s">
        <v>3303</v>
      </c>
      <c r="Q842" s="7">
        <f>fact_orders[[#This Row],[Original Price]]*(1-fact_orders[[#This Row],[Discount%]])</f>
        <v>1654.8</v>
      </c>
      <c r="R842">
        <f>fact_orders[[#This Row],[Original Price]]*fact_orders[[#This Row],[Discount%]]</f>
        <v>709.19999999999993</v>
      </c>
      <c r="S842">
        <f>YEAR(fact_orders[[#This Row],[Date]])</f>
        <v>2021</v>
      </c>
      <c r="T842">
        <f>MONTH(fact_orders[[#This Row],[Date]])</f>
        <v>3</v>
      </c>
      <c r="U842" t="str">
        <f>TEXT(fact_orders[[#This Row],[Date]],"mmm-yyyy")</f>
        <v>Mar-2021</v>
      </c>
      <c r="V842" t="str">
        <f>"Q"&amp;ROUNDUP(MONTH(fact_orders[[#This Row],[Date]])/3,0)</f>
        <v>Q1</v>
      </c>
      <c r="W842" t="str" cm="1">
        <f t="array" ref="W842">_xlfn.IFS(
fact_orders[[#This Row],[dim_customers.Customer Age]]&lt;=25,"18-25",
fact_orders[[#This Row],[dim_customers.Customer Age]]&lt;=35,"26-35",
fact_orders[[#This Row],[dim_customers.Customer Age]]&lt;=45,"36-45",
fact_orders[[#This Row],[dim_customers.Customer Age]]&lt;=55,"46-55",
TRUE,"56+"
)</f>
        <v>18-25</v>
      </c>
      <c r="X842" t="str" cm="1">
        <f t="array" ref="X842">_xlfn.IFS(fact_orders[[#This Row],[Original Price]]&lt;250,"Under 250", fact_orders[[#This Row],[Original Price]]&lt;500, "250-499",fact_orders[[#This Row],[Original Price]]&lt;1000,"500-999",fact_orders[[#This Row],[Original Price]]&lt;2000,"1000-1999",TRUE,"2000+")</f>
        <v>2000+</v>
      </c>
      <c r="Y842" t="str" cm="1">
        <f t="array" ref="Y842">_xlfn.IFS(fact_orders[[#This Row],[Discount%]]&lt;0.2,"10-19%",fact_orders[[#This Row],[Discount%]]&lt;0.3,"20-29%",fact_orders[[#This Row],[Discount%]]&lt;0.4,"30-39%",fact_orders[[#This Row],[Discount%]]&lt;0.5,"40-49%",TRUE,"50%+")</f>
        <v>30-39%</v>
      </c>
    </row>
    <row r="843" spans="1:25" hidden="1" x14ac:dyDescent="0.3">
      <c r="A843" t="s">
        <v>4259</v>
      </c>
      <c r="B843" t="s">
        <v>3317</v>
      </c>
      <c r="C843" t="s">
        <v>777</v>
      </c>
      <c r="D843" s="2">
        <v>44955</v>
      </c>
      <c r="E843">
        <v>1236</v>
      </c>
      <c r="F843" s="4">
        <v>0.3</v>
      </c>
      <c r="G843" t="s">
        <v>85</v>
      </c>
      <c r="H843" t="s">
        <v>524</v>
      </c>
      <c r="I843" t="s">
        <v>719</v>
      </c>
      <c r="J843" t="s">
        <v>364</v>
      </c>
      <c r="K843" t="s">
        <v>6926</v>
      </c>
      <c r="L843" t="s">
        <v>775</v>
      </c>
      <c r="M843">
        <v>2</v>
      </c>
      <c r="N843">
        <v>22</v>
      </c>
      <c r="O843" t="s">
        <v>3316</v>
      </c>
      <c r="P843" t="s">
        <v>3303</v>
      </c>
      <c r="Q843" s="7">
        <f>fact_orders[[#This Row],[Original Price]]*(1-fact_orders[[#This Row],[Discount%]])</f>
        <v>865.19999999999993</v>
      </c>
      <c r="R843">
        <f>fact_orders[[#This Row],[Original Price]]*fact_orders[[#This Row],[Discount%]]</f>
        <v>370.8</v>
      </c>
      <c r="S843">
        <f>YEAR(fact_orders[[#This Row],[Date]])</f>
        <v>2023</v>
      </c>
      <c r="T843">
        <f>MONTH(fact_orders[[#This Row],[Date]])</f>
        <v>1</v>
      </c>
      <c r="U843" t="str">
        <f>TEXT(fact_orders[[#This Row],[Date]],"mmm-yyyy")</f>
        <v>Jan-2023</v>
      </c>
      <c r="V843" t="str">
        <f>"Q"&amp;ROUNDUP(MONTH(fact_orders[[#This Row],[Date]])/3,0)</f>
        <v>Q1</v>
      </c>
      <c r="W843" t="str" cm="1">
        <f t="array" ref="W843">_xlfn.IFS(
fact_orders[[#This Row],[dim_customers.Customer Age]]&lt;=25,"18-25",
fact_orders[[#This Row],[dim_customers.Customer Age]]&lt;=35,"26-35",
fact_orders[[#This Row],[dim_customers.Customer Age]]&lt;=45,"36-45",
fact_orders[[#This Row],[dim_customers.Customer Age]]&lt;=55,"46-55",
TRUE,"56+"
)</f>
        <v>18-25</v>
      </c>
      <c r="X843" t="str" cm="1">
        <f t="array" ref="X843">_xlfn.IFS(fact_orders[[#This Row],[Original Price]]&lt;250,"Under 250", fact_orders[[#This Row],[Original Price]]&lt;500, "250-499",fact_orders[[#This Row],[Original Price]]&lt;1000,"500-999",fact_orders[[#This Row],[Original Price]]&lt;2000,"1000-1999",TRUE,"2000+")</f>
        <v>1000-1999</v>
      </c>
      <c r="Y843" t="str" cm="1">
        <f t="array" ref="Y843">_xlfn.IFS(fact_orders[[#This Row],[Discount%]]&lt;0.2,"10-19%",fact_orders[[#This Row],[Discount%]]&lt;0.3,"20-29%",fact_orders[[#This Row],[Discount%]]&lt;0.4,"30-39%",fact_orders[[#This Row],[Discount%]]&lt;0.5,"40-49%",TRUE,"50%+")</f>
        <v>30-39%</v>
      </c>
    </row>
    <row r="844" spans="1:25" hidden="1" x14ac:dyDescent="0.3">
      <c r="A844" t="s">
        <v>4260</v>
      </c>
      <c r="B844" t="s">
        <v>3318</v>
      </c>
      <c r="C844" t="s">
        <v>778</v>
      </c>
      <c r="D844" s="2">
        <v>44700</v>
      </c>
      <c r="E844">
        <v>756</v>
      </c>
      <c r="F844" s="4">
        <v>0.3</v>
      </c>
      <c r="G844" t="s">
        <v>85</v>
      </c>
      <c r="H844" t="s">
        <v>524</v>
      </c>
      <c r="I844" t="s">
        <v>719</v>
      </c>
      <c r="J844" t="s">
        <v>364</v>
      </c>
      <c r="K844" t="s">
        <v>6926</v>
      </c>
      <c r="L844" t="s">
        <v>35</v>
      </c>
      <c r="M844">
        <v>5</v>
      </c>
      <c r="N844">
        <v>29</v>
      </c>
      <c r="O844" t="s">
        <v>3316</v>
      </c>
      <c r="P844" t="s">
        <v>3303</v>
      </c>
      <c r="Q844" s="7">
        <f>fact_orders[[#This Row],[Original Price]]*(1-fact_orders[[#This Row],[Discount%]])</f>
        <v>529.19999999999993</v>
      </c>
      <c r="R844">
        <f>fact_orders[[#This Row],[Original Price]]*fact_orders[[#This Row],[Discount%]]</f>
        <v>226.79999999999998</v>
      </c>
      <c r="S844">
        <f>YEAR(fact_orders[[#This Row],[Date]])</f>
        <v>2022</v>
      </c>
      <c r="T844">
        <f>MONTH(fact_orders[[#This Row],[Date]])</f>
        <v>5</v>
      </c>
      <c r="U844" t="str">
        <f>TEXT(fact_orders[[#This Row],[Date]],"mmm-yyyy")</f>
        <v>May-2022</v>
      </c>
      <c r="V844" t="str">
        <f>"Q"&amp;ROUNDUP(MONTH(fact_orders[[#This Row],[Date]])/3,0)</f>
        <v>Q2</v>
      </c>
      <c r="W844" t="str" cm="1">
        <f t="array" ref="W844">_xlfn.IFS(
fact_orders[[#This Row],[dim_customers.Customer Age]]&lt;=25,"18-25",
fact_orders[[#This Row],[dim_customers.Customer Age]]&lt;=35,"26-35",
fact_orders[[#This Row],[dim_customers.Customer Age]]&lt;=45,"36-45",
fact_orders[[#This Row],[dim_customers.Customer Age]]&lt;=55,"46-55",
TRUE,"56+"
)</f>
        <v>26-35</v>
      </c>
      <c r="X844" t="str" cm="1">
        <f t="array" ref="X844">_xlfn.IFS(fact_orders[[#This Row],[Original Price]]&lt;250,"Under 250", fact_orders[[#This Row],[Original Price]]&lt;500, "250-499",fact_orders[[#This Row],[Original Price]]&lt;1000,"500-999",fact_orders[[#This Row],[Original Price]]&lt;2000,"1000-1999",TRUE,"2000+")</f>
        <v>500-999</v>
      </c>
      <c r="Y844" t="str" cm="1">
        <f t="array" ref="Y844">_xlfn.IFS(fact_orders[[#This Row],[Discount%]]&lt;0.2,"10-19%",fact_orders[[#This Row],[Discount%]]&lt;0.3,"20-29%",fact_orders[[#This Row],[Discount%]]&lt;0.4,"30-39%",fact_orders[[#This Row],[Discount%]]&lt;0.5,"40-49%",TRUE,"50%+")</f>
        <v>30-39%</v>
      </c>
    </row>
    <row r="845" spans="1:25" hidden="1" x14ac:dyDescent="0.3">
      <c r="A845" t="s">
        <v>4261</v>
      </c>
      <c r="B845" t="s">
        <v>3319</v>
      </c>
      <c r="C845" t="s">
        <v>779</v>
      </c>
      <c r="D845" s="2">
        <v>44231</v>
      </c>
      <c r="E845">
        <v>326</v>
      </c>
      <c r="F845" s="4">
        <v>0.3</v>
      </c>
      <c r="G845" t="s">
        <v>85</v>
      </c>
      <c r="H845" t="s">
        <v>524</v>
      </c>
      <c r="I845" t="s">
        <v>719</v>
      </c>
      <c r="J845" t="s">
        <v>364</v>
      </c>
      <c r="K845" t="s">
        <v>6926</v>
      </c>
      <c r="L845" t="s">
        <v>35</v>
      </c>
      <c r="M845">
        <v>5</v>
      </c>
      <c r="N845">
        <v>29</v>
      </c>
      <c r="O845" t="s">
        <v>3316</v>
      </c>
      <c r="P845" t="s">
        <v>3303</v>
      </c>
      <c r="Q845" s="7">
        <f>fact_orders[[#This Row],[Original Price]]*(1-fact_orders[[#This Row],[Discount%]])</f>
        <v>228.2</v>
      </c>
      <c r="R845">
        <f>fact_orders[[#This Row],[Original Price]]*fact_orders[[#This Row],[Discount%]]</f>
        <v>97.8</v>
      </c>
      <c r="S845">
        <f>YEAR(fact_orders[[#This Row],[Date]])</f>
        <v>2021</v>
      </c>
      <c r="T845">
        <f>MONTH(fact_orders[[#This Row],[Date]])</f>
        <v>2</v>
      </c>
      <c r="U845" t="str">
        <f>TEXT(fact_orders[[#This Row],[Date]],"mmm-yyyy")</f>
        <v>Feb-2021</v>
      </c>
      <c r="V845" t="str">
        <f>"Q"&amp;ROUNDUP(MONTH(fact_orders[[#This Row],[Date]])/3,0)</f>
        <v>Q1</v>
      </c>
      <c r="W845" t="str" cm="1">
        <f t="array" ref="W845">_xlfn.IFS(
fact_orders[[#This Row],[dim_customers.Customer Age]]&lt;=25,"18-25",
fact_orders[[#This Row],[dim_customers.Customer Age]]&lt;=35,"26-35",
fact_orders[[#This Row],[dim_customers.Customer Age]]&lt;=45,"36-45",
fact_orders[[#This Row],[dim_customers.Customer Age]]&lt;=55,"46-55",
TRUE,"56+"
)</f>
        <v>26-35</v>
      </c>
      <c r="X845" t="str" cm="1">
        <f t="array" ref="X845">_xlfn.IFS(fact_orders[[#This Row],[Original Price]]&lt;250,"Under 250", fact_orders[[#This Row],[Original Price]]&lt;500, "250-499",fact_orders[[#This Row],[Original Price]]&lt;1000,"500-999",fact_orders[[#This Row],[Original Price]]&lt;2000,"1000-1999",TRUE,"2000+")</f>
        <v>250-499</v>
      </c>
      <c r="Y845" t="str" cm="1">
        <f t="array" ref="Y845">_xlfn.IFS(fact_orders[[#This Row],[Discount%]]&lt;0.2,"10-19%",fact_orders[[#This Row],[Discount%]]&lt;0.3,"20-29%",fact_orders[[#This Row],[Discount%]]&lt;0.4,"30-39%",fact_orders[[#This Row],[Discount%]]&lt;0.5,"40-49%",TRUE,"50%+")</f>
        <v>30-39%</v>
      </c>
    </row>
    <row r="846" spans="1:25" hidden="1" x14ac:dyDescent="0.3">
      <c r="A846" t="s">
        <v>4262</v>
      </c>
      <c r="B846" t="s">
        <v>3320</v>
      </c>
      <c r="C846" t="s">
        <v>780</v>
      </c>
      <c r="D846" s="2">
        <v>44681</v>
      </c>
      <c r="E846">
        <v>453</v>
      </c>
      <c r="F846" s="4">
        <v>0.3</v>
      </c>
      <c r="G846" t="s">
        <v>85</v>
      </c>
      <c r="H846" t="s">
        <v>524</v>
      </c>
      <c r="I846" t="s">
        <v>719</v>
      </c>
      <c r="J846" t="s">
        <v>364</v>
      </c>
      <c r="K846" t="s">
        <v>6924</v>
      </c>
      <c r="L846" t="s">
        <v>35</v>
      </c>
      <c r="M846">
        <v>4</v>
      </c>
      <c r="N846">
        <v>29</v>
      </c>
      <c r="O846" t="s">
        <v>3321</v>
      </c>
      <c r="P846" t="s">
        <v>3322</v>
      </c>
      <c r="Q846" s="7">
        <f>fact_orders[[#This Row],[Original Price]]*(1-fact_orders[[#This Row],[Discount%]])</f>
        <v>317.09999999999997</v>
      </c>
      <c r="R846">
        <f>fact_orders[[#This Row],[Original Price]]*fact_orders[[#This Row],[Discount%]]</f>
        <v>135.9</v>
      </c>
      <c r="S846">
        <f>YEAR(fact_orders[[#This Row],[Date]])</f>
        <v>2022</v>
      </c>
      <c r="T846">
        <f>MONTH(fact_orders[[#This Row],[Date]])</f>
        <v>4</v>
      </c>
      <c r="U846" t="str">
        <f>TEXT(fact_orders[[#This Row],[Date]],"mmm-yyyy")</f>
        <v>Apr-2022</v>
      </c>
      <c r="V846" t="str">
        <f>"Q"&amp;ROUNDUP(MONTH(fact_orders[[#This Row],[Date]])/3,0)</f>
        <v>Q2</v>
      </c>
      <c r="W846" t="str" cm="1">
        <f t="array" ref="W846">_xlfn.IFS(
fact_orders[[#This Row],[dim_customers.Customer Age]]&lt;=25,"18-25",
fact_orders[[#This Row],[dim_customers.Customer Age]]&lt;=35,"26-35",
fact_orders[[#This Row],[dim_customers.Customer Age]]&lt;=45,"36-45",
fact_orders[[#This Row],[dim_customers.Customer Age]]&lt;=55,"46-55",
TRUE,"56+"
)</f>
        <v>26-35</v>
      </c>
      <c r="X846" t="str" cm="1">
        <f t="array" ref="X846">_xlfn.IFS(fact_orders[[#This Row],[Original Price]]&lt;250,"Under 250", fact_orders[[#This Row],[Original Price]]&lt;500, "250-499",fact_orders[[#This Row],[Original Price]]&lt;1000,"500-999",fact_orders[[#This Row],[Original Price]]&lt;2000,"1000-1999",TRUE,"2000+")</f>
        <v>250-499</v>
      </c>
      <c r="Y846" t="str" cm="1">
        <f t="array" ref="Y846">_xlfn.IFS(fact_orders[[#This Row],[Discount%]]&lt;0.2,"10-19%",fact_orders[[#This Row],[Discount%]]&lt;0.3,"20-29%",fact_orders[[#This Row],[Discount%]]&lt;0.4,"30-39%",fact_orders[[#This Row],[Discount%]]&lt;0.5,"40-49%",TRUE,"50%+")</f>
        <v>30-39%</v>
      </c>
    </row>
    <row r="847" spans="1:25" hidden="1" x14ac:dyDescent="0.3">
      <c r="A847" t="s">
        <v>4263</v>
      </c>
      <c r="B847" t="s">
        <v>3323</v>
      </c>
      <c r="C847" t="s">
        <v>781</v>
      </c>
      <c r="D847" s="2">
        <v>44588</v>
      </c>
      <c r="E847">
        <v>326</v>
      </c>
      <c r="F847" s="4">
        <v>0.3</v>
      </c>
      <c r="G847" t="s">
        <v>85</v>
      </c>
      <c r="H847" t="s">
        <v>524</v>
      </c>
      <c r="I847" t="s">
        <v>719</v>
      </c>
      <c r="J847" t="s">
        <v>364</v>
      </c>
      <c r="K847" t="s">
        <v>6924</v>
      </c>
      <c r="L847" t="s">
        <v>237</v>
      </c>
      <c r="M847">
        <v>4</v>
      </c>
      <c r="N847">
        <v>29</v>
      </c>
      <c r="O847" t="s">
        <v>3321</v>
      </c>
      <c r="P847" t="s">
        <v>3322</v>
      </c>
      <c r="Q847" s="7">
        <f>fact_orders[[#This Row],[Original Price]]*(1-fact_orders[[#This Row],[Discount%]])</f>
        <v>228.2</v>
      </c>
      <c r="R847">
        <f>fact_orders[[#This Row],[Original Price]]*fact_orders[[#This Row],[Discount%]]</f>
        <v>97.8</v>
      </c>
      <c r="S847">
        <f>YEAR(fact_orders[[#This Row],[Date]])</f>
        <v>2022</v>
      </c>
      <c r="T847">
        <f>MONTH(fact_orders[[#This Row],[Date]])</f>
        <v>1</v>
      </c>
      <c r="U847" t="str">
        <f>TEXT(fact_orders[[#This Row],[Date]],"mmm-yyyy")</f>
        <v>Jan-2022</v>
      </c>
      <c r="V847" t="str">
        <f>"Q"&amp;ROUNDUP(MONTH(fact_orders[[#This Row],[Date]])/3,0)</f>
        <v>Q1</v>
      </c>
      <c r="W847" t="str" cm="1">
        <f t="array" ref="W847">_xlfn.IFS(
fact_orders[[#This Row],[dim_customers.Customer Age]]&lt;=25,"18-25",
fact_orders[[#This Row],[dim_customers.Customer Age]]&lt;=35,"26-35",
fact_orders[[#This Row],[dim_customers.Customer Age]]&lt;=45,"36-45",
fact_orders[[#This Row],[dim_customers.Customer Age]]&lt;=55,"46-55",
TRUE,"56+"
)</f>
        <v>26-35</v>
      </c>
      <c r="X847" t="str" cm="1">
        <f t="array" ref="X847">_xlfn.IFS(fact_orders[[#This Row],[Original Price]]&lt;250,"Under 250", fact_orders[[#This Row],[Original Price]]&lt;500, "250-499",fact_orders[[#This Row],[Original Price]]&lt;1000,"500-999",fact_orders[[#This Row],[Original Price]]&lt;2000,"1000-1999",TRUE,"2000+")</f>
        <v>250-499</v>
      </c>
      <c r="Y847" t="str" cm="1">
        <f t="array" ref="Y847">_xlfn.IFS(fact_orders[[#This Row],[Discount%]]&lt;0.2,"10-19%",fact_orders[[#This Row],[Discount%]]&lt;0.3,"20-29%",fact_orders[[#This Row],[Discount%]]&lt;0.4,"30-39%",fact_orders[[#This Row],[Discount%]]&lt;0.5,"40-49%",TRUE,"50%+")</f>
        <v>30-39%</v>
      </c>
    </row>
    <row r="848" spans="1:25" hidden="1" x14ac:dyDescent="0.3">
      <c r="A848" t="s">
        <v>4264</v>
      </c>
      <c r="B848" t="s">
        <v>3324</v>
      </c>
      <c r="C848" t="s">
        <v>782</v>
      </c>
      <c r="D848" s="2">
        <v>44274</v>
      </c>
      <c r="E848">
        <v>456</v>
      </c>
      <c r="F848" s="4">
        <v>0.3</v>
      </c>
      <c r="G848" t="s">
        <v>85</v>
      </c>
      <c r="H848" t="s">
        <v>524</v>
      </c>
      <c r="I848" t="s">
        <v>719</v>
      </c>
      <c r="J848" t="s">
        <v>364</v>
      </c>
      <c r="K848" t="s">
        <v>6924</v>
      </c>
      <c r="L848" t="s">
        <v>237</v>
      </c>
      <c r="M848">
        <v>4</v>
      </c>
      <c r="N848">
        <v>41</v>
      </c>
      <c r="O848" t="s">
        <v>3321</v>
      </c>
      <c r="P848" t="s">
        <v>3322</v>
      </c>
      <c r="Q848" s="7">
        <f>fact_orders[[#This Row],[Original Price]]*(1-fact_orders[[#This Row],[Discount%]])</f>
        <v>319.2</v>
      </c>
      <c r="R848">
        <f>fact_orders[[#This Row],[Original Price]]*fact_orders[[#This Row],[Discount%]]</f>
        <v>136.79999999999998</v>
      </c>
      <c r="S848">
        <f>YEAR(fact_orders[[#This Row],[Date]])</f>
        <v>2021</v>
      </c>
      <c r="T848">
        <f>MONTH(fact_orders[[#This Row],[Date]])</f>
        <v>3</v>
      </c>
      <c r="U848" t="str">
        <f>TEXT(fact_orders[[#This Row],[Date]],"mmm-yyyy")</f>
        <v>Mar-2021</v>
      </c>
      <c r="V848" t="str">
        <f>"Q"&amp;ROUNDUP(MONTH(fact_orders[[#This Row],[Date]])/3,0)</f>
        <v>Q1</v>
      </c>
      <c r="W848" t="str" cm="1">
        <f t="array" ref="W848">_xlfn.IFS(
fact_orders[[#This Row],[dim_customers.Customer Age]]&lt;=25,"18-25",
fact_orders[[#This Row],[dim_customers.Customer Age]]&lt;=35,"26-35",
fact_orders[[#This Row],[dim_customers.Customer Age]]&lt;=45,"36-45",
fact_orders[[#This Row],[dim_customers.Customer Age]]&lt;=55,"46-55",
TRUE,"56+"
)</f>
        <v>36-45</v>
      </c>
      <c r="X848" t="str" cm="1">
        <f t="array" ref="X848">_xlfn.IFS(fact_orders[[#This Row],[Original Price]]&lt;250,"Under 250", fact_orders[[#This Row],[Original Price]]&lt;500, "250-499",fact_orders[[#This Row],[Original Price]]&lt;1000,"500-999",fact_orders[[#This Row],[Original Price]]&lt;2000,"1000-1999",TRUE,"2000+")</f>
        <v>250-499</v>
      </c>
      <c r="Y848" t="str" cm="1">
        <f t="array" ref="Y848">_xlfn.IFS(fact_orders[[#This Row],[Discount%]]&lt;0.2,"10-19%",fact_orders[[#This Row],[Discount%]]&lt;0.3,"20-29%",fact_orders[[#This Row],[Discount%]]&lt;0.4,"30-39%",fact_orders[[#This Row],[Discount%]]&lt;0.5,"40-49%",TRUE,"50%+")</f>
        <v>30-39%</v>
      </c>
    </row>
    <row r="849" spans="1:25" hidden="1" x14ac:dyDescent="0.3">
      <c r="A849" t="s">
        <v>4265</v>
      </c>
      <c r="B849" t="s">
        <v>3325</v>
      </c>
      <c r="C849" t="s">
        <v>783</v>
      </c>
      <c r="D849" s="2">
        <v>44327</v>
      </c>
      <c r="E849">
        <v>456</v>
      </c>
      <c r="F849" s="4">
        <v>0.3</v>
      </c>
      <c r="G849" t="s">
        <v>85</v>
      </c>
      <c r="H849" t="s">
        <v>524</v>
      </c>
      <c r="I849" t="s">
        <v>719</v>
      </c>
      <c r="J849" t="s">
        <v>67</v>
      </c>
      <c r="K849" t="s">
        <v>6926</v>
      </c>
      <c r="L849" t="s">
        <v>237</v>
      </c>
      <c r="M849">
        <v>3</v>
      </c>
      <c r="N849">
        <v>42</v>
      </c>
      <c r="O849" t="s">
        <v>3321</v>
      </c>
      <c r="P849" t="s">
        <v>3322</v>
      </c>
      <c r="Q849" s="7">
        <f>fact_orders[[#This Row],[Original Price]]*(1-fact_orders[[#This Row],[Discount%]])</f>
        <v>319.2</v>
      </c>
      <c r="R849">
        <f>fact_orders[[#This Row],[Original Price]]*fact_orders[[#This Row],[Discount%]]</f>
        <v>136.79999999999998</v>
      </c>
      <c r="S849">
        <f>YEAR(fact_orders[[#This Row],[Date]])</f>
        <v>2021</v>
      </c>
      <c r="T849">
        <f>MONTH(fact_orders[[#This Row],[Date]])</f>
        <v>5</v>
      </c>
      <c r="U849" t="str">
        <f>TEXT(fact_orders[[#This Row],[Date]],"mmm-yyyy")</f>
        <v>May-2021</v>
      </c>
      <c r="V849" t="str">
        <f>"Q"&amp;ROUNDUP(MONTH(fact_orders[[#This Row],[Date]])/3,0)</f>
        <v>Q2</v>
      </c>
      <c r="W849" t="str" cm="1">
        <f t="array" ref="W849">_xlfn.IFS(
fact_orders[[#This Row],[dim_customers.Customer Age]]&lt;=25,"18-25",
fact_orders[[#This Row],[dim_customers.Customer Age]]&lt;=35,"26-35",
fact_orders[[#This Row],[dim_customers.Customer Age]]&lt;=45,"36-45",
fact_orders[[#This Row],[dim_customers.Customer Age]]&lt;=55,"46-55",
TRUE,"56+"
)</f>
        <v>36-45</v>
      </c>
      <c r="X849" t="str" cm="1">
        <f t="array" ref="X849">_xlfn.IFS(fact_orders[[#This Row],[Original Price]]&lt;250,"Under 250", fact_orders[[#This Row],[Original Price]]&lt;500, "250-499",fact_orders[[#This Row],[Original Price]]&lt;1000,"500-999",fact_orders[[#This Row],[Original Price]]&lt;2000,"1000-1999",TRUE,"2000+")</f>
        <v>250-499</v>
      </c>
      <c r="Y849" t="str" cm="1">
        <f t="array" ref="Y849">_xlfn.IFS(fact_orders[[#This Row],[Discount%]]&lt;0.2,"10-19%",fact_orders[[#This Row],[Discount%]]&lt;0.3,"20-29%",fact_orders[[#This Row],[Discount%]]&lt;0.4,"30-39%",fact_orders[[#This Row],[Discount%]]&lt;0.5,"40-49%",TRUE,"50%+")</f>
        <v>30-39%</v>
      </c>
    </row>
    <row r="850" spans="1:25" hidden="1" x14ac:dyDescent="0.3">
      <c r="A850" t="s">
        <v>4266</v>
      </c>
      <c r="B850" t="s">
        <v>3326</v>
      </c>
      <c r="C850" t="s">
        <v>784</v>
      </c>
      <c r="D850" s="2">
        <v>44823</v>
      </c>
      <c r="E850">
        <v>456</v>
      </c>
      <c r="F850" s="4">
        <v>0.3</v>
      </c>
      <c r="G850" t="s">
        <v>85</v>
      </c>
      <c r="H850" t="s">
        <v>524</v>
      </c>
      <c r="I850" t="s">
        <v>719</v>
      </c>
      <c r="J850" t="s">
        <v>67</v>
      </c>
      <c r="K850" t="s">
        <v>6926</v>
      </c>
      <c r="L850" t="s">
        <v>237</v>
      </c>
      <c r="M850">
        <v>5</v>
      </c>
      <c r="N850">
        <v>43</v>
      </c>
      <c r="O850" t="s">
        <v>3321</v>
      </c>
      <c r="P850" t="s">
        <v>3322</v>
      </c>
      <c r="Q850" s="7">
        <f>fact_orders[[#This Row],[Original Price]]*(1-fact_orders[[#This Row],[Discount%]])</f>
        <v>319.2</v>
      </c>
      <c r="R850">
        <f>fact_orders[[#This Row],[Original Price]]*fact_orders[[#This Row],[Discount%]]</f>
        <v>136.79999999999998</v>
      </c>
      <c r="S850">
        <f>YEAR(fact_orders[[#This Row],[Date]])</f>
        <v>2022</v>
      </c>
      <c r="T850">
        <f>MONTH(fact_orders[[#This Row],[Date]])</f>
        <v>9</v>
      </c>
      <c r="U850" t="str">
        <f>TEXT(fact_orders[[#This Row],[Date]],"mmm-yyyy")</f>
        <v>Sep-2022</v>
      </c>
      <c r="V850" t="str">
        <f>"Q"&amp;ROUNDUP(MONTH(fact_orders[[#This Row],[Date]])/3,0)</f>
        <v>Q3</v>
      </c>
      <c r="W850" t="str" cm="1">
        <f t="array" ref="W850">_xlfn.IFS(
fact_orders[[#This Row],[dim_customers.Customer Age]]&lt;=25,"18-25",
fact_orders[[#This Row],[dim_customers.Customer Age]]&lt;=35,"26-35",
fact_orders[[#This Row],[dim_customers.Customer Age]]&lt;=45,"36-45",
fact_orders[[#This Row],[dim_customers.Customer Age]]&lt;=55,"46-55",
TRUE,"56+"
)</f>
        <v>36-45</v>
      </c>
      <c r="X850" t="str" cm="1">
        <f t="array" ref="X850">_xlfn.IFS(fact_orders[[#This Row],[Original Price]]&lt;250,"Under 250", fact_orders[[#This Row],[Original Price]]&lt;500, "250-499",fact_orders[[#This Row],[Original Price]]&lt;1000,"500-999",fact_orders[[#This Row],[Original Price]]&lt;2000,"1000-1999",TRUE,"2000+")</f>
        <v>250-499</v>
      </c>
      <c r="Y850" t="str" cm="1">
        <f t="array" ref="Y850">_xlfn.IFS(fact_orders[[#This Row],[Discount%]]&lt;0.2,"10-19%",fact_orders[[#This Row],[Discount%]]&lt;0.3,"20-29%",fact_orders[[#This Row],[Discount%]]&lt;0.4,"30-39%",fact_orders[[#This Row],[Discount%]]&lt;0.5,"40-49%",TRUE,"50%+")</f>
        <v>30-39%</v>
      </c>
    </row>
    <row r="851" spans="1:25" hidden="1" x14ac:dyDescent="0.3">
      <c r="A851" t="s">
        <v>4267</v>
      </c>
      <c r="B851" t="s">
        <v>3327</v>
      </c>
      <c r="C851" t="s">
        <v>785</v>
      </c>
      <c r="D851" s="2">
        <v>44727</v>
      </c>
      <c r="E851">
        <v>456</v>
      </c>
      <c r="F851" s="4">
        <v>0.3</v>
      </c>
      <c r="G851" t="s">
        <v>85</v>
      </c>
      <c r="H851" t="s">
        <v>524</v>
      </c>
      <c r="I851" t="s">
        <v>719</v>
      </c>
      <c r="J851" t="s">
        <v>67</v>
      </c>
      <c r="K851" t="s">
        <v>6926</v>
      </c>
      <c r="L851" t="s">
        <v>237</v>
      </c>
      <c r="M851">
        <v>4</v>
      </c>
      <c r="N851">
        <v>44</v>
      </c>
      <c r="O851" t="s">
        <v>3321</v>
      </c>
      <c r="P851" t="s">
        <v>3322</v>
      </c>
      <c r="Q851" s="7">
        <f>fact_orders[[#This Row],[Original Price]]*(1-fact_orders[[#This Row],[Discount%]])</f>
        <v>319.2</v>
      </c>
      <c r="R851">
        <f>fact_orders[[#This Row],[Original Price]]*fact_orders[[#This Row],[Discount%]]</f>
        <v>136.79999999999998</v>
      </c>
      <c r="S851">
        <f>YEAR(fact_orders[[#This Row],[Date]])</f>
        <v>2022</v>
      </c>
      <c r="T851">
        <f>MONTH(fact_orders[[#This Row],[Date]])</f>
        <v>6</v>
      </c>
      <c r="U851" t="str">
        <f>TEXT(fact_orders[[#This Row],[Date]],"mmm-yyyy")</f>
        <v>Jun-2022</v>
      </c>
      <c r="V851" t="str">
        <f>"Q"&amp;ROUNDUP(MONTH(fact_orders[[#This Row],[Date]])/3,0)</f>
        <v>Q2</v>
      </c>
      <c r="W851" t="str" cm="1">
        <f t="array" ref="W851">_xlfn.IFS(
fact_orders[[#This Row],[dim_customers.Customer Age]]&lt;=25,"18-25",
fact_orders[[#This Row],[dim_customers.Customer Age]]&lt;=35,"26-35",
fact_orders[[#This Row],[dim_customers.Customer Age]]&lt;=45,"36-45",
fact_orders[[#This Row],[dim_customers.Customer Age]]&lt;=55,"46-55",
TRUE,"56+"
)</f>
        <v>36-45</v>
      </c>
      <c r="X851" t="str" cm="1">
        <f t="array" ref="X851">_xlfn.IFS(fact_orders[[#This Row],[Original Price]]&lt;250,"Under 250", fact_orders[[#This Row],[Original Price]]&lt;500, "250-499",fact_orders[[#This Row],[Original Price]]&lt;1000,"500-999",fact_orders[[#This Row],[Original Price]]&lt;2000,"1000-1999",TRUE,"2000+")</f>
        <v>250-499</v>
      </c>
      <c r="Y851" t="str" cm="1">
        <f t="array" ref="Y851">_xlfn.IFS(fact_orders[[#This Row],[Discount%]]&lt;0.2,"10-19%",fact_orders[[#This Row],[Discount%]]&lt;0.3,"20-29%",fact_orders[[#This Row],[Discount%]]&lt;0.4,"30-39%",fact_orders[[#This Row],[Discount%]]&lt;0.5,"40-49%",TRUE,"50%+")</f>
        <v>30-39%</v>
      </c>
    </row>
    <row r="852" spans="1:25" hidden="1" x14ac:dyDescent="0.3">
      <c r="A852" t="s">
        <v>4268</v>
      </c>
      <c r="B852" t="s">
        <v>3328</v>
      </c>
      <c r="C852" t="s">
        <v>786</v>
      </c>
      <c r="D852" s="2">
        <v>44860</v>
      </c>
      <c r="E852">
        <v>236</v>
      </c>
      <c r="F852" s="4">
        <v>0.3</v>
      </c>
      <c r="G852" t="s">
        <v>85</v>
      </c>
      <c r="H852" t="s">
        <v>524</v>
      </c>
      <c r="I852" t="s">
        <v>719</v>
      </c>
      <c r="J852" t="s">
        <v>67</v>
      </c>
      <c r="K852" t="s">
        <v>6926</v>
      </c>
      <c r="L852" t="s">
        <v>162</v>
      </c>
      <c r="M852">
        <v>2</v>
      </c>
      <c r="N852">
        <v>45</v>
      </c>
      <c r="O852" t="s">
        <v>3321</v>
      </c>
      <c r="P852" t="s">
        <v>3322</v>
      </c>
      <c r="Q852" s="7">
        <f>fact_orders[[#This Row],[Original Price]]*(1-fact_orders[[#This Row],[Discount%]])</f>
        <v>165.2</v>
      </c>
      <c r="R852">
        <f>fact_orders[[#This Row],[Original Price]]*fact_orders[[#This Row],[Discount%]]</f>
        <v>70.8</v>
      </c>
      <c r="S852">
        <f>YEAR(fact_orders[[#This Row],[Date]])</f>
        <v>2022</v>
      </c>
      <c r="T852">
        <f>MONTH(fact_orders[[#This Row],[Date]])</f>
        <v>10</v>
      </c>
      <c r="U852" t="str">
        <f>TEXT(fact_orders[[#This Row],[Date]],"mmm-yyyy")</f>
        <v>Oct-2022</v>
      </c>
      <c r="V852" t="str">
        <f>"Q"&amp;ROUNDUP(MONTH(fact_orders[[#This Row],[Date]])/3,0)</f>
        <v>Q4</v>
      </c>
      <c r="W852" t="str" cm="1">
        <f t="array" ref="W852">_xlfn.IFS(
fact_orders[[#This Row],[dim_customers.Customer Age]]&lt;=25,"18-25",
fact_orders[[#This Row],[dim_customers.Customer Age]]&lt;=35,"26-35",
fact_orders[[#This Row],[dim_customers.Customer Age]]&lt;=45,"36-45",
fact_orders[[#This Row],[dim_customers.Customer Age]]&lt;=55,"46-55",
TRUE,"56+"
)</f>
        <v>36-45</v>
      </c>
      <c r="X852" t="str" cm="1">
        <f t="array" ref="X852">_xlfn.IFS(fact_orders[[#This Row],[Original Price]]&lt;250,"Under 250", fact_orders[[#This Row],[Original Price]]&lt;500, "250-499",fact_orders[[#This Row],[Original Price]]&lt;1000,"500-999",fact_orders[[#This Row],[Original Price]]&lt;2000,"1000-1999",TRUE,"2000+")</f>
        <v>Under 250</v>
      </c>
      <c r="Y852" t="str" cm="1">
        <f t="array" ref="Y852">_xlfn.IFS(fact_orders[[#This Row],[Discount%]]&lt;0.2,"10-19%",fact_orders[[#This Row],[Discount%]]&lt;0.3,"20-29%",fact_orders[[#This Row],[Discount%]]&lt;0.4,"30-39%",fact_orders[[#This Row],[Discount%]]&lt;0.5,"40-49%",TRUE,"50%+")</f>
        <v>30-39%</v>
      </c>
    </row>
    <row r="853" spans="1:25" hidden="1" x14ac:dyDescent="0.3">
      <c r="A853" t="s">
        <v>4269</v>
      </c>
      <c r="B853" t="s">
        <v>3329</v>
      </c>
      <c r="C853" t="s">
        <v>787</v>
      </c>
      <c r="D853" s="2">
        <v>44717</v>
      </c>
      <c r="E853">
        <v>996</v>
      </c>
      <c r="F853" s="4">
        <v>0.3</v>
      </c>
      <c r="G853" t="s">
        <v>85</v>
      </c>
      <c r="H853" t="s">
        <v>524</v>
      </c>
      <c r="I853" t="s">
        <v>719</v>
      </c>
      <c r="J853" t="s">
        <v>67</v>
      </c>
      <c r="K853" t="s">
        <v>6926</v>
      </c>
      <c r="L853" t="s">
        <v>162</v>
      </c>
      <c r="M853">
        <v>5</v>
      </c>
      <c r="N853">
        <v>35</v>
      </c>
      <c r="O853" t="s">
        <v>3321</v>
      </c>
      <c r="P853" t="s">
        <v>3322</v>
      </c>
      <c r="Q853" s="7">
        <f>fact_orders[[#This Row],[Original Price]]*(1-fact_orders[[#This Row],[Discount%]])</f>
        <v>697.19999999999993</v>
      </c>
      <c r="R853">
        <f>fact_orders[[#This Row],[Original Price]]*fact_orders[[#This Row],[Discount%]]</f>
        <v>298.8</v>
      </c>
      <c r="S853">
        <f>YEAR(fact_orders[[#This Row],[Date]])</f>
        <v>2022</v>
      </c>
      <c r="T853">
        <f>MONTH(fact_orders[[#This Row],[Date]])</f>
        <v>6</v>
      </c>
      <c r="U853" t="str">
        <f>TEXT(fact_orders[[#This Row],[Date]],"mmm-yyyy")</f>
        <v>Jun-2022</v>
      </c>
      <c r="V853" t="str">
        <f>"Q"&amp;ROUNDUP(MONTH(fact_orders[[#This Row],[Date]])/3,0)</f>
        <v>Q2</v>
      </c>
      <c r="W853" t="str" cm="1">
        <f t="array" ref="W853">_xlfn.IFS(
fact_orders[[#This Row],[dim_customers.Customer Age]]&lt;=25,"18-25",
fact_orders[[#This Row],[dim_customers.Customer Age]]&lt;=35,"26-35",
fact_orders[[#This Row],[dim_customers.Customer Age]]&lt;=45,"36-45",
fact_orders[[#This Row],[dim_customers.Customer Age]]&lt;=55,"46-55",
TRUE,"56+"
)</f>
        <v>26-35</v>
      </c>
      <c r="X853" t="str" cm="1">
        <f t="array" ref="X853">_xlfn.IFS(fact_orders[[#This Row],[Original Price]]&lt;250,"Under 250", fact_orders[[#This Row],[Original Price]]&lt;500, "250-499",fact_orders[[#This Row],[Original Price]]&lt;1000,"500-999",fact_orders[[#This Row],[Original Price]]&lt;2000,"1000-1999",TRUE,"2000+")</f>
        <v>500-999</v>
      </c>
      <c r="Y853" t="str" cm="1">
        <f t="array" ref="Y853">_xlfn.IFS(fact_orders[[#This Row],[Discount%]]&lt;0.2,"10-19%",fact_orders[[#This Row],[Discount%]]&lt;0.3,"20-29%",fact_orders[[#This Row],[Discount%]]&lt;0.4,"30-39%",fact_orders[[#This Row],[Discount%]]&lt;0.5,"40-49%",TRUE,"50%+")</f>
        <v>30-39%</v>
      </c>
    </row>
    <row r="854" spans="1:25" hidden="1" x14ac:dyDescent="0.3">
      <c r="A854" t="s">
        <v>4270</v>
      </c>
      <c r="B854" t="s">
        <v>3330</v>
      </c>
      <c r="C854" t="s">
        <v>788</v>
      </c>
      <c r="D854" s="2">
        <v>44626</v>
      </c>
      <c r="E854">
        <v>654</v>
      </c>
      <c r="F854" s="4">
        <v>0.3</v>
      </c>
      <c r="G854" t="s">
        <v>85</v>
      </c>
      <c r="H854" t="s">
        <v>524</v>
      </c>
      <c r="I854" t="s">
        <v>719</v>
      </c>
      <c r="J854" t="s">
        <v>67</v>
      </c>
      <c r="K854" t="s">
        <v>6926</v>
      </c>
      <c r="L854" t="s">
        <v>162</v>
      </c>
      <c r="M854">
        <v>5</v>
      </c>
      <c r="N854">
        <v>36</v>
      </c>
      <c r="O854" t="s">
        <v>3331</v>
      </c>
      <c r="P854" t="s">
        <v>3332</v>
      </c>
      <c r="Q854" s="7">
        <f>fact_orders[[#This Row],[Original Price]]*(1-fact_orders[[#This Row],[Discount%]])</f>
        <v>457.79999999999995</v>
      </c>
      <c r="R854">
        <f>fact_orders[[#This Row],[Original Price]]*fact_orders[[#This Row],[Discount%]]</f>
        <v>196.2</v>
      </c>
      <c r="S854">
        <f>YEAR(fact_orders[[#This Row],[Date]])</f>
        <v>2022</v>
      </c>
      <c r="T854">
        <f>MONTH(fact_orders[[#This Row],[Date]])</f>
        <v>3</v>
      </c>
      <c r="U854" t="str">
        <f>TEXT(fact_orders[[#This Row],[Date]],"mmm-yyyy")</f>
        <v>Mar-2022</v>
      </c>
      <c r="V854" t="str">
        <f>"Q"&amp;ROUNDUP(MONTH(fact_orders[[#This Row],[Date]])/3,0)</f>
        <v>Q1</v>
      </c>
      <c r="W854" t="str" cm="1">
        <f t="array" ref="W854">_xlfn.IFS(
fact_orders[[#This Row],[dim_customers.Customer Age]]&lt;=25,"18-25",
fact_orders[[#This Row],[dim_customers.Customer Age]]&lt;=35,"26-35",
fact_orders[[#This Row],[dim_customers.Customer Age]]&lt;=45,"36-45",
fact_orders[[#This Row],[dim_customers.Customer Age]]&lt;=55,"46-55",
TRUE,"56+"
)</f>
        <v>36-45</v>
      </c>
      <c r="X854" t="str" cm="1">
        <f t="array" ref="X854">_xlfn.IFS(fact_orders[[#This Row],[Original Price]]&lt;250,"Under 250", fact_orders[[#This Row],[Original Price]]&lt;500, "250-499",fact_orders[[#This Row],[Original Price]]&lt;1000,"500-999",fact_orders[[#This Row],[Original Price]]&lt;2000,"1000-1999",TRUE,"2000+")</f>
        <v>500-999</v>
      </c>
      <c r="Y854" t="str" cm="1">
        <f t="array" ref="Y854">_xlfn.IFS(fact_orders[[#This Row],[Discount%]]&lt;0.2,"10-19%",fact_orders[[#This Row],[Discount%]]&lt;0.3,"20-29%",fact_orders[[#This Row],[Discount%]]&lt;0.4,"30-39%",fact_orders[[#This Row],[Discount%]]&lt;0.5,"40-49%",TRUE,"50%+")</f>
        <v>30-39%</v>
      </c>
    </row>
    <row r="855" spans="1:25" hidden="1" x14ac:dyDescent="0.3">
      <c r="A855" t="s">
        <v>4271</v>
      </c>
      <c r="B855" t="s">
        <v>3333</v>
      </c>
      <c r="C855" t="s">
        <v>789</v>
      </c>
      <c r="D855" s="2">
        <v>44236</v>
      </c>
      <c r="E855">
        <v>456</v>
      </c>
      <c r="F855" s="4">
        <v>0.3</v>
      </c>
      <c r="G855" t="s">
        <v>85</v>
      </c>
      <c r="H855" t="s">
        <v>524</v>
      </c>
      <c r="I855" t="s">
        <v>719</v>
      </c>
      <c r="J855" t="s">
        <v>67</v>
      </c>
      <c r="K855" t="s">
        <v>6926</v>
      </c>
      <c r="L855" t="s">
        <v>162</v>
      </c>
      <c r="M855">
        <v>5</v>
      </c>
      <c r="N855">
        <v>37</v>
      </c>
      <c r="O855" t="s">
        <v>3331</v>
      </c>
      <c r="P855" t="s">
        <v>3332</v>
      </c>
      <c r="Q855" s="7">
        <f>fact_orders[[#This Row],[Original Price]]*(1-fact_orders[[#This Row],[Discount%]])</f>
        <v>319.2</v>
      </c>
      <c r="R855">
        <f>fact_orders[[#This Row],[Original Price]]*fact_orders[[#This Row],[Discount%]]</f>
        <v>136.79999999999998</v>
      </c>
      <c r="S855">
        <f>YEAR(fact_orders[[#This Row],[Date]])</f>
        <v>2021</v>
      </c>
      <c r="T855">
        <f>MONTH(fact_orders[[#This Row],[Date]])</f>
        <v>2</v>
      </c>
      <c r="U855" t="str">
        <f>TEXT(fact_orders[[#This Row],[Date]],"mmm-yyyy")</f>
        <v>Feb-2021</v>
      </c>
      <c r="V855" t="str">
        <f>"Q"&amp;ROUNDUP(MONTH(fact_orders[[#This Row],[Date]])/3,0)</f>
        <v>Q1</v>
      </c>
      <c r="W855" t="str" cm="1">
        <f t="array" ref="W855">_xlfn.IFS(
fact_orders[[#This Row],[dim_customers.Customer Age]]&lt;=25,"18-25",
fact_orders[[#This Row],[dim_customers.Customer Age]]&lt;=35,"26-35",
fact_orders[[#This Row],[dim_customers.Customer Age]]&lt;=45,"36-45",
fact_orders[[#This Row],[dim_customers.Customer Age]]&lt;=55,"46-55",
TRUE,"56+"
)</f>
        <v>36-45</v>
      </c>
      <c r="X855" t="str" cm="1">
        <f t="array" ref="X855">_xlfn.IFS(fact_orders[[#This Row],[Original Price]]&lt;250,"Under 250", fact_orders[[#This Row],[Original Price]]&lt;500, "250-499",fact_orders[[#This Row],[Original Price]]&lt;1000,"500-999",fact_orders[[#This Row],[Original Price]]&lt;2000,"1000-1999",TRUE,"2000+")</f>
        <v>250-499</v>
      </c>
      <c r="Y855" t="str" cm="1">
        <f t="array" ref="Y855">_xlfn.IFS(fact_orders[[#This Row],[Discount%]]&lt;0.2,"10-19%",fact_orders[[#This Row],[Discount%]]&lt;0.3,"20-29%",fact_orders[[#This Row],[Discount%]]&lt;0.4,"30-39%",fact_orders[[#This Row],[Discount%]]&lt;0.5,"40-49%",TRUE,"50%+")</f>
        <v>30-39%</v>
      </c>
    </row>
    <row r="856" spans="1:25" hidden="1" x14ac:dyDescent="0.3">
      <c r="A856" t="s">
        <v>4272</v>
      </c>
      <c r="B856" t="s">
        <v>3334</v>
      </c>
      <c r="C856" t="s">
        <v>789</v>
      </c>
      <c r="D856" s="2">
        <v>44649</v>
      </c>
      <c r="E856">
        <v>785</v>
      </c>
      <c r="F856" s="4">
        <v>0.3</v>
      </c>
      <c r="G856" t="s">
        <v>85</v>
      </c>
      <c r="H856" t="s">
        <v>524</v>
      </c>
      <c r="I856" t="s">
        <v>719</v>
      </c>
      <c r="J856" t="s">
        <v>67</v>
      </c>
      <c r="K856" t="s">
        <v>6926</v>
      </c>
      <c r="L856" t="s">
        <v>162</v>
      </c>
      <c r="M856">
        <v>5</v>
      </c>
      <c r="N856">
        <v>26</v>
      </c>
      <c r="O856" t="s">
        <v>3331</v>
      </c>
      <c r="P856" t="s">
        <v>3332</v>
      </c>
      <c r="Q856" s="7">
        <f>fact_orders[[#This Row],[Original Price]]*(1-fact_orders[[#This Row],[Discount%]])</f>
        <v>549.5</v>
      </c>
      <c r="R856">
        <f>fact_orders[[#This Row],[Original Price]]*fact_orders[[#This Row],[Discount%]]</f>
        <v>235.5</v>
      </c>
      <c r="S856">
        <f>YEAR(fact_orders[[#This Row],[Date]])</f>
        <v>2022</v>
      </c>
      <c r="T856">
        <f>MONTH(fact_orders[[#This Row],[Date]])</f>
        <v>3</v>
      </c>
      <c r="U856" t="str">
        <f>TEXT(fact_orders[[#This Row],[Date]],"mmm-yyyy")</f>
        <v>Mar-2022</v>
      </c>
      <c r="V856" t="str">
        <f>"Q"&amp;ROUNDUP(MONTH(fact_orders[[#This Row],[Date]])/3,0)</f>
        <v>Q1</v>
      </c>
      <c r="W856" t="str" cm="1">
        <f t="array" ref="W856">_xlfn.IFS(
fact_orders[[#This Row],[dim_customers.Customer Age]]&lt;=25,"18-25",
fact_orders[[#This Row],[dim_customers.Customer Age]]&lt;=35,"26-35",
fact_orders[[#This Row],[dim_customers.Customer Age]]&lt;=45,"36-45",
fact_orders[[#This Row],[dim_customers.Customer Age]]&lt;=55,"46-55",
TRUE,"56+"
)</f>
        <v>26-35</v>
      </c>
      <c r="X856" t="str" cm="1">
        <f t="array" ref="X856">_xlfn.IFS(fact_orders[[#This Row],[Original Price]]&lt;250,"Under 250", fact_orders[[#This Row],[Original Price]]&lt;500, "250-499",fact_orders[[#This Row],[Original Price]]&lt;1000,"500-999",fact_orders[[#This Row],[Original Price]]&lt;2000,"1000-1999",TRUE,"2000+")</f>
        <v>500-999</v>
      </c>
      <c r="Y856" t="str" cm="1">
        <f t="array" ref="Y856">_xlfn.IFS(fact_orders[[#This Row],[Discount%]]&lt;0.2,"10-19%",fact_orders[[#This Row],[Discount%]]&lt;0.3,"20-29%",fact_orders[[#This Row],[Discount%]]&lt;0.4,"30-39%",fact_orders[[#This Row],[Discount%]]&lt;0.5,"40-49%",TRUE,"50%+")</f>
        <v>30-39%</v>
      </c>
    </row>
    <row r="857" spans="1:25" hidden="1" x14ac:dyDescent="0.3">
      <c r="A857" t="s">
        <v>4273</v>
      </c>
      <c r="B857" t="s">
        <v>3335</v>
      </c>
      <c r="C857" t="s">
        <v>789</v>
      </c>
      <c r="D857" s="2">
        <v>44726</v>
      </c>
      <c r="E857">
        <v>365</v>
      </c>
      <c r="F857" s="4">
        <v>0.25</v>
      </c>
      <c r="G857" t="s">
        <v>85</v>
      </c>
      <c r="H857" t="s">
        <v>524</v>
      </c>
      <c r="I857" t="s">
        <v>719</v>
      </c>
      <c r="J857" t="s">
        <v>67</v>
      </c>
      <c r="K857" t="s">
        <v>6926</v>
      </c>
      <c r="L857" t="s">
        <v>162</v>
      </c>
      <c r="M857">
        <v>5</v>
      </c>
      <c r="N857">
        <v>27</v>
      </c>
      <c r="O857" t="s">
        <v>3331</v>
      </c>
      <c r="P857" t="s">
        <v>3332</v>
      </c>
      <c r="Q857" s="7">
        <f>fact_orders[[#This Row],[Original Price]]*(1-fact_orders[[#This Row],[Discount%]])</f>
        <v>273.75</v>
      </c>
      <c r="R857">
        <f>fact_orders[[#This Row],[Original Price]]*fact_orders[[#This Row],[Discount%]]</f>
        <v>91.25</v>
      </c>
      <c r="S857">
        <f>YEAR(fact_orders[[#This Row],[Date]])</f>
        <v>2022</v>
      </c>
      <c r="T857">
        <f>MONTH(fact_orders[[#This Row],[Date]])</f>
        <v>6</v>
      </c>
      <c r="U857" t="str">
        <f>TEXT(fact_orders[[#This Row],[Date]],"mmm-yyyy")</f>
        <v>Jun-2022</v>
      </c>
      <c r="V857" t="str">
        <f>"Q"&amp;ROUNDUP(MONTH(fact_orders[[#This Row],[Date]])/3,0)</f>
        <v>Q2</v>
      </c>
      <c r="W857" t="str" cm="1">
        <f t="array" ref="W857">_xlfn.IFS(
fact_orders[[#This Row],[dim_customers.Customer Age]]&lt;=25,"18-25",
fact_orders[[#This Row],[dim_customers.Customer Age]]&lt;=35,"26-35",
fact_orders[[#This Row],[dim_customers.Customer Age]]&lt;=45,"36-45",
fact_orders[[#This Row],[dim_customers.Customer Age]]&lt;=55,"46-55",
TRUE,"56+"
)</f>
        <v>26-35</v>
      </c>
      <c r="X857" t="str" cm="1">
        <f t="array" ref="X857">_xlfn.IFS(fact_orders[[#This Row],[Original Price]]&lt;250,"Under 250", fact_orders[[#This Row],[Original Price]]&lt;500, "250-499",fact_orders[[#This Row],[Original Price]]&lt;1000,"500-999",fact_orders[[#This Row],[Original Price]]&lt;2000,"1000-1999",TRUE,"2000+")</f>
        <v>250-499</v>
      </c>
      <c r="Y857" t="str" cm="1">
        <f t="array" ref="Y857">_xlfn.IFS(fact_orders[[#This Row],[Discount%]]&lt;0.2,"10-19%",fact_orders[[#This Row],[Discount%]]&lt;0.3,"20-29%",fact_orders[[#This Row],[Discount%]]&lt;0.4,"30-39%",fact_orders[[#This Row],[Discount%]]&lt;0.5,"40-49%",TRUE,"50%+")</f>
        <v>20-29%</v>
      </c>
    </row>
    <row r="858" spans="1:25" hidden="1" x14ac:dyDescent="0.3">
      <c r="A858" t="s">
        <v>4274</v>
      </c>
      <c r="B858" t="s">
        <v>3336</v>
      </c>
      <c r="C858" t="s">
        <v>789</v>
      </c>
      <c r="D858" s="2">
        <v>44532</v>
      </c>
      <c r="E858">
        <v>965</v>
      </c>
      <c r="F858" s="4">
        <v>0.25</v>
      </c>
      <c r="G858" t="s">
        <v>85</v>
      </c>
      <c r="H858" t="s">
        <v>524</v>
      </c>
      <c r="I858" t="s">
        <v>719</v>
      </c>
      <c r="J858" t="s">
        <v>67</v>
      </c>
      <c r="K858" t="s">
        <v>6926</v>
      </c>
      <c r="L858" t="s">
        <v>162</v>
      </c>
      <c r="M858">
        <v>5</v>
      </c>
      <c r="N858">
        <v>28</v>
      </c>
      <c r="O858" t="s">
        <v>3337</v>
      </c>
      <c r="P858" t="s">
        <v>3332</v>
      </c>
      <c r="Q858" s="7">
        <f>fact_orders[[#This Row],[Original Price]]*(1-fact_orders[[#This Row],[Discount%]])</f>
        <v>723.75</v>
      </c>
      <c r="R858">
        <f>fact_orders[[#This Row],[Original Price]]*fact_orders[[#This Row],[Discount%]]</f>
        <v>241.25</v>
      </c>
      <c r="S858">
        <f>YEAR(fact_orders[[#This Row],[Date]])</f>
        <v>2021</v>
      </c>
      <c r="T858">
        <f>MONTH(fact_orders[[#This Row],[Date]])</f>
        <v>12</v>
      </c>
      <c r="U858" t="str">
        <f>TEXT(fact_orders[[#This Row],[Date]],"mmm-yyyy")</f>
        <v>Dec-2021</v>
      </c>
      <c r="V858" t="str">
        <f>"Q"&amp;ROUNDUP(MONTH(fact_orders[[#This Row],[Date]])/3,0)</f>
        <v>Q4</v>
      </c>
      <c r="W858" t="str" cm="1">
        <f t="array" ref="W858">_xlfn.IFS(
fact_orders[[#This Row],[dim_customers.Customer Age]]&lt;=25,"18-25",
fact_orders[[#This Row],[dim_customers.Customer Age]]&lt;=35,"26-35",
fact_orders[[#This Row],[dim_customers.Customer Age]]&lt;=45,"36-45",
fact_orders[[#This Row],[dim_customers.Customer Age]]&lt;=55,"46-55",
TRUE,"56+"
)</f>
        <v>26-35</v>
      </c>
      <c r="X858" t="str" cm="1">
        <f t="array" ref="X858">_xlfn.IFS(fact_orders[[#This Row],[Original Price]]&lt;250,"Under 250", fact_orders[[#This Row],[Original Price]]&lt;500, "250-499",fact_orders[[#This Row],[Original Price]]&lt;1000,"500-999",fact_orders[[#This Row],[Original Price]]&lt;2000,"1000-1999",TRUE,"2000+")</f>
        <v>500-999</v>
      </c>
      <c r="Y858" t="str" cm="1">
        <f t="array" ref="Y858">_xlfn.IFS(fact_orders[[#This Row],[Discount%]]&lt;0.2,"10-19%",fact_orders[[#This Row],[Discount%]]&lt;0.3,"20-29%",fact_orders[[#This Row],[Discount%]]&lt;0.4,"30-39%",fact_orders[[#This Row],[Discount%]]&lt;0.5,"40-49%",TRUE,"50%+")</f>
        <v>20-29%</v>
      </c>
    </row>
    <row r="859" spans="1:25" hidden="1" x14ac:dyDescent="0.3">
      <c r="A859" t="s">
        <v>4275</v>
      </c>
      <c r="B859" t="s">
        <v>3338</v>
      </c>
      <c r="C859" t="s">
        <v>789</v>
      </c>
      <c r="D859" s="2">
        <v>44597</v>
      </c>
      <c r="E859">
        <v>444</v>
      </c>
      <c r="F859" s="4">
        <v>0.3</v>
      </c>
      <c r="G859" t="s">
        <v>85</v>
      </c>
      <c r="H859" t="s">
        <v>524</v>
      </c>
      <c r="I859" t="s">
        <v>719</v>
      </c>
      <c r="J859" t="s">
        <v>67</v>
      </c>
      <c r="K859" t="s">
        <v>6926</v>
      </c>
      <c r="L859" t="s">
        <v>162</v>
      </c>
      <c r="M859">
        <v>5</v>
      </c>
      <c r="N859">
        <v>29</v>
      </c>
      <c r="O859" t="s">
        <v>3337</v>
      </c>
      <c r="P859" t="s">
        <v>3332</v>
      </c>
      <c r="Q859" s="7">
        <f>fact_orders[[#This Row],[Original Price]]*(1-fact_orders[[#This Row],[Discount%]])</f>
        <v>310.79999999999995</v>
      </c>
      <c r="R859">
        <f>fact_orders[[#This Row],[Original Price]]*fact_orders[[#This Row],[Discount%]]</f>
        <v>133.19999999999999</v>
      </c>
      <c r="S859">
        <f>YEAR(fact_orders[[#This Row],[Date]])</f>
        <v>2022</v>
      </c>
      <c r="T859">
        <f>MONTH(fact_orders[[#This Row],[Date]])</f>
        <v>2</v>
      </c>
      <c r="U859" t="str">
        <f>TEXT(fact_orders[[#This Row],[Date]],"mmm-yyyy")</f>
        <v>Feb-2022</v>
      </c>
      <c r="V859" t="str">
        <f>"Q"&amp;ROUNDUP(MONTH(fact_orders[[#This Row],[Date]])/3,0)</f>
        <v>Q1</v>
      </c>
      <c r="W859" t="str" cm="1">
        <f t="array" ref="W859">_xlfn.IFS(
fact_orders[[#This Row],[dim_customers.Customer Age]]&lt;=25,"18-25",
fact_orders[[#This Row],[dim_customers.Customer Age]]&lt;=35,"26-35",
fact_orders[[#This Row],[dim_customers.Customer Age]]&lt;=45,"36-45",
fact_orders[[#This Row],[dim_customers.Customer Age]]&lt;=55,"46-55",
TRUE,"56+"
)</f>
        <v>26-35</v>
      </c>
      <c r="X859" t="str" cm="1">
        <f t="array" ref="X859">_xlfn.IFS(fact_orders[[#This Row],[Original Price]]&lt;250,"Under 250", fact_orders[[#This Row],[Original Price]]&lt;500, "250-499",fact_orders[[#This Row],[Original Price]]&lt;1000,"500-999",fact_orders[[#This Row],[Original Price]]&lt;2000,"1000-1999",TRUE,"2000+")</f>
        <v>250-499</v>
      </c>
      <c r="Y859" t="str" cm="1">
        <f t="array" ref="Y859">_xlfn.IFS(fact_orders[[#This Row],[Discount%]]&lt;0.2,"10-19%",fact_orders[[#This Row],[Discount%]]&lt;0.3,"20-29%",fact_orders[[#This Row],[Discount%]]&lt;0.4,"30-39%",fact_orders[[#This Row],[Discount%]]&lt;0.5,"40-49%",TRUE,"50%+")</f>
        <v>30-39%</v>
      </c>
    </row>
    <row r="860" spans="1:25" hidden="1" x14ac:dyDescent="0.3">
      <c r="A860" t="s">
        <v>4276</v>
      </c>
      <c r="B860" t="s">
        <v>3339</v>
      </c>
      <c r="C860" t="s">
        <v>790</v>
      </c>
      <c r="D860" s="2">
        <v>44715</v>
      </c>
      <c r="E860">
        <v>569</v>
      </c>
      <c r="F860" s="4">
        <v>0.3</v>
      </c>
      <c r="G860" t="s">
        <v>85</v>
      </c>
      <c r="H860" t="s">
        <v>524</v>
      </c>
      <c r="I860" t="s">
        <v>719</v>
      </c>
      <c r="J860" t="s">
        <v>67</v>
      </c>
      <c r="K860" t="s">
        <v>6926</v>
      </c>
      <c r="L860" t="s">
        <v>31</v>
      </c>
      <c r="M860">
        <v>4</v>
      </c>
      <c r="N860">
        <v>30</v>
      </c>
      <c r="O860" t="s">
        <v>3337</v>
      </c>
      <c r="P860" t="s">
        <v>3332</v>
      </c>
      <c r="Q860" s="7">
        <f>fact_orders[[#This Row],[Original Price]]*(1-fact_orders[[#This Row],[Discount%]])</f>
        <v>398.29999999999995</v>
      </c>
      <c r="R860">
        <f>fact_orders[[#This Row],[Original Price]]*fact_orders[[#This Row],[Discount%]]</f>
        <v>170.7</v>
      </c>
      <c r="S860">
        <f>YEAR(fact_orders[[#This Row],[Date]])</f>
        <v>2022</v>
      </c>
      <c r="T860">
        <f>MONTH(fact_orders[[#This Row],[Date]])</f>
        <v>6</v>
      </c>
      <c r="U860" t="str">
        <f>TEXT(fact_orders[[#This Row],[Date]],"mmm-yyyy")</f>
        <v>Jun-2022</v>
      </c>
      <c r="V860" t="str">
        <f>"Q"&amp;ROUNDUP(MONTH(fact_orders[[#This Row],[Date]])/3,0)</f>
        <v>Q2</v>
      </c>
      <c r="W860" t="str" cm="1">
        <f t="array" ref="W860">_xlfn.IFS(
fact_orders[[#This Row],[dim_customers.Customer Age]]&lt;=25,"18-25",
fact_orders[[#This Row],[dim_customers.Customer Age]]&lt;=35,"26-35",
fact_orders[[#This Row],[dim_customers.Customer Age]]&lt;=45,"36-45",
fact_orders[[#This Row],[dim_customers.Customer Age]]&lt;=55,"46-55",
TRUE,"56+"
)</f>
        <v>26-35</v>
      </c>
      <c r="X860" t="str" cm="1">
        <f t="array" ref="X860">_xlfn.IFS(fact_orders[[#This Row],[Original Price]]&lt;250,"Under 250", fact_orders[[#This Row],[Original Price]]&lt;500, "250-499",fact_orders[[#This Row],[Original Price]]&lt;1000,"500-999",fact_orders[[#This Row],[Original Price]]&lt;2000,"1000-1999",TRUE,"2000+")</f>
        <v>500-999</v>
      </c>
      <c r="Y860" t="str" cm="1">
        <f t="array" ref="Y860">_xlfn.IFS(fact_orders[[#This Row],[Discount%]]&lt;0.2,"10-19%",fact_orders[[#This Row],[Discount%]]&lt;0.3,"20-29%",fact_orders[[#This Row],[Discount%]]&lt;0.4,"30-39%",fact_orders[[#This Row],[Discount%]]&lt;0.5,"40-49%",TRUE,"50%+")</f>
        <v>30-39%</v>
      </c>
    </row>
    <row r="861" spans="1:25" hidden="1" x14ac:dyDescent="0.3">
      <c r="A861" t="s">
        <v>4277</v>
      </c>
      <c r="B861" t="s">
        <v>3340</v>
      </c>
      <c r="C861" t="s">
        <v>791</v>
      </c>
      <c r="D861" s="2">
        <v>44467</v>
      </c>
      <c r="E861">
        <v>475</v>
      </c>
      <c r="F861" s="4">
        <v>0.3</v>
      </c>
      <c r="G861" t="s">
        <v>85</v>
      </c>
      <c r="H861" t="s">
        <v>524</v>
      </c>
      <c r="I861" t="s">
        <v>719</v>
      </c>
      <c r="J861" t="s">
        <v>67</v>
      </c>
      <c r="K861" t="s">
        <v>6926</v>
      </c>
      <c r="L861" t="s">
        <v>31</v>
      </c>
      <c r="M861">
        <v>4</v>
      </c>
      <c r="N861">
        <v>31</v>
      </c>
      <c r="O861" t="s">
        <v>3341</v>
      </c>
      <c r="P861" t="s">
        <v>3332</v>
      </c>
      <c r="Q861" s="7">
        <f>fact_orders[[#This Row],[Original Price]]*(1-fact_orders[[#This Row],[Discount%]])</f>
        <v>332.5</v>
      </c>
      <c r="R861">
        <f>fact_orders[[#This Row],[Original Price]]*fact_orders[[#This Row],[Discount%]]</f>
        <v>142.5</v>
      </c>
      <c r="S861">
        <f>YEAR(fact_orders[[#This Row],[Date]])</f>
        <v>2021</v>
      </c>
      <c r="T861">
        <f>MONTH(fact_orders[[#This Row],[Date]])</f>
        <v>9</v>
      </c>
      <c r="U861" t="str">
        <f>TEXT(fact_orders[[#This Row],[Date]],"mmm-yyyy")</f>
        <v>Sep-2021</v>
      </c>
      <c r="V861" t="str">
        <f>"Q"&amp;ROUNDUP(MONTH(fact_orders[[#This Row],[Date]])/3,0)</f>
        <v>Q3</v>
      </c>
      <c r="W861" t="str" cm="1">
        <f t="array" ref="W861">_xlfn.IFS(
fact_orders[[#This Row],[dim_customers.Customer Age]]&lt;=25,"18-25",
fact_orders[[#This Row],[dim_customers.Customer Age]]&lt;=35,"26-35",
fact_orders[[#This Row],[dim_customers.Customer Age]]&lt;=45,"36-45",
fact_orders[[#This Row],[dim_customers.Customer Age]]&lt;=55,"46-55",
TRUE,"56+"
)</f>
        <v>26-35</v>
      </c>
      <c r="X861" t="str" cm="1">
        <f t="array" ref="X861">_xlfn.IFS(fact_orders[[#This Row],[Original Price]]&lt;250,"Under 250", fact_orders[[#This Row],[Original Price]]&lt;500, "250-499",fact_orders[[#This Row],[Original Price]]&lt;1000,"500-999",fact_orders[[#This Row],[Original Price]]&lt;2000,"1000-1999",TRUE,"2000+")</f>
        <v>250-499</v>
      </c>
      <c r="Y861" t="str" cm="1">
        <f t="array" ref="Y861">_xlfn.IFS(fact_orders[[#This Row],[Discount%]]&lt;0.2,"10-19%",fact_orders[[#This Row],[Discount%]]&lt;0.3,"20-29%",fact_orders[[#This Row],[Discount%]]&lt;0.4,"30-39%",fact_orders[[#This Row],[Discount%]]&lt;0.5,"40-49%",TRUE,"50%+")</f>
        <v>30-39%</v>
      </c>
    </row>
    <row r="862" spans="1:25" hidden="1" x14ac:dyDescent="0.3">
      <c r="A862" t="s">
        <v>4278</v>
      </c>
      <c r="B862" t="s">
        <v>3342</v>
      </c>
      <c r="C862" t="s">
        <v>792</v>
      </c>
      <c r="D862" s="2">
        <v>44400</v>
      </c>
      <c r="E862">
        <v>598</v>
      </c>
      <c r="F862" s="4">
        <v>0.4</v>
      </c>
      <c r="G862" t="s">
        <v>85</v>
      </c>
      <c r="H862" t="s">
        <v>524</v>
      </c>
      <c r="I862" t="s">
        <v>719</v>
      </c>
      <c r="J862" t="s">
        <v>67</v>
      </c>
      <c r="K862" t="s">
        <v>6921</v>
      </c>
      <c r="L862" t="s">
        <v>31</v>
      </c>
      <c r="M862">
        <v>4</v>
      </c>
      <c r="N862">
        <v>32</v>
      </c>
      <c r="O862" t="s">
        <v>3341</v>
      </c>
      <c r="P862" t="s">
        <v>3332</v>
      </c>
      <c r="Q862" s="7">
        <f>fact_orders[[#This Row],[Original Price]]*(1-fact_orders[[#This Row],[Discount%]])</f>
        <v>358.8</v>
      </c>
      <c r="R862">
        <f>fact_orders[[#This Row],[Original Price]]*fact_orders[[#This Row],[Discount%]]</f>
        <v>239.20000000000002</v>
      </c>
      <c r="S862">
        <f>YEAR(fact_orders[[#This Row],[Date]])</f>
        <v>2021</v>
      </c>
      <c r="T862">
        <f>MONTH(fact_orders[[#This Row],[Date]])</f>
        <v>7</v>
      </c>
      <c r="U862" t="str">
        <f>TEXT(fact_orders[[#This Row],[Date]],"mmm-yyyy")</f>
        <v>Jul-2021</v>
      </c>
      <c r="V862" t="str">
        <f>"Q"&amp;ROUNDUP(MONTH(fact_orders[[#This Row],[Date]])/3,0)</f>
        <v>Q3</v>
      </c>
      <c r="W862" t="str" cm="1">
        <f t="array" ref="W862">_xlfn.IFS(
fact_orders[[#This Row],[dim_customers.Customer Age]]&lt;=25,"18-25",
fact_orders[[#This Row],[dim_customers.Customer Age]]&lt;=35,"26-35",
fact_orders[[#This Row],[dim_customers.Customer Age]]&lt;=45,"36-45",
fact_orders[[#This Row],[dim_customers.Customer Age]]&lt;=55,"46-55",
TRUE,"56+"
)</f>
        <v>26-35</v>
      </c>
      <c r="X862" t="str" cm="1">
        <f t="array" ref="X862">_xlfn.IFS(fact_orders[[#This Row],[Original Price]]&lt;250,"Under 250", fact_orders[[#This Row],[Original Price]]&lt;500, "250-499",fact_orders[[#This Row],[Original Price]]&lt;1000,"500-999",fact_orders[[#This Row],[Original Price]]&lt;2000,"1000-1999",TRUE,"2000+")</f>
        <v>500-999</v>
      </c>
      <c r="Y862" t="str" cm="1">
        <f t="array" ref="Y862">_xlfn.IFS(fact_orders[[#This Row],[Discount%]]&lt;0.2,"10-19%",fact_orders[[#This Row],[Discount%]]&lt;0.3,"20-29%",fact_orders[[#This Row],[Discount%]]&lt;0.4,"30-39%",fact_orders[[#This Row],[Discount%]]&lt;0.5,"40-49%",TRUE,"50%+")</f>
        <v>40-49%</v>
      </c>
    </row>
    <row r="863" spans="1:25" hidden="1" x14ac:dyDescent="0.3">
      <c r="A863" t="s">
        <v>4279</v>
      </c>
      <c r="B863" t="s">
        <v>3343</v>
      </c>
      <c r="C863" t="s">
        <v>793</v>
      </c>
      <c r="D863" s="2">
        <v>44505</v>
      </c>
      <c r="E863">
        <v>536</v>
      </c>
      <c r="F863" s="4">
        <v>0.4</v>
      </c>
      <c r="G863" t="s">
        <v>85</v>
      </c>
      <c r="H863" t="s">
        <v>524</v>
      </c>
      <c r="I863" t="s">
        <v>719</v>
      </c>
      <c r="J863" t="s">
        <v>67</v>
      </c>
      <c r="K863" t="s">
        <v>6921</v>
      </c>
      <c r="L863" t="s">
        <v>31</v>
      </c>
      <c r="M863">
        <v>5</v>
      </c>
      <c r="N863">
        <v>33</v>
      </c>
      <c r="O863" t="s">
        <v>3341</v>
      </c>
      <c r="P863" t="s">
        <v>3332</v>
      </c>
      <c r="Q863" s="7">
        <f>fact_orders[[#This Row],[Original Price]]*(1-fact_orders[[#This Row],[Discount%]])</f>
        <v>321.59999999999997</v>
      </c>
      <c r="R863">
        <f>fact_orders[[#This Row],[Original Price]]*fact_orders[[#This Row],[Discount%]]</f>
        <v>214.4</v>
      </c>
      <c r="S863">
        <f>YEAR(fact_orders[[#This Row],[Date]])</f>
        <v>2021</v>
      </c>
      <c r="T863">
        <f>MONTH(fact_orders[[#This Row],[Date]])</f>
        <v>11</v>
      </c>
      <c r="U863" t="str">
        <f>TEXT(fact_orders[[#This Row],[Date]],"mmm-yyyy")</f>
        <v>Nov-2021</v>
      </c>
      <c r="V863" t="str">
        <f>"Q"&amp;ROUNDUP(MONTH(fact_orders[[#This Row],[Date]])/3,0)</f>
        <v>Q4</v>
      </c>
      <c r="W863" t="str" cm="1">
        <f t="array" ref="W863">_xlfn.IFS(
fact_orders[[#This Row],[dim_customers.Customer Age]]&lt;=25,"18-25",
fact_orders[[#This Row],[dim_customers.Customer Age]]&lt;=35,"26-35",
fact_orders[[#This Row],[dim_customers.Customer Age]]&lt;=45,"36-45",
fact_orders[[#This Row],[dim_customers.Customer Age]]&lt;=55,"46-55",
TRUE,"56+"
)</f>
        <v>26-35</v>
      </c>
      <c r="X863" t="str" cm="1">
        <f t="array" ref="X863">_xlfn.IFS(fact_orders[[#This Row],[Original Price]]&lt;250,"Under 250", fact_orders[[#This Row],[Original Price]]&lt;500, "250-499",fact_orders[[#This Row],[Original Price]]&lt;1000,"500-999",fact_orders[[#This Row],[Original Price]]&lt;2000,"1000-1999",TRUE,"2000+")</f>
        <v>500-999</v>
      </c>
      <c r="Y863" t="str" cm="1">
        <f t="array" ref="Y863">_xlfn.IFS(fact_orders[[#This Row],[Discount%]]&lt;0.2,"10-19%",fact_orders[[#This Row],[Discount%]]&lt;0.3,"20-29%",fact_orders[[#This Row],[Discount%]]&lt;0.4,"30-39%",fact_orders[[#This Row],[Discount%]]&lt;0.5,"40-49%",TRUE,"50%+")</f>
        <v>40-49%</v>
      </c>
    </row>
    <row r="864" spans="1:25" hidden="1" x14ac:dyDescent="0.3">
      <c r="A864" t="s">
        <v>4280</v>
      </c>
      <c r="B864" t="s">
        <v>3344</v>
      </c>
      <c r="C864" t="s">
        <v>794</v>
      </c>
      <c r="D864" s="2">
        <v>44992</v>
      </c>
      <c r="E864">
        <v>256</v>
      </c>
      <c r="F864" s="4">
        <v>0.4</v>
      </c>
      <c r="G864" t="s">
        <v>85</v>
      </c>
      <c r="H864" t="s">
        <v>524</v>
      </c>
      <c r="I864" t="s">
        <v>719</v>
      </c>
      <c r="J864" t="s">
        <v>67</v>
      </c>
      <c r="K864" t="s">
        <v>6921</v>
      </c>
      <c r="L864" t="s">
        <v>31</v>
      </c>
      <c r="M864">
        <v>5</v>
      </c>
      <c r="N864">
        <v>44</v>
      </c>
      <c r="O864" t="s">
        <v>3345</v>
      </c>
      <c r="P864" t="s">
        <v>3332</v>
      </c>
      <c r="Q864" s="7">
        <f>fact_orders[[#This Row],[Original Price]]*(1-fact_orders[[#This Row],[Discount%]])</f>
        <v>153.6</v>
      </c>
      <c r="R864">
        <f>fact_orders[[#This Row],[Original Price]]*fact_orders[[#This Row],[Discount%]]</f>
        <v>102.4</v>
      </c>
      <c r="S864">
        <f>YEAR(fact_orders[[#This Row],[Date]])</f>
        <v>2023</v>
      </c>
      <c r="T864">
        <f>MONTH(fact_orders[[#This Row],[Date]])</f>
        <v>3</v>
      </c>
      <c r="U864" t="str">
        <f>TEXT(fact_orders[[#This Row],[Date]],"mmm-yyyy")</f>
        <v>Mar-2023</v>
      </c>
      <c r="V864" t="str">
        <f>"Q"&amp;ROUNDUP(MONTH(fact_orders[[#This Row],[Date]])/3,0)</f>
        <v>Q1</v>
      </c>
      <c r="W864" t="str" cm="1">
        <f t="array" ref="W864">_xlfn.IFS(
fact_orders[[#This Row],[dim_customers.Customer Age]]&lt;=25,"18-25",
fact_orders[[#This Row],[dim_customers.Customer Age]]&lt;=35,"26-35",
fact_orders[[#This Row],[dim_customers.Customer Age]]&lt;=45,"36-45",
fact_orders[[#This Row],[dim_customers.Customer Age]]&lt;=55,"46-55",
TRUE,"56+"
)</f>
        <v>36-45</v>
      </c>
      <c r="X864" t="str" cm="1">
        <f t="array" ref="X864">_xlfn.IFS(fact_orders[[#This Row],[Original Price]]&lt;250,"Under 250", fact_orders[[#This Row],[Original Price]]&lt;500, "250-499",fact_orders[[#This Row],[Original Price]]&lt;1000,"500-999",fact_orders[[#This Row],[Original Price]]&lt;2000,"1000-1999",TRUE,"2000+")</f>
        <v>250-499</v>
      </c>
      <c r="Y864" t="str" cm="1">
        <f t="array" ref="Y864">_xlfn.IFS(fact_orders[[#This Row],[Discount%]]&lt;0.2,"10-19%",fact_orders[[#This Row],[Discount%]]&lt;0.3,"20-29%",fact_orders[[#This Row],[Discount%]]&lt;0.4,"30-39%",fact_orders[[#This Row],[Discount%]]&lt;0.5,"40-49%",TRUE,"50%+")</f>
        <v>40-49%</v>
      </c>
    </row>
    <row r="865" spans="1:25" hidden="1" x14ac:dyDescent="0.3">
      <c r="A865" t="s">
        <v>4281</v>
      </c>
      <c r="B865" t="s">
        <v>3346</v>
      </c>
      <c r="C865" t="s">
        <v>795</v>
      </c>
      <c r="D865" s="2">
        <v>44821</v>
      </c>
      <c r="E865">
        <v>456</v>
      </c>
      <c r="F865" s="4">
        <v>0.4</v>
      </c>
      <c r="G865" t="s">
        <v>85</v>
      </c>
      <c r="H865" t="s">
        <v>524</v>
      </c>
      <c r="I865" t="s">
        <v>719</v>
      </c>
      <c r="J865" t="s">
        <v>67</v>
      </c>
      <c r="K865" t="s">
        <v>6921</v>
      </c>
      <c r="L865" t="s">
        <v>102</v>
      </c>
      <c r="M865">
        <v>3</v>
      </c>
      <c r="N865">
        <v>45</v>
      </c>
      <c r="O865" t="s">
        <v>3345</v>
      </c>
      <c r="P865" t="s">
        <v>3332</v>
      </c>
      <c r="Q865" s="7">
        <f>fact_orders[[#This Row],[Original Price]]*(1-fact_orders[[#This Row],[Discount%]])</f>
        <v>273.59999999999997</v>
      </c>
      <c r="R865">
        <f>fact_orders[[#This Row],[Original Price]]*fact_orders[[#This Row],[Discount%]]</f>
        <v>182.4</v>
      </c>
      <c r="S865">
        <f>YEAR(fact_orders[[#This Row],[Date]])</f>
        <v>2022</v>
      </c>
      <c r="T865">
        <f>MONTH(fact_orders[[#This Row],[Date]])</f>
        <v>9</v>
      </c>
      <c r="U865" t="str">
        <f>TEXT(fact_orders[[#This Row],[Date]],"mmm-yyyy")</f>
        <v>Sep-2022</v>
      </c>
      <c r="V865" t="str">
        <f>"Q"&amp;ROUNDUP(MONTH(fact_orders[[#This Row],[Date]])/3,0)</f>
        <v>Q3</v>
      </c>
      <c r="W865" t="str" cm="1">
        <f t="array" ref="W865">_xlfn.IFS(
fact_orders[[#This Row],[dim_customers.Customer Age]]&lt;=25,"18-25",
fact_orders[[#This Row],[dim_customers.Customer Age]]&lt;=35,"26-35",
fact_orders[[#This Row],[dim_customers.Customer Age]]&lt;=45,"36-45",
fact_orders[[#This Row],[dim_customers.Customer Age]]&lt;=55,"46-55",
TRUE,"56+"
)</f>
        <v>36-45</v>
      </c>
      <c r="X865" t="str" cm="1">
        <f t="array" ref="X865">_xlfn.IFS(fact_orders[[#This Row],[Original Price]]&lt;250,"Under 250", fact_orders[[#This Row],[Original Price]]&lt;500, "250-499",fact_orders[[#This Row],[Original Price]]&lt;1000,"500-999",fact_orders[[#This Row],[Original Price]]&lt;2000,"1000-1999",TRUE,"2000+")</f>
        <v>250-499</v>
      </c>
      <c r="Y865" t="str" cm="1">
        <f t="array" ref="Y865">_xlfn.IFS(fact_orders[[#This Row],[Discount%]]&lt;0.2,"10-19%",fact_orders[[#This Row],[Discount%]]&lt;0.3,"20-29%",fact_orders[[#This Row],[Discount%]]&lt;0.4,"30-39%",fact_orders[[#This Row],[Discount%]]&lt;0.5,"40-49%",TRUE,"50%+")</f>
        <v>40-49%</v>
      </c>
    </row>
    <row r="866" spans="1:25" hidden="1" x14ac:dyDescent="0.3">
      <c r="A866" t="s">
        <v>4282</v>
      </c>
      <c r="B866" t="s">
        <v>3347</v>
      </c>
      <c r="C866" t="s">
        <v>796</v>
      </c>
      <c r="D866" s="2">
        <v>44461</v>
      </c>
      <c r="E866">
        <v>456</v>
      </c>
      <c r="F866" s="4">
        <v>0.4</v>
      </c>
      <c r="G866" t="s">
        <v>85</v>
      </c>
      <c r="H866" t="s">
        <v>524</v>
      </c>
      <c r="I866" t="s">
        <v>719</v>
      </c>
      <c r="J866" t="s">
        <v>67</v>
      </c>
      <c r="K866" t="s">
        <v>6921</v>
      </c>
      <c r="L866" t="s">
        <v>102</v>
      </c>
      <c r="M866">
        <v>5</v>
      </c>
      <c r="N866">
        <v>46</v>
      </c>
      <c r="O866" t="s">
        <v>3348</v>
      </c>
      <c r="P866" t="s">
        <v>3349</v>
      </c>
      <c r="Q866" s="7">
        <f>fact_orders[[#This Row],[Original Price]]*(1-fact_orders[[#This Row],[Discount%]])</f>
        <v>273.59999999999997</v>
      </c>
      <c r="R866">
        <f>fact_orders[[#This Row],[Original Price]]*fact_orders[[#This Row],[Discount%]]</f>
        <v>182.4</v>
      </c>
      <c r="S866">
        <f>YEAR(fact_orders[[#This Row],[Date]])</f>
        <v>2021</v>
      </c>
      <c r="T866">
        <f>MONTH(fact_orders[[#This Row],[Date]])</f>
        <v>9</v>
      </c>
      <c r="U866" t="str">
        <f>TEXT(fact_orders[[#This Row],[Date]],"mmm-yyyy")</f>
        <v>Sep-2021</v>
      </c>
      <c r="V866" t="str">
        <f>"Q"&amp;ROUNDUP(MONTH(fact_orders[[#This Row],[Date]])/3,0)</f>
        <v>Q3</v>
      </c>
      <c r="W866" t="str" cm="1">
        <f t="array" ref="W866">_xlfn.IFS(
fact_orders[[#This Row],[dim_customers.Customer Age]]&lt;=25,"18-25",
fact_orders[[#This Row],[dim_customers.Customer Age]]&lt;=35,"26-35",
fact_orders[[#This Row],[dim_customers.Customer Age]]&lt;=45,"36-45",
fact_orders[[#This Row],[dim_customers.Customer Age]]&lt;=55,"46-55",
TRUE,"56+"
)</f>
        <v>46-55</v>
      </c>
      <c r="X866" t="str" cm="1">
        <f t="array" ref="X866">_xlfn.IFS(fact_orders[[#This Row],[Original Price]]&lt;250,"Under 250", fact_orders[[#This Row],[Original Price]]&lt;500, "250-499",fact_orders[[#This Row],[Original Price]]&lt;1000,"500-999",fact_orders[[#This Row],[Original Price]]&lt;2000,"1000-1999",TRUE,"2000+")</f>
        <v>250-499</v>
      </c>
      <c r="Y866" t="str" cm="1">
        <f t="array" ref="Y866">_xlfn.IFS(fact_orders[[#This Row],[Discount%]]&lt;0.2,"10-19%",fact_orders[[#This Row],[Discount%]]&lt;0.3,"20-29%",fact_orders[[#This Row],[Discount%]]&lt;0.4,"30-39%",fact_orders[[#This Row],[Discount%]]&lt;0.5,"40-49%",TRUE,"50%+")</f>
        <v>40-49%</v>
      </c>
    </row>
    <row r="867" spans="1:25" hidden="1" x14ac:dyDescent="0.3">
      <c r="A867" t="s">
        <v>4283</v>
      </c>
      <c r="B867" t="s">
        <v>3350</v>
      </c>
      <c r="C867" t="s">
        <v>797</v>
      </c>
      <c r="D867" s="2">
        <v>44393</v>
      </c>
      <c r="E867">
        <v>745</v>
      </c>
      <c r="F867" s="4">
        <v>0.4</v>
      </c>
      <c r="G867" t="s">
        <v>85</v>
      </c>
      <c r="H867" t="s">
        <v>524</v>
      </c>
      <c r="I867" t="s">
        <v>719</v>
      </c>
      <c r="J867" t="s">
        <v>67</v>
      </c>
      <c r="K867" t="s">
        <v>6921</v>
      </c>
      <c r="L867" t="s">
        <v>102</v>
      </c>
      <c r="M867">
        <v>5</v>
      </c>
      <c r="N867">
        <v>47</v>
      </c>
      <c r="O867" t="s">
        <v>3348</v>
      </c>
      <c r="P867" t="s">
        <v>3349</v>
      </c>
      <c r="Q867" s="7">
        <f>fact_orders[[#This Row],[Original Price]]*(1-fact_orders[[#This Row],[Discount%]])</f>
        <v>447</v>
      </c>
      <c r="R867">
        <f>fact_orders[[#This Row],[Original Price]]*fact_orders[[#This Row],[Discount%]]</f>
        <v>298</v>
      </c>
      <c r="S867">
        <f>YEAR(fact_orders[[#This Row],[Date]])</f>
        <v>2021</v>
      </c>
      <c r="T867">
        <f>MONTH(fact_orders[[#This Row],[Date]])</f>
        <v>7</v>
      </c>
      <c r="U867" t="str">
        <f>TEXT(fact_orders[[#This Row],[Date]],"mmm-yyyy")</f>
        <v>Jul-2021</v>
      </c>
      <c r="V867" t="str">
        <f>"Q"&amp;ROUNDUP(MONTH(fact_orders[[#This Row],[Date]])/3,0)</f>
        <v>Q3</v>
      </c>
      <c r="W867" t="str" cm="1">
        <f t="array" ref="W867">_xlfn.IFS(
fact_orders[[#This Row],[dim_customers.Customer Age]]&lt;=25,"18-25",
fact_orders[[#This Row],[dim_customers.Customer Age]]&lt;=35,"26-35",
fact_orders[[#This Row],[dim_customers.Customer Age]]&lt;=45,"36-45",
fact_orders[[#This Row],[dim_customers.Customer Age]]&lt;=55,"46-55",
TRUE,"56+"
)</f>
        <v>46-55</v>
      </c>
      <c r="X867" t="str" cm="1">
        <f t="array" ref="X867">_xlfn.IFS(fact_orders[[#This Row],[Original Price]]&lt;250,"Under 250", fact_orders[[#This Row],[Original Price]]&lt;500, "250-499",fact_orders[[#This Row],[Original Price]]&lt;1000,"500-999",fact_orders[[#This Row],[Original Price]]&lt;2000,"1000-1999",TRUE,"2000+")</f>
        <v>500-999</v>
      </c>
      <c r="Y867" t="str" cm="1">
        <f t="array" ref="Y867">_xlfn.IFS(fact_orders[[#This Row],[Discount%]]&lt;0.2,"10-19%",fact_orders[[#This Row],[Discount%]]&lt;0.3,"20-29%",fact_orders[[#This Row],[Discount%]]&lt;0.4,"30-39%",fact_orders[[#This Row],[Discount%]]&lt;0.5,"40-49%",TRUE,"50%+")</f>
        <v>40-49%</v>
      </c>
    </row>
    <row r="868" spans="1:25" hidden="1" x14ac:dyDescent="0.3">
      <c r="A868" t="s">
        <v>4284</v>
      </c>
      <c r="B868" t="s">
        <v>3351</v>
      </c>
      <c r="C868" t="s">
        <v>798</v>
      </c>
      <c r="D868" s="2">
        <v>44655</v>
      </c>
      <c r="E868">
        <v>356</v>
      </c>
      <c r="F868" s="4">
        <v>0.45</v>
      </c>
      <c r="G868" t="s">
        <v>85</v>
      </c>
      <c r="H868" t="s">
        <v>524</v>
      </c>
      <c r="I868" t="s">
        <v>719</v>
      </c>
      <c r="J868" t="s">
        <v>67</v>
      </c>
      <c r="K868" t="s">
        <v>6923</v>
      </c>
      <c r="L868" t="s">
        <v>144</v>
      </c>
      <c r="M868">
        <v>4</v>
      </c>
      <c r="N868">
        <v>48</v>
      </c>
      <c r="O868" t="s">
        <v>3348</v>
      </c>
      <c r="P868" t="s">
        <v>3349</v>
      </c>
      <c r="Q868" s="7">
        <f>fact_orders[[#This Row],[Original Price]]*(1-fact_orders[[#This Row],[Discount%]])</f>
        <v>195.8</v>
      </c>
      <c r="R868">
        <f>fact_orders[[#This Row],[Original Price]]*fact_orders[[#This Row],[Discount%]]</f>
        <v>160.20000000000002</v>
      </c>
      <c r="S868">
        <f>YEAR(fact_orders[[#This Row],[Date]])</f>
        <v>2022</v>
      </c>
      <c r="T868">
        <f>MONTH(fact_orders[[#This Row],[Date]])</f>
        <v>4</v>
      </c>
      <c r="U868" t="str">
        <f>TEXT(fact_orders[[#This Row],[Date]],"mmm-yyyy")</f>
        <v>Apr-2022</v>
      </c>
      <c r="V868" t="str">
        <f>"Q"&amp;ROUNDUP(MONTH(fact_orders[[#This Row],[Date]])/3,0)</f>
        <v>Q2</v>
      </c>
      <c r="W868" t="str" cm="1">
        <f t="array" ref="W868">_xlfn.IFS(
fact_orders[[#This Row],[dim_customers.Customer Age]]&lt;=25,"18-25",
fact_orders[[#This Row],[dim_customers.Customer Age]]&lt;=35,"26-35",
fact_orders[[#This Row],[dim_customers.Customer Age]]&lt;=45,"36-45",
fact_orders[[#This Row],[dim_customers.Customer Age]]&lt;=55,"46-55",
TRUE,"56+"
)</f>
        <v>46-55</v>
      </c>
      <c r="X868" t="str" cm="1">
        <f t="array" ref="X868">_xlfn.IFS(fact_orders[[#This Row],[Original Price]]&lt;250,"Under 250", fact_orders[[#This Row],[Original Price]]&lt;500, "250-499",fact_orders[[#This Row],[Original Price]]&lt;1000,"500-999",fact_orders[[#This Row],[Original Price]]&lt;2000,"1000-1999",TRUE,"2000+")</f>
        <v>250-499</v>
      </c>
      <c r="Y868" t="str" cm="1">
        <f t="array" ref="Y868">_xlfn.IFS(fact_orders[[#This Row],[Discount%]]&lt;0.2,"10-19%",fact_orders[[#This Row],[Discount%]]&lt;0.3,"20-29%",fact_orders[[#This Row],[Discount%]]&lt;0.4,"30-39%",fact_orders[[#This Row],[Discount%]]&lt;0.5,"40-49%",TRUE,"50%+")</f>
        <v>40-49%</v>
      </c>
    </row>
    <row r="869" spans="1:25" hidden="1" x14ac:dyDescent="0.3">
      <c r="A869" t="s">
        <v>4285</v>
      </c>
      <c r="B869" t="s">
        <v>3352</v>
      </c>
      <c r="C869" t="s">
        <v>799</v>
      </c>
      <c r="D869" s="2">
        <v>44936</v>
      </c>
      <c r="E869">
        <v>1189</v>
      </c>
      <c r="F869" s="4">
        <v>0.45</v>
      </c>
      <c r="G869" t="s">
        <v>85</v>
      </c>
      <c r="H869" t="s">
        <v>524</v>
      </c>
      <c r="I869" t="s">
        <v>719</v>
      </c>
      <c r="J869" t="s">
        <v>67</v>
      </c>
      <c r="K869" t="s">
        <v>6923</v>
      </c>
      <c r="L869" t="s">
        <v>144</v>
      </c>
      <c r="M869">
        <v>3</v>
      </c>
      <c r="N869">
        <v>49</v>
      </c>
      <c r="O869" t="s">
        <v>3348</v>
      </c>
      <c r="P869" t="s">
        <v>3349</v>
      </c>
      <c r="Q869" s="7">
        <f>fact_orders[[#This Row],[Original Price]]*(1-fact_orders[[#This Row],[Discount%]])</f>
        <v>653.95000000000005</v>
      </c>
      <c r="R869">
        <f>fact_orders[[#This Row],[Original Price]]*fact_orders[[#This Row],[Discount%]]</f>
        <v>535.05000000000007</v>
      </c>
      <c r="S869">
        <f>YEAR(fact_orders[[#This Row],[Date]])</f>
        <v>2023</v>
      </c>
      <c r="T869">
        <f>MONTH(fact_orders[[#This Row],[Date]])</f>
        <v>1</v>
      </c>
      <c r="U869" t="str">
        <f>TEXT(fact_orders[[#This Row],[Date]],"mmm-yyyy")</f>
        <v>Jan-2023</v>
      </c>
      <c r="V869" t="str">
        <f>"Q"&amp;ROUNDUP(MONTH(fact_orders[[#This Row],[Date]])/3,0)</f>
        <v>Q1</v>
      </c>
      <c r="W869" t="str" cm="1">
        <f t="array" ref="W869">_xlfn.IFS(
fact_orders[[#This Row],[dim_customers.Customer Age]]&lt;=25,"18-25",
fact_orders[[#This Row],[dim_customers.Customer Age]]&lt;=35,"26-35",
fact_orders[[#This Row],[dim_customers.Customer Age]]&lt;=45,"36-45",
fact_orders[[#This Row],[dim_customers.Customer Age]]&lt;=55,"46-55",
TRUE,"56+"
)</f>
        <v>46-55</v>
      </c>
      <c r="X869" t="str" cm="1">
        <f t="array" ref="X869">_xlfn.IFS(fact_orders[[#This Row],[Original Price]]&lt;250,"Under 250", fact_orders[[#This Row],[Original Price]]&lt;500, "250-499",fact_orders[[#This Row],[Original Price]]&lt;1000,"500-999",fact_orders[[#This Row],[Original Price]]&lt;2000,"1000-1999",TRUE,"2000+")</f>
        <v>1000-1999</v>
      </c>
      <c r="Y869" t="str" cm="1">
        <f t="array" ref="Y869">_xlfn.IFS(fact_orders[[#This Row],[Discount%]]&lt;0.2,"10-19%",fact_orders[[#This Row],[Discount%]]&lt;0.3,"20-29%",fact_orders[[#This Row],[Discount%]]&lt;0.4,"30-39%",fact_orders[[#This Row],[Discount%]]&lt;0.5,"40-49%",TRUE,"50%+")</f>
        <v>40-49%</v>
      </c>
    </row>
    <row r="870" spans="1:25" hidden="1" x14ac:dyDescent="0.3">
      <c r="A870" t="s">
        <v>4286</v>
      </c>
      <c r="B870" t="s">
        <v>3353</v>
      </c>
      <c r="C870" t="s">
        <v>800</v>
      </c>
      <c r="D870" s="2">
        <v>44752</v>
      </c>
      <c r="E870">
        <v>426</v>
      </c>
      <c r="F870" s="4">
        <v>0.45</v>
      </c>
      <c r="G870" t="s">
        <v>85</v>
      </c>
      <c r="H870" t="s">
        <v>524</v>
      </c>
      <c r="I870" t="s">
        <v>719</v>
      </c>
      <c r="J870" t="s">
        <v>67</v>
      </c>
      <c r="K870" t="s">
        <v>6923</v>
      </c>
      <c r="L870" t="s">
        <v>144</v>
      </c>
      <c r="M870">
        <v>5</v>
      </c>
      <c r="N870">
        <v>17</v>
      </c>
      <c r="O870" t="s">
        <v>3354</v>
      </c>
      <c r="P870" t="s">
        <v>3349</v>
      </c>
      <c r="Q870" s="7">
        <f>fact_orders[[#This Row],[Original Price]]*(1-fact_orders[[#This Row],[Discount%]])</f>
        <v>234.3</v>
      </c>
      <c r="R870">
        <f>fact_orders[[#This Row],[Original Price]]*fact_orders[[#This Row],[Discount%]]</f>
        <v>191.70000000000002</v>
      </c>
      <c r="S870">
        <f>YEAR(fact_orders[[#This Row],[Date]])</f>
        <v>2022</v>
      </c>
      <c r="T870">
        <f>MONTH(fact_orders[[#This Row],[Date]])</f>
        <v>7</v>
      </c>
      <c r="U870" t="str">
        <f>TEXT(fact_orders[[#This Row],[Date]],"mmm-yyyy")</f>
        <v>Jul-2022</v>
      </c>
      <c r="V870" t="str">
        <f>"Q"&amp;ROUNDUP(MONTH(fact_orders[[#This Row],[Date]])/3,0)</f>
        <v>Q3</v>
      </c>
      <c r="W870" t="str" cm="1">
        <f t="array" ref="W870">_xlfn.IFS(
fact_orders[[#This Row],[dim_customers.Customer Age]]&lt;=25,"18-25",
fact_orders[[#This Row],[dim_customers.Customer Age]]&lt;=35,"26-35",
fact_orders[[#This Row],[dim_customers.Customer Age]]&lt;=45,"36-45",
fact_orders[[#This Row],[dim_customers.Customer Age]]&lt;=55,"46-55",
TRUE,"56+"
)</f>
        <v>18-25</v>
      </c>
      <c r="X870" t="str" cm="1">
        <f t="array" ref="X870">_xlfn.IFS(fact_orders[[#This Row],[Original Price]]&lt;250,"Under 250", fact_orders[[#This Row],[Original Price]]&lt;500, "250-499",fact_orders[[#This Row],[Original Price]]&lt;1000,"500-999",fact_orders[[#This Row],[Original Price]]&lt;2000,"1000-1999",TRUE,"2000+")</f>
        <v>250-499</v>
      </c>
      <c r="Y870" t="str" cm="1">
        <f t="array" ref="Y870">_xlfn.IFS(fact_orders[[#This Row],[Discount%]]&lt;0.2,"10-19%",fact_orders[[#This Row],[Discount%]]&lt;0.3,"20-29%",fact_orders[[#This Row],[Discount%]]&lt;0.4,"30-39%",fact_orders[[#This Row],[Discount%]]&lt;0.5,"40-49%",TRUE,"50%+")</f>
        <v>40-49%</v>
      </c>
    </row>
    <row r="871" spans="1:25" hidden="1" x14ac:dyDescent="0.3">
      <c r="A871" t="s">
        <v>4287</v>
      </c>
      <c r="B871" t="s">
        <v>3355</v>
      </c>
      <c r="C871" t="s">
        <v>801</v>
      </c>
      <c r="D871" s="2">
        <v>44663</v>
      </c>
      <c r="E871">
        <v>1126</v>
      </c>
      <c r="F871" s="4">
        <v>0.47</v>
      </c>
      <c r="G871" t="s">
        <v>85</v>
      </c>
      <c r="H871" t="s">
        <v>524</v>
      </c>
      <c r="I871" t="s">
        <v>719</v>
      </c>
      <c r="J871" t="s">
        <v>67</v>
      </c>
      <c r="K871" t="s">
        <v>6923</v>
      </c>
      <c r="L871" t="s">
        <v>139</v>
      </c>
      <c r="M871">
        <v>4</v>
      </c>
      <c r="N871">
        <v>18</v>
      </c>
      <c r="O871" t="s">
        <v>3354</v>
      </c>
      <c r="P871" t="s">
        <v>3349</v>
      </c>
      <c r="Q871" s="7">
        <f>fact_orders[[#This Row],[Original Price]]*(1-fact_orders[[#This Row],[Discount%]])</f>
        <v>596.78000000000009</v>
      </c>
      <c r="R871">
        <f>fact_orders[[#This Row],[Original Price]]*fact_orders[[#This Row],[Discount%]]</f>
        <v>529.21999999999991</v>
      </c>
      <c r="S871">
        <f>YEAR(fact_orders[[#This Row],[Date]])</f>
        <v>2022</v>
      </c>
      <c r="T871">
        <f>MONTH(fact_orders[[#This Row],[Date]])</f>
        <v>4</v>
      </c>
      <c r="U871" t="str">
        <f>TEXT(fact_orders[[#This Row],[Date]],"mmm-yyyy")</f>
        <v>Apr-2022</v>
      </c>
      <c r="V871" t="str">
        <f>"Q"&amp;ROUNDUP(MONTH(fact_orders[[#This Row],[Date]])/3,0)</f>
        <v>Q2</v>
      </c>
      <c r="W871" t="str" cm="1">
        <f t="array" ref="W871">_xlfn.IFS(
fact_orders[[#This Row],[dim_customers.Customer Age]]&lt;=25,"18-25",
fact_orders[[#This Row],[dim_customers.Customer Age]]&lt;=35,"26-35",
fact_orders[[#This Row],[dim_customers.Customer Age]]&lt;=45,"36-45",
fact_orders[[#This Row],[dim_customers.Customer Age]]&lt;=55,"46-55",
TRUE,"56+"
)</f>
        <v>18-25</v>
      </c>
      <c r="X871" t="str" cm="1">
        <f t="array" ref="X871">_xlfn.IFS(fact_orders[[#This Row],[Original Price]]&lt;250,"Under 250", fact_orders[[#This Row],[Original Price]]&lt;500, "250-499",fact_orders[[#This Row],[Original Price]]&lt;1000,"500-999",fact_orders[[#This Row],[Original Price]]&lt;2000,"1000-1999",TRUE,"2000+")</f>
        <v>1000-1999</v>
      </c>
      <c r="Y871" t="str" cm="1">
        <f t="array" ref="Y871">_xlfn.IFS(fact_orders[[#This Row],[Discount%]]&lt;0.2,"10-19%",fact_orders[[#This Row],[Discount%]]&lt;0.3,"20-29%",fact_orders[[#This Row],[Discount%]]&lt;0.4,"30-39%",fact_orders[[#This Row],[Discount%]]&lt;0.5,"40-49%",TRUE,"50%+")</f>
        <v>40-49%</v>
      </c>
    </row>
    <row r="872" spans="1:25" hidden="1" x14ac:dyDescent="0.3">
      <c r="A872" t="s">
        <v>4288</v>
      </c>
      <c r="B872" t="s">
        <v>3356</v>
      </c>
      <c r="C872" t="s">
        <v>802</v>
      </c>
      <c r="D872" s="2">
        <v>44881</v>
      </c>
      <c r="E872">
        <v>1145</v>
      </c>
      <c r="F872" s="4">
        <v>0.47</v>
      </c>
      <c r="G872" t="s">
        <v>85</v>
      </c>
      <c r="H872" t="s">
        <v>524</v>
      </c>
      <c r="I872" t="s">
        <v>719</v>
      </c>
      <c r="J872" t="s">
        <v>803</v>
      </c>
      <c r="K872" t="s">
        <v>6923</v>
      </c>
      <c r="L872" t="s">
        <v>139</v>
      </c>
      <c r="M872">
        <v>3</v>
      </c>
      <c r="N872">
        <v>19</v>
      </c>
      <c r="O872" t="s">
        <v>3354</v>
      </c>
      <c r="P872" t="s">
        <v>3349</v>
      </c>
      <c r="Q872" s="7">
        <f>fact_orders[[#This Row],[Original Price]]*(1-fact_orders[[#This Row],[Discount%]])</f>
        <v>606.85</v>
      </c>
      <c r="R872">
        <f>fact_orders[[#This Row],[Original Price]]*fact_orders[[#This Row],[Discount%]]</f>
        <v>538.15</v>
      </c>
      <c r="S872">
        <f>YEAR(fact_orders[[#This Row],[Date]])</f>
        <v>2022</v>
      </c>
      <c r="T872">
        <f>MONTH(fact_orders[[#This Row],[Date]])</f>
        <v>11</v>
      </c>
      <c r="U872" t="str">
        <f>TEXT(fact_orders[[#This Row],[Date]],"mmm-yyyy")</f>
        <v>Nov-2022</v>
      </c>
      <c r="V872" t="str">
        <f>"Q"&amp;ROUNDUP(MONTH(fact_orders[[#This Row],[Date]])/3,0)</f>
        <v>Q4</v>
      </c>
      <c r="W872" t="str" cm="1">
        <f t="array" ref="W872">_xlfn.IFS(
fact_orders[[#This Row],[dim_customers.Customer Age]]&lt;=25,"18-25",
fact_orders[[#This Row],[dim_customers.Customer Age]]&lt;=35,"26-35",
fact_orders[[#This Row],[dim_customers.Customer Age]]&lt;=45,"36-45",
fact_orders[[#This Row],[dim_customers.Customer Age]]&lt;=55,"46-55",
TRUE,"56+"
)</f>
        <v>18-25</v>
      </c>
      <c r="X872" t="str" cm="1">
        <f t="array" ref="X872">_xlfn.IFS(fact_orders[[#This Row],[Original Price]]&lt;250,"Under 250", fact_orders[[#This Row],[Original Price]]&lt;500, "250-499",fact_orders[[#This Row],[Original Price]]&lt;1000,"500-999",fact_orders[[#This Row],[Original Price]]&lt;2000,"1000-1999",TRUE,"2000+")</f>
        <v>1000-1999</v>
      </c>
      <c r="Y872" t="str" cm="1">
        <f t="array" ref="Y872">_xlfn.IFS(fact_orders[[#This Row],[Discount%]]&lt;0.2,"10-19%",fact_orders[[#This Row],[Discount%]]&lt;0.3,"20-29%",fact_orders[[#This Row],[Discount%]]&lt;0.4,"30-39%",fact_orders[[#This Row],[Discount%]]&lt;0.5,"40-49%",TRUE,"50%+")</f>
        <v>40-49%</v>
      </c>
    </row>
    <row r="873" spans="1:25" hidden="1" x14ac:dyDescent="0.3">
      <c r="A873" t="s">
        <v>4289</v>
      </c>
      <c r="B873" t="s">
        <v>3357</v>
      </c>
      <c r="C873" t="s">
        <v>804</v>
      </c>
      <c r="D873" s="2">
        <v>44419</v>
      </c>
      <c r="E873">
        <v>1235</v>
      </c>
      <c r="F873" s="4">
        <v>0.46</v>
      </c>
      <c r="G873" t="s">
        <v>85</v>
      </c>
      <c r="H873" t="s">
        <v>524</v>
      </c>
      <c r="I873" t="s">
        <v>719</v>
      </c>
      <c r="J873" t="s">
        <v>803</v>
      </c>
      <c r="K873" t="s">
        <v>6923</v>
      </c>
      <c r="L873" t="s">
        <v>139</v>
      </c>
      <c r="M873">
        <v>5</v>
      </c>
      <c r="N873">
        <v>20</v>
      </c>
      <c r="O873" t="s">
        <v>3354</v>
      </c>
      <c r="P873" t="s">
        <v>3349</v>
      </c>
      <c r="Q873" s="7">
        <f>fact_orders[[#This Row],[Original Price]]*(1-fact_orders[[#This Row],[Discount%]])</f>
        <v>666.90000000000009</v>
      </c>
      <c r="R873">
        <f>fact_orders[[#This Row],[Original Price]]*fact_orders[[#This Row],[Discount%]]</f>
        <v>568.1</v>
      </c>
      <c r="S873">
        <f>YEAR(fact_orders[[#This Row],[Date]])</f>
        <v>2021</v>
      </c>
      <c r="T873">
        <f>MONTH(fact_orders[[#This Row],[Date]])</f>
        <v>8</v>
      </c>
      <c r="U873" t="str">
        <f>TEXT(fact_orders[[#This Row],[Date]],"mmm-yyyy")</f>
        <v>Aug-2021</v>
      </c>
      <c r="V873" t="str">
        <f>"Q"&amp;ROUNDUP(MONTH(fact_orders[[#This Row],[Date]])/3,0)</f>
        <v>Q3</v>
      </c>
      <c r="W873" t="str" cm="1">
        <f t="array" ref="W873">_xlfn.IFS(
fact_orders[[#This Row],[dim_customers.Customer Age]]&lt;=25,"18-25",
fact_orders[[#This Row],[dim_customers.Customer Age]]&lt;=35,"26-35",
fact_orders[[#This Row],[dim_customers.Customer Age]]&lt;=45,"36-45",
fact_orders[[#This Row],[dim_customers.Customer Age]]&lt;=55,"46-55",
TRUE,"56+"
)</f>
        <v>18-25</v>
      </c>
      <c r="X873" t="str" cm="1">
        <f t="array" ref="X873">_xlfn.IFS(fact_orders[[#This Row],[Original Price]]&lt;250,"Under 250", fact_orders[[#This Row],[Original Price]]&lt;500, "250-499",fact_orders[[#This Row],[Original Price]]&lt;1000,"500-999",fact_orders[[#This Row],[Original Price]]&lt;2000,"1000-1999",TRUE,"2000+")</f>
        <v>1000-1999</v>
      </c>
      <c r="Y873" t="str" cm="1">
        <f t="array" ref="Y873">_xlfn.IFS(fact_orders[[#This Row],[Discount%]]&lt;0.2,"10-19%",fact_orders[[#This Row],[Discount%]]&lt;0.3,"20-29%",fact_orders[[#This Row],[Discount%]]&lt;0.4,"30-39%",fact_orders[[#This Row],[Discount%]]&lt;0.5,"40-49%",TRUE,"50%+")</f>
        <v>40-49%</v>
      </c>
    </row>
    <row r="874" spans="1:25" hidden="1" x14ac:dyDescent="0.3">
      <c r="A874" t="s">
        <v>4290</v>
      </c>
      <c r="B874" t="s">
        <v>3358</v>
      </c>
      <c r="C874" t="s">
        <v>805</v>
      </c>
      <c r="D874" s="2">
        <v>44930</v>
      </c>
      <c r="E874">
        <v>1564</v>
      </c>
      <c r="F874" s="4">
        <v>0.46</v>
      </c>
      <c r="G874" t="s">
        <v>85</v>
      </c>
      <c r="H874" t="s">
        <v>524</v>
      </c>
      <c r="I874" t="s">
        <v>719</v>
      </c>
      <c r="J874" t="s">
        <v>803</v>
      </c>
      <c r="K874" t="s">
        <v>6923</v>
      </c>
      <c r="L874" t="s">
        <v>139</v>
      </c>
      <c r="M874">
        <v>5</v>
      </c>
      <c r="N874">
        <v>21</v>
      </c>
      <c r="O874" t="s">
        <v>3359</v>
      </c>
      <c r="P874" t="s">
        <v>3349</v>
      </c>
      <c r="Q874" s="7">
        <f>fact_orders[[#This Row],[Original Price]]*(1-fact_orders[[#This Row],[Discount%]])</f>
        <v>844.56000000000006</v>
      </c>
      <c r="R874">
        <f>fact_orders[[#This Row],[Original Price]]*fact_orders[[#This Row],[Discount%]]</f>
        <v>719.44</v>
      </c>
      <c r="S874">
        <f>YEAR(fact_orders[[#This Row],[Date]])</f>
        <v>2023</v>
      </c>
      <c r="T874">
        <f>MONTH(fact_orders[[#This Row],[Date]])</f>
        <v>1</v>
      </c>
      <c r="U874" t="str">
        <f>TEXT(fact_orders[[#This Row],[Date]],"mmm-yyyy")</f>
        <v>Jan-2023</v>
      </c>
      <c r="V874" t="str">
        <f>"Q"&amp;ROUNDUP(MONTH(fact_orders[[#This Row],[Date]])/3,0)</f>
        <v>Q1</v>
      </c>
      <c r="W874" t="str" cm="1">
        <f t="array" ref="W874">_xlfn.IFS(
fact_orders[[#This Row],[dim_customers.Customer Age]]&lt;=25,"18-25",
fact_orders[[#This Row],[dim_customers.Customer Age]]&lt;=35,"26-35",
fact_orders[[#This Row],[dim_customers.Customer Age]]&lt;=45,"36-45",
fact_orders[[#This Row],[dim_customers.Customer Age]]&lt;=55,"46-55",
TRUE,"56+"
)</f>
        <v>18-25</v>
      </c>
      <c r="X874" t="str" cm="1">
        <f t="array" ref="X874">_xlfn.IFS(fact_orders[[#This Row],[Original Price]]&lt;250,"Under 250", fact_orders[[#This Row],[Original Price]]&lt;500, "250-499",fact_orders[[#This Row],[Original Price]]&lt;1000,"500-999",fact_orders[[#This Row],[Original Price]]&lt;2000,"1000-1999",TRUE,"2000+")</f>
        <v>1000-1999</v>
      </c>
      <c r="Y874" t="str" cm="1">
        <f t="array" ref="Y874">_xlfn.IFS(fact_orders[[#This Row],[Discount%]]&lt;0.2,"10-19%",fact_orders[[#This Row],[Discount%]]&lt;0.3,"20-29%",fact_orders[[#This Row],[Discount%]]&lt;0.4,"30-39%",fact_orders[[#This Row],[Discount%]]&lt;0.5,"40-49%",TRUE,"50%+")</f>
        <v>40-49%</v>
      </c>
    </row>
    <row r="875" spans="1:25" hidden="1" x14ac:dyDescent="0.3">
      <c r="A875" t="s">
        <v>4291</v>
      </c>
      <c r="B875" t="s">
        <v>3360</v>
      </c>
      <c r="C875" t="s">
        <v>806</v>
      </c>
      <c r="D875" s="2">
        <v>44474</v>
      </c>
      <c r="E875">
        <v>654</v>
      </c>
      <c r="F875" s="4">
        <v>0.46</v>
      </c>
      <c r="G875" t="s">
        <v>85</v>
      </c>
      <c r="H875" t="s">
        <v>524</v>
      </c>
      <c r="I875" t="s">
        <v>719</v>
      </c>
      <c r="J875" t="s">
        <v>803</v>
      </c>
      <c r="K875" t="s">
        <v>6924</v>
      </c>
      <c r="L875" t="s">
        <v>139</v>
      </c>
      <c r="M875">
        <v>4</v>
      </c>
      <c r="N875">
        <v>22</v>
      </c>
      <c r="O875" t="s">
        <v>3359</v>
      </c>
      <c r="P875" t="s">
        <v>3349</v>
      </c>
      <c r="Q875" s="7">
        <f>fact_orders[[#This Row],[Original Price]]*(1-fact_orders[[#This Row],[Discount%]])</f>
        <v>353.16</v>
      </c>
      <c r="R875">
        <f>fact_orders[[#This Row],[Original Price]]*fact_orders[[#This Row],[Discount%]]</f>
        <v>300.84000000000003</v>
      </c>
      <c r="S875">
        <f>YEAR(fact_orders[[#This Row],[Date]])</f>
        <v>2021</v>
      </c>
      <c r="T875">
        <f>MONTH(fact_orders[[#This Row],[Date]])</f>
        <v>10</v>
      </c>
      <c r="U875" t="str">
        <f>TEXT(fact_orders[[#This Row],[Date]],"mmm-yyyy")</f>
        <v>Oct-2021</v>
      </c>
      <c r="V875" t="str">
        <f>"Q"&amp;ROUNDUP(MONTH(fact_orders[[#This Row],[Date]])/3,0)</f>
        <v>Q4</v>
      </c>
      <c r="W875" t="str" cm="1">
        <f t="array" ref="W875">_xlfn.IFS(
fact_orders[[#This Row],[dim_customers.Customer Age]]&lt;=25,"18-25",
fact_orders[[#This Row],[dim_customers.Customer Age]]&lt;=35,"26-35",
fact_orders[[#This Row],[dim_customers.Customer Age]]&lt;=45,"36-45",
fact_orders[[#This Row],[dim_customers.Customer Age]]&lt;=55,"46-55",
TRUE,"56+"
)</f>
        <v>18-25</v>
      </c>
      <c r="X875" t="str" cm="1">
        <f t="array" ref="X875">_xlfn.IFS(fact_orders[[#This Row],[Original Price]]&lt;250,"Under 250", fact_orders[[#This Row],[Original Price]]&lt;500, "250-499",fact_orders[[#This Row],[Original Price]]&lt;1000,"500-999",fact_orders[[#This Row],[Original Price]]&lt;2000,"1000-1999",TRUE,"2000+")</f>
        <v>500-999</v>
      </c>
      <c r="Y875" t="str" cm="1">
        <f t="array" ref="Y875">_xlfn.IFS(fact_orders[[#This Row],[Discount%]]&lt;0.2,"10-19%",fact_orders[[#This Row],[Discount%]]&lt;0.3,"20-29%",fact_orders[[#This Row],[Discount%]]&lt;0.4,"30-39%",fact_orders[[#This Row],[Discount%]]&lt;0.5,"40-49%",TRUE,"50%+")</f>
        <v>40-49%</v>
      </c>
    </row>
    <row r="876" spans="1:25" hidden="1" x14ac:dyDescent="0.3">
      <c r="A876" t="s">
        <v>4292</v>
      </c>
      <c r="B876" t="s">
        <v>3361</v>
      </c>
      <c r="C876" t="s">
        <v>807</v>
      </c>
      <c r="D876" s="2">
        <v>44355</v>
      </c>
      <c r="E876">
        <v>854</v>
      </c>
      <c r="F876" s="4">
        <v>0.3</v>
      </c>
      <c r="G876" t="s">
        <v>85</v>
      </c>
      <c r="H876" t="s">
        <v>524</v>
      </c>
      <c r="I876" t="s">
        <v>719</v>
      </c>
      <c r="J876" t="s">
        <v>803</v>
      </c>
      <c r="K876" t="s">
        <v>6924</v>
      </c>
      <c r="L876" t="s">
        <v>102</v>
      </c>
      <c r="M876">
        <v>2</v>
      </c>
      <c r="N876">
        <v>16</v>
      </c>
      <c r="O876" t="s">
        <v>3362</v>
      </c>
      <c r="P876" t="s">
        <v>3363</v>
      </c>
      <c r="Q876" s="7">
        <f>fact_orders[[#This Row],[Original Price]]*(1-fact_orders[[#This Row],[Discount%]])</f>
        <v>597.79999999999995</v>
      </c>
      <c r="R876">
        <f>fact_orders[[#This Row],[Original Price]]*fact_orders[[#This Row],[Discount%]]</f>
        <v>256.2</v>
      </c>
      <c r="S876">
        <f>YEAR(fact_orders[[#This Row],[Date]])</f>
        <v>2021</v>
      </c>
      <c r="T876">
        <f>MONTH(fact_orders[[#This Row],[Date]])</f>
        <v>6</v>
      </c>
      <c r="U876" t="str">
        <f>TEXT(fact_orders[[#This Row],[Date]],"mmm-yyyy")</f>
        <v>Jun-2021</v>
      </c>
      <c r="V876" t="str">
        <f>"Q"&amp;ROUNDUP(MONTH(fact_orders[[#This Row],[Date]])/3,0)</f>
        <v>Q2</v>
      </c>
      <c r="W876" t="str" cm="1">
        <f t="array" ref="W876">_xlfn.IFS(
fact_orders[[#This Row],[dim_customers.Customer Age]]&lt;=25,"18-25",
fact_orders[[#This Row],[dim_customers.Customer Age]]&lt;=35,"26-35",
fact_orders[[#This Row],[dim_customers.Customer Age]]&lt;=45,"36-45",
fact_orders[[#This Row],[dim_customers.Customer Age]]&lt;=55,"46-55",
TRUE,"56+"
)</f>
        <v>18-25</v>
      </c>
      <c r="X876" t="str" cm="1">
        <f t="array" ref="X876">_xlfn.IFS(fact_orders[[#This Row],[Original Price]]&lt;250,"Under 250", fact_orders[[#This Row],[Original Price]]&lt;500, "250-499",fact_orders[[#This Row],[Original Price]]&lt;1000,"500-999",fact_orders[[#This Row],[Original Price]]&lt;2000,"1000-1999",TRUE,"2000+")</f>
        <v>500-999</v>
      </c>
      <c r="Y876" t="str" cm="1">
        <f t="array" ref="Y876">_xlfn.IFS(fact_orders[[#This Row],[Discount%]]&lt;0.2,"10-19%",fact_orders[[#This Row],[Discount%]]&lt;0.3,"20-29%",fact_orders[[#This Row],[Discount%]]&lt;0.4,"30-39%",fact_orders[[#This Row],[Discount%]]&lt;0.5,"40-49%",TRUE,"50%+")</f>
        <v>30-39%</v>
      </c>
    </row>
    <row r="877" spans="1:25" hidden="1" x14ac:dyDescent="0.3">
      <c r="A877" t="s">
        <v>4293</v>
      </c>
      <c r="B877" t="s">
        <v>3364</v>
      </c>
      <c r="C877" t="s">
        <v>808</v>
      </c>
      <c r="D877" s="2">
        <v>44837</v>
      </c>
      <c r="E877">
        <v>475</v>
      </c>
      <c r="F877" s="4">
        <v>0.3</v>
      </c>
      <c r="G877" t="s">
        <v>85</v>
      </c>
      <c r="H877" t="s">
        <v>524</v>
      </c>
      <c r="I877" t="s">
        <v>719</v>
      </c>
      <c r="J877" t="s">
        <v>803</v>
      </c>
      <c r="K877" t="s">
        <v>6924</v>
      </c>
      <c r="L877" t="s">
        <v>102</v>
      </c>
      <c r="M877">
        <v>3</v>
      </c>
      <c r="N877">
        <v>17</v>
      </c>
      <c r="O877" t="s">
        <v>3362</v>
      </c>
      <c r="P877" t="s">
        <v>3363</v>
      </c>
      <c r="Q877" s="7">
        <f>fact_orders[[#This Row],[Original Price]]*(1-fact_orders[[#This Row],[Discount%]])</f>
        <v>332.5</v>
      </c>
      <c r="R877">
        <f>fact_orders[[#This Row],[Original Price]]*fact_orders[[#This Row],[Discount%]]</f>
        <v>142.5</v>
      </c>
      <c r="S877">
        <f>YEAR(fact_orders[[#This Row],[Date]])</f>
        <v>2022</v>
      </c>
      <c r="T877">
        <f>MONTH(fact_orders[[#This Row],[Date]])</f>
        <v>10</v>
      </c>
      <c r="U877" t="str">
        <f>TEXT(fact_orders[[#This Row],[Date]],"mmm-yyyy")</f>
        <v>Oct-2022</v>
      </c>
      <c r="V877" t="str">
        <f>"Q"&amp;ROUNDUP(MONTH(fact_orders[[#This Row],[Date]])/3,0)</f>
        <v>Q4</v>
      </c>
      <c r="W877" t="str" cm="1">
        <f t="array" ref="W877">_xlfn.IFS(
fact_orders[[#This Row],[dim_customers.Customer Age]]&lt;=25,"18-25",
fact_orders[[#This Row],[dim_customers.Customer Age]]&lt;=35,"26-35",
fact_orders[[#This Row],[dim_customers.Customer Age]]&lt;=45,"36-45",
fact_orders[[#This Row],[dim_customers.Customer Age]]&lt;=55,"46-55",
TRUE,"56+"
)</f>
        <v>18-25</v>
      </c>
      <c r="X877" t="str" cm="1">
        <f t="array" ref="X877">_xlfn.IFS(fact_orders[[#This Row],[Original Price]]&lt;250,"Under 250", fact_orders[[#This Row],[Original Price]]&lt;500, "250-499",fact_orders[[#This Row],[Original Price]]&lt;1000,"500-999",fact_orders[[#This Row],[Original Price]]&lt;2000,"1000-1999",TRUE,"2000+")</f>
        <v>250-499</v>
      </c>
      <c r="Y877" t="str" cm="1">
        <f t="array" ref="Y877">_xlfn.IFS(fact_orders[[#This Row],[Discount%]]&lt;0.2,"10-19%",fact_orders[[#This Row],[Discount%]]&lt;0.3,"20-29%",fact_orders[[#This Row],[Discount%]]&lt;0.4,"30-39%",fact_orders[[#This Row],[Discount%]]&lt;0.5,"40-49%",TRUE,"50%+")</f>
        <v>30-39%</v>
      </c>
    </row>
    <row r="878" spans="1:25" hidden="1" x14ac:dyDescent="0.3">
      <c r="A878" t="s">
        <v>4294</v>
      </c>
      <c r="B878" t="s">
        <v>3365</v>
      </c>
      <c r="C878" t="s">
        <v>809</v>
      </c>
      <c r="D878" s="2">
        <v>44287</v>
      </c>
      <c r="E878">
        <v>349</v>
      </c>
      <c r="F878" s="4">
        <v>0.3</v>
      </c>
      <c r="G878" t="s">
        <v>85</v>
      </c>
      <c r="H878" t="s">
        <v>524</v>
      </c>
      <c r="I878" t="s">
        <v>719</v>
      </c>
      <c r="J878" t="s">
        <v>803</v>
      </c>
      <c r="K878" t="s">
        <v>6924</v>
      </c>
      <c r="L878" t="s">
        <v>102</v>
      </c>
      <c r="M878">
        <v>4</v>
      </c>
      <c r="N878">
        <v>18</v>
      </c>
      <c r="O878" t="s">
        <v>3362</v>
      </c>
      <c r="P878" t="s">
        <v>3363</v>
      </c>
      <c r="Q878" s="7">
        <f>fact_orders[[#This Row],[Original Price]]*(1-fact_orders[[#This Row],[Discount%]])</f>
        <v>244.29999999999998</v>
      </c>
      <c r="R878">
        <f>fact_orders[[#This Row],[Original Price]]*fact_orders[[#This Row],[Discount%]]</f>
        <v>104.7</v>
      </c>
      <c r="S878">
        <f>YEAR(fact_orders[[#This Row],[Date]])</f>
        <v>2021</v>
      </c>
      <c r="T878">
        <f>MONTH(fact_orders[[#This Row],[Date]])</f>
        <v>4</v>
      </c>
      <c r="U878" t="str">
        <f>TEXT(fact_orders[[#This Row],[Date]],"mmm-yyyy")</f>
        <v>Apr-2021</v>
      </c>
      <c r="V878" t="str">
        <f>"Q"&amp;ROUNDUP(MONTH(fact_orders[[#This Row],[Date]])/3,0)</f>
        <v>Q2</v>
      </c>
      <c r="W878" t="str" cm="1">
        <f t="array" ref="W878">_xlfn.IFS(
fact_orders[[#This Row],[dim_customers.Customer Age]]&lt;=25,"18-25",
fact_orders[[#This Row],[dim_customers.Customer Age]]&lt;=35,"26-35",
fact_orders[[#This Row],[dim_customers.Customer Age]]&lt;=45,"36-45",
fact_orders[[#This Row],[dim_customers.Customer Age]]&lt;=55,"46-55",
TRUE,"56+"
)</f>
        <v>18-25</v>
      </c>
      <c r="X878" t="str" cm="1">
        <f t="array" ref="X878">_xlfn.IFS(fact_orders[[#This Row],[Original Price]]&lt;250,"Under 250", fact_orders[[#This Row],[Original Price]]&lt;500, "250-499",fact_orders[[#This Row],[Original Price]]&lt;1000,"500-999",fact_orders[[#This Row],[Original Price]]&lt;2000,"1000-1999",TRUE,"2000+")</f>
        <v>250-499</v>
      </c>
      <c r="Y878" t="str" cm="1">
        <f t="array" ref="Y878">_xlfn.IFS(fact_orders[[#This Row],[Discount%]]&lt;0.2,"10-19%",fact_orders[[#This Row],[Discount%]]&lt;0.3,"20-29%",fact_orders[[#This Row],[Discount%]]&lt;0.4,"30-39%",fact_orders[[#This Row],[Discount%]]&lt;0.5,"40-49%",TRUE,"50%+")</f>
        <v>30-39%</v>
      </c>
    </row>
    <row r="879" spans="1:25" hidden="1" x14ac:dyDescent="0.3">
      <c r="A879" t="s">
        <v>4295</v>
      </c>
      <c r="B879" t="s">
        <v>3366</v>
      </c>
      <c r="C879" t="s">
        <v>810</v>
      </c>
      <c r="D879" s="2">
        <v>44441</v>
      </c>
      <c r="E879">
        <v>350</v>
      </c>
      <c r="F879" s="4">
        <v>0.3</v>
      </c>
      <c r="G879" t="s">
        <v>85</v>
      </c>
      <c r="H879" t="s">
        <v>524</v>
      </c>
      <c r="I879" t="s">
        <v>719</v>
      </c>
      <c r="J879" t="s">
        <v>803</v>
      </c>
      <c r="K879" t="s">
        <v>6924</v>
      </c>
      <c r="L879" t="s">
        <v>102</v>
      </c>
      <c r="M879">
        <v>5</v>
      </c>
      <c r="N879">
        <v>19</v>
      </c>
      <c r="O879" t="s">
        <v>3362</v>
      </c>
      <c r="P879" t="s">
        <v>3363</v>
      </c>
      <c r="Q879" s="7">
        <f>fact_orders[[#This Row],[Original Price]]*(1-fact_orders[[#This Row],[Discount%]])</f>
        <v>244.99999999999997</v>
      </c>
      <c r="R879">
        <f>fact_orders[[#This Row],[Original Price]]*fact_orders[[#This Row],[Discount%]]</f>
        <v>105</v>
      </c>
      <c r="S879">
        <f>YEAR(fact_orders[[#This Row],[Date]])</f>
        <v>2021</v>
      </c>
      <c r="T879">
        <f>MONTH(fact_orders[[#This Row],[Date]])</f>
        <v>9</v>
      </c>
      <c r="U879" t="str">
        <f>TEXT(fact_orders[[#This Row],[Date]],"mmm-yyyy")</f>
        <v>Sep-2021</v>
      </c>
      <c r="V879" t="str">
        <f>"Q"&amp;ROUNDUP(MONTH(fact_orders[[#This Row],[Date]])/3,0)</f>
        <v>Q3</v>
      </c>
      <c r="W879" t="str" cm="1">
        <f t="array" ref="W879">_xlfn.IFS(
fact_orders[[#This Row],[dim_customers.Customer Age]]&lt;=25,"18-25",
fact_orders[[#This Row],[dim_customers.Customer Age]]&lt;=35,"26-35",
fact_orders[[#This Row],[dim_customers.Customer Age]]&lt;=45,"36-45",
fact_orders[[#This Row],[dim_customers.Customer Age]]&lt;=55,"46-55",
TRUE,"56+"
)</f>
        <v>18-25</v>
      </c>
      <c r="X879" t="str" cm="1">
        <f t="array" ref="X879">_xlfn.IFS(fact_orders[[#This Row],[Original Price]]&lt;250,"Under 250", fact_orders[[#This Row],[Original Price]]&lt;500, "250-499",fact_orders[[#This Row],[Original Price]]&lt;1000,"500-999",fact_orders[[#This Row],[Original Price]]&lt;2000,"1000-1999",TRUE,"2000+")</f>
        <v>250-499</v>
      </c>
      <c r="Y879" t="str" cm="1">
        <f t="array" ref="Y879">_xlfn.IFS(fact_orders[[#This Row],[Discount%]]&lt;0.2,"10-19%",fact_orders[[#This Row],[Discount%]]&lt;0.3,"20-29%",fact_orders[[#This Row],[Discount%]]&lt;0.4,"30-39%",fact_orders[[#This Row],[Discount%]]&lt;0.5,"40-49%",TRUE,"50%+")</f>
        <v>30-39%</v>
      </c>
    </row>
    <row r="880" spans="1:25" hidden="1" x14ac:dyDescent="0.3">
      <c r="A880" t="s">
        <v>4296</v>
      </c>
      <c r="B880" t="s">
        <v>3367</v>
      </c>
      <c r="C880" t="s">
        <v>811</v>
      </c>
      <c r="D880" s="2">
        <v>44325</v>
      </c>
      <c r="E880">
        <v>351</v>
      </c>
      <c r="F880" s="4">
        <v>0.3</v>
      </c>
      <c r="G880" t="s">
        <v>85</v>
      </c>
      <c r="H880" t="s">
        <v>524</v>
      </c>
      <c r="I880" t="s">
        <v>719</v>
      </c>
      <c r="J880" t="s">
        <v>803</v>
      </c>
      <c r="K880" t="s">
        <v>6924</v>
      </c>
      <c r="L880" t="s">
        <v>14</v>
      </c>
      <c r="M880">
        <v>4</v>
      </c>
      <c r="N880">
        <v>20</v>
      </c>
      <c r="O880" t="s">
        <v>3368</v>
      </c>
      <c r="P880" t="s">
        <v>3363</v>
      </c>
      <c r="Q880" s="7">
        <f>fact_orders[[#This Row],[Original Price]]*(1-fact_orders[[#This Row],[Discount%]])</f>
        <v>245.7</v>
      </c>
      <c r="R880">
        <f>fact_orders[[#This Row],[Original Price]]*fact_orders[[#This Row],[Discount%]]</f>
        <v>105.3</v>
      </c>
      <c r="S880">
        <f>YEAR(fact_orders[[#This Row],[Date]])</f>
        <v>2021</v>
      </c>
      <c r="T880">
        <f>MONTH(fact_orders[[#This Row],[Date]])</f>
        <v>5</v>
      </c>
      <c r="U880" t="str">
        <f>TEXT(fact_orders[[#This Row],[Date]],"mmm-yyyy")</f>
        <v>May-2021</v>
      </c>
      <c r="V880" t="str">
        <f>"Q"&amp;ROUNDUP(MONTH(fact_orders[[#This Row],[Date]])/3,0)</f>
        <v>Q2</v>
      </c>
      <c r="W880" t="str" cm="1">
        <f t="array" ref="W880">_xlfn.IFS(
fact_orders[[#This Row],[dim_customers.Customer Age]]&lt;=25,"18-25",
fact_orders[[#This Row],[dim_customers.Customer Age]]&lt;=35,"26-35",
fact_orders[[#This Row],[dim_customers.Customer Age]]&lt;=45,"36-45",
fact_orders[[#This Row],[dim_customers.Customer Age]]&lt;=55,"46-55",
TRUE,"56+"
)</f>
        <v>18-25</v>
      </c>
      <c r="X880" t="str" cm="1">
        <f t="array" ref="X880">_xlfn.IFS(fact_orders[[#This Row],[Original Price]]&lt;250,"Under 250", fact_orders[[#This Row],[Original Price]]&lt;500, "250-499",fact_orders[[#This Row],[Original Price]]&lt;1000,"500-999",fact_orders[[#This Row],[Original Price]]&lt;2000,"1000-1999",TRUE,"2000+")</f>
        <v>250-499</v>
      </c>
      <c r="Y880" t="str" cm="1">
        <f t="array" ref="Y880">_xlfn.IFS(fact_orders[[#This Row],[Discount%]]&lt;0.2,"10-19%",fact_orders[[#This Row],[Discount%]]&lt;0.3,"20-29%",fact_orders[[#This Row],[Discount%]]&lt;0.4,"30-39%",fact_orders[[#This Row],[Discount%]]&lt;0.5,"40-49%",TRUE,"50%+")</f>
        <v>30-39%</v>
      </c>
    </row>
    <row r="881" spans="1:25" hidden="1" x14ac:dyDescent="0.3">
      <c r="A881" t="s">
        <v>4297</v>
      </c>
      <c r="B881" t="s">
        <v>3369</v>
      </c>
      <c r="C881" t="s">
        <v>812</v>
      </c>
      <c r="D881" s="2">
        <v>44703</v>
      </c>
      <c r="E881">
        <v>352</v>
      </c>
      <c r="F881" s="4">
        <v>0.35</v>
      </c>
      <c r="G881" t="s">
        <v>85</v>
      </c>
      <c r="H881" t="s">
        <v>524</v>
      </c>
      <c r="I881" t="s">
        <v>719</v>
      </c>
      <c r="J881" t="s">
        <v>803</v>
      </c>
      <c r="K881" t="s">
        <v>6924</v>
      </c>
      <c r="L881" t="s">
        <v>14</v>
      </c>
      <c r="M881">
        <v>4</v>
      </c>
      <c r="N881">
        <v>21</v>
      </c>
      <c r="O881" t="s">
        <v>3368</v>
      </c>
      <c r="P881" t="s">
        <v>3363</v>
      </c>
      <c r="Q881" s="7">
        <f>fact_orders[[#This Row],[Original Price]]*(1-fact_orders[[#This Row],[Discount%]])</f>
        <v>228.8</v>
      </c>
      <c r="R881">
        <f>fact_orders[[#This Row],[Original Price]]*fact_orders[[#This Row],[Discount%]]</f>
        <v>123.19999999999999</v>
      </c>
      <c r="S881">
        <f>YEAR(fact_orders[[#This Row],[Date]])</f>
        <v>2022</v>
      </c>
      <c r="T881">
        <f>MONTH(fact_orders[[#This Row],[Date]])</f>
        <v>5</v>
      </c>
      <c r="U881" t="str">
        <f>TEXT(fact_orders[[#This Row],[Date]],"mmm-yyyy")</f>
        <v>May-2022</v>
      </c>
      <c r="V881" t="str">
        <f>"Q"&amp;ROUNDUP(MONTH(fact_orders[[#This Row],[Date]])/3,0)</f>
        <v>Q2</v>
      </c>
      <c r="W881" t="str" cm="1">
        <f t="array" ref="W881">_xlfn.IFS(
fact_orders[[#This Row],[dim_customers.Customer Age]]&lt;=25,"18-25",
fact_orders[[#This Row],[dim_customers.Customer Age]]&lt;=35,"26-35",
fact_orders[[#This Row],[dim_customers.Customer Age]]&lt;=45,"36-45",
fact_orders[[#This Row],[dim_customers.Customer Age]]&lt;=55,"46-55",
TRUE,"56+"
)</f>
        <v>18-25</v>
      </c>
      <c r="X881" t="str" cm="1">
        <f t="array" ref="X881">_xlfn.IFS(fact_orders[[#This Row],[Original Price]]&lt;250,"Under 250", fact_orders[[#This Row],[Original Price]]&lt;500, "250-499",fact_orders[[#This Row],[Original Price]]&lt;1000,"500-999",fact_orders[[#This Row],[Original Price]]&lt;2000,"1000-1999",TRUE,"2000+")</f>
        <v>250-499</v>
      </c>
      <c r="Y881" t="str" cm="1">
        <f t="array" ref="Y881">_xlfn.IFS(fact_orders[[#This Row],[Discount%]]&lt;0.2,"10-19%",fact_orders[[#This Row],[Discount%]]&lt;0.3,"20-29%",fact_orders[[#This Row],[Discount%]]&lt;0.4,"30-39%",fact_orders[[#This Row],[Discount%]]&lt;0.5,"40-49%",TRUE,"50%+")</f>
        <v>30-39%</v>
      </c>
    </row>
    <row r="882" spans="1:25" hidden="1" x14ac:dyDescent="0.3">
      <c r="A882" t="s">
        <v>4298</v>
      </c>
      <c r="B882" t="s">
        <v>3370</v>
      </c>
      <c r="C882" t="s">
        <v>813</v>
      </c>
      <c r="D882" s="2">
        <v>44582</v>
      </c>
      <c r="E882">
        <v>353</v>
      </c>
      <c r="F882" s="4">
        <v>0.35</v>
      </c>
      <c r="G882" t="s">
        <v>85</v>
      </c>
      <c r="H882" t="s">
        <v>524</v>
      </c>
      <c r="I882" t="s">
        <v>719</v>
      </c>
      <c r="J882" t="s">
        <v>803</v>
      </c>
      <c r="K882" t="s">
        <v>6924</v>
      </c>
      <c r="L882" t="s">
        <v>14</v>
      </c>
      <c r="M882">
        <v>4</v>
      </c>
      <c r="N882">
        <v>22</v>
      </c>
      <c r="O882" t="s">
        <v>3368</v>
      </c>
      <c r="P882" t="s">
        <v>3363</v>
      </c>
      <c r="Q882" s="7">
        <f>fact_orders[[#This Row],[Original Price]]*(1-fact_orders[[#This Row],[Discount%]])</f>
        <v>229.45000000000002</v>
      </c>
      <c r="R882">
        <f>fact_orders[[#This Row],[Original Price]]*fact_orders[[#This Row],[Discount%]]</f>
        <v>123.55</v>
      </c>
      <c r="S882">
        <f>YEAR(fact_orders[[#This Row],[Date]])</f>
        <v>2022</v>
      </c>
      <c r="T882">
        <f>MONTH(fact_orders[[#This Row],[Date]])</f>
        <v>1</v>
      </c>
      <c r="U882" t="str">
        <f>TEXT(fact_orders[[#This Row],[Date]],"mmm-yyyy")</f>
        <v>Jan-2022</v>
      </c>
      <c r="V882" t="str">
        <f>"Q"&amp;ROUNDUP(MONTH(fact_orders[[#This Row],[Date]])/3,0)</f>
        <v>Q1</v>
      </c>
      <c r="W882" t="str" cm="1">
        <f t="array" ref="W882">_xlfn.IFS(
fact_orders[[#This Row],[dim_customers.Customer Age]]&lt;=25,"18-25",
fact_orders[[#This Row],[dim_customers.Customer Age]]&lt;=35,"26-35",
fact_orders[[#This Row],[dim_customers.Customer Age]]&lt;=45,"36-45",
fact_orders[[#This Row],[dim_customers.Customer Age]]&lt;=55,"46-55",
TRUE,"56+"
)</f>
        <v>18-25</v>
      </c>
      <c r="X882" t="str" cm="1">
        <f t="array" ref="X882">_xlfn.IFS(fact_orders[[#This Row],[Original Price]]&lt;250,"Under 250", fact_orders[[#This Row],[Original Price]]&lt;500, "250-499",fact_orders[[#This Row],[Original Price]]&lt;1000,"500-999",fact_orders[[#This Row],[Original Price]]&lt;2000,"1000-1999",TRUE,"2000+")</f>
        <v>250-499</v>
      </c>
      <c r="Y882" t="str" cm="1">
        <f t="array" ref="Y882">_xlfn.IFS(fact_orders[[#This Row],[Discount%]]&lt;0.2,"10-19%",fact_orders[[#This Row],[Discount%]]&lt;0.3,"20-29%",fact_orders[[#This Row],[Discount%]]&lt;0.4,"30-39%",fact_orders[[#This Row],[Discount%]]&lt;0.5,"40-49%",TRUE,"50%+")</f>
        <v>30-39%</v>
      </c>
    </row>
    <row r="883" spans="1:25" hidden="1" x14ac:dyDescent="0.3">
      <c r="A883" t="s">
        <v>4299</v>
      </c>
      <c r="B883" t="s">
        <v>3371</v>
      </c>
      <c r="C883" t="s">
        <v>814</v>
      </c>
      <c r="D883" s="2">
        <v>44855</v>
      </c>
      <c r="E883">
        <v>354</v>
      </c>
      <c r="F883" s="4">
        <v>0.35</v>
      </c>
      <c r="G883" t="s">
        <v>85</v>
      </c>
      <c r="H883" t="s">
        <v>524</v>
      </c>
      <c r="I883" t="s">
        <v>719</v>
      </c>
      <c r="J883" t="s">
        <v>803</v>
      </c>
      <c r="K883" t="s">
        <v>6924</v>
      </c>
      <c r="L883" t="s">
        <v>14</v>
      </c>
      <c r="M883">
        <v>3</v>
      </c>
      <c r="N883">
        <v>23</v>
      </c>
      <c r="O883" t="s">
        <v>3368</v>
      </c>
      <c r="P883" t="s">
        <v>3363</v>
      </c>
      <c r="Q883" s="7">
        <f>fact_orders[[#This Row],[Original Price]]*(1-fact_orders[[#This Row],[Discount%]])</f>
        <v>230.1</v>
      </c>
      <c r="R883">
        <f>fact_orders[[#This Row],[Original Price]]*fact_orders[[#This Row],[Discount%]]</f>
        <v>123.89999999999999</v>
      </c>
      <c r="S883">
        <f>YEAR(fact_orders[[#This Row],[Date]])</f>
        <v>2022</v>
      </c>
      <c r="T883">
        <f>MONTH(fact_orders[[#This Row],[Date]])</f>
        <v>10</v>
      </c>
      <c r="U883" t="str">
        <f>TEXT(fact_orders[[#This Row],[Date]],"mmm-yyyy")</f>
        <v>Oct-2022</v>
      </c>
      <c r="V883" t="str">
        <f>"Q"&amp;ROUNDUP(MONTH(fact_orders[[#This Row],[Date]])/3,0)</f>
        <v>Q4</v>
      </c>
      <c r="W883" t="str" cm="1">
        <f t="array" ref="W883">_xlfn.IFS(
fact_orders[[#This Row],[dim_customers.Customer Age]]&lt;=25,"18-25",
fact_orders[[#This Row],[dim_customers.Customer Age]]&lt;=35,"26-35",
fact_orders[[#This Row],[dim_customers.Customer Age]]&lt;=45,"36-45",
fact_orders[[#This Row],[dim_customers.Customer Age]]&lt;=55,"46-55",
TRUE,"56+"
)</f>
        <v>18-25</v>
      </c>
      <c r="X883" t="str" cm="1">
        <f t="array" ref="X883">_xlfn.IFS(fact_orders[[#This Row],[Original Price]]&lt;250,"Under 250", fact_orders[[#This Row],[Original Price]]&lt;500, "250-499",fact_orders[[#This Row],[Original Price]]&lt;1000,"500-999",fact_orders[[#This Row],[Original Price]]&lt;2000,"1000-1999",TRUE,"2000+")</f>
        <v>250-499</v>
      </c>
      <c r="Y883" t="str" cm="1">
        <f t="array" ref="Y883">_xlfn.IFS(fact_orders[[#This Row],[Discount%]]&lt;0.2,"10-19%",fact_orders[[#This Row],[Discount%]]&lt;0.3,"20-29%",fact_orders[[#This Row],[Discount%]]&lt;0.4,"30-39%",fact_orders[[#This Row],[Discount%]]&lt;0.5,"40-49%",TRUE,"50%+")</f>
        <v>30-39%</v>
      </c>
    </row>
    <row r="884" spans="1:25" hidden="1" x14ac:dyDescent="0.3">
      <c r="A884" t="s">
        <v>4300</v>
      </c>
      <c r="B884" t="s">
        <v>3372</v>
      </c>
      <c r="C884" t="s">
        <v>815</v>
      </c>
      <c r="D884" s="2">
        <v>44432</v>
      </c>
      <c r="E884">
        <v>355</v>
      </c>
      <c r="F884" s="4">
        <v>0.35</v>
      </c>
      <c r="G884" t="s">
        <v>85</v>
      </c>
      <c r="H884" t="s">
        <v>524</v>
      </c>
      <c r="I884" t="s">
        <v>719</v>
      </c>
      <c r="J884" t="s">
        <v>803</v>
      </c>
      <c r="K884" t="s">
        <v>6924</v>
      </c>
      <c r="L884" t="s">
        <v>12</v>
      </c>
      <c r="M884">
        <v>2</v>
      </c>
      <c r="N884">
        <v>18</v>
      </c>
      <c r="O884" t="s">
        <v>3373</v>
      </c>
      <c r="P884" t="s">
        <v>3363</v>
      </c>
      <c r="Q884" s="7">
        <f>fact_orders[[#This Row],[Original Price]]*(1-fact_orders[[#This Row],[Discount%]])</f>
        <v>230.75</v>
      </c>
      <c r="R884">
        <f>fact_orders[[#This Row],[Original Price]]*fact_orders[[#This Row],[Discount%]]</f>
        <v>124.24999999999999</v>
      </c>
      <c r="S884">
        <f>YEAR(fact_orders[[#This Row],[Date]])</f>
        <v>2021</v>
      </c>
      <c r="T884">
        <f>MONTH(fact_orders[[#This Row],[Date]])</f>
        <v>8</v>
      </c>
      <c r="U884" t="str">
        <f>TEXT(fact_orders[[#This Row],[Date]],"mmm-yyyy")</f>
        <v>Aug-2021</v>
      </c>
      <c r="V884" t="str">
        <f>"Q"&amp;ROUNDUP(MONTH(fact_orders[[#This Row],[Date]])/3,0)</f>
        <v>Q3</v>
      </c>
      <c r="W884" t="str" cm="1">
        <f t="array" ref="W884">_xlfn.IFS(
fact_orders[[#This Row],[dim_customers.Customer Age]]&lt;=25,"18-25",
fact_orders[[#This Row],[dim_customers.Customer Age]]&lt;=35,"26-35",
fact_orders[[#This Row],[dim_customers.Customer Age]]&lt;=45,"36-45",
fact_orders[[#This Row],[dim_customers.Customer Age]]&lt;=55,"46-55",
TRUE,"56+"
)</f>
        <v>18-25</v>
      </c>
      <c r="X884" t="str" cm="1">
        <f t="array" ref="X884">_xlfn.IFS(fact_orders[[#This Row],[Original Price]]&lt;250,"Under 250", fact_orders[[#This Row],[Original Price]]&lt;500, "250-499",fact_orders[[#This Row],[Original Price]]&lt;1000,"500-999",fact_orders[[#This Row],[Original Price]]&lt;2000,"1000-1999",TRUE,"2000+")</f>
        <v>250-499</v>
      </c>
      <c r="Y884" t="str" cm="1">
        <f t="array" ref="Y884">_xlfn.IFS(fact_orders[[#This Row],[Discount%]]&lt;0.2,"10-19%",fact_orders[[#This Row],[Discount%]]&lt;0.3,"20-29%",fact_orders[[#This Row],[Discount%]]&lt;0.4,"30-39%",fact_orders[[#This Row],[Discount%]]&lt;0.5,"40-49%",TRUE,"50%+")</f>
        <v>30-39%</v>
      </c>
    </row>
    <row r="885" spans="1:25" hidden="1" x14ac:dyDescent="0.3">
      <c r="A885" t="s">
        <v>4301</v>
      </c>
      <c r="B885" t="s">
        <v>3374</v>
      </c>
      <c r="C885" t="s">
        <v>816</v>
      </c>
      <c r="D885" s="2">
        <v>44810</v>
      </c>
      <c r="E885">
        <v>356</v>
      </c>
      <c r="F885" s="4">
        <v>0.35</v>
      </c>
      <c r="G885" t="s">
        <v>85</v>
      </c>
      <c r="H885" t="s">
        <v>524</v>
      </c>
      <c r="I885" t="s">
        <v>719</v>
      </c>
      <c r="J885" t="s">
        <v>803</v>
      </c>
      <c r="K885" t="s">
        <v>6924</v>
      </c>
      <c r="L885" t="s">
        <v>14</v>
      </c>
      <c r="M885">
        <v>5</v>
      </c>
      <c r="N885">
        <v>18</v>
      </c>
      <c r="O885" t="s">
        <v>3373</v>
      </c>
      <c r="P885" t="s">
        <v>3363</v>
      </c>
      <c r="Q885" s="7">
        <f>fact_orders[[#This Row],[Original Price]]*(1-fact_orders[[#This Row],[Discount%]])</f>
        <v>231.4</v>
      </c>
      <c r="R885">
        <f>fact_orders[[#This Row],[Original Price]]*fact_orders[[#This Row],[Discount%]]</f>
        <v>124.6</v>
      </c>
      <c r="S885">
        <f>YEAR(fact_orders[[#This Row],[Date]])</f>
        <v>2022</v>
      </c>
      <c r="T885">
        <f>MONTH(fact_orders[[#This Row],[Date]])</f>
        <v>9</v>
      </c>
      <c r="U885" t="str">
        <f>TEXT(fact_orders[[#This Row],[Date]],"mmm-yyyy")</f>
        <v>Sep-2022</v>
      </c>
      <c r="V885" t="str">
        <f>"Q"&amp;ROUNDUP(MONTH(fact_orders[[#This Row],[Date]])/3,0)</f>
        <v>Q3</v>
      </c>
      <c r="W885" t="str" cm="1">
        <f t="array" ref="W885">_xlfn.IFS(
fact_orders[[#This Row],[dim_customers.Customer Age]]&lt;=25,"18-25",
fact_orders[[#This Row],[dim_customers.Customer Age]]&lt;=35,"26-35",
fact_orders[[#This Row],[dim_customers.Customer Age]]&lt;=45,"36-45",
fact_orders[[#This Row],[dim_customers.Customer Age]]&lt;=55,"46-55",
TRUE,"56+"
)</f>
        <v>18-25</v>
      </c>
      <c r="X885" t="str" cm="1">
        <f t="array" ref="X885">_xlfn.IFS(fact_orders[[#This Row],[Original Price]]&lt;250,"Under 250", fact_orders[[#This Row],[Original Price]]&lt;500, "250-499",fact_orders[[#This Row],[Original Price]]&lt;1000,"500-999",fact_orders[[#This Row],[Original Price]]&lt;2000,"1000-1999",TRUE,"2000+")</f>
        <v>250-499</v>
      </c>
      <c r="Y885" t="str" cm="1">
        <f t="array" ref="Y885">_xlfn.IFS(fact_orders[[#This Row],[Discount%]]&lt;0.2,"10-19%",fact_orders[[#This Row],[Discount%]]&lt;0.3,"20-29%",fact_orders[[#This Row],[Discount%]]&lt;0.4,"30-39%",fact_orders[[#This Row],[Discount%]]&lt;0.5,"40-49%",TRUE,"50%+")</f>
        <v>30-39%</v>
      </c>
    </row>
    <row r="886" spans="1:25" hidden="1" x14ac:dyDescent="0.3">
      <c r="A886" t="s">
        <v>4302</v>
      </c>
      <c r="B886" t="s">
        <v>3375</v>
      </c>
      <c r="C886" t="s">
        <v>817</v>
      </c>
      <c r="D886" s="2">
        <v>44845</v>
      </c>
      <c r="E886">
        <v>999</v>
      </c>
      <c r="F886" s="4">
        <v>0.35</v>
      </c>
      <c r="G886" t="s">
        <v>85</v>
      </c>
      <c r="H886" t="s">
        <v>524</v>
      </c>
      <c r="I886" t="s">
        <v>719</v>
      </c>
      <c r="J886" t="s">
        <v>803</v>
      </c>
      <c r="K886" t="s">
        <v>6924</v>
      </c>
      <c r="L886" t="s">
        <v>16</v>
      </c>
      <c r="M886">
        <v>4</v>
      </c>
      <c r="N886">
        <v>18</v>
      </c>
      <c r="O886" t="s">
        <v>3373</v>
      </c>
      <c r="P886" t="s">
        <v>3363</v>
      </c>
      <c r="Q886" s="7">
        <f>fact_orders[[#This Row],[Original Price]]*(1-fact_orders[[#This Row],[Discount%]])</f>
        <v>649.35</v>
      </c>
      <c r="R886">
        <f>fact_orders[[#This Row],[Original Price]]*fact_orders[[#This Row],[Discount%]]</f>
        <v>349.65</v>
      </c>
      <c r="S886">
        <f>YEAR(fact_orders[[#This Row],[Date]])</f>
        <v>2022</v>
      </c>
      <c r="T886">
        <f>MONTH(fact_orders[[#This Row],[Date]])</f>
        <v>10</v>
      </c>
      <c r="U886" t="str">
        <f>TEXT(fact_orders[[#This Row],[Date]],"mmm-yyyy")</f>
        <v>Oct-2022</v>
      </c>
      <c r="V886" t="str">
        <f>"Q"&amp;ROUNDUP(MONTH(fact_orders[[#This Row],[Date]])/3,0)</f>
        <v>Q4</v>
      </c>
      <c r="W886" t="str" cm="1">
        <f t="array" ref="W886">_xlfn.IFS(
fact_orders[[#This Row],[dim_customers.Customer Age]]&lt;=25,"18-25",
fact_orders[[#This Row],[dim_customers.Customer Age]]&lt;=35,"26-35",
fact_orders[[#This Row],[dim_customers.Customer Age]]&lt;=45,"36-45",
fact_orders[[#This Row],[dim_customers.Customer Age]]&lt;=55,"46-55",
TRUE,"56+"
)</f>
        <v>18-25</v>
      </c>
      <c r="X886" t="str" cm="1">
        <f t="array" ref="X886">_xlfn.IFS(fact_orders[[#This Row],[Original Price]]&lt;250,"Under 250", fact_orders[[#This Row],[Original Price]]&lt;500, "250-499",fact_orders[[#This Row],[Original Price]]&lt;1000,"500-999",fact_orders[[#This Row],[Original Price]]&lt;2000,"1000-1999",TRUE,"2000+")</f>
        <v>500-999</v>
      </c>
      <c r="Y886" t="str" cm="1">
        <f t="array" ref="Y886">_xlfn.IFS(fact_orders[[#This Row],[Discount%]]&lt;0.2,"10-19%",fact_orders[[#This Row],[Discount%]]&lt;0.3,"20-29%",fact_orders[[#This Row],[Discount%]]&lt;0.4,"30-39%",fact_orders[[#This Row],[Discount%]]&lt;0.5,"40-49%",TRUE,"50%+")</f>
        <v>30-39%</v>
      </c>
    </row>
    <row r="887" spans="1:25" hidden="1" x14ac:dyDescent="0.3">
      <c r="A887" t="s">
        <v>4303</v>
      </c>
      <c r="B887" t="s">
        <v>3376</v>
      </c>
      <c r="C887" t="s">
        <v>818</v>
      </c>
      <c r="D887" s="2">
        <v>44741</v>
      </c>
      <c r="E887">
        <v>555</v>
      </c>
      <c r="F887" s="4">
        <v>0.4</v>
      </c>
      <c r="G887" t="s">
        <v>85</v>
      </c>
      <c r="H887" t="s">
        <v>524</v>
      </c>
      <c r="I887" t="s">
        <v>719</v>
      </c>
      <c r="J887" t="s">
        <v>803</v>
      </c>
      <c r="K887" t="s">
        <v>6926</v>
      </c>
      <c r="L887" t="s">
        <v>18</v>
      </c>
      <c r="M887">
        <v>2</v>
      </c>
      <c r="N887">
        <v>18</v>
      </c>
      <c r="O887" t="s">
        <v>3373</v>
      </c>
      <c r="P887" t="s">
        <v>3363</v>
      </c>
      <c r="Q887" s="7">
        <f>fact_orders[[#This Row],[Original Price]]*(1-fact_orders[[#This Row],[Discount%]])</f>
        <v>333</v>
      </c>
      <c r="R887">
        <f>fact_orders[[#This Row],[Original Price]]*fact_orders[[#This Row],[Discount%]]</f>
        <v>222</v>
      </c>
      <c r="S887">
        <f>YEAR(fact_orders[[#This Row],[Date]])</f>
        <v>2022</v>
      </c>
      <c r="T887">
        <f>MONTH(fact_orders[[#This Row],[Date]])</f>
        <v>6</v>
      </c>
      <c r="U887" t="str">
        <f>TEXT(fact_orders[[#This Row],[Date]],"mmm-yyyy")</f>
        <v>Jun-2022</v>
      </c>
      <c r="V887" t="str">
        <f>"Q"&amp;ROUNDUP(MONTH(fact_orders[[#This Row],[Date]])/3,0)</f>
        <v>Q2</v>
      </c>
      <c r="W887" t="str" cm="1">
        <f t="array" ref="W887">_xlfn.IFS(
fact_orders[[#This Row],[dim_customers.Customer Age]]&lt;=25,"18-25",
fact_orders[[#This Row],[dim_customers.Customer Age]]&lt;=35,"26-35",
fact_orders[[#This Row],[dim_customers.Customer Age]]&lt;=45,"36-45",
fact_orders[[#This Row],[dim_customers.Customer Age]]&lt;=55,"46-55",
TRUE,"56+"
)</f>
        <v>18-25</v>
      </c>
      <c r="X887" t="str" cm="1">
        <f t="array" ref="X887">_xlfn.IFS(fact_orders[[#This Row],[Original Price]]&lt;250,"Under 250", fact_orders[[#This Row],[Original Price]]&lt;500, "250-499",fact_orders[[#This Row],[Original Price]]&lt;1000,"500-999",fact_orders[[#This Row],[Original Price]]&lt;2000,"1000-1999",TRUE,"2000+")</f>
        <v>500-999</v>
      </c>
      <c r="Y887" t="str" cm="1">
        <f t="array" ref="Y887">_xlfn.IFS(fact_orders[[#This Row],[Discount%]]&lt;0.2,"10-19%",fact_orders[[#This Row],[Discount%]]&lt;0.3,"20-29%",fact_orders[[#This Row],[Discount%]]&lt;0.4,"30-39%",fact_orders[[#This Row],[Discount%]]&lt;0.5,"40-49%",TRUE,"50%+")</f>
        <v>40-49%</v>
      </c>
    </row>
    <row r="888" spans="1:25" hidden="1" x14ac:dyDescent="0.3">
      <c r="A888" t="s">
        <v>4304</v>
      </c>
      <c r="B888" t="s">
        <v>3377</v>
      </c>
      <c r="C888" t="s">
        <v>819</v>
      </c>
      <c r="D888" s="2">
        <v>44577</v>
      </c>
      <c r="E888">
        <v>555</v>
      </c>
      <c r="F888" s="4">
        <v>0.4</v>
      </c>
      <c r="G888" t="s">
        <v>85</v>
      </c>
      <c r="H888" t="s">
        <v>524</v>
      </c>
      <c r="I888" t="s">
        <v>719</v>
      </c>
      <c r="J888" t="s">
        <v>803</v>
      </c>
      <c r="K888" t="s">
        <v>6926</v>
      </c>
      <c r="L888" t="s">
        <v>21</v>
      </c>
      <c r="M888">
        <v>5</v>
      </c>
      <c r="N888">
        <v>18</v>
      </c>
      <c r="O888" t="s">
        <v>3373</v>
      </c>
      <c r="P888" t="s">
        <v>3363</v>
      </c>
      <c r="Q888" s="7">
        <f>fact_orders[[#This Row],[Original Price]]*(1-fact_orders[[#This Row],[Discount%]])</f>
        <v>333</v>
      </c>
      <c r="R888">
        <f>fact_orders[[#This Row],[Original Price]]*fact_orders[[#This Row],[Discount%]]</f>
        <v>222</v>
      </c>
      <c r="S888">
        <f>YEAR(fact_orders[[#This Row],[Date]])</f>
        <v>2022</v>
      </c>
      <c r="T888">
        <f>MONTH(fact_orders[[#This Row],[Date]])</f>
        <v>1</v>
      </c>
      <c r="U888" t="str">
        <f>TEXT(fact_orders[[#This Row],[Date]],"mmm-yyyy")</f>
        <v>Jan-2022</v>
      </c>
      <c r="V888" t="str">
        <f>"Q"&amp;ROUNDUP(MONTH(fact_orders[[#This Row],[Date]])/3,0)</f>
        <v>Q1</v>
      </c>
      <c r="W888" t="str" cm="1">
        <f t="array" ref="W888">_xlfn.IFS(
fact_orders[[#This Row],[dim_customers.Customer Age]]&lt;=25,"18-25",
fact_orders[[#This Row],[dim_customers.Customer Age]]&lt;=35,"26-35",
fact_orders[[#This Row],[dim_customers.Customer Age]]&lt;=45,"36-45",
fact_orders[[#This Row],[dim_customers.Customer Age]]&lt;=55,"46-55",
TRUE,"56+"
)</f>
        <v>18-25</v>
      </c>
      <c r="X888" t="str" cm="1">
        <f t="array" ref="X888">_xlfn.IFS(fact_orders[[#This Row],[Original Price]]&lt;250,"Under 250", fact_orders[[#This Row],[Original Price]]&lt;500, "250-499",fact_orders[[#This Row],[Original Price]]&lt;1000,"500-999",fact_orders[[#This Row],[Original Price]]&lt;2000,"1000-1999",TRUE,"2000+")</f>
        <v>500-999</v>
      </c>
      <c r="Y888" t="str" cm="1">
        <f t="array" ref="Y888">_xlfn.IFS(fact_orders[[#This Row],[Discount%]]&lt;0.2,"10-19%",fact_orders[[#This Row],[Discount%]]&lt;0.3,"20-29%",fact_orders[[#This Row],[Discount%]]&lt;0.4,"30-39%",fact_orders[[#This Row],[Discount%]]&lt;0.5,"40-49%",TRUE,"50%+")</f>
        <v>40-49%</v>
      </c>
    </row>
    <row r="889" spans="1:25" hidden="1" x14ac:dyDescent="0.3">
      <c r="A889" t="s">
        <v>4305</v>
      </c>
      <c r="B889" t="s">
        <v>3378</v>
      </c>
      <c r="C889" t="s">
        <v>820</v>
      </c>
      <c r="D889" s="2">
        <v>44603</v>
      </c>
      <c r="E889">
        <v>555</v>
      </c>
      <c r="F889" s="4">
        <v>0.15</v>
      </c>
      <c r="G889" t="s">
        <v>85</v>
      </c>
      <c r="H889" t="s">
        <v>524</v>
      </c>
      <c r="I889" t="s">
        <v>719</v>
      </c>
      <c r="J889" t="s">
        <v>803</v>
      </c>
      <c r="K889" t="s">
        <v>6926</v>
      </c>
      <c r="L889" t="s">
        <v>23</v>
      </c>
      <c r="M889">
        <v>5</v>
      </c>
      <c r="N889">
        <v>18</v>
      </c>
      <c r="O889" t="s">
        <v>3373</v>
      </c>
      <c r="P889" t="s">
        <v>3363</v>
      </c>
      <c r="Q889" s="7">
        <f>fact_orders[[#This Row],[Original Price]]*(1-fact_orders[[#This Row],[Discount%]])</f>
        <v>471.75</v>
      </c>
      <c r="R889">
        <f>fact_orders[[#This Row],[Original Price]]*fact_orders[[#This Row],[Discount%]]</f>
        <v>83.25</v>
      </c>
      <c r="S889">
        <f>YEAR(fact_orders[[#This Row],[Date]])</f>
        <v>2022</v>
      </c>
      <c r="T889">
        <f>MONTH(fact_orders[[#This Row],[Date]])</f>
        <v>2</v>
      </c>
      <c r="U889" t="str">
        <f>TEXT(fact_orders[[#This Row],[Date]],"mmm-yyyy")</f>
        <v>Feb-2022</v>
      </c>
      <c r="V889" t="str">
        <f>"Q"&amp;ROUNDUP(MONTH(fact_orders[[#This Row],[Date]])/3,0)</f>
        <v>Q1</v>
      </c>
      <c r="W889" t="str" cm="1">
        <f t="array" ref="W889">_xlfn.IFS(
fact_orders[[#This Row],[dim_customers.Customer Age]]&lt;=25,"18-25",
fact_orders[[#This Row],[dim_customers.Customer Age]]&lt;=35,"26-35",
fact_orders[[#This Row],[dim_customers.Customer Age]]&lt;=45,"36-45",
fact_orders[[#This Row],[dim_customers.Customer Age]]&lt;=55,"46-55",
TRUE,"56+"
)</f>
        <v>18-25</v>
      </c>
      <c r="X889" t="str" cm="1">
        <f t="array" ref="X889">_xlfn.IFS(fact_orders[[#This Row],[Original Price]]&lt;250,"Under 250", fact_orders[[#This Row],[Original Price]]&lt;500, "250-499",fact_orders[[#This Row],[Original Price]]&lt;1000,"500-999",fact_orders[[#This Row],[Original Price]]&lt;2000,"1000-1999",TRUE,"2000+")</f>
        <v>500-999</v>
      </c>
      <c r="Y889" t="str" cm="1">
        <f t="array" ref="Y889">_xlfn.IFS(fact_orders[[#This Row],[Discount%]]&lt;0.2,"10-19%",fact_orders[[#This Row],[Discount%]]&lt;0.3,"20-29%",fact_orders[[#This Row],[Discount%]]&lt;0.4,"30-39%",fact_orders[[#This Row],[Discount%]]&lt;0.5,"40-49%",TRUE,"50%+")</f>
        <v>10-19%</v>
      </c>
    </row>
    <row r="890" spans="1:25" hidden="1" x14ac:dyDescent="0.3">
      <c r="A890" t="s">
        <v>4306</v>
      </c>
      <c r="B890" t="s">
        <v>3379</v>
      </c>
      <c r="C890" t="s">
        <v>821</v>
      </c>
      <c r="D890" s="2">
        <v>44792</v>
      </c>
      <c r="E890">
        <v>555</v>
      </c>
      <c r="F890" s="4">
        <v>0.15</v>
      </c>
      <c r="G890" t="s">
        <v>85</v>
      </c>
      <c r="H890" t="s">
        <v>524</v>
      </c>
      <c r="I890" t="s">
        <v>719</v>
      </c>
      <c r="J890" t="s">
        <v>20</v>
      </c>
      <c r="K890" t="s">
        <v>6926</v>
      </c>
      <c r="L890" t="s">
        <v>25</v>
      </c>
      <c r="M890">
        <v>4</v>
      </c>
      <c r="N890">
        <v>23</v>
      </c>
      <c r="O890" t="s">
        <v>3380</v>
      </c>
      <c r="P890" t="s">
        <v>3381</v>
      </c>
      <c r="Q890" s="7">
        <f>fact_orders[[#This Row],[Original Price]]*(1-fact_orders[[#This Row],[Discount%]])</f>
        <v>471.75</v>
      </c>
      <c r="R890">
        <f>fact_orders[[#This Row],[Original Price]]*fact_orders[[#This Row],[Discount%]]</f>
        <v>83.25</v>
      </c>
      <c r="S890">
        <f>YEAR(fact_orders[[#This Row],[Date]])</f>
        <v>2022</v>
      </c>
      <c r="T890">
        <f>MONTH(fact_orders[[#This Row],[Date]])</f>
        <v>8</v>
      </c>
      <c r="U890" t="str">
        <f>TEXT(fact_orders[[#This Row],[Date]],"mmm-yyyy")</f>
        <v>Aug-2022</v>
      </c>
      <c r="V890" t="str">
        <f>"Q"&amp;ROUNDUP(MONTH(fact_orders[[#This Row],[Date]])/3,0)</f>
        <v>Q3</v>
      </c>
      <c r="W890" t="str" cm="1">
        <f t="array" ref="W890">_xlfn.IFS(
fact_orders[[#This Row],[dim_customers.Customer Age]]&lt;=25,"18-25",
fact_orders[[#This Row],[dim_customers.Customer Age]]&lt;=35,"26-35",
fact_orders[[#This Row],[dim_customers.Customer Age]]&lt;=45,"36-45",
fact_orders[[#This Row],[dim_customers.Customer Age]]&lt;=55,"46-55",
TRUE,"56+"
)</f>
        <v>18-25</v>
      </c>
      <c r="X890" t="str" cm="1">
        <f t="array" ref="X890">_xlfn.IFS(fact_orders[[#This Row],[Original Price]]&lt;250,"Under 250", fact_orders[[#This Row],[Original Price]]&lt;500, "250-499",fact_orders[[#This Row],[Original Price]]&lt;1000,"500-999",fact_orders[[#This Row],[Original Price]]&lt;2000,"1000-1999",TRUE,"2000+")</f>
        <v>500-999</v>
      </c>
      <c r="Y890" t="str" cm="1">
        <f t="array" ref="Y890">_xlfn.IFS(fact_orders[[#This Row],[Discount%]]&lt;0.2,"10-19%",fact_orders[[#This Row],[Discount%]]&lt;0.3,"20-29%",fact_orders[[#This Row],[Discount%]]&lt;0.4,"30-39%",fact_orders[[#This Row],[Discount%]]&lt;0.5,"40-49%",TRUE,"50%+")</f>
        <v>10-19%</v>
      </c>
    </row>
    <row r="891" spans="1:25" hidden="1" x14ac:dyDescent="0.3">
      <c r="A891" t="s">
        <v>4307</v>
      </c>
      <c r="B891" t="s">
        <v>3382</v>
      </c>
      <c r="C891" t="s">
        <v>822</v>
      </c>
      <c r="D891" s="2">
        <v>44812</v>
      </c>
      <c r="E891">
        <v>1025</v>
      </c>
      <c r="F891" s="4">
        <v>0.15</v>
      </c>
      <c r="G891" t="s">
        <v>85</v>
      </c>
      <c r="H891" t="s">
        <v>524</v>
      </c>
      <c r="I891" t="s">
        <v>719</v>
      </c>
      <c r="J891" t="s">
        <v>20</v>
      </c>
      <c r="K891" t="s">
        <v>6926</v>
      </c>
      <c r="L891" t="s">
        <v>27</v>
      </c>
      <c r="M891">
        <v>4</v>
      </c>
      <c r="N891">
        <v>24</v>
      </c>
      <c r="O891" t="s">
        <v>3380</v>
      </c>
      <c r="P891" t="s">
        <v>3381</v>
      </c>
      <c r="Q891" s="7">
        <f>fact_orders[[#This Row],[Original Price]]*(1-fact_orders[[#This Row],[Discount%]])</f>
        <v>871.25</v>
      </c>
      <c r="R891">
        <f>fact_orders[[#This Row],[Original Price]]*fact_orders[[#This Row],[Discount%]]</f>
        <v>153.75</v>
      </c>
      <c r="S891">
        <f>YEAR(fact_orders[[#This Row],[Date]])</f>
        <v>2022</v>
      </c>
      <c r="T891">
        <f>MONTH(fact_orders[[#This Row],[Date]])</f>
        <v>9</v>
      </c>
      <c r="U891" t="str">
        <f>TEXT(fact_orders[[#This Row],[Date]],"mmm-yyyy")</f>
        <v>Sep-2022</v>
      </c>
      <c r="V891" t="str">
        <f>"Q"&amp;ROUNDUP(MONTH(fact_orders[[#This Row],[Date]])/3,0)</f>
        <v>Q3</v>
      </c>
      <c r="W891" t="str" cm="1">
        <f t="array" ref="W891">_xlfn.IFS(
fact_orders[[#This Row],[dim_customers.Customer Age]]&lt;=25,"18-25",
fact_orders[[#This Row],[dim_customers.Customer Age]]&lt;=35,"26-35",
fact_orders[[#This Row],[dim_customers.Customer Age]]&lt;=45,"36-45",
fact_orders[[#This Row],[dim_customers.Customer Age]]&lt;=55,"46-55",
TRUE,"56+"
)</f>
        <v>18-25</v>
      </c>
      <c r="X891" t="str" cm="1">
        <f t="array" ref="X891">_xlfn.IFS(fact_orders[[#This Row],[Original Price]]&lt;250,"Under 250", fact_orders[[#This Row],[Original Price]]&lt;500, "250-499",fact_orders[[#This Row],[Original Price]]&lt;1000,"500-999",fact_orders[[#This Row],[Original Price]]&lt;2000,"1000-1999",TRUE,"2000+")</f>
        <v>1000-1999</v>
      </c>
      <c r="Y891" t="str" cm="1">
        <f t="array" ref="Y891">_xlfn.IFS(fact_orders[[#This Row],[Discount%]]&lt;0.2,"10-19%",fact_orders[[#This Row],[Discount%]]&lt;0.3,"20-29%",fact_orders[[#This Row],[Discount%]]&lt;0.4,"30-39%",fact_orders[[#This Row],[Discount%]]&lt;0.5,"40-49%",TRUE,"50%+")</f>
        <v>10-19%</v>
      </c>
    </row>
    <row r="892" spans="1:25" hidden="1" x14ac:dyDescent="0.3">
      <c r="A892" t="s">
        <v>4308</v>
      </c>
      <c r="B892" t="s">
        <v>3383</v>
      </c>
      <c r="C892" t="s">
        <v>822</v>
      </c>
      <c r="D892" s="2">
        <v>44480</v>
      </c>
      <c r="E892">
        <v>1025</v>
      </c>
      <c r="F892" s="4">
        <v>0.35</v>
      </c>
      <c r="G892" t="s">
        <v>85</v>
      </c>
      <c r="H892" t="s">
        <v>524</v>
      </c>
      <c r="I892" t="s">
        <v>719</v>
      </c>
      <c r="J892" t="s">
        <v>20</v>
      </c>
      <c r="K892" t="s">
        <v>6926</v>
      </c>
      <c r="L892" t="s">
        <v>27</v>
      </c>
      <c r="M892">
        <v>4</v>
      </c>
      <c r="N892">
        <v>25</v>
      </c>
      <c r="O892" t="s">
        <v>3380</v>
      </c>
      <c r="P892" t="s">
        <v>3381</v>
      </c>
      <c r="Q892" s="7">
        <f>fact_orders[[#This Row],[Original Price]]*(1-fact_orders[[#This Row],[Discount%]])</f>
        <v>666.25</v>
      </c>
      <c r="R892">
        <f>fact_orders[[#This Row],[Original Price]]*fact_orders[[#This Row],[Discount%]]</f>
        <v>358.75</v>
      </c>
      <c r="S892">
        <f>YEAR(fact_orders[[#This Row],[Date]])</f>
        <v>2021</v>
      </c>
      <c r="T892">
        <f>MONTH(fact_orders[[#This Row],[Date]])</f>
        <v>10</v>
      </c>
      <c r="U892" t="str">
        <f>TEXT(fact_orders[[#This Row],[Date]],"mmm-yyyy")</f>
        <v>Oct-2021</v>
      </c>
      <c r="V892" t="str">
        <f>"Q"&amp;ROUNDUP(MONTH(fact_orders[[#This Row],[Date]])/3,0)</f>
        <v>Q4</v>
      </c>
      <c r="W892" t="str" cm="1">
        <f t="array" ref="W892">_xlfn.IFS(
fact_orders[[#This Row],[dim_customers.Customer Age]]&lt;=25,"18-25",
fact_orders[[#This Row],[dim_customers.Customer Age]]&lt;=35,"26-35",
fact_orders[[#This Row],[dim_customers.Customer Age]]&lt;=45,"36-45",
fact_orders[[#This Row],[dim_customers.Customer Age]]&lt;=55,"46-55",
TRUE,"56+"
)</f>
        <v>18-25</v>
      </c>
      <c r="X892" t="str" cm="1">
        <f t="array" ref="X892">_xlfn.IFS(fact_orders[[#This Row],[Original Price]]&lt;250,"Under 250", fact_orders[[#This Row],[Original Price]]&lt;500, "250-499",fact_orders[[#This Row],[Original Price]]&lt;1000,"500-999",fact_orders[[#This Row],[Original Price]]&lt;2000,"1000-1999",TRUE,"2000+")</f>
        <v>1000-1999</v>
      </c>
      <c r="Y892" t="str" cm="1">
        <f t="array" ref="Y892">_xlfn.IFS(fact_orders[[#This Row],[Discount%]]&lt;0.2,"10-19%",fact_orders[[#This Row],[Discount%]]&lt;0.3,"20-29%",fact_orders[[#This Row],[Discount%]]&lt;0.4,"30-39%",fact_orders[[#This Row],[Discount%]]&lt;0.5,"40-49%",TRUE,"50%+")</f>
        <v>30-39%</v>
      </c>
    </row>
    <row r="893" spans="1:25" hidden="1" x14ac:dyDescent="0.3">
      <c r="A893" t="s">
        <v>4309</v>
      </c>
      <c r="B893" t="s">
        <v>3384</v>
      </c>
      <c r="C893" t="s">
        <v>822</v>
      </c>
      <c r="D893" s="2">
        <v>44369</v>
      </c>
      <c r="E893">
        <v>1025</v>
      </c>
      <c r="F893" s="4">
        <v>0.35</v>
      </c>
      <c r="G893" t="s">
        <v>85</v>
      </c>
      <c r="H893" t="s">
        <v>524</v>
      </c>
      <c r="I893" t="s">
        <v>719</v>
      </c>
      <c r="J893" t="s">
        <v>20</v>
      </c>
      <c r="K893" t="s">
        <v>6926</v>
      </c>
      <c r="L893" t="s">
        <v>27</v>
      </c>
      <c r="M893">
        <v>4</v>
      </c>
      <c r="N893">
        <v>26</v>
      </c>
      <c r="O893" t="s">
        <v>3380</v>
      </c>
      <c r="P893" t="s">
        <v>3381</v>
      </c>
      <c r="Q893" s="7">
        <f>fact_orders[[#This Row],[Original Price]]*(1-fact_orders[[#This Row],[Discount%]])</f>
        <v>666.25</v>
      </c>
      <c r="R893">
        <f>fact_orders[[#This Row],[Original Price]]*fact_orders[[#This Row],[Discount%]]</f>
        <v>358.75</v>
      </c>
      <c r="S893">
        <f>YEAR(fact_orders[[#This Row],[Date]])</f>
        <v>2021</v>
      </c>
      <c r="T893">
        <f>MONTH(fact_orders[[#This Row],[Date]])</f>
        <v>6</v>
      </c>
      <c r="U893" t="str">
        <f>TEXT(fact_orders[[#This Row],[Date]],"mmm-yyyy")</f>
        <v>Jun-2021</v>
      </c>
      <c r="V893" t="str">
        <f>"Q"&amp;ROUNDUP(MONTH(fact_orders[[#This Row],[Date]])/3,0)</f>
        <v>Q2</v>
      </c>
      <c r="W893" t="str" cm="1">
        <f t="array" ref="W893">_xlfn.IFS(
fact_orders[[#This Row],[dim_customers.Customer Age]]&lt;=25,"18-25",
fact_orders[[#This Row],[dim_customers.Customer Age]]&lt;=35,"26-35",
fact_orders[[#This Row],[dim_customers.Customer Age]]&lt;=45,"36-45",
fact_orders[[#This Row],[dim_customers.Customer Age]]&lt;=55,"46-55",
TRUE,"56+"
)</f>
        <v>26-35</v>
      </c>
      <c r="X893" t="str" cm="1">
        <f t="array" ref="X893">_xlfn.IFS(fact_orders[[#This Row],[Original Price]]&lt;250,"Under 250", fact_orders[[#This Row],[Original Price]]&lt;500, "250-499",fact_orders[[#This Row],[Original Price]]&lt;1000,"500-999",fact_orders[[#This Row],[Original Price]]&lt;2000,"1000-1999",TRUE,"2000+")</f>
        <v>1000-1999</v>
      </c>
      <c r="Y893" t="str" cm="1">
        <f t="array" ref="Y893">_xlfn.IFS(fact_orders[[#This Row],[Discount%]]&lt;0.2,"10-19%",fact_orders[[#This Row],[Discount%]]&lt;0.3,"20-29%",fact_orders[[#This Row],[Discount%]]&lt;0.4,"30-39%",fact_orders[[#This Row],[Discount%]]&lt;0.5,"40-49%",TRUE,"50%+")</f>
        <v>30-39%</v>
      </c>
    </row>
    <row r="894" spans="1:25" hidden="1" x14ac:dyDescent="0.3">
      <c r="A894" t="s">
        <v>4310</v>
      </c>
      <c r="B894" t="s">
        <v>3385</v>
      </c>
      <c r="C894" t="s">
        <v>822</v>
      </c>
      <c r="D894" s="2">
        <v>44669</v>
      </c>
      <c r="E894">
        <v>555</v>
      </c>
      <c r="F894" s="4">
        <v>0.35</v>
      </c>
      <c r="G894" t="s">
        <v>85</v>
      </c>
      <c r="H894" t="s">
        <v>524</v>
      </c>
      <c r="I894" t="s">
        <v>719</v>
      </c>
      <c r="J894" t="s">
        <v>20</v>
      </c>
      <c r="K894" t="s">
        <v>6926</v>
      </c>
      <c r="L894" t="s">
        <v>27</v>
      </c>
      <c r="M894">
        <v>4</v>
      </c>
      <c r="N894">
        <v>27</v>
      </c>
      <c r="O894" t="s">
        <v>3386</v>
      </c>
      <c r="P894" t="s">
        <v>3381</v>
      </c>
      <c r="Q894" s="7">
        <f>fact_orders[[#This Row],[Original Price]]*(1-fact_orders[[#This Row],[Discount%]])</f>
        <v>360.75</v>
      </c>
      <c r="R894">
        <f>fact_orders[[#This Row],[Original Price]]*fact_orders[[#This Row],[Discount%]]</f>
        <v>194.25</v>
      </c>
      <c r="S894">
        <f>YEAR(fact_orders[[#This Row],[Date]])</f>
        <v>2022</v>
      </c>
      <c r="T894">
        <f>MONTH(fact_orders[[#This Row],[Date]])</f>
        <v>4</v>
      </c>
      <c r="U894" t="str">
        <f>TEXT(fact_orders[[#This Row],[Date]],"mmm-yyyy")</f>
        <v>Apr-2022</v>
      </c>
      <c r="V894" t="str">
        <f>"Q"&amp;ROUNDUP(MONTH(fact_orders[[#This Row],[Date]])/3,0)</f>
        <v>Q2</v>
      </c>
      <c r="W894" t="str" cm="1">
        <f t="array" ref="W894">_xlfn.IFS(
fact_orders[[#This Row],[dim_customers.Customer Age]]&lt;=25,"18-25",
fact_orders[[#This Row],[dim_customers.Customer Age]]&lt;=35,"26-35",
fact_orders[[#This Row],[dim_customers.Customer Age]]&lt;=45,"36-45",
fact_orders[[#This Row],[dim_customers.Customer Age]]&lt;=55,"46-55",
TRUE,"56+"
)</f>
        <v>26-35</v>
      </c>
      <c r="X894" t="str" cm="1">
        <f t="array" ref="X894">_xlfn.IFS(fact_orders[[#This Row],[Original Price]]&lt;250,"Under 250", fact_orders[[#This Row],[Original Price]]&lt;500, "250-499",fact_orders[[#This Row],[Original Price]]&lt;1000,"500-999",fact_orders[[#This Row],[Original Price]]&lt;2000,"1000-1999",TRUE,"2000+")</f>
        <v>500-999</v>
      </c>
      <c r="Y894" t="str" cm="1">
        <f t="array" ref="Y894">_xlfn.IFS(fact_orders[[#This Row],[Discount%]]&lt;0.2,"10-19%",fact_orders[[#This Row],[Discount%]]&lt;0.3,"20-29%",fact_orders[[#This Row],[Discount%]]&lt;0.4,"30-39%",fact_orders[[#This Row],[Discount%]]&lt;0.5,"40-49%",TRUE,"50%+")</f>
        <v>30-39%</v>
      </c>
    </row>
    <row r="895" spans="1:25" hidden="1" x14ac:dyDescent="0.3">
      <c r="A895" t="s">
        <v>4311</v>
      </c>
      <c r="B895" t="s">
        <v>3387</v>
      </c>
      <c r="C895" t="s">
        <v>822</v>
      </c>
      <c r="D895" s="2">
        <v>44779</v>
      </c>
      <c r="E895">
        <v>599</v>
      </c>
      <c r="F895" s="4">
        <v>0.35</v>
      </c>
      <c r="G895" t="s">
        <v>85</v>
      </c>
      <c r="H895" t="s">
        <v>524</v>
      </c>
      <c r="I895" t="s">
        <v>719</v>
      </c>
      <c r="J895" t="s">
        <v>20</v>
      </c>
      <c r="K895" t="s">
        <v>6926</v>
      </c>
      <c r="L895" t="s">
        <v>27</v>
      </c>
      <c r="M895">
        <v>4</v>
      </c>
      <c r="N895">
        <v>24</v>
      </c>
      <c r="O895" t="s">
        <v>3386</v>
      </c>
      <c r="P895" t="s">
        <v>3381</v>
      </c>
      <c r="Q895" s="7">
        <f>fact_orders[[#This Row],[Original Price]]*(1-fact_orders[[#This Row],[Discount%]])</f>
        <v>389.35</v>
      </c>
      <c r="R895">
        <f>fact_orders[[#This Row],[Original Price]]*fact_orders[[#This Row],[Discount%]]</f>
        <v>209.64999999999998</v>
      </c>
      <c r="S895">
        <f>YEAR(fact_orders[[#This Row],[Date]])</f>
        <v>2022</v>
      </c>
      <c r="T895">
        <f>MONTH(fact_orders[[#This Row],[Date]])</f>
        <v>8</v>
      </c>
      <c r="U895" t="str">
        <f>TEXT(fact_orders[[#This Row],[Date]],"mmm-yyyy")</f>
        <v>Aug-2022</v>
      </c>
      <c r="V895" t="str">
        <f>"Q"&amp;ROUNDUP(MONTH(fact_orders[[#This Row],[Date]])/3,0)</f>
        <v>Q3</v>
      </c>
      <c r="W895" t="str" cm="1">
        <f t="array" ref="W895">_xlfn.IFS(
fact_orders[[#This Row],[dim_customers.Customer Age]]&lt;=25,"18-25",
fact_orders[[#This Row],[dim_customers.Customer Age]]&lt;=35,"26-35",
fact_orders[[#This Row],[dim_customers.Customer Age]]&lt;=45,"36-45",
fact_orders[[#This Row],[dim_customers.Customer Age]]&lt;=55,"46-55",
TRUE,"56+"
)</f>
        <v>18-25</v>
      </c>
      <c r="X895" t="str" cm="1">
        <f t="array" ref="X895">_xlfn.IFS(fact_orders[[#This Row],[Original Price]]&lt;250,"Under 250", fact_orders[[#This Row],[Original Price]]&lt;500, "250-499",fact_orders[[#This Row],[Original Price]]&lt;1000,"500-999",fact_orders[[#This Row],[Original Price]]&lt;2000,"1000-1999",TRUE,"2000+")</f>
        <v>500-999</v>
      </c>
      <c r="Y895" t="str" cm="1">
        <f t="array" ref="Y895">_xlfn.IFS(fact_orders[[#This Row],[Discount%]]&lt;0.2,"10-19%",fact_orders[[#This Row],[Discount%]]&lt;0.3,"20-29%",fact_orders[[#This Row],[Discount%]]&lt;0.4,"30-39%",fact_orders[[#This Row],[Discount%]]&lt;0.5,"40-49%",TRUE,"50%+")</f>
        <v>30-39%</v>
      </c>
    </row>
    <row r="896" spans="1:25" hidden="1" x14ac:dyDescent="0.3">
      <c r="A896" t="s">
        <v>4312</v>
      </c>
      <c r="B896" t="s">
        <v>3388</v>
      </c>
      <c r="C896" t="s">
        <v>822</v>
      </c>
      <c r="D896" s="2">
        <v>44733</v>
      </c>
      <c r="E896">
        <v>555</v>
      </c>
      <c r="F896" s="4">
        <v>0.55000000000000004</v>
      </c>
      <c r="G896" t="s">
        <v>85</v>
      </c>
      <c r="H896" t="s">
        <v>524</v>
      </c>
      <c r="I896" t="s">
        <v>719</v>
      </c>
      <c r="J896" t="s">
        <v>20</v>
      </c>
      <c r="K896" t="s">
        <v>6926</v>
      </c>
      <c r="L896" t="s">
        <v>27</v>
      </c>
      <c r="M896">
        <v>4</v>
      </c>
      <c r="N896">
        <v>24</v>
      </c>
      <c r="O896" t="s">
        <v>3386</v>
      </c>
      <c r="P896" t="s">
        <v>3381</v>
      </c>
      <c r="Q896" s="7">
        <f>fact_orders[[#This Row],[Original Price]]*(1-fact_orders[[#This Row],[Discount%]])</f>
        <v>249.74999999999997</v>
      </c>
      <c r="R896">
        <f>fact_orders[[#This Row],[Original Price]]*fact_orders[[#This Row],[Discount%]]</f>
        <v>305.25</v>
      </c>
      <c r="S896">
        <f>YEAR(fact_orders[[#This Row],[Date]])</f>
        <v>2022</v>
      </c>
      <c r="T896">
        <f>MONTH(fact_orders[[#This Row],[Date]])</f>
        <v>6</v>
      </c>
      <c r="U896" t="str">
        <f>TEXT(fact_orders[[#This Row],[Date]],"mmm-yyyy")</f>
        <v>Jun-2022</v>
      </c>
      <c r="V896" t="str">
        <f>"Q"&amp;ROUNDUP(MONTH(fact_orders[[#This Row],[Date]])/3,0)</f>
        <v>Q2</v>
      </c>
      <c r="W896" t="str" cm="1">
        <f t="array" ref="W896">_xlfn.IFS(
fact_orders[[#This Row],[dim_customers.Customer Age]]&lt;=25,"18-25",
fact_orders[[#This Row],[dim_customers.Customer Age]]&lt;=35,"26-35",
fact_orders[[#This Row],[dim_customers.Customer Age]]&lt;=45,"36-45",
fact_orders[[#This Row],[dim_customers.Customer Age]]&lt;=55,"46-55",
TRUE,"56+"
)</f>
        <v>18-25</v>
      </c>
      <c r="X896" t="str" cm="1">
        <f t="array" ref="X896">_xlfn.IFS(fact_orders[[#This Row],[Original Price]]&lt;250,"Under 250", fact_orders[[#This Row],[Original Price]]&lt;500, "250-499",fact_orders[[#This Row],[Original Price]]&lt;1000,"500-999",fact_orders[[#This Row],[Original Price]]&lt;2000,"1000-1999",TRUE,"2000+")</f>
        <v>500-999</v>
      </c>
      <c r="Y896" t="str" cm="1">
        <f t="array" ref="Y896">_xlfn.IFS(fact_orders[[#This Row],[Discount%]]&lt;0.2,"10-19%",fact_orders[[#This Row],[Discount%]]&lt;0.3,"20-29%",fact_orders[[#This Row],[Discount%]]&lt;0.4,"30-39%",fact_orders[[#This Row],[Discount%]]&lt;0.5,"40-49%",TRUE,"50%+")</f>
        <v>50%+</v>
      </c>
    </row>
    <row r="897" spans="1:25" hidden="1" x14ac:dyDescent="0.3">
      <c r="A897" t="s">
        <v>4313</v>
      </c>
      <c r="B897" t="s">
        <v>3389</v>
      </c>
      <c r="C897" t="s">
        <v>822</v>
      </c>
      <c r="D897" s="2">
        <v>44942</v>
      </c>
      <c r="E897">
        <v>555</v>
      </c>
      <c r="F897" s="4">
        <v>0.55000000000000004</v>
      </c>
      <c r="G897" t="s">
        <v>85</v>
      </c>
      <c r="H897" t="s">
        <v>524</v>
      </c>
      <c r="I897" t="s">
        <v>719</v>
      </c>
      <c r="J897" t="s">
        <v>20</v>
      </c>
      <c r="K897" t="s">
        <v>6926</v>
      </c>
      <c r="L897" t="s">
        <v>27</v>
      </c>
      <c r="M897">
        <v>4</v>
      </c>
      <c r="N897">
        <v>24</v>
      </c>
      <c r="O897" t="s">
        <v>3386</v>
      </c>
      <c r="P897" t="s">
        <v>3381</v>
      </c>
      <c r="Q897" s="7">
        <f>fact_orders[[#This Row],[Original Price]]*(1-fact_orders[[#This Row],[Discount%]])</f>
        <v>249.74999999999997</v>
      </c>
      <c r="R897">
        <f>fact_orders[[#This Row],[Original Price]]*fact_orders[[#This Row],[Discount%]]</f>
        <v>305.25</v>
      </c>
      <c r="S897">
        <f>YEAR(fact_orders[[#This Row],[Date]])</f>
        <v>2023</v>
      </c>
      <c r="T897">
        <f>MONTH(fact_orders[[#This Row],[Date]])</f>
        <v>1</v>
      </c>
      <c r="U897" t="str">
        <f>TEXT(fact_orders[[#This Row],[Date]],"mmm-yyyy")</f>
        <v>Jan-2023</v>
      </c>
      <c r="V897" t="str">
        <f>"Q"&amp;ROUNDUP(MONTH(fact_orders[[#This Row],[Date]])/3,0)</f>
        <v>Q1</v>
      </c>
      <c r="W897" t="str" cm="1">
        <f t="array" ref="W897">_xlfn.IFS(
fact_orders[[#This Row],[dim_customers.Customer Age]]&lt;=25,"18-25",
fact_orders[[#This Row],[dim_customers.Customer Age]]&lt;=35,"26-35",
fact_orders[[#This Row],[dim_customers.Customer Age]]&lt;=45,"36-45",
fact_orders[[#This Row],[dim_customers.Customer Age]]&lt;=55,"46-55",
TRUE,"56+"
)</f>
        <v>18-25</v>
      </c>
      <c r="X897" t="str" cm="1">
        <f t="array" ref="X897">_xlfn.IFS(fact_orders[[#This Row],[Original Price]]&lt;250,"Under 250", fact_orders[[#This Row],[Original Price]]&lt;500, "250-499",fact_orders[[#This Row],[Original Price]]&lt;1000,"500-999",fact_orders[[#This Row],[Original Price]]&lt;2000,"1000-1999",TRUE,"2000+")</f>
        <v>500-999</v>
      </c>
      <c r="Y897" t="str" cm="1">
        <f t="array" ref="Y897">_xlfn.IFS(fact_orders[[#This Row],[Discount%]]&lt;0.2,"10-19%",fact_orders[[#This Row],[Discount%]]&lt;0.3,"20-29%",fact_orders[[#This Row],[Discount%]]&lt;0.4,"30-39%",fact_orders[[#This Row],[Discount%]]&lt;0.5,"40-49%",TRUE,"50%+")</f>
        <v>50%+</v>
      </c>
    </row>
    <row r="898" spans="1:25" hidden="1" x14ac:dyDescent="0.3">
      <c r="A898" t="s">
        <v>4314</v>
      </c>
      <c r="B898" t="s">
        <v>3390</v>
      </c>
      <c r="C898" t="s">
        <v>822</v>
      </c>
      <c r="D898" s="2">
        <v>44534</v>
      </c>
      <c r="E898">
        <v>565</v>
      </c>
      <c r="F898" s="4">
        <v>0.55000000000000004</v>
      </c>
      <c r="G898" t="s">
        <v>85</v>
      </c>
      <c r="H898" t="s">
        <v>524</v>
      </c>
      <c r="I898" t="s">
        <v>719</v>
      </c>
      <c r="J898" t="s">
        <v>20</v>
      </c>
      <c r="K898" t="s">
        <v>6926</v>
      </c>
      <c r="L898" t="s">
        <v>27</v>
      </c>
      <c r="M898">
        <v>4</v>
      </c>
      <c r="N898">
        <v>24</v>
      </c>
      <c r="O898" t="s">
        <v>3386</v>
      </c>
      <c r="P898" t="s">
        <v>3381</v>
      </c>
      <c r="Q898" s="7">
        <f>fact_orders[[#This Row],[Original Price]]*(1-fact_orders[[#This Row],[Discount%]])</f>
        <v>254.24999999999997</v>
      </c>
      <c r="R898">
        <f>fact_orders[[#This Row],[Original Price]]*fact_orders[[#This Row],[Discount%]]</f>
        <v>310.75</v>
      </c>
      <c r="S898">
        <f>YEAR(fact_orders[[#This Row],[Date]])</f>
        <v>2021</v>
      </c>
      <c r="T898">
        <f>MONTH(fact_orders[[#This Row],[Date]])</f>
        <v>12</v>
      </c>
      <c r="U898" t="str">
        <f>TEXT(fact_orders[[#This Row],[Date]],"mmm-yyyy")</f>
        <v>Dec-2021</v>
      </c>
      <c r="V898" t="str">
        <f>"Q"&amp;ROUNDUP(MONTH(fact_orders[[#This Row],[Date]])/3,0)</f>
        <v>Q4</v>
      </c>
      <c r="W898" t="str" cm="1">
        <f t="array" ref="W898">_xlfn.IFS(
fact_orders[[#This Row],[dim_customers.Customer Age]]&lt;=25,"18-25",
fact_orders[[#This Row],[dim_customers.Customer Age]]&lt;=35,"26-35",
fact_orders[[#This Row],[dim_customers.Customer Age]]&lt;=45,"36-45",
fact_orders[[#This Row],[dim_customers.Customer Age]]&lt;=55,"46-55",
TRUE,"56+"
)</f>
        <v>18-25</v>
      </c>
      <c r="X898" t="str" cm="1">
        <f t="array" ref="X898">_xlfn.IFS(fact_orders[[#This Row],[Original Price]]&lt;250,"Under 250", fact_orders[[#This Row],[Original Price]]&lt;500, "250-499",fact_orders[[#This Row],[Original Price]]&lt;1000,"500-999",fact_orders[[#This Row],[Original Price]]&lt;2000,"1000-1999",TRUE,"2000+")</f>
        <v>500-999</v>
      </c>
      <c r="Y898" t="str" cm="1">
        <f t="array" ref="Y898">_xlfn.IFS(fact_orders[[#This Row],[Discount%]]&lt;0.2,"10-19%",fact_orders[[#This Row],[Discount%]]&lt;0.3,"20-29%",fact_orders[[#This Row],[Discount%]]&lt;0.4,"30-39%",fact_orders[[#This Row],[Discount%]]&lt;0.5,"40-49%",TRUE,"50%+")</f>
        <v>50%+</v>
      </c>
    </row>
    <row r="899" spans="1:25" hidden="1" x14ac:dyDescent="0.3">
      <c r="A899" t="s">
        <v>4315</v>
      </c>
      <c r="B899" t="s">
        <v>3391</v>
      </c>
      <c r="C899" t="s">
        <v>823</v>
      </c>
      <c r="D899" s="2">
        <v>44326</v>
      </c>
      <c r="E899">
        <v>555</v>
      </c>
      <c r="F899" s="4">
        <v>0.55000000000000004</v>
      </c>
      <c r="G899" t="s">
        <v>85</v>
      </c>
      <c r="H899" t="s">
        <v>524</v>
      </c>
      <c r="I899" t="s">
        <v>719</v>
      </c>
      <c r="J899" t="s">
        <v>20</v>
      </c>
      <c r="K899" t="s">
        <v>6926</v>
      </c>
      <c r="L899" t="s">
        <v>29</v>
      </c>
      <c r="M899">
        <v>4</v>
      </c>
      <c r="N899">
        <v>24</v>
      </c>
      <c r="O899" t="s">
        <v>3392</v>
      </c>
      <c r="P899" t="s">
        <v>3381</v>
      </c>
      <c r="Q899" s="7">
        <f>fact_orders[[#This Row],[Original Price]]*(1-fact_orders[[#This Row],[Discount%]])</f>
        <v>249.74999999999997</v>
      </c>
      <c r="R899">
        <f>fact_orders[[#This Row],[Original Price]]*fact_orders[[#This Row],[Discount%]]</f>
        <v>305.25</v>
      </c>
      <c r="S899">
        <f>YEAR(fact_orders[[#This Row],[Date]])</f>
        <v>2021</v>
      </c>
      <c r="T899">
        <f>MONTH(fact_orders[[#This Row],[Date]])</f>
        <v>5</v>
      </c>
      <c r="U899" t="str">
        <f>TEXT(fact_orders[[#This Row],[Date]],"mmm-yyyy")</f>
        <v>May-2021</v>
      </c>
      <c r="V899" t="str">
        <f>"Q"&amp;ROUNDUP(MONTH(fact_orders[[#This Row],[Date]])/3,0)</f>
        <v>Q2</v>
      </c>
      <c r="W899" t="str" cm="1">
        <f t="array" ref="W899">_xlfn.IFS(
fact_orders[[#This Row],[dim_customers.Customer Age]]&lt;=25,"18-25",
fact_orders[[#This Row],[dim_customers.Customer Age]]&lt;=35,"26-35",
fact_orders[[#This Row],[dim_customers.Customer Age]]&lt;=45,"36-45",
fact_orders[[#This Row],[dim_customers.Customer Age]]&lt;=55,"46-55",
TRUE,"56+"
)</f>
        <v>18-25</v>
      </c>
      <c r="X899" t="str" cm="1">
        <f t="array" ref="X899">_xlfn.IFS(fact_orders[[#This Row],[Original Price]]&lt;250,"Under 250", fact_orders[[#This Row],[Original Price]]&lt;500, "250-499",fact_orders[[#This Row],[Original Price]]&lt;1000,"500-999",fact_orders[[#This Row],[Original Price]]&lt;2000,"1000-1999",TRUE,"2000+")</f>
        <v>500-999</v>
      </c>
      <c r="Y899" t="str" cm="1">
        <f t="array" ref="Y899">_xlfn.IFS(fact_orders[[#This Row],[Discount%]]&lt;0.2,"10-19%",fact_orders[[#This Row],[Discount%]]&lt;0.3,"20-29%",fact_orders[[#This Row],[Discount%]]&lt;0.4,"30-39%",fact_orders[[#This Row],[Discount%]]&lt;0.5,"40-49%",TRUE,"50%+")</f>
        <v>50%+</v>
      </c>
    </row>
    <row r="900" spans="1:25" hidden="1" x14ac:dyDescent="0.3">
      <c r="A900" t="s">
        <v>4316</v>
      </c>
      <c r="B900" t="s">
        <v>3393</v>
      </c>
      <c r="C900" t="s">
        <v>824</v>
      </c>
      <c r="D900" s="2">
        <v>44847</v>
      </c>
      <c r="E900">
        <v>999</v>
      </c>
      <c r="F900" s="4">
        <v>0.5</v>
      </c>
      <c r="G900" t="s">
        <v>85</v>
      </c>
      <c r="H900" t="s">
        <v>524</v>
      </c>
      <c r="I900" t="s">
        <v>719</v>
      </c>
      <c r="J900" t="s">
        <v>20</v>
      </c>
      <c r="K900" t="s">
        <v>6926</v>
      </c>
      <c r="L900" t="s">
        <v>31</v>
      </c>
      <c r="M900">
        <v>3</v>
      </c>
      <c r="N900">
        <v>24</v>
      </c>
      <c r="O900" t="s">
        <v>3392</v>
      </c>
      <c r="P900" t="s">
        <v>3381</v>
      </c>
      <c r="Q900" s="7">
        <f>fact_orders[[#This Row],[Original Price]]*(1-fact_orders[[#This Row],[Discount%]])</f>
        <v>499.5</v>
      </c>
      <c r="R900">
        <f>fact_orders[[#This Row],[Original Price]]*fact_orders[[#This Row],[Discount%]]</f>
        <v>499.5</v>
      </c>
      <c r="S900">
        <f>YEAR(fact_orders[[#This Row],[Date]])</f>
        <v>2022</v>
      </c>
      <c r="T900">
        <f>MONTH(fact_orders[[#This Row],[Date]])</f>
        <v>10</v>
      </c>
      <c r="U900" t="str">
        <f>TEXT(fact_orders[[#This Row],[Date]],"mmm-yyyy")</f>
        <v>Oct-2022</v>
      </c>
      <c r="V900" t="str">
        <f>"Q"&amp;ROUNDUP(MONTH(fact_orders[[#This Row],[Date]])/3,0)</f>
        <v>Q4</v>
      </c>
      <c r="W900" t="str" cm="1">
        <f t="array" ref="W900">_xlfn.IFS(
fact_orders[[#This Row],[dim_customers.Customer Age]]&lt;=25,"18-25",
fact_orders[[#This Row],[dim_customers.Customer Age]]&lt;=35,"26-35",
fact_orders[[#This Row],[dim_customers.Customer Age]]&lt;=45,"36-45",
fact_orders[[#This Row],[dim_customers.Customer Age]]&lt;=55,"46-55",
TRUE,"56+"
)</f>
        <v>18-25</v>
      </c>
      <c r="X900" t="str" cm="1">
        <f t="array" ref="X900">_xlfn.IFS(fact_orders[[#This Row],[Original Price]]&lt;250,"Under 250", fact_orders[[#This Row],[Original Price]]&lt;500, "250-499",fact_orders[[#This Row],[Original Price]]&lt;1000,"500-999",fact_orders[[#This Row],[Original Price]]&lt;2000,"1000-1999",TRUE,"2000+")</f>
        <v>500-999</v>
      </c>
      <c r="Y900" t="str" cm="1">
        <f t="array" ref="Y900">_xlfn.IFS(fact_orders[[#This Row],[Discount%]]&lt;0.2,"10-19%",fact_orders[[#This Row],[Discount%]]&lt;0.3,"20-29%",fact_orders[[#This Row],[Discount%]]&lt;0.4,"30-39%",fact_orders[[#This Row],[Discount%]]&lt;0.5,"40-49%",TRUE,"50%+")</f>
        <v>50%+</v>
      </c>
    </row>
    <row r="901" spans="1:25" hidden="1" x14ac:dyDescent="0.3">
      <c r="A901" t="s">
        <v>4317</v>
      </c>
      <c r="B901" t="s">
        <v>3394</v>
      </c>
      <c r="C901" t="s">
        <v>825</v>
      </c>
      <c r="D901" s="2">
        <v>44576</v>
      </c>
      <c r="E901">
        <v>999</v>
      </c>
      <c r="F901" s="4">
        <v>0.5</v>
      </c>
      <c r="G901" t="s">
        <v>85</v>
      </c>
      <c r="H901" t="s">
        <v>524</v>
      </c>
      <c r="I901" t="s">
        <v>719</v>
      </c>
      <c r="J901" t="s">
        <v>20</v>
      </c>
      <c r="K901" t="s">
        <v>6923</v>
      </c>
      <c r="L901" t="s">
        <v>33</v>
      </c>
      <c r="M901">
        <v>5</v>
      </c>
      <c r="N901">
        <v>24</v>
      </c>
      <c r="O901" t="s">
        <v>3392</v>
      </c>
      <c r="P901" t="s">
        <v>3381</v>
      </c>
      <c r="Q901" s="7">
        <f>fact_orders[[#This Row],[Original Price]]*(1-fact_orders[[#This Row],[Discount%]])</f>
        <v>499.5</v>
      </c>
      <c r="R901">
        <f>fact_orders[[#This Row],[Original Price]]*fact_orders[[#This Row],[Discount%]]</f>
        <v>499.5</v>
      </c>
      <c r="S901">
        <f>YEAR(fact_orders[[#This Row],[Date]])</f>
        <v>2022</v>
      </c>
      <c r="T901">
        <f>MONTH(fact_orders[[#This Row],[Date]])</f>
        <v>1</v>
      </c>
      <c r="U901" t="str">
        <f>TEXT(fact_orders[[#This Row],[Date]],"mmm-yyyy")</f>
        <v>Jan-2022</v>
      </c>
      <c r="V901" t="str">
        <f>"Q"&amp;ROUNDUP(MONTH(fact_orders[[#This Row],[Date]])/3,0)</f>
        <v>Q1</v>
      </c>
      <c r="W901" t="str" cm="1">
        <f t="array" ref="W901">_xlfn.IFS(
fact_orders[[#This Row],[dim_customers.Customer Age]]&lt;=25,"18-25",
fact_orders[[#This Row],[dim_customers.Customer Age]]&lt;=35,"26-35",
fact_orders[[#This Row],[dim_customers.Customer Age]]&lt;=45,"36-45",
fact_orders[[#This Row],[dim_customers.Customer Age]]&lt;=55,"46-55",
TRUE,"56+"
)</f>
        <v>18-25</v>
      </c>
      <c r="X901" t="str" cm="1">
        <f t="array" ref="X901">_xlfn.IFS(fact_orders[[#This Row],[Original Price]]&lt;250,"Under 250", fact_orders[[#This Row],[Original Price]]&lt;500, "250-499",fact_orders[[#This Row],[Original Price]]&lt;1000,"500-999",fact_orders[[#This Row],[Original Price]]&lt;2000,"1000-1999",TRUE,"2000+")</f>
        <v>500-999</v>
      </c>
      <c r="Y901" t="str" cm="1">
        <f t="array" ref="Y901">_xlfn.IFS(fact_orders[[#This Row],[Discount%]]&lt;0.2,"10-19%",fact_orders[[#This Row],[Discount%]]&lt;0.3,"20-29%",fact_orders[[#This Row],[Discount%]]&lt;0.4,"30-39%",fact_orders[[#This Row],[Discount%]]&lt;0.5,"40-49%",TRUE,"50%+")</f>
        <v>50%+</v>
      </c>
    </row>
    <row r="902" spans="1:25" hidden="1" x14ac:dyDescent="0.3">
      <c r="A902" t="s">
        <v>4318</v>
      </c>
      <c r="B902" t="s">
        <v>3395</v>
      </c>
      <c r="C902" t="s">
        <v>826</v>
      </c>
      <c r="D902" s="2">
        <v>44497</v>
      </c>
      <c r="E902">
        <v>999</v>
      </c>
      <c r="F902" s="4">
        <v>0.5</v>
      </c>
      <c r="G902" t="s">
        <v>85</v>
      </c>
      <c r="H902" t="s">
        <v>524</v>
      </c>
      <c r="I902" t="s">
        <v>719</v>
      </c>
      <c r="J902" t="s">
        <v>20</v>
      </c>
      <c r="K902" t="s">
        <v>6923</v>
      </c>
      <c r="L902" t="s">
        <v>35</v>
      </c>
      <c r="M902">
        <v>4</v>
      </c>
      <c r="N902">
        <v>24</v>
      </c>
      <c r="O902" t="s">
        <v>3392</v>
      </c>
      <c r="P902" t="s">
        <v>3381</v>
      </c>
      <c r="Q902" s="7">
        <f>fact_orders[[#This Row],[Original Price]]*(1-fact_orders[[#This Row],[Discount%]])</f>
        <v>499.5</v>
      </c>
      <c r="R902">
        <f>fact_orders[[#This Row],[Original Price]]*fact_orders[[#This Row],[Discount%]]</f>
        <v>499.5</v>
      </c>
      <c r="S902">
        <f>YEAR(fact_orders[[#This Row],[Date]])</f>
        <v>2021</v>
      </c>
      <c r="T902">
        <f>MONTH(fact_orders[[#This Row],[Date]])</f>
        <v>10</v>
      </c>
      <c r="U902" t="str">
        <f>TEXT(fact_orders[[#This Row],[Date]],"mmm-yyyy")</f>
        <v>Oct-2021</v>
      </c>
      <c r="V902" t="str">
        <f>"Q"&amp;ROUNDUP(MONTH(fact_orders[[#This Row],[Date]])/3,0)</f>
        <v>Q4</v>
      </c>
      <c r="W902" t="str" cm="1">
        <f t="array" ref="W902">_xlfn.IFS(
fact_orders[[#This Row],[dim_customers.Customer Age]]&lt;=25,"18-25",
fact_orders[[#This Row],[dim_customers.Customer Age]]&lt;=35,"26-35",
fact_orders[[#This Row],[dim_customers.Customer Age]]&lt;=45,"36-45",
fact_orders[[#This Row],[dim_customers.Customer Age]]&lt;=55,"46-55",
TRUE,"56+"
)</f>
        <v>18-25</v>
      </c>
      <c r="X902" t="str" cm="1">
        <f t="array" ref="X902">_xlfn.IFS(fact_orders[[#This Row],[Original Price]]&lt;250,"Under 250", fact_orders[[#This Row],[Original Price]]&lt;500, "250-499",fact_orders[[#This Row],[Original Price]]&lt;1000,"500-999",fact_orders[[#This Row],[Original Price]]&lt;2000,"1000-1999",TRUE,"2000+")</f>
        <v>500-999</v>
      </c>
      <c r="Y902" t="str" cm="1">
        <f t="array" ref="Y902">_xlfn.IFS(fact_orders[[#This Row],[Discount%]]&lt;0.2,"10-19%",fact_orders[[#This Row],[Discount%]]&lt;0.3,"20-29%",fact_orders[[#This Row],[Discount%]]&lt;0.4,"30-39%",fact_orders[[#This Row],[Discount%]]&lt;0.5,"40-49%",TRUE,"50%+")</f>
        <v>50%+</v>
      </c>
    </row>
    <row r="903" spans="1:25" hidden="1" x14ac:dyDescent="0.3">
      <c r="A903" t="s">
        <v>4319</v>
      </c>
      <c r="B903" t="s">
        <v>3396</v>
      </c>
      <c r="C903" t="s">
        <v>827</v>
      </c>
      <c r="D903" s="2">
        <v>44273</v>
      </c>
      <c r="E903">
        <v>999</v>
      </c>
      <c r="F903" s="4">
        <v>0.5</v>
      </c>
      <c r="G903" t="s">
        <v>85</v>
      </c>
      <c r="H903" t="s">
        <v>524</v>
      </c>
      <c r="I903" t="s">
        <v>719</v>
      </c>
      <c r="J903" t="s">
        <v>20</v>
      </c>
      <c r="K903" t="s">
        <v>6923</v>
      </c>
      <c r="L903" t="s">
        <v>37</v>
      </c>
      <c r="M903">
        <v>2</v>
      </c>
      <c r="N903">
        <v>24</v>
      </c>
      <c r="O903" t="s">
        <v>3392</v>
      </c>
      <c r="P903" t="s">
        <v>3381</v>
      </c>
      <c r="Q903" s="7">
        <f>fact_orders[[#This Row],[Original Price]]*(1-fact_orders[[#This Row],[Discount%]])</f>
        <v>499.5</v>
      </c>
      <c r="R903">
        <f>fact_orders[[#This Row],[Original Price]]*fact_orders[[#This Row],[Discount%]]</f>
        <v>499.5</v>
      </c>
      <c r="S903">
        <f>YEAR(fact_orders[[#This Row],[Date]])</f>
        <v>2021</v>
      </c>
      <c r="T903">
        <f>MONTH(fact_orders[[#This Row],[Date]])</f>
        <v>3</v>
      </c>
      <c r="U903" t="str">
        <f>TEXT(fact_orders[[#This Row],[Date]],"mmm-yyyy")</f>
        <v>Mar-2021</v>
      </c>
      <c r="V903" t="str">
        <f>"Q"&amp;ROUNDUP(MONTH(fact_orders[[#This Row],[Date]])/3,0)</f>
        <v>Q1</v>
      </c>
      <c r="W903" t="str" cm="1">
        <f t="array" ref="W903">_xlfn.IFS(
fact_orders[[#This Row],[dim_customers.Customer Age]]&lt;=25,"18-25",
fact_orders[[#This Row],[dim_customers.Customer Age]]&lt;=35,"26-35",
fact_orders[[#This Row],[dim_customers.Customer Age]]&lt;=45,"36-45",
fact_orders[[#This Row],[dim_customers.Customer Age]]&lt;=55,"46-55",
TRUE,"56+"
)</f>
        <v>18-25</v>
      </c>
      <c r="X903" t="str" cm="1">
        <f t="array" ref="X903">_xlfn.IFS(fact_orders[[#This Row],[Original Price]]&lt;250,"Under 250", fact_orders[[#This Row],[Original Price]]&lt;500, "250-499",fact_orders[[#This Row],[Original Price]]&lt;1000,"500-999",fact_orders[[#This Row],[Original Price]]&lt;2000,"1000-1999",TRUE,"2000+")</f>
        <v>500-999</v>
      </c>
      <c r="Y903" t="str" cm="1">
        <f t="array" ref="Y903">_xlfn.IFS(fact_orders[[#This Row],[Discount%]]&lt;0.2,"10-19%",fact_orders[[#This Row],[Discount%]]&lt;0.3,"20-29%",fact_orders[[#This Row],[Discount%]]&lt;0.4,"30-39%",fact_orders[[#This Row],[Discount%]]&lt;0.5,"40-49%",TRUE,"50%+")</f>
        <v>50%+</v>
      </c>
    </row>
    <row r="904" spans="1:25" hidden="1" x14ac:dyDescent="0.3">
      <c r="A904" t="s">
        <v>4320</v>
      </c>
      <c r="B904" t="s">
        <v>3397</v>
      </c>
      <c r="C904" t="s">
        <v>828</v>
      </c>
      <c r="D904" s="2">
        <v>44833</v>
      </c>
      <c r="E904">
        <v>1119</v>
      </c>
      <c r="F904" s="4">
        <v>0.5</v>
      </c>
      <c r="G904" t="s">
        <v>85</v>
      </c>
      <c r="H904" t="s">
        <v>524</v>
      </c>
      <c r="I904" t="s">
        <v>719</v>
      </c>
      <c r="J904" t="s">
        <v>20</v>
      </c>
      <c r="K904" t="s">
        <v>6923</v>
      </c>
      <c r="L904" t="s">
        <v>12</v>
      </c>
      <c r="M904">
        <v>5</v>
      </c>
      <c r="N904">
        <v>22</v>
      </c>
      <c r="O904" t="s">
        <v>3392</v>
      </c>
      <c r="P904" t="s">
        <v>3381</v>
      </c>
      <c r="Q904" s="7">
        <f>fact_orders[[#This Row],[Original Price]]*(1-fact_orders[[#This Row],[Discount%]])</f>
        <v>559.5</v>
      </c>
      <c r="R904">
        <f>fact_orders[[#This Row],[Original Price]]*fact_orders[[#This Row],[Discount%]]</f>
        <v>559.5</v>
      </c>
      <c r="S904">
        <f>YEAR(fact_orders[[#This Row],[Date]])</f>
        <v>2022</v>
      </c>
      <c r="T904">
        <f>MONTH(fact_orders[[#This Row],[Date]])</f>
        <v>9</v>
      </c>
      <c r="U904" t="str">
        <f>TEXT(fact_orders[[#This Row],[Date]],"mmm-yyyy")</f>
        <v>Sep-2022</v>
      </c>
      <c r="V904" t="str">
        <f>"Q"&amp;ROUNDUP(MONTH(fact_orders[[#This Row],[Date]])/3,0)</f>
        <v>Q3</v>
      </c>
      <c r="W904" t="str" cm="1">
        <f t="array" ref="W904">_xlfn.IFS(
fact_orders[[#This Row],[dim_customers.Customer Age]]&lt;=25,"18-25",
fact_orders[[#This Row],[dim_customers.Customer Age]]&lt;=35,"26-35",
fact_orders[[#This Row],[dim_customers.Customer Age]]&lt;=45,"36-45",
fact_orders[[#This Row],[dim_customers.Customer Age]]&lt;=55,"46-55",
TRUE,"56+"
)</f>
        <v>18-25</v>
      </c>
      <c r="X904" t="str" cm="1">
        <f t="array" ref="X904">_xlfn.IFS(fact_orders[[#This Row],[Original Price]]&lt;250,"Under 250", fact_orders[[#This Row],[Original Price]]&lt;500, "250-499",fact_orders[[#This Row],[Original Price]]&lt;1000,"500-999",fact_orders[[#This Row],[Original Price]]&lt;2000,"1000-1999",TRUE,"2000+")</f>
        <v>1000-1999</v>
      </c>
      <c r="Y904" t="str" cm="1">
        <f t="array" ref="Y904">_xlfn.IFS(fact_orders[[#This Row],[Discount%]]&lt;0.2,"10-19%",fact_orders[[#This Row],[Discount%]]&lt;0.3,"20-29%",fact_orders[[#This Row],[Discount%]]&lt;0.4,"30-39%",fact_orders[[#This Row],[Discount%]]&lt;0.5,"40-49%",TRUE,"50%+")</f>
        <v>50%+</v>
      </c>
    </row>
    <row r="905" spans="1:25" hidden="1" x14ac:dyDescent="0.3">
      <c r="A905" t="s">
        <v>4321</v>
      </c>
      <c r="B905" t="s">
        <v>3398</v>
      </c>
      <c r="C905" t="s">
        <v>829</v>
      </c>
      <c r="D905" s="2">
        <v>44296</v>
      </c>
      <c r="E905">
        <v>1119</v>
      </c>
      <c r="F905" s="4">
        <v>0.3</v>
      </c>
      <c r="G905" t="s">
        <v>85</v>
      </c>
      <c r="H905" t="s">
        <v>524</v>
      </c>
      <c r="I905" t="s">
        <v>719</v>
      </c>
      <c r="J905" t="s">
        <v>20</v>
      </c>
      <c r="K905" t="s">
        <v>6923</v>
      </c>
      <c r="L905" t="s">
        <v>14</v>
      </c>
      <c r="M905">
        <v>5</v>
      </c>
      <c r="N905">
        <v>23</v>
      </c>
      <c r="O905" t="s">
        <v>3399</v>
      </c>
      <c r="P905" t="s">
        <v>3400</v>
      </c>
      <c r="Q905" s="7">
        <f>fact_orders[[#This Row],[Original Price]]*(1-fact_orders[[#This Row],[Discount%]])</f>
        <v>783.3</v>
      </c>
      <c r="R905">
        <f>fact_orders[[#This Row],[Original Price]]*fact_orders[[#This Row],[Discount%]]</f>
        <v>335.7</v>
      </c>
      <c r="S905">
        <f>YEAR(fact_orders[[#This Row],[Date]])</f>
        <v>2021</v>
      </c>
      <c r="T905">
        <f>MONTH(fact_orders[[#This Row],[Date]])</f>
        <v>4</v>
      </c>
      <c r="U905" t="str">
        <f>TEXT(fact_orders[[#This Row],[Date]],"mmm-yyyy")</f>
        <v>Apr-2021</v>
      </c>
      <c r="V905" t="str">
        <f>"Q"&amp;ROUNDUP(MONTH(fact_orders[[#This Row],[Date]])/3,0)</f>
        <v>Q2</v>
      </c>
      <c r="W905" t="str" cm="1">
        <f t="array" ref="W905">_xlfn.IFS(
fact_orders[[#This Row],[dim_customers.Customer Age]]&lt;=25,"18-25",
fact_orders[[#This Row],[dim_customers.Customer Age]]&lt;=35,"26-35",
fact_orders[[#This Row],[dim_customers.Customer Age]]&lt;=45,"36-45",
fact_orders[[#This Row],[dim_customers.Customer Age]]&lt;=55,"46-55",
TRUE,"56+"
)</f>
        <v>18-25</v>
      </c>
      <c r="X905" t="str" cm="1">
        <f t="array" ref="X905">_xlfn.IFS(fact_orders[[#This Row],[Original Price]]&lt;250,"Under 250", fact_orders[[#This Row],[Original Price]]&lt;500, "250-499",fact_orders[[#This Row],[Original Price]]&lt;1000,"500-999",fact_orders[[#This Row],[Original Price]]&lt;2000,"1000-1999",TRUE,"2000+")</f>
        <v>1000-1999</v>
      </c>
      <c r="Y905" t="str" cm="1">
        <f t="array" ref="Y905">_xlfn.IFS(fact_orders[[#This Row],[Discount%]]&lt;0.2,"10-19%",fact_orders[[#This Row],[Discount%]]&lt;0.3,"20-29%",fact_orders[[#This Row],[Discount%]]&lt;0.4,"30-39%",fact_orders[[#This Row],[Discount%]]&lt;0.5,"40-49%",TRUE,"50%+")</f>
        <v>30-39%</v>
      </c>
    </row>
    <row r="906" spans="1:25" hidden="1" x14ac:dyDescent="0.3">
      <c r="A906" t="s">
        <v>4322</v>
      </c>
      <c r="B906" t="s">
        <v>3401</v>
      </c>
      <c r="C906" t="s">
        <v>830</v>
      </c>
      <c r="D906" s="2">
        <v>44888</v>
      </c>
      <c r="E906">
        <v>1119</v>
      </c>
      <c r="F906" s="4">
        <v>0.32</v>
      </c>
      <c r="G906" t="s">
        <v>85</v>
      </c>
      <c r="H906" t="s">
        <v>524</v>
      </c>
      <c r="I906" t="s">
        <v>719</v>
      </c>
      <c r="J906" t="s">
        <v>20</v>
      </c>
      <c r="K906" t="s">
        <v>6923</v>
      </c>
      <c r="L906" t="s">
        <v>16</v>
      </c>
      <c r="M906">
        <v>5</v>
      </c>
      <c r="N906">
        <v>24</v>
      </c>
      <c r="O906" t="s">
        <v>3399</v>
      </c>
      <c r="P906" t="s">
        <v>3400</v>
      </c>
      <c r="Q906" s="7">
        <f>fact_orders[[#This Row],[Original Price]]*(1-fact_orders[[#This Row],[Discount%]])</f>
        <v>760.92</v>
      </c>
      <c r="R906">
        <f>fact_orders[[#This Row],[Original Price]]*fact_orders[[#This Row],[Discount%]]</f>
        <v>358.08</v>
      </c>
      <c r="S906">
        <f>YEAR(fact_orders[[#This Row],[Date]])</f>
        <v>2022</v>
      </c>
      <c r="T906">
        <f>MONTH(fact_orders[[#This Row],[Date]])</f>
        <v>11</v>
      </c>
      <c r="U906" t="str">
        <f>TEXT(fact_orders[[#This Row],[Date]],"mmm-yyyy")</f>
        <v>Nov-2022</v>
      </c>
      <c r="V906" t="str">
        <f>"Q"&amp;ROUNDUP(MONTH(fact_orders[[#This Row],[Date]])/3,0)</f>
        <v>Q4</v>
      </c>
      <c r="W906" t="str" cm="1">
        <f t="array" ref="W906">_xlfn.IFS(
fact_orders[[#This Row],[dim_customers.Customer Age]]&lt;=25,"18-25",
fact_orders[[#This Row],[dim_customers.Customer Age]]&lt;=35,"26-35",
fact_orders[[#This Row],[dim_customers.Customer Age]]&lt;=45,"36-45",
fact_orders[[#This Row],[dim_customers.Customer Age]]&lt;=55,"46-55",
TRUE,"56+"
)</f>
        <v>18-25</v>
      </c>
      <c r="X906" t="str" cm="1">
        <f t="array" ref="X906">_xlfn.IFS(fact_orders[[#This Row],[Original Price]]&lt;250,"Under 250", fact_orders[[#This Row],[Original Price]]&lt;500, "250-499",fact_orders[[#This Row],[Original Price]]&lt;1000,"500-999",fact_orders[[#This Row],[Original Price]]&lt;2000,"1000-1999",TRUE,"2000+")</f>
        <v>1000-1999</v>
      </c>
      <c r="Y906" t="str" cm="1">
        <f t="array" ref="Y906">_xlfn.IFS(fact_orders[[#This Row],[Discount%]]&lt;0.2,"10-19%",fact_orders[[#This Row],[Discount%]]&lt;0.3,"20-29%",fact_orders[[#This Row],[Discount%]]&lt;0.4,"30-39%",fact_orders[[#This Row],[Discount%]]&lt;0.5,"40-49%",TRUE,"50%+")</f>
        <v>30-39%</v>
      </c>
    </row>
    <row r="907" spans="1:25" hidden="1" x14ac:dyDescent="0.3">
      <c r="A907" t="s">
        <v>4323</v>
      </c>
      <c r="B907" t="s">
        <v>3402</v>
      </c>
      <c r="C907" t="s">
        <v>831</v>
      </c>
      <c r="D907" s="2">
        <v>44540</v>
      </c>
      <c r="E907">
        <v>1119</v>
      </c>
      <c r="F907" s="4">
        <v>0.25</v>
      </c>
      <c r="G907" t="s">
        <v>85</v>
      </c>
      <c r="H907" t="s">
        <v>524</v>
      </c>
      <c r="I907" t="s">
        <v>719</v>
      </c>
      <c r="J907" t="s">
        <v>20</v>
      </c>
      <c r="K907" t="s">
        <v>6923</v>
      </c>
      <c r="L907" t="s">
        <v>18</v>
      </c>
      <c r="M907">
        <v>4</v>
      </c>
      <c r="N907">
        <v>25</v>
      </c>
      <c r="O907" t="s">
        <v>3399</v>
      </c>
      <c r="P907" t="s">
        <v>3400</v>
      </c>
      <c r="Q907" s="7">
        <f>fact_orders[[#This Row],[Original Price]]*(1-fact_orders[[#This Row],[Discount%]])</f>
        <v>839.25</v>
      </c>
      <c r="R907">
        <f>fact_orders[[#This Row],[Original Price]]*fact_orders[[#This Row],[Discount%]]</f>
        <v>279.75</v>
      </c>
      <c r="S907">
        <f>YEAR(fact_orders[[#This Row],[Date]])</f>
        <v>2021</v>
      </c>
      <c r="T907">
        <f>MONTH(fact_orders[[#This Row],[Date]])</f>
        <v>12</v>
      </c>
      <c r="U907" t="str">
        <f>TEXT(fact_orders[[#This Row],[Date]],"mmm-yyyy")</f>
        <v>Dec-2021</v>
      </c>
      <c r="V907" t="str">
        <f>"Q"&amp;ROUNDUP(MONTH(fact_orders[[#This Row],[Date]])/3,0)</f>
        <v>Q4</v>
      </c>
      <c r="W907" t="str" cm="1">
        <f t="array" ref="W907">_xlfn.IFS(
fact_orders[[#This Row],[dim_customers.Customer Age]]&lt;=25,"18-25",
fact_orders[[#This Row],[dim_customers.Customer Age]]&lt;=35,"26-35",
fact_orders[[#This Row],[dim_customers.Customer Age]]&lt;=45,"36-45",
fact_orders[[#This Row],[dim_customers.Customer Age]]&lt;=55,"46-55",
TRUE,"56+"
)</f>
        <v>18-25</v>
      </c>
      <c r="X907" t="str" cm="1">
        <f t="array" ref="X907">_xlfn.IFS(fact_orders[[#This Row],[Original Price]]&lt;250,"Under 250", fact_orders[[#This Row],[Original Price]]&lt;500, "250-499",fact_orders[[#This Row],[Original Price]]&lt;1000,"500-999",fact_orders[[#This Row],[Original Price]]&lt;2000,"1000-1999",TRUE,"2000+")</f>
        <v>1000-1999</v>
      </c>
      <c r="Y907" t="str" cm="1">
        <f t="array" ref="Y907">_xlfn.IFS(fact_orders[[#This Row],[Discount%]]&lt;0.2,"10-19%",fact_orders[[#This Row],[Discount%]]&lt;0.3,"20-29%",fact_orders[[#This Row],[Discount%]]&lt;0.4,"30-39%",fact_orders[[#This Row],[Discount%]]&lt;0.5,"40-49%",TRUE,"50%+")</f>
        <v>20-29%</v>
      </c>
    </row>
    <row r="908" spans="1:25" hidden="1" x14ac:dyDescent="0.3">
      <c r="A908" t="s">
        <v>4324</v>
      </c>
      <c r="B908" t="s">
        <v>3403</v>
      </c>
      <c r="C908" t="s">
        <v>832</v>
      </c>
      <c r="D908" s="2">
        <v>44857</v>
      </c>
      <c r="E908">
        <v>2234</v>
      </c>
      <c r="F908" s="4">
        <v>0.45</v>
      </c>
      <c r="G908" t="s">
        <v>85</v>
      </c>
      <c r="H908" t="s">
        <v>524</v>
      </c>
      <c r="I908" t="s">
        <v>719</v>
      </c>
      <c r="J908" t="s">
        <v>20</v>
      </c>
      <c r="K908" t="s">
        <v>6923</v>
      </c>
      <c r="L908" t="s">
        <v>12</v>
      </c>
      <c r="M908">
        <v>4</v>
      </c>
      <c r="N908">
        <v>26</v>
      </c>
      <c r="O908" t="s">
        <v>3399</v>
      </c>
      <c r="P908" t="s">
        <v>3400</v>
      </c>
      <c r="Q908" s="7">
        <f>fact_orders[[#This Row],[Original Price]]*(1-fact_orders[[#This Row],[Discount%]])</f>
        <v>1228.7</v>
      </c>
      <c r="R908">
        <f>fact_orders[[#This Row],[Original Price]]*fact_orders[[#This Row],[Discount%]]</f>
        <v>1005.3000000000001</v>
      </c>
      <c r="S908">
        <f>YEAR(fact_orders[[#This Row],[Date]])</f>
        <v>2022</v>
      </c>
      <c r="T908">
        <f>MONTH(fact_orders[[#This Row],[Date]])</f>
        <v>10</v>
      </c>
      <c r="U908" t="str">
        <f>TEXT(fact_orders[[#This Row],[Date]],"mmm-yyyy")</f>
        <v>Oct-2022</v>
      </c>
      <c r="V908" t="str">
        <f>"Q"&amp;ROUNDUP(MONTH(fact_orders[[#This Row],[Date]])/3,0)</f>
        <v>Q4</v>
      </c>
      <c r="W908" t="str" cm="1">
        <f t="array" ref="W908">_xlfn.IFS(
fact_orders[[#This Row],[dim_customers.Customer Age]]&lt;=25,"18-25",
fact_orders[[#This Row],[dim_customers.Customer Age]]&lt;=35,"26-35",
fact_orders[[#This Row],[dim_customers.Customer Age]]&lt;=45,"36-45",
fact_orders[[#This Row],[dim_customers.Customer Age]]&lt;=55,"46-55",
TRUE,"56+"
)</f>
        <v>26-35</v>
      </c>
      <c r="X908" t="str" cm="1">
        <f t="array" ref="X908">_xlfn.IFS(fact_orders[[#This Row],[Original Price]]&lt;250,"Under 250", fact_orders[[#This Row],[Original Price]]&lt;500, "250-499",fact_orders[[#This Row],[Original Price]]&lt;1000,"500-999",fact_orders[[#This Row],[Original Price]]&lt;2000,"1000-1999",TRUE,"2000+")</f>
        <v>2000+</v>
      </c>
      <c r="Y908" t="str" cm="1">
        <f t="array" ref="Y908">_xlfn.IFS(fact_orders[[#This Row],[Discount%]]&lt;0.2,"10-19%",fact_orders[[#This Row],[Discount%]]&lt;0.3,"20-29%",fact_orders[[#This Row],[Discount%]]&lt;0.4,"30-39%",fact_orders[[#This Row],[Discount%]]&lt;0.5,"40-49%",TRUE,"50%+")</f>
        <v>40-49%</v>
      </c>
    </row>
    <row r="909" spans="1:25" hidden="1" x14ac:dyDescent="0.3">
      <c r="A909" t="s">
        <v>4325</v>
      </c>
      <c r="B909" t="s">
        <v>3404</v>
      </c>
      <c r="C909" t="s">
        <v>833</v>
      </c>
      <c r="D909" s="2">
        <v>44937</v>
      </c>
      <c r="E909">
        <v>2345</v>
      </c>
      <c r="F909" s="4">
        <v>0.15</v>
      </c>
      <c r="G909" t="s">
        <v>85</v>
      </c>
      <c r="H909" t="s">
        <v>524</v>
      </c>
      <c r="I909" t="s">
        <v>719</v>
      </c>
      <c r="J909" t="s">
        <v>20</v>
      </c>
      <c r="K909" t="s">
        <v>6923</v>
      </c>
      <c r="L909" t="s">
        <v>12</v>
      </c>
      <c r="M909">
        <v>4</v>
      </c>
      <c r="N909">
        <v>27</v>
      </c>
      <c r="O909" t="s">
        <v>3399</v>
      </c>
      <c r="P909" t="s">
        <v>3400</v>
      </c>
      <c r="Q909" s="7">
        <f>fact_orders[[#This Row],[Original Price]]*(1-fact_orders[[#This Row],[Discount%]])</f>
        <v>1993.25</v>
      </c>
      <c r="R909">
        <f>fact_orders[[#This Row],[Original Price]]*fact_orders[[#This Row],[Discount%]]</f>
        <v>351.75</v>
      </c>
      <c r="S909">
        <f>YEAR(fact_orders[[#This Row],[Date]])</f>
        <v>2023</v>
      </c>
      <c r="T909">
        <f>MONTH(fact_orders[[#This Row],[Date]])</f>
        <v>1</v>
      </c>
      <c r="U909" t="str">
        <f>TEXT(fact_orders[[#This Row],[Date]],"mmm-yyyy")</f>
        <v>Jan-2023</v>
      </c>
      <c r="V909" t="str">
        <f>"Q"&amp;ROUNDUP(MONTH(fact_orders[[#This Row],[Date]])/3,0)</f>
        <v>Q1</v>
      </c>
      <c r="W909" t="str" cm="1">
        <f t="array" ref="W909">_xlfn.IFS(
fact_orders[[#This Row],[dim_customers.Customer Age]]&lt;=25,"18-25",
fact_orders[[#This Row],[dim_customers.Customer Age]]&lt;=35,"26-35",
fact_orders[[#This Row],[dim_customers.Customer Age]]&lt;=45,"36-45",
fact_orders[[#This Row],[dim_customers.Customer Age]]&lt;=55,"46-55",
TRUE,"56+"
)</f>
        <v>26-35</v>
      </c>
      <c r="X909" t="str" cm="1">
        <f t="array" ref="X909">_xlfn.IFS(fact_orders[[#This Row],[Original Price]]&lt;250,"Under 250", fact_orders[[#This Row],[Original Price]]&lt;500, "250-499",fact_orders[[#This Row],[Original Price]]&lt;1000,"500-999",fact_orders[[#This Row],[Original Price]]&lt;2000,"1000-1999",TRUE,"2000+")</f>
        <v>2000+</v>
      </c>
      <c r="Y909" t="str" cm="1">
        <f t="array" ref="Y909">_xlfn.IFS(fact_orders[[#This Row],[Discount%]]&lt;0.2,"10-19%",fact_orders[[#This Row],[Discount%]]&lt;0.3,"20-29%",fact_orders[[#This Row],[Discount%]]&lt;0.4,"30-39%",fact_orders[[#This Row],[Discount%]]&lt;0.5,"40-49%",TRUE,"50%+")</f>
        <v>10-19%</v>
      </c>
    </row>
    <row r="910" spans="1:25" hidden="1" x14ac:dyDescent="0.3">
      <c r="A910" t="s">
        <v>4326</v>
      </c>
      <c r="B910" t="s">
        <v>3405</v>
      </c>
      <c r="C910" t="s">
        <v>834</v>
      </c>
      <c r="D910" s="2">
        <v>44462</v>
      </c>
      <c r="E910">
        <v>2245</v>
      </c>
      <c r="F910" s="4">
        <v>0.33</v>
      </c>
      <c r="G910" t="s">
        <v>85</v>
      </c>
      <c r="H910" t="s">
        <v>524</v>
      </c>
      <c r="I910" t="s">
        <v>719</v>
      </c>
      <c r="J910" t="s">
        <v>20</v>
      </c>
      <c r="K910" t="s">
        <v>6923</v>
      </c>
      <c r="L910" t="s">
        <v>25</v>
      </c>
      <c r="M910">
        <v>5</v>
      </c>
      <c r="N910">
        <v>34</v>
      </c>
      <c r="O910" t="s">
        <v>3399</v>
      </c>
      <c r="P910" t="s">
        <v>3400</v>
      </c>
      <c r="Q910" s="7">
        <f>fact_orders[[#This Row],[Original Price]]*(1-fact_orders[[#This Row],[Discount%]])</f>
        <v>1504.1499999999999</v>
      </c>
      <c r="R910">
        <f>fact_orders[[#This Row],[Original Price]]*fact_orders[[#This Row],[Discount%]]</f>
        <v>740.85</v>
      </c>
      <c r="S910">
        <f>YEAR(fact_orders[[#This Row],[Date]])</f>
        <v>2021</v>
      </c>
      <c r="T910">
        <f>MONTH(fact_orders[[#This Row],[Date]])</f>
        <v>9</v>
      </c>
      <c r="U910" t="str">
        <f>TEXT(fact_orders[[#This Row],[Date]],"mmm-yyyy")</f>
        <v>Sep-2021</v>
      </c>
      <c r="V910" t="str">
        <f>"Q"&amp;ROUNDUP(MONTH(fact_orders[[#This Row],[Date]])/3,0)</f>
        <v>Q3</v>
      </c>
      <c r="W910" t="str" cm="1">
        <f t="array" ref="W910">_xlfn.IFS(
fact_orders[[#This Row],[dim_customers.Customer Age]]&lt;=25,"18-25",
fact_orders[[#This Row],[dim_customers.Customer Age]]&lt;=35,"26-35",
fact_orders[[#This Row],[dim_customers.Customer Age]]&lt;=45,"36-45",
fact_orders[[#This Row],[dim_customers.Customer Age]]&lt;=55,"46-55",
TRUE,"56+"
)</f>
        <v>26-35</v>
      </c>
      <c r="X910" t="str" cm="1">
        <f t="array" ref="X910">_xlfn.IFS(fact_orders[[#This Row],[Original Price]]&lt;250,"Under 250", fact_orders[[#This Row],[Original Price]]&lt;500, "250-499",fact_orders[[#This Row],[Original Price]]&lt;1000,"500-999",fact_orders[[#This Row],[Original Price]]&lt;2000,"1000-1999",TRUE,"2000+")</f>
        <v>2000+</v>
      </c>
      <c r="Y910" t="str" cm="1">
        <f t="array" ref="Y910">_xlfn.IFS(fact_orders[[#This Row],[Discount%]]&lt;0.2,"10-19%",fact_orders[[#This Row],[Discount%]]&lt;0.3,"20-29%",fact_orders[[#This Row],[Discount%]]&lt;0.4,"30-39%",fact_orders[[#This Row],[Discount%]]&lt;0.5,"40-49%",TRUE,"50%+")</f>
        <v>30-39%</v>
      </c>
    </row>
    <row r="911" spans="1:25" hidden="1" x14ac:dyDescent="0.3">
      <c r="A911" t="s">
        <v>4327</v>
      </c>
      <c r="B911" t="s">
        <v>3406</v>
      </c>
      <c r="C911" t="s">
        <v>835</v>
      </c>
      <c r="D911" s="2">
        <v>44590</v>
      </c>
      <c r="E911">
        <v>2145</v>
      </c>
      <c r="F911" s="4">
        <v>0.42</v>
      </c>
      <c r="G911" t="s">
        <v>85</v>
      </c>
      <c r="H911" t="s">
        <v>524</v>
      </c>
      <c r="I911" t="s">
        <v>719</v>
      </c>
      <c r="J911" t="s">
        <v>20</v>
      </c>
      <c r="K911" t="s">
        <v>6923</v>
      </c>
      <c r="L911" t="s">
        <v>27</v>
      </c>
      <c r="M911">
        <v>5</v>
      </c>
      <c r="N911">
        <v>35</v>
      </c>
      <c r="O911" t="s">
        <v>3407</v>
      </c>
      <c r="P911" t="s">
        <v>3400</v>
      </c>
      <c r="Q911" s="7">
        <f>fact_orders[[#This Row],[Original Price]]*(1-fact_orders[[#This Row],[Discount%]])</f>
        <v>1244.1000000000001</v>
      </c>
      <c r="R911">
        <f>fact_orders[[#This Row],[Original Price]]*fact_orders[[#This Row],[Discount%]]</f>
        <v>900.9</v>
      </c>
      <c r="S911">
        <f>YEAR(fact_orders[[#This Row],[Date]])</f>
        <v>2022</v>
      </c>
      <c r="T911">
        <f>MONTH(fact_orders[[#This Row],[Date]])</f>
        <v>1</v>
      </c>
      <c r="U911" t="str">
        <f>TEXT(fact_orders[[#This Row],[Date]],"mmm-yyyy")</f>
        <v>Jan-2022</v>
      </c>
      <c r="V911" t="str">
        <f>"Q"&amp;ROUNDUP(MONTH(fact_orders[[#This Row],[Date]])/3,0)</f>
        <v>Q1</v>
      </c>
      <c r="W911" t="str" cm="1">
        <f t="array" ref="W911">_xlfn.IFS(
fact_orders[[#This Row],[dim_customers.Customer Age]]&lt;=25,"18-25",
fact_orders[[#This Row],[dim_customers.Customer Age]]&lt;=35,"26-35",
fact_orders[[#This Row],[dim_customers.Customer Age]]&lt;=45,"36-45",
fact_orders[[#This Row],[dim_customers.Customer Age]]&lt;=55,"46-55",
TRUE,"56+"
)</f>
        <v>26-35</v>
      </c>
      <c r="X911" t="str" cm="1">
        <f t="array" ref="X911">_xlfn.IFS(fact_orders[[#This Row],[Original Price]]&lt;250,"Under 250", fact_orders[[#This Row],[Original Price]]&lt;500, "250-499",fact_orders[[#This Row],[Original Price]]&lt;1000,"500-999",fact_orders[[#This Row],[Original Price]]&lt;2000,"1000-1999",TRUE,"2000+")</f>
        <v>2000+</v>
      </c>
      <c r="Y911" t="str" cm="1">
        <f t="array" ref="Y911">_xlfn.IFS(fact_orders[[#This Row],[Discount%]]&lt;0.2,"10-19%",fact_orders[[#This Row],[Discount%]]&lt;0.3,"20-29%",fact_orders[[#This Row],[Discount%]]&lt;0.4,"30-39%",fact_orders[[#This Row],[Discount%]]&lt;0.5,"40-49%",TRUE,"50%+")</f>
        <v>40-49%</v>
      </c>
    </row>
    <row r="912" spans="1:25" hidden="1" x14ac:dyDescent="0.3">
      <c r="A912" t="s">
        <v>4328</v>
      </c>
      <c r="B912" t="s">
        <v>3408</v>
      </c>
      <c r="C912" t="s">
        <v>836</v>
      </c>
      <c r="D912" s="2">
        <v>44716</v>
      </c>
      <c r="E912">
        <v>2354</v>
      </c>
      <c r="F912" s="4">
        <v>0.42</v>
      </c>
      <c r="G912" t="s">
        <v>85</v>
      </c>
      <c r="H912" t="s">
        <v>524</v>
      </c>
      <c r="I912" t="s">
        <v>719</v>
      </c>
      <c r="J912" t="s">
        <v>20</v>
      </c>
      <c r="K912" t="s">
        <v>6923</v>
      </c>
      <c r="L912" t="s">
        <v>29</v>
      </c>
      <c r="M912">
        <v>3</v>
      </c>
      <c r="N912">
        <v>36</v>
      </c>
      <c r="O912" t="s">
        <v>3407</v>
      </c>
      <c r="P912" t="s">
        <v>3400</v>
      </c>
      <c r="Q912" s="7">
        <f>fact_orders[[#This Row],[Original Price]]*(1-fact_orders[[#This Row],[Discount%]])</f>
        <v>1365.3200000000002</v>
      </c>
      <c r="R912">
        <f>fact_orders[[#This Row],[Original Price]]*fact_orders[[#This Row],[Discount%]]</f>
        <v>988.68</v>
      </c>
      <c r="S912">
        <f>YEAR(fact_orders[[#This Row],[Date]])</f>
        <v>2022</v>
      </c>
      <c r="T912">
        <f>MONTH(fact_orders[[#This Row],[Date]])</f>
        <v>6</v>
      </c>
      <c r="U912" t="str">
        <f>TEXT(fact_orders[[#This Row],[Date]],"mmm-yyyy")</f>
        <v>Jun-2022</v>
      </c>
      <c r="V912" t="str">
        <f>"Q"&amp;ROUNDUP(MONTH(fact_orders[[#This Row],[Date]])/3,0)</f>
        <v>Q2</v>
      </c>
      <c r="W912" t="str" cm="1">
        <f t="array" ref="W912">_xlfn.IFS(
fact_orders[[#This Row],[dim_customers.Customer Age]]&lt;=25,"18-25",
fact_orders[[#This Row],[dim_customers.Customer Age]]&lt;=35,"26-35",
fact_orders[[#This Row],[dim_customers.Customer Age]]&lt;=45,"36-45",
fact_orders[[#This Row],[dim_customers.Customer Age]]&lt;=55,"46-55",
TRUE,"56+"
)</f>
        <v>36-45</v>
      </c>
      <c r="X912" t="str" cm="1">
        <f t="array" ref="X912">_xlfn.IFS(fact_orders[[#This Row],[Original Price]]&lt;250,"Under 250", fact_orders[[#This Row],[Original Price]]&lt;500, "250-499",fact_orders[[#This Row],[Original Price]]&lt;1000,"500-999",fact_orders[[#This Row],[Original Price]]&lt;2000,"1000-1999",TRUE,"2000+")</f>
        <v>2000+</v>
      </c>
      <c r="Y912" t="str" cm="1">
        <f t="array" ref="Y912">_xlfn.IFS(fact_orders[[#This Row],[Discount%]]&lt;0.2,"10-19%",fact_orders[[#This Row],[Discount%]]&lt;0.3,"20-29%",fact_orders[[#This Row],[Discount%]]&lt;0.4,"30-39%",fact_orders[[#This Row],[Discount%]]&lt;0.5,"40-49%",TRUE,"50%+")</f>
        <v>40-49%</v>
      </c>
    </row>
    <row r="913" spans="1:25" hidden="1" x14ac:dyDescent="0.3">
      <c r="A913" t="s">
        <v>4329</v>
      </c>
      <c r="B913" t="s">
        <v>3409</v>
      </c>
      <c r="C913" t="s">
        <v>837</v>
      </c>
      <c r="D913" s="2">
        <v>44481</v>
      </c>
      <c r="E913">
        <v>2214</v>
      </c>
      <c r="F913" s="4">
        <v>0.39</v>
      </c>
      <c r="G913" t="s">
        <v>85</v>
      </c>
      <c r="H913" t="s">
        <v>524</v>
      </c>
      <c r="I913" t="s">
        <v>719</v>
      </c>
      <c r="J913" t="s">
        <v>20</v>
      </c>
      <c r="K913" t="s">
        <v>6921</v>
      </c>
      <c r="L913" t="s">
        <v>31</v>
      </c>
      <c r="M913">
        <v>5</v>
      </c>
      <c r="N913">
        <v>37</v>
      </c>
      <c r="O913" t="s">
        <v>3407</v>
      </c>
      <c r="P913" t="s">
        <v>3400</v>
      </c>
      <c r="Q913" s="7">
        <f>fact_orders[[#This Row],[Original Price]]*(1-fact_orders[[#This Row],[Discount%]])</f>
        <v>1350.54</v>
      </c>
      <c r="R913">
        <f>fact_orders[[#This Row],[Original Price]]*fact_orders[[#This Row],[Discount%]]</f>
        <v>863.46</v>
      </c>
      <c r="S913">
        <f>YEAR(fact_orders[[#This Row],[Date]])</f>
        <v>2021</v>
      </c>
      <c r="T913">
        <f>MONTH(fact_orders[[#This Row],[Date]])</f>
        <v>10</v>
      </c>
      <c r="U913" t="str">
        <f>TEXT(fact_orders[[#This Row],[Date]],"mmm-yyyy")</f>
        <v>Oct-2021</v>
      </c>
      <c r="V913" t="str">
        <f>"Q"&amp;ROUNDUP(MONTH(fact_orders[[#This Row],[Date]])/3,0)</f>
        <v>Q4</v>
      </c>
      <c r="W913" t="str" cm="1">
        <f t="array" ref="W913">_xlfn.IFS(
fact_orders[[#This Row],[dim_customers.Customer Age]]&lt;=25,"18-25",
fact_orders[[#This Row],[dim_customers.Customer Age]]&lt;=35,"26-35",
fact_orders[[#This Row],[dim_customers.Customer Age]]&lt;=45,"36-45",
fact_orders[[#This Row],[dim_customers.Customer Age]]&lt;=55,"46-55",
TRUE,"56+"
)</f>
        <v>36-45</v>
      </c>
      <c r="X913" t="str" cm="1">
        <f t="array" ref="X913">_xlfn.IFS(fact_orders[[#This Row],[Original Price]]&lt;250,"Under 250", fact_orders[[#This Row],[Original Price]]&lt;500, "250-499",fact_orders[[#This Row],[Original Price]]&lt;1000,"500-999",fact_orders[[#This Row],[Original Price]]&lt;2000,"1000-1999",TRUE,"2000+")</f>
        <v>2000+</v>
      </c>
      <c r="Y913" t="str" cm="1">
        <f t="array" ref="Y913">_xlfn.IFS(fact_orders[[#This Row],[Discount%]]&lt;0.2,"10-19%",fact_orders[[#This Row],[Discount%]]&lt;0.3,"20-29%",fact_orders[[#This Row],[Discount%]]&lt;0.4,"30-39%",fact_orders[[#This Row],[Discount%]]&lt;0.5,"40-49%",TRUE,"50%+")</f>
        <v>30-39%</v>
      </c>
    </row>
    <row r="914" spans="1:25" hidden="1" x14ac:dyDescent="0.3">
      <c r="A914" t="s">
        <v>4330</v>
      </c>
      <c r="B914" t="s">
        <v>3410</v>
      </c>
      <c r="C914" t="s">
        <v>838</v>
      </c>
      <c r="D914" s="2">
        <v>44946</v>
      </c>
      <c r="E914">
        <v>2145</v>
      </c>
      <c r="F914" s="4">
        <v>0.39</v>
      </c>
      <c r="G914" t="s">
        <v>85</v>
      </c>
      <c r="H914" t="s">
        <v>524</v>
      </c>
      <c r="I914" t="s">
        <v>719</v>
      </c>
      <c r="J914" t="s">
        <v>20</v>
      </c>
      <c r="K914" t="s">
        <v>6921</v>
      </c>
      <c r="L914" t="s">
        <v>33</v>
      </c>
      <c r="M914">
        <v>5</v>
      </c>
      <c r="N914">
        <v>38</v>
      </c>
      <c r="O914" t="s">
        <v>3411</v>
      </c>
      <c r="P914" t="s">
        <v>3400</v>
      </c>
      <c r="Q914" s="7">
        <f>fact_orders[[#This Row],[Original Price]]*(1-fact_orders[[#This Row],[Discount%]])</f>
        <v>1308.45</v>
      </c>
      <c r="R914">
        <f>fact_orders[[#This Row],[Original Price]]*fact_orders[[#This Row],[Discount%]]</f>
        <v>836.55000000000007</v>
      </c>
      <c r="S914">
        <f>YEAR(fact_orders[[#This Row],[Date]])</f>
        <v>2023</v>
      </c>
      <c r="T914">
        <f>MONTH(fact_orders[[#This Row],[Date]])</f>
        <v>1</v>
      </c>
      <c r="U914" t="str">
        <f>TEXT(fact_orders[[#This Row],[Date]],"mmm-yyyy")</f>
        <v>Jan-2023</v>
      </c>
      <c r="V914" t="str">
        <f>"Q"&amp;ROUNDUP(MONTH(fact_orders[[#This Row],[Date]])/3,0)</f>
        <v>Q1</v>
      </c>
      <c r="W914" t="str" cm="1">
        <f t="array" ref="W914">_xlfn.IFS(
fact_orders[[#This Row],[dim_customers.Customer Age]]&lt;=25,"18-25",
fact_orders[[#This Row],[dim_customers.Customer Age]]&lt;=35,"26-35",
fact_orders[[#This Row],[dim_customers.Customer Age]]&lt;=45,"36-45",
fact_orders[[#This Row],[dim_customers.Customer Age]]&lt;=55,"46-55",
TRUE,"56+"
)</f>
        <v>36-45</v>
      </c>
      <c r="X914" t="str" cm="1">
        <f t="array" ref="X914">_xlfn.IFS(fact_orders[[#This Row],[Original Price]]&lt;250,"Under 250", fact_orders[[#This Row],[Original Price]]&lt;500, "250-499",fact_orders[[#This Row],[Original Price]]&lt;1000,"500-999",fact_orders[[#This Row],[Original Price]]&lt;2000,"1000-1999",TRUE,"2000+")</f>
        <v>2000+</v>
      </c>
      <c r="Y914" t="str" cm="1">
        <f t="array" ref="Y914">_xlfn.IFS(fact_orders[[#This Row],[Discount%]]&lt;0.2,"10-19%",fact_orders[[#This Row],[Discount%]]&lt;0.3,"20-29%",fact_orders[[#This Row],[Discount%]]&lt;0.4,"30-39%",fact_orders[[#This Row],[Discount%]]&lt;0.5,"40-49%",TRUE,"50%+")</f>
        <v>30-39%</v>
      </c>
    </row>
    <row r="915" spans="1:25" hidden="1" x14ac:dyDescent="0.3">
      <c r="A915" t="s">
        <v>4331</v>
      </c>
      <c r="B915" t="s">
        <v>3412</v>
      </c>
      <c r="C915" t="s">
        <v>839</v>
      </c>
      <c r="D915" s="2">
        <v>44818</v>
      </c>
      <c r="E915">
        <v>2235</v>
      </c>
      <c r="F915" s="4">
        <v>0.39</v>
      </c>
      <c r="G915" t="s">
        <v>85</v>
      </c>
      <c r="H915" t="s">
        <v>524</v>
      </c>
      <c r="I915" t="s">
        <v>719</v>
      </c>
      <c r="J915" t="s">
        <v>20</v>
      </c>
      <c r="K915" t="s">
        <v>6921</v>
      </c>
      <c r="L915" t="s">
        <v>35</v>
      </c>
      <c r="M915">
        <v>4</v>
      </c>
      <c r="N915">
        <v>39</v>
      </c>
      <c r="O915" t="s">
        <v>3411</v>
      </c>
      <c r="P915" t="s">
        <v>3400</v>
      </c>
      <c r="Q915" s="7">
        <f>fact_orders[[#This Row],[Original Price]]*(1-fact_orders[[#This Row],[Discount%]])</f>
        <v>1363.35</v>
      </c>
      <c r="R915">
        <f>fact_orders[[#This Row],[Original Price]]*fact_orders[[#This Row],[Discount%]]</f>
        <v>871.65</v>
      </c>
      <c r="S915">
        <f>YEAR(fact_orders[[#This Row],[Date]])</f>
        <v>2022</v>
      </c>
      <c r="T915">
        <f>MONTH(fact_orders[[#This Row],[Date]])</f>
        <v>9</v>
      </c>
      <c r="U915" t="str">
        <f>TEXT(fact_orders[[#This Row],[Date]],"mmm-yyyy")</f>
        <v>Sep-2022</v>
      </c>
      <c r="V915" t="str">
        <f>"Q"&amp;ROUNDUP(MONTH(fact_orders[[#This Row],[Date]])/3,0)</f>
        <v>Q3</v>
      </c>
      <c r="W915" t="str" cm="1">
        <f t="array" ref="W915">_xlfn.IFS(
fact_orders[[#This Row],[dim_customers.Customer Age]]&lt;=25,"18-25",
fact_orders[[#This Row],[dim_customers.Customer Age]]&lt;=35,"26-35",
fact_orders[[#This Row],[dim_customers.Customer Age]]&lt;=45,"36-45",
fact_orders[[#This Row],[dim_customers.Customer Age]]&lt;=55,"46-55",
TRUE,"56+"
)</f>
        <v>36-45</v>
      </c>
      <c r="X915" t="str" cm="1">
        <f t="array" ref="X915">_xlfn.IFS(fact_orders[[#This Row],[Original Price]]&lt;250,"Under 250", fact_orders[[#This Row],[Original Price]]&lt;500, "250-499",fact_orders[[#This Row],[Original Price]]&lt;1000,"500-999",fact_orders[[#This Row],[Original Price]]&lt;2000,"1000-1999",TRUE,"2000+")</f>
        <v>2000+</v>
      </c>
      <c r="Y915" t="str" cm="1">
        <f t="array" ref="Y915">_xlfn.IFS(fact_orders[[#This Row],[Discount%]]&lt;0.2,"10-19%",fact_orders[[#This Row],[Discount%]]&lt;0.3,"20-29%",fact_orders[[#This Row],[Discount%]]&lt;0.4,"30-39%",fact_orders[[#This Row],[Discount%]]&lt;0.5,"40-49%",TRUE,"50%+")</f>
        <v>30-39%</v>
      </c>
    </row>
    <row r="916" spans="1:25" hidden="1" x14ac:dyDescent="0.3">
      <c r="A916" t="s">
        <v>4332</v>
      </c>
      <c r="B916" t="s">
        <v>3413</v>
      </c>
      <c r="C916" t="s">
        <v>840</v>
      </c>
      <c r="D916" s="2">
        <v>44451</v>
      </c>
      <c r="E916">
        <v>2354</v>
      </c>
      <c r="F916" s="4">
        <v>0.39</v>
      </c>
      <c r="G916" t="s">
        <v>85</v>
      </c>
      <c r="H916" t="s">
        <v>524</v>
      </c>
      <c r="I916" t="s">
        <v>719</v>
      </c>
      <c r="J916" t="s">
        <v>20</v>
      </c>
      <c r="K916" t="s">
        <v>6921</v>
      </c>
      <c r="L916" t="s">
        <v>37</v>
      </c>
      <c r="M916">
        <v>3</v>
      </c>
      <c r="N916">
        <v>40</v>
      </c>
      <c r="O916" t="s">
        <v>3411</v>
      </c>
      <c r="P916" t="s">
        <v>3400</v>
      </c>
      <c r="Q916" s="7">
        <f>fact_orders[[#This Row],[Original Price]]*(1-fact_orders[[#This Row],[Discount%]])</f>
        <v>1435.94</v>
      </c>
      <c r="R916">
        <f>fact_orders[[#This Row],[Original Price]]*fact_orders[[#This Row],[Discount%]]</f>
        <v>918.06000000000006</v>
      </c>
      <c r="S916">
        <f>YEAR(fact_orders[[#This Row],[Date]])</f>
        <v>2021</v>
      </c>
      <c r="T916">
        <f>MONTH(fact_orders[[#This Row],[Date]])</f>
        <v>9</v>
      </c>
      <c r="U916" t="str">
        <f>TEXT(fact_orders[[#This Row],[Date]],"mmm-yyyy")</f>
        <v>Sep-2021</v>
      </c>
      <c r="V916" t="str">
        <f>"Q"&amp;ROUNDUP(MONTH(fact_orders[[#This Row],[Date]])/3,0)</f>
        <v>Q3</v>
      </c>
      <c r="W916" t="str" cm="1">
        <f t="array" ref="W916">_xlfn.IFS(
fact_orders[[#This Row],[dim_customers.Customer Age]]&lt;=25,"18-25",
fact_orders[[#This Row],[dim_customers.Customer Age]]&lt;=35,"26-35",
fact_orders[[#This Row],[dim_customers.Customer Age]]&lt;=45,"36-45",
fact_orders[[#This Row],[dim_customers.Customer Age]]&lt;=55,"46-55",
TRUE,"56+"
)</f>
        <v>36-45</v>
      </c>
      <c r="X916" t="str" cm="1">
        <f t="array" ref="X916">_xlfn.IFS(fact_orders[[#This Row],[Original Price]]&lt;250,"Under 250", fact_orders[[#This Row],[Original Price]]&lt;500, "250-499",fact_orders[[#This Row],[Original Price]]&lt;1000,"500-999",fact_orders[[#This Row],[Original Price]]&lt;2000,"1000-1999",TRUE,"2000+")</f>
        <v>2000+</v>
      </c>
      <c r="Y916" t="str" cm="1">
        <f t="array" ref="Y916">_xlfn.IFS(fact_orders[[#This Row],[Discount%]]&lt;0.2,"10-19%",fact_orders[[#This Row],[Discount%]]&lt;0.3,"20-29%",fact_orders[[#This Row],[Discount%]]&lt;0.4,"30-39%",fact_orders[[#This Row],[Discount%]]&lt;0.5,"40-49%",TRUE,"50%+")</f>
        <v>30-39%</v>
      </c>
    </row>
    <row r="917" spans="1:25" hidden="1" x14ac:dyDescent="0.3">
      <c r="A917" t="s">
        <v>4333</v>
      </c>
      <c r="B917" t="s">
        <v>3280</v>
      </c>
      <c r="C917" t="s">
        <v>841</v>
      </c>
      <c r="D917" s="2">
        <v>44702</v>
      </c>
      <c r="E917">
        <v>2345</v>
      </c>
      <c r="F917" s="4">
        <v>0.3</v>
      </c>
      <c r="G917" t="s">
        <v>85</v>
      </c>
      <c r="H917" t="s">
        <v>524</v>
      </c>
      <c r="I917" t="s">
        <v>842</v>
      </c>
      <c r="J917" t="s">
        <v>20</v>
      </c>
      <c r="K917" t="s">
        <v>6921</v>
      </c>
      <c r="L917" t="s">
        <v>12</v>
      </c>
      <c r="M917">
        <v>4</v>
      </c>
      <c r="N917">
        <v>30</v>
      </c>
      <c r="O917" t="s">
        <v>3281</v>
      </c>
      <c r="P917" t="s">
        <v>3282</v>
      </c>
      <c r="Q917" s="7">
        <f>fact_orders[[#This Row],[Original Price]]*(1-fact_orders[[#This Row],[Discount%]])</f>
        <v>1641.5</v>
      </c>
      <c r="R917">
        <f>fact_orders[[#This Row],[Original Price]]*fact_orders[[#This Row],[Discount%]]</f>
        <v>703.5</v>
      </c>
      <c r="S917">
        <f>YEAR(fact_orders[[#This Row],[Date]])</f>
        <v>2022</v>
      </c>
      <c r="T917">
        <f>MONTH(fact_orders[[#This Row],[Date]])</f>
        <v>5</v>
      </c>
      <c r="U917" t="str">
        <f>TEXT(fact_orders[[#This Row],[Date]],"mmm-yyyy")</f>
        <v>May-2022</v>
      </c>
      <c r="V917" t="str">
        <f>"Q"&amp;ROUNDUP(MONTH(fact_orders[[#This Row],[Date]])/3,0)</f>
        <v>Q2</v>
      </c>
      <c r="W917" t="str" cm="1">
        <f t="array" ref="W917">_xlfn.IFS(
fact_orders[[#This Row],[dim_customers.Customer Age]]&lt;=25,"18-25",
fact_orders[[#This Row],[dim_customers.Customer Age]]&lt;=35,"26-35",
fact_orders[[#This Row],[dim_customers.Customer Age]]&lt;=45,"36-45",
fact_orders[[#This Row],[dim_customers.Customer Age]]&lt;=55,"46-55",
TRUE,"56+"
)</f>
        <v>26-35</v>
      </c>
      <c r="X917" t="str" cm="1">
        <f t="array" ref="X917">_xlfn.IFS(fact_orders[[#This Row],[Original Price]]&lt;250,"Under 250", fact_orders[[#This Row],[Original Price]]&lt;500, "250-499",fact_orders[[#This Row],[Original Price]]&lt;1000,"500-999",fact_orders[[#This Row],[Original Price]]&lt;2000,"1000-1999",TRUE,"2000+")</f>
        <v>2000+</v>
      </c>
      <c r="Y917" t="str" cm="1">
        <f t="array" ref="Y917">_xlfn.IFS(fact_orders[[#This Row],[Discount%]]&lt;0.2,"10-19%",fact_orders[[#This Row],[Discount%]]&lt;0.3,"20-29%",fact_orders[[#This Row],[Discount%]]&lt;0.4,"30-39%",fact_orders[[#This Row],[Discount%]]&lt;0.5,"40-49%",TRUE,"50%+")</f>
        <v>30-39%</v>
      </c>
    </row>
    <row r="918" spans="1:25" hidden="1" x14ac:dyDescent="0.3">
      <c r="A918" t="s">
        <v>4334</v>
      </c>
      <c r="B918" t="s">
        <v>3283</v>
      </c>
      <c r="C918" t="s">
        <v>843</v>
      </c>
      <c r="D918" s="2">
        <v>44500</v>
      </c>
      <c r="E918">
        <v>2214</v>
      </c>
      <c r="F918" s="4">
        <v>0.3</v>
      </c>
      <c r="G918" t="s">
        <v>85</v>
      </c>
      <c r="H918" t="s">
        <v>524</v>
      </c>
      <c r="I918" t="s">
        <v>842</v>
      </c>
      <c r="J918" t="s">
        <v>20</v>
      </c>
      <c r="K918" t="s">
        <v>6921</v>
      </c>
      <c r="L918" t="s">
        <v>14</v>
      </c>
      <c r="M918">
        <v>5</v>
      </c>
      <c r="N918">
        <v>35</v>
      </c>
      <c r="O918" t="s">
        <v>3281</v>
      </c>
      <c r="P918" t="s">
        <v>3282</v>
      </c>
      <c r="Q918" s="7">
        <f>fact_orders[[#This Row],[Original Price]]*(1-fact_orders[[#This Row],[Discount%]])</f>
        <v>1549.8</v>
      </c>
      <c r="R918">
        <f>fact_orders[[#This Row],[Original Price]]*fact_orders[[#This Row],[Discount%]]</f>
        <v>664.19999999999993</v>
      </c>
      <c r="S918">
        <f>YEAR(fact_orders[[#This Row],[Date]])</f>
        <v>2021</v>
      </c>
      <c r="T918">
        <f>MONTH(fact_orders[[#This Row],[Date]])</f>
        <v>10</v>
      </c>
      <c r="U918" t="str">
        <f>TEXT(fact_orders[[#This Row],[Date]],"mmm-yyyy")</f>
        <v>Oct-2021</v>
      </c>
      <c r="V918" t="str">
        <f>"Q"&amp;ROUNDUP(MONTH(fact_orders[[#This Row],[Date]])/3,0)</f>
        <v>Q4</v>
      </c>
      <c r="W918" t="str" cm="1">
        <f t="array" ref="W918">_xlfn.IFS(
fact_orders[[#This Row],[dim_customers.Customer Age]]&lt;=25,"18-25",
fact_orders[[#This Row],[dim_customers.Customer Age]]&lt;=35,"26-35",
fact_orders[[#This Row],[dim_customers.Customer Age]]&lt;=45,"36-45",
fact_orders[[#This Row],[dim_customers.Customer Age]]&lt;=55,"46-55",
TRUE,"56+"
)</f>
        <v>26-35</v>
      </c>
      <c r="X918" t="str" cm="1">
        <f t="array" ref="X918">_xlfn.IFS(fact_orders[[#This Row],[Original Price]]&lt;250,"Under 250", fact_orders[[#This Row],[Original Price]]&lt;500, "250-499",fact_orders[[#This Row],[Original Price]]&lt;1000,"500-999",fact_orders[[#This Row],[Original Price]]&lt;2000,"1000-1999",TRUE,"2000+")</f>
        <v>2000+</v>
      </c>
      <c r="Y918" t="str" cm="1">
        <f t="array" ref="Y918">_xlfn.IFS(fact_orders[[#This Row],[Discount%]]&lt;0.2,"10-19%",fact_orders[[#This Row],[Discount%]]&lt;0.3,"20-29%",fact_orders[[#This Row],[Discount%]]&lt;0.4,"30-39%",fact_orders[[#This Row],[Discount%]]&lt;0.5,"40-49%",TRUE,"50%+")</f>
        <v>30-39%</v>
      </c>
    </row>
    <row r="919" spans="1:25" hidden="1" x14ac:dyDescent="0.3">
      <c r="A919" t="s">
        <v>4335</v>
      </c>
      <c r="B919" t="s">
        <v>3284</v>
      </c>
      <c r="C919" t="s">
        <v>844</v>
      </c>
      <c r="D919" s="2">
        <v>44541</v>
      </c>
      <c r="E919">
        <v>2145</v>
      </c>
      <c r="F919" s="4">
        <v>0.3</v>
      </c>
      <c r="G919" t="s">
        <v>85</v>
      </c>
      <c r="H919" t="s">
        <v>524</v>
      </c>
      <c r="I919" t="s">
        <v>842</v>
      </c>
      <c r="J919" t="s">
        <v>20</v>
      </c>
      <c r="K919" t="s">
        <v>6921</v>
      </c>
      <c r="L919" t="s">
        <v>16</v>
      </c>
      <c r="M919">
        <v>3</v>
      </c>
      <c r="N919">
        <v>36</v>
      </c>
      <c r="O919" t="s">
        <v>3281</v>
      </c>
      <c r="P919" t="s">
        <v>3282</v>
      </c>
      <c r="Q919" s="7">
        <f>fact_orders[[#This Row],[Original Price]]*(1-fact_orders[[#This Row],[Discount%]])</f>
        <v>1501.5</v>
      </c>
      <c r="R919">
        <f>fact_orders[[#This Row],[Original Price]]*fact_orders[[#This Row],[Discount%]]</f>
        <v>643.5</v>
      </c>
      <c r="S919">
        <f>YEAR(fact_orders[[#This Row],[Date]])</f>
        <v>2021</v>
      </c>
      <c r="T919">
        <f>MONTH(fact_orders[[#This Row],[Date]])</f>
        <v>12</v>
      </c>
      <c r="U919" t="str">
        <f>TEXT(fact_orders[[#This Row],[Date]],"mmm-yyyy")</f>
        <v>Dec-2021</v>
      </c>
      <c r="V919" t="str">
        <f>"Q"&amp;ROUNDUP(MONTH(fact_orders[[#This Row],[Date]])/3,0)</f>
        <v>Q4</v>
      </c>
      <c r="W919" t="str" cm="1">
        <f t="array" ref="W919">_xlfn.IFS(
fact_orders[[#This Row],[dim_customers.Customer Age]]&lt;=25,"18-25",
fact_orders[[#This Row],[dim_customers.Customer Age]]&lt;=35,"26-35",
fact_orders[[#This Row],[dim_customers.Customer Age]]&lt;=45,"36-45",
fact_orders[[#This Row],[dim_customers.Customer Age]]&lt;=55,"46-55",
TRUE,"56+"
)</f>
        <v>36-45</v>
      </c>
      <c r="X919" t="str" cm="1">
        <f t="array" ref="X919">_xlfn.IFS(fact_orders[[#This Row],[Original Price]]&lt;250,"Under 250", fact_orders[[#This Row],[Original Price]]&lt;500, "250-499",fact_orders[[#This Row],[Original Price]]&lt;1000,"500-999",fact_orders[[#This Row],[Original Price]]&lt;2000,"1000-1999",TRUE,"2000+")</f>
        <v>2000+</v>
      </c>
      <c r="Y919" t="str" cm="1">
        <f t="array" ref="Y919">_xlfn.IFS(fact_orders[[#This Row],[Discount%]]&lt;0.2,"10-19%",fact_orders[[#This Row],[Discount%]]&lt;0.3,"20-29%",fact_orders[[#This Row],[Discount%]]&lt;0.4,"30-39%",fact_orders[[#This Row],[Discount%]]&lt;0.5,"40-49%",TRUE,"50%+")</f>
        <v>30-39%</v>
      </c>
    </row>
    <row r="920" spans="1:25" hidden="1" x14ac:dyDescent="0.3">
      <c r="A920" t="s">
        <v>4336</v>
      </c>
      <c r="B920" t="s">
        <v>3285</v>
      </c>
      <c r="C920" t="s">
        <v>845</v>
      </c>
      <c r="D920" s="2">
        <v>44608</v>
      </c>
      <c r="E920">
        <v>2365</v>
      </c>
      <c r="F920" s="4">
        <v>0.25</v>
      </c>
      <c r="G920" t="s">
        <v>85</v>
      </c>
      <c r="H920" t="s">
        <v>524</v>
      </c>
      <c r="I920" t="s">
        <v>842</v>
      </c>
      <c r="J920" t="s">
        <v>20</v>
      </c>
      <c r="K920" t="s">
        <v>6921</v>
      </c>
      <c r="L920" t="s">
        <v>18</v>
      </c>
      <c r="M920">
        <v>2</v>
      </c>
      <c r="N920">
        <v>40</v>
      </c>
      <c r="O920" t="s">
        <v>3286</v>
      </c>
      <c r="P920" t="s">
        <v>3282</v>
      </c>
      <c r="Q920" s="7">
        <f>fact_orders[[#This Row],[Original Price]]*(1-fact_orders[[#This Row],[Discount%]])</f>
        <v>1773.75</v>
      </c>
      <c r="R920">
        <f>fact_orders[[#This Row],[Original Price]]*fact_orders[[#This Row],[Discount%]]</f>
        <v>591.25</v>
      </c>
      <c r="S920">
        <f>YEAR(fact_orders[[#This Row],[Date]])</f>
        <v>2022</v>
      </c>
      <c r="T920">
        <f>MONTH(fact_orders[[#This Row],[Date]])</f>
        <v>2</v>
      </c>
      <c r="U920" t="str">
        <f>TEXT(fact_orders[[#This Row],[Date]],"mmm-yyyy")</f>
        <v>Feb-2022</v>
      </c>
      <c r="V920" t="str">
        <f>"Q"&amp;ROUNDUP(MONTH(fact_orders[[#This Row],[Date]])/3,0)</f>
        <v>Q1</v>
      </c>
      <c r="W920" t="str" cm="1">
        <f t="array" ref="W920">_xlfn.IFS(
fact_orders[[#This Row],[dim_customers.Customer Age]]&lt;=25,"18-25",
fact_orders[[#This Row],[dim_customers.Customer Age]]&lt;=35,"26-35",
fact_orders[[#This Row],[dim_customers.Customer Age]]&lt;=45,"36-45",
fact_orders[[#This Row],[dim_customers.Customer Age]]&lt;=55,"46-55",
TRUE,"56+"
)</f>
        <v>36-45</v>
      </c>
      <c r="X920" t="str" cm="1">
        <f t="array" ref="X920">_xlfn.IFS(fact_orders[[#This Row],[Original Price]]&lt;250,"Under 250", fact_orders[[#This Row],[Original Price]]&lt;500, "250-499",fact_orders[[#This Row],[Original Price]]&lt;1000,"500-999",fact_orders[[#This Row],[Original Price]]&lt;2000,"1000-1999",TRUE,"2000+")</f>
        <v>2000+</v>
      </c>
      <c r="Y920" t="str" cm="1">
        <f t="array" ref="Y920">_xlfn.IFS(fact_orders[[#This Row],[Discount%]]&lt;0.2,"10-19%",fact_orders[[#This Row],[Discount%]]&lt;0.3,"20-29%",fact_orders[[#This Row],[Discount%]]&lt;0.4,"30-39%",fact_orders[[#This Row],[Discount%]]&lt;0.5,"40-49%",TRUE,"50%+")</f>
        <v>20-29%</v>
      </c>
    </row>
    <row r="921" spans="1:25" hidden="1" x14ac:dyDescent="0.3">
      <c r="A921" t="s">
        <v>4337</v>
      </c>
      <c r="B921" t="s">
        <v>3287</v>
      </c>
      <c r="C921" t="s">
        <v>846</v>
      </c>
      <c r="D921" s="2">
        <v>44966</v>
      </c>
      <c r="E921">
        <v>2541</v>
      </c>
      <c r="F921" s="4">
        <v>0.25</v>
      </c>
      <c r="G921" t="s">
        <v>85</v>
      </c>
      <c r="H921" t="s">
        <v>524</v>
      </c>
      <c r="I921" t="s">
        <v>842</v>
      </c>
      <c r="J921" t="s">
        <v>20</v>
      </c>
      <c r="K921" t="s">
        <v>6921</v>
      </c>
      <c r="L921" t="s">
        <v>21</v>
      </c>
      <c r="M921">
        <v>5</v>
      </c>
      <c r="N921">
        <v>25</v>
      </c>
      <c r="O921" t="s">
        <v>3286</v>
      </c>
      <c r="P921" t="s">
        <v>3282</v>
      </c>
      <c r="Q921" s="7">
        <f>fact_orders[[#This Row],[Original Price]]*(1-fact_orders[[#This Row],[Discount%]])</f>
        <v>1905.75</v>
      </c>
      <c r="R921">
        <f>fact_orders[[#This Row],[Original Price]]*fact_orders[[#This Row],[Discount%]]</f>
        <v>635.25</v>
      </c>
      <c r="S921">
        <f>YEAR(fact_orders[[#This Row],[Date]])</f>
        <v>2023</v>
      </c>
      <c r="T921">
        <f>MONTH(fact_orders[[#This Row],[Date]])</f>
        <v>2</v>
      </c>
      <c r="U921" t="str">
        <f>TEXT(fact_orders[[#This Row],[Date]],"mmm-yyyy")</f>
        <v>Feb-2023</v>
      </c>
      <c r="V921" t="str">
        <f>"Q"&amp;ROUNDUP(MONTH(fact_orders[[#This Row],[Date]])/3,0)</f>
        <v>Q1</v>
      </c>
      <c r="W921" t="str" cm="1">
        <f t="array" ref="W921">_xlfn.IFS(
fact_orders[[#This Row],[dim_customers.Customer Age]]&lt;=25,"18-25",
fact_orders[[#This Row],[dim_customers.Customer Age]]&lt;=35,"26-35",
fact_orders[[#This Row],[dim_customers.Customer Age]]&lt;=45,"36-45",
fact_orders[[#This Row],[dim_customers.Customer Age]]&lt;=55,"46-55",
TRUE,"56+"
)</f>
        <v>18-25</v>
      </c>
      <c r="X921" t="str" cm="1">
        <f t="array" ref="X921">_xlfn.IFS(fact_orders[[#This Row],[Original Price]]&lt;250,"Under 250", fact_orders[[#This Row],[Original Price]]&lt;500, "250-499",fact_orders[[#This Row],[Original Price]]&lt;1000,"500-999",fact_orders[[#This Row],[Original Price]]&lt;2000,"1000-1999",TRUE,"2000+")</f>
        <v>2000+</v>
      </c>
      <c r="Y921" t="str" cm="1">
        <f t="array" ref="Y921">_xlfn.IFS(fact_orders[[#This Row],[Discount%]]&lt;0.2,"10-19%",fact_orders[[#This Row],[Discount%]]&lt;0.3,"20-29%",fact_orders[[#This Row],[Discount%]]&lt;0.4,"30-39%",fact_orders[[#This Row],[Discount%]]&lt;0.5,"40-49%",TRUE,"50%+")</f>
        <v>20-29%</v>
      </c>
    </row>
    <row r="922" spans="1:25" hidden="1" x14ac:dyDescent="0.3">
      <c r="A922" t="s">
        <v>4338</v>
      </c>
      <c r="B922" t="s">
        <v>3288</v>
      </c>
      <c r="C922" t="s">
        <v>847</v>
      </c>
      <c r="D922" s="2">
        <v>44302</v>
      </c>
      <c r="E922">
        <v>2145</v>
      </c>
      <c r="F922" s="4">
        <v>0.3</v>
      </c>
      <c r="G922" t="s">
        <v>85</v>
      </c>
      <c r="H922" t="s">
        <v>524</v>
      </c>
      <c r="I922" t="s">
        <v>842</v>
      </c>
      <c r="J922" t="s">
        <v>20</v>
      </c>
      <c r="K922" t="s">
        <v>6921</v>
      </c>
      <c r="L922" t="s">
        <v>23</v>
      </c>
      <c r="M922">
        <v>4</v>
      </c>
      <c r="N922">
        <v>16</v>
      </c>
      <c r="O922" t="s">
        <v>3286</v>
      </c>
      <c r="P922" t="s">
        <v>3282</v>
      </c>
      <c r="Q922" s="7">
        <f>fact_orders[[#This Row],[Original Price]]*(1-fact_orders[[#This Row],[Discount%]])</f>
        <v>1501.5</v>
      </c>
      <c r="R922">
        <f>fact_orders[[#This Row],[Original Price]]*fact_orders[[#This Row],[Discount%]]</f>
        <v>643.5</v>
      </c>
      <c r="S922">
        <f>YEAR(fact_orders[[#This Row],[Date]])</f>
        <v>2021</v>
      </c>
      <c r="T922">
        <f>MONTH(fact_orders[[#This Row],[Date]])</f>
        <v>4</v>
      </c>
      <c r="U922" t="str">
        <f>TEXT(fact_orders[[#This Row],[Date]],"mmm-yyyy")</f>
        <v>Apr-2021</v>
      </c>
      <c r="V922" t="str">
        <f>"Q"&amp;ROUNDUP(MONTH(fact_orders[[#This Row],[Date]])/3,0)</f>
        <v>Q2</v>
      </c>
      <c r="W922" t="str" cm="1">
        <f t="array" ref="W922">_xlfn.IFS(
fact_orders[[#This Row],[dim_customers.Customer Age]]&lt;=25,"18-25",
fact_orders[[#This Row],[dim_customers.Customer Age]]&lt;=35,"26-35",
fact_orders[[#This Row],[dim_customers.Customer Age]]&lt;=45,"36-45",
fact_orders[[#This Row],[dim_customers.Customer Age]]&lt;=55,"46-55",
TRUE,"56+"
)</f>
        <v>18-25</v>
      </c>
      <c r="X922" t="str" cm="1">
        <f t="array" ref="X922">_xlfn.IFS(fact_orders[[#This Row],[Original Price]]&lt;250,"Under 250", fact_orders[[#This Row],[Original Price]]&lt;500, "250-499",fact_orders[[#This Row],[Original Price]]&lt;1000,"500-999",fact_orders[[#This Row],[Original Price]]&lt;2000,"1000-1999",TRUE,"2000+")</f>
        <v>2000+</v>
      </c>
      <c r="Y922" t="str" cm="1">
        <f t="array" ref="Y922">_xlfn.IFS(fact_orders[[#This Row],[Discount%]]&lt;0.2,"10-19%",fact_orders[[#This Row],[Discount%]]&lt;0.3,"20-29%",fact_orders[[#This Row],[Discount%]]&lt;0.4,"30-39%",fact_orders[[#This Row],[Discount%]]&lt;0.5,"40-49%",TRUE,"50%+")</f>
        <v>30-39%</v>
      </c>
    </row>
    <row r="923" spans="1:25" hidden="1" x14ac:dyDescent="0.3">
      <c r="A923" t="s">
        <v>4339</v>
      </c>
      <c r="B923" t="s">
        <v>3289</v>
      </c>
      <c r="C923" t="s">
        <v>848</v>
      </c>
      <c r="D923" s="2">
        <v>44848</v>
      </c>
      <c r="E923">
        <v>2214</v>
      </c>
      <c r="F923" s="4">
        <v>0.3</v>
      </c>
      <c r="G923" t="s">
        <v>85</v>
      </c>
      <c r="H923" t="s">
        <v>524</v>
      </c>
      <c r="I923" t="s">
        <v>842</v>
      </c>
      <c r="J923" t="s">
        <v>20</v>
      </c>
      <c r="K923" t="s">
        <v>6924</v>
      </c>
      <c r="L923" t="s">
        <v>25</v>
      </c>
      <c r="M923">
        <v>3</v>
      </c>
      <c r="N923">
        <v>23</v>
      </c>
      <c r="O923" t="s">
        <v>3286</v>
      </c>
      <c r="P923" t="s">
        <v>3282</v>
      </c>
      <c r="Q923" s="7">
        <f>fact_orders[[#This Row],[Original Price]]*(1-fact_orders[[#This Row],[Discount%]])</f>
        <v>1549.8</v>
      </c>
      <c r="R923">
        <f>fact_orders[[#This Row],[Original Price]]*fact_orders[[#This Row],[Discount%]]</f>
        <v>664.19999999999993</v>
      </c>
      <c r="S923">
        <f>YEAR(fact_orders[[#This Row],[Date]])</f>
        <v>2022</v>
      </c>
      <c r="T923">
        <f>MONTH(fact_orders[[#This Row],[Date]])</f>
        <v>10</v>
      </c>
      <c r="U923" t="str">
        <f>TEXT(fact_orders[[#This Row],[Date]],"mmm-yyyy")</f>
        <v>Oct-2022</v>
      </c>
      <c r="V923" t="str">
        <f>"Q"&amp;ROUNDUP(MONTH(fact_orders[[#This Row],[Date]])/3,0)</f>
        <v>Q4</v>
      </c>
      <c r="W923" t="str" cm="1">
        <f t="array" ref="W923">_xlfn.IFS(
fact_orders[[#This Row],[dim_customers.Customer Age]]&lt;=25,"18-25",
fact_orders[[#This Row],[dim_customers.Customer Age]]&lt;=35,"26-35",
fact_orders[[#This Row],[dim_customers.Customer Age]]&lt;=45,"36-45",
fact_orders[[#This Row],[dim_customers.Customer Age]]&lt;=55,"46-55",
TRUE,"56+"
)</f>
        <v>18-25</v>
      </c>
      <c r="X923" t="str" cm="1">
        <f t="array" ref="X923">_xlfn.IFS(fact_orders[[#This Row],[Original Price]]&lt;250,"Under 250", fact_orders[[#This Row],[Original Price]]&lt;500, "250-499",fact_orders[[#This Row],[Original Price]]&lt;1000,"500-999",fact_orders[[#This Row],[Original Price]]&lt;2000,"1000-1999",TRUE,"2000+")</f>
        <v>2000+</v>
      </c>
      <c r="Y923" t="str" cm="1">
        <f t="array" ref="Y923">_xlfn.IFS(fact_orders[[#This Row],[Discount%]]&lt;0.2,"10-19%",fact_orders[[#This Row],[Discount%]]&lt;0.3,"20-29%",fact_orders[[#This Row],[Discount%]]&lt;0.4,"30-39%",fact_orders[[#This Row],[Discount%]]&lt;0.5,"40-49%",TRUE,"50%+")</f>
        <v>30-39%</v>
      </c>
    </row>
    <row r="924" spans="1:25" hidden="1" x14ac:dyDescent="0.3">
      <c r="A924" t="s">
        <v>4340</v>
      </c>
      <c r="B924" t="s">
        <v>3290</v>
      </c>
      <c r="C924" t="s">
        <v>849</v>
      </c>
      <c r="D924" s="2">
        <v>44288</v>
      </c>
      <c r="E924">
        <v>2354</v>
      </c>
      <c r="F924" s="4">
        <v>0.3</v>
      </c>
      <c r="G924" t="s">
        <v>85</v>
      </c>
      <c r="H924" t="s">
        <v>524</v>
      </c>
      <c r="I924" t="s">
        <v>842</v>
      </c>
      <c r="J924" t="s">
        <v>20</v>
      </c>
      <c r="K924" t="s">
        <v>6924</v>
      </c>
      <c r="L924" t="s">
        <v>27</v>
      </c>
      <c r="M924">
        <v>5</v>
      </c>
      <c r="N924">
        <v>22</v>
      </c>
      <c r="O924" t="s">
        <v>3286</v>
      </c>
      <c r="P924" t="s">
        <v>3282</v>
      </c>
      <c r="Q924" s="7">
        <f>fact_orders[[#This Row],[Original Price]]*(1-fact_orders[[#This Row],[Discount%]])</f>
        <v>1647.8</v>
      </c>
      <c r="R924">
        <f>fact_orders[[#This Row],[Original Price]]*fact_orders[[#This Row],[Discount%]]</f>
        <v>706.19999999999993</v>
      </c>
      <c r="S924">
        <f>YEAR(fact_orders[[#This Row],[Date]])</f>
        <v>2021</v>
      </c>
      <c r="T924">
        <f>MONTH(fact_orders[[#This Row],[Date]])</f>
        <v>4</v>
      </c>
      <c r="U924" t="str">
        <f>TEXT(fact_orders[[#This Row],[Date]],"mmm-yyyy")</f>
        <v>Apr-2021</v>
      </c>
      <c r="V924" t="str">
        <f>"Q"&amp;ROUNDUP(MONTH(fact_orders[[#This Row],[Date]])/3,0)</f>
        <v>Q2</v>
      </c>
      <c r="W924" t="str" cm="1">
        <f t="array" ref="W924">_xlfn.IFS(
fact_orders[[#This Row],[dim_customers.Customer Age]]&lt;=25,"18-25",
fact_orders[[#This Row],[dim_customers.Customer Age]]&lt;=35,"26-35",
fact_orders[[#This Row],[dim_customers.Customer Age]]&lt;=45,"36-45",
fact_orders[[#This Row],[dim_customers.Customer Age]]&lt;=55,"46-55",
TRUE,"56+"
)</f>
        <v>18-25</v>
      </c>
      <c r="X924" t="str" cm="1">
        <f t="array" ref="X924">_xlfn.IFS(fact_orders[[#This Row],[Original Price]]&lt;250,"Under 250", fact_orders[[#This Row],[Original Price]]&lt;500, "250-499",fact_orders[[#This Row],[Original Price]]&lt;1000,"500-999",fact_orders[[#This Row],[Original Price]]&lt;2000,"1000-1999",TRUE,"2000+")</f>
        <v>2000+</v>
      </c>
      <c r="Y924" t="str" cm="1">
        <f t="array" ref="Y924">_xlfn.IFS(fact_orders[[#This Row],[Discount%]]&lt;0.2,"10-19%",fact_orders[[#This Row],[Discount%]]&lt;0.3,"20-29%",fact_orders[[#This Row],[Discount%]]&lt;0.4,"30-39%",fact_orders[[#This Row],[Discount%]]&lt;0.5,"40-49%",TRUE,"50%+")</f>
        <v>30-39%</v>
      </c>
    </row>
    <row r="925" spans="1:25" hidden="1" x14ac:dyDescent="0.3">
      <c r="A925" t="s">
        <v>4341</v>
      </c>
      <c r="B925" t="s">
        <v>3291</v>
      </c>
      <c r="C925" t="s">
        <v>850</v>
      </c>
      <c r="D925" s="2">
        <v>44453</v>
      </c>
      <c r="E925">
        <v>3452</v>
      </c>
      <c r="F925" s="4">
        <v>0.4</v>
      </c>
      <c r="G925" t="s">
        <v>85</v>
      </c>
      <c r="H925" t="s">
        <v>524</v>
      </c>
      <c r="I925" t="s">
        <v>842</v>
      </c>
      <c r="J925" t="s">
        <v>20</v>
      </c>
      <c r="K925" t="s">
        <v>6924</v>
      </c>
      <c r="L925" t="s">
        <v>29</v>
      </c>
      <c r="M925">
        <v>4</v>
      </c>
      <c r="N925">
        <v>17</v>
      </c>
      <c r="O925" t="s">
        <v>3292</v>
      </c>
      <c r="P925" t="s">
        <v>3293</v>
      </c>
      <c r="Q925" s="7">
        <f>fact_orders[[#This Row],[Original Price]]*(1-fact_orders[[#This Row],[Discount%]])</f>
        <v>2071.1999999999998</v>
      </c>
      <c r="R925">
        <f>fact_orders[[#This Row],[Original Price]]*fact_orders[[#This Row],[Discount%]]</f>
        <v>1380.8000000000002</v>
      </c>
      <c r="S925">
        <f>YEAR(fact_orders[[#This Row],[Date]])</f>
        <v>2021</v>
      </c>
      <c r="T925">
        <f>MONTH(fact_orders[[#This Row],[Date]])</f>
        <v>9</v>
      </c>
      <c r="U925" t="str">
        <f>TEXT(fact_orders[[#This Row],[Date]],"mmm-yyyy")</f>
        <v>Sep-2021</v>
      </c>
      <c r="V925" t="str">
        <f>"Q"&amp;ROUNDUP(MONTH(fact_orders[[#This Row],[Date]])/3,0)</f>
        <v>Q3</v>
      </c>
      <c r="W925" t="str" cm="1">
        <f t="array" ref="W925">_xlfn.IFS(
fact_orders[[#This Row],[dim_customers.Customer Age]]&lt;=25,"18-25",
fact_orders[[#This Row],[dim_customers.Customer Age]]&lt;=35,"26-35",
fact_orders[[#This Row],[dim_customers.Customer Age]]&lt;=45,"36-45",
fact_orders[[#This Row],[dim_customers.Customer Age]]&lt;=55,"46-55",
TRUE,"56+"
)</f>
        <v>18-25</v>
      </c>
      <c r="X925" t="str" cm="1">
        <f t="array" ref="X925">_xlfn.IFS(fact_orders[[#This Row],[Original Price]]&lt;250,"Under 250", fact_orders[[#This Row],[Original Price]]&lt;500, "250-499",fact_orders[[#This Row],[Original Price]]&lt;1000,"500-999",fact_orders[[#This Row],[Original Price]]&lt;2000,"1000-1999",TRUE,"2000+")</f>
        <v>2000+</v>
      </c>
      <c r="Y925" t="str" cm="1">
        <f t="array" ref="Y925">_xlfn.IFS(fact_orders[[#This Row],[Discount%]]&lt;0.2,"10-19%",fact_orders[[#This Row],[Discount%]]&lt;0.3,"20-29%",fact_orders[[#This Row],[Discount%]]&lt;0.4,"30-39%",fact_orders[[#This Row],[Discount%]]&lt;0.5,"40-49%",TRUE,"50%+")</f>
        <v>40-49%</v>
      </c>
    </row>
    <row r="926" spans="1:25" hidden="1" x14ac:dyDescent="0.3">
      <c r="A926" t="s">
        <v>4342</v>
      </c>
      <c r="B926" t="s">
        <v>3294</v>
      </c>
      <c r="C926" t="s">
        <v>851</v>
      </c>
      <c r="D926" s="2">
        <v>44610</v>
      </c>
      <c r="E926">
        <v>1452</v>
      </c>
      <c r="F926" s="4">
        <v>0.4</v>
      </c>
      <c r="G926" t="s">
        <v>85</v>
      </c>
      <c r="H926" t="s">
        <v>524</v>
      </c>
      <c r="I926" t="s">
        <v>842</v>
      </c>
      <c r="J926" t="s">
        <v>20</v>
      </c>
      <c r="K926" t="s">
        <v>6924</v>
      </c>
      <c r="L926" t="s">
        <v>31</v>
      </c>
      <c r="M926">
        <v>2</v>
      </c>
      <c r="N926">
        <v>19</v>
      </c>
      <c r="O926" t="s">
        <v>3292</v>
      </c>
      <c r="P926" t="s">
        <v>3293</v>
      </c>
      <c r="Q926" s="7">
        <f>fact_orders[[#This Row],[Original Price]]*(1-fact_orders[[#This Row],[Discount%]])</f>
        <v>871.19999999999993</v>
      </c>
      <c r="R926">
        <f>fact_orders[[#This Row],[Original Price]]*fact_orders[[#This Row],[Discount%]]</f>
        <v>580.80000000000007</v>
      </c>
      <c r="S926">
        <f>YEAR(fact_orders[[#This Row],[Date]])</f>
        <v>2022</v>
      </c>
      <c r="T926">
        <f>MONTH(fact_orders[[#This Row],[Date]])</f>
        <v>2</v>
      </c>
      <c r="U926" t="str">
        <f>TEXT(fact_orders[[#This Row],[Date]],"mmm-yyyy")</f>
        <v>Feb-2022</v>
      </c>
      <c r="V926" t="str">
        <f>"Q"&amp;ROUNDUP(MONTH(fact_orders[[#This Row],[Date]])/3,0)</f>
        <v>Q1</v>
      </c>
      <c r="W926" t="str" cm="1">
        <f t="array" ref="W926">_xlfn.IFS(
fact_orders[[#This Row],[dim_customers.Customer Age]]&lt;=25,"18-25",
fact_orders[[#This Row],[dim_customers.Customer Age]]&lt;=35,"26-35",
fact_orders[[#This Row],[dim_customers.Customer Age]]&lt;=45,"36-45",
fact_orders[[#This Row],[dim_customers.Customer Age]]&lt;=55,"46-55",
TRUE,"56+"
)</f>
        <v>18-25</v>
      </c>
      <c r="X926" t="str" cm="1">
        <f t="array" ref="X926">_xlfn.IFS(fact_orders[[#This Row],[Original Price]]&lt;250,"Under 250", fact_orders[[#This Row],[Original Price]]&lt;500, "250-499",fact_orders[[#This Row],[Original Price]]&lt;1000,"500-999",fact_orders[[#This Row],[Original Price]]&lt;2000,"1000-1999",TRUE,"2000+")</f>
        <v>1000-1999</v>
      </c>
      <c r="Y926" t="str" cm="1">
        <f t="array" ref="Y926">_xlfn.IFS(fact_orders[[#This Row],[Discount%]]&lt;0.2,"10-19%",fact_orders[[#This Row],[Discount%]]&lt;0.3,"20-29%",fact_orders[[#This Row],[Discount%]]&lt;0.4,"30-39%",fact_orders[[#This Row],[Discount%]]&lt;0.5,"40-49%",TRUE,"50%+")</f>
        <v>40-49%</v>
      </c>
    </row>
    <row r="927" spans="1:25" hidden="1" x14ac:dyDescent="0.3">
      <c r="A927" t="s">
        <v>4343</v>
      </c>
      <c r="B927" t="s">
        <v>3295</v>
      </c>
      <c r="C927" t="s">
        <v>852</v>
      </c>
      <c r="D927" s="2">
        <v>44737</v>
      </c>
      <c r="E927">
        <v>1246</v>
      </c>
      <c r="F927" s="4">
        <v>0.4</v>
      </c>
      <c r="G927" t="s">
        <v>85</v>
      </c>
      <c r="H927" t="s">
        <v>524</v>
      </c>
      <c r="I927" t="s">
        <v>842</v>
      </c>
      <c r="J927" t="s">
        <v>20</v>
      </c>
      <c r="K927" t="s">
        <v>6924</v>
      </c>
      <c r="L927" t="s">
        <v>33</v>
      </c>
      <c r="M927">
        <v>5</v>
      </c>
      <c r="N927">
        <v>18</v>
      </c>
      <c r="O927" t="s">
        <v>3292</v>
      </c>
      <c r="P927" t="s">
        <v>3293</v>
      </c>
      <c r="Q927" s="7">
        <f>fact_orders[[#This Row],[Original Price]]*(1-fact_orders[[#This Row],[Discount%]])</f>
        <v>747.6</v>
      </c>
      <c r="R927">
        <f>fact_orders[[#This Row],[Original Price]]*fact_orders[[#This Row],[Discount%]]</f>
        <v>498.40000000000003</v>
      </c>
      <c r="S927">
        <f>YEAR(fact_orders[[#This Row],[Date]])</f>
        <v>2022</v>
      </c>
      <c r="T927">
        <f>MONTH(fact_orders[[#This Row],[Date]])</f>
        <v>6</v>
      </c>
      <c r="U927" t="str">
        <f>TEXT(fact_orders[[#This Row],[Date]],"mmm-yyyy")</f>
        <v>Jun-2022</v>
      </c>
      <c r="V927" t="str">
        <f>"Q"&amp;ROUNDUP(MONTH(fact_orders[[#This Row],[Date]])/3,0)</f>
        <v>Q2</v>
      </c>
      <c r="W927" t="str" cm="1">
        <f t="array" ref="W927">_xlfn.IFS(
fact_orders[[#This Row],[dim_customers.Customer Age]]&lt;=25,"18-25",
fact_orders[[#This Row],[dim_customers.Customer Age]]&lt;=35,"26-35",
fact_orders[[#This Row],[dim_customers.Customer Age]]&lt;=45,"36-45",
fact_orders[[#This Row],[dim_customers.Customer Age]]&lt;=55,"46-55",
TRUE,"56+"
)</f>
        <v>18-25</v>
      </c>
      <c r="X927" t="str" cm="1">
        <f t="array" ref="X927">_xlfn.IFS(fact_orders[[#This Row],[Original Price]]&lt;250,"Under 250", fact_orders[[#This Row],[Original Price]]&lt;500, "250-499",fact_orders[[#This Row],[Original Price]]&lt;1000,"500-999",fact_orders[[#This Row],[Original Price]]&lt;2000,"1000-1999",TRUE,"2000+")</f>
        <v>1000-1999</v>
      </c>
      <c r="Y927" t="str" cm="1">
        <f t="array" ref="Y927">_xlfn.IFS(fact_orders[[#This Row],[Discount%]]&lt;0.2,"10-19%",fact_orders[[#This Row],[Discount%]]&lt;0.3,"20-29%",fact_orders[[#This Row],[Discount%]]&lt;0.4,"30-39%",fact_orders[[#This Row],[Discount%]]&lt;0.5,"40-49%",TRUE,"50%+")</f>
        <v>40-49%</v>
      </c>
    </row>
    <row r="928" spans="1:25" hidden="1" x14ac:dyDescent="0.3">
      <c r="A928" t="s">
        <v>4344</v>
      </c>
      <c r="B928" t="s">
        <v>3296</v>
      </c>
      <c r="C928" t="s">
        <v>853</v>
      </c>
      <c r="D928" s="2">
        <v>44506</v>
      </c>
      <c r="E928">
        <v>2345</v>
      </c>
      <c r="F928" s="4">
        <v>0.4</v>
      </c>
      <c r="G928" t="s">
        <v>85</v>
      </c>
      <c r="H928" t="s">
        <v>524</v>
      </c>
      <c r="I928" t="s">
        <v>842</v>
      </c>
      <c r="J928" t="s">
        <v>20</v>
      </c>
      <c r="K928" t="s">
        <v>6924</v>
      </c>
      <c r="L928" t="s">
        <v>35</v>
      </c>
      <c r="M928">
        <v>5</v>
      </c>
      <c r="N928">
        <v>20</v>
      </c>
      <c r="O928" t="s">
        <v>3292</v>
      </c>
      <c r="P928" t="s">
        <v>3293</v>
      </c>
      <c r="Q928" s="7">
        <f>fact_orders[[#This Row],[Original Price]]*(1-fact_orders[[#This Row],[Discount%]])</f>
        <v>1407</v>
      </c>
      <c r="R928">
        <f>fact_orders[[#This Row],[Original Price]]*fact_orders[[#This Row],[Discount%]]</f>
        <v>938</v>
      </c>
      <c r="S928">
        <f>YEAR(fact_orders[[#This Row],[Date]])</f>
        <v>2021</v>
      </c>
      <c r="T928">
        <f>MONTH(fact_orders[[#This Row],[Date]])</f>
        <v>11</v>
      </c>
      <c r="U928" t="str">
        <f>TEXT(fact_orders[[#This Row],[Date]],"mmm-yyyy")</f>
        <v>Nov-2021</v>
      </c>
      <c r="V928" t="str">
        <f>"Q"&amp;ROUNDUP(MONTH(fact_orders[[#This Row],[Date]])/3,0)</f>
        <v>Q4</v>
      </c>
      <c r="W928" t="str" cm="1">
        <f t="array" ref="W928">_xlfn.IFS(
fact_orders[[#This Row],[dim_customers.Customer Age]]&lt;=25,"18-25",
fact_orders[[#This Row],[dim_customers.Customer Age]]&lt;=35,"26-35",
fact_orders[[#This Row],[dim_customers.Customer Age]]&lt;=45,"36-45",
fact_orders[[#This Row],[dim_customers.Customer Age]]&lt;=55,"46-55",
TRUE,"56+"
)</f>
        <v>18-25</v>
      </c>
      <c r="X928" t="str" cm="1">
        <f t="array" ref="X928">_xlfn.IFS(fact_orders[[#This Row],[Original Price]]&lt;250,"Under 250", fact_orders[[#This Row],[Original Price]]&lt;500, "250-499",fact_orders[[#This Row],[Original Price]]&lt;1000,"500-999",fact_orders[[#This Row],[Original Price]]&lt;2000,"1000-1999",TRUE,"2000+")</f>
        <v>2000+</v>
      </c>
      <c r="Y928" t="str" cm="1">
        <f t="array" ref="Y928">_xlfn.IFS(fact_orders[[#This Row],[Discount%]]&lt;0.2,"10-19%",fact_orders[[#This Row],[Discount%]]&lt;0.3,"20-29%",fact_orders[[#This Row],[Discount%]]&lt;0.4,"30-39%",fact_orders[[#This Row],[Discount%]]&lt;0.5,"40-49%",TRUE,"50%+")</f>
        <v>40-49%</v>
      </c>
    </row>
    <row r="929" spans="1:25" hidden="1" x14ac:dyDescent="0.3">
      <c r="A929" t="s">
        <v>4345</v>
      </c>
      <c r="B929" t="s">
        <v>3297</v>
      </c>
      <c r="C929" t="s">
        <v>854</v>
      </c>
      <c r="D929" s="2">
        <v>44764</v>
      </c>
      <c r="E929">
        <v>2235</v>
      </c>
      <c r="F929" s="4">
        <v>0.4</v>
      </c>
      <c r="G929" t="s">
        <v>85</v>
      </c>
      <c r="H929" t="s">
        <v>524</v>
      </c>
      <c r="I929" t="s">
        <v>842</v>
      </c>
      <c r="J929" t="s">
        <v>20</v>
      </c>
      <c r="K929" t="s">
        <v>6924</v>
      </c>
      <c r="L929" t="s">
        <v>37</v>
      </c>
      <c r="M929">
        <v>4</v>
      </c>
      <c r="N929">
        <v>22</v>
      </c>
      <c r="O929" t="s">
        <v>3298</v>
      </c>
      <c r="P929" t="s">
        <v>3299</v>
      </c>
      <c r="Q929" s="7">
        <f>fact_orders[[#This Row],[Original Price]]*(1-fact_orders[[#This Row],[Discount%]])</f>
        <v>1341</v>
      </c>
      <c r="R929">
        <f>fact_orders[[#This Row],[Original Price]]*fact_orders[[#This Row],[Discount%]]</f>
        <v>894</v>
      </c>
      <c r="S929">
        <f>YEAR(fact_orders[[#This Row],[Date]])</f>
        <v>2022</v>
      </c>
      <c r="T929">
        <f>MONTH(fact_orders[[#This Row],[Date]])</f>
        <v>7</v>
      </c>
      <c r="U929" t="str">
        <f>TEXT(fact_orders[[#This Row],[Date]],"mmm-yyyy")</f>
        <v>Jul-2022</v>
      </c>
      <c r="V929" t="str">
        <f>"Q"&amp;ROUNDUP(MONTH(fact_orders[[#This Row],[Date]])/3,0)</f>
        <v>Q3</v>
      </c>
      <c r="W929" t="str" cm="1">
        <f t="array" ref="W929">_xlfn.IFS(
fact_orders[[#This Row],[dim_customers.Customer Age]]&lt;=25,"18-25",
fact_orders[[#This Row],[dim_customers.Customer Age]]&lt;=35,"26-35",
fact_orders[[#This Row],[dim_customers.Customer Age]]&lt;=45,"36-45",
fact_orders[[#This Row],[dim_customers.Customer Age]]&lt;=55,"46-55",
TRUE,"56+"
)</f>
        <v>18-25</v>
      </c>
      <c r="X929" t="str" cm="1">
        <f t="array" ref="X929">_xlfn.IFS(fact_orders[[#This Row],[Original Price]]&lt;250,"Under 250", fact_orders[[#This Row],[Original Price]]&lt;500, "250-499",fact_orders[[#This Row],[Original Price]]&lt;1000,"500-999",fact_orders[[#This Row],[Original Price]]&lt;2000,"1000-1999",TRUE,"2000+")</f>
        <v>2000+</v>
      </c>
      <c r="Y929" t="str" cm="1">
        <f t="array" ref="Y929">_xlfn.IFS(fact_orders[[#This Row],[Discount%]]&lt;0.2,"10-19%",fact_orders[[#This Row],[Discount%]]&lt;0.3,"20-29%",fact_orders[[#This Row],[Discount%]]&lt;0.4,"30-39%",fact_orders[[#This Row],[Discount%]]&lt;0.5,"40-49%",TRUE,"50%+")</f>
        <v>40-49%</v>
      </c>
    </row>
    <row r="930" spans="1:25" hidden="1" x14ac:dyDescent="0.3">
      <c r="A930" t="s">
        <v>4346</v>
      </c>
      <c r="B930" t="s">
        <v>3300</v>
      </c>
      <c r="C930" t="s">
        <v>855</v>
      </c>
      <c r="D930" s="2">
        <v>44864</v>
      </c>
      <c r="E930">
        <v>2234</v>
      </c>
      <c r="F930" s="4">
        <v>0.4</v>
      </c>
      <c r="G930" t="s">
        <v>85</v>
      </c>
      <c r="H930" t="s">
        <v>524</v>
      </c>
      <c r="I930" t="s">
        <v>842</v>
      </c>
      <c r="J930" t="s">
        <v>20</v>
      </c>
      <c r="K930" t="s">
        <v>6924</v>
      </c>
      <c r="L930" t="s">
        <v>37</v>
      </c>
      <c r="M930">
        <v>4</v>
      </c>
      <c r="N930">
        <v>25</v>
      </c>
      <c r="O930" t="s">
        <v>3298</v>
      </c>
      <c r="P930" t="s">
        <v>3299</v>
      </c>
      <c r="Q930" s="7">
        <f>fact_orders[[#This Row],[Original Price]]*(1-fact_orders[[#This Row],[Discount%]])</f>
        <v>1340.3999999999999</v>
      </c>
      <c r="R930">
        <f>fact_orders[[#This Row],[Original Price]]*fact_orders[[#This Row],[Discount%]]</f>
        <v>893.6</v>
      </c>
      <c r="S930">
        <f>YEAR(fact_orders[[#This Row],[Date]])</f>
        <v>2022</v>
      </c>
      <c r="T930">
        <f>MONTH(fact_orders[[#This Row],[Date]])</f>
        <v>10</v>
      </c>
      <c r="U930" t="str">
        <f>TEXT(fact_orders[[#This Row],[Date]],"mmm-yyyy")</f>
        <v>Oct-2022</v>
      </c>
      <c r="V930" t="str">
        <f>"Q"&amp;ROUNDUP(MONTH(fact_orders[[#This Row],[Date]])/3,0)</f>
        <v>Q4</v>
      </c>
      <c r="W930" t="str" cm="1">
        <f t="array" ref="W930">_xlfn.IFS(
fact_orders[[#This Row],[dim_customers.Customer Age]]&lt;=25,"18-25",
fact_orders[[#This Row],[dim_customers.Customer Age]]&lt;=35,"26-35",
fact_orders[[#This Row],[dim_customers.Customer Age]]&lt;=45,"36-45",
fact_orders[[#This Row],[dim_customers.Customer Age]]&lt;=55,"46-55",
TRUE,"56+"
)</f>
        <v>18-25</v>
      </c>
      <c r="X930" t="str" cm="1">
        <f t="array" ref="X930">_xlfn.IFS(fact_orders[[#This Row],[Original Price]]&lt;250,"Under 250", fact_orders[[#This Row],[Original Price]]&lt;500, "250-499",fact_orders[[#This Row],[Original Price]]&lt;1000,"500-999",fact_orders[[#This Row],[Original Price]]&lt;2000,"1000-1999",TRUE,"2000+")</f>
        <v>2000+</v>
      </c>
      <c r="Y930" t="str" cm="1">
        <f t="array" ref="Y930">_xlfn.IFS(fact_orders[[#This Row],[Discount%]]&lt;0.2,"10-19%",fact_orders[[#This Row],[Discount%]]&lt;0.3,"20-29%",fact_orders[[#This Row],[Discount%]]&lt;0.4,"30-39%",fact_orders[[#This Row],[Discount%]]&lt;0.5,"40-49%",TRUE,"50%+")</f>
        <v>40-49%</v>
      </c>
    </row>
    <row r="931" spans="1:25" hidden="1" x14ac:dyDescent="0.3">
      <c r="A931" t="s">
        <v>4347</v>
      </c>
      <c r="B931" t="s">
        <v>3301</v>
      </c>
      <c r="C931" t="s">
        <v>856</v>
      </c>
      <c r="D931" s="2">
        <v>44417</v>
      </c>
      <c r="E931">
        <v>1452</v>
      </c>
      <c r="F931" s="4">
        <v>0.45</v>
      </c>
      <c r="G931" t="s">
        <v>85</v>
      </c>
      <c r="H931" t="s">
        <v>524</v>
      </c>
      <c r="I931" t="s">
        <v>842</v>
      </c>
      <c r="J931" t="s">
        <v>20</v>
      </c>
      <c r="K931" t="s">
        <v>6924</v>
      </c>
      <c r="L931" t="s">
        <v>37</v>
      </c>
      <c r="M931">
        <v>4</v>
      </c>
      <c r="N931">
        <v>27</v>
      </c>
      <c r="O931" t="s">
        <v>3302</v>
      </c>
      <c r="P931" t="s">
        <v>3303</v>
      </c>
      <c r="Q931" s="7">
        <f>fact_orders[[#This Row],[Original Price]]*(1-fact_orders[[#This Row],[Discount%]])</f>
        <v>798.6</v>
      </c>
      <c r="R931">
        <f>fact_orders[[#This Row],[Original Price]]*fact_orders[[#This Row],[Discount%]]</f>
        <v>653.4</v>
      </c>
      <c r="S931">
        <f>YEAR(fact_orders[[#This Row],[Date]])</f>
        <v>2021</v>
      </c>
      <c r="T931">
        <f>MONTH(fact_orders[[#This Row],[Date]])</f>
        <v>8</v>
      </c>
      <c r="U931" t="str">
        <f>TEXT(fact_orders[[#This Row],[Date]],"mmm-yyyy")</f>
        <v>Aug-2021</v>
      </c>
      <c r="V931" t="str">
        <f>"Q"&amp;ROUNDUP(MONTH(fact_orders[[#This Row],[Date]])/3,0)</f>
        <v>Q3</v>
      </c>
      <c r="W931" t="str" cm="1">
        <f t="array" ref="W931">_xlfn.IFS(
fact_orders[[#This Row],[dim_customers.Customer Age]]&lt;=25,"18-25",
fact_orders[[#This Row],[dim_customers.Customer Age]]&lt;=35,"26-35",
fact_orders[[#This Row],[dim_customers.Customer Age]]&lt;=45,"36-45",
fact_orders[[#This Row],[dim_customers.Customer Age]]&lt;=55,"46-55",
TRUE,"56+"
)</f>
        <v>26-35</v>
      </c>
      <c r="X931" t="str" cm="1">
        <f t="array" ref="X931">_xlfn.IFS(fact_orders[[#This Row],[Original Price]]&lt;250,"Under 250", fact_orders[[#This Row],[Original Price]]&lt;500, "250-499",fact_orders[[#This Row],[Original Price]]&lt;1000,"500-999",fact_orders[[#This Row],[Original Price]]&lt;2000,"1000-1999",TRUE,"2000+")</f>
        <v>1000-1999</v>
      </c>
      <c r="Y931" t="str" cm="1">
        <f t="array" ref="Y931">_xlfn.IFS(fact_orders[[#This Row],[Discount%]]&lt;0.2,"10-19%",fact_orders[[#This Row],[Discount%]]&lt;0.3,"20-29%",fact_orders[[#This Row],[Discount%]]&lt;0.4,"30-39%",fact_orders[[#This Row],[Discount%]]&lt;0.5,"40-49%",TRUE,"50%+")</f>
        <v>40-49%</v>
      </c>
    </row>
    <row r="932" spans="1:25" hidden="1" x14ac:dyDescent="0.3">
      <c r="A932" t="s">
        <v>4348</v>
      </c>
      <c r="B932" t="s">
        <v>3304</v>
      </c>
      <c r="C932" t="s">
        <v>857</v>
      </c>
      <c r="D932" s="2">
        <v>45007</v>
      </c>
      <c r="E932">
        <v>2356</v>
      </c>
      <c r="F932" s="4">
        <v>0.45</v>
      </c>
      <c r="G932" t="s">
        <v>85</v>
      </c>
      <c r="H932" t="s">
        <v>524</v>
      </c>
      <c r="I932" t="s">
        <v>842</v>
      </c>
      <c r="J932" t="s">
        <v>20</v>
      </c>
      <c r="K932" t="s">
        <v>6924</v>
      </c>
      <c r="L932" t="s">
        <v>37</v>
      </c>
      <c r="M932">
        <v>3</v>
      </c>
      <c r="N932">
        <v>29</v>
      </c>
      <c r="O932" t="s">
        <v>3302</v>
      </c>
      <c r="P932" t="s">
        <v>3303</v>
      </c>
      <c r="Q932" s="7">
        <f>fact_orders[[#This Row],[Original Price]]*(1-fact_orders[[#This Row],[Discount%]])</f>
        <v>1295.8000000000002</v>
      </c>
      <c r="R932">
        <f>fact_orders[[#This Row],[Original Price]]*fact_orders[[#This Row],[Discount%]]</f>
        <v>1060.2</v>
      </c>
      <c r="S932">
        <f>YEAR(fact_orders[[#This Row],[Date]])</f>
        <v>2023</v>
      </c>
      <c r="T932">
        <f>MONTH(fact_orders[[#This Row],[Date]])</f>
        <v>3</v>
      </c>
      <c r="U932" t="str">
        <f>TEXT(fact_orders[[#This Row],[Date]],"mmm-yyyy")</f>
        <v>Mar-2023</v>
      </c>
      <c r="V932" t="str">
        <f>"Q"&amp;ROUNDUP(MONTH(fact_orders[[#This Row],[Date]])/3,0)</f>
        <v>Q1</v>
      </c>
      <c r="W932" t="str" cm="1">
        <f t="array" ref="W932">_xlfn.IFS(
fact_orders[[#This Row],[dim_customers.Customer Age]]&lt;=25,"18-25",
fact_orders[[#This Row],[dim_customers.Customer Age]]&lt;=35,"26-35",
fact_orders[[#This Row],[dim_customers.Customer Age]]&lt;=45,"36-45",
fact_orders[[#This Row],[dim_customers.Customer Age]]&lt;=55,"46-55",
TRUE,"56+"
)</f>
        <v>26-35</v>
      </c>
      <c r="X932" t="str" cm="1">
        <f t="array" ref="X932">_xlfn.IFS(fact_orders[[#This Row],[Original Price]]&lt;250,"Under 250", fact_orders[[#This Row],[Original Price]]&lt;500, "250-499",fact_orders[[#This Row],[Original Price]]&lt;1000,"500-999",fact_orders[[#This Row],[Original Price]]&lt;2000,"1000-1999",TRUE,"2000+")</f>
        <v>2000+</v>
      </c>
      <c r="Y932" t="str" cm="1">
        <f t="array" ref="Y932">_xlfn.IFS(fact_orders[[#This Row],[Discount%]]&lt;0.2,"10-19%",fact_orders[[#This Row],[Discount%]]&lt;0.3,"20-29%",fact_orders[[#This Row],[Discount%]]&lt;0.4,"30-39%",fact_orders[[#This Row],[Discount%]]&lt;0.5,"40-49%",TRUE,"50%+")</f>
        <v>40-49%</v>
      </c>
    </row>
    <row r="933" spans="1:25" hidden="1" x14ac:dyDescent="0.3">
      <c r="A933" t="s">
        <v>4349</v>
      </c>
      <c r="B933" t="s">
        <v>3305</v>
      </c>
      <c r="C933" t="s">
        <v>858</v>
      </c>
      <c r="D933" s="2">
        <v>44522</v>
      </c>
      <c r="E933">
        <v>2245</v>
      </c>
      <c r="F933" s="4">
        <v>0.45</v>
      </c>
      <c r="G933" t="s">
        <v>85</v>
      </c>
      <c r="H933" t="s">
        <v>524</v>
      </c>
      <c r="I933" t="s">
        <v>842</v>
      </c>
      <c r="J933" t="s">
        <v>20</v>
      </c>
      <c r="K933" t="s">
        <v>6925</v>
      </c>
      <c r="L933" t="s">
        <v>37</v>
      </c>
      <c r="M933">
        <v>5</v>
      </c>
      <c r="N933">
        <v>23</v>
      </c>
      <c r="O933" t="s">
        <v>3302</v>
      </c>
      <c r="P933" t="s">
        <v>3303</v>
      </c>
      <c r="Q933" s="7">
        <f>fact_orders[[#This Row],[Original Price]]*(1-fact_orders[[#This Row],[Discount%]])</f>
        <v>1234.75</v>
      </c>
      <c r="R933">
        <f>fact_orders[[#This Row],[Original Price]]*fact_orders[[#This Row],[Discount%]]</f>
        <v>1010.25</v>
      </c>
      <c r="S933">
        <f>YEAR(fact_orders[[#This Row],[Date]])</f>
        <v>2021</v>
      </c>
      <c r="T933">
        <f>MONTH(fact_orders[[#This Row],[Date]])</f>
        <v>11</v>
      </c>
      <c r="U933" t="str">
        <f>TEXT(fact_orders[[#This Row],[Date]],"mmm-yyyy")</f>
        <v>Nov-2021</v>
      </c>
      <c r="V933" t="str">
        <f>"Q"&amp;ROUNDUP(MONTH(fact_orders[[#This Row],[Date]])/3,0)</f>
        <v>Q4</v>
      </c>
      <c r="W933" t="str" cm="1">
        <f t="array" ref="W933">_xlfn.IFS(
fact_orders[[#This Row],[dim_customers.Customer Age]]&lt;=25,"18-25",
fact_orders[[#This Row],[dim_customers.Customer Age]]&lt;=35,"26-35",
fact_orders[[#This Row],[dim_customers.Customer Age]]&lt;=45,"36-45",
fact_orders[[#This Row],[dim_customers.Customer Age]]&lt;=55,"46-55",
TRUE,"56+"
)</f>
        <v>18-25</v>
      </c>
      <c r="X933" t="str" cm="1">
        <f t="array" ref="X933">_xlfn.IFS(fact_orders[[#This Row],[Original Price]]&lt;250,"Under 250", fact_orders[[#This Row],[Original Price]]&lt;500, "250-499",fact_orders[[#This Row],[Original Price]]&lt;1000,"500-999",fact_orders[[#This Row],[Original Price]]&lt;2000,"1000-1999",TRUE,"2000+")</f>
        <v>2000+</v>
      </c>
      <c r="Y933" t="str" cm="1">
        <f t="array" ref="Y933">_xlfn.IFS(fact_orders[[#This Row],[Discount%]]&lt;0.2,"10-19%",fact_orders[[#This Row],[Discount%]]&lt;0.3,"20-29%",fact_orders[[#This Row],[Discount%]]&lt;0.4,"30-39%",fact_orders[[#This Row],[Discount%]]&lt;0.5,"40-49%",TRUE,"50%+")</f>
        <v>40-49%</v>
      </c>
    </row>
    <row r="934" spans="1:25" hidden="1" x14ac:dyDescent="0.3">
      <c r="A934" t="s">
        <v>4350</v>
      </c>
      <c r="B934" t="s">
        <v>3306</v>
      </c>
      <c r="C934" t="s">
        <v>859</v>
      </c>
      <c r="D934" s="2">
        <v>44316</v>
      </c>
      <c r="E934">
        <v>2235</v>
      </c>
      <c r="F934" s="4">
        <v>0.47</v>
      </c>
      <c r="G934" t="s">
        <v>85</v>
      </c>
      <c r="H934" t="s">
        <v>524</v>
      </c>
      <c r="I934" t="s">
        <v>842</v>
      </c>
      <c r="J934" t="s">
        <v>20</v>
      </c>
      <c r="K934" t="s">
        <v>6925</v>
      </c>
      <c r="L934" t="s">
        <v>37</v>
      </c>
      <c r="M934">
        <v>4</v>
      </c>
      <c r="N934">
        <v>25</v>
      </c>
      <c r="O934" t="s">
        <v>3302</v>
      </c>
      <c r="P934" t="s">
        <v>3303</v>
      </c>
      <c r="Q934" s="7">
        <f>fact_orders[[#This Row],[Original Price]]*(1-fact_orders[[#This Row],[Discount%]])</f>
        <v>1184.55</v>
      </c>
      <c r="R934">
        <f>fact_orders[[#This Row],[Original Price]]*fact_orders[[#This Row],[Discount%]]</f>
        <v>1050.45</v>
      </c>
      <c r="S934">
        <f>YEAR(fact_orders[[#This Row],[Date]])</f>
        <v>2021</v>
      </c>
      <c r="T934">
        <f>MONTH(fact_orders[[#This Row],[Date]])</f>
        <v>4</v>
      </c>
      <c r="U934" t="str">
        <f>TEXT(fact_orders[[#This Row],[Date]],"mmm-yyyy")</f>
        <v>Apr-2021</v>
      </c>
      <c r="V934" t="str">
        <f>"Q"&amp;ROUNDUP(MONTH(fact_orders[[#This Row],[Date]])/3,0)</f>
        <v>Q2</v>
      </c>
      <c r="W934" t="str" cm="1">
        <f t="array" ref="W934">_xlfn.IFS(
fact_orders[[#This Row],[dim_customers.Customer Age]]&lt;=25,"18-25",
fact_orders[[#This Row],[dim_customers.Customer Age]]&lt;=35,"26-35",
fact_orders[[#This Row],[dim_customers.Customer Age]]&lt;=45,"36-45",
fact_orders[[#This Row],[dim_customers.Customer Age]]&lt;=55,"46-55",
TRUE,"56+"
)</f>
        <v>18-25</v>
      </c>
      <c r="X934" t="str" cm="1">
        <f t="array" ref="X934">_xlfn.IFS(fact_orders[[#This Row],[Original Price]]&lt;250,"Under 250", fact_orders[[#This Row],[Original Price]]&lt;500, "250-499",fact_orders[[#This Row],[Original Price]]&lt;1000,"500-999",fact_orders[[#This Row],[Original Price]]&lt;2000,"1000-1999",TRUE,"2000+")</f>
        <v>2000+</v>
      </c>
      <c r="Y934" t="str" cm="1">
        <f t="array" ref="Y934">_xlfn.IFS(fact_orders[[#This Row],[Discount%]]&lt;0.2,"10-19%",fact_orders[[#This Row],[Discount%]]&lt;0.3,"20-29%",fact_orders[[#This Row],[Discount%]]&lt;0.4,"30-39%",fact_orders[[#This Row],[Discount%]]&lt;0.5,"40-49%",TRUE,"50%+")</f>
        <v>40-49%</v>
      </c>
    </row>
    <row r="935" spans="1:25" hidden="1" x14ac:dyDescent="0.3">
      <c r="A935" t="s">
        <v>4351</v>
      </c>
      <c r="B935" t="s">
        <v>3307</v>
      </c>
      <c r="C935" t="s">
        <v>859</v>
      </c>
      <c r="D935" s="2">
        <v>44340</v>
      </c>
      <c r="E935">
        <v>965</v>
      </c>
      <c r="F935" s="4">
        <v>0.47</v>
      </c>
      <c r="G935" t="s">
        <v>85</v>
      </c>
      <c r="H935" t="s">
        <v>524</v>
      </c>
      <c r="I935" t="s">
        <v>842</v>
      </c>
      <c r="J935" t="s">
        <v>20</v>
      </c>
      <c r="K935" t="s">
        <v>6925</v>
      </c>
      <c r="L935" t="s">
        <v>37</v>
      </c>
      <c r="M935">
        <v>4</v>
      </c>
      <c r="N935">
        <v>24</v>
      </c>
      <c r="O935" t="s">
        <v>3302</v>
      </c>
      <c r="P935" t="s">
        <v>3303</v>
      </c>
      <c r="Q935" s="7">
        <f>fact_orders[[#This Row],[Original Price]]*(1-fact_orders[[#This Row],[Discount%]])</f>
        <v>511.45000000000005</v>
      </c>
      <c r="R935">
        <f>fact_orders[[#This Row],[Original Price]]*fact_orders[[#This Row],[Discount%]]</f>
        <v>453.54999999999995</v>
      </c>
      <c r="S935">
        <f>YEAR(fact_orders[[#This Row],[Date]])</f>
        <v>2021</v>
      </c>
      <c r="T935">
        <f>MONTH(fact_orders[[#This Row],[Date]])</f>
        <v>5</v>
      </c>
      <c r="U935" t="str">
        <f>TEXT(fact_orders[[#This Row],[Date]],"mmm-yyyy")</f>
        <v>May-2021</v>
      </c>
      <c r="V935" t="str">
        <f>"Q"&amp;ROUNDUP(MONTH(fact_orders[[#This Row],[Date]])/3,0)</f>
        <v>Q2</v>
      </c>
      <c r="W935" t="str" cm="1">
        <f t="array" ref="W935">_xlfn.IFS(
fact_orders[[#This Row],[dim_customers.Customer Age]]&lt;=25,"18-25",
fact_orders[[#This Row],[dim_customers.Customer Age]]&lt;=35,"26-35",
fact_orders[[#This Row],[dim_customers.Customer Age]]&lt;=45,"36-45",
fact_orders[[#This Row],[dim_customers.Customer Age]]&lt;=55,"46-55",
TRUE,"56+"
)</f>
        <v>18-25</v>
      </c>
      <c r="X935" t="str" cm="1">
        <f t="array" ref="X935">_xlfn.IFS(fact_orders[[#This Row],[Original Price]]&lt;250,"Under 250", fact_orders[[#This Row],[Original Price]]&lt;500, "250-499",fact_orders[[#This Row],[Original Price]]&lt;1000,"500-999",fact_orders[[#This Row],[Original Price]]&lt;2000,"1000-1999",TRUE,"2000+")</f>
        <v>500-999</v>
      </c>
      <c r="Y935" t="str" cm="1">
        <f t="array" ref="Y935">_xlfn.IFS(fact_orders[[#This Row],[Discount%]]&lt;0.2,"10-19%",fact_orders[[#This Row],[Discount%]]&lt;0.3,"20-29%",fact_orders[[#This Row],[Discount%]]&lt;0.4,"30-39%",fact_orders[[#This Row],[Discount%]]&lt;0.5,"40-49%",TRUE,"50%+")</f>
        <v>40-49%</v>
      </c>
    </row>
    <row r="936" spans="1:25" hidden="1" x14ac:dyDescent="0.3">
      <c r="A936" t="s">
        <v>4352</v>
      </c>
      <c r="B936" t="s">
        <v>3308</v>
      </c>
      <c r="C936" t="s">
        <v>859</v>
      </c>
      <c r="D936" s="2">
        <v>44737</v>
      </c>
      <c r="E936">
        <v>1158</v>
      </c>
      <c r="F936" s="4">
        <v>0.46</v>
      </c>
      <c r="G936" t="s">
        <v>85</v>
      </c>
      <c r="H936" t="s">
        <v>524</v>
      </c>
      <c r="I936" t="s">
        <v>842</v>
      </c>
      <c r="J936" t="s">
        <v>20</v>
      </c>
      <c r="K936" t="s">
        <v>6925</v>
      </c>
      <c r="L936" t="s">
        <v>37</v>
      </c>
      <c r="M936">
        <v>4</v>
      </c>
      <c r="N936">
        <v>15</v>
      </c>
      <c r="O936" t="s">
        <v>3302</v>
      </c>
      <c r="P936" t="s">
        <v>3303</v>
      </c>
      <c r="Q936" s="7">
        <f>fact_orders[[#This Row],[Original Price]]*(1-fact_orders[[#This Row],[Discount%]])</f>
        <v>625.32000000000005</v>
      </c>
      <c r="R936">
        <f>fact_orders[[#This Row],[Original Price]]*fact_orders[[#This Row],[Discount%]]</f>
        <v>532.68000000000006</v>
      </c>
      <c r="S936">
        <f>YEAR(fact_orders[[#This Row],[Date]])</f>
        <v>2022</v>
      </c>
      <c r="T936">
        <f>MONTH(fact_orders[[#This Row],[Date]])</f>
        <v>6</v>
      </c>
      <c r="U936" t="str">
        <f>TEXT(fact_orders[[#This Row],[Date]],"mmm-yyyy")</f>
        <v>Jun-2022</v>
      </c>
      <c r="V936" t="str">
        <f>"Q"&amp;ROUNDUP(MONTH(fact_orders[[#This Row],[Date]])/3,0)</f>
        <v>Q2</v>
      </c>
      <c r="W936" t="str" cm="1">
        <f t="array" ref="W936">_xlfn.IFS(
fact_orders[[#This Row],[dim_customers.Customer Age]]&lt;=25,"18-25",
fact_orders[[#This Row],[dim_customers.Customer Age]]&lt;=35,"26-35",
fact_orders[[#This Row],[dim_customers.Customer Age]]&lt;=45,"36-45",
fact_orders[[#This Row],[dim_customers.Customer Age]]&lt;=55,"46-55",
TRUE,"56+"
)</f>
        <v>18-25</v>
      </c>
      <c r="X936" t="str" cm="1">
        <f t="array" ref="X936">_xlfn.IFS(fact_orders[[#This Row],[Original Price]]&lt;250,"Under 250", fact_orders[[#This Row],[Original Price]]&lt;500, "250-499",fact_orders[[#This Row],[Original Price]]&lt;1000,"500-999",fact_orders[[#This Row],[Original Price]]&lt;2000,"1000-1999",TRUE,"2000+")</f>
        <v>1000-1999</v>
      </c>
      <c r="Y936" t="str" cm="1">
        <f t="array" ref="Y936">_xlfn.IFS(fact_orders[[#This Row],[Discount%]]&lt;0.2,"10-19%",fact_orders[[#This Row],[Discount%]]&lt;0.3,"20-29%",fact_orders[[#This Row],[Discount%]]&lt;0.4,"30-39%",fact_orders[[#This Row],[Discount%]]&lt;0.5,"40-49%",TRUE,"50%+")</f>
        <v>40-49%</v>
      </c>
    </row>
    <row r="937" spans="1:25" hidden="1" x14ac:dyDescent="0.3">
      <c r="A937" t="s">
        <v>4353</v>
      </c>
      <c r="B937" t="s">
        <v>3309</v>
      </c>
      <c r="C937" t="s">
        <v>859</v>
      </c>
      <c r="D937" s="2">
        <v>45014</v>
      </c>
      <c r="E937">
        <v>264</v>
      </c>
      <c r="F937" s="4">
        <v>0.46</v>
      </c>
      <c r="G937" t="s">
        <v>85</v>
      </c>
      <c r="H937" t="s">
        <v>524</v>
      </c>
      <c r="I937" t="s">
        <v>842</v>
      </c>
      <c r="J937" t="s">
        <v>20</v>
      </c>
      <c r="K937" t="s">
        <v>6925</v>
      </c>
      <c r="L937" t="s">
        <v>37</v>
      </c>
      <c r="M937">
        <v>4</v>
      </c>
      <c r="N937">
        <v>19</v>
      </c>
      <c r="O937" t="s">
        <v>3310</v>
      </c>
      <c r="P937" t="s">
        <v>3303</v>
      </c>
      <c r="Q937" s="7">
        <f>fact_orders[[#This Row],[Original Price]]*(1-fact_orders[[#This Row],[Discount%]])</f>
        <v>142.56</v>
      </c>
      <c r="R937">
        <f>fact_orders[[#This Row],[Original Price]]*fact_orders[[#This Row],[Discount%]]</f>
        <v>121.44000000000001</v>
      </c>
      <c r="S937">
        <f>YEAR(fact_orders[[#This Row],[Date]])</f>
        <v>2023</v>
      </c>
      <c r="T937">
        <f>MONTH(fact_orders[[#This Row],[Date]])</f>
        <v>3</v>
      </c>
      <c r="U937" t="str">
        <f>TEXT(fact_orders[[#This Row],[Date]],"mmm-yyyy")</f>
        <v>Mar-2023</v>
      </c>
      <c r="V937" t="str">
        <f>"Q"&amp;ROUNDUP(MONTH(fact_orders[[#This Row],[Date]])/3,0)</f>
        <v>Q1</v>
      </c>
      <c r="W937" t="str" cm="1">
        <f t="array" ref="W937">_xlfn.IFS(
fact_orders[[#This Row],[dim_customers.Customer Age]]&lt;=25,"18-25",
fact_orders[[#This Row],[dim_customers.Customer Age]]&lt;=35,"26-35",
fact_orders[[#This Row],[dim_customers.Customer Age]]&lt;=45,"36-45",
fact_orders[[#This Row],[dim_customers.Customer Age]]&lt;=55,"46-55",
TRUE,"56+"
)</f>
        <v>18-25</v>
      </c>
      <c r="X937" t="str" cm="1">
        <f t="array" ref="X937">_xlfn.IFS(fact_orders[[#This Row],[Original Price]]&lt;250,"Under 250", fact_orders[[#This Row],[Original Price]]&lt;500, "250-499",fact_orders[[#This Row],[Original Price]]&lt;1000,"500-999",fact_orders[[#This Row],[Original Price]]&lt;2000,"1000-1999",TRUE,"2000+")</f>
        <v>250-499</v>
      </c>
      <c r="Y937" t="str" cm="1">
        <f t="array" ref="Y937">_xlfn.IFS(fact_orders[[#This Row],[Discount%]]&lt;0.2,"10-19%",fact_orders[[#This Row],[Discount%]]&lt;0.3,"20-29%",fact_orders[[#This Row],[Discount%]]&lt;0.4,"30-39%",fact_orders[[#This Row],[Discount%]]&lt;0.5,"40-49%",TRUE,"50%+")</f>
        <v>40-49%</v>
      </c>
    </row>
    <row r="938" spans="1:25" hidden="1" x14ac:dyDescent="0.3">
      <c r="A938" t="s">
        <v>4354</v>
      </c>
      <c r="B938" t="s">
        <v>3311</v>
      </c>
      <c r="C938" t="s">
        <v>859</v>
      </c>
      <c r="D938" s="2">
        <v>44884</v>
      </c>
      <c r="E938">
        <v>433</v>
      </c>
      <c r="F938" s="4">
        <v>0.46</v>
      </c>
      <c r="G938" t="s">
        <v>85</v>
      </c>
      <c r="H938" t="s">
        <v>524</v>
      </c>
      <c r="I938" t="s">
        <v>842</v>
      </c>
      <c r="J938" t="s">
        <v>20</v>
      </c>
      <c r="K938" t="s">
        <v>6925</v>
      </c>
      <c r="L938" t="s">
        <v>37</v>
      </c>
      <c r="M938">
        <v>4</v>
      </c>
      <c r="N938">
        <v>19</v>
      </c>
      <c r="O938" t="s">
        <v>3310</v>
      </c>
      <c r="P938" t="s">
        <v>3303</v>
      </c>
      <c r="Q938" s="7">
        <f>fact_orders[[#This Row],[Original Price]]*(1-fact_orders[[#This Row],[Discount%]])</f>
        <v>233.82000000000002</v>
      </c>
      <c r="R938">
        <f>fact_orders[[#This Row],[Original Price]]*fact_orders[[#This Row],[Discount%]]</f>
        <v>199.18</v>
      </c>
      <c r="S938">
        <f>YEAR(fact_orders[[#This Row],[Date]])</f>
        <v>2022</v>
      </c>
      <c r="T938">
        <f>MONTH(fact_orders[[#This Row],[Date]])</f>
        <v>11</v>
      </c>
      <c r="U938" t="str">
        <f>TEXT(fact_orders[[#This Row],[Date]],"mmm-yyyy")</f>
        <v>Nov-2022</v>
      </c>
      <c r="V938" t="str">
        <f>"Q"&amp;ROUNDUP(MONTH(fact_orders[[#This Row],[Date]])/3,0)</f>
        <v>Q4</v>
      </c>
      <c r="W938" t="str" cm="1">
        <f t="array" ref="W938">_xlfn.IFS(
fact_orders[[#This Row],[dim_customers.Customer Age]]&lt;=25,"18-25",
fact_orders[[#This Row],[dim_customers.Customer Age]]&lt;=35,"26-35",
fact_orders[[#This Row],[dim_customers.Customer Age]]&lt;=45,"36-45",
fact_orders[[#This Row],[dim_customers.Customer Age]]&lt;=55,"46-55",
TRUE,"56+"
)</f>
        <v>18-25</v>
      </c>
      <c r="X938" t="str" cm="1">
        <f t="array" ref="X938">_xlfn.IFS(fact_orders[[#This Row],[Original Price]]&lt;250,"Under 250", fact_orders[[#This Row],[Original Price]]&lt;500, "250-499",fact_orders[[#This Row],[Original Price]]&lt;1000,"500-999",fact_orders[[#This Row],[Original Price]]&lt;2000,"1000-1999",TRUE,"2000+")</f>
        <v>250-499</v>
      </c>
      <c r="Y938" t="str" cm="1">
        <f t="array" ref="Y938">_xlfn.IFS(fact_orders[[#This Row],[Discount%]]&lt;0.2,"10-19%",fact_orders[[#This Row],[Discount%]]&lt;0.3,"20-29%",fact_orders[[#This Row],[Discount%]]&lt;0.4,"30-39%",fact_orders[[#This Row],[Discount%]]&lt;0.5,"40-49%",TRUE,"50%+")</f>
        <v>40-49%</v>
      </c>
    </row>
    <row r="939" spans="1:25" hidden="1" x14ac:dyDescent="0.3">
      <c r="A939" t="s">
        <v>4355</v>
      </c>
      <c r="B939" t="s">
        <v>3312</v>
      </c>
      <c r="C939" t="s">
        <v>859</v>
      </c>
      <c r="D939" s="2">
        <v>44199</v>
      </c>
      <c r="E939">
        <v>562</v>
      </c>
      <c r="F939" s="4">
        <v>0.3</v>
      </c>
      <c r="G939" t="s">
        <v>85</v>
      </c>
      <c r="H939" t="s">
        <v>524</v>
      </c>
      <c r="I939" t="s">
        <v>842</v>
      </c>
      <c r="J939" t="s">
        <v>20</v>
      </c>
      <c r="K939" t="s">
        <v>6925</v>
      </c>
      <c r="L939" t="s">
        <v>37</v>
      </c>
      <c r="M939">
        <v>4</v>
      </c>
      <c r="N939">
        <v>19</v>
      </c>
      <c r="O939" t="s">
        <v>3310</v>
      </c>
      <c r="P939" t="s">
        <v>3303</v>
      </c>
      <c r="Q939" s="7">
        <f>fact_orders[[#This Row],[Original Price]]*(1-fact_orders[[#This Row],[Discount%]])</f>
        <v>393.4</v>
      </c>
      <c r="R939">
        <f>fact_orders[[#This Row],[Original Price]]*fact_orders[[#This Row],[Discount%]]</f>
        <v>168.6</v>
      </c>
      <c r="S939">
        <f>YEAR(fact_orders[[#This Row],[Date]])</f>
        <v>2021</v>
      </c>
      <c r="T939">
        <f>MONTH(fact_orders[[#This Row],[Date]])</f>
        <v>1</v>
      </c>
      <c r="U939" t="str">
        <f>TEXT(fact_orders[[#This Row],[Date]],"mmm-yyyy")</f>
        <v>Jan-2021</v>
      </c>
      <c r="V939" t="str">
        <f>"Q"&amp;ROUNDUP(MONTH(fact_orders[[#This Row],[Date]])/3,0)</f>
        <v>Q1</v>
      </c>
      <c r="W939" t="str" cm="1">
        <f t="array" ref="W939">_xlfn.IFS(
fact_orders[[#This Row],[dim_customers.Customer Age]]&lt;=25,"18-25",
fact_orders[[#This Row],[dim_customers.Customer Age]]&lt;=35,"26-35",
fact_orders[[#This Row],[dim_customers.Customer Age]]&lt;=45,"36-45",
fact_orders[[#This Row],[dim_customers.Customer Age]]&lt;=55,"46-55",
TRUE,"56+"
)</f>
        <v>18-25</v>
      </c>
      <c r="X939" t="str" cm="1">
        <f t="array" ref="X939">_xlfn.IFS(fact_orders[[#This Row],[Original Price]]&lt;250,"Under 250", fact_orders[[#This Row],[Original Price]]&lt;500, "250-499",fact_orders[[#This Row],[Original Price]]&lt;1000,"500-999",fact_orders[[#This Row],[Original Price]]&lt;2000,"1000-1999",TRUE,"2000+")</f>
        <v>500-999</v>
      </c>
      <c r="Y939" t="str" cm="1">
        <f t="array" ref="Y939">_xlfn.IFS(fact_orders[[#This Row],[Discount%]]&lt;0.2,"10-19%",fact_orders[[#This Row],[Discount%]]&lt;0.3,"20-29%",fact_orders[[#This Row],[Discount%]]&lt;0.4,"30-39%",fact_orders[[#This Row],[Discount%]]&lt;0.5,"40-49%",TRUE,"50%+")</f>
        <v>30-39%</v>
      </c>
    </row>
    <row r="940" spans="1:25" hidden="1" x14ac:dyDescent="0.3">
      <c r="A940" t="s">
        <v>4356</v>
      </c>
      <c r="B940" t="s">
        <v>3313</v>
      </c>
      <c r="C940" t="s">
        <v>860</v>
      </c>
      <c r="D940" s="2">
        <v>44510</v>
      </c>
      <c r="E940">
        <v>423</v>
      </c>
      <c r="F940" s="4">
        <v>0.3</v>
      </c>
      <c r="G940" t="s">
        <v>85</v>
      </c>
      <c r="H940" t="s">
        <v>524</v>
      </c>
      <c r="I940" t="s">
        <v>842</v>
      </c>
      <c r="J940" t="s">
        <v>20</v>
      </c>
      <c r="K940" t="s">
        <v>6925</v>
      </c>
      <c r="L940" t="s">
        <v>12</v>
      </c>
      <c r="M940">
        <v>2</v>
      </c>
      <c r="N940">
        <v>22</v>
      </c>
      <c r="O940" t="s">
        <v>3310</v>
      </c>
      <c r="P940" t="s">
        <v>3303</v>
      </c>
      <c r="Q940" s="7">
        <f>fact_orders[[#This Row],[Original Price]]*(1-fact_orders[[#This Row],[Discount%]])</f>
        <v>296.09999999999997</v>
      </c>
      <c r="R940">
        <f>fact_orders[[#This Row],[Original Price]]*fact_orders[[#This Row],[Discount%]]</f>
        <v>126.89999999999999</v>
      </c>
      <c r="S940">
        <f>YEAR(fact_orders[[#This Row],[Date]])</f>
        <v>2021</v>
      </c>
      <c r="T940">
        <f>MONTH(fact_orders[[#This Row],[Date]])</f>
        <v>11</v>
      </c>
      <c r="U940" t="str">
        <f>TEXT(fact_orders[[#This Row],[Date]],"mmm-yyyy")</f>
        <v>Nov-2021</v>
      </c>
      <c r="V940" t="str">
        <f>"Q"&amp;ROUNDUP(MONTH(fact_orders[[#This Row],[Date]])/3,0)</f>
        <v>Q4</v>
      </c>
      <c r="W940" t="str" cm="1">
        <f t="array" ref="W940">_xlfn.IFS(
fact_orders[[#This Row],[dim_customers.Customer Age]]&lt;=25,"18-25",
fact_orders[[#This Row],[dim_customers.Customer Age]]&lt;=35,"26-35",
fact_orders[[#This Row],[dim_customers.Customer Age]]&lt;=45,"36-45",
fact_orders[[#This Row],[dim_customers.Customer Age]]&lt;=55,"46-55",
TRUE,"56+"
)</f>
        <v>18-25</v>
      </c>
      <c r="X940" t="str" cm="1">
        <f t="array" ref="X940">_xlfn.IFS(fact_orders[[#This Row],[Original Price]]&lt;250,"Under 250", fact_orders[[#This Row],[Original Price]]&lt;500, "250-499",fact_orders[[#This Row],[Original Price]]&lt;1000,"500-999",fact_orders[[#This Row],[Original Price]]&lt;2000,"1000-1999",TRUE,"2000+")</f>
        <v>250-499</v>
      </c>
      <c r="Y940" t="str" cm="1">
        <f t="array" ref="Y940">_xlfn.IFS(fact_orders[[#This Row],[Discount%]]&lt;0.2,"10-19%",fact_orders[[#This Row],[Discount%]]&lt;0.3,"20-29%",fact_orders[[#This Row],[Discount%]]&lt;0.4,"30-39%",fact_orders[[#This Row],[Discount%]]&lt;0.5,"40-49%",TRUE,"50%+")</f>
        <v>30-39%</v>
      </c>
    </row>
    <row r="941" spans="1:25" hidden="1" x14ac:dyDescent="0.3">
      <c r="A941" t="s">
        <v>4357</v>
      </c>
      <c r="B941" t="s">
        <v>3314</v>
      </c>
      <c r="C941" t="s">
        <v>861</v>
      </c>
      <c r="D941" s="2">
        <v>44814</v>
      </c>
      <c r="E941">
        <v>621</v>
      </c>
      <c r="F941" s="4">
        <v>0.3</v>
      </c>
      <c r="G941" t="s">
        <v>85</v>
      </c>
      <c r="H941" t="s">
        <v>524</v>
      </c>
      <c r="I941" t="s">
        <v>842</v>
      </c>
      <c r="J941" t="s">
        <v>7026</v>
      </c>
      <c r="K941" t="s">
        <v>6925</v>
      </c>
      <c r="L941" t="s">
        <v>12</v>
      </c>
      <c r="M941">
        <v>5</v>
      </c>
      <c r="N941">
        <v>22</v>
      </c>
      <c r="O941" t="s">
        <v>3310</v>
      </c>
      <c r="P941" t="s">
        <v>3303</v>
      </c>
      <c r="Q941" s="7">
        <f>fact_orders[[#This Row],[Original Price]]*(1-fact_orders[[#This Row],[Discount%]])</f>
        <v>434.7</v>
      </c>
      <c r="R941">
        <f>fact_orders[[#This Row],[Original Price]]*fact_orders[[#This Row],[Discount%]]</f>
        <v>186.29999999999998</v>
      </c>
      <c r="S941">
        <f>YEAR(fact_orders[[#This Row],[Date]])</f>
        <v>2022</v>
      </c>
      <c r="T941">
        <f>MONTH(fact_orders[[#This Row],[Date]])</f>
        <v>9</v>
      </c>
      <c r="U941" t="str">
        <f>TEXT(fact_orders[[#This Row],[Date]],"mmm-yyyy")</f>
        <v>Sep-2022</v>
      </c>
      <c r="V941" t="str">
        <f>"Q"&amp;ROUNDUP(MONTH(fact_orders[[#This Row],[Date]])/3,0)</f>
        <v>Q3</v>
      </c>
      <c r="W941" t="str" cm="1">
        <f t="array" ref="W941">_xlfn.IFS(
fact_orders[[#This Row],[dim_customers.Customer Age]]&lt;=25,"18-25",
fact_orders[[#This Row],[dim_customers.Customer Age]]&lt;=35,"26-35",
fact_orders[[#This Row],[dim_customers.Customer Age]]&lt;=45,"36-45",
fact_orders[[#This Row],[dim_customers.Customer Age]]&lt;=55,"46-55",
TRUE,"56+"
)</f>
        <v>18-25</v>
      </c>
      <c r="X941" t="str" cm="1">
        <f t="array" ref="X941">_xlfn.IFS(fact_orders[[#This Row],[Original Price]]&lt;250,"Under 250", fact_orders[[#This Row],[Original Price]]&lt;500, "250-499",fact_orders[[#This Row],[Original Price]]&lt;1000,"500-999",fact_orders[[#This Row],[Original Price]]&lt;2000,"1000-1999",TRUE,"2000+")</f>
        <v>500-999</v>
      </c>
      <c r="Y941" t="str" cm="1">
        <f t="array" ref="Y941">_xlfn.IFS(fact_orders[[#This Row],[Discount%]]&lt;0.2,"10-19%",fact_orders[[#This Row],[Discount%]]&lt;0.3,"20-29%",fact_orders[[#This Row],[Discount%]]&lt;0.4,"30-39%",fact_orders[[#This Row],[Discount%]]&lt;0.5,"40-49%",TRUE,"50%+")</f>
        <v>30-39%</v>
      </c>
    </row>
    <row r="942" spans="1:25" hidden="1" x14ac:dyDescent="0.3">
      <c r="A942" t="s">
        <v>4358</v>
      </c>
      <c r="B942" t="s">
        <v>3315</v>
      </c>
      <c r="C942" t="s">
        <v>862</v>
      </c>
      <c r="D942" s="2">
        <v>44644</v>
      </c>
      <c r="E942">
        <v>333</v>
      </c>
      <c r="F942" s="4">
        <v>0.3</v>
      </c>
      <c r="G942" t="s">
        <v>85</v>
      </c>
      <c r="H942" t="s">
        <v>524</v>
      </c>
      <c r="I942" t="s">
        <v>842</v>
      </c>
      <c r="J942" t="s">
        <v>7026</v>
      </c>
      <c r="K942" t="s">
        <v>6925</v>
      </c>
      <c r="L942" t="s">
        <v>27</v>
      </c>
      <c r="M942">
        <v>5</v>
      </c>
      <c r="N942">
        <v>22</v>
      </c>
      <c r="O942" t="s">
        <v>3316</v>
      </c>
      <c r="P942" t="s">
        <v>3303</v>
      </c>
      <c r="Q942" s="7">
        <f>fact_orders[[#This Row],[Original Price]]*(1-fact_orders[[#This Row],[Discount%]])</f>
        <v>233.1</v>
      </c>
      <c r="R942">
        <f>fact_orders[[#This Row],[Original Price]]*fact_orders[[#This Row],[Discount%]]</f>
        <v>99.899999999999991</v>
      </c>
      <c r="S942">
        <f>YEAR(fact_orders[[#This Row],[Date]])</f>
        <v>2022</v>
      </c>
      <c r="T942">
        <f>MONTH(fact_orders[[#This Row],[Date]])</f>
        <v>3</v>
      </c>
      <c r="U942" t="str">
        <f>TEXT(fact_orders[[#This Row],[Date]],"mmm-yyyy")</f>
        <v>Mar-2022</v>
      </c>
      <c r="V942" t="str">
        <f>"Q"&amp;ROUNDUP(MONTH(fact_orders[[#This Row],[Date]])/3,0)</f>
        <v>Q1</v>
      </c>
      <c r="W942" t="str" cm="1">
        <f t="array" ref="W942">_xlfn.IFS(
fact_orders[[#This Row],[dim_customers.Customer Age]]&lt;=25,"18-25",
fact_orders[[#This Row],[dim_customers.Customer Age]]&lt;=35,"26-35",
fact_orders[[#This Row],[dim_customers.Customer Age]]&lt;=45,"36-45",
fact_orders[[#This Row],[dim_customers.Customer Age]]&lt;=55,"46-55",
TRUE,"56+"
)</f>
        <v>18-25</v>
      </c>
      <c r="X942" t="str" cm="1">
        <f t="array" ref="X942">_xlfn.IFS(fact_orders[[#This Row],[Original Price]]&lt;250,"Under 250", fact_orders[[#This Row],[Original Price]]&lt;500, "250-499",fact_orders[[#This Row],[Original Price]]&lt;1000,"500-999",fact_orders[[#This Row],[Original Price]]&lt;2000,"1000-1999",TRUE,"2000+")</f>
        <v>250-499</v>
      </c>
      <c r="Y942" t="str" cm="1">
        <f t="array" ref="Y942">_xlfn.IFS(fact_orders[[#This Row],[Discount%]]&lt;0.2,"10-19%",fact_orders[[#This Row],[Discount%]]&lt;0.3,"20-29%",fact_orders[[#This Row],[Discount%]]&lt;0.4,"30-39%",fact_orders[[#This Row],[Discount%]]&lt;0.5,"40-49%",TRUE,"50%+")</f>
        <v>30-39%</v>
      </c>
    </row>
    <row r="943" spans="1:25" hidden="1" x14ac:dyDescent="0.3">
      <c r="A943" t="s">
        <v>4359</v>
      </c>
      <c r="B943" t="s">
        <v>3317</v>
      </c>
      <c r="C943" t="s">
        <v>863</v>
      </c>
      <c r="D943" s="2">
        <v>44340</v>
      </c>
      <c r="E943">
        <v>236</v>
      </c>
      <c r="F943" s="4">
        <v>0.3</v>
      </c>
      <c r="G943" t="s">
        <v>85</v>
      </c>
      <c r="H943" t="s">
        <v>524</v>
      </c>
      <c r="I943" t="s">
        <v>842</v>
      </c>
      <c r="J943" t="s">
        <v>7026</v>
      </c>
      <c r="K943" t="s">
        <v>6925</v>
      </c>
      <c r="L943" t="s">
        <v>27</v>
      </c>
      <c r="M943">
        <v>5</v>
      </c>
      <c r="N943">
        <v>22</v>
      </c>
      <c r="O943" t="s">
        <v>3316</v>
      </c>
      <c r="P943" t="s">
        <v>3303</v>
      </c>
      <c r="Q943" s="7">
        <f>fact_orders[[#This Row],[Original Price]]*(1-fact_orders[[#This Row],[Discount%]])</f>
        <v>165.2</v>
      </c>
      <c r="R943">
        <f>fact_orders[[#This Row],[Original Price]]*fact_orders[[#This Row],[Discount%]]</f>
        <v>70.8</v>
      </c>
      <c r="S943">
        <f>YEAR(fact_orders[[#This Row],[Date]])</f>
        <v>2021</v>
      </c>
      <c r="T943">
        <f>MONTH(fact_orders[[#This Row],[Date]])</f>
        <v>5</v>
      </c>
      <c r="U943" t="str">
        <f>TEXT(fact_orders[[#This Row],[Date]],"mmm-yyyy")</f>
        <v>May-2021</v>
      </c>
      <c r="V943" t="str">
        <f>"Q"&amp;ROUNDUP(MONTH(fact_orders[[#This Row],[Date]])/3,0)</f>
        <v>Q2</v>
      </c>
      <c r="W943" t="str" cm="1">
        <f t="array" ref="W943">_xlfn.IFS(
fact_orders[[#This Row],[dim_customers.Customer Age]]&lt;=25,"18-25",
fact_orders[[#This Row],[dim_customers.Customer Age]]&lt;=35,"26-35",
fact_orders[[#This Row],[dim_customers.Customer Age]]&lt;=45,"36-45",
fact_orders[[#This Row],[dim_customers.Customer Age]]&lt;=55,"46-55",
TRUE,"56+"
)</f>
        <v>18-25</v>
      </c>
      <c r="X943" t="str" cm="1">
        <f t="array" ref="X943">_xlfn.IFS(fact_orders[[#This Row],[Original Price]]&lt;250,"Under 250", fact_orders[[#This Row],[Original Price]]&lt;500, "250-499",fact_orders[[#This Row],[Original Price]]&lt;1000,"500-999",fact_orders[[#This Row],[Original Price]]&lt;2000,"1000-1999",TRUE,"2000+")</f>
        <v>Under 250</v>
      </c>
      <c r="Y943" t="str" cm="1">
        <f t="array" ref="Y943">_xlfn.IFS(fact_orders[[#This Row],[Discount%]]&lt;0.2,"10-19%",fact_orders[[#This Row],[Discount%]]&lt;0.3,"20-29%",fact_orders[[#This Row],[Discount%]]&lt;0.4,"30-39%",fact_orders[[#This Row],[Discount%]]&lt;0.5,"40-49%",TRUE,"50%+")</f>
        <v>30-39%</v>
      </c>
    </row>
    <row r="944" spans="1:25" hidden="1" x14ac:dyDescent="0.3">
      <c r="A944" t="s">
        <v>4360</v>
      </c>
      <c r="B944" t="s">
        <v>3318</v>
      </c>
      <c r="C944" t="s">
        <v>864</v>
      </c>
      <c r="D944" s="2">
        <v>44761</v>
      </c>
      <c r="E944">
        <v>456</v>
      </c>
      <c r="F944" s="4">
        <v>0.35</v>
      </c>
      <c r="G944" t="s">
        <v>85</v>
      </c>
      <c r="H944" t="s">
        <v>524</v>
      </c>
      <c r="I944" t="s">
        <v>842</v>
      </c>
      <c r="J944" t="s">
        <v>7026</v>
      </c>
      <c r="K944" t="s">
        <v>6925</v>
      </c>
      <c r="L944" t="s">
        <v>27</v>
      </c>
      <c r="M944">
        <v>4</v>
      </c>
      <c r="N944">
        <v>29</v>
      </c>
      <c r="O944" t="s">
        <v>3316</v>
      </c>
      <c r="P944" t="s">
        <v>3303</v>
      </c>
      <c r="Q944" s="7">
        <f>fact_orders[[#This Row],[Original Price]]*(1-fact_orders[[#This Row],[Discount%]])</f>
        <v>296.40000000000003</v>
      </c>
      <c r="R944">
        <f>fact_orders[[#This Row],[Original Price]]*fact_orders[[#This Row],[Discount%]]</f>
        <v>159.6</v>
      </c>
      <c r="S944">
        <f>YEAR(fact_orders[[#This Row],[Date]])</f>
        <v>2022</v>
      </c>
      <c r="T944">
        <f>MONTH(fact_orders[[#This Row],[Date]])</f>
        <v>7</v>
      </c>
      <c r="U944" t="str">
        <f>TEXT(fact_orders[[#This Row],[Date]],"mmm-yyyy")</f>
        <v>Jul-2022</v>
      </c>
      <c r="V944" t="str">
        <f>"Q"&amp;ROUNDUP(MONTH(fact_orders[[#This Row],[Date]])/3,0)</f>
        <v>Q3</v>
      </c>
      <c r="W944" t="str" cm="1">
        <f t="array" ref="W944">_xlfn.IFS(
fact_orders[[#This Row],[dim_customers.Customer Age]]&lt;=25,"18-25",
fact_orders[[#This Row],[dim_customers.Customer Age]]&lt;=35,"26-35",
fact_orders[[#This Row],[dim_customers.Customer Age]]&lt;=45,"36-45",
fact_orders[[#This Row],[dim_customers.Customer Age]]&lt;=55,"46-55",
TRUE,"56+"
)</f>
        <v>26-35</v>
      </c>
      <c r="X944" t="str" cm="1">
        <f t="array" ref="X944">_xlfn.IFS(fact_orders[[#This Row],[Original Price]]&lt;250,"Under 250", fact_orders[[#This Row],[Original Price]]&lt;500, "250-499",fact_orders[[#This Row],[Original Price]]&lt;1000,"500-999",fact_orders[[#This Row],[Original Price]]&lt;2000,"1000-1999",TRUE,"2000+")</f>
        <v>250-499</v>
      </c>
      <c r="Y944" t="str" cm="1">
        <f t="array" ref="Y944">_xlfn.IFS(fact_orders[[#This Row],[Discount%]]&lt;0.2,"10-19%",fact_orders[[#This Row],[Discount%]]&lt;0.3,"20-29%",fact_orders[[#This Row],[Discount%]]&lt;0.4,"30-39%",fact_orders[[#This Row],[Discount%]]&lt;0.5,"40-49%",TRUE,"50%+")</f>
        <v>30-39%</v>
      </c>
    </row>
    <row r="945" spans="1:25" hidden="1" x14ac:dyDescent="0.3">
      <c r="A945" t="s">
        <v>4361</v>
      </c>
      <c r="B945" t="s">
        <v>3319</v>
      </c>
      <c r="C945" t="s">
        <v>865</v>
      </c>
      <c r="D945" s="2">
        <v>44362</v>
      </c>
      <c r="E945">
        <v>963</v>
      </c>
      <c r="F945" s="4">
        <v>0.35</v>
      </c>
      <c r="G945" t="s">
        <v>85</v>
      </c>
      <c r="H945" t="s">
        <v>524</v>
      </c>
      <c r="I945" t="s">
        <v>842</v>
      </c>
      <c r="J945" t="s">
        <v>7026</v>
      </c>
      <c r="K945" t="s">
        <v>6925</v>
      </c>
      <c r="L945" t="s">
        <v>12</v>
      </c>
      <c r="M945">
        <v>4</v>
      </c>
      <c r="N945">
        <v>29</v>
      </c>
      <c r="O945" t="s">
        <v>3316</v>
      </c>
      <c r="P945" t="s">
        <v>3303</v>
      </c>
      <c r="Q945" s="7">
        <f>fact_orders[[#This Row],[Original Price]]*(1-fact_orders[[#This Row],[Discount%]])</f>
        <v>625.95000000000005</v>
      </c>
      <c r="R945">
        <f>fact_orders[[#This Row],[Original Price]]*fact_orders[[#This Row],[Discount%]]</f>
        <v>337.04999999999995</v>
      </c>
      <c r="S945">
        <f>YEAR(fact_orders[[#This Row],[Date]])</f>
        <v>2021</v>
      </c>
      <c r="T945">
        <f>MONTH(fact_orders[[#This Row],[Date]])</f>
        <v>6</v>
      </c>
      <c r="U945" t="str">
        <f>TEXT(fact_orders[[#This Row],[Date]],"mmm-yyyy")</f>
        <v>Jun-2021</v>
      </c>
      <c r="V945" t="str">
        <f>"Q"&amp;ROUNDUP(MONTH(fact_orders[[#This Row],[Date]])/3,0)</f>
        <v>Q2</v>
      </c>
      <c r="W945" t="str" cm="1">
        <f t="array" ref="W945">_xlfn.IFS(
fact_orders[[#This Row],[dim_customers.Customer Age]]&lt;=25,"18-25",
fact_orders[[#This Row],[dim_customers.Customer Age]]&lt;=35,"26-35",
fact_orders[[#This Row],[dim_customers.Customer Age]]&lt;=45,"36-45",
fact_orders[[#This Row],[dim_customers.Customer Age]]&lt;=55,"46-55",
TRUE,"56+"
)</f>
        <v>26-35</v>
      </c>
      <c r="X945" t="str" cm="1">
        <f t="array" ref="X945">_xlfn.IFS(fact_orders[[#This Row],[Original Price]]&lt;250,"Under 250", fact_orders[[#This Row],[Original Price]]&lt;500, "250-499",fact_orders[[#This Row],[Original Price]]&lt;1000,"500-999",fact_orders[[#This Row],[Original Price]]&lt;2000,"1000-1999",TRUE,"2000+")</f>
        <v>500-999</v>
      </c>
      <c r="Y945" t="str" cm="1">
        <f t="array" ref="Y945">_xlfn.IFS(fact_orders[[#This Row],[Discount%]]&lt;0.2,"10-19%",fact_orders[[#This Row],[Discount%]]&lt;0.3,"20-29%",fact_orders[[#This Row],[Discount%]]&lt;0.4,"30-39%",fact_orders[[#This Row],[Discount%]]&lt;0.5,"40-49%",TRUE,"50%+")</f>
        <v>30-39%</v>
      </c>
    </row>
    <row r="946" spans="1:25" hidden="1" x14ac:dyDescent="0.3">
      <c r="A946" t="s">
        <v>4362</v>
      </c>
      <c r="B946" t="s">
        <v>3320</v>
      </c>
      <c r="C946" t="s">
        <v>866</v>
      </c>
      <c r="D946" s="2">
        <v>44228</v>
      </c>
      <c r="E946">
        <v>234</v>
      </c>
      <c r="F946" s="4">
        <v>0.35</v>
      </c>
      <c r="G946" t="s">
        <v>85</v>
      </c>
      <c r="H946" t="s">
        <v>524</v>
      </c>
      <c r="I946" t="s">
        <v>842</v>
      </c>
      <c r="J946" t="s">
        <v>7026</v>
      </c>
      <c r="K946" t="s">
        <v>6925</v>
      </c>
      <c r="L946" t="s">
        <v>14</v>
      </c>
      <c r="M946">
        <v>4</v>
      </c>
      <c r="N946">
        <v>29</v>
      </c>
      <c r="O946" t="s">
        <v>3321</v>
      </c>
      <c r="P946" t="s">
        <v>3322</v>
      </c>
      <c r="Q946" s="7">
        <f>fact_orders[[#This Row],[Original Price]]*(1-fact_orders[[#This Row],[Discount%]])</f>
        <v>152.1</v>
      </c>
      <c r="R946">
        <f>fact_orders[[#This Row],[Original Price]]*fact_orders[[#This Row],[Discount%]]</f>
        <v>81.899999999999991</v>
      </c>
      <c r="S946">
        <f>YEAR(fact_orders[[#This Row],[Date]])</f>
        <v>2021</v>
      </c>
      <c r="T946">
        <f>MONTH(fact_orders[[#This Row],[Date]])</f>
        <v>2</v>
      </c>
      <c r="U946" t="str">
        <f>TEXT(fact_orders[[#This Row],[Date]],"mmm-yyyy")</f>
        <v>Feb-2021</v>
      </c>
      <c r="V946" t="str">
        <f>"Q"&amp;ROUNDUP(MONTH(fact_orders[[#This Row],[Date]])/3,0)</f>
        <v>Q1</v>
      </c>
      <c r="W946" t="str" cm="1">
        <f t="array" ref="W946">_xlfn.IFS(
fact_orders[[#This Row],[dim_customers.Customer Age]]&lt;=25,"18-25",
fact_orders[[#This Row],[dim_customers.Customer Age]]&lt;=35,"26-35",
fact_orders[[#This Row],[dim_customers.Customer Age]]&lt;=45,"36-45",
fact_orders[[#This Row],[dim_customers.Customer Age]]&lt;=55,"46-55",
TRUE,"56+"
)</f>
        <v>26-35</v>
      </c>
      <c r="X946" t="str" cm="1">
        <f t="array" ref="X946">_xlfn.IFS(fact_orders[[#This Row],[Original Price]]&lt;250,"Under 250", fact_orders[[#This Row],[Original Price]]&lt;500, "250-499",fact_orders[[#This Row],[Original Price]]&lt;1000,"500-999",fact_orders[[#This Row],[Original Price]]&lt;2000,"1000-1999",TRUE,"2000+")</f>
        <v>Under 250</v>
      </c>
      <c r="Y946" t="str" cm="1">
        <f t="array" ref="Y946">_xlfn.IFS(fact_orders[[#This Row],[Discount%]]&lt;0.2,"10-19%",fact_orders[[#This Row],[Discount%]]&lt;0.3,"20-29%",fact_orders[[#This Row],[Discount%]]&lt;0.4,"30-39%",fact_orders[[#This Row],[Discount%]]&lt;0.5,"40-49%",TRUE,"50%+")</f>
        <v>30-39%</v>
      </c>
    </row>
    <row r="947" spans="1:25" hidden="1" x14ac:dyDescent="0.3">
      <c r="A947" t="s">
        <v>4363</v>
      </c>
      <c r="B947" t="s">
        <v>3323</v>
      </c>
      <c r="C947" t="s">
        <v>867</v>
      </c>
      <c r="D947" s="2">
        <v>44566</v>
      </c>
      <c r="E947">
        <v>456</v>
      </c>
      <c r="F947" s="4">
        <v>0.35</v>
      </c>
      <c r="G947" t="s">
        <v>85</v>
      </c>
      <c r="H947" t="s">
        <v>524</v>
      </c>
      <c r="I947" t="s">
        <v>842</v>
      </c>
      <c r="J947" t="s">
        <v>7026</v>
      </c>
      <c r="K947" t="s">
        <v>6925</v>
      </c>
      <c r="L947" t="s">
        <v>12</v>
      </c>
      <c r="M947">
        <v>5</v>
      </c>
      <c r="N947">
        <v>29</v>
      </c>
      <c r="O947" t="s">
        <v>3321</v>
      </c>
      <c r="P947" t="s">
        <v>3322</v>
      </c>
      <c r="Q947" s="7">
        <f>fact_orders[[#This Row],[Original Price]]*(1-fact_orders[[#This Row],[Discount%]])</f>
        <v>296.40000000000003</v>
      </c>
      <c r="R947">
        <f>fact_orders[[#This Row],[Original Price]]*fact_orders[[#This Row],[Discount%]]</f>
        <v>159.6</v>
      </c>
      <c r="S947">
        <f>YEAR(fact_orders[[#This Row],[Date]])</f>
        <v>2022</v>
      </c>
      <c r="T947">
        <f>MONTH(fact_orders[[#This Row],[Date]])</f>
        <v>1</v>
      </c>
      <c r="U947" t="str">
        <f>TEXT(fact_orders[[#This Row],[Date]],"mmm-yyyy")</f>
        <v>Jan-2022</v>
      </c>
      <c r="V947" t="str">
        <f>"Q"&amp;ROUNDUP(MONTH(fact_orders[[#This Row],[Date]])/3,0)</f>
        <v>Q1</v>
      </c>
      <c r="W947" t="str" cm="1">
        <f t="array" ref="W947">_xlfn.IFS(
fact_orders[[#This Row],[dim_customers.Customer Age]]&lt;=25,"18-25",
fact_orders[[#This Row],[dim_customers.Customer Age]]&lt;=35,"26-35",
fact_orders[[#This Row],[dim_customers.Customer Age]]&lt;=45,"36-45",
fact_orders[[#This Row],[dim_customers.Customer Age]]&lt;=55,"46-55",
TRUE,"56+"
)</f>
        <v>26-35</v>
      </c>
      <c r="X947" t="str" cm="1">
        <f t="array" ref="X947">_xlfn.IFS(fact_orders[[#This Row],[Original Price]]&lt;250,"Under 250", fact_orders[[#This Row],[Original Price]]&lt;500, "250-499",fact_orders[[#This Row],[Original Price]]&lt;1000,"500-999",fact_orders[[#This Row],[Original Price]]&lt;2000,"1000-1999",TRUE,"2000+")</f>
        <v>250-499</v>
      </c>
      <c r="Y947" t="str" cm="1">
        <f t="array" ref="Y947">_xlfn.IFS(fact_orders[[#This Row],[Discount%]]&lt;0.2,"10-19%",fact_orders[[#This Row],[Discount%]]&lt;0.3,"20-29%",fact_orders[[#This Row],[Discount%]]&lt;0.4,"30-39%",fact_orders[[#This Row],[Discount%]]&lt;0.5,"40-49%",TRUE,"50%+")</f>
        <v>30-39%</v>
      </c>
    </row>
    <row r="948" spans="1:25" hidden="1" x14ac:dyDescent="0.3">
      <c r="A948" t="s">
        <v>4364</v>
      </c>
      <c r="B948" t="s">
        <v>3324</v>
      </c>
      <c r="C948" t="s">
        <v>868</v>
      </c>
      <c r="D948" s="2">
        <v>44775</v>
      </c>
      <c r="E948">
        <v>564</v>
      </c>
      <c r="F948" s="4">
        <v>0.35</v>
      </c>
      <c r="G948" t="s">
        <v>85</v>
      </c>
      <c r="H948" t="s">
        <v>524</v>
      </c>
      <c r="I948" t="s">
        <v>842</v>
      </c>
      <c r="J948" t="s">
        <v>7026</v>
      </c>
      <c r="K948" t="s">
        <v>6925</v>
      </c>
      <c r="L948" t="s">
        <v>12</v>
      </c>
      <c r="M948">
        <v>5</v>
      </c>
      <c r="N948">
        <v>41</v>
      </c>
      <c r="O948" t="s">
        <v>3321</v>
      </c>
      <c r="P948" t="s">
        <v>3322</v>
      </c>
      <c r="Q948" s="7">
        <f>fact_orders[[#This Row],[Original Price]]*(1-fact_orders[[#This Row],[Discount%]])</f>
        <v>366.6</v>
      </c>
      <c r="R948">
        <f>fact_orders[[#This Row],[Original Price]]*fact_orders[[#This Row],[Discount%]]</f>
        <v>197.39999999999998</v>
      </c>
      <c r="S948">
        <f>YEAR(fact_orders[[#This Row],[Date]])</f>
        <v>2022</v>
      </c>
      <c r="T948">
        <f>MONTH(fact_orders[[#This Row],[Date]])</f>
        <v>8</v>
      </c>
      <c r="U948" t="str">
        <f>TEXT(fact_orders[[#This Row],[Date]],"mmm-yyyy")</f>
        <v>Aug-2022</v>
      </c>
      <c r="V948" t="str">
        <f>"Q"&amp;ROUNDUP(MONTH(fact_orders[[#This Row],[Date]])/3,0)</f>
        <v>Q3</v>
      </c>
      <c r="W948" t="str" cm="1">
        <f t="array" ref="W948">_xlfn.IFS(
fact_orders[[#This Row],[dim_customers.Customer Age]]&lt;=25,"18-25",
fact_orders[[#This Row],[dim_customers.Customer Age]]&lt;=35,"26-35",
fact_orders[[#This Row],[dim_customers.Customer Age]]&lt;=45,"36-45",
fact_orders[[#This Row],[dim_customers.Customer Age]]&lt;=55,"46-55",
TRUE,"56+"
)</f>
        <v>36-45</v>
      </c>
      <c r="X948" t="str" cm="1">
        <f t="array" ref="X948">_xlfn.IFS(fact_orders[[#This Row],[Original Price]]&lt;250,"Under 250", fact_orders[[#This Row],[Original Price]]&lt;500, "250-499",fact_orders[[#This Row],[Original Price]]&lt;1000,"500-999",fact_orders[[#This Row],[Original Price]]&lt;2000,"1000-1999",TRUE,"2000+")</f>
        <v>500-999</v>
      </c>
      <c r="Y948" t="str" cm="1">
        <f t="array" ref="Y948">_xlfn.IFS(fact_orders[[#This Row],[Discount%]]&lt;0.2,"10-19%",fact_orders[[#This Row],[Discount%]]&lt;0.3,"20-29%",fact_orders[[#This Row],[Discount%]]&lt;0.4,"30-39%",fact_orders[[#This Row],[Discount%]]&lt;0.5,"40-49%",TRUE,"50%+")</f>
        <v>30-39%</v>
      </c>
    </row>
    <row r="949" spans="1:25" hidden="1" x14ac:dyDescent="0.3">
      <c r="A949" t="s">
        <v>4365</v>
      </c>
      <c r="B949" t="s">
        <v>3325</v>
      </c>
      <c r="C949" t="s">
        <v>869</v>
      </c>
      <c r="D949" s="2">
        <v>44301</v>
      </c>
      <c r="E949">
        <v>634</v>
      </c>
      <c r="F949" s="4">
        <v>0.35</v>
      </c>
      <c r="G949" t="s">
        <v>85</v>
      </c>
      <c r="H949" t="s">
        <v>524</v>
      </c>
      <c r="I949" t="s">
        <v>842</v>
      </c>
      <c r="J949" t="s">
        <v>7026</v>
      </c>
      <c r="K949" t="s">
        <v>6923</v>
      </c>
      <c r="L949" t="s">
        <v>12</v>
      </c>
      <c r="M949">
        <v>3</v>
      </c>
      <c r="N949">
        <v>42</v>
      </c>
      <c r="O949" t="s">
        <v>3321</v>
      </c>
      <c r="P949" t="s">
        <v>3322</v>
      </c>
      <c r="Q949" s="7">
        <f>fact_orders[[#This Row],[Original Price]]*(1-fact_orders[[#This Row],[Discount%]])</f>
        <v>412.1</v>
      </c>
      <c r="R949">
        <f>fact_orders[[#This Row],[Original Price]]*fact_orders[[#This Row],[Discount%]]</f>
        <v>221.89999999999998</v>
      </c>
      <c r="S949">
        <f>YEAR(fact_orders[[#This Row],[Date]])</f>
        <v>2021</v>
      </c>
      <c r="T949">
        <f>MONTH(fact_orders[[#This Row],[Date]])</f>
        <v>4</v>
      </c>
      <c r="U949" t="str">
        <f>TEXT(fact_orders[[#This Row],[Date]],"mmm-yyyy")</f>
        <v>Apr-2021</v>
      </c>
      <c r="V949" t="str">
        <f>"Q"&amp;ROUNDUP(MONTH(fact_orders[[#This Row],[Date]])/3,0)</f>
        <v>Q2</v>
      </c>
      <c r="W949" t="str" cm="1">
        <f t="array" ref="W949">_xlfn.IFS(
fact_orders[[#This Row],[dim_customers.Customer Age]]&lt;=25,"18-25",
fact_orders[[#This Row],[dim_customers.Customer Age]]&lt;=35,"26-35",
fact_orders[[#This Row],[dim_customers.Customer Age]]&lt;=45,"36-45",
fact_orders[[#This Row],[dim_customers.Customer Age]]&lt;=55,"46-55",
TRUE,"56+"
)</f>
        <v>36-45</v>
      </c>
      <c r="X949" t="str" cm="1">
        <f t="array" ref="X949">_xlfn.IFS(fact_orders[[#This Row],[Original Price]]&lt;250,"Under 250", fact_orders[[#This Row],[Original Price]]&lt;500, "250-499",fact_orders[[#This Row],[Original Price]]&lt;1000,"500-999",fact_orders[[#This Row],[Original Price]]&lt;2000,"1000-1999",TRUE,"2000+")</f>
        <v>500-999</v>
      </c>
      <c r="Y949" t="str" cm="1">
        <f t="array" ref="Y949">_xlfn.IFS(fact_orders[[#This Row],[Discount%]]&lt;0.2,"10-19%",fact_orders[[#This Row],[Discount%]]&lt;0.3,"20-29%",fact_orders[[#This Row],[Discount%]]&lt;0.4,"30-39%",fact_orders[[#This Row],[Discount%]]&lt;0.5,"40-49%",TRUE,"50%+")</f>
        <v>30-39%</v>
      </c>
    </row>
    <row r="950" spans="1:25" hidden="1" x14ac:dyDescent="0.3">
      <c r="A950" t="s">
        <v>4366</v>
      </c>
      <c r="B950" t="s">
        <v>3326</v>
      </c>
      <c r="C950" t="s">
        <v>870</v>
      </c>
      <c r="D950" s="2">
        <v>44738</v>
      </c>
      <c r="E950">
        <v>236</v>
      </c>
      <c r="F950" s="4">
        <v>0.4</v>
      </c>
      <c r="G950" t="s">
        <v>85</v>
      </c>
      <c r="H950" t="s">
        <v>524</v>
      </c>
      <c r="I950" t="s">
        <v>842</v>
      </c>
      <c r="J950" t="s">
        <v>7026</v>
      </c>
      <c r="K950" t="s">
        <v>6923</v>
      </c>
      <c r="L950" t="s">
        <v>12</v>
      </c>
      <c r="M950">
        <v>5</v>
      </c>
      <c r="N950">
        <v>43</v>
      </c>
      <c r="O950" t="s">
        <v>3321</v>
      </c>
      <c r="P950" t="s">
        <v>3322</v>
      </c>
      <c r="Q950" s="7">
        <f>fact_orders[[#This Row],[Original Price]]*(1-fact_orders[[#This Row],[Discount%]])</f>
        <v>141.6</v>
      </c>
      <c r="R950">
        <f>fact_orders[[#This Row],[Original Price]]*fact_orders[[#This Row],[Discount%]]</f>
        <v>94.4</v>
      </c>
      <c r="S950">
        <f>YEAR(fact_orders[[#This Row],[Date]])</f>
        <v>2022</v>
      </c>
      <c r="T950">
        <f>MONTH(fact_orders[[#This Row],[Date]])</f>
        <v>6</v>
      </c>
      <c r="U950" t="str">
        <f>TEXT(fact_orders[[#This Row],[Date]],"mmm-yyyy")</f>
        <v>Jun-2022</v>
      </c>
      <c r="V950" t="str">
        <f>"Q"&amp;ROUNDUP(MONTH(fact_orders[[#This Row],[Date]])/3,0)</f>
        <v>Q2</v>
      </c>
      <c r="W950" t="str" cm="1">
        <f t="array" ref="W950">_xlfn.IFS(
fact_orders[[#This Row],[dim_customers.Customer Age]]&lt;=25,"18-25",
fact_orders[[#This Row],[dim_customers.Customer Age]]&lt;=35,"26-35",
fact_orders[[#This Row],[dim_customers.Customer Age]]&lt;=45,"36-45",
fact_orders[[#This Row],[dim_customers.Customer Age]]&lt;=55,"46-55",
TRUE,"56+"
)</f>
        <v>36-45</v>
      </c>
      <c r="X950" t="str" cm="1">
        <f t="array" ref="X950">_xlfn.IFS(fact_orders[[#This Row],[Original Price]]&lt;250,"Under 250", fact_orders[[#This Row],[Original Price]]&lt;500, "250-499",fact_orders[[#This Row],[Original Price]]&lt;1000,"500-999",fact_orders[[#This Row],[Original Price]]&lt;2000,"1000-1999",TRUE,"2000+")</f>
        <v>Under 250</v>
      </c>
      <c r="Y950" t="str" cm="1">
        <f t="array" ref="Y950">_xlfn.IFS(fact_orders[[#This Row],[Discount%]]&lt;0.2,"10-19%",fact_orders[[#This Row],[Discount%]]&lt;0.3,"20-29%",fact_orders[[#This Row],[Discount%]]&lt;0.4,"30-39%",fact_orders[[#This Row],[Discount%]]&lt;0.5,"40-49%",TRUE,"50%+")</f>
        <v>40-49%</v>
      </c>
    </row>
    <row r="951" spans="1:25" hidden="1" x14ac:dyDescent="0.3">
      <c r="A951" t="s">
        <v>4367</v>
      </c>
      <c r="B951" t="s">
        <v>3327</v>
      </c>
      <c r="C951" t="s">
        <v>871</v>
      </c>
      <c r="D951" s="2">
        <v>44997</v>
      </c>
      <c r="E951">
        <v>444</v>
      </c>
      <c r="F951" s="4">
        <v>0.4</v>
      </c>
      <c r="G951" t="s">
        <v>85</v>
      </c>
      <c r="H951" t="s">
        <v>524</v>
      </c>
      <c r="I951" t="s">
        <v>842</v>
      </c>
      <c r="J951" t="s">
        <v>7026</v>
      </c>
      <c r="K951" t="s">
        <v>6923</v>
      </c>
      <c r="L951" t="s">
        <v>130</v>
      </c>
      <c r="M951">
        <v>5</v>
      </c>
      <c r="N951">
        <v>44</v>
      </c>
      <c r="O951" t="s">
        <v>3321</v>
      </c>
      <c r="P951" t="s">
        <v>3322</v>
      </c>
      <c r="Q951" s="7">
        <f>fact_orders[[#This Row],[Original Price]]*(1-fact_orders[[#This Row],[Discount%]])</f>
        <v>266.39999999999998</v>
      </c>
      <c r="R951">
        <f>fact_orders[[#This Row],[Original Price]]*fact_orders[[#This Row],[Discount%]]</f>
        <v>177.60000000000002</v>
      </c>
      <c r="S951">
        <f>YEAR(fact_orders[[#This Row],[Date]])</f>
        <v>2023</v>
      </c>
      <c r="T951">
        <f>MONTH(fact_orders[[#This Row],[Date]])</f>
        <v>3</v>
      </c>
      <c r="U951" t="str">
        <f>TEXT(fact_orders[[#This Row],[Date]],"mmm-yyyy")</f>
        <v>Mar-2023</v>
      </c>
      <c r="V951" t="str">
        <f>"Q"&amp;ROUNDUP(MONTH(fact_orders[[#This Row],[Date]])/3,0)</f>
        <v>Q1</v>
      </c>
      <c r="W951" t="str" cm="1">
        <f t="array" ref="W951">_xlfn.IFS(
fact_orders[[#This Row],[dim_customers.Customer Age]]&lt;=25,"18-25",
fact_orders[[#This Row],[dim_customers.Customer Age]]&lt;=35,"26-35",
fact_orders[[#This Row],[dim_customers.Customer Age]]&lt;=45,"36-45",
fact_orders[[#This Row],[dim_customers.Customer Age]]&lt;=55,"46-55",
TRUE,"56+"
)</f>
        <v>36-45</v>
      </c>
      <c r="X951" t="str" cm="1">
        <f t="array" ref="X951">_xlfn.IFS(fact_orders[[#This Row],[Original Price]]&lt;250,"Under 250", fact_orders[[#This Row],[Original Price]]&lt;500, "250-499",fact_orders[[#This Row],[Original Price]]&lt;1000,"500-999",fact_orders[[#This Row],[Original Price]]&lt;2000,"1000-1999",TRUE,"2000+")</f>
        <v>250-499</v>
      </c>
      <c r="Y951" t="str" cm="1">
        <f t="array" ref="Y951">_xlfn.IFS(fact_orders[[#This Row],[Discount%]]&lt;0.2,"10-19%",fact_orders[[#This Row],[Discount%]]&lt;0.3,"20-29%",fact_orders[[#This Row],[Discount%]]&lt;0.4,"30-39%",fact_orders[[#This Row],[Discount%]]&lt;0.5,"40-49%",TRUE,"50%+")</f>
        <v>40-49%</v>
      </c>
    </row>
    <row r="952" spans="1:25" hidden="1" x14ac:dyDescent="0.3">
      <c r="A952" t="s">
        <v>4368</v>
      </c>
      <c r="B952" t="s">
        <v>3328</v>
      </c>
      <c r="C952" t="s">
        <v>872</v>
      </c>
      <c r="D952" s="2">
        <v>44699</v>
      </c>
      <c r="E952">
        <v>456</v>
      </c>
      <c r="F952" s="4">
        <v>0.15</v>
      </c>
      <c r="G952" t="s">
        <v>85</v>
      </c>
      <c r="H952" t="s">
        <v>524</v>
      </c>
      <c r="I952" t="s">
        <v>842</v>
      </c>
      <c r="J952" t="s">
        <v>7026</v>
      </c>
      <c r="K952" t="s">
        <v>6923</v>
      </c>
      <c r="L952" t="s">
        <v>130</v>
      </c>
      <c r="M952">
        <v>4</v>
      </c>
      <c r="N952">
        <v>45</v>
      </c>
      <c r="O952" t="s">
        <v>3321</v>
      </c>
      <c r="P952" t="s">
        <v>3322</v>
      </c>
      <c r="Q952" s="7">
        <f>fact_orders[[#This Row],[Original Price]]*(1-fact_orders[[#This Row],[Discount%]])</f>
        <v>387.59999999999997</v>
      </c>
      <c r="R952">
        <f>fact_orders[[#This Row],[Original Price]]*fact_orders[[#This Row],[Discount%]]</f>
        <v>68.399999999999991</v>
      </c>
      <c r="S952">
        <f>YEAR(fact_orders[[#This Row],[Date]])</f>
        <v>2022</v>
      </c>
      <c r="T952">
        <f>MONTH(fact_orders[[#This Row],[Date]])</f>
        <v>5</v>
      </c>
      <c r="U952" t="str">
        <f>TEXT(fact_orders[[#This Row],[Date]],"mmm-yyyy")</f>
        <v>May-2022</v>
      </c>
      <c r="V952" t="str">
        <f>"Q"&amp;ROUNDUP(MONTH(fact_orders[[#This Row],[Date]])/3,0)</f>
        <v>Q2</v>
      </c>
      <c r="W952" t="str" cm="1">
        <f t="array" ref="W952">_xlfn.IFS(
fact_orders[[#This Row],[dim_customers.Customer Age]]&lt;=25,"18-25",
fact_orders[[#This Row],[dim_customers.Customer Age]]&lt;=35,"26-35",
fact_orders[[#This Row],[dim_customers.Customer Age]]&lt;=45,"36-45",
fact_orders[[#This Row],[dim_customers.Customer Age]]&lt;=55,"46-55",
TRUE,"56+"
)</f>
        <v>36-45</v>
      </c>
      <c r="X952" t="str" cm="1">
        <f t="array" ref="X952">_xlfn.IFS(fact_orders[[#This Row],[Original Price]]&lt;250,"Under 250", fact_orders[[#This Row],[Original Price]]&lt;500, "250-499",fact_orders[[#This Row],[Original Price]]&lt;1000,"500-999",fact_orders[[#This Row],[Original Price]]&lt;2000,"1000-1999",TRUE,"2000+")</f>
        <v>250-499</v>
      </c>
      <c r="Y952" t="str" cm="1">
        <f t="array" ref="Y952">_xlfn.IFS(fact_orders[[#This Row],[Discount%]]&lt;0.2,"10-19%",fact_orders[[#This Row],[Discount%]]&lt;0.3,"20-29%",fact_orders[[#This Row],[Discount%]]&lt;0.4,"30-39%",fact_orders[[#This Row],[Discount%]]&lt;0.5,"40-49%",TRUE,"50%+")</f>
        <v>10-19%</v>
      </c>
    </row>
    <row r="953" spans="1:25" hidden="1" x14ac:dyDescent="0.3">
      <c r="A953" t="s">
        <v>4369</v>
      </c>
      <c r="B953" t="s">
        <v>3329</v>
      </c>
      <c r="C953" t="s">
        <v>873</v>
      </c>
      <c r="D953" s="2">
        <v>44523</v>
      </c>
      <c r="E953">
        <v>963</v>
      </c>
      <c r="F953" s="4">
        <v>0.15</v>
      </c>
      <c r="G953" t="s">
        <v>85</v>
      </c>
      <c r="H953" t="s">
        <v>524</v>
      </c>
      <c r="I953" t="s">
        <v>842</v>
      </c>
      <c r="J953" t="s">
        <v>7026</v>
      </c>
      <c r="K953" t="s">
        <v>6923</v>
      </c>
      <c r="L953" t="s">
        <v>130</v>
      </c>
      <c r="M953">
        <v>3</v>
      </c>
      <c r="N953">
        <v>35</v>
      </c>
      <c r="O953" t="s">
        <v>3321</v>
      </c>
      <c r="P953" t="s">
        <v>3322</v>
      </c>
      <c r="Q953" s="7">
        <f>fact_orders[[#This Row],[Original Price]]*(1-fact_orders[[#This Row],[Discount%]])</f>
        <v>818.55</v>
      </c>
      <c r="R953">
        <f>fact_orders[[#This Row],[Original Price]]*fact_orders[[#This Row],[Discount%]]</f>
        <v>144.44999999999999</v>
      </c>
      <c r="S953">
        <f>YEAR(fact_orders[[#This Row],[Date]])</f>
        <v>2021</v>
      </c>
      <c r="T953">
        <f>MONTH(fact_orders[[#This Row],[Date]])</f>
        <v>11</v>
      </c>
      <c r="U953" t="str">
        <f>TEXT(fact_orders[[#This Row],[Date]],"mmm-yyyy")</f>
        <v>Nov-2021</v>
      </c>
      <c r="V953" t="str">
        <f>"Q"&amp;ROUNDUP(MONTH(fact_orders[[#This Row],[Date]])/3,0)</f>
        <v>Q4</v>
      </c>
      <c r="W953" t="str" cm="1">
        <f t="array" ref="W953">_xlfn.IFS(
fact_orders[[#This Row],[dim_customers.Customer Age]]&lt;=25,"18-25",
fact_orders[[#This Row],[dim_customers.Customer Age]]&lt;=35,"26-35",
fact_orders[[#This Row],[dim_customers.Customer Age]]&lt;=45,"36-45",
fact_orders[[#This Row],[dim_customers.Customer Age]]&lt;=55,"46-55",
TRUE,"56+"
)</f>
        <v>26-35</v>
      </c>
      <c r="X953" t="str" cm="1">
        <f t="array" ref="X953">_xlfn.IFS(fact_orders[[#This Row],[Original Price]]&lt;250,"Under 250", fact_orders[[#This Row],[Original Price]]&lt;500, "250-499",fact_orders[[#This Row],[Original Price]]&lt;1000,"500-999",fact_orders[[#This Row],[Original Price]]&lt;2000,"1000-1999",TRUE,"2000+")</f>
        <v>500-999</v>
      </c>
      <c r="Y953" t="str" cm="1">
        <f t="array" ref="Y953">_xlfn.IFS(fact_orders[[#This Row],[Discount%]]&lt;0.2,"10-19%",fact_orders[[#This Row],[Discount%]]&lt;0.3,"20-29%",fact_orders[[#This Row],[Discount%]]&lt;0.4,"30-39%",fact_orders[[#This Row],[Discount%]]&lt;0.5,"40-49%",TRUE,"50%+")</f>
        <v>10-19%</v>
      </c>
    </row>
    <row r="954" spans="1:25" hidden="1" x14ac:dyDescent="0.3">
      <c r="A954" t="s">
        <v>4370</v>
      </c>
      <c r="B954" t="s">
        <v>3330</v>
      </c>
      <c r="C954" t="s">
        <v>874</v>
      </c>
      <c r="D954" s="2">
        <v>44742</v>
      </c>
      <c r="E954">
        <v>456</v>
      </c>
      <c r="F954" s="4">
        <v>0.15</v>
      </c>
      <c r="G954" t="s">
        <v>85</v>
      </c>
      <c r="H954" t="s">
        <v>524</v>
      </c>
      <c r="I954" t="s">
        <v>842</v>
      </c>
      <c r="J954" t="s">
        <v>7026</v>
      </c>
      <c r="K954" t="s">
        <v>6923</v>
      </c>
      <c r="L954" t="s">
        <v>130</v>
      </c>
      <c r="M954">
        <v>5</v>
      </c>
      <c r="N954">
        <v>36</v>
      </c>
      <c r="O954" t="s">
        <v>3331</v>
      </c>
      <c r="P954" t="s">
        <v>3332</v>
      </c>
      <c r="Q954" s="7">
        <f>fact_orders[[#This Row],[Original Price]]*(1-fact_orders[[#This Row],[Discount%]])</f>
        <v>387.59999999999997</v>
      </c>
      <c r="R954">
        <f>fact_orders[[#This Row],[Original Price]]*fact_orders[[#This Row],[Discount%]]</f>
        <v>68.399999999999991</v>
      </c>
      <c r="S954">
        <f>YEAR(fact_orders[[#This Row],[Date]])</f>
        <v>2022</v>
      </c>
      <c r="T954">
        <f>MONTH(fact_orders[[#This Row],[Date]])</f>
        <v>6</v>
      </c>
      <c r="U954" t="str">
        <f>TEXT(fact_orders[[#This Row],[Date]],"mmm-yyyy")</f>
        <v>Jun-2022</v>
      </c>
      <c r="V954" t="str">
        <f>"Q"&amp;ROUNDUP(MONTH(fact_orders[[#This Row],[Date]])/3,0)</f>
        <v>Q2</v>
      </c>
      <c r="W954" t="str" cm="1">
        <f t="array" ref="W954">_xlfn.IFS(
fact_orders[[#This Row],[dim_customers.Customer Age]]&lt;=25,"18-25",
fact_orders[[#This Row],[dim_customers.Customer Age]]&lt;=35,"26-35",
fact_orders[[#This Row],[dim_customers.Customer Age]]&lt;=45,"36-45",
fact_orders[[#This Row],[dim_customers.Customer Age]]&lt;=55,"46-55",
TRUE,"56+"
)</f>
        <v>36-45</v>
      </c>
      <c r="X954" t="str" cm="1">
        <f t="array" ref="X954">_xlfn.IFS(fact_orders[[#This Row],[Original Price]]&lt;250,"Under 250", fact_orders[[#This Row],[Original Price]]&lt;500, "250-499",fact_orders[[#This Row],[Original Price]]&lt;1000,"500-999",fact_orders[[#This Row],[Original Price]]&lt;2000,"1000-1999",TRUE,"2000+")</f>
        <v>250-499</v>
      </c>
      <c r="Y954" t="str" cm="1">
        <f t="array" ref="Y954">_xlfn.IFS(fact_orders[[#This Row],[Discount%]]&lt;0.2,"10-19%",fact_orders[[#This Row],[Discount%]]&lt;0.3,"20-29%",fact_orders[[#This Row],[Discount%]]&lt;0.4,"30-39%",fact_orders[[#This Row],[Discount%]]&lt;0.5,"40-49%",TRUE,"50%+")</f>
        <v>10-19%</v>
      </c>
    </row>
    <row r="955" spans="1:25" hidden="1" x14ac:dyDescent="0.3">
      <c r="A955" t="s">
        <v>4371</v>
      </c>
      <c r="B955" t="s">
        <v>3333</v>
      </c>
      <c r="C955" t="s">
        <v>875</v>
      </c>
      <c r="D955" s="2">
        <v>44700</v>
      </c>
      <c r="E955">
        <v>1189</v>
      </c>
      <c r="F955" s="4">
        <v>0.34</v>
      </c>
      <c r="G955" t="s">
        <v>85</v>
      </c>
      <c r="H955" t="s">
        <v>524</v>
      </c>
      <c r="I955" t="s">
        <v>842</v>
      </c>
      <c r="J955" t="s">
        <v>7026</v>
      </c>
      <c r="K955" t="s">
        <v>6923</v>
      </c>
      <c r="L955" t="s">
        <v>31</v>
      </c>
      <c r="M955">
        <v>4</v>
      </c>
      <c r="N955">
        <v>37</v>
      </c>
      <c r="O955" t="s">
        <v>3331</v>
      </c>
      <c r="P955" t="s">
        <v>3332</v>
      </c>
      <c r="Q955" s="7">
        <f>fact_orders[[#This Row],[Original Price]]*(1-fact_orders[[#This Row],[Discount%]])</f>
        <v>784.7399999999999</v>
      </c>
      <c r="R955">
        <f>fact_orders[[#This Row],[Original Price]]*fact_orders[[#This Row],[Discount%]]</f>
        <v>404.26000000000005</v>
      </c>
      <c r="S955">
        <f>YEAR(fact_orders[[#This Row],[Date]])</f>
        <v>2022</v>
      </c>
      <c r="T955">
        <f>MONTH(fact_orders[[#This Row],[Date]])</f>
        <v>5</v>
      </c>
      <c r="U955" t="str">
        <f>TEXT(fact_orders[[#This Row],[Date]],"mmm-yyyy")</f>
        <v>May-2022</v>
      </c>
      <c r="V955" t="str">
        <f>"Q"&amp;ROUNDUP(MONTH(fact_orders[[#This Row],[Date]])/3,0)</f>
        <v>Q2</v>
      </c>
      <c r="W955" t="str" cm="1">
        <f t="array" ref="W955">_xlfn.IFS(
fact_orders[[#This Row],[dim_customers.Customer Age]]&lt;=25,"18-25",
fact_orders[[#This Row],[dim_customers.Customer Age]]&lt;=35,"26-35",
fact_orders[[#This Row],[dim_customers.Customer Age]]&lt;=45,"36-45",
fact_orders[[#This Row],[dim_customers.Customer Age]]&lt;=55,"46-55",
TRUE,"56+"
)</f>
        <v>36-45</v>
      </c>
      <c r="X955" t="str" cm="1">
        <f t="array" ref="X955">_xlfn.IFS(fact_orders[[#This Row],[Original Price]]&lt;250,"Under 250", fact_orders[[#This Row],[Original Price]]&lt;500, "250-499",fact_orders[[#This Row],[Original Price]]&lt;1000,"500-999",fact_orders[[#This Row],[Original Price]]&lt;2000,"1000-1999",TRUE,"2000+")</f>
        <v>1000-1999</v>
      </c>
      <c r="Y955" t="str" cm="1">
        <f t="array" ref="Y955">_xlfn.IFS(fact_orders[[#This Row],[Discount%]]&lt;0.2,"10-19%",fact_orders[[#This Row],[Discount%]]&lt;0.3,"20-29%",fact_orders[[#This Row],[Discount%]]&lt;0.4,"30-39%",fact_orders[[#This Row],[Discount%]]&lt;0.5,"40-49%",TRUE,"50%+")</f>
        <v>30-39%</v>
      </c>
    </row>
    <row r="956" spans="1:25" hidden="1" x14ac:dyDescent="0.3">
      <c r="A956" t="s">
        <v>4372</v>
      </c>
      <c r="B956" t="s">
        <v>3334</v>
      </c>
      <c r="C956" t="s">
        <v>876</v>
      </c>
      <c r="D956" s="2">
        <v>44925</v>
      </c>
      <c r="E956">
        <v>1298</v>
      </c>
      <c r="F956" s="4">
        <v>0.34</v>
      </c>
      <c r="G956" t="s">
        <v>85</v>
      </c>
      <c r="H956" t="s">
        <v>524</v>
      </c>
      <c r="I956" t="s">
        <v>842</v>
      </c>
      <c r="J956" t="s">
        <v>7026</v>
      </c>
      <c r="K956" t="s">
        <v>6923</v>
      </c>
      <c r="L956" t="s">
        <v>31</v>
      </c>
      <c r="M956">
        <v>3</v>
      </c>
      <c r="N956">
        <v>26</v>
      </c>
      <c r="O956" t="s">
        <v>3331</v>
      </c>
      <c r="P956" t="s">
        <v>3332</v>
      </c>
      <c r="Q956" s="7">
        <f>fact_orders[[#This Row],[Original Price]]*(1-fact_orders[[#This Row],[Discount%]])</f>
        <v>856.68</v>
      </c>
      <c r="R956">
        <f>fact_orders[[#This Row],[Original Price]]*fact_orders[[#This Row],[Discount%]]</f>
        <v>441.32000000000005</v>
      </c>
      <c r="S956">
        <f>YEAR(fact_orders[[#This Row],[Date]])</f>
        <v>2022</v>
      </c>
      <c r="T956">
        <f>MONTH(fact_orders[[#This Row],[Date]])</f>
        <v>12</v>
      </c>
      <c r="U956" t="str">
        <f>TEXT(fact_orders[[#This Row],[Date]],"mmm-yyyy")</f>
        <v>Dec-2022</v>
      </c>
      <c r="V956" t="str">
        <f>"Q"&amp;ROUNDUP(MONTH(fact_orders[[#This Row],[Date]])/3,0)</f>
        <v>Q4</v>
      </c>
      <c r="W956" t="str" cm="1">
        <f t="array" ref="W956">_xlfn.IFS(
fact_orders[[#This Row],[dim_customers.Customer Age]]&lt;=25,"18-25",
fact_orders[[#This Row],[dim_customers.Customer Age]]&lt;=35,"26-35",
fact_orders[[#This Row],[dim_customers.Customer Age]]&lt;=45,"36-45",
fact_orders[[#This Row],[dim_customers.Customer Age]]&lt;=55,"46-55",
TRUE,"56+"
)</f>
        <v>26-35</v>
      </c>
      <c r="X956" t="str" cm="1">
        <f t="array" ref="X956">_xlfn.IFS(fact_orders[[#This Row],[Original Price]]&lt;250,"Under 250", fact_orders[[#This Row],[Original Price]]&lt;500, "250-499",fact_orders[[#This Row],[Original Price]]&lt;1000,"500-999",fact_orders[[#This Row],[Original Price]]&lt;2000,"1000-1999",TRUE,"2000+")</f>
        <v>1000-1999</v>
      </c>
      <c r="Y956" t="str" cm="1">
        <f t="array" ref="Y956">_xlfn.IFS(fact_orders[[#This Row],[Discount%]]&lt;0.2,"10-19%",fact_orders[[#This Row],[Discount%]]&lt;0.3,"20-29%",fact_orders[[#This Row],[Discount%]]&lt;0.4,"30-39%",fact_orders[[#This Row],[Discount%]]&lt;0.5,"40-49%",TRUE,"50%+")</f>
        <v>30-39%</v>
      </c>
    </row>
    <row r="957" spans="1:25" hidden="1" x14ac:dyDescent="0.3">
      <c r="A957" t="s">
        <v>4373</v>
      </c>
      <c r="B957" t="s">
        <v>3335</v>
      </c>
      <c r="C957" t="s">
        <v>877</v>
      </c>
      <c r="D957" s="2">
        <v>44948</v>
      </c>
      <c r="E957">
        <v>1456</v>
      </c>
      <c r="F957" s="4">
        <v>0.34</v>
      </c>
      <c r="G957" t="s">
        <v>85</v>
      </c>
      <c r="H957" t="s">
        <v>524</v>
      </c>
      <c r="I957" t="s">
        <v>842</v>
      </c>
      <c r="J957" t="s">
        <v>7026</v>
      </c>
      <c r="K957" t="s">
        <v>6923</v>
      </c>
      <c r="L957" t="s">
        <v>12</v>
      </c>
      <c r="M957">
        <v>5</v>
      </c>
      <c r="N957">
        <v>27</v>
      </c>
      <c r="O957" t="s">
        <v>3331</v>
      </c>
      <c r="P957" t="s">
        <v>3332</v>
      </c>
      <c r="Q957" s="7">
        <f>fact_orders[[#This Row],[Original Price]]*(1-fact_orders[[#This Row],[Discount%]])</f>
        <v>960.95999999999992</v>
      </c>
      <c r="R957">
        <f>fact_orders[[#This Row],[Original Price]]*fact_orders[[#This Row],[Discount%]]</f>
        <v>495.04</v>
      </c>
      <c r="S957">
        <f>YEAR(fact_orders[[#This Row],[Date]])</f>
        <v>2023</v>
      </c>
      <c r="T957">
        <f>MONTH(fact_orders[[#This Row],[Date]])</f>
        <v>1</v>
      </c>
      <c r="U957" t="str">
        <f>TEXT(fact_orders[[#This Row],[Date]],"mmm-yyyy")</f>
        <v>Jan-2023</v>
      </c>
      <c r="V957" t="str">
        <f>"Q"&amp;ROUNDUP(MONTH(fact_orders[[#This Row],[Date]])/3,0)</f>
        <v>Q1</v>
      </c>
      <c r="W957" t="str" cm="1">
        <f t="array" ref="W957">_xlfn.IFS(
fact_orders[[#This Row],[dim_customers.Customer Age]]&lt;=25,"18-25",
fact_orders[[#This Row],[dim_customers.Customer Age]]&lt;=35,"26-35",
fact_orders[[#This Row],[dim_customers.Customer Age]]&lt;=45,"36-45",
fact_orders[[#This Row],[dim_customers.Customer Age]]&lt;=55,"46-55",
TRUE,"56+"
)</f>
        <v>26-35</v>
      </c>
      <c r="X957" t="str" cm="1">
        <f t="array" ref="X957">_xlfn.IFS(fact_orders[[#This Row],[Original Price]]&lt;250,"Under 250", fact_orders[[#This Row],[Original Price]]&lt;500, "250-499",fact_orders[[#This Row],[Original Price]]&lt;1000,"500-999",fact_orders[[#This Row],[Original Price]]&lt;2000,"1000-1999",TRUE,"2000+")</f>
        <v>1000-1999</v>
      </c>
      <c r="Y957" t="str" cm="1">
        <f t="array" ref="Y957">_xlfn.IFS(fact_orders[[#This Row],[Discount%]]&lt;0.2,"10-19%",fact_orders[[#This Row],[Discount%]]&lt;0.3,"20-29%",fact_orders[[#This Row],[Discount%]]&lt;0.4,"30-39%",fact_orders[[#This Row],[Discount%]]&lt;0.5,"40-49%",TRUE,"50%+")</f>
        <v>30-39%</v>
      </c>
    </row>
    <row r="958" spans="1:25" hidden="1" x14ac:dyDescent="0.3">
      <c r="A958" t="s">
        <v>4374</v>
      </c>
      <c r="B958" t="s">
        <v>3336</v>
      </c>
      <c r="C958" t="s">
        <v>878</v>
      </c>
      <c r="D958" s="2">
        <v>44727</v>
      </c>
      <c r="E958">
        <v>1478</v>
      </c>
      <c r="F958" s="4">
        <v>0.34</v>
      </c>
      <c r="G958" t="s">
        <v>85</v>
      </c>
      <c r="H958" t="s">
        <v>524</v>
      </c>
      <c r="I958" t="s">
        <v>842</v>
      </c>
      <c r="J958" t="s">
        <v>7026</v>
      </c>
      <c r="K958" t="s">
        <v>6924</v>
      </c>
      <c r="L958" t="s">
        <v>12</v>
      </c>
      <c r="M958">
        <v>5</v>
      </c>
      <c r="N958">
        <v>28</v>
      </c>
      <c r="O958" t="s">
        <v>3337</v>
      </c>
      <c r="P958" t="s">
        <v>3332</v>
      </c>
      <c r="Q958" s="7">
        <f>fact_orders[[#This Row],[Original Price]]*(1-fact_orders[[#This Row],[Discount%]])</f>
        <v>975.4799999999999</v>
      </c>
      <c r="R958">
        <f>fact_orders[[#This Row],[Original Price]]*fact_orders[[#This Row],[Discount%]]</f>
        <v>502.52000000000004</v>
      </c>
      <c r="S958">
        <f>YEAR(fact_orders[[#This Row],[Date]])</f>
        <v>2022</v>
      </c>
      <c r="T958">
        <f>MONTH(fact_orders[[#This Row],[Date]])</f>
        <v>6</v>
      </c>
      <c r="U958" t="str">
        <f>TEXT(fact_orders[[#This Row],[Date]],"mmm-yyyy")</f>
        <v>Jun-2022</v>
      </c>
      <c r="V958" t="str">
        <f>"Q"&amp;ROUNDUP(MONTH(fact_orders[[#This Row],[Date]])/3,0)</f>
        <v>Q2</v>
      </c>
      <c r="W958" t="str" cm="1">
        <f t="array" ref="W958">_xlfn.IFS(
fact_orders[[#This Row],[dim_customers.Customer Age]]&lt;=25,"18-25",
fact_orders[[#This Row],[dim_customers.Customer Age]]&lt;=35,"26-35",
fact_orders[[#This Row],[dim_customers.Customer Age]]&lt;=45,"36-45",
fact_orders[[#This Row],[dim_customers.Customer Age]]&lt;=55,"46-55",
TRUE,"56+"
)</f>
        <v>26-35</v>
      </c>
      <c r="X958" t="str" cm="1">
        <f t="array" ref="X958">_xlfn.IFS(fact_orders[[#This Row],[Original Price]]&lt;250,"Under 250", fact_orders[[#This Row],[Original Price]]&lt;500, "250-499",fact_orders[[#This Row],[Original Price]]&lt;1000,"500-999",fact_orders[[#This Row],[Original Price]]&lt;2000,"1000-1999",TRUE,"2000+")</f>
        <v>1000-1999</v>
      </c>
      <c r="Y958" t="str" cm="1">
        <f t="array" ref="Y958">_xlfn.IFS(fact_orders[[#This Row],[Discount%]]&lt;0.2,"10-19%",fact_orders[[#This Row],[Discount%]]&lt;0.3,"20-29%",fact_orders[[#This Row],[Discount%]]&lt;0.4,"30-39%",fact_orders[[#This Row],[Discount%]]&lt;0.5,"40-49%",TRUE,"50%+")</f>
        <v>30-39%</v>
      </c>
    </row>
    <row r="959" spans="1:25" hidden="1" x14ac:dyDescent="0.3">
      <c r="A959" t="s">
        <v>4375</v>
      </c>
      <c r="B959" t="s">
        <v>3338</v>
      </c>
      <c r="C959" t="s">
        <v>879</v>
      </c>
      <c r="D959" s="2">
        <v>45009</v>
      </c>
      <c r="E959">
        <v>256</v>
      </c>
      <c r="F959" s="4">
        <v>0.34</v>
      </c>
      <c r="G959" t="s">
        <v>85</v>
      </c>
      <c r="H959" t="s">
        <v>524</v>
      </c>
      <c r="I959" t="s">
        <v>842</v>
      </c>
      <c r="J959" t="s">
        <v>7026</v>
      </c>
      <c r="K959" t="s">
        <v>6924</v>
      </c>
      <c r="L959" t="s">
        <v>130</v>
      </c>
      <c r="M959">
        <v>4</v>
      </c>
      <c r="N959">
        <v>29</v>
      </c>
      <c r="O959" t="s">
        <v>3337</v>
      </c>
      <c r="P959" t="s">
        <v>3332</v>
      </c>
      <c r="Q959" s="7">
        <f>fact_orders[[#This Row],[Original Price]]*(1-fact_orders[[#This Row],[Discount%]])</f>
        <v>168.95999999999998</v>
      </c>
      <c r="R959">
        <f>fact_orders[[#This Row],[Original Price]]*fact_orders[[#This Row],[Discount%]]</f>
        <v>87.04</v>
      </c>
      <c r="S959">
        <f>YEAR(fact_orders[[#This Row],[Date]])</f>
        <v>2023</v>
      </c>
      <c r="T959">
        <f>MONTH(fact_orders[[#This Row],[Date]])</f>
        <v>3</v>
      </c>
      <c r="U959" t="str">
        <f>TEXT(fact_orders[[#This Row],[Date]],"mmm-yyyy")</f>
        <v>Mar-2023</v>
      </c>
      <c r="V959" t="str">
        <f>"Q"&amp;ROUNDUP(MONTH(fact_orders[[#This Row],[Date]])/3,0)</f>
        <v>Q1</v>
      </c>
      <c r="W959" t="str" cm="1">
        <f t="array" ref="W959">_xlfn.IFS(
fact_orders[[#This Row],[dim_customers.Customer Age]]&lt;=25,"18-25",
fact_orders[[#This Row],[dim_customers.Customer Age]]&lt;=35,"26-35",
fact_orders[[#This Row],[dim_customers.Customer Age]]&lt;=45,"36-45",
fact_orders[[#This Row],[dim_customers.Customer Age]]&lt;=55,"46-55",
TRUE,"56+"
)</f>
        <v>26-35</v>
      </c>
      <c r="X959" t="str" cm="1">
        <f t="array" ref="X959">_xlfn.IFS(fact_orders[[#This Row],[Original Price]]&lt;250,"Under 250", fact_orders[[#This Row],[Original Price]]&lt;500, "250-499",fact_orders[[#This Row],[Original Price]]&lt;1000,"500-999",fact_orders[[#This Row],[Original Price]]&lt;2000,"1000-1999",TRUE,"2000+")</f>
        <v>250-499</v>
      </c>
      <c r="Y959" t="str" cm="1">
        <f t="array" ref="Y959">_xlfn.IFS(fact_orders[[#This Row],[Discount%]]&lt;0.2,"10-19%",fact_orders[[#This Row],[Discount%]]&lt;0.3,"20-29%",fact_orders[[#This Row],[Discount%]]&lt;0.4,"30-39%",fact_orders[[#This Row],[Discount%]]&lt;0.5,"40-49%",TRUE,"50%+")</f>
        <v>30-39%</v>
      </c>
    </row>
    <row r="960" spans="1:25" hidden="1" x14ac:dyDescent="0.3">
      <c r="A960" t="s">
        <v>4376</v>
      </c>
      <c r="B960" t="s">
        <v>3339</v>
      </c>
      <c r="C960" t="s">
        <v>880</v>
      </c>
      <c r="D960" s="2">
        <v>44607</v>
      </c>
      <c r="E960">
        <v>2698</v>
      </c>
      <c r="F960" s="4">
        <v>0.34</v>
      </c>
      <c r="G960" t="s">
        <v>85</v>
      </c>
      <c r="H960" t="s">
        <v>524</v>
      </c>
      <c r="I960" t="s">
        <v>842</v>
      </c>
      <c r="J960" t="s">
        <v>7026</v>
      </c>
      <c r="K960" t="s">
        <v>6924</v>
      </c>
      <c r="L960" t="s">
        <v>130</v>
      </c>
      <c r="M960">
        <v>2</v>
      </c>
      <c r="N960">
        <v>30</v>
      </c>
      <c r="O960" t="s">
        <v>3337</v>
      </c>
      <c r="P960" t="s">
        <v>3332</v>
      </c>
      <c r="Q960" s="7">
        <f>fact_orders[[#This Row],[Original Price]]*(1-fact_orders[[#This Row],[Discount%]])</f>
        <v>1780.6799999999998</v>
      </c>
      <c r="R960">
        <f>fact_orders[[#This Row],[Original Price]]*fact_orders[[#This Row],[Discount%]]</f>
        <v>917.32</v>
      </c>
      <c r="S960">
        <f>YEAR(fact_orders[[#This Row],[Date]])</f>
        <v>2022</v>
      </c>
      <c r="T960">
        <f>MONTH(fact_orders[[#This Row],[Date]])</f>
        <v>2</v>
      </c>
      <c r="U960" t="str">
        <f>TEXT(fact_orders[[#This Row],[Date]],"mmm-yyyy")</f>
        <v>Feb-2022</v>
      </c>
      <c r="V960" t="str">
        <f>"Q"&amp;ROUNDUP(MONTH(fact_orders[[#This Row],[Date]])/3,0)</f>
        <v>Q1</v>
      </c>
      <c r="W960" t="str" cm="1">
        <f t="array" ref="W960">_xlfn.IFS(
fact_orders[[#This Row],[dim_customers.Customer Age]]&lt;=25,"18-25",
fact_orders[[#This Row],[dim_customers.Customer Age]]&lt;=35,"26-35",
fact_orders[[#This Row],[dim_customers.Customer Age]]&lt;=45,"36-45",
fact_orders[[#This Row],[dim_customers.Customer Age]]&lt;=55,"46-55",
TRUE,"56+"
)</f>
        <v>26-35</v>
      </c>
      <c r="X960" t="str" cm="1">
        <f t="array" ref="X960">_xlfn.IFS(fact_orders[[#This Row],[Original Price]]&lt;250,"Under 250", fact_orders[[#This Row],[Original Price]]&lt;500, "250-499",fact_orders[[#This Row],[Original Price]]&lt;1000,"500-999",fact_orders[[#This Row],[Original Price]]&lt;2000,"1000-1999",TRUE,"2000+")</f>
        <v>2000+</v>
      </c>
      <c r="Y960" t="str" cm="1">
        <f t="array" ref="Y960">_xlfn.IFS(fact_orders[[#This Row],[Discount%]]&lt;0.2,"10-19%",fact_orders[[#This Row],[Discount%]]&lt;0.3,"20-29%",fact_orders[[#This Row],[Discount%]]&lt;0.4,"30-39%",fact_orders[[#This Row],[Discount%]]&lt;0.5,"40-49%",TRUE,"50%+")</f>
        <v>30-39%</v>
      </c>
    </row>
    <row r="961" spans="1:25" hidden="1" x14ac:dyDescent="0.3">
      <c r="A961" t="s">
        <v>4377</v>
      </c>
      <c r="B961" t="s">
        <v>3340</v>
      </c>
      <c r="C961" t="s">
        <v>881</v>
      </c>
      <c r="D961" s="2">
        <v>44988</v>
      </c>
      <c r="E961">
        <v>2364</v>
      </c>
      <c r="F961" s="4">
        <v>0.44</v>
      </c>
      <c r="G961" t="s">
        <v>85</v>
      </c>
      <c r="H961" t="s">
        <v>524</v>
      </c>
      <c r="I961" t="s">
        <v>842</v>
      </c>
      <c r="J961" t="s">
        <v>67</v>
      </c>
      <c r="K961" t="s">
        <v>6924</v>
      </c>
      <c r="L961" t="s">
        <v>130</v>
      </c>
      <c r="M961">
        <v>3</v>
      </c>
      <c r="N961">
        <v>31</v>
      </c>
      <c r="O961" t="s">
        <v>3341</v>
      </c>
      <c r="P961" t="s">
        <v>3332</v>
      </c>
      <c r="Q961" s="7">
        <f>fact_orders[[#This Row],[Original Price]]*(1-fact_orders[[#This Row],[Discount%]])</f>
        <v>1323.8400000000001</v>
      </c>
      <c r="R961">
        <f>fact_orders[[#This Row],[Original Price]]*fact_orders[[#This Row],[Discount%]]</f>
        <v>1040.1600000000001</v>
      </c>
      <c r="S961">
        <f>YEAR(fact_orders[[#This Row],[Date]])</f>
        <v>2023</v>
      </c>
      <c r="T961">
        <f>MONTH(fact_orders[[#This Row],[Date]])</f>
        <v>3</v>
      </c>
      <c r="U961" t="str">
        <f>TEXT(fact_orders[[#This Row],[Date]],"mmm-yyyy")</f>
        <v>Mar-2023</v>
      </c>
      <c r="V961" t="str">
        <f>"Q"&amp;ROUNDUP(MONTH(fact_orders[[#This Row],[Date]])/3,0)</f>
        <v>Q1</v>
      </c>
      <c r="W961" t="str" cm="1">
        <f t="array" ref="W961">_xlfn.IFS(
fact_orders[[#This Row],[dim_customers.Customer Age]]&lt;=25,"18-25",
fact_orders[[#This Row],[dim_customers.Customer Age]]&lt;=35,"26-35",
fact_orders[[#This Row],[dim_customers.Customer Age]]&lt;=45,"36-45",
fact_orders[[#This Row],[dim_customers.Customer Age]]&lt;=55,"46-55",
TRUE,"56+"
)</f>
        <v>26-35</v>
      </c>
      <c r="X961" t="str" cm="1">
        <f t="array" ref="X961">_xlfn.IFS(fact_orders[[#This Row],[Original Price]]&lt;250,"Under 250", fact_orders[[#This Row],[Original Price]]&lt;500, "250-499",fact_orders[[#This Row],[Original Price]]&lt;1000,"500-999",fact_orders[[#This Row],[Original Price]]&lt;2000,"1000-1999",TRUE,"2000+")</f>
        <v>2000+</v>
      </c>
      <c r="Y961" t="str" cm="1">
        <f t="array" ref="Y961">_xlfn.IFS(fact_orders[[#This Row],[Discount%]]&lt;0.2,"10-19%",fact_orders[[#This Row],[Discount%]]&lt;0.3,"20-29%",fact_orders[[#This Row],[Discount%]]&lt;0.4,"30-39%",fact_orders[[#This Row],[Discount%]]&lt;0.5,"40-49%",TRUE,"50%+")</f>
        <v>40-49%</v>
      </c>
    </row>
    <row r="962" spans="1:25" hidden="1" x14ac:dyDescent="0.3">
      <c r="A962" t="s">
        <v>4378</v>
      </c>
      <c r="B962" t="s">
        <v>3342</v>
      </c>
      <c r="C962" t="s">
        <v>882</v>
      </c>
      <c r="D962" s="2">
        <v>44804</v>
      </c>
      <c r="E962">
        <v>1236</v>
      </c>
      <c r="F962" s="4">
        <v>0.44</v>
      </c>
      <c r="G962" t="s">
        <v>85</v>
      </c>
      <c r="H962" t="s">
        <v>524</v>
      </c>
      <c r="I962" t="s">
        <v>842</v>
      </c>
      <c r="J962" t="s">
        <v>67</v>
      </c>
      <c r="K962" t="s">
        <v>6924</v>
      </c>
      <c r="L962" t="s">
        <v>130</v>
      </c>
      <c r="M962">
        <v>4</v>
      </c>
      <c r="N962">
        <v>32</v>
      </c>
      <c r="O962" t="s">
        <v>3341</v>
      </c>
      <c r="P962" t="s">
        <v>3332</v>
      </c>
      <c r="Q962" s="7">
        <f>fact_orders[[#This Row],[Original Price]]*(1-fact_orders[[#This Row],[Discount%]])</f>
        <v>692.16000000000008</v>
      </c>
      <c r="R962">
        <f>fact_orders[[#This Row],[Original Price]]*fact_orders[[#This Row],[Discount%]]</f>
        <v>543.84</v>
      </c>
      <c r="S962">
        <f>YEAR(fact_orders[[#This Row],[Date]])</f>
        <v>2022</v>
      </c>
      <c r="T962">
        <f>MONTH(fact_orders[[#This Row],[Date]])</f>
        <v>8</v>
      </c>
      <c r="U962" t="str">
        <f>TEXT(fact_orders[[#This Row],[Date]],"mmm-yyyy")</f>
        <v>Aug-2022</v>
      </c>
      <c r="V962" t="str">
        <f>"Q"&amp;ROUNDUP(MONTH(fact_orders[[#This Row],[Date]])/3,0)</f>
        <v>Q3</v>
      </c>
      <c r="W962" t="str" cm="1">
        <f t="array" ref="W962">_xlfn.IFS(
fact_orders[[#This Row],[dim_customers.Customer Age]]&lt;=25,"18-25",
fact_orders[[#This Row],[dim_customers.Customer Age]]&lt;=35,"26-35",
fact_orders[[#This Row],[dim_customers.Customer Age]]&lt;=45,"36-45",
fact_orders[[#This Row],[dim_customers.Customer Age]]&lt;=55,"46-55",
TRUE,"56+"
)</f>
        <v>26-35</v>
      </c>
      <c r="X962" t="str" cm="1">
        <f t="array" ref="X962">_xlfn.IFS(fact_orders[[#This Row],[Original Price]]&lt;250,"Under 250", fact_orders[[#This Row],[Original Price]]&lt;500, "250-499",fact_orders[[#This Row],[Original Price]]&lt;1000,"500-999",fact_orders[[#This Row],[Original Price]]&lt;2000,"1000-1999",TRUE,"2000+")</f>
        <v>1000-1999</v>
      </c>
      <c r="Y962" t="str" cm="1">
        <f t="array" ref="Y962">_xlfn.IFS(fact_orders[[#This Row],[Discount%]]&lt;0.2,"10-19%",fact_orders[[#This Row],[Discount%]]&lt;0.3,"20-29%",fact_orders[[#This Row],[Discount%]]&lt;0.4,"30-39%",fact_orders[[#This Row],[Discount%]]&lt;0.5,"40-49%",TRUE,"50%+")</f>
        <v>40-49%</v>
      </c>
    </row>
    <row r="963" spans="1:25" hidden="1" x14ac:dyDescent="0.3">
      <c r="A963" t="s">
        <v>4379</v>
      </c>
      <c r="B963" t="s">
        <v>3343</v>
      </c>
      <c r="C963" t="s">
        <v>883</v>
      </c>
      <c r="D963" s="2">
        <v>44350</v>
      </c>
      <c r="E963">
        <v>756</v>
      </c>
      <c r="F963" s="4">
        <v>0.44</v>
      </c>
      <c r="G963" t="s">
        <v>85</v>
      </c>
      <c r="H963" t="s">
        <v>524</v>
      </c>
      <c r="I963" t="s">
        <v>842</v>
      </c>
      <c r="J963" t="s">
        <v>67</v>
      </c>
      <c r="K963" t="s">
        <v>6924</v>
      </c>
      <c r="L963" t="s">
        <v>27</v>
      </c>
      <c r="M963">
        <v>5</v>
      </c>
      <c r="N963">
        <v>33</v>
      </c>
      <c r="O963" t="s">
        <v>3341</v>
      </c>
      <c r="P963" t="s">
        <v>3332</v>
      </c>
      <c r="Q963" s="7">
        <f>fact_orders[[#This Row],[Original Price]]*(1-fact_orders[[#This Row],[Discount%]])</f>
        <v>423.36</v>
      </c>
      <c r="R963">
        <f>fact_orders[[#This Row],[Original Price]]*fact_orders[[#This Row],[Discount%]]</f>
        <v>332.64</v>
      </c>
      <c r="S963">
        <f>YEAR(fact_orders[[#This Row],[Date]])</f>
        <v>2021</v>
      </c>
      <c r="T963">
        <f>MONTH(fact_orders[[#This Row],[Date]])</f>
        <v>6</v>
      </c>
      <c r="U963" t="str">
        <f>TEXT(fact_orders[[#This Row],[Date]],"mmm-yyyy")</f>
        <v>Jun-2021</v>
      </c>
      <c r="V963" t="str">
        <f>"Q"&amp;ROUNDUP(MONTH(fact_orders[[#This Row],[Date]])/3,0)</f>
        <v>Q2</v>
      </c>
      <c r="W963" t="str" cm="1">
        <f t="array" ref="W963">_xlfn.IFS(
fact_orders[[#This Row],[dim_customers.Customer Age]]&lt;=25,"18-25",
fact_orders[[#This Row],[dim_customers.Customer Age]]&lt;=35,"26-35",
fact_orders[[#This Row],[dim_customers.Customer Age]]&lt;=45,"36-45",
fact_orders[[#This Row],[dim_customers.Customer Age]]&lt;=55,"46-55",
TRUE,"56+"
)</f>
        <v>26-35</v>
      </c>
      <c r="X963" t="str" cm="1">
        <f t="array" ref="X963">_xlfn.IFS(fact_orders[[#This Row],[Original Price]]&lt;250,"Under 250", fact_orders[[#This Row],[Original Price]]&lt;500, "250-499",fact_orders[[#This Row],[Original Price]]&lt;1000,"500-999",fact_orders[[#This Row],[Original Price]]&lt;2000,"1000-1999",TRUE,"2000+")</f>
        <v>500-999</v>
      </c>
      <c r="Y963" t="str" cm="1">
        <f t="array" ref="Y963">_xlfn.IFS(fact_orders[[#This Row],[Discount%]]&lt;0.2,"10-19%",fact_orders[[#This Row],[Discount%]]&lt;0.3,"20-29%",fact_orders[[#This Row],[Discount%]]&lt;0.4,"30-39%",fact_orders[[#This Row],[Discount%]]&lt;0.5,"40-49%",TRUE,"50%+")</f>
        <v>40-49%</v>
      </c>
    </row>
    <row r="964" spans="1:25" hidden="1" x14ac:dyDescent="0.3">
      <c r="A964" t="s">
        <v>4380</v>
      </c>
      <c r="B964" t="s">
        <v>3344</v>
      </c>
      <c r="C964" t="s">
        <v>884</v>
      </c>
      <c r="D964" s="2">
        <v>44219</v>
      </c>
      <c r="E964">
        <v>326</v>
      </c>
      <c r="F964" s="4">
        <v>0.44</v>
      </c>
      <c r="G964" t="s">
        <v>85</v>
      </c>
      <c r="H964" t="s">
        <v>524</v>
      </c>
      <c r="I964" t="s">
        <v>842</v>
      </c>
      <c r="J964" t="s">
        <v>67</v>
      </c>
      <c r="K964" t="s">
        <v>6924</v>
      </c>
      <c r="L964" t="s">
        <v>27</v>
      </c>
      <c r="M964">
        <v>4</v>
      </c>
      <c r="N964">
        <v>44</v>
      </c>
      <c r="O964" t="s">
        <v>3345</v>
      </c>
      <c r="P964" t="s">
        <v>3332</v>
      </c>
      <c r="Q964" s="7">
        <f>fact_orders[[#This Row],[Original Price]]*(1-fact_orders[[#This Row],[Discount%]])</f>
        <v>182.56000000000003</v>
      </c>
      <c r="R964">
        <f>fact_orders[[#This Row],[Original Price]]*fact_orders[[#This Row],[Discount%]]</f>
        <v>143.44</v>
      </c>
      <c r="S964">
        <f>YEAR(fact_orders[[#This Row],[Date]])</f>
        <v>2021</v>
      </c>
      <c r="T964">
        <f>MONTH(fact_orders[[#This Row],[Date]])</f>
        <v>1</v>
      </c>
      <c r="U964" t="str">
        <f>TEXT(fact_orders[[#This Row],[Date]],"mmm-yyyy")</f>
        <v>Jan-2021</v>
      </c>
      <c r="V964" t="str">
        <f>"Q"&amp;ROUNDUP(MONTH(fact_orders[[#This Row],[Date]])/3,0)</f>
        <v>Q1</v>
      </c>
      <c r="W964" t="str" cm="1">
        <f t="array" ref="W964">_xlfn.IFS(
fact_orders[[#This Row],[dim_customers.Customer Age]]&lt;=25,"18-25",
fact_orders[[#This Row],[dim_customers.Customer Age]]&lt;=35,"26-35",
fact_orders[[#This Row],[dim_customers.Customer Age]]&lt;=45,"36-45",
fact_orders[[#This Row],[dim_customers.Customer Age]]&lt;=55,"46-55",
TRUE,"56+"
)</f>
        <v>36-45</v>
      </c>
      <c r="X964" t="str" cm="1">
        <f t="array" ref="X964">_xlfn.IFS(fact_orders[[#This Row],[Original Price]]&lt;250,"Under 250", fact_orders[[#This Row],[Original Price]]&lt;500, "250-499",fact_orders[[#This Row],[Original Price]]&lt;1000,"500-999",fact_orders[[#This Row],[Original Price]]&lt;2000,"1000-1999",TRUE,"2000+")</f>
        <v>250-499</v>
      </c>
      <c r="Y964" t="str" cm="1">
        <f t="array" ref="Y964">_xlfn.IFS(fact_orders[[#This Row],[Discount%]]&lt;0.2,"10-19%",fact_orders[[#This Row],[Discount%]]&lt;0.3,"20-29%",fact_orders[[#This Row],[Discount%]]&lt;0.4,"30-39%",fact_orders[[#This Row],[Discount%]]&lt;0.5,"40-49%",TRUE,"50%+")</f>
        <v>40-49%</v>
      </c>
    </row>
    <row r="965" spans="1:25" hidden="1" x14ac:dyDescent="0.3">
      <c r="A965" t="s">
        <v>4381</v>
      </c>
      <c r="B965" t="s">
        <v>3346</v>
      </c>
      <c r="C965" t="s">
        <v>885</v>
      </c>
      <c r="D965" s="2">
        <v>44368</v>
      </c>
      <c r="E965">
        <v>453</v>
      </c>
      <c r="F965" s="4">
        <v>0.44</v>
      </c>
      <c r="G965" t="s">
        <v>85</v>
      </c>
      <c r="H965" t="s">
        <v>524</v>
      </c>
      <c r="I965" t="s">
        <v>842</v>
      </c>
      <c r="J965" t="s">
        <v>67</v>
      </c>
      <c r="K965" t="s">
        <v>6926</v>
      </c>
      <c r="L965" t="s">
        <v>23</v>
      </c>
      <c r="M965">
        <v>4</v>
      </c>
      <c r="N965">
        <v>45</v>
      </c>
      <c r="O965" t="s">
        <v>3345</v>
      </c>
      <c r="P965" t="s">
        <v>3332</v>
      </c>
      <c r="Q965" s="7">
        <f>fact_orders[[#This Row],[Original Price]]*(1-fact_orders[[#This Row],[Discount%]])</f>
        <v>253.68000000000004</v>
      </c>
      <c r="R965">
        <f>fact_orders[[#This Row],[Original Price]]*fact_orders[[#This Row],[Discount%]]</f>
        <v>199.32</v>
      </c>
      <c r="S965">
        <f>YEAR(fact_orders[[#This Row],[Date]])</f>
        <v>2021</v>
      </c>
      <c r="T965">
        <f>MONTH(fact_orders[[#This Row],[Date]])</f>
        <v>6</v>
      </c>
      <c r="U965" t="str">
        <f>TEXT(fact_orders[[#This Row],[Date]],"mmm-yyyy")</f>
        <v>Jun-2021</v>
      </c>
      <c r="V965" t="str">
        <f>"Q"&amp;ROUNDUP(MONTH(fact_orders[[#This Row],[Date]])/3,0)</f>
        <v>Q2</v>
      </c>
      <c r="W965" t="str" cm="1">
        <f t="array" ref="W965">_xlfn.IFS(
fact_orders[[#This Row],[dim_customers.Customer Age]]&lt;=25,"18-25",
fact_orders[[#This Row],[dim_customers.Customer Age]]&lt;=35,"26-35",
fact_orders[[#This Row],[dim_customers.Customer Age]]&lt;=45,"36-45",
fact_orders[[#This Row],[dim_customers.Customer Age]]&lt;=55,"46-55",
TRUE,"56+"
)</f>
        <v>36-45</v>
      </c>
      <c r="X965" t="str" cm="1">
        <f t="array" ref="X965">_xlfn.IFS(fact_orders[[#This Row],[Original Price]]&lt;250,"Under 250", fact_orders[[#This Row],[Original Price]]&lt;500, "250-499",fact_orders[[#This Row],[Original Price]]&lt;1000,"500-999",fact_orders[[#This Row],[Original Price]]&lt;2000,"1000-1999",TRUE,"2000+")</f>
        <v>250-499</v>
      </c>
      <c r="Y965" t="str" cm="1">
        <f t="array" ref="Y965">_xlfn.IFS(fact_orders[[#This Row],[Discount%]]&lt;0.2,"10-19%",fact_orders[[#This Row],[Discount%]]&lt;0.3,"20-29%",fact_orders[[#This Row],[Discount%]]&lt;0.4,"30-39%",fact_orders[[#This Row],[Discount%]]&lt;0.5,"40-49%",TRUE,"50%+")</f>
        <v>40-49%</v>
      </c>
    </row>
    <row r="966" spans="1:25" hidden="1" x14ac:dyDescent="0.3">
      <c r="A966" t="s">
        <v>4382</v>
      </c>
      <c r="B966" t="s">
        <v>3347</v>
      </c>
      <c r="C966" t="s">
        <v>886</v>
      </c>
      <c r="D966" s="2">
        <v>44211</v>
      </c>
      <c r="E966">
        <v>326</v>
      </c>
      <c r="F966" s="4">
        <v>0.1</v>
      </c>
      <c r="G966" t="s">
        <v>85</v>
      </c>
      <c r="H966" t="s">
        <v>524</v>
      </c>
      <c r="I966" t="s">
        <v>842</v>
      </c>
      <c r="J966" t="s">
        <v>67</v>
      </c>
      <c r="K966" t="s">
        <v>6926</v>
      </c>
      <c r="L966" t="s">
        <v>23</v>
      </c>
      <c r="M966">
        <v>4</v>
      </c>
      <c r="N966">
        <v>46</v>
      </c>
      <c r="O966" t="s">
        <v>3348</v>
      </c>
      <c r="P966" t="s">
        <v>3349</v>
      </c>
      <c r="Q966" s="7">
        <f>fact_orders[[#This Row],[Original Price]]*(1-fact_orders[[#This Row],[Discount%]])</f>
        <v>293.40000000000003</v>
      </c>
      <c r="R966">
        <f>fact_orders[[#This Row],[Original Price]]*fact_orders[[#This Row],[Discount%]]</f>
        <v>32.6</v>
      </c>
      <c r="S966">
        <f>YEAR(fact_orders[[#This Row],[Date]])</f>
        <v>2021</v>
      </c>
      <c r="T966">
        <f>MONTH(fact_orders[[#This Row],[Date]])</f>
        <v>1</v>
      </c>
      <c r="U966" t="str">
        <f>TEXT(fact_orders[[#This Row],[Date]],"mmm-yyyy")</f>
        <v>Jan-2021</v>
      </c>
      <c r="V966" t="str">
        <f>"Q"&amp;ROUNDUP(MONTH(fact_orders[[#This Row],[Date]])/3,0)</f>
        <v>Q1</v>
      </c>
      <c r="W966" t="str" cm="1">
        <f t="array" ref="W966">_xlfn.IFS(
fact_orders[[#This Row],[dim_customers.Customer Age]]&lt;=25,"18-25",
fact_orders[[#This Row],[dim_customers.Customer Age]]&lt;=35,"26-35",
fact_orders[[#This Row],[dim_customers.Customer Age]]&lt;=45,"36-45",
fact_orders[[#This Row],[dim_customers.Customer Age]]&lt;=55,"46-55",
TRUE,"56+"
)</f>
        <v>46-55</v>
      </c>
      <c r="X966" t="str" cm="1">
        <f t="array" ref="X966">_xlfn.IFS(fact_orders[[#This Row],[Original Price]]&lt;250,"Under 250", fact_orders[[#This Row],[Original Price]]&lt;500, "250-499",fact_orders[[#This Row],[Original Price]]&lt;1000,"500-999",fact_orders[[#This Row],[Original Price]]&lt;2000,"1000-1999",TRUE,"2000+")</f>
        <v>250-499</v>
      </c>
      <c r="Y966" t="str" cm="1">
        <f t="array" ref="Y966">_xlfn.IFS(fact_orders[[#This Row],[Discount%]]&lt;0.2,"10-19%",fact_orders[[#This Row],[Discount%]]&lt;0.3,"20-29%",fact_orders[[#This Row],[Discount%]]&lt;0.4,"30-39%",fact_orders[[#This Row],[Discount%]]&lt;0.5,"40-49%",TRUE,"50%+")</f>
        <v>10-19%</v>
      </c>
    </row>
    <row r="967" spans="1:25" hidden="1" x14ac:dyDescent="0.3">
      <c r="A967" t="s">
        <v>4383</v>
      </c>
      <c r="B967" t="s">
        <v>3350</v>
      </c>
      <c r="C967" t="s">
        <v>887</v>
      </c>
      <c r="D967" s="2">
        <v>44632</v>
      </c>
      <c r="E967">
        <v>456</v>
      </c>
      <c r="F967" s="4">
        <v>0.1</v>
      </c>
      <c r="G967" t="s">
        <v>85</v>
      </c>
      <c r="H967" t="s">
        <v>524</v>
      </c>
      <c r="I967" t="s">
        <v>842</v>
      </c>
      <c r="J967" t="s">
        <v>67</v>
      </c>
      <c r="K967" t="s">
        <v>6926</v>
      </c>
      <c r="L967" t="s">
        <v>23</v>
      </c>
      <c r="M967">
        <v>3</v>
      </c>
      <c r="N967">
        <v>47</v>
      </c>
      <c r="O967" t="s">
        <v>3348</v>
      </c>
      <c r="P967" t="s">
        <v>3349</v>
      </c>
      <c r="Q967" s="7">
        <f>fact_orders[[#This Row],[Original Price]]*(1-fact_orders[[#This Row],[Discount%]])</f>
        <v>410.40000000000003</v>
      </c>
      <c r="R967">
        <f>fact_orders[[#This Row],[Original Price]]*fact_orders[[#This Row],[Discount%]]</f>
        <v>45.6</v>
      </c>
      <c r="S967">
        <f>YEAR(fact_orders[[#This Row],[Date]])</f>
        <v>2022</v>
      </c>
      <c r="T967">
        <f>MONTH(fact_orders[[#This Row],[Date]])</f>
        <v>3</v>
      </c>
      <c r="U967" t="str">
        <f>TEXT(fact_orders[[#This Row],[Date]],"mmm-yyyy")</f>
        <v>Mar-2022</v>
      </c>
      <c r="V967" t="str">
        <f>"Q"&amp;ROUNDUP(MONTH(fact_orders[[#This Row],[Date]])/3,0)</f>
        <v>Q1</v>
      </c>
      <c r="W967" t="str" cm="1">
        <f t="array" ref="W967">_xlfn.IFS(
fact_orders[[#This Row],[dim_customers.Customer Age]]&lt;=25,"18-25",
fact_orders[[#This Row],[dim_customers.Customer Age]]&lt;=35,"26-35",
fact_orders[[#This Row],[dim_customers.Customer Age]]&lt;=45,"36-45",
fact_orders[[#This Row],[dim_customers.Customer Age]]&lt;=55,"46-55",
TRUE,"56+"
)</f>
        <v>46-55</v>
      </c>
      <c r="X967" t="str" cm="1">
        <f t="array" ref="X967">_xlfn.IFS(fact_orders[[#This Row],[Original Price]]&lt;250,"Under 250", fact_orders[[#This Row],[Original Price]]&lt;500, "250-499",fact_orders[[#This Row],[Original Price]]&lt;1000,"500-999",fact_orders[[#This Row],[Original Price]]&lt;2000,"1000-1999",TRUE,"2000+")</f>
        <v>250-499</v>
      </c>
      <c r="Y967" t="str" cm="1">
        <f t="array" ref="Y967">_xlfn.IFS(fact_orders[[#This Row],[Discount%]]&lt;0.2,"10-19%",fact_orders[[#This Row],[Discount%]]&lt;0.3,"20-29%",fact_orders[[#This Row],[Discount%]]&lt;0.4,"30-39%",fact_orders[[#This Row],[Discount%]]&lt;0.5,"40-49%",TRUE,"50%+")</f>
        <v>10-19%</v>
      </c>
    </row>
    <row r="968" spans="1:25" hidden="1" x14ac:dyDescent="0.3">
      <c r="A968" t="s">
        <v>4384</v>
      </c>
      <c r="B968" t="s">
        <v>3351</v>
      </c>
      <c r="C968" t="s">
        <v>888</v>
      </c>
      <c r="D968" s="2">
        <v>44568</v>
      </c>
      <c r="E968">
        <v>675</v>
      </c>
      <c r="F968" s="4">
        <v>0.1</v>
      </c>
      <c r="G968" t="s">
        <v>85</v>
      </c>
      <c r="H968" t="s">
        <v>524</v>
      </c>
      <c r="I968" t="s">
        <v>842</v>
      </c>
      <c r="J968" t="s">
        <v>67</v>
      </c>
      <c r="K968" t="s">
        <v>6926</v>
      </c>
      <c r="L968" t="s">
        <v>25</v>
      </c>
      <c r="M968">
        <v>2</v>
      </c>
      <c r="N968">
        <v>48</v>
      </c>
      <c r="O968" t="s">
        <v>3348</v>
      </c>
      <c r="P968" t="s">
        <v>3349</v>
      </c>
      <c r="Q968" s="7">
        <f>fact_orders[[#This Row],[Original Price]]*(1-fact_orders[[#This Row],[Discount%]])</f>
        <v>607.5</v>
      </c>
      <c r="R968">
        <f>fact_orders[[#This Row],[Original Price]]*fact_orders[[#This Row],[Discount%]]</f>
        <v>67.5</v>
      </c>
      <c r="S968">
        <f>YEAR(fact_orders[[#This Row],[Date]])</f>
        <v>2022</v>
      </c>
      <c r="T968">
        <f>MONTH(fact_orders[[#This Row],[Date]])</f>
        <v>1</v>
      </c>
      <c r="U968" t="str">
        <f>TEXT(fact_orders[[#This Row],[Date]],"mmm-yyyy")</f>
        <v>Jan-2022</v>
      </c>
      <c r="V968" t="str">
        <f>"Q"&amp;ROUNDUP(MONTH(fact_orders[[#This Row],[Date]])/3,0)</f>
        <v>Q1</v>
      </c>
      <c r="W968" t="str" cm="1">
        <f t="array" ref="W968">_xlfn.IFS(
fact_orders[[#This Row],[dim_customers.Customer Age]]&lt;=25,"18-25",
fact_orders[[#This Row],[dim_customers.Customer Age]]&lt;=35,"26-35",
fact_orders[[#This Row],[dim_customers.Customer Age]]&lt;=45,"36-45",
fact_orders[[#This Row],[dim_customers.Customer Age]]&lt;=55,"46-55",
TRUE,"56+"
)</f>
        <v>46-55</v>
      </c>
      <c r="X968" t="str" cm="1">
        <f t="array" ref="X968">_xlfn.IFS(fact_orders[[#This Row],[Original Price]]&lt;250,"Under 250", fact_orders[[#This Row],[Original Price]]&lt;500, "250-499",fact_orders[[#This Row],[Original Price]]&lt;1000,"500-999",fact_orders[[#This Row],[Original Price]]&lt;2000,"1000-1999",TRUE,"2000+")</f>
        <v>500-999</v>
      </c>
      <c r="Y968" t="str" cm="1">
        <f t="array" ref="Y968">_xlfn.IFS(fact_orders[[#This Row],[Discount%]]&lt;0.2,"10-19%",fact_orders[[#This Row],[Discount%]]&lt;0.3,"20-29%",fact_orders[[#This Row],[Discount%]]&lt;0.4,"30-39%",fact_orders[[#This Row],[Discount%]]&lt;0.5,"40-49%",TRUE,"50%+")</f>
        <v>10-19%</v>
      </c>
    </row>
    <row r="969" spans="1:25" hidden="1" x14ac:dyDescent="0.3">
      <c r="A969" t="s">
        <v>4385</v>
      </c>
      <c r="B969" t="s">
        <v>3352</v>
      </c>
      <c r="C969" t="s">
        <v>889</v>
      </c>
      <c r="D969" s="2">
        <v>44529</v>
      </c>
      <c r="E969">
        <v>654</v>
      </c>
      <c r="F969" s="4">
        <v>0.3</v>
      </c>
      <c r="G969" t="s">
        <v>85</v>
      </c>
      <c r="H969" t="s">
        <v>524</v>
      </c>
      <c r="I969" t="s">
        <v>842</v>
      </c>
      <c r="J969" t="s">
        <v>67</v>
      </c>
      <c r="K969" t="s">
        <v>6926</v>
      </c>
      <c r="L969" t="s">
        <v>25</v>
      </c>
      <c r="M969">
        <v>5</v>
      </c>
      <c r="N969">
        <v>49</v>
      </c>
      <c r="O969" t="s">
        <v>3348</v>
      </c>
      <c r="P969" t="s">
        <v>3349</v>
      </c>
      <c r="Q969" s="7">
        <f>fact_orders[[#This Row],[Original Price]]*(1-fact_orders[[#This Row],[Discount%]])</f>
        <v>457.79999999999995</v>
      </c>
      <c r="R969">
        <f>fact_orders[[#This Row],[Original Price]]*fact_orders[[#This Row],[Discount%]]</f>
        <v>196.2</v>
      </c>
      <c r="S969">
        <f>YEAR(fact_orders[[#This Row],[Date]])</f>
        <v>2021</v>
      </c>
      <c r="T969">
        <f>MONTH(fact_orders[[#This Row],[Date]])</f>
        <v>11</v>
      </c>
      <c r="U969" t="str">
        <f>TEXT(fact_orders[[#This Row],[Date]],"mmm-yyyy")</f>
        <v>Nov-2021</v>
      </c>
      <c r="V969" t="str">
        <f>"Q"&amp;ROUNDUP(MONTH(fact_orders[[#This Row],[Date]])/3,0)</f>
        <v>Q4</v>
      </c>
      <c r="W969" t="str" cm="1">
        <f t="array" ref="W969">_xlfn.IFS(
fact_orders[[#This Row],[dim_customers.Customer Age]]&lt;=25,"18-25",
fact_orders[[#This Row],[dim_customers.Customer Age]]&lt;=35,"26-35",
fact_orders[[#This Row],[dim_customers.Customer Age]]&lt;=45,"36-45",
fact_orders[[#This Row],[dim_customers.Customer Age]]&lt;=55,"46-55",
TRUE,"56+"
)</f>
        <v>46-55</v>
      </c>
      <c r="X969" t="str" cm="1">
        <f t="array" ref="X969">_xlfn.IFS(fact_orders[[#This Row],[Original Price]]&lt;250,"Under 250", fact_orders[[#This Row],[Original Price]]&lt;500, "250-499",fact_orders[[#This Row],[Original Price]]&lt;1000,"500-999",fact_orders[[#This Row],[Original Price]]&lt;2000,"1000-1999",TRUE,"2000+")</f>
        <v>500-999</v>
      </c>
      <c r="Y969" t="str" cm="1">
        <f t="array" ref="Y969">_xlfn.IFS(fact_orders[[#This Row],[Discount%]]&lt;0.2,"10-19%",fact_orders[[#This Row],[Discount%]]&lt;0.3,"20-29%",fact_orders[[#This Row],[Discount%]]&lt;0.4,"30-39%",fact_orders[[#This Row],[Discount%]]&lt;0.5,"40-49%",TRUE,"50%+")</f>
        <v>30-39%</v>
      </c>
    </row>
    <row r="970" spans="1:25" hidden="1" x14ac:dyDescent="0.3">
      <c r="A970" t="s">
        <v>4386</v>
      </c>
      <c r="B970" t="s">
        <v>3353</v>
      </c>
      <c r="C970" t="s">
        <v>890</v>
      </c>
      <c r="D970" s="2">
        <v>44382</v>
      </c>
      <c r="E970">
        <v>654</v>
      </c>
      <c r="F970" s="4">
        <v>0.3</v>
      </c>
      <c r="G970" t="s">
        <v>85</v>
      </c>
      <c r="H970" t="s">
        <v>524</v>
      </c>
      <c r="I970" t="s">
        <v>842</v>
      </c>
      <c r="J970" t="s">
        <v>67</v>
      </c>
      <c r="K970" t="s">
        <v>6926</v>
      </c>
      <c r="L970" t="s">
        <v>25</v>
      </c>
      <c r="M970">
        <v>4</v>
      </c>
      <c r="N970">
        <v>17</v>
      </c>
      <c r="O970" t="s">
        <v>3354</v>
      </c>
      <c r="P970" t="s">
        <v>3349</v>
      </c>
      <c r="Q970" s="7">
        <f>fact_orders[[#This Row],[Original Price]]*(1-fact_orders[[#This Row],[Discount%]])</f>
        <v>457.79999999999995</v>
      </c>
      <c r="R970">
        <f>fact_orders[[#This Row],[Original Price]]*fact_orders[[#This Row],[Discount%]]</f>
        <v>196.2</v>
      </c>
      <c r="S970">
        <f>YEAR(fact_orders[[#This Row],[Date]])</f>
        <v>2021</v>
      </c>
      <c r="T970">
        <f>MONTH(fact_orders[[#This Row],[Date]])</f>
        <v>7</v>
      </c>
      <c r="U970" t="str">
        <f>TEXT(fact_orders[[#This Row],[Date]],"mmm-yyyy")</f>
        <v>Jul-2021</v>
      </c>
      <c r="V970" t="str">
        <f>"Q"&amp;ROUNDUP(MONTH(fact_orders[[#This Row],[Date]])/3,0)</f>
        <v>Q3</v>
      </c>
      <c r="W970" t="str" cm="1">
        <f t="array" ref="W970">_xlfn.IFS(
fact_orders[[#This Row],[dim_customers.Customer Age]]&lt;=25,"18-25",
fact_orders[[#This Row],[dim_customers.Customer Age]]&lt;=35,"26-35",
fact_orders[[#This Row],[dim_customers.Customer Age]]&lt;=45,"36-45",
fact_orders[[#This Row],[dim_customers.Customer Age]]&lt;=55,"46-55",
TRUE,"56+"
)</f>
        <v>18-25</v>
      </c>
      <c r="X970" t="str" cm="1">
        <f t="array" ref="X970">_xlfn.IFS(fact_orders[[#This Row],[Original Price]]&lt;250,"Under 250", fact_orders[[#This Row],[Original Price]]&lt;500, "250-499",fact_orders[[#This Row],[Original Price]]&lt;1000,"500-999",fact_orders[[#This Row],[Original Price]]&lt;2000,"1000-1999",TRUE,"2000+")</f>
        <v>500-999</v>
      </c>
      <c r="Y970" t="str" cm="1">
        <f t="array" ref="Y970">_xlfn.IFS(fact_orders[[#This Row],[Discount%]]&lt;0.2,"10-19%",fact_orders[[#This Row],[Discount%]]&lt;0.3,"20-29%",fact_orders[[#This Row],[Discount%]]&lt;0.4,"30-39%",fact_orders[[#This Row],[Discount%]]&lt;0.5,"40-49%",TRUE,"50%+")</f>
        <v>30-39%</v>
      </c>
    </row>
    <row r="971" spans="1:25" hidden="1" x14ac:dyDescent="0.3">
      <c r="A971" t="s">
        <v>4387</v>
      </c>
      <c r="B971" t="s">
        <v>3355</v>
      </c>
      <c r="C971" t="s">
        <v>891</v>
      </c>
      <c r="D971" s="2">
        <v>44914</v>
      </c>
      <c r="E971">
        <v>654</v>
      </c>
      <c r="F971" s="4">
        <v>0.3</v>
      </c>
      <c r="G971" t="s">
        <v>85</v>
      </c>
      <c r="H971" t="s">
        <v>524</v>
      </c>
      <c r="I971" t="s">
        <v>842</v>
      </c>
      <c r="J971" t="s">
        <v>67</v>
      </c>
      <c r="K971" t="s">
        <v>6926</v>
      </c>
      <c r="L971" t="s">
        <v>237</v>
      </c>
      <c r="M971">
        <v>2</v>
      </c>
      <c r="N971">
        <v>18</v>
      </c>
      <c r="O971" t="s">
        <v>3354</v>
      </c>
      <c r="P971" t="s">
        <v>3349</v>
      </c>
      <c r="Q971" s="7">
        <f>fact_orders[[#This Row],[Original Price]]*(1-fact_orders[[#This Row],[Discount%]])</f>
        <v>457.79999999999995</v>
      </c>
      <c r="R971">
        <f>fact_orders[[#This Row],[Original Price]]*fact_orders[[#This Row],[Discount%]]</f>
        <v>196.2</v>
      </c>
      <c r="S971">
        <f>YEAR(fact_orders[[#This Row],[Date]])</f>
        <v>2022</v>
      </c>
      <c r="T971">
        <f>MONTH(fact_orders[[#This Row],[Date]])</f>
        <v>12</v>
      </c>
      <c r="U971" t="str">
        <f>TEXT(fact_orders[[#This Row],[Date]],"mmm-yyyy")</f>
        <v>Dec-2022</v>
      </c>
      <c r="V971" t="str">
        <f>"Q"&amp;ROUNDUP(MONTH(fact_orders[[#This Row],[Date]])/3,0)</f>
        <v>Q4</v>
      </c>
      <c r="W971" t="str" cm="1">
        <f t="array" ref="W971">_xlfn.IFS(
fact_orders[[#This Row],[dim_customers.Customer Age]]&lt;=25,"18-25",
fact_orders[[#This Row],[dim_customers.Customer Age]]&lt;=35,"26-35",
fact_orders[[#This Row],[dim_customers.Customer Age]]&lt;=45,"36-45",
fact_orders[[#This Row],[dim_customers.Customer Age]]&lt;=55,"46-55",
TRUE,"56+"
)</f>
        <v>18-25</v>
      </c>
      <c r="X971" t="str" cm="1">
        <f t="array" ref="X971">_xlfn.IFS(fact_orders[[#This Row],[Original Price]]&lt;250,"Under 250", fact_orders[[#This Row],[Original Price]]&lt;500, "250-499",fact_orders[[#This Row],[Original Price]]&lt;1000,"500-999",fact_orders[[#This Row],[Original Price]]&lt;2000,"1000-1999",TRUE,"2000+")</f>
        <v>500-999</v>
      </c>
      <c r="Y971" t="str" cm="1">
        <f t="array" ref="Y971">_xlfn.IFS(fact_orders[[#This Row],[Discount%]]&lt;0.2,"10-19%",fact_orders[[#This Row],[Discount%]]&lt;0.3,"20-29%",fact_orders[[#This Row],[Discount%]]&lt;0.4,"30-39%",fact_orders[[#This Row],[Discount%]]&lt;0.5,"40-49%",TRUE,"50%+")</f>
        <v>30-39%</v>
      </c>
    </row>
    <row r="972" spans="1:25" hidden="1" x14ac:dyDescent="0.3">
      <c r="A972" t="s">
        <v>4388</v>
      </c>
      <c r="B972" t="s">
        <v>3356</v>
      </c>
      <c r="C972" t="s">
        <v>892</v>
      </c>
      <c r="D972" s="2">
        <v>44544</v>
      </c>
      <c r="E972">
        <v>654</v>
      </c>
      <c r="F972" s="4">
        <v>0.25</v>
      </c>
      <c r="G972" t="s">
        <v>85</v>
      </c>
      <c r="H972" t="s">
        <v>524</v>
      </c>
      <c r="I972" t="s">
        <v>842</v>
      </c>
      <c r="J972" t="s">
        <v>67</v>
      </c>
      <c r="K972" t="s">
        <v>6926</v>
      </c>
      <c r="L972" t="s">
        <v>237</v>
      </c>
      <c r="M972">
        <v>5</v>
      </c>
      <c r="N972">
        <v>19</v>
      </c>
      <c r="O972" t="s">
        <v>3354</v>
      </c>
      <c r="P972" t="s">
        <v>3349</v>
      </c>
      <c r="Q972" s="7">
        <f>fact_orders[[#This Row],[Original Price]]*(1-fact_orders[[#This Row],[Discount%]])</f>
        <v>490.5</v>
      </c>
      <c r="R972">
        <f>fact_orders[[#This Row],[Original Price]]*fact_orders[[#This Row],[Discount%]]</f>
        <v>163.5</v>
      </c>
      <c r="S972">
        <f>YEAR(fact_orders[[#This Row],[Date]])</f>
        <v>2021</v>
      </c>
      <c r="T972">
        <f>MONTH(fact_orders[[#This Row],[Date]])</f>
        <v>12</v>
      </c>
      <c r="U972" t="str">
        <f>TEXT(fact_orders[[#This Row],[Date]],"mmm-yyyy")</f>
        <v>Dec-2021</v>
      </c>
      <c r="V972" t="str">
        <f>"Q"&amp;ROUNDUP(MONTH(fact_orders[[#This Row],[Date]])/3,0)</f>
        <v>Q4</v>
      </c>
      <c r="W972" t="str" cm="1">
        <f t="array" ref="W972">_xlfn.IFS(
fact_orders[[#This Row],[dim_customers.Customer Age]]&lt;=25,"18-25",
fact_orders[[#This Row],[dim_customers.Customer Age]]&lt;=35,"26-35",
fact_orders[[#This Row],[dim_customers.Customer Age]]&lt;=45,"36-45",
fact_orders[[#This Row],[dim_customers.Customer Age]]&lt;=55,"46-55",
TRUE,"56+"
)</f>
        <v>18-25</v>
      </c>
      <c r="X972" t="str" cm="1">
        <f t="array" ref="X972">_xlfn.IFS(fact_orders[[#This Row],[Original Price]]&lt;250,"Under 250", fact_orders[[#This Row],[Original Price]]&lt;500, "250-499",fact_orders[[#This Row],[Original Price]]&lt;1000,"500-999",fact_orders[[#This Row],[Original Price]]&lt;2000,"1000-1999",TRUE,"2000+")</f>
        <v>500-999</v>
      </c>
      <c r="Y972" t="str" cm="1">
        <f t="array" ref="Y972">_xlfn.IFS(fact_orders[[#This Row],[Discount%]]&lt;0.2,"10-19%",fact_orders[[#This Row],[Discount%]]&lt;0.3,"20-29%",fact_orders[[#This Row],[Discount%]]&lt;0.4,"30-39%",fact_orders[[#This Row],[Discount%]]&lt;0.5,"40-49%",TRUE,"50%+")</f>
        <v>20-29%</v>
      </c>
    </row>
    <row r="973" spans="1:25" hidden="1" x14ac:dyDescent="0.3">
      <c r="A973" t="s">
        <v>4389</v>
      </c>
      <c r="B973" t="s">
        <v>3357</v>
      </c>
      <c r="C973" t="s">
        <v>893</v>
      </c>
      <c r="D973" s="2">
        <v>44996</v>
      </c>
      <c r="E973">
        <v>356</v>
      </c>
      <c r="F973" s="4">
        <v>0.25</v>
      </c>
      <c r="G973" t="s">
        <v>85</v>
      </c>
      <c r="H973" t="s">
        <v>524</v>
      </c>
      <c r="I973" t="s">
        <v>842</v>
      </c>
      <c r="J973" t="s">
        <v>67</v>
      </c>
      <c r="K973" t="s">
        <v>6921</v>
      </c>
      <c r="L973" t="s">
        <v>237</v>
      </c>
      <c r="M973">
        <v>5</v>
      </c>
      <c r="N973">
        <v>20</v>
      </c>
      <c r="O973" t="s">
        <v>3354</v>
      </c>
      <c r="P973" t="s">
        <v>3349</v>
      </c>
      <c r="Q973" s="7">
        <f>fact_orders[[#This Row],[Original Price]]*(1-fact_orders[[#This Row],[Discount%]])</f>
        <v>267</v>
      </c>
      <c r="R973">
        <f>fact_orders[[#This Row],[Original Price]]*fact_orders[[#This Row],[Discount%]]</f>
        <v>89</v>
      </c>
      <c r="S973">
        <f>YEAR(fact_orders[[#This Row],[Date]])</f>
        <v>2023</v>
      </c>
      <c r="T973">
        <f>MONTH(fact_orders[[#This Row],[Date]])</f>
        <v>3</v>
      </c>
      <c r="U973" t="str">
        <f>TEXT(fact_orders[[#This Row],[Date]],"mmm-yyyy")</f>
        <v>Mar-2023</v>
      </c>
      <c r="V973" t="str">
        <f>"Q"&amp;ROUNDUP(MONTH(fact_orders[[#This Row],[Date]])/3,0)</f>
        <v>Q1</v>
      </c>
      <c r="W973" t="str" cm="1">
        <f t="array" ref="W973">_xlfn.IFS(
fact_orders[[#This Row],[dim_customers.Customer Age]]&lt;=25,"18-25",
fact_orders[[#This Row],[dim_customers.Customer Age]]&lt;=35,"26-35",
fact_orders[[#This Row],[dim_customers.Customer Age]]&lt;=45,"36-45",
fact_orders[[#This Row],[dim_customers.Customer Age]]&lt;=55,"46-55",
TRUE,"56+"
)</f>
        <v>18-25</v>
      </c>
      <c r="X973" t="str" cm="1">
        <f t="array" ref="X973">_xlfn.IFS(fact_orders[[#This Row],[Original Price]]&lt;250,"Under 250", fact_orders[[#This Row],[Original Price]]&lt;500, "250-499",fact_orders[[#This Row],[Original Price]]&lt;1000,"500-999",fact_orders[[#This Row],[Original Price]]&lt;2000,"1000-1999",TRUE,"2000+")</f>
        <v>250-499</v>
      </c>
      <c r="Y973" t="str" cm="1">
        <f t="array" ref="Y973">_xlfn.IFS(fact_orders[[#This Row],[Discount%]]&lt;0.2,"10-19%",fact_orders[[#This Row],[Discount%]]&lt;0.3,"20-29%",fact_orders[[#This Row],[Discount%]]&lt;0.4,"30-39%",fact_orders[[#This Row],[Discount%]]&lt;0.5,"40-49%",TRUE,"50%+")</f>
        <v>20-29%</v>
      </c>
    </row>
    <row r="974" spans="1:25" hidden="1" x14ac:dyDescent="0.3">
      <c r="A974" t="s">
        <v>4390</v>
      </c>
      <c r="B974" t="s">
        <v>3358</v>
      </c>
      <c r="C974" t="s">
        <v>894</v>
      </c>
      <c r="D974" s="2">
        <v>44707</v>
      </c>
      <c r="E974">
        <v>686</v>
      </c>
      <c r="F974" s="4">
        <v>0.3</v>
      </c>
      <c r="G974" t="s">
        <v>85</v>
      </c>
      <c r="H974" t="s">
        <v>524</v>
      </c>
      <c r="I974" t="s">
        <v>842</v>
      </c>
      <c r="J974" t="s">
        <v>67</v>
      </c>
      <c r="K974" t="s">
        <v>6921</v>
      </c>
      <c r="L974" t="s">
        <v>196</v>
      </c>
      <c r="M974">
        <v>4</v>
      </c>
      <c r="N974">
        <v>21</v>
      </c>
      <c r="O974" t="s">
        <v>3359</v>
      </c>
      <c r="P974" t="s">
        <v>3349</v>
      </c>
      <c r="Q974" s="7">
        <f>fact_orders[[#This Row],[Original Price]]*(1-fact_orders[[#This Row],[Discount%]])</f>
        <v>480.2</v>
      </c>
      <c r="R974">
        <f>fact_orders[[#This Row],[Original Price]]*fact_orders[[#This Row],[Discount%]]</f>
        <v>205.79999999999998</v>
      </c>
      <c r="S974">
        <f>YEAR(fact_orders[[#This Row],[Date]])</f>
        <v>2022</v>
      </c>
      <c r="T974">
        <f>MONTH(fact_orders[[#This Row],[Date]])</f>
        <v>5</v>
      </c>
      <c r="U974" t="str">
        <f>TEXT(fact_orders[[#This Row],[Date]],"mmm-yyyy")</f>
        <v>May-2022</v>
      </c>
      <c r="V974" t="str">
        <f>"Q"&amp;ROUNDUP(MONTH(fact_orders[[#This Row],[Date]])/3,0)</f>
        <v>Q2</v>
      </c>
      <c r="W974" t="str" cm="1">
        <f t="array" ref="W974">_xlfn.IFS(
fact_orders[[#This Row],[dim_customers.Customer Age]]&lt;=25,"18-25",
fact_orders[[#This Row],[dim_customers.Customer Age]]&lt;=35,"26-35",
fact_orders[[#This Row],[dim_customers.Customer Age]]&lt;=45,"36-45",
fact_orders[[#This Row],[dim_customers.Customer Age]]&lt;=55,"46-55",
TRUE,"56+"
)</f>
        <v>18-25</v>
      </c>
      <c r="X974" t="str" cm="1">
        <f t="array" ref="X974">_xlfn.IFS(fact_orders[[#This Row],[Original Price]]&lt;250,"Under 250", fact_orders[[#This Row],[Original Price]]&lt;500, "250-499",fact_orders[[#This Row],[Original Price]]&lt;1000,"500-999",fact_orders[[#This Row],[Original Price]]&lt;2000,"1000-1999",TRUE,"2000+")</f>
        <v>500-999</v>
      </c>
      <c r="Y974" t="str" cm="1">
        <f t="array" ref="Y974">_xlfn.IFS(fact_orders[[#This Row],[Discount%]]&lt;0.2,"10-19%",fact_orders[[#This Row],[Discount%]]&lt;0.3,"20-29%",fact_orders[[#This Row],[Discount%]]&lt;0.4,"30-39%",fact_orders[[#This Row],[Discount%]]&lt;0.5,"40-49%",TRUE,"50%+")</f>
        <v>30-39%</v>
      </c>
    </row>
    <row r="975" spans="1:25" hidden="1" x14ac:dyDescent="0.3">
      <c r="A975" t="s">
        <v>4391</v>
      </c>
      <c r="B975" t="s">
        <v>3360</v>
      </c>
      <c r="C975" t="s">
        <v>895</v>
      </c>
      <c r="D975" s="2">
        <v>44507</v>
      </c>
      <c r="E975">
        <v>456</v>
      </c>
      <c r="F975" s="4">
        <v>0.3</v>
      </c>
      <c r="G975" t="s">
        <v>85</v>
      </c>
      <c r="H975" t="s">
        <v>524</v>
      </c>
      <c r="I975" t="s">
        <v>842</v>
      </c>
      <c r="J975" t="s">
        <v>67</v>
      </c>
      <c r="K975" t="s">
        <v>6921</v>
      </c>
      <c r="L975" t="s">
        <v>196</v>
      </c>
      <c r="M975">
        <v>4</v>
      </c>
      <c r="N975">
        <v>22</v>
      </c>
      <c r="O975" t="s">
        <v>3359</v>
      </c>
      <c r="P975" t="s">
        <v>3349</v>
      </c>
      <c r="Q975" s="7">
        <f>fact_orders[[#This Row],[Original Price]]*(1-fact_orders[[#This Row],[Discount%]])</f>
        <v>319.2</v>
      </c>
      <c r="R975">
        <f>fact_orders[[#This Row],[Original Price]]*fact_orders[[#This Row],[Discount%]]</f>
        <v>136.79999999999998</v>
      </c>
      <c r="S975">
        <f>YEAR(fact_orders[[#This Row],[Date]])</f>
        <v>2021</v>
      </c>
      <c r="T975">
        <f>MONTH(fact_orders[[#This Row],[Date]])</f>
        <v>11</v>
      </c>
      <c r="U975" t="str">
        <f>TEXT(fact_orders[[#This Row],[Date]],"mmm-yyyy")</f>
        <v>Nov-2021</v>
      </c>
      <c r="V975" t="str">
        <f>"Q"&amp;ROUNDUP(MONTH(fact_orders[[#This Row],[Date]])/3,0)</f>
        <v>Q4</v>
      </c>
      <c r="W975" t="str" cm="1">
        <f t="array" ref="W975">_xlfn.IFS(
fact_orders[[#This Row],[dim_customers.Customer Age]]&lt;=25,"18-25",
fact_orders[[#This Row],[dim_customers.Customer Age]]&lt;=35,"26-35",
fact_orders[[#This Row],[dim_customers.Customer Age]]&lt;=45,"36-45",
fact_orders[[#This Row],[dim_customers.Customer Age]]&lt;=55,"46-55",
TRUE,"56+"
)</f>
        <v>18-25</v>
      </c>
      <c r="X975" t="str" cm="1">
        <f t="array" ref="X975">_xlfn.IFS(fact_orders[[#This Row],[Original Price]]&lt;250,"Under 250", fact_orders[[#This Row],[Original Price]]&lt;500, "250-499",fact_orders[[#This Row],[Original Price]]&lt;1000,"500-999",fact_orders[[#This Row],[Original Price]]&lt;2000,"1000-1999",TRUE,"2000+")</f>
        <v>250-499</v>
      </c>
      <c r="Y975" t="str" cm="1">
        <f t="array" ref="Y975">_xlfn.IFS(fact_orders[[#This Row],[Discount%]]&lt;0.2,"10-19%",fact_orders[[#This Row],[Discount%]]&lt;0.3,"20-29%",fact_orders[[#This Row],[Discount%]]&lt;0.4,"30-39%",fact_orders[[#This Row],[Discount%]]&lt;0.5,"40-49%",TRUE,"50%+")</f>
        <v>30-39%</v>
      </c>
    </row>
    <row r="976" spans="1:25" hidden="1" x14ac:dyDescent="0.3">
      <c r="A976" t="s">
        <v>4392</v>
      </c>
      <c r="B976" t="s">
        <v>3361</v>
      </c>
      <c r="C976" t="s">
        <v>895</v>
      </c>
      <c r="D976" s="2">
        <v>44672</v>
      </c>
      <c r="E976">
        <v>516</v>
      </c>
      <c r="F976" s="4">
        <v>0.3</v>
      </c>
      <c r="G976" t="s">
        <v>85</v>
      </c>
      <c r="H976" t="s">
        <v>524</v>
      </c>
      <c r="I976" t="s">
        <v>842</v>
      </c>
      <c r="J976" t="s">
        <v>67</v>
      </c>
      <c r="K976" t="s">
        <v>6921</v>
      </c>
      <c r="L976" t="s">
        <v>196</v>
      </c>
      <c r="M976">
        <v>4</v>
      </c>
      <c r="N976">
        <v>16</v>
      </c>
      <c r="O976" t="s">
        <v>3362</v>
      </c>
      <c r="P976" t="s">
        <v>3363</v>
      </c>
      <c r="Q976" s="7">
        <f>fact_orders[[#This Row],[Original Price]]*(1-fact_orders[[#This Row],[Discount%]])</f>
        <v>361.2</v>
      </c>
      <c r="R976">
        <f>fact_orders[[#This Row],[Original Price]]*fact_orders[[#This Row],[Discount%]]</f>
        <v>154.79999999999998</v>
      </c>
      <c r="S976">
        <f>YEAR(fact_orders[[#This Row],[Date]])</f>
        <v>2022</v>
      </c>
      <c r="T976">
        <f>MONTH(fact_orders[[#This Row],[Date]])</f>
        <v>4</v>
      </c>
      <c r="U976" t="str">
        <f>TEXT(fact_orders[[#This Row],[Date]],"mmm-yyyy")</f>
        <v>Apr-2022</v>
      </c>
      <c r="V976" t="str">
        <f>"Q"&amp;ROUNDUP(MONTH(fact_orders[[#This Row],[Date]])/3,0)</f>
        <v>Q2</v>
      </c>
      <c r="W976" t="str" cm="1">
        <f t="array" ref="W976">_xlfn.IFS(
fact_orders[[#This Row],[dim_customers.Customer Age]]&lt;=25,"18-25",
fact_orders[[#This Row],[dim_customers.Customer Age]]&lt;=35,"26-35",
fact_orders[[#This Row],[dim_customers.Customer Age]]&lt;=45,"36-45",
fact_orders[[#This Row],[dim_customers.Customer Age]]&lt;=55,"46-55",
TRUE,"56+"
)</f>
        <v>18-25</v>
      </c>
      <c r="X976" t="str" cm="1">
        <f t="array" ref="X976">_xlfn.IFS(fact_orders[[#This Row],[Original Price]]&lt;250,"Under 250", fact_orders[[#This Row],[Original Price]]&lt;500, "250-499",fact_orders[[#This Row],[Original Price]]&lt;1000,"500-999",fact_orders[[#This Row],[Original Price]]&lt;2000,"1000-1999",TRUE,"2000+")</f>
        <v>500-999</v>
      </c>
      <c r="Y976" t="str" cm="1">
        <f t="array" ref="Y976">_xlfn.IFS(fact_orders[[#This Row],[Discount%]]&lt;0.2,"10-19%",fact_orders[[#This Row],[Discount%]]&lt;0.3,"20-29%",fact_orders[[#This Row],[Discount%]]&lt;0.4,"30-39%",fact_orders[[#This Row],[Discount%]]&lt;0.5,"40-49%",TRUE,"50%+")</f>
        <v>30-39%</v>
      </c>
    </row>
    <row r="977" spans="1:25" hidden="1" x14ac:dyDescent="0.3">
      <c r="A977" t="s">
        <v>4393</v>
      </c>
      <c r="B977" t="s">
        <v>3364</v>
      </c>
      <c r="C977" t="s">
        <v>895</v>
      </c>
      <c r="D977" s="2">
        <v>44980</v>
      </c>
      <c r="E977">
        <v>355</v>
      </c>
      <c r="F977" s="4">
        <v>0.4</v>
      </c>
      <c r="G977" t="s">
        <v>85</v>
      </c>
      <c r="H977" t="s">
        <v>524</v>
      </c>
      <c r="I977" t="s">
        <v>842</v>
      </c>
      <c r="J977" t="s">
        <v>67</v>
      </c>
      <c r="K977" t="s">
        <v>6921</v>
      </c>
      <c r="L977" t="s">
        <v>196</v>
      </c>
      <c r="M977">
        <v>4</v>
      </c>
      <c r="N977">
        <v>17</v>
      </c>
      <c r="O977" t="s">
        <v>3362</v>
      </c>
      <c r="P977" t="s">
        <v>3363</v>
      </c>
      <c r="Q977" s="7">
        <f>fact_orders[[#This Row],[Original Price]]*(1-fact_orders[[#This Row],[Discount%]])</f>
        <v>213</v>
      </c>
      <c r="R977">
        <f>fact_orders[[#This Row],[Original Price]]*fact_orders[[#This Row],[Discount%]]</f>
        <v>142</v>
      </c>
      <c r="S977">
        <f>YEAR(fact_orders[[#This Row],[Date]])</f>
        <v>2023</v>
      </c>
      <c r="T977">
        <f>MONTH(fact_orders[[#This Row],[Date]])</f>
        <v>2</v>
      </c>
      <c r="U977" t="str">
        <f>TEXT(fact_orders[[#This Row],[Date]],"mmm-yyyy")</f>
        <v>Feb-2023</v>
      </c>
      <c r="V977" t="str">
        <f>"Q"&amp;ROUNDUP(MONTH(fact_orders[[#This Row],[Date]])/3,0)</f>
        <v>Q1</v>
      </c>
      <c r="W977" t="str" cm="1">
        <f t="array" ref="W977">_xlfn.IFS(
fact_orders[[#This Row],[dim_customers.Customer Age]]&lt;=25,"18-25",
fact_orders[[#This Row],[dim_customers.Customer Age]]&lt;=35,"26-35",
fact_orders[[#This Row],[dim_customers.Customer Age]]&lt;=45,"36-45",
fact_orders[[#This Row],[dim_customers.Customer Age]]&lt;=55,"46-55",
TRUE,"56+"
)</f>
        <v>18-25</v>
      </c>
      <c r="X977" t="str" cm="1">
        <f t="array" ref="X977">_xlfn.IFS(fact_orders[[#This Row],[Original Price]]&lt;250,"Under 250", fact_orders[[#This Row],[Original Price]]&lt;500, "250-499",fact_orders[[#This Row],[Original Price]]&lt;1000,"500-999",fact_orders[[#This Row],[Original Price]]&lt;2000,"1000-1999",TRUE,"2000+")</f>
        <v>250-499</v>
      </c>
      <c r="Y977" t="str" cm="1">
        <f t="array" ref="Y977">_xlfn.IFS(fact_orders[[#This Row],[Discount%]]&lt;0.2,"10-19%",fact_orders[[#This Row],[Discount%]]&lt;0.3,"20-29%",fact_orders[[#This Row],[Discount%]]&lt;0.4,"30-39%",fact_orders[[#This Row],[Discount%]]&lt;0.5,"40-49%",TRUE,"50%+")</f>
        <v>40-49%</v>
      </c>
    </row>
    <row r="978" spans="1:25" hidden="1" x14ac:dyDescent="0.3">
      <c r="A978" t="s">
        <v>4394</v>
      </c>
      <c r="B978" t="s">
        <v>3365</v>
      </c>
      <c r="C978" t="s">
        <v>895</v>
      </c>
      <c r="D978" s="2">
        <v>44199</v>
      </c>
      <c r="E978">
        <v>465</v>
      </c>
      <c r="F978" s="4">
        <v>0.4</v>
      </c>
      <c r="G978" t="s">
        <v>85</v>
      </c>
      <c r="H978" t="s">
        <v>524</v>
      </c>
      <c r="I978" t="s">
        <v>842</v>
      </c>
      <c r="J978" t="s">
        <v>67</v>
      </c>
      <c r="K978" t="s">
        <v>6921</v>
      </c>
      <c r="L978" t="s">
        <v>196</v>
      </c>
      <c r="M978">
        <v>4</v>
      </c>
      <c r="N978">
        <v>18</v>
      </c>
      <c r="O978" t="s">
        <v>3362</v>
      </c>
      <c r="P978" t="s">
        <v>3363</v>
      </c>
      <c r="Q978" s="7">
        <f>fact_orders[[#This Row],[Original Price]]*(1-fact_orders[[#This Row],[Discount%]])</f>
        <v>279</v>
      </c>
      <c r="R978">
        <f>fact_orders[[#This Row],[Original Price]]*fact_orders[[#This Row],[Discount%]]</f>
        <v>186</v>
      </c>
      <c r="S978">
        <f>YEAR(fact_orders[[#This Row],[Date]])</f>
        <v>2021</v>
      </c>
      <c r="T978">
        <f>MONTH(fact_orders[[#This Row],[Date]])</f>
        <v>1</v>
      </c>
      <c r="U978" t="str">
        <f>TEXT(fact_orders[[#This Row],[Date]],"mmm-yyyy")</f>
        <v>Jan-2021</v>
      </c>
      <c r="V978" t="str">
        <f>"Q"&amp;ROUNDUP(MONTH(fact_orders[[#This Row],[Date]])/3,0)</f>
        <v>Q1</v>
      </c>
      <c r="W978" t="str" cm="1">
        <f t="array" ref="W978">_xlfn.IFS(
fact_orders[[#This Row],[dim_customers.Customer Age]]&lt;=25,"18-25",
fact_orders[[#This Row],[dim_customers.Customer Age]]&lt;=35,"26-35",
fact_orders[[#This Row],[dim_customers.Customer Age]]&lt;=45,"36-45",
fact_orders[[#This Row],[dim_customers.Customer Age]]&lt;=55,"46-55",
TRUE,"56+"
)</f>
        <v>18-25</v>
      </c>
      <c r="X978" t="str" cm="1">
        <f t="array" ref="X978">_xlfn.IFS(fact_orders[[#This Row],[Original Price]]&lt;250,"Under 250", fact_orders[[#This Row],[Original Price]]&lt;500, "250-499",fact_orders[[#This Row],[Original Price]]&lt;1000,"500-999",fact_orders[[#This Row],[Original Price]]&lt;2000,"1000-1999",TRUE,"2000+")</f>
        <v>250-499</v>
      </c>
      <c r="Y978" t="str" cm="1">
        <f t="array" ref="Y978">_xlfn.IFS(fact_orders[[#This Row],[Discount%]]&lt;0.2,"10-19%",fact_orders[[#This Row],[Discount%]]&lt;0.3,"20-29%",fact_orders[[#This Row],[Discount%]]&lt;0.4,"30-39%",fact_orders[[#This Row],[Discount%]]&lt;0.5,"40-49%",TRUE,"50%+")</f>
        <v>40-49%</v>
      </c>
    </row>
    <row r="979" spans="1:25" hidden="1" x14ac:dyDescent="0.3">
      <c r="A979" t="s">
        <v>4395</v>
      </c>
      <c r="B979" t="s">
        <v>3366</v>
      </c>
      <c r="C979" t="s">
        <v>896</v>
      </c>
      <c r="D979" s="2">
        <v>44681</v>
      </c>
      <c r="E979">
        <v>965</v>
      </c>
      <c r="F979" s="4">
        <v>0.4</v>
      </c>
      <c r="G979" t="s">
        <v>85</v>
      </c>
      <c r="H979" t="s">
        <v>524</v>
      </c>
      <c r="I979" t="s">
        <v>842</v>
      </c>
      <c r="J979" t="s">
        <v>67</v>
      </c>
      <c r="K979" t="s">
        <v>6921</v>
      </c>
      <c r="L979" t="s">
        <v>196</v>
      </c>
      <c r="M979">
        <v>4</v>
      </c>
      <c r="N979">
        <v>19</v>
      </c>
      <c r="O979" t="s">
        <v>3362</v>
      </c>
      <c r="P979" t="s">
        <v>3363</v>
      </c>
      <c r="Q979" s="7">
        <f>fact_orders[[#This Row],[Original Price]]*(1-fact_orders[[#This Row],[Discount%]])</f>
        <v>579</v>
      </c>
      <c r="R979">
        <f>fact_orders[[#This Row],[Original Price]]*fact_orders[[#This Row],[Discount%]]</f>
        <v>386</v>
      </c>
      <c r="S979">
        <f>YEAR(fact_orders[[#This Row],[Date]])</f>
        <v>2022</v>
      </c>
      <c r="T979">
        <f>MONTH(fact_orders[[#This Row],[Date]])</f>
        <v>4</v>
      </c>
      <c r="U979" t="str">
        <f>TEXT(fact_orders[[#This Row],[Date]],"mmm-yyyy")</f>
        <v>Apr-2022</v>
      </c>
      <c r="V979" t="str">
        <f>"Q"&amp;ROUNDUP(MONTH(fact_orders[[#This Row],[Date]])/3,0)</f>
        <v>Q2</v>
      </c>
      <c r="W979" t="str" cm="1">
        <f t="array" ref="W979">_xlfn.IFS(
fact_orders[[#This Row],[dim_customers.Customer Age]]&lt;=25,"18-25",
fact_orders[[#This Row],[dim_customers.Customer Age]]&lt;=35,"26-35",
fact_orders[[#This Row],[dim_customers.Customer Age]]&lt;=45,"36-45",
fact_orders[[#This Row],[dim_customers.Customer Age]]&lt;=55,"46-55",
TRUE,"56+"
)</f>
        <v>18-25</v>
      </c>
      <c r="X979" t="str" cm="1">
        <f t="array" ref="X979">_xlfn.IFS(fact_orders[[#This Row],[Original Price]]&lt;250,"Under 250", fact_orders[[#This Row],[Original Price]]&lt;500, "250-499",fact_orders[[#This Row],[Original Price]]&lt;1000,"500-999",fact_orders[[#This Row],[Original Price]]&lt;2000,"1000-1999",TRUE,"2000+")</f>
        <v>500-999</v>
      </c>
      <c r="Y979" t="str" cm="1">
        <f t="array" ref="Y979">_xlfn.IFS(fact_orders[[#This Row],[Discount%]]&lt;0.2,"10-19%",fact_orders[[#This Row],[Discount%]]&lt;0.3,"20-29%",fact_orders[[#This Row],[Discount%]]&lt;0.4,"30-39%",fact_orders[[#This Row],[Discount%]]&lt;0.5,"40-49%",TRUE,"50%+")</f>
        <v>40-49%</v>
      </c>
    </row>
    <row r="980" spans="1:25" hidden="1" x14ac:dyDescent="0.3">
      <c r="A980" t="s">
        <v>4396</v>
      </c>
      <c r="B980" t="s">
        <v>3367</v>
      </c>
      <c r="C980" t="s">
        <v>897</v>
      </c>
      <c r="D980" s="2">
        <v>44368</v>
      </c>
      <c r="E980">
        <v>1158</v>
      </c>
      <c r="F980" s="4">
        <v>0.4</v>
      </c>
      <c r="G980" t="s">
        <v>85</v>
      </c>
      <c r="H980" t="s">
        <v>524</v>
      </c>
      <c r="I980" t="s">
        <v>842</v>
      </c>
      <c r="J980" t="s">
        <v>67</v>
      </c>
      <c r="K980" t="s">
        <v>6921</v>
      </c>
      <c r="L980" t="s">
        <v>196</v>
      </c>
      <c r="M980">
        <v>3</v>
      </c>
      <c r="N980">
        <v>20</v>
      </c>
      <c r="O980" t="s">
        <v>3368</v>
      </c>
      <c r="P980" t="s">
        <v>3363</v>
      </c>
      <c r="Q980" s="7">
        <f>fact_orders[[#This Row],[Original Price]]*(1-fact_orders[[#This Row],[Discount%]])</f>
        <v>694.8</v>
      </c>
      <c r="R980">
        <f>fact_orders[[#This Row],[Original Price]]*fact_orders[[#This Row],[Discount%]]</f>
        <v>463.20000000000005</v>
      </c>
      <c r="S980">
        <f>YEAR(fact_orders[[#This Row],[Date]])</f>
        <v>2021</v>
      </c>
      <c r="T980">
        <f>MONTH(fact_orders[[#This Row],[Date]])</f>
        <v>6</v>
      </c>
      <c r="U980" t="str">
        <f>TEXT(fact_orders[[#This Row],[Date]],"mmm-yyyy")</f>
        <v>Jun-2021</v>
      </c>
      <c r="V980" t="str">
        <f>"Q"&amp;ROUNDUP(MONTH(fact_orders[[#This Row],[Date]])/3,0)</f>
        <v>Q2</v>
      </c>
      <c r="W980" t="str" cm="1">
        <f t="array" ref="W980">_xlfn.IFS(
fact_orders[[#This Row],[dim_customers.Customer Age]]&lt;=25,"18-25",
fact_orders[[#This Row],[dim_customers.Customer Age]]&lt;=35,"26-35",
fact_orders[[#This Row],[dim_customers.Customer Age]]&lt;=45,"36-45",
fact_orders[[#This Row],[dim_customers.Customer Age]]&lt;=55,"46-55",
TRUE,"56+"
)</f>
        <v>18-25</v>
      </c>
      <c r="X980" t="str" cm="1">
        <f t="array" ref="X980">_xlfn.IFS(fact_orders[[#This Row],[Original Price]]&lt;250,"Under 250", fact_orders[[#This Row],[Original Price]]&lt;500, "250-499",fact_orders[[#This Row],[Original Price]]&lt;1000,"500-999",fact_orders[[#This Row],[Original Price]]&lt;2000,"1000-1999",TRUE,"2000+")</f>
        <v>1000-1999</v>
      </c>
      <c r="Y980" t="str" cm="1">
        <f t="array" ref="Y980">_xlfn.IFS(fact_orders[[#This Row],[Discount%]]&lt;0.2,"10-19%",fact_orders[[#This Row],[Discount%]]&lt;0.3,"20-29%",fact_orders[[#This Row],[Discount%]]&lt;0.4,"30-39%",fact_orders[[#This Row],[Discount%]]&lt;0.5,"40-49%",TRUE,"50%+")</f>
        <v>40-49%</v>
      </c>
    </row>
    <row r="981" spans="1:25" hidden="1" x14ac:dyDescent="0.3">
      <c r="A981" t="s">
        <v>4397</v>
      </c>
      <c r="B981" t="s">
        <v>3369</v>
      </c>
      <c r="C981" t="s">
        <v>898</v>
      </c>
      <c r="D981" s="2">
        <v>44887</v>
      </c>
      <c r="E981">
        <v>264</v>
      </c>
      <c r="F981" s="4">
        <v>0.4</v>
      </c>
      <c r="G981" t="s">
        <v>85</v>
      </c>
      <c r="H981" t="s">
        <v>524</v>
      </c>
      <c r="I981" t="s">
        <v>842</v>
      </c>
      <c r="J981" t="s">
        <v>67</v>
      </c>
      <c r="K981" t="s">
        <v>6921</v>
      </c>
      <c r="L981" t="s">
        <v>18</v>
      </c>
      <c r="M981">
        <v>5</v>
      </c>
      <c r="N981">
        <v>21</v>
      </c>
      <c r="O981" t="s">
        <v>3368</v>
      </c>
      <c r="P981" t="s">
        <v>3363</v>
      </c>
      <c r="Q981" s="7">
        <f>fact_orders[[#This Row],[Original Price]]*(1-fact_orders[[#This Row],[Discount%]])</f>
        <v>158.4</v>
      </c>
      <c r="R981">
        <f>fact_orders[[#This Row],[Original Price]]*fact_orders[[#This Row],[Discount%]]</f>
        <v>105.60000000000001</v>
      </c>
      <c r="S981">
        <f>YEAR(fact_orders[[#This Row],[Date]])</f>
        <v>2022</v>
      </c>
      <c r="T981">
        <f>MONTH(fact_orders[[#This Row],[Date]])</f>
        <v>11</v>
      </c>
      <c r="U981" t="str">
        <f>TEXT(fact_orders[[#This Row],[Date]],"mmm-yyyy")</f>
        <v>Nov-2022</v>
      </c>
      <c r="V981" t="str">
        <f>"Q"&amp;ROUNDUP(MONTH(fact_orders[[#This Row],[Date]])/3,0)</f>
        <v>Q4</v>
      </c>
      <c r="W981" t="str" cm="1">
        <f t="array" ref="W981">_xlfn.IFS(
fact_orders[[#This Row],[dim_customers.Customer Age]]&lt;=25,"18-25",
fact_orders[[#This Row],[dim_customers.Customer Age]]&lt;=35,"26-35",
fact_orders[[#This Row],[dim_customers.Customer Age]]&lt;=45,"36-45",
fact_orders[[#This Row],[dim_customers.Customer Age]]&lt;=55,"46-55",
TRUE,"56+"
)</f>
        <v>18-25</v>
      </c>
      <c r="X981" t="str" cm="1">
        <f t="array" ref="X981">_xlfn.IFS(fact_orders[[#This Row],[Original Price]]&lt;250,"Under 250", fact_orders[[#This Row],[Original Price]]&lt;500, "250-499",fact_orders[[#This Row],[Original Price]]&lt;1000,"500-999",fact_orders[[#This Row],[Original Price]]&lt;2000,"1000-1999",TRUE,"2000+")</f>
        <v>250-499</v>
      </c>
      <c r="Y981" t="str" cm="1">
        <f t="array" ref="Y981">_xlfn.IFS(fact_orders[[#This Row],[Discount%]]&lt;0.2,"10-19%",fact_orders[[#This Row],[Discount%]]&lt;0.3,"20-29%",fact_orders[[#This Row],[Discount%]]&lt;0.4,"30-39%",fact_orders[[#This Row],[Discount%]]&lt;0.5,"40-49%",TRUE,"50%+")</f>
        <v>40-49%</v>
      </c>
    </row>
    <row r="982" spans="1:25" hidden="1" x14ac:dyDescent="0.3">
      <c r="A982" t="s">
        <v>4398</v>
      </c>
      <c r="B982" t="s">
        <v>3370</v>
      </c>
      <c r="C982" t="s">
        <v>899</v>
      </c>
      <c r="D982" s="2">
        <v>44386</v>
      </c>
      <c r="E982">
        <v>433</v>
      </c>
      <c r="F982" s="4">
        <v>0.4</v>
      </c>
      <c r="G982" t="s">
        <v>85</v>
      </c>
      <c r="H982" t="s">
        <v>524</v>
      </c>
      <c r="I982" t="s">
        <v>842</v>
      </c>
      <c r="J982" t="s">
        <v>67</v>
      </c>
      <c r="K982" t="s">
        <v>6921</v>
      </c>
      <c r="L982" t="s">
        <v>18</v>
      </c>
      <c r="M982">
        <v>4</v>
      </c>
      <c r="N982">
        <v>22</v>
      </c>
      <c r="O982" t="s">
        <v>3368</v>
      </c>
      <c r="P982" t="s">
        <v>3363</v>
      </c>
      <c r="Q982" s="7">
        <f>fact_orders[[#This Row],[Original Price]]*(1-fact_orders[[#This Row],[Discount%]])</f>
        <v>259.8</v>
      </c>
      <c r="R982">
        <f>fact_orders[[#This Row],[Original Price]]*fact_orders[[#This Row],[Discount%]]</f>
        <v>173.20000000000002</v>
      </c>
      <c r="S982">
        <f>YEAR(fact_orders[[#This Row],[Date]])</f>
        <v>2021</v>
      </c>
      <c r="T982">
        <f>MONTH(fact_orders[[#This Row],[Date]])</f>
        <v>7</v>
      </c>
      <c r="U982" t="str">
        <f>TEXT(fact_orders[[#This Row],[Date]],"mmm-yyyy")</f>
        <v>Jul-2021</v>
      </c>
      <c r="V982" t="str">
        <f>"Q"&amp;ROUNDUP(MONTH(fact_orders[[#This Row],[Date]])/3,0)</f>
        <v>Q3</v>
      </c>
      <c r="W982" t="str" cm="1">
        <f t="array" ref="W982">_xlfn.IFS(
fact_orders[[#This Row],[dim_customers.Customer Age]]&lt;=25,"18-25",
fact_orders[[#This Row],[dim_customers.Customer Age]]&lt;=35,"26-35",
fact_orders[[#This Row],[dim_customers.Customer Age]]&lt;=45,"36-45",
fact_orders[[#This Row],[dim_customers.Customer Age]]&lt;=55,"46-55",
TRUE,"56+"
)</f>
        <v>18-25</v>
      </c>
      <c r="X982" t="str" cm="1">
        <f t="array" ref="X982">_xlfn.IFS(fact_orders[[#This Row],[Original Price]]&lt;250,"Under 250", fact_orders[[#This Row],[Original Price]]&lt;500, "250-499",fact_orders[[#This Row],[Original Price]]&lt;1000,"500-999",fact_orders[[#This Row],[Original Price]]&lt;2000,"1000-1999",TRUE,"2000+")</f>
        <v>250-499</v>
      </c>
      <c r="Y982" t="str" cm="1">
        <f t="array" ref="Y982">_xlfn.IFS(fact_orders[[#This Row],[Discount%]]&lt;0.2,"10-19%",fact_orders[[#This Row],[Discount%]]&lt;0.3,"20-29%",fact_orders[[#This Row],[Discount%]]&lt;0.4,"30-39%",fact_orders[[#This Row],[Discount%]]&lt;0.5,"40-49%",TRUE,"50%+")</f>
        <v>40-49%</v>
      </c>
    </row>
    <row r="983" spans="1:25" hidden="1" x14ac:dyDescent="0.3">
      <c r="A983" t="s">
        <v>4399</v>
      </c>
      <c r="B983" t="s">
        <v>3371</v>
      </c>
      <c r="C983" t="s">
        <v>900</v>
      </c>
      <c r="D983" s="2">
        <v>44510</v>
      </c>
      <c r="E983">
        <v>562</v>
      </c>
      <c r="F983" s="4">
        <v>0.45</v>
      </c>
      <c r="G983" t="s">
        <v>85</v>
      </c>
      <c r="H983" t="s">
        <v>524</v>
      </c>
      <c r="I983" t="s">
        <v>842</v>
      </c>
      <c r="J983" t="s">
        <v>758</v>
      </c>
      <c r="K983" t="s">
        <v>6921</v>
      </c>
      <c r="L983" t="s">
        <v>18</v>
      </c>
      <c r="M983">
        <v>2</v>
      </c>
      <c r="N983">
        <v>23</v>
      </c>
      <c r="O983" t="s">
        <v>3368</v>
      </c>
      <c r="P983" t="s">
        <v>3363</v>
      </c>
      <c r="Q983" s="7">
        <f>fact_orders[[#This Row],[Original Price]]*(1-fact_orders[[#This Row],[Discount%]])</f>
        <v>309.10000000000002</v>
      </c>
      <c r="R983">
        <f>fact_orders[[#This Row],[Original Price]]*fact_orders[[#This Row],[Discount%]]</f>
        <v>252.9</v>
      </c>
      <c r="S983">
        <f>YEAR(fact_orders[[#This Row],[Date]])</f>
        <v>2021</v>
      </c>
      <c r="T983">
        <f>MONTH(fact_orders[[#This Row],[Date]])</f>
        <v>11</v>
      </c>
      <c r="U983" t="str">
        <f>TEXT(fact_orders[[#This Row],[Date]],"mmm-yyyy")</f>
        <v>Nov-2021</v>
      </c>
      <c r="V983" t="str">
        <f>"Q"&amp;ROUNDUP(MONTH(fact_orders[[#This Row],[Date]])/3,0)</f>
        <v>Q4</v>
      </c>
      <c r="W983" t="str" cm="1">
        <f t="array" ref="W983">_xlfn.IFS(
fact_orders[[#This Row],[dim_customers.Customer Age]]&lt;=25,"18-25",
fact_orders[[#This Row],[dim_customers.Customer Age]]&lt;=35,"26-35",
fact_orders[[#This Row],[dim_customers.Customer Age]]&lt;=45,"36-45",
fact_orders[[#This Row],[dim_customers.Customer Age]]&lt;=55,"46-55",
TRUE,"56+"
)</f>
        <v>18-25</v>
      </c>
      <c r="X983" t="str" cm="1">
        <f t="array" ref="X983">_xlfn.IFS(fact_orders[[#This Row],[Original Price]]&lt;250,"Under 250", fact_orders[[#This Row],[Original Price]]&lt;500, "250-499",fact_orders[[#This Row],[Original Price]]&lt;1000,"500-999",fact_orders[[#This Row],[Original Price]]&lt;2000,"1000-1999",TRUE,"2000+")</f>
        <v>500-999</v>
      </c>
      <c r="Y983" t="str" cm="1">
        <f t="array" ref="Y983">_xlfn.IFS(fact_orders[[#This Row],[Discount%]]&lt;0.2,"10-19%",fact_orders[[#This Row],[Discount%]]&lt;0.3,"20-29%",fact_orders[[#This Row],[Discount%]]&lt;0.4,"30-39%",fact_orders[[#This Row],[Discount%]]&lt;0.5,"40-49%",TRUE,"50%+")</f>
        <v>40-49%</v>
      </c>
    </row>
    <row r="984" spans="1:25" hidden="1" x14ac:dyDescent="0.3">
      <c r="A984" t="s">
        <v>4400</v>
      </c>
      <c r="B984" t="s">
        <v>3372</v>
      </c>
      <c r="C984" t="s">
        <v>901</v>
      </c>
      <c r="D984" s="2">
        <v>44576</v>
      </c>
      <c r="E984">
        <v>423</v>
      </c>
      <c r="F984" s="4">
        <v>0.45</v>
      </c>
      <c r="G984" t="s">
        <v>85</v>
      </c>
      <c r="H984" t="s">
        <v>524</v>
      </c>
      <c r="I984" t="s">
        <v>842</v>
      </c>
      <c r="J984" t="s">
        <v>758</v>
      </c>
      <c r="K984" t="s">
        <v>6921</v>
      </c>
      <c r="L984" t="s">
        <v>102</v>
      </c>
      <c r="M984">
        <v>5</v>
      </c>
      <c r="N984">
        <v>18</v>
      </c>
      <c r="O984" t="s">
        <v>3373</v>
      </c>
      <c r="P984" t="s">
        <v>3363</v>
      </c>
      <c r="Q984" s="7">
        <f>fact_orders[[#This Row],[Original Price]]*(1-fact_orders[[#This Row],[Discount%]])</f>
        <v>232.65</v>
      </c>
      <c r="R984">
        <f>fact_orders[[#This Row],[Original Price]]*fact_orders[[#This Row],[Discount%]]</f>
        <v>190.35</v>
      </c>
      <c r="S984">
        <f>YEAR(fact_orders[[#This Row],[Date]])</f>
        <v>2022</v>
      </c>
      <c r="T984">
        <f>MONTH(fact_orders[[#This Row],[Date]])</f>
        <v>1</v>
      </c>
      <c r="U984" t="str">
        <f>TEXT(fact_orders[[#This Row],[Date]],"mmm-yyyy")</f>
        <v>Jan-2022</v>
      </c>
      <c r="V984" t="str">
        <f>"Q"&amp;ROUNDUP(MONTH(fact_orders[[#This Row],[Date]])/3,0)</f>
        <v>Q1</v>
      </c>
      <c r="W984" t="str" cm="1">
        <f t="array" ref="W984">_xlfn.IFS(
fact_orders[[#This Row],[dim_customers.Customer Age]]&lt;=25,"18-25",
fact_orders[[#This Row],[dim_customers.Customer Age]]&lt;=35,"26-35",
fact_orders[[#This Row],[dim_customers.Customer Age]]&lt;=45,"36-45",
fact_orders[[#This Row],[dim_customers.Customer Age]]&lt;=55,"46-55",
TRUE,"56+"
)</f>
        <v>18-25</v>
      </c>
      <c r="X984" t="str" cm="1">
        <f t="array" ref="X984">_xlfn.IFS(fact_orders[[#This Row],[Original Price]]&lt;250,"Under 250", fact_orders[[#This Row],[Original Price]]&lt;500, "250-499",fact_orders[[#This Row],[Original Price]]&lt;1000,"500-999",fact_orders[[#This Row],[Original Price]]&lt;2000,"1000-1999",TRUE,"2000+")</f>
        <v>250-499</v>
      </c>
      <c r="Y984" t="str" cm="1">
        <f t="array" ref="Y984">_xlfn.IFS(fact_orders[[#This Row],[Discount%]]&lt;0.2,"10-19%",fact_orders[[#This Row],[Discount%]]&lt;0.3,"20-29%",fact_orders[[#This Row],[Discount%]]&lt;0.4,"30-39%",fact_orders[[#This Row],[Discount%]]&lt;0.5,"40-49%",TRUE,"50%+")</f>
        <v>40-49%</v>
      </c>
    </row>
    <row r="985" spans="1:25" hidden="1" x14ac:dyDescent="0.3">
      <c r="A985" t="s">
        <v>4401</v>
      </c>
      <c r="B985" t="s">
        <v>3374</v>
      </c>
      <c r="C985" t="s">
        <v>902</v>
      </c>
      <c r="D985" s="2">
        <v>44228</v>
      </c>
      <c r="E985">
        <v>621</v>
      </c>
      <c r="F985" s="4">
        <v>0.45</v>
      </c>
      <c r="G985" t="s">
        <v>85</v>
      </c>
      <c r="H985" t="s">
        <v>524</v>
      </c>
      <c r="I985" t="s">
        <v>842</v>
      </c>
      <c r="J985" t="s">
        <v>758</v>
      </c>
      <c r="K985" t="s">
        <v>6921</v>
      </c>
      <c r="L985" t="s">
        <v>102</v>
      </c>
      <c r="M985">
        <v>5</v>
      </c>
      <c r="N985">
        <v>18</v>
      </c>
      <c r="O985" t="s">
        <v>3373</v>
      </c>
      <c r="P985" t="s">
        <v>3363</v>
      </c>
      <c r="Q985" s="7">
        <f>fact_orders[[#This Row],[Original Price]]*(1-fact_orders[[#This Row],[Discount%]])</f>
        <v>341.55</v>
      </c>
      <c r="R985">
        <f>fact_orders[[#This Row],[Original Price]]*fact_orders[[#This Row],[Discount%]]</f>
        <v>279.45</v>
      </c>
      <c r="S985">
        <f>YEAR(fact_orders[[#This Row],[Date]])</f>
        <v>2021</v>
      </c>
      <c r="T985">
        <f>MONTH(fact_orders[[#This Row],[Date]])</f>
        <v>2</v>
      </c>
      <c r="U985" t="str">
        <f>TEXT(fact_orders[[#This Row],[Date]],"mmm-yyyy")</f>
        <v>Feb-2021</v>
      </c>
      <c r="V985" t="str">
        <f>"Q"&amp;ROUNDUP(MONTH(fact_orders[[#This Row],[Date]])/3,0)</f>
        <v>Q1</v>
      </c>
      <c r="W985" t="str" cm="1">
        <f t="array" ref="W985">_xlfn.IFS(
fact_orders[[#This Row],[dim_customers.Customer Age]]&lt;=25,"18-25",
fact_orders[[#This Row],[dim_customers.Customer Age]]&lt;=35,"26-35",
fact_orders[[#This Row],[dim_customers.Customer Age]]&lt;=45,"36-45",
fact_orders[[#This Row],[dim_customers.Customer Age]]&lt;=55,"46-55",
TRUE,"56+"
)</f>
        <v>18-25</v>
      </c>
      <c r="X985" t="str" cm="1">
        <f t="array" ref="X985">_xlfn.IFS(fact_orders[[#This Row],[Original Price]]&lt;250,"Under 250", fact_orders[[#This Row],[Original Price]]&lt;500, "250-499",fact_orders[[#This Row],[Original Price]]&lt;1000,"500-999",fact_orders[[#This Row],[Original Price]]&lt;2000,"1000-1999",TRUE,"2000+")</f>
        <v>500-999</v>
      </c>
      <c r="Y985" t="str" cm="1">
        <f t="array" ref="Y985">_xlfn.IFS(fact_orders[[#This Row],[Discount%]]&lt;0.2,"10-19%",fact_orders[[#This Row],[Discount%]]&lt;0.3,"20-29%",fact_orders[[#This Row],[Discount%]]&lt;0.4,"30-39%",fact_orders[[#This Row],[Discount%]]&lt;0.5,"40-49%",TRUE,"50%+")</f>
        <v>40-49%</v>
      </c>
    </row>
    <row r="986" spans="1:25" hidden="1" x14ac:dyDescent="0.3">
      <c r="A986" t="s">
        <v>4402</v>
      </c>
      <c r="B986" t="s">
        <v>3375</v>
      </c>
      <c r="C986" t="s">
        <v>903</v>
      </c>
      <c r="D986" s="2">
        <v>44207</v>
      </c>
      <c r="E986">
        <v>333</v>
      </c>
      <c r="F986" s="4">
        <v>0.47</v>
      </c>
      <c r="G986" t="s">
        <v>85</v>
      </c>
      <c r="H986" t="s">
        <v>524</v>
      </c>
      <c r="I986" t="s">
        <v>842</v>
      </c>
      <c r="J986" t="s">
        <v>758</v>
      </c>
      <c r="K986" t="s">
        <v>6921</v>
      </c>
      <c r="L986" t="s">
        <v>102</v>
      </c>
      <c r="M986">
        <v>5</v>
      </c>
      <c r="N986">
        <v>18</v>
      </c>
      <c r="O986" t="s">
        <v>3373</v>
      </c>
      <c r="P986" t="s">
        <v>3363</v>
      </c>
      <c r="Q986" s="7">
        <f>fact_orders[[#This Row],[Original Price]]*(1-fact_orders[[#This Row],[Discount%]])</f>
        <v>176.49</v>
      </c>
      <c r="R986">
        <f>fact_orders[[#This Row],[Original Price]]*fact_orders[[#This Row],[Discount%]]</f>
        <v>156.51</v>
      </c>
      <c r="S986">
        <f>YEAR(fact_orders[[#This Row],[Date]])</f>
        <v>2021</v>
      </c>
      <c r="T986">
        <f>MONTH(fact_orders[[#This Row],[Date]])</f>
        <v>1</v>
      </c>
      <c r="U986" t="str">
        <f>TEXT(fact_orders[[#This Row],[Date]],"mmm-yyyy")</f>
        <v>Jan-2021</v>
      </c>
      <c r="V986" t="str">
        <f>"Q"&amp;ROUNDUP(MONTH(fact_orders[[#This Row],[Date]])/3,0)</f>
        <v>Q1</v>
      </c>
      <c r="W986" t="str" cm="1">
        <f t="array" ref="W986">_xlfn.IFS(
fact_orders[[#This Row],[dim_customers.Customer Age]]&lt;=25,"18-25",
fact_orders[[#This Row],[dim_customers.Customer Age]]&lt;=35,"26-35",
fact_orders[[#This Row],[dim_customers.Customer Age]]&lt;=45,"36-45",
fact_orders[[#This Row],[dim_customers.Customer Age]]&lt;=55,"46-55",
TRUE,"56+"
)</f>
        <v>18-25</v>
      </c>
      <c r="X986" t="str" cm="1">
        <f t="array" ref="X986">_xlfn.IFS(fact_orders[[#This Row],[Original Price]]&lt;250,"Under 250", fact_orders[[#This Row],[Original Price]]&lt;500, "250-499",fact_orders[[#This Row],[Original Price]]&lt;1000,"500-999",fact_orders[[#This Row],[Original Price]]&lt;2000,"1000-1999",TRUE,"2000+")</f>
        <v>250-499</v>
      </c>
      <c r="Y986" t="str" cm="1">
        <f t="array" ref="Y986">_xlfn.IFS(fact_orders[[#This Row],[Discount%]]&lt;0.2,"10-19%",fact_orders[[#This Row],[Discount%]]&lt;0.3,"20-29%",fact_orders[[#This Row],[Discount%]]&lt;0.4,"30-39%",fact_orders[[#This Row],[Discount%]]&lt;0.5,"40-49%",TRUE,"50%+")</f>
        <v>40-49%</v>
      </c>
    </row>
    <row r="987" spans="1:25" hidden="1" x14ac:dyDescent="0.3">
      <c r="A987" t="s">
        <v>4403</v>
      </c>
      <c r="B987" t="s">
        <v>3376</v>
      </c>
      <c r="C987" t="s">
        <v>904</v>
      </c>
      <c r="D987" s="2">
        <v>44358</v>
      </c>
      <c r="E987">
        <v>236</v>
      </c>
      <c r="F987" s="4">
        <v>0.47</v>
      </c>
      <c r="G987" t="s">
        <v>85</v>
      </c>
      <c r="H987" t="s">
        <v>524</v>
      </c>
      <c r="I987" t="s">
        <v>842</v>
      </c>
      <c r="J987" t="s">
        <v>758</v>
      </c>
      <c r="K987" t="s">
        <v>6921</v>
      </c>
      <c r="L987" t="s">
        <v>102</v>
      </c>
      <c r="M987">
        <v>4</v>
      </c>
      <c r="N987">
        <v>18</v>
      </c>
      <c r="O987" t="s">
        <v>3373</v>
      </c>
      <c r="P987" t="s">
        <v>3363</v>
      </c>
      <c r="Q987" s="7">
        <f>fact_orders[[#This Row],[Original Price]]*(1-fact_orders[[#This Row],[Discount%]])</f>
        <v>125.08000000000001</v>
      </c>
      <c r="R987">
        <f>fact_orders[[#This Row],[Original Price]]*fact_orders[[#This Row],[Discount%]]</f>
        <v>110.91999999999999</v>
      </c>
      <c r="S987">
        <f>YEAR(fact_orders[[#This Row],[Date]])</f>
        <v>2021</v>
      </c>
      <c r="T987">
        <f>MONTH(fact_orders[[#This Row],[Date]])</f>
        <v>6</v>
      </c>
      <c r="U987" t="str">
        <f>TEXT(fact_orders[[#This Row],[Date]],"mmm-yyyy")</f>
        <v>Jun-2021</v>
      </c>
      <c r="V987" t="str">
        <f>"Q"&amp;ROUNDUP(MONTH(fact_orders[[#This Row],[Date]])/3,0)</f>
        <v>Q2</v>
      </c>
      <c r="W987" t="str" cm="1">
        <f t="array" ref="W987">_xlfn.IFS(
fact_orders[[#This Row],[dim_customers.Customer Age]]&lt;=25,"18-25",
fact_orders[[#This Row],[dim_customers.Customer Age]]&lt;=35,"26-35",
fact_orders[[#This Row],[dim_customers.Customer Age]]&lt;=45,"36-45",
fact_orders[[#This Row],[dim_customers.Customer Age]]&lt;=55,"46-55",
TRUE,"56+"
)</f>
        <v>18-25</v>
      </c>
      <c r="X987" t="str" cm="1">
        <f t="array" ref="X987">_xlfn.IFS(fact_orders[[#This Row],[Original Price]]&lt;250,"Under 250", fact_orders[[#This Row],[Original Price]]&lt;500, "250-499",fact_orders[[#This Row],[Original Price]]&lt;1000,"500-999",fact_orders[[#This Row],[Original Price]]&lt;2000,"1000-1999",TRUE,"2000+")</f>
        <v>Under 250</v>
      </c>
      <c r="Y987" t="str" cm="1">
        <f t="array" ref="Y987">_xlfn.IFS(fact_orders[[#This Row],[Discount%]]&lt;0.2,"10-19%",fact_orders[[#This Row],[Discount%]]&lt;0.3,"20-29%",fact_orders[[#This Row],[Discount%]]&lt;0.4,"30-39%",fact_orders[[#This Row],[Discount%]]&lt;0.5,"40-49%",TRUE,"50%+")</f>
        <v>40-49%</v>
      </c>
    </row>
    <row r="988" spans="1:25" hidden="1" x14ac:dyDescent="0.3">
      <c r="A988" t="s">
        <v>4404</v>
      </c>
      <c r="B988" t="s">
        <v>3377</v>
      </c>
      <c r="C988" t="s">
        <v>905</v>
      </c>
      <c r="D988" s="2">
        <v>44656</v>
      </c>
      <c r="E988">
        <v>456</v>
      </c>
      <c r="F988" s="4">
        <v>0.46</v>
      </c>
      <c r="G988" t="s">
        <v>85</v>
      </c>
      <c r="H988" t="s">
        <v>524</v>
      </c>
      <c r="I988" t="s">
        <v>842</v>
      </c>
      <c r="J988" t="s">
        <v>758</v>
      </c>
      <c r="K988" t="s">
        <v>6921</v>
      </c>
      <c r="L988" t="s">
        <v>102</v>
      </c>
      <c r="M988">
        <v>4</v>
      </c>
      <c r="N988">
        <v>18</v>
      </c>
      <c r="O988" t="s">
        <v>3373</v>
      </c>
      <c r="P988" t="s">
        <v>3363</v>
      </c>
      <c r="Q988" s="7">
        <f>fact_orders[[#This Row],[Original Price]]*(1-fact_orders[[#This Row],[Discount%]])</f>
        <v>246.24</v>
      </c>
      <c r="R988">
        <f>fact_orders[[#This Row],[Original Price]]*fact_orders[[#This Row],[Discount%]]</f>
        <v>209.76000000000002</v>
      </c>
      <c r="S988">
        <f>YEAR(fact_orders[[#This Row],[Date]])</f>
        <v>2022</v>
      </c>
      <c r="T988">
        <f>MONTH(fact_orders[[#This Row],[Date]])</f>
        <v>4</v>
      </c>
      <c r="U988" t="str">
        <f>TEXT(fact_orders[[#This Row],[Date]],"mmm-yyyy")</f>
        <v>Apr-2022</v>
      </c>
      <c r="V988" t="str">
        <f>"Q"&amp;ROUNDUP(MONTH(fact_orders[[#This Row],[Date]])/3,0)</f>
        <v>Q2</v>
      </c>
      <c r="W988" t="str" cm="1">
        <f t="array" ref="W988">_xlfn.IFS(
fact_orders[[#This Row],[dim_customers.Customer Age]]&lt;=25,"18-25",
fact_orders[[#This Row],[dim_customers.Customer Age]]&lt;=35,"26-35",
fact_orders[[#This Row],[dim_customers.Customer Age]]&lt;=45,"36-45",
fact_orders[[#This Row],[dim_customers.Customer Age]]&lt;=55,"46-55",
TRUE,"56+"
)</f>
        <v>18-25</v>
      </c>
      <c r="X988" t="str" cm="1">
        <f t="array" ref="X988">_xlfn.IFS(fact_orders[[#This Row],[Original Price]]&lt;250,"Under 250", fact_orders[[#This Row],[Original Price]]&lt;500, "250-499",fact_orders[[#This Row],[Original Price]]&lt;1000,"500-999",fact_orders[[#This Row],[Original Price]]&lt;2000,"1000-1999",TRUE,"2000+")</f>
        <v>250-499</v>
      </c>
      <c r="Y988" t="str" cm="1">
        <f t="array" ref="Y988">_xlfn.IFS(fact_orders[[#This Row],[Discount%]]&lt;0.2,"10-19%",fact_orders[[#This Row],[Discount%]]&lt;0.3,"20-29%",fact_orders[[#This Row],[Discount%]]&lt;0.4,"30-39%",fact_orders[[#This Row],[Discount%]]&lt;0.5,"40-49%",TRUE,"50%+")</f>
        <v>40-49%</v>
      </c>
    </row>
    <row r="989" spans="1:25" hidden="1" x14ac:dyDescent="0.3">
      <c r="A989" t="s">
        <v>4405</v>
      </c>
      <c r="B989" t="s">
        <v>3378</v>
      </c>
      <c r="C989" t="s">
        <v>906</v>
      </c>
      <c r="D989" s="2">
        <v>44957</v>
      </c>
      <c r="E989">
        <v>963</v>
      </c>
      <c r="F989" s="4">
        <v>0.46</v>
      </c>
      <c r="G989" t="s">
        <v>85</v>
      </c>
      <c r="H989" t="s">
        <v>524</v>
      </c>
      <c r="I989" t="s">
        <v>842</v>
      </c>
      <c r="J989" t="s">
        <v>758</v>
      </c>
      <c r="K989" t="s">
        <v>6921</v>
      </c>
      <c r="L989" t="s">
        <v>35</v>
      </c>
      <c r="M989">
        <v>4</v>
      </c>
      <c r="N989">
        <v>18</v>
      </c>
      <c r="O989" t="s">
        <v>3373</v>
      </c>
      <c r="P989" t="s">
        <v>3363</v>
      </c>
      <c r="Q989" s="7">
        <f>fact_orders[[#This Row],[Original Price]]*(1-fact_orders[[#This Row],[Discount%]])</f>
        <v>520.02</v>
      </c>
      <c r="R989">
        <f>fact_orders[[#This Row],[Original Price]]*fact_orders[[#This Row],[Discount%]]</f>
        <v>442.98</v>
      </c>
      <c r="S989">
        <f>YEAR(fact_orders[[#This Row],[Date]])</f>
        <v>2023</v>
      </c>
      <c r="T989">
        <f>MONTH(fact_orders[[#This Row],[Date]])</f>
        <v>1</v>
      </c>
      <c r="U989" t="str">
        <f>TEXT(fact_orders[[#This Row],[Date]],"mmm-yyyy")</f>
        <v>Jan-2023</v>
      </c>
      <c r="V989" t="str">
        <f>"Q"&amp;ROUNDUP(MONTH(fact_orders[[#This Row],[Date]])/3,0)</f>
        <v>Q1</v>
      </c>
      <c r="W989" t="str" cm="1">
        <f t="array" ref="W989">_xlfn.IFS(
fact_orders[[#This Row],[dim_customers.Customer Age]]&lt;=25,"18-25",
fact_orders[[#This Row],[dim_customers.Customer Age]]&lt;=35,"26-35",
fact_orders[[#This Row],[dim_customers.Customer Age]]&lt;=45,"36-45",
fact_orders[[#This Row],[dim_customers.Customer Age]]&lt;=55,"46-55",
TRUE,"56+"
)</f>
        <v>18-25</v>
      </c>
      <c r="X989" t="str" cm="1">
        <f t="array" ref="X989">_xlfn.IFS(fact_orders[[#This Row],[Original Price]]&lt;250,"Under 250", fact_orders[[#This Row],[Original Price]]&lt;500, "250-499",fact_orders[[#This Row],[Original Price]]&lt;1000,"500-999",fact_orders[[#This Row],[Original Price]]&lt;2000,"1000-1999",TRUE,"2000+")</f>
        <v>500-999</v>
      </c>
      <c r="Y989" t="str" cm="1">
        <f t="array" ref="Y989">_xlfn.IFS(fact_orders[[#This Row],[Discount%]]&lt;0.2,"10-19%",fact_orders[[#This Row],[Discount%]]&lt;0.3,"20-29%",fact_orders[[#This Row],[Discount%]]&lt;0.4,"30-39%",fact_orders[[#This Row],[Discount%]]&lt;0.5,"40-49%",TRUE,"50%+")</f>
        <v>40-49%</v>
      </c>
    </row>
    <row r="990" spans="1:25" hidden="1" x14ac:dyDescent="0.3">
      <c r="A990" t="s">
        <v>4406</v>
      </c>
      <c r="B990" t="s">
        <v>3379</v>
      </c>
      <c r="C990" t="s">
        <v>907</v>
      </c>
      <c r="D990" s="2">
        <v>44936</v>
      </c>
      <c r="E990">
        <v>234</v>
      </c>
      <c r="F990" s="4">
        <v>0.46</v>
      </c>
      <c r="G990" t="s">
        <v>85</v>
      </c>
      <c r="H990" t="s">
        <v>524</v>
      </c>
      <c r="I990" t="s">
        <v>842</v>
      </c>
      <c r="J990" t="s">
        <v>758</v>
      </c>
      <c r="K990" t="s">
        <v>6923</v>
      </c>
      <c r="L990" t="s">
        <v>497</v>
      </c>
      <c r="M990">
        <v>5</v>
      </c>
      <c r="N990">
        <v>23</v>
      </c>
      <c r="O990" t="s">
        <v>3380</v>
      </c>
      <c r="P990" t="s">
        <v>3381</v>
      </c>
      <c r="Q990" s="7">
        <f>fact_orders[[#This Row],[Original Price]]*(1-fact_orders[[#This Row],[Discount%]])</f>
        <v>126.36000000000001</v>
      </c>
      <c r="R990">
        <f>fact_orders[[#This Row],[Original Price]]*fact_orders[[#This Row],[Discount%]]</f>
        <v>107.64</v>
      </c>
      <c r="S990">
        <f>YEAR(fact_orders[[#This Row],[Date]])</f>
        <v>2023</v>
      </c>
      <c r="T990">
        <f>MONTH(fact_orders[[#This Row],[Date]])</f>
        <v>1</v>
      </c>
      <c r="U990" t="str">
        <f>TEXT(fact_orders[[#This Row],[Date]],"mmm-yyyy")</f>
        <v>Jan-2023</v>
      </c>
      <c r="V990" t="str">
        <f>"Q"&amp;ROUNDUP(MONTH(fact_orders[[#This Row],[Date]])/3,0)</f>
        <v>Q1</v>
      </c>
      <c r="W990" t="str" cm="1">
        <f t="array" ref="W990">_xlfn.IFS(
fact_orders[[#This Row],[dim_customers.Customer Age]]&lt;=25,"18-25",
fact_orders[[#This Row],[dim_customers.Customer Age]]&lt;=35,"26-35",
fact_orders[[#This Row],[dim_customers.Customer Age]]&lt;=45,"36-45",
fact_orders[[#This Row],[dim_customers.Customer Age]]&lt;=55,"46-55",
TRUE,"56+"
)</f>
        <v>18-25</v>
      </c>
      <c r="X990" t="str" cm="1">
        <f t="array" ref="X990">_xlfn.IFS(fact_orders[[#This Row],[Original Price]]&lt;250,"Under 250", fact_orders[[#This Row],[Original Price]]&lt;500, "250-499",fact_orders[[#This Row],[Original Price]]&lt;1000,"500-999",fact_orders[[#This Row],[Original Price]]&lt;2000,"1000-1999",TRUE,"2000+")</f>
        <v>Under 250</v>
      </c>
      <c r="Y990" t="str" cm="1">
        <f t="array" ref="Y990">_xlfn.IFS(fact_orders[[#This Row],[Discount%]]&lt;0.2,"10-19%",fact_orders[[#This Row],[Discount%]]&lt;0.3,"20-29%",fact_orders[[#This Row],[Discount%]]&lt;0.4,"30-39%",fact_orders[[#This Row],[Discount%]]&lt;0.5,"40-49%",TRUE,"50%+")</f>
        <v>40-49%</v>
      </c>
    </row>
    <row r="991" spans="1:25" hidden="1" x14ac:dyDescent="0.3">
      <c r="A991" t="s">
        <v>4407</v>
      </c>
      <c r="B991" t="s">
        <v>3382</v>
      </c>
      <c r="C991" t="s">
        <v>908</v>
      </c>
      <c r="D991" s="2">
        <v>44769</v>
      </c>
      <c r="E991">
        <v>456</v>
      </c>
      <c r="F991" s="4">
        <v>0.3</v>
      </c>
      <c r="G991" t="s">
        <v>85</v>
      </c>
      <c r="H991" t="s">
        <v>524</v>
      </c>
      <c r="I991" t="s">
        <v>842</v>
      </c>
      <c r="J991" t="s">
        <v>758</v>
      </c>
      <c r="K991" t="s">
        <v>6923</v>
      </c>
      <c r="L991" t="s">
        <v>14</v>
      </c>
      <c r="M991">
        <v>5</v>
      </c>
      <c r="N991">
        <v>24</v>
      </c>
      <c r="O991" t="s">
        <v>3380</v>
      </c>
      <c r="P991" t="s">
        <v>3381</v>
      </c>
      <c r="Q991" s="7">
        <f>fact_orders[[#This Row],[Original Price]]*(1-fact_orders[[#This Row],[Discount%]])</f>
        <v>319.2</v>
      </c>
      <c r="R991">
        <f>fact_orders[[#This Row],[Original Price]]*fact_orders[[#This Row],[Discount%]]</f>
        <v>136.79999999999998</v>
      </c>
      <c r="S991">
        <f>YEAR(fact_orders[[#This Row],[Date]])</f>
        <v>2022</v>
      </c>
      <c r="T991">
        <f>MONTH(fact_orders[[#This Row],[Date]])</f>
        <v>7</v>
      </c>
      <c r="U991" t="str">
        <f>TEXT(fact_orders[[#This Row],[Date]],"mmm-yyyy")</f>
        <v>Jul-2022</v>
      </c>
      <c r="V991" t="str">
        <f>"Q"&amp;ROUNDUP(MONTH(fact_orders[[#This Row],[Date]])/3,0)</f>
        <v>Q3</v>
      </c>
      <c r="W991" t="str" cm="1">
        <f t="array" ref="W991">_xlfn.IFS(
fact_orders[[#This Row],[dim_customers.Customer Age]]&lt;=25,"18-25",
fact_orders[[#This Row],[dim_customers.Customer Age]]&lt;=35,"26-35",
fact_orders[[#This Row],[dim_customers.Customer Age]]&lt;=45,"36-45",
fact_orders[[#This Row],[dim_customers.Customer Age]]&lt;=55,"46-55",
TRUE,"56+"
)</f>
        <v>18-25</v>
      </c>
      <c r="X991" t="str" cm="1">
        <f t="array" ref="X991">_xlfn.IFS(fact_orders[[#This Row],[Original Price]]&lt;250,"Under 250", fact_orders[[#This Row],[Original Price]]&lt;500, "250-499",fact_orders[[#This Row],[Original Price]]&lt;1000,"500-999",fact_orders[[#This Row],[Original Price]]&lt;2000,"1000-1999",TRUE,"2000+")</f>
        <v>250-499</v>
      </c>
      <c r="Y991" t="str" cm="1">
        <f t="array" ref="Y991">_xlfn.IFS(fact_orders[[#This Row],[Discount%]]&lt;0.2,"10-19%",fact_orders[[#This Row],[Discount%]]&lt;0.3,"20-29%",fact_orders[[#This Row],[Discount%]]&lt;0.4,"30-39%",fact_orders[[#This Row],[Discount%]]&lt;0.5,"40-49%",TRUE,"50%+")</f>
        <v>30-39%</v>
      </c>
    </row>
    <row r="992" spans="1:25" hidden="1" x14ac:dyDescent="0.3">
      <c r="A992" t="s">
        <v>4408</v>
      </c>
      <c r="B992" t="s">
        <v>3383</v>
      </c>
      <c r="C992" t="s">
        <v>909</v>
      </c>
      <c r="D992" s="2">
        <v>44702</v>
      </c>
      <c r="E992">
        <v>564</v>
      </c>
      <c r="F992" s="4">
        <v>0.3</v>
      </c>
      <c r="G992" t="s">
        <v>85</v>
      </c>
      <c r="H992" t="s">
        <v>524</v>
      </c>
      <c r="I992" t="s">
        <v>842</v>
      </c>
      <c r="J992" t="s">
        <v>758</v>
      </c>
      <c r="K992" t="s">
        <v>6923</v>
      </c>
      <c r="L992" t="s">
        <v>25</v>
      </c>
      <c r="M992">
        <v>3</v>
      </c>
      <c r="N992">
        <v>25</v>
      </c>
      <c r="O992" t="s">
        <v>3380</v>
      </c>
      <c r="P992" t="s">
        <v>3381</v>
      </c>
      <c r="Q992" s="7">
        <f>fact_orders[[#This Row],[Original Price]]*(1-fact_orders[[#This Row],[Discount%]])</f>
        <v>394.79999999999995</v>
      </c>
      <c r="R992">
        <f>fact_orders[[#This Row],[Original Price]]*fact_orders[[#This Row],[Discount%]]</f>
        <v>169.2</v>
      </c>
      <c r="S992">
        <f>YEAR(fact_orders[[#This Row],[Date]])</f>
        <v>2022</v>
      </c>
      <c r="T992">
        <f>MONTH(fact_orders[[#This Row],[Date]])</f>
        <v>5</v>
      </c>
      <c r="U992" t="str">
        <f>TEXT(fact_orders[[#This Row],[Date]],"mmm-yyyy")</f>
        <v>May-2022</v>
      </c>
      <c r="V992" t="str">
        <f>"Q"&amp;ROUNDUP(MONTH(fact_orders[[#This Row],[Date]])/3,0)</f>
        <v>Q2</v>
      </c>
      <c r="W992" t="str" cm="1">
        <f t="array" ref="W992">_xlfn.IFS(
fact_orders[[#This Row],[dim_customers.Customer Age]]&lt;=25,"18-25",
fact_orders[[#This Row],[dim_customers.Customer Age]]&lt;=35,"26-35",
fact_orders[[#This Row],[dim_customers.Customer Age]]&lt;=45,"36-45",
fact_orders[[#This Row],[dim_customers.Customer Age]]&lt;=55,"46-55",
TRUE,"56+"
)</f>
        <v>18-25</v>
      </c>
      <c r="X992" t="str" cm="1">
        <f t="array" ref="X992">_xlfn.IFS(fact_orders[[#This Row],[Original Price]]&lt;250,"Under 250", fact_orders[[#This Row],[Original Price]]&lt;500, "250-499",fact_orders[[#This Row],[Original Price]]&lt;1000,"500-999",fact_orders[[#This Row],[Original Price]]&lt;2000,"1000-1999",TRUE,"2000+")</f>
        <v>500-999</v>
      </c>
      <c r="Y992" t="str" cm="1">
        <f t="array" ref="Y992">_xlfn.IFS(fact_orders[[#This Row],[Discount%]]&lt;0.2,"10-19%",fact_orders[[#This Row],[Discount%]]&lt;0.3,"20-29%",fact_orders[[#This Row],[Discount%]]&lt;0.4,"30-39%",fact_orders[[#This Row],[Discount%]]&lt;0.5,"40-49%",TRUE,"50%+")</f>
        <v>30-39%</v>
      </c>
    </row>
    <row r="993" spans="1:25" hidden="1" x14ac:dyDescent="0.3">
      <c r="A993" t="s">
        <v>4409</v>
      </c>
      <c r="B993" t="s">
        <v>3384</v>
      </c>
      <c r="C993" t="s">
        <v>910</v>
      </c>
      <c r="D993" s="2">
        <v>44329</v>
      </c>
      <c r="E993">
        <v>634</v>
      </c>
      <c r="F993" s="4">
        <v>0.3</v>
      </c>
      <c r="G993" t="s">
        <v>85</v>
      </c>
      <c r="H993" t="s">
        <v>911</v>
      </c>
      <c r="I993" t="s">
        <v>912</v>
      </c>
      <c r="J993" t="s">
        <v>20</v>
      </c>
      <c r="K993" t="s">
        <v>913</v>
      </c>
      <c r="L993" t="s">
        <v>18</v>
      </c>
      <c r="M993">
        <v>5</v>
      </c>
      <c r="N993">
        <v>26</v>
      </c>
      <c r="O993" t="s">
        <v>3380</v>
      </c>
      <c r="P993" t="s">
        <v>3381</v>
      </c>
      <c r="Q993" s="7">
        <f>fact_orders[[#This Row],[Original Price]]*(1-fact_orders[[#This Row],[Discount%]])</f>
        <v>443.79999999999995</v>
      </c>
      <c r="R993">
        <f>fact_orders[[#This Row],[Original Price]]*fact_orders[[#This Row],[Discount%]]</f>
        <v>190.2</v>
      </c>
      <c r="S993">
        <f>YEAR(fact_orders[[#This Row],[Date]])</f>
        <v>2021</v>
      </c>
      <c r="T993">
        <f>MONTH(fact_orders[[#This Row],[Date]])</f>
        <v>5</v>
      </c>
      <c r="U993" t="str">
        <f>TEXT(fact_orders[[#This Row],[Date]],"mmm-yyyy")</f>
        <v>May-2021</v>
      </c>
      <c r="V993" t="str">
        <f>"Q"&amp;ROUNDUP(MONTH(fact_orders[[#This Row],[Date]])/3,0)</f>
        <v>Q2</v>
      </c>
      <c r="W993" t="str" cm="1">
        <f t="array" ref="W993">_xlfn.IFS(
fact_orders[[#This Row],[dim_customers.Customer Age]]&lt;=25,"18-25",
fact_orders[[#This Row],[dim_customers.Customer Age]]&lt;=35,"26-35",
fact_orders[[#This Row],[dim_customers.Customer Age]]&lt;=45,"36-45",
fact_orders[[#This Row],[dim_customers.Customer Age]]&lt;=55,"46-55",
TRUE,"56+"
)</f>
        <v>26-35</v>
      </c>
      <c r="X993" t="str" cm="1">
        <f t="array" ref="X993">_xlfn.IFS(fact_orders[[#This Row],[Original Price]]&lt;250,"Under 250", fact_orders[[#This Row],[Original Price]]&lt;500, "250-499",fact_orders[[#This Row],[Original Price]]&lt;1000,"500-999",fact_orders[[#This Row],[Original Price]]&lt;2000,"1000-1999",TRUE,"2000+")</f>
        <v>500-999</v>
      </c>
      <c r="Y993" t="str" cm="1">
        <f t="array" ref="Y993">_xlfn.IFS(fact_orders[[#This Row],[Discount%]]&lt;0.2,"10-19%",fact_orders[[#This Row],[Discount%]]&lt;0.3,"20-29%",fact_orders[[#This Row],[Discount%]]&lt;0.4,"30-39%",fact_orders[[#This Row],[Discount%]]&lt;0.5,"40-49%",TRUE,"50%+")</f>
        <v>30-39%</v>
      </c>
    </row>
    <row r="994" spans="1:25" hidden="1" x14ac:dyDescent="0.3">
      <c r="A994" t="s">
        <v>4410</v>
      </c>
      <c r="B994" t="s">
        <v>3385</v>
      </c>
      <c r="C994" t="s">
        <v>914</v>
      </c>
      <c r="D994" s="2">
        <v>44332</v>
      </c>
      <c r="E994">
        <v>236</v>
      </c>
      <c r="F994" s="4">
        <v>0.3</v>
      </c>
      <c r="G994" t="s">
        <v>85</v>
      </c>
      <c r="H994" t="s">
        <v>911</v>
      </c>
      <c r="I994" t="s">
        <v>912</v>
      </c>
      <c r="J994" t="s">
        <v>20</v>
      </c>
      <c r="K994" t="s">
        <v>915</v>
      </c>
      <c r="L994" t="s">
        <v>31</v>
      </c>
      <c r="M994">
        <v>5</v>
      </c>
      <c r="N994">
        <v>27</v>
      </c>
      <c r="O994" t="s">
        <v>3386</v>
      </c>
      <c r="P994" t="s">
        <v>3381</v>
      </c>
      <c r="Q994" s="7">
        <f>fact_orders[[#This Row],[Original Price]]*(1-fact_orders[[#This Row],[Discount%]])</f>
        <v>165.2</v>
      </c>
      <c r="R994">
        <f>fact_orders[[#This Row],[Original Price]]*fact_orders[[#This Row],[Discount%]]</f>
        <v>70.8</v>
      </c>
      <c r="S994">
        <f>YEAR(fact_orders[[#This Row],[Date]])</f>
        <v>2021</v>
      </c>
      <c r="T994">
        <f>MONTH(fact_orders[[#This Row],[Date]])</f>
        <v>5</v>
      </c>
      <c r="U994" t="str">
        <f>TEXT(fact_orders[[#This Row],[Date]],"mmm-yyyy")</f>
        <v>May-2021</v>
      </c>
      <c r="V994" t="str">
        <f>"Q"&amp;ROUNDUP(MONTH(fact_orders[[#This Row],[Date]])/3,0)</f>
        <v>Q2</v>
      </c>
      <c r="W994" t="str" cm="1">
        <f t="array" ref="W994">_xlfn.IFS(
fact_orders[[#This Row],[dim_customers.Customer Age]]&lt;=25,"18-25",
fact_orders[[#This Row],[dim_customers.Customer Age]]&lt;=35,"26-35",
fact_orders[[#This Row],[dim_customers.Customer Age]]&lt;=45,"36-45",
fact_orders[[#This Row],[dim_customers.Customer Age]]&lt;=55,"46-55",
TRUE,"56+"
)</f>
        <v>26-35</v>
      </c>
      <c r="X994" t="str" cm="1">
        <f t="array" ref="X994">_xlfn.IFS(fact_orders[[#This Row],[Original Price]]&lt;250,"Under 250", fact_orders[[#This Row],[Original Price]]&lt;500, "250-499",fact_orders[[#This Row],[Original Price]]&lt;1000,"500-999",fact_orders[[#This Row],[Original Price]]&lt;2000,"1000-1999",TRUE,"2000+")</f>
        <v>Under 250</v>
      </c>
      <c r="Y994" t="str" cm="1">
        <f t="array" ref="Y994">_xlfn.IFS(fact_orders[[#This Row],[Discount%]]&lt;0.2,"10-19%",fact_orders[[#This Row],[Discount%]]&lt;0.3,"20-29%",fact_orders[[#This Row],[Discount%]]&lt;0.4,"30-39%",fact_orders[[#This Row],[Discount%]]&lt;0.5,"40-49%",TRUE,"50%+")</f>
        <v>30-39%</v>
      </c>
    </row>
    <row r="995" spans="1:25" hidden="1" x14ac:dyDescent="0.3">
      <c r="A995" t="s">
        <v>4411</v>
      </c>
      <c r="B995" t="s">
        <v>3387</v>
      </c>
      <c r="C995" t="s">
        <v>916</v>
      </c>
      <c r="D995" s="2">
        <v>44487</v>
      </c>
      <c r="E995">
        <v>444</v>
      </c>
      <c r="F995" s="4">
        <v>0.3</v>
      </c>
      <c r="G995" t="s">
        <v>85</v>
      </c>
      <c r="H995" t="s">
        <v>911</v>
      </c>
      <c r="I995" t="s">
        <v>912</v>
      </c>
      <c r="J995" t="s">
        <v>20</v>
      </c>
      <c r="K995" t="s">
        <v>917</v>
      </c>
      <c r="L995" t="s">
        <v>16</v>
      </c>
      <c r="M995">
        <v>4</v>
      </c>
      <c r="N995">
        <v>24</v>
      </c>
      <c r="O995" t="s">
        <v>3386</v>
      </c>
      <c r="P995" t="s">
        <v>3381</v>
      </c>
      <c r="Q995" s="7">
        <f>fact_orders[[#This Row],[Original Price]]*(1-fact_orders[[#This Row],[Discount%]])</f>
        <v>310.79999999999995</v>
      </c>
      <c r="R995">
        <f>fact_orders[[#This Row],[Original Price]]*fact_orders[[#This Row],[Discount%]]</f>
        <v>133.19999999999999</v>
      </c>
      <c r="S995">
        <f>YEAR(fact_orders[[#This Row],[Date]])</f>
        <v>2021</v>
      </c>
      <c r="T995">
        <f>MONTH(fact_orders[[#This Row],[Date]])</f>
        <v>10</v>
      </c>
      <c r="U995" t="str">
        <f>TEXT(fact_orders[[#This Row],[Date]],"mmm-yyyy")</f>
        <v>Oct-2021</v>
      </c>
      <c r="V995" t="str">
        <f>"Q"&amp;ROUNDUP(MONTH(fact_orders[[#This Row],[Date]])/3,0)</f>
        <v>Q4</v>
      </c>
      <c r="W995" t="str" cm="1">
        <f t="array" ref="W995">_xlfn.IFS(
fact_orders[[#This Row],[dim_customers.Customer Age]]&lt;=25,"18-25",
fact_orders[[#This Row],[dim_customers.Customer Age]]&lt;=35,"26-35",
fact_orders[[#This Row],[dim_customers.Customer Age]]&lt;=45,"36-45",
fact_orders[[#This Row],[dim_customers.Customer Age]]&lt;=55,"46-55",
TRUE,"56+"
)</f>
        <v>18-25</v>
      </c>
      <c r="X995" t="str" cm="1">
        <f t="array" ref="X995">_xlfn.IFS(fact_orders[[#This Row],[Original Price]]&lt;250,"Under 250", fact_orders[[#This Row],[Original Price]]&lt;500, "250-499",fact_orders[[#This Row],[Original Price]]&lt;1000,"500-999",fact_orders[[#This Row],[Original Price]]&lt;2000,"1000-1999",TRUE,"2000+")</f>
        <v>250-499</v>
      </c>
      <c r="Y995" t="str" cm="1">
        <f t="array" ref="Y995">_xlfn.IFS(fact_orders[[#This Row],[Discount%]]&lt;0.2,"10-19%",fact_orders[[#This Row],[Discount%]]&lt;0.3,"20-29%",fact_orders[[#This Row],[Discount%]]&lt;0.4,"30-39%",fact_orders[[#This Row],[Discount%]]&lt;0.5,"40-49%",TRUE,"50%+")</f>
        <v>30-39%</v>
      </c>
    </row>
    <row r="996" spans="1:25" hidden="1" x14ac:dyDescent="0.3">
      <c r="A996" t="s">
        <v>4412</v>
      </c>
      <c r="B996" t="s">
        <v>3388</v>
      </c>
      <c r="C996" t="s">
        <v>918</v>
      </c>
      <c r="D996" s="2">
        <v>44197</v>
      </c>
      <c r="E996">
        <v>456</v>
      </c>
      <c r="F996" s="4">
        <v>0.35</v>
      </c>
      <c r="G996" t="s">
        <v>85</v>
      </c>
      <c r="H996" t="s">
        <v>911</v>
      </c>
      <c r="I996" t="s">
        <v>912</v>
      </c>
      <c r="J996" t="s">
        <v>20</v>
      </c>
      <c r="K996" t="s">
        <v>919</v>
      </c>
      <c r="L996" t="s">
        <v>29</v>
      </c>
      <c r="M996">
        <v>3</v>
      </c>
      <c r="N996">
        <v>24</v>
      </c>
      <c r="O996" t="s">
        <v>3386</v>
      </c>
      <c r="P996" t="s">
        <v>3381</v>
      </c>
      <c r="Q996" s="7">
        <f>fact_orders[[#This Row],[Original Price]]*(1-fact_orders[[#This Row],[Discount%]])</f>
        <v>296.40000000000003</v>
      </c>
      <c r="R996">
        <f>fact_orders[[#This Row],[Original Price]]*fact_orders[[#This Row],[Discount%]]</f>
        <v>159.6</v>
      </c>
      <c r="S996">
        <f>YEAR(fact_orders[[#This Row],[Date]])</f>
        <v>2021</v>
      </c>
      <c r="T996">
        <f>MONTH(fact_orders[[#This Row],[Date]])</f>
        <v>1</v>
      </c>
      <c r="U996" t="str">
        <f>TEXT(fact_orders[[#This Row],[Date]],"mmm-yyyy")</f>
        <v>Jan-2021</v>
      </c>
      <c r="V996" t="str">
        <f>"Q"&amp;ROUNDUP(MONTH(fact_orders[[#This Row],[Date]])/3,0)</f>
        <v>Q1</v>
      </c>
      <c r="W996" t="str" cm="1">
        <f t="array" ref="W996">_xlfn.IFS(
fact_orders[[#This Row],[dim_customers.Customer Age]]&lt;=25,"18-25",
fact_orders[[#This Row],[dim_customers.Customer Age]]&lt;=35,"26-35",
fact_orders[[#This Row],[dim_customers.Customer Age]]&lt;=45,"36-45",
fact_orders[[#This Row],[dim_customers.Customer Age]]&lt;=55,"46-55",
TRUE,"56+"
)</f>
        <v>18-25</v>
      </c>
      <c r="X996" t="str" cm="1">
        <f t="array" ref="X996">_xlfn.IFS(fact_orders[[#This Row],[Original Price]]&lt;250,"Under 250", fact_orders[[#This Row],[Original Price]]&lt;500, "250-499",fact_orders[[#This Row],[Original Price]]&lt;1000,"500-999",fact_orders[[#This Row],[Original Price]]&lt;2000,"1000-1999",TRUE,"2000+")</f>
        <v>250-499</v>
      </c>
      <c r="Y996" t="str" cm="1">
        <f t="array" ref="Y996">_xlfn.IFS(fact_orders[[#This Row],[Discount%]]&lt;0.2,"10-19%",fact_orders[[#This Row],[Discount%]]&lt;0.3,"20-29%",fact_orders[[#This Row],[Discount%]]&lt;0.4,"30-39%",fact_orders[[#This Row],[Discount%]]&lt;0.5,"40-49%",TRUE,"50%+")</f>
        <v>30-39%</v>
      </c>
    </row>
    <row r="997" spans="1:25" hidden="1" x14ac:dyDescent="0.3">
      <c r="A997" t="s">
        <v>4413</v>
      </c>
      <c r="B997" t="s">
        <v>3389</v>
      </c>
      <c r="C997" t="s">
        <v>920</v>
      </c>
      <c r="D997" s="2">
        <v>44755</v>
      </c>
      <c r="E997">
        <v>963</v>
      </c>
      <c r="F997" s="4">
        <v>0.35</v>
      </c>
      <c r="G997" t="s">
        <v>85</v>
      </c>
      <c r="H997" t="s">
        <v>911</v>
      </c>
      <c r="I997" t="s">
        <v>912</v>
      </c>
      <c r="J997" t="s">
        <v>20</v>
      </c>
      <c r="K997" t="s">
        <v>921</v>
      </c>
      <c r="L997" t="s">
        <v>29</v>
      </c>
      <c r="M997">
        <v>3</v>
      </c>
      <c r="N997">
        <v>24</v>
      </c>
      <c r="O997" t="s">
        <v>3386</v>
      </c>
      <c r="P997" t="s">
        <v>3381</v>
      </c>
      <c r="Q997" s="7">
        <f>fact_orders[[#This Row],[Original Price]]*(1-fact_orders[[#This Row],[Discount%]])</f>
        <v>625.95000000000005</v>
      </c>
      <c r="R997">
        <f>fact_orders[[#This Row],[Original Price]]*fact_orders[[#This Row],[Discount%]]</f>
        <v>337.04999999999995</v>
      </c>
      <c r="S997">
        <f>YEAR(fact_orders[[#This Row],[Date]])</f>
        <v>2022</v>
      </c>
      <c r="T997">
        <f>MONTH(fact_orders[[#This Row],[Date]])</f>
        <v>7</v>
      </c>
      <c r="U997" t="str">
        <f>TEXT(fact_orders[[#This Row],[Date]],"mmm-yyyy")</f>
        <v>Jul-2022</v>
      </c>
      <c r="V997" t="str">
        <f>"Q"&amp;ROUNDUP(MONTH(fact_orders[[#This Row],[Date]])/3,0)</f>
        <v>Q3</v>
      </c>
      <c r="W997" t="str" cm="1">
        <f t="array" ref="W997">_xlfn.IFS(
fact_orders[[#This Row],[dim_customers.Customer Age]]&lt;=25,"18-25",
fact_orders[[#This Row],[dim_customers.Customer Age]]&lt;=35,"26-35",
fact_orders[[#This Row],[dim_customers.Customer Age]]&lt;=45,"36-45",
fact_orders[[#This Row],[dim_customers.Customer Age]]&lt;=55,"46-55",
TRUE,"56+"
)</f>
        <v>18-25</v>
      </c>
      <c r="X997" t="str" cm="1">
        <f t="array" ref="X997">_xlfn.IFS(fact_orders[[#This Row],[Original Price]]&lt;250,"Under 250", fact_orders[[#This Row],[Original Price]]&lt;500, "250-499",fact_orders[[#This Row],[Original Price]]&lt;1000,"500-999",fact_orders[[#This Row],[Original Price]]&lt;2000,"1000-1999",TRUE,"2000+")</f>
        <v>500-999</v>
      </c>
      <c r="Y997" t="str" cm="1">
        <f t="array" ref="Y997">_xlfn.IFS(fact_orders[[#This Row],[Discount%]]&lt;0.2,"10-19%",fact_orders[[#This Row],[Discount%]]&lt;0.3,"20-29%",fact_orders[[#This Row],[Discount%]]&lt;0.4,"30-39%",fact_orders[[#This Row],[Discount%]]&lt;0.5,"40-49%",TRUE,"50%+")</f>
        <v>30-39%</v>
      </c>
    </row>
    <row r="998" spans="1:25" hidden="1" x14ac:dyDescent="0.3">
      <c r="A998" t="s">
        <v>4414</v>
      </c>
      <c r="B998" t="s">
        <v>3390</v>
      </c>
      <c r="C998" t="s">
        <v>922</v>
      </c>
      <c r="D998" s="2">
        <v>44985</v>
      </c>
      <c r="E998">
        <v>456</v>
      </c>
      <c r="F998" s="4">
        <v>0.35</v>
      </c>
      <c r="G998" t="s">
        <v>85</v>
      </c>
      <c r="H998" t="s">
        <v>911</v>
      </c>
      <c r="I998" t="s">
        <v>912</v>
      </c>
      <c r="J998" t="s">
        <v>20</v>
      </c>
      <c r="K998" t="s">
        <v>923</v>
      </c>
      <c r="L998" t="s">
        <v>29</v>
      </c>
      <c r="M998">
        <v>5</v>
      </c>
      <c r="N998">
        <v>24</v>
      </c>
      <c r="O998" t="s">
        <v>3386</v>
      </c>
      <c r="P998" t="s">
        <v>3381</v>
      </c>
      <c r="Q998" s="7">
        <f>fact_orders[[#This Row],[Original Price]]*(1-fact_orders[[#This Row],[Discount%]])</f>
        <v>296.40000000000003</v>
      </c>
      <c r="R998">
        <f>fact_orders[[#This Row],[Original Price]]*fact_orders[[#This Row],[Discount%]]</f>
        <v>159.6</v>
      </c>
      <c r="S998">
        <f>YEAR(fact_orders[[#This Row],[Date]])</f>
        <v>2023</v>
      </c>
      <c r="T998">
        <f>MONTH(fact_orders[[#This Row],[Date]])</f>
        <v>2</v>
      </c>
      <c r="U998" t="str">
        <f>TEXT(fact_orders[[#This Row],[Date]],"mmm-yyyy")</f>
        <v>Feb-2023</v>
      </c>
      <c r="V998" t="str">
        <f>"Q"&amp;ROUNDUP(MONTH(fact_orders[[#This Row],[Date]])/3,0)</f>
        <v>Q1</v>
      </c>
      <c r="W998" t="str" cm="1">
        <f t="array" ref="W998">_xlfn.IFS(
fact_orders[[#This Row],[dim_customers.Customer Age]]&lt;=25,"18-25",
fact_orders[[#This Row],[dim_customers.Customer Age]]&lt;=35,"26-35",
fact_orders[[#This Row],[dim_customers.Customer Age]]&lt;=45,"36-45",
fact_orders[[#This Row],[dim_customers.Customer Age]]&lt;=55,"46-55",
TRUE,"56+"
)</f>
        <v>18-25</v>
      </c>
      <c r="X998" t="str" cm="1">
        <f t="array" ref="X998">_xlfn.IFS(fact_orders[[#This Row],[Original Price]]&lt;250,"Under 250", fact_orders[[#This Row],[Original Price]]&lt;500, "250-499",fact_orders[[#This Row],[Original Price]]&lt;1000,"500-999",fact_orders[[#This Row],[Original Price]]&lt;2000,"1000-1999",TRUE,"2000+")</f>
        <v>250-499</v>
      </c>
      <c r="Y998" t="str" cm="1">
        <f t="array" ref="Y998">_xlfn.IFS(fact_orders[[#This Row],[Discount%]]&lt;0.2,"10-19%",fact_orders[[#This Row],[Discount%]]&lt;0.3,"20-29%",fact_orders[[#This Row],[Discount%]]&lt;0.4,"30-39%",fact_orders[[#This Row],[Discount%]]&lt;0.5,"40-49%",TRUE,"50%+")</f>
        <v>30-39%</v>
      </c>
    </row>
    <row r="999" spans="1:25" hidden="1" x14ac:dyDescent="0.3">
      <c r="A999" t="s">
        <v>4415</v>
      </c>
      <c r="B999" t="s">
        <v>3391</v>
      </c>
      <c r="C999" t="s">
        <v>924</v>
      </c>
      <c r="D999" s="2">
        <v>44396</v>
      </c>
      <c r="E999">
        <v>1189</v>
      </c>
      <c r="F999" s="4">
        <v>0.35</v>
      </c>
      <c r="G999" t="s">
        <v>85</v>
      </c>
      <c r="H999" t="s">
        <v>911</v>
      </c>
      <c r="I999" t="s">
        <v>912</v>
      </c>
      <c r="J999" t="s">
        <v>20</v>
      </c>
      <c r="K999" t="s">
        <v>923</v>
      </c>
      <c r="L999" t="s">
        <v>29</v>
      </c>
      <c r="M999">
        <v>5</v>
      </c>
      <c r="N999">
        <v>24</v>
      </c>
      <c r="O999" t="s">
        <v>3392</v>
      </c>
      <c r="P999" t="s">
        <v>3381</v>
      </c>
      <c r="Q999" s="7">
        <f>fact_orders[[#This Row],[Original Price]]*(1-fact_orders[[#This Row],[Discount%]])</f>
        <v>772.85</v>
      </c>
      <c r="R999">
        <f>fact_orders[[#This Row],[Original Price]]*fact_orders[[#This Row],[Discount%]]</f>
        <v>416.15</v>
      </c>
      <c r="S999">
        <f>YEAR(fact_orders[[#This Row],[Date]])</f>
        <v>2021</v>
      </c>
      <c r="T999">
        <f>MONTH(fact_orders[[#This Row],[Date]])</f>
        <v>7</v>
      </c>
      <c r="U999" t="str">
        <f>TEXT(fact_orders[[#This Row],[Date]],"mmm-yyyy")</f>
        <v>Jul-2021</v>
      </c>
      <c r="V999" t="str">
        <f>"Q"&amp;ROUNDUP(MONTH(fact_orders[[#This Row],[Date]])/3,0)</f>
        <v>Q3</v>
      </c>
      <c r="W999" t="str" cm="1">
        <f t="array" ref="W999">_xlfn.IFS(
fact_orders[[#This Row],[dim_customers.Customer Age]]&lt;=25,"18-25",
fact_orders[[#This Row],[dim_customers.Customer Age]]&lt;=35,"26-35",
fact_orders[[#This Row],[dim_customers.Customer Age]]&lt;=45,"36-45",
fact_orders[[#This Row],[dim_customers.Customer Age]]&lt;=55,"46-55",
TRUE,"56+"
)</f>
        <v>18-25</v>
      </c>
      <c r="X999" t="str" cm="1">
        <f t="array" ref="X999">_xlfn.IFS(fact_orders[[#This Row],[Original Price]]&lt;250,"Under 250", fact_orders[[#This Row],[Original Price]]&lt;500, "250-499",fact_orders[[#This Row],[Original Price]]&lt;1000,"500-999",fact_orders[[#This Row],[Original Price]]&lt;2000,"1000-1999",TRUE,"2000+")</f>
        <v>1000-1999</v>
      </c>
      <c r="Y999" t="str" cm="1">
        <f t="array" ref="Y999">_xlfn.IFS(fact_orders[[#This Row],[Discount%]]&lt;0.2,"10-19%",fact_orders[[#This Row],[Discount%]]&lt;0.3,"20-29%",fact_orders[[#This Row],[Discount%]]&lt;0.4,"30-39%",fact_orders[[#This Row],[Discount%]]&lt;0.5,"40-49%",TRUE,"50%+")</f>
        <v>30-39%</v>
      </c>
    </row>
    <row r="1000" spans="1:25" hidden="1" x14ac:dyDescent="0.3">
      <c r="A1000" t="s">
        <v>4416</v>
      </c>
      <c r="B1000" t="s">
        <v>3393</v>
      </c>
      <c r="C1000" t="s">
        <v>925</v>
      </c>
      <c r="D1000" s="2">
        <v>44414</v>
      </c>
      <c r="E1000">
        <v>1298</v>
      </c>
      <c r="F1000" s="4">
        <v>0.35</v>
      </c>
      <c r="G1000" t="s">
        <v>85</v>
      </c>
      <c r="H1000" t="s">
        <v>911</v>
      </c>
      <c r="I1000" t="s">
        <v>912</v>
      </c>
      <c r="J1000" t="s">
        <v>20</v>
      </c>
      <c r="K1000" t="s">
        <v>923</v>
      </c>
      <c r="L1000" t="s">
        <v>29</v>
      </c>
      <c r="M1000">
        <v>4</v>
      </c>
      <c r="N1000">
        <v>24</v>
      </c>
      <c r="O1000" t="s">
        <v>3392</v>
      </c>
      <c r="P1000" t="s">
        <v>3381</v>
      </c>
      <c r="Q1000" s="7">
        <f>fact_orders[[#This Row],[Original Price]]*(1-fact_orders[[#This Row],[Discount%]])</f>
        <v>843.7</v>
      </c>
      <c r="R1000">
        <f>fact_orders[[#This Row],[Original Price]]*fact_orders[[#This Row],[Discount%]]</f>
        <v>454.29999999999995</v>
      </c>
      <c r="S1000">
        <f>YEAR(fact_orders[[#This Row],[Date]])</f>
        <v>2021</v>
      </c>
      <c r="T1000">
        <f>MONTH(fact_orders[[#This Row],[Date]])</f>
        <v>8</v>
      </c>
      <c r="U1000" t="str">
        <f>TEXT(fact_orders[[#This Row],[Date]],"mmm-yyyy")</f>
        <v>Aug-2021</v>
      </c>
      <c r="V1000" t="str">
        <f>"Q"&amp;ROUNDUP(MONTH(fact_orders[[#This Row],[Date]])/3,0)</f>
        <v>Q3</v>
      </c>
      <c r="W1000" t="str" cm="1">
        <f t="array" ref="W1000">_xlfn.IFS(
fact_orders[[#This Row],[dim_customers.Customer Age]]&lt;=25,"18-25",
fact_orders[[#This Row],[dim_customers.Customer Age]]&lt;=35,"26-35",
fact_orders[[#This Row],[dim_customers.Customer Age]]&lt;=45,"36-45",
fact_orders[[#This Row],[dim_customers.Customer Age]]&lt;=55,"46-55",
TRUE,"56+"
)</f>
        <v>18-25</v>
      </c>
      <c r="X1000" t="str" cm="1">
        <f t="array" ref="X1000">_xlfn.IFS(fact_orders[[#This Row],[Original Price]]&lt;250,"Under 250", fact_orders[[#This Row],[Original Price]]&lt;500, "250-499",fact_orders[[#This Row],[Original Price]]&lt;1000,"500-999",fact_orders[[#This Row],[Original Price]]&lt;2000,"1000-1999",TRUE,"2000+")</f>
        <v>1000-1999</v>
      </c>
      <c r="Y1000" t="str" cm="1">
        <f t="array" ref="Y1000">_xlfn.IFS(fact_orders[[#This Row],[Discount%]]&lt;0.2,"10-19%",fact_orders[[#This Row],[Discount%]]&lt;0.3,"20-29%",fact_orders[[#This Row],[Discount%]]&lt;0.4,"30-39%",fact_orders[[#This Row],[Discount%]]&lt;0.5,"40-49%",TRUE,"50%+")</f>
        <v>30-39%</v>
      </c>
    </row>
    <row r="1001" spans="1:25" hidden="1" x14ac:dyDescent="0.3">
      <c r="A1001" t="s">
        <v>4417</v>
      </c>
      <c r="B1001" t="s">
        <v>3394</v>
      </c>
      <c r="C1001" t="s">
        <v>926</v>
      </c>
      <c r="D1001" s="2">
        <v>44792</v>
      </c>
      <c r="E1001">
        <v>1456</v>
      </c>
      <c r="F1001" s="4">
        <v>0.35</v>
      </c>
      <c r="G1001" t="s">
        <v>85</v>
      </c>
      <c r="H1001" t="s">
        <v>911</v>
      </c>
      <c r="I1001" t="s">
        <v>912</v>
      </c>
      <c r="J1001" t="s">
        <v>20</v>
      </c>
      <c r="K1001" t="s">
        <v>923</v>
      </c>
      <c r="L1001" t="s">
        <v>29</v>
      </c>
      <c r="M1001">
        <v>2</v>
      </c>
      <c r="N1001">
        <v>24</v>
      </c>
      <c r="O1001" t="s">
        <v>3392</v>
      </c>
      <c r="P1001" t="s">
        <v>3381</v>
      </c>
      <c r="Q1001" s="7">
        <f>fact_orders[[#This Row],[Original Price]]*(1-fact_orders[[#This Row],[Discount%]])</f>
        <v>946.4</v>
      </c>
      <c r="R1001">
        <f>fact_orders[[#This Row],[Original Price]]*fact_orders[[#This Row],[Discount%]]</f>
        <v>509.59999999999997</v>
      </c>
      <c r="S1001">
        <f>YEAR(fact_orders[[#This Row],[Date]])</f>
        <v>2022</v>
      </c>
      <c r="T1001">
        <f>MONTH(fact_orders[[#This Row],[Date]])</f>
        <v>8</v>
      </c>
      <c r="U1001" t="str">
        <f>TEXT(fact_orders[[#This Row],[Date]],"mmm-yyyy")</f>
        <v>Aug-2022</v>
      </c>
      <c r="V1001" t="str">
        <f>"Q"&amp;ROUNDUP(MONTH(fact_orders[[#This Row],[Date]])/3,0)</f>
        <v>Q3</v>
      </c>
      <c r="W1001" t="str" cm="1">
        <f t="array" ref="W1001">_xlfn.IFS(
fact_orders[[#This Row],[dim_customers.Customer Age]]&lt;=25,"18-25",
fact_orders[[#This Row],[dim_customers.Customer Age]]&lt;=35,"26-35",
fact_orders[[#This Row],[dim_customers.Customer Age]]&lt;=45,"36-45",
fact_orders[[#This Row],[dim_customers.Customer Age]]&lt;=55,"46-55",
TRUE,"56+"
)</f>
        <v>18-25</v>
      </c>
      <c r="X1001" t="str" cm="1">
        <f t="array" ref="X1001">_xlfn.IFS(fact_orders[[#This Row],[Original Price]]&lt;250,"Under 250", fact_orders[[#This Row],[Original Price]]&lt;500, "250-499",fact_orders[[#This Row],[Original Price]]&lt;1000,"500-999",fact_orders[[#This Row],[Original Price]]&lt;2000,"1000-1999",TRUE,"2000+")</f>
        <v>1000-1999</v>
      </c>
      <c r="Y1001" t="str" cm="1">
        <f t="array" ref="Y1001">_xlfn.IFS(fact_orders[[#This Row],[Discount%]]&lt;0.2,"10-19%",fact_orders[[#This Row],[Discount%]]&lt;0.3,"20-29%",fact_orders[[#This Row],[Discount%]]&lt;0.4,"30-39%",fact_orders[[#This Row],[Discount%]]&lt;0.5,"40-49%",TRUE,"50%+")</f>
        <v>30-39%</v>
      </c>
    </row>
    <row r="1002" spans="1:25" hidden="1" x14ac:dyDescent="0.3">
      <c r="A1002" t="s">
        <v>4418</v>
      </c>
      <c r="B1002" t="s">
        <v>3395</v>
      </c>
      <c r="C1002" t="s">
        <v>927</v>
      </c>
      <c r="D1002" s="2">
        <v>44521</v>
      </c>
      <c r="E1002">
        <v>1478</v>
      </c>
      <c r="F1002" s="4">
        <v>0.4</v>
      </c>
      <c r="G1002" t="s">
        <v>85</v>
      </c>
      <c r="H1002" t="s">
        <v>911</v>
      </c>
      <c r="I1002" t="s">
        <v>912</v>
      </c>
      <c r="J1002" t="s">
        <v>20</v>
      </c>
      <c r="K1002" t="s">
        <v>923</v>
      </c>
      <c r="L1002" t="s">
        <v>29</v>
      </c>
      <c r="M1002">
        <v>3</v>
      </c>
      <c r="N1002">
        <v>24</v>
      </c>
      <c r="O1002" t="s">
        <v>3392</v>
      </c>
      <c r="P1002" t="s">
        <v>3381</v>
      </c>
      <c r="Q1002" s="7">
        <f>fact_orders[[#This Row],[Original Price]]*(1-fact_orders[[#This Row],[Discount%]])</f>
        <v>886.8</v>
      </c>
      <c r="R1002">
        <f>fact_orders[[#This Row],[Original Price]]*fact_orders[[#This Row],[Discount%]]</f>
        <v>591.20000000000005</v>
      </c>
      <c r="S1002">
        <f>YEAR(fact_orders[[#This Row],[Date]])</f>
        <v>2021</v>
      </c>
      <c r="T1002">
        <f>MONTH(fact_orders[[#This Row],[Date]])</f>
        <v>11</v>
      </c>
      <c r="U1002" t="str">
        <f>TEXT(fact_orders[[#This Row],[Date]],"mmm-yyyy")</f>
        <v>Nov-2021</v>
      </c>
      <c r="V1002" t="str">
        <f>"Q"&amp;ROUNDUP(MONTH(fact_orders[[#This Row],[Date]])/3,0)</f>
        <v>Q4</v>
      </c>
      <c r="W1002" t="str" cm="1">
        <f t="array" ref="W1002">_xlfn.IFS(
fact_orders[[#This Row],[dim_customers.Customer Age]]&lt;=25,"18-25",
fact_orders[[#This Row],[dim_customers.Customer Age]]&lt;=35,"26-35",
fact_orders[[#This Row],[dim_customers.Customer Age]]&lt;=45,"36-45",
fact_orders[[#This Row],[dim_customers.Customer Age]]&lt;=55,"46-55",
TRUE,"56+"
)</f>
        <v>18-25</v>
      </c>
      <c r="X1002" t="str" cm="1">
        <f t="array" ref="X1002">_xlfn.IFS(fact_orders[[#This Row],[Original Price]]&lt;250,"Under 250", fact_orders[[#This Row],[Original Price]]&lt;500, "250-499",fact_orders[[#This Row],[Original Price]]&lt;1000,"500-999",fact_orders[[#This Row],[Original Price]]&lt;2000,"1000-1999",TRUE,"2000+")</f>
        <v>1000-1999</v>
      </c>
      <c r="Y1002" t="str" cm="1">
        <f t="array" ref="Y1002">_xlfn.IFS(fact_orders[[#This Row],[Discount%]]&lt;0.2,"10-19%",fact_orders[[#This Row],[Discount%]]&lt;0.3,"20-29%",fact_orders[[#This Row],[Discount%]]&lt;0.4,"30-39%",fact_orders[[#This Row],[Discount%]]&lt;0.5,"40-49%",TRUE,"50%+")</f>
        <v>40-49%</v>
      </c>
    </row>
    <row r="1003" spans="1:25" hidden="1" x14ac:dyDescent="0.3">
      <c r="A1003" t="s">
        <v>4419</v>
      </c>
      <c r="B1003" t="s">
        <v>3396</v>
      </c>
      <c r="C1003" t="s">
        <v>928</v>
      </c>
      <c r="D1003" s="2">
        <v>44272</v>
      </c>
      <c r="E1003">
        <v>256</v>
      </c>
      <c r="F1003" s="4">
        <v>0.4</v>
      </c>
      <c r="G1003" t="s">
        <v>85</v>
      </c>
      <c r="H1003" t="s">
        <v>911</v>
      </c>
      <c r="I1003" t="s">
        <v>912</v>
      </c>
      <c r="J1003" t="s">
        <v>20</v>
      </c>
      <c r="K1003" t="s">
        <v>923</v>
      </c>
      <c r="L1003" t="s">
        <v>29</v>
      </c>
      <c r="M1003">
        <v>4</v>
      </c>
      <c r="N1003">
        <v>24</v>
      </c>
      <c r="O1003" t="s">
        <v>3392</v>
      </c>
      <c r="P1003" t="s">
        <v>3381</v>
      </c>
      <c r="Q1003" s="7">
        <f>fact_orders[[#This Row],[Original Price]]*(1-fact_orders[[#This Row],[Discount%]])</f>
        <v>153.6</v>
      </c>
      <c r="R1003">
        <f>fact_orders[[#This Row],[Original Price]]*fact_orders[[#This Row],[Discount%]]</f>
        <v>102.4</v>
      </c>
      <c r="S1003">
        <f>YEAR(fact_orders[[#This Row],[Date]])</f>
        <v>2021</v>
      </c>
      <c r="T1003">
        <f>MONTH(fact_orders[[#This Row],[Date]])</f>
        <v>3</v>
      </c>
      <c r="U1003" t="str">
        <f>TEXT(fact_orders[[#This Row],[Date]],"mmm-yyyy")</f>
        <v>Mar-2021</v>
      </c>
      <c r="V1003" t="str">
        <f>"Q"&amp;ROUNDUP(MONTH(fact_orders[[#This Row],[Date]])/3,0)</f>
        <v>Q1</v>
      </c>
      <c r="W1003" t="str" cm="1">
        <f t="array" ref="W1003">_xlfn.IFS(
fact_orders[[#This Row],[dim_customers.Customer Age]]&lt;=25,"18-25",
fact_orders[[#This Row],[dim_customers.Customer Age]]&lt;=35,"26-35",
fact_orders[[#This Row],[dim_customers.Customer Age]]&lt;=45,"36-45",
fact_orders[[#This Row],[dim_customers.Customer Age]]&lt;=55,"46-55",
TRUE,"56+"
)</f>
        <v>18-25</v>
      </c>
      <c r="X1003" t="str" cm="1">
        <f t="array" ref="X1003">_xlfn.IFS(fact_orders[[#This Row],[Original Price]]&lt;250,"Under 250", fact_orders[[#This Row],[Original Price]]&lt;500, "250-499",fact_orders[[#This Row],[Original Price]]&lt;1000,"500-999",fact_orders[[#This Row],[Original Price]]&lt;2000,"1000-1999",TRUE,"2000+")</f>
        <v>250-499</v>
      </c>
      <c r="Y1003" t="str" cm="1">
        <f t="array" ref="Y1003">_xlfn.IFS(fact_orders[[#This Row],[Discount%]]&lt;0.2,"10-19%",fact_orders[[#This Row],[Discount%]]&lt;0.3,"20-29%",fact_orders[[#This Row],[Discount%]]&lt;0.4,"30-39%",fact_orders[[#This Row],[Discount%]]&lt;0.5,"40-49%",TRUE,"50%+")</f>
        <v>40-49%</v>
      </c>
    </row>
    <row r="1004" spans="1:25" hidden="1" x14ac:dyDescent="0.3">
      <c r="A1004" t="s">
        <v>4420</v>
      </c>
      <c r="B1004" t="s">
        <v>3397</v>
      </c>
      <c r="C1004" t="s">
        <v>929</v>
      </c>
      <c r="D1004" s="2">
        <v>44314</v>
      </c>
      <c r="E1004">
        <v>2698</v>
      </c>
      <c r="F1004" s="4">
        <v>0.15</v>
      </c>
      <c r="G1004" t="s">
        <v>85</v>
      </c>
      <c r="H1004" t="s">
        <v>911</v>
      </c>
      <c r="I1004" t="s">
        <v>912</v>
      </c>
      <c r="J1004" t="s">
        <v>20</v>
      </c>
      <c r="K1004" t="s">
        <v>923</v>
      </c>
      <c r="L1004" t="s">
        <v>29</v>
      </c>
      <c r="M1004">
        <v>5</v>
      </c>
      <c r="N1004">
        <v>22</v>
      </c>
      <c r="O1004" t="s">
        <v>3392</v>
      </c>
      <c r="P1004" t="s">
        <v>3381</v>
      </c>
      <c r="Q1004" s="7">
        <f>fact_orders[[#This Row],[Original Price]]*(1-fact_orders[[#This Row],[Discount%]])</f>
        <v>2293.2999999999997</v>
      </c>
      <c r="R1004">
        <f>fact_orders[[#This Row],[Original Price]]*fact_orders[[#This Row],[Discount%]]</f>
        <v>404.7</v>
      </c>
      <c r="S1004">
        <f>YEAR(fact_orders[[#This Row],[Date]])</f>
        <v>2021</v>
      </c>
      <c r="T1004">
        <f>MONTH(fact_orders[[#This Row],[Date]])</f>
        <v>4</v>
      </c>
      <c r="U1004" t="str">
        <f>TEXT(fact_orders[[#This Row],[Date]],"mmm-yyyy")</f>
        <v>Apr-2021</v>
      </c>
      <c r="V1004" t="str">
        <f>"Q"&amp;ROUNDUP(MONTH(fact_orders[[#This Row],[Date]])/3,0)</f>
        <v>Q2</v>
      </c>
      <c r="W1004" t="str" cm="1">
        <f t="array" ref="W1004">_xlfn.IFS(
fact_orders[[#This Row],[dim_customers.Customer Age]]&lt;=25,"18-25",
fact_orders[[#This Row],[dim_customers.Customer Age]]&lt;=35,"26-35",
fact_orders[[#This Row],[dim_customers.Customer Age]]&lt;=45,"36-45",
fact_orders[[#This Row],[dim_customers.Customer Age]]&lt;=55,"46-55",
TRUE,"56+"
)</f>
        <v>18-25</v>
      </c>
      <c r="X1004" t="str" cm="1">
        <f t="array" ref="X1004">_xlfn.IFS(fact_orders[[#This Row],[Original Price]]&lt;250,"Under 250", fact_orders[[#This Row],[Original Price]]&lt;500, "250-499",fact_orders[[#This Row],[Original Price]]&lt;1000,"500-999",fact_orders[[#This Row],[Original Price]]&lt;2000,"1000-1999",TRUE,"2000+")</f>
        <v>2000+</v>
      </c>
      <c r="Y1004" t="str" cm="1">
        <f t="array" ref="Y1004">_xlfn.IFS(fact_orders[[#This Row],[Discount%]]&lt;0.2,"10-19%",fact_orders[[#This Row],[Discount%]]&lt;0.3,"20-29%",fact_orders[[#This Row],[Discount%]]&lt;0.4,"30-39%",fact_orders[[#This Row],[Discount%]]&lt;0.5,"40-49%",TRUE,"50%+")</f>
        <v>10-19%</v>
      </c>
    </row>
    <row r="1005" spans="1:25" hidden="1" x14ac:dyDescent="0.3">
      <c r="A1005" t="s">
        <v>4421</v>
      </c>
      <c r="B1005" t="s">
        <v>3398</v>
      </c>
      <c r="C1005" t="s">
        <v>930</v>
      </c>
      <c r="D1005" s="2">
        <v>44929</v>
      </c>
      <c r="E1005">
        <v>2364</v>
      </c>
      <c r="F1005" s="4">
        <v>0.15</v>
      </c>
      <c r="G1005" t="s">
        <v>85</v>
      </c>
      <c r="H1005" t="s">
        <v>911</v>
      </c>
      <c r="I1005" t="s">
        <v>912</v>
      </c>
      <c r="J1005" t="s">
        <v>20</v>
      </c>
      <c r="K1005" t="s">
        <v>931</v>
      </c>
      <c r="L1005" t="s">
        <v>130</v>
      </c>
      <c r="M1005">
        <v>4</v>
      </c>
      <c r="N1005">
        <v>23</v>
      </c>
      <c r="O1005" t="s">
        <v>3399</v>
      </c>
      <c r="P1005" t="s">
        <v>3400</v>
      </c>
      <c r="Q1005" s="7">
        <f>fact_orders[[#This Row],[Original Price]]*(1-fact_orders[[#This Row],[Discount%]])</f>
        <v>2009.3999999999999</v>
      </c>
      <c r="R1005">
        <f>fact_orders[[#This Row],[Original Price]]*fact_orders[[#This Row],[Discount%]]</f>
        <v>354.59999999999997</v>
      </c>
      <c r="S1005">
        <f>YEAR(fact_orders[[#This Row],[Date]])</f>
        <v>2023</v>
      </c>
      <c r="T1005">
        <f>MONTH(fact_orders[[#This Row],[Date]])</f>
        <v>1</v>
      </c>
      <c r="U1005" t="str">
        <f>TEXT(fact_orders[[#This Row],[Date]],"mmm-yyyy")</f>
        <v>Jan-2023</v>
      </c>
      <c r="V1005" t="str">
        <f>"Q"&amp;ROUNDUP(MONTH(fact_orders[[#This Row],[Date]])/3,0)</f>
        <v>Q1</v>
      </c>
      <c r="W1005" t="str" cm="1">
        <f t="array" ref="W1005">_xlfn.IFS(
fact_orders[[#This Row],[dim_customers.Customer Age]]&lt;=25,"18-25",
fact_orders[[#This Row],[dim_customers.Customer Age]]&lt;=35,"26-35",
fact_orders[[#This Row],[dim_customers.Customer Age]]&lt;=45,"36-45",
fact_orders[[#This Row],[dim_customers.Customer Age]]&lt;=55,"46-55",
TRUE,"56+"
)</f>
        <v>18-25</v>
      </c>
      <c r="X1005" t="str" cm="1">
        <f t="array" ref="X1005">_xlfn.IFS(fact_orders[[#This Row],[Original Price]]&lt;250,"Under 250", fact_orders[[#This Row],[Original Price]]&lt;500, "250-499",fact_orders[[#This Row],[Original Price]]&lt;1000,"500-999",fact_orders[[#This Row],[Original Price]]&lt;2000,"1000-1999",TRUE,"2000+")</f>
        <v>2000+</v>
      </c>
      <c r="Y1005" t="str" cm="1">
        <f t="array" ref="Y1005">_xlfn.IFS(fact_orders[[#This Row],[Discount%]]&lt;0.2,"10-19%",fact_orders[[#This Row],[Discount%]]&lt;0.3,"20-29%",fact_orders[[#This Row],[Discount%]]&lt;0.4,"30-39%",fact_orders[[#This Row],[Discount%]]&lt;0.5,"40-49%",TRUE,"50%+")</f>
        <v>10-19%</v>
      </c>
    </row>
    <row r="1006" spans="1:25" hidden="1" x14ac:dyDescent="0.3">
      <c r="A1006" t="s">
        <v>4422</v>
      </c>
      <c r="B1006" t="s">
        <v>3401</v>
      </c>
      <c r="C1006" t="s">
        <v>932</v>
      </c>
      <c r="D1006" s="2">
        <v>44444</v>
      </c>
      <c r="E1006">
        <v>1236</v>
      </c>
      <c r="F1006" s="4">
        <v>0.15</v>
      </c>
      <c r="G1006" t="s">
        <v>85</v>
      </c>
      <c r="H1006" t="s">
        <v>911</v>
      </c>
      <c r="I1006" t="s">
        <v>912</v>
      </c>
      <c r="J1006" t="s">
        <v>20</v>
      </c>
      <c r="K1006" t="s">
        <v>931</v>
      </c>
      <c r="L1006" t="s">
        <v>130</v>
      </c>
      <c r="M1006">
        <v>4</v>
      </c>
      <c r="N1006">
        <v>24</v>
      </c>
      <c r="O1006" t="s">
        <v>3399</v>
      </c>
      <c r="P1006" t="s">
        <v>3400</v>
      </c>
      <c r="Q1006" s="7">
        <f>fact_orders[[#This Row],[Original Price]]*(1-fact_orders[[#This Row],[Discount%]])</f>
        <v>1050.5999999999999</v>
      </c>
      <c r="R1006">
        <f>fact_orders[[#This Row],[Original Price]]*fact_orders[[#This Row],[Discount%]]</f>
        <v>185.4</v>
      </c>
      <c r="S1006">
        <f>YEAR(fact_orders[[#This Row],[Date]])</f>
        <v>2021</v>
      </c>
      <c r="T1006">
        <f>MONTH(fact_orders[[#This Row],[Date]])</f>
        <v>9</v>
      </c>
      <c r="U1006" t="str">
        <f>TEXT(fact_orders[[#This Row],[Date]],"mmm-yyyy")</f>
        <v>Sep-2021</v>
      </c>
      <c r="V1006" t="str">
        <f>"Q"&amp;ROUNDUP(MONTH(fact_orders[[#This Row],[Date]])/3,0)</f>
        <v>Q3</v>
      </c>
      <c r="W1006" t="str" cm="1">
        <f t="array" ref="W1006">_xlfn.IFS(
fact_orders[[#This Row],[dim_customers.Customer Age]]&lt;=25,"18-25",
fact_orders[[#This Row],[dim_customers.Customer Age]]&lt;=35,"26-35",
fact_orders[[#This Row],[dim_customers.Customer Age]]&lt;=45,"36-45",
fact_orders[[#This Row],[dim_customers.Customer Age]]&lt;=55,"46-55",
TRUE,"56+"
)</f>
        <v>18-25</v>
      </c>
      <c r="X1006" t="str" cm="1">
        <f t="array" ref="X1006">_xlfn.IFS(fact_orders[[#This Row],[Original Price]]&lt;250,"Under 250", fact_orders[[#This Row],[Original Price]]&lt;500, "250-499",fact_orders[[#This Row],[Original Price]]&lt;1000,"500-999",fact_orders[[#This Row],[Original Price]]&lt;2000,"1000-1999",TRUE,"2000+")</f>
        <v>1000-1999</v>
      </c>
      <c r="Y1006" t="str" cm="1">
        <f t="array" ref="Y1006">_xlfn.IFS(fact_orders[[#This Row],[Discount%]]&lt;0.2,"10-19%",fact_orders[[#This Row],[Discount%]]&lt;0.3,"20-29%",fact_orders[[#This Row],[Discount%]]&lt;0.4,"30-39%",fact_orders[[#This Row],[Discount%]]&lt;0.5,"40-49%",TRUE,"50%+")</f>
        <v>10-19%</v>
      </c>
    </row>
    <row r="1007" spans="1:25" hidden="1" x14ac:dyDescent="0.3">
      <c r="A1007" t="s">
        <v>4423</v>
      </c>
      <c r="B1007" t="s">
        <v>3402</v>
      </c>
      <c r="C1007" t="s">
        <v>933</v>
      </c>
      <c r="D1007" s="2">
        <v>44785</v>
      </c>
      <c r="E1007">
        <v>756</v>
      </c>
      <c r="F1007" s="4">
        <v>0.35</v>
      </c>
      <c r="G1007" t="s">
        <v>85</v>
      </c>
      <c r="H1007" t="s">
        <v>911</v>
      </c>
      <c r="I1007" t="s">
        <v>912</v>
      </c>
      <c r="J1007" t="s">
        <v>20</v>
      </c>
      <c r="K1007" t="s">
        <v>931</v>
      </c>
      <c r="L1007" t="s">
        <v>130</v>
      </c>
      <c r="M1007">
        <v>4</v>
      </c>
      <c r="N1007">
        <v>25</v>
      </c>
      <c r="O1007" t="s">
        <v>3399</v>
      </c>
      <c r="P1007" t="s">
        <v>3400</v>
      </c>
      <c r="Q1007" s="7">
        <f>fact_orders[[#This Row],[Original Price]]*(1-fact_orders[[#This Row],[Discount%]])</f>
        <v>491.40000000000003</v>
      </c>
      <c r="R1007">
        <f>fact_orders[[#This Row],[Original Price]]*fact_orders[[#This Row],[Discount%]]</f>
        <v>264.59999999999997</v>
      </c>
      <c r="S1007">
        <f>YEAR(fact_orders[[#This Row],[Date]])</f>
        <v>2022</v>
      </c>
      <c r="T1007">
        <f>MONTH(fact_orders[[#This Row],[Date]])</f>
        <v>8</v>
      </c>
      <c r="U1007" t="str">
        <f>TEXT(fact_orders[[#This Row],[Date]],"mmm-yyyy")</f>
        <v>Aug-2022</v>
      </c>
      <c r="V1007" t="str">
        <f>"Q"&amp;ROUNDUP(MONTH(fact_orders[[#This Row],[Date]])/3,0)</f>
        <v>Q3</v>
      </c>
      <c r="W1007" t="str" cm="1">
        <f t="array" ref="W1007">_xlfn.IFS(
fact_orders[[#This Row],[dim_customers.Customer Age]]&lt;=25,"18-25",
fact_orders[[#This Row],[dim_customers.Customer Age]]&lt;=35,"26-35",
fact_orders[[#This Row],[dim_customers.Customer Age]]&lt;=45,"36-45",
fact_orders[[#This Row],[dim_customers.Customer Age]]&lt;=55,"46-55",
TRUE,"56+"
)</f>
        <v>18-25</v>
      </c>
      <c r="X1007" t="str" cm="1">
        <f t="array" ref="X1007">_xlfn.IFS(fact_orders[[#This Row],[Original Price]]&lt;250,"Under 250", fact_orders[[#This Row],[Original Price]]&lt;500, "250-499",fact_orders[[#This Row],[Original Price]]&lt;1000,"500-999",fact_orders[[#This Row],[Original Price]]&lt;2000,"1000-1999",TRUE,"2000+")</f>
        <v>500-999</v>
      </c>
      <c r="Y1007" t="str" cm="1">
        <f t="array" ref="Y1007">_xlfn.IFS(fact_orders[[#This Row],[Discount%]]&lt;0.2,"10-19%",fact_orders[[#This Row],[Discount%]]&lt;0.3,"20-29%",fact_orders[[#This Row],[Discount%]]&lt;0.4,"30-39%",fact_orders[[#This Row],[Discount%]]&lt;0.5,"40-49%",TRUE,"50%+")</f>
        <v>30-39%</v>
      </c>
    </row>
    <row r="1008" spans="1:25" hidden="1" x14ac:dyDescent="0.3">
      <c r="A1008" t="s">
        <v>4424</v>
      </c>
      <c r="B1008" t="s">
        <v>3403</v>
      </c>
      <c r="C1008" t="s">
        <v>934</v>
      </c>
      <c r="D1008" s="2">
        <v>44484</v>
      </c>
      <c r="E1008">
        <v>326</v>
      </c>
      <c r="F1008" s="4">
        <v>0.35</v>
      </c>
      <c r="G1008" t="s">
        <v>85</v>
      </c>
      <c r="H1008" t="s">
        <v>911</v>
      </c>
      <c r="I1008" t="s">
        <v>912</v>
      </c>
      <c r="J1008" t="s">
        <v>20</v>
      </c>
      <c r="K1008" t="s">
        <v>931</v>
      </c>
      <c r="L1008" t="s">
        <v>130</v>
      </c>
      <c r="M1008">
        <v>3</v>
      </c>
      <c r="N1008">
        <v>26</v>
      </c>
      <c r="O1008" t="s">
        <v>3399</v>
      </c>
      <c r="P1008" t="s">
        <v>3400</v>
      </c>
      <c r="Q1008" s="7">
        <f>fact_orders[[#This Row],[Original Price]]*(1-fact_orders[[#This Row],[Discount%]])</f>
        <v>211.9</v>
      </c>
      <c r="R1008">
        <f>fact_orders[[#This Row],[Original Price]]*fact_orders[[#This Row],[Discount%]]</f>
        <v>114.1</v>
      </c>
      <c r="S1008">
        <f>YEAR(fact_orders[[#This Row],[Date]])</f>
        <v>2021</v>
      </c>
      <c r="T1008">
        <f>MONTH(fact_orders[[#This Row],[Date]])</f>
        <v>10</v>
      </c>
      <c r="U1008" t="str">
        <f>TEXT(fact_orders[[#This Row],[Date]],"mmm-yyyy")</f>
        <v>Oct-2021</v>
      </c>
      <c r="V1008" t="str">
        <f>"Q"&amp;ROUNDUP(MONTH(fact_orders[[#This Row],[Date]])/3,0)</f>
        <v>Q4</v>
      </c>
      <c r="W1008" t="str" cm="1">
        <f t="array" ref="W1008">_xlfn.IFS(
fact_orders[[#This Row],[dim_customers.Customer Age]]&lt;=25,"18-25",
fact_orders[[#This Row],[dim_customers.Customer Age]]&lt;=35,"26-35",
fact_orders[[#This Row],[dim_customers.Customer Age]]&lt;=45,"36-45",
fact_orders[[#This Row],[dim_customers.Customer Age]]&lt;=55,"46-55",
TRUE,"56+"
)</f>
        <v>26-35</v>
      </c>
      <c r="X1008" t="str" cm="1">
        <f t="array" ref="X1008">_xlfn.IFS(fact_orders[[#This Row],[Original Price]]&lt;250,"Under 250", fact_orders[[#This Row],[Original Price]]&lt;500, "250-499",fact_orders[[#This Row],[Original Price]]&lt;1000,"500-999",fact_orders[[#This Row],[Original Price]]&lt;2000,"1000-1999",TRUE,"2000+")</f>
        <v>250-499</v>
      </c>
      <c r="Y1008" t="str" cm="1">
        <f t="array" ref="Y1008">_xlfn.IFS(fact_orders[[#This Row],[Discount%]]&lt;0.2,"10-19%",fact_orders[[#This Row],[Discount%]]&lt;0.3,"20-29%",fact_orders[[#This Row],[Discount%]]&lt;0.4,"30-39%",fact_orders[[#This Row],[Discount%]]&lt;0.5,"40-49%",TRUE,"50%+")</f>
        <v>30-39%</v>
      </c>
    </row>
    <row r="1009" spans="1:25" hidden="1" x14ac:dyDescent="0.3">
      <c r="A1009" t="s">
        <v>4425</v>
      </c>
      <c r="B1009" t="s">
        <v>3404</v>
      </c>
      <c r="C1009" t="s">
        <v>935</v>
      </c>
      <c r="D1009" s="2">
        <v>44493</v>
      </c>
      <c r="E1009">
        <v>453</v>
      </c>
      <c r="F1009" s="4">
        <v>0.35</v>
      </c>
      <c r="G1009" t="s">
        <v>85</v>
      </c>
      <c r="H1009" t="s">
        <v>911</v>
      </c>
      <c r="I1009" t="s">
        <v>912</v>
      </c>
      <c r="J1009" t="s">
        <v>20</v>
      </c>
      <c r="K1009" t="s">
        <v>931</v>
      </c>
      <c r="L1009" t="s">
        <v>130</v>
      </c>
      <c r="M1009">
        <v>2</v>
      </c>
      <c r="N1009">
        <v>27</v>
      </c>
      <c r="O1009" t="s">
        <v>3399</v>
      </c>
      <c r="P1009" t="s">
        <v>3400</v>
      </c>
      <c r="Q1009" s="7">
        <f>fact_orders[[#This Row],[Original Price]]*(1-fact_orders[[#This Row],[Discount%]])</f>
        <v>294.45</v>
      </c>
      <c r="R1009">
        <f>fact_orders[[#This Row],[Original Price]]*fact_orders[[#This Row],[Discount%]]</f>
        <v>158.54999999999998</v>
      </c>
      <c r="S1009">
        <f>YEAR(fact_orders[[#This Row],[Date]])</f>
        <v>2021</v>
      </c>
      <c r="T1009">
        <f>MONTH(fact_orders[[#This Row],[Date]])</f>
        <v>10</v>
      </c>
      <c r="U1009" t="str">
        <f>TEXT(fact_orders[[#This Row],[Date]],"mmm-yyyy")</f>
        <v>Oct-2021</v>
      </c>
      <c r="V1009" t="str">
        <f>"Q"&amp;ROUNDUP(MONTH(fact_orders[[#This Row],[Date]])/3,0)</f>
        <v>Q4</v>
      </c>
      <c r="W1009" t="str" cm="1">
        <f t="array" ref="W1009">_xlfn.IFS(
fact_orders[[#This Row],[dim_customers.Customer Age]]&lt;=25,"18-25",
fact_orders[[#This Row],[dim_customers.Customer Age]]&lt;=35,"26-35",
fact_orders[[#This Row],[dim_customers.Customer Age]]&lt;=45,"36-45",
fact_orders[[#This Row],[dim_customers.Customer Age]]&lt;=55,"46-55",
TRUE,"56+"
)</f>
        <v>26-35</v>
      </c>
      <c r="X1009" t="str" cm="1">
        <f t="array" ref="X1009">_xlfn.IFS(fact_orders[[#This Row],[Original Price]]&lt;250,"Under 250", fact_orders[[#This Row],[Original Price]]&lt;500, "250-499",fact_orders[[#This Row],[Original Price]]&lt;1000,"500-999",fact_orders[[#This Row],[Original Price]]&lt;2000,"1000-1999",TRUE,"2000+")</f>
        <v>250-499</v>
      </c>
      <c r="Y1009" t="str" cm="1">
        <f t="array" ref="Y1009">_xlfn.IFS(fact_orders[[#This Row],[Discount%]]&lt;0.2,"10-19%",fact_orders[[#This Row],[Discount%]]&lt;0.3,"20-29%",fact_orders[[#This Row],[Discount%]]&lt;0.4,"30-39%",fact_orders[[#This Row],[Discount%]]&lt;0.5,"40-49%",TRUE,"50%+")</f>
        <v>30-39%</v>
      </c>
    </row>
    <row r="1010" spans="1:25" hidden="1" x14ac:dyDescent="0.3">
      <c r="A1010" t="s">
        <v>4426</v>
      </c>
      <c r="B1010" t="s">
        <v>3405</v>
      </c>
      <c r="C1010" t="s">
        <v>936</v>
      </c>
      <c r="D1010" s="2">
        <v>44212</v>
      </c>
      <c r="E1010">
        <v>326</v>
      </c>
      <c r="F1010" s="4">
        <v>0.35</v>
      </c>
      <c r="G1010" t="s">
        <v>85</v>
      </c>
      <c r="H1010" t="s">
        <v>911</v>
      </c>
      <c r="I1010" t="s">
        <v>912</v>
      </c>
      <c r="J1010" t="s">
        <v>20</v>
      </c>
      <c r="K1010" t="s">
        <v>931</v>
      </c>
      <c r="L1010" t="s">
        <v>130</v>
      </c>
      <c r="M1010">
        <v>5</v>
      </c>
      <c r="N1010">
        <v>34</v>
      </c>
      <c r="O1010" t="s">
        <v>3399</v>
      </c>
      <c r="P1010" t="s">
        <v>3400</v>
      </c>
      <c r="Q1010" s="7">
        <f>fact_orders[[#This Row],[Original Price]]*(1-fact_orders[[#This Row],[Discount%]])</f>
        <v>211.9</v>
      </c>
      <c r="R1010">
        <f>fact_orders[[#This Row],[Original Price]]*fact_orders[[#This Row],[Discount%]]</f>
        <v>114.1</v>
      </c>
      <c r="S1010">
        <f>YEAR(fact_orders[[#This Row],[Date]])</f>
        <v>2021</v>
      </c>
      <c r="T1010">
        <f>MONTH(fact_orders[[#This Row],[Date]])</f>
        <v>1</v>
      </c>
      <c r="U1010" t="str">
        <f>TEXT(fact_orders[[#This Row],[Date]],"mmm-yyyy")</f>
        <v>Jan-2021</v>
      </c>
      <c r="V1010" t="str">
        <f>"Q"&amp;ROUNDUP(MONTH(fact_orders[[#This Row],[Date]])/3,0)</f>
        <v>Q1</v>
      </c>
      <c r="W1010" t="str" cm="1">
        <f t="array" ref="W1010">_xlfn.IFS(
fact_orders[[#This Row],[dim_customers.Customer Age]]&lt;=25,"18-25",
fact_orders[[#This Row],[dim_customers.Customer Age]]&lt;=35,"26-35",
fact_orders[[#This Row],[dim_customers.Customer Age]]&lt;=45,"36-45",
fact_orders[[#This Row],[dim_customers.Customer Age]]&lt;=55,"46-55",
TRUE,"56+"
)</f>
        <v>26-35</v>
      </c>
      <c r="X1010" t="str" cm="1">
        <f t="array" ref="X1010">_xlfn.IFS(fact_orders[[#This Row],[Original Price]]&lt;250,"Under 250", fact_orders[[#This Row],[Original Price]]&lt;500, "250-499",fact_orders[[#This Row],[Original Price]]&lt;1000,"500-999",fact_orders[[#This Row],[Original Price]]&lt;2000,"1000-1999",TRUE,"2000+")</f>
        <v>250-499</v>
      </c>
      <c r="Y1010" t="str" cm="1">
        <f t="array" ref="Y1010">_xlfn.IFS(fact_orders[[#This Row],[Discount%]]&lt;0.2,"10-19%",fact_orders[[#This Row],[Discount%]]&lt;0.3,"20-29%",fact_orders[[#This Row],[Discount%]]&lt;0.4,"30-39%",fact_orders[[#This Row],[Discount%]]&lt;0.5,"40-49%",TRUE,"50%+")</f>
        <v>30-39%</v>
      </c>
    </row>
    <row r="1011" spans="1:25" hidden="1" x14ac:dyDescent="0.3">
      <c r="A1011" t="s">
        <v>4427</v>
      </c>
      <c r="B1011" t="s">
        <v>3406</v>
      </c>
      <c r="C1011" t="s">
        <v>937</v>
      </c>
      <c r="D1011" s="2">
        <v>44867</v>
      </c>
      <c r="E1011">
        <v>456</v>
      </c>
      <c r="F1011" s="4">
        <v>0.55000000000000004</v>
      </c>
      <c r="G1011" t="s">
        <v>85</v>
      </c>
      <c r="H1011" t="s">
        <v>911</v>
      </c>
      <c r="I1011" t="s">
        <v>912</v>
      </c>
      <c r="J1011" t="s">
        <v>20</v>
      </c>
      <c r="K1011" t="s">
        <v>931</v>
      </c>
      <c r="L1011" t="s">
        <v>130</v>
      </c>
      <c r="M1011">
        <v>4</v>
      </c>
      <c r="N1011">
        <v>35</v>
      </c>
      <c r="O1011" t="s">
        <v>3407</v>
      </c>
      <c r="P1011" t="s">
        <v>3400</v>
      </c>
      <c r="Q1011" s="7">
        <f>fact_orders[[#This Row],[Original Price]]*(1-fact_orders[[#This Row],[Discount%]])</f>
        <v>205.2</v>
      </c>
      <c r="R1011">
        <f>fact_orders[[#This Row],[Original Price]]*fact_orders[[#This Row],[Discount%]]</f>
        <v>250.8</v>
      </c>
      <c r="S1011">
        <f>YEAR(fact_orders[[#This Row],[Date]])</f>
        <v>2022</v>
      </c>
      <c r="T1011">
        <f>MONTH(fact_orders[[#This Row],[Date]])</f>
        <v>11</v>
      </c>
      <c r="U1011" t="str">
        <f>TEXT(fact_orders[[#This Row],[Date]],"mmm-yyyy")</f>
        <v>Nov-2022</v>
      </c>
      <c r="V1011" t="str">
        <f>"Q"&amp;ROUNDUP(MONTH(fact_orders[[#This Row],[Date]])/3,0)</f>
        <v>Q4</v>
      </c>
      <c r="W1011" t="str" cm="1">
        <f t="array" ref="W1011">_xlfn.IFS(
fact_orders[[#This Row],[dim_customers.Customer Age]]&lt;=25,"18-25",
fact_orders[[#This Row],[dim_customers.Customer Age]]&lt;=35,"26-35",
fact_orders[[#This Row],[dim_customers.Customer Age]]&lt;=45,"36-45",
fact_orders[[#This Row],[dim_customers.Customer Age]]&lt;=55,"46-55",
TRUE,"56+"
)</f>
        <v>26-35</v>
      </c>
      <c r="X1011" t="str" cm="1">
        <f t="array" ref="X1011">_xlfn.IFS(fact_orders[[#This Row],[Original Price]]&lt;250,"Under 250", fact_orders[[#This Row],[Original Price]]&lt;500, "250-499",fact_orders[[#This Row],[Original Price]]&lt;1000,"500-999",fact_orders[[#This Row],[Original Price]]&lt;2000,"1000-1999",TRUE,"2000+")</f>
        <v>250-499</v>
      </c>
      <c r="Y1011" t="str" cm="1">
        <f t="array" ref="Y1011">_xlfn.IFS(fact_orders[[#This Row],[Discount%]]&lt;0.2,"10-19%",fact_orders[[#This Row],[Discount%]]&lt;0.3,"20-29%",fact_orders[[#This Row],[Discount%]]&lt;0.4,"30-39%",fact_orders[[#This Row],[Discount%]]&lt;0.5,"40-49%",TRUE,"50%+")</f>
        <v>50%+</v>
      </c>
    </row>
    <row r="1012" spans="1:25" hidden="1" x14ac:dyDescent="0.3">
      <c r="A1012" t="s">
        <v>4428</v>
      </c>
      <c r="B1012" t="s">
        <v>3408</v>
      </c>
      <c r="C1012" t="s">
        <v>938</v>
      </c>
      <c r="D1012" s="2">
        <v>44515</v>
      </c>
      <c r="E1012">
        <v>675</v>
      </c>
      <c r="F1012" s="4">
        <v>0.55000000000000004</v>
      </c>
      <c r="G1012" t="s">
        <v>85</v>
      </c>
      <c r="H1012" t="s">
        <v>911</v>
      </c>
      <c r="I1012" t="s">
        <v>912</v>
      </c>
      <c r="J1012" t="s">
        <v>20</v>
      </c>
      <c r="K1012" t="s">
        <v>931</v>
      </c>
      <c r="L1012" t="s">
        <v>130</v>
      </c>
      <c r="M1012">
        <v>2</v>
      </c>
      <c r="N1012">
        <v>36</v>
      </c>
      <c r="O1012" t="s">
        <v>3407</v>
      </c>
      <c r="P1012" t="s">
        <v>3400</v>
      </c>
      <c r="Q1012" s="7">
        <f>fact_orders[[#This Row],[Original Price]]*(1-fact_orders[[#This Row],[Discount%]])</f>
        <v>303.74999999999994</v>
      </c>
      <c r="R1012">
        <f>fact_orders[[#This Row],[Original Price]]*fact_orders[[#This Row],[Discount%]]</f>
        <v>371.25000000000006</v>
      </c>
      <c r="S1012">
        <f>YEAR(fact_orders[[#This Row],[Date]])</f>
        <v>2021</v>
      </c>
      <c r="T1012">
        <f>MONTH(fact_orders[[#This Row],[Date]])</f>
        <v>11</v>
      </c>
      <c r="U1012" t="str">
        <f>TEXT(fact_orders[[#This Row],[Date]],"mmm-yyyy")</f>
        <v>Nov-2021</v>
      </c>
      <c r="V1012" t="str">
        <f>"Q"&amp;ROUNDUP(MONTH(fact_orders[[#This Row],[Date]])/3,0)</f>
        <v>Q4</v>
      </c>
      <c r="W1012" t="str" cm="1">
        <f t="array" ref="W1012">_xlfn.IFS(
fact_orders[[#This Row],[dim_customers.Customer Age]]&lt;=25,"18-25",
fact_orders[[#This Row],[dim_customers.Customer Age]]&lt;=35,"26-35",
fact_orders[[#This Row],[dim_customers.Customer Age]]&lt;=45,"36-45",
fact_orders[[#This Row],[dim_customers.Customer Age]]&lt;=55,"46-55",
TRUE,"56+"
)</f>
        <v>36-45</v>
      </c>
      <c r="X1012" t="str" cm="1">
        <f t="array" ref="X1012">_xlfn.IFS(fact_orders[[#This Row],[Original Price]]&lt;250,"Under 250", fact_orders[[#This Row],[Original Price]]&lt;500, "250-499",fact_orders[[#This Row],[Original Price]]&lt;1000,"500-999",fact_orders[[#This Row],[Original Price]]&lt;2000,"1000-1999",TRUE,"2000+")</f>
        <v>500-999</v>
      </c>
      <c r="Y1012" t="str" cm="1">
        <f t="array" ref="Y1012">_xlfn.IFS(fact_orders[[#This Row],[Discount%]]&lt;0.2,"10-19%",fact_orders[[#This Row],[Discount%]]&lt;0.3,"20-29%",fact_orders[[#This Row],[Discount%]]&lt;0.4,"30-39%",fact_orders[[#This Row],[Discount%]]&lt;0.5,"40-49%",TRUE,"50%+")</f>
        <v>50%+</v>
      </c>
    </row>
    <row r="1013" spans="1:25" hidden="1" x14ac:dyDescent="0.3">
      <c r="A1013" t="s">
        <v>4429</v>
      </c>
      <c r="B1013" t="s">
        <v>3409</v>
      </c>
      <c r="C1013" t="s">
        <v>939</v>
      </c>
      <c r="D1013" s="2">
        <v>44866</v>
      </c>
      <c r="E1013">
        <v>654</v>
      </c>
      <c r="F1013" s="4">
        <v>0.55000000000000004</v>
      </c>
      <c r="G1013" t="s">
        <v>85</v>
      </c>
      <c r="H1013" t="s">
        <v>911</v>
      </c>
      <c r="I1013" t="s">
        <v>912</v>
      </c>
      <c r="J1013" t="s">
        <v>20</v>
      </c>
      <c r="K1013" t="s">
        <v>940</v>
      </c>
      <c r="L1013" t="s">
        <v>130</v>
      </c>
      <c r="M1013">
        <v>5</v>
      </c>
      <c r="N1013">
        <v>37</v>
      </c>
      <c r="O1013" t="s">
        <v>3407</v>
      </c>
      <c r="P1013" t="s">
        <v>3400</v>
      </c>
      <c r="Q1013" s="7">
        <f>fact_orders[[#This Row],[Original Price]]*(1-fact_orders[[#This Row],[Discount%]])</f>
        <v>294.29999999999995</v>
      </c>
      <c r="R1013">
        <f>fact_orders[[#This Row],[Original Price]]*fact_orders[[#This Row],[Discount%]]</f>
        <v>359.70000000000005</v>
      </c>
      <c r="S1013">
        <f>YEAR(fact_orders[[#This Row],[Date]])</f>
        <v>2022</v>
      </c>
      <c r="T1013">
        <f>MONTH(fact_orders[[#This Row],[Date]])</f>
        <v>11</v>
      </c>
      <c r="U1013" t="str">
        <f>TEXT(fact_orders[[#This Row],[Date]],"mmm-yyyy")</f>
        <v>Nov-2022</v>
      </c>
      <c r="V1013" t="str">
        <f>"Q"&amp;ROUNDUP(MONTH(fact_orders[[#This Row],[Date]])/3,0)</f>
        <v>Q4</v>
      </c>
      <c r="W1013" t="str" cm="1">
        <f t="array" ref="W1013">_xlfn.IFS(
fact_orders[[#This Row],[dim_customers.Customer Age]]&lt;=25,"18-25",
fact_orders[[#This Row],[dim_customers.Customer Age]]&lt;=35,"26-35",
fact_orders[[#This Row],[dim_customers.Customer Age]]&lt;=45,"36-45",
fact_orders[[#This Row],[dim_customers.Customer Age]]&lt;=55,"46-55",
TRUE,"56+"
)</f>
        <v>36-45</v>
      </c>
      <c r="X1013" t="str" cm="1">
        <f t="array" ref="X1013">_xlfn.IFS(fact_orders[[#This Row],[Original Price]]&lt;250,"Under 250", fact_orders[[#This Row],[Original Price]]&lt;500, "250-499",fact_orders[[#This Row],[Original Price]]&lt;1000,"500-999",fact_orders[[#This Row],[Original Price]]&lt;2000,"1000-1999",TRUE,"2000+")</f>
        <v>500-999</v>
      </c>
      <c r="Y1013" t="str" cm="1">
        <f t="array" ref="Y1013">_xlfn.IFS(fact_orders[[#This Row],[Discount%]]&lt;0.2,"10-19%",fact_orders[[#This Row],[Discount%]]&lt;0.3,"20-29%",fact_orders[[#This Row],[Discount%]]&lt;0.4,"30-39%",fact_orders[[#This Row],[Discount%]]&lt;0.5,"40-49%",TRUE,"50%+")</f>
        <v>50%+</v>
      </c>
    </row>
    <row r="1014" spans="1:25" hidden="1" x14ac:dyDescent="0.3">
      <c r="A1014" t="s">
        <v>4430</v>
      </c>
      <c r="B1014" t="s">
        <v>3410</v>
      </c>
      <c r="C1014" t="s">
        <v>941</v>
      </c>
      <c r="D1014" s="2">
        <v>44702</v>
      </c>
      <c r="E1014">
        <v>654</v>
      </c>
      <c r="F1014" s="4">
        <v>0.55000000000000004</v>
      </c>
      <c r="G1014" t="s">
        <v>85</v>
      </c>
      <c r="H1014" t="s">
        <v>911</v>
      </c>
      <c r="I1014" t="s">
        <v>912</v>
      </c>
      <c r="J1014" t="s">
        <v>20</v>
      </c>
      <c r="K1014" t="s">
        <v>940</v>
      </c>
      <c r="L1014" t="s">
        <v>359</v>
      </c>
      <c r="M1014">
        <v>5</v>
      </c>
      <c r="N1014">
        <v>38</v>
      </c>
      <c r="O1014" t="s">
        <v>3411</v>
      </c>
      <c r="P1014" t="s">
        <v>3400</v>
      </c>
      <c r="Q1014" s="7">
        <f>fact_orders[[#This Row],[Original Price]]*(1-fact_orders[[#This Row],[Discount%]])</f>
        <v>294.29999999999995</v>
      </c>
      <c r="R1014">
        <f>fact_orders[[#This Row],[Original Price]]*fact_orders[[#This Row],[Discount%]]</f>
        <v>359.70000000000005</v>
      </c>
      <c r="S1014">
        <f>YEAR(fact_orders[[#This Row],[Date]])</f>
        <v>2022</v>
      </c>
      <c r="T1014">
        <f>MONTH(fact_orders[[#This Row],[Date]])</f>
        <v>5</v>
      </c>
      <c r="U1014" t="str">
        <f>TEXT(fact_orders[[#This Row],[Date]],"mmm-yyyy")</f>
        <v>May-2022</v>
      </c>
      <c r="V1014" t="str">
        <f>"Q"&amp;ROUNDUP(MONTH(fact_orders[[#This Row],[Date]])/3,0)</f>
        <v>Q2</v>
      </c>
      <c r="W1014" t="str" cm="1">
        <f t="array" ref="W1014">_xlfn.IFS(
fact_orders[[#This Row],[dim_customers.Customer Age]]&lt;=25,"18-25",
fact_orders[[#This Row],[dim_customers.Customer Age]]&lt;=35,"26-35",
fact_orders[[#This Row],[dim_customers.Customer Age]]&lt;=45,"36-45",
fact_orders[[#This Row],[dim_customers.Customer Age]]&lt;=55,"46-55",
TRUE,"56+"
)</f>
        <v>36-45</v>
      </c>
      <c r="X1014" t="str" cm="1">
        <f t="array" ref="X1014">_xlfn.IFS(fact_orders[[#This Row],[Original Price]]&lt;250,"Under 250", fact_orders[[#This Row],[Original Price]]&lt;500, "250-499",fact_orders[[#This Row],[Original Price]]&lt;1000,"500-999",fact_orders[[#This Row],[Original Price]]&lt;2000,"1000-1999",TRUE,"2000+")</f>
        <v>500-999</v>
      </c>
      <c r="Y1014" t="str" cm="1">
        <f t="array" ref="Y1014">_xlfn.IFS(fact_orders[[#This Row],[Discount%]]&lt;0.2,"10-19%",fact_orders[[#This Row],[Discount%]]&lt;0.3,"20-29%",fact_orders[[#This Row],[Discount%]]&lt;0.4,"30-39%",fact_orders[[#This Row],[Discount%]]&lt;0.5,"40-49%",TRUE,"50%+")</f>
        <v>50%+</v>
      </c>
    </row>
    <row r="1015" spans="1:25" hidden="1" x14ac:dyDescent="0.3">
      <c r="A1015" t="s">
        <v>4431</v>
      </c>
      <c r="B1015" t="s">
        <v>3412</v>
      </c>
      <c r="C1015" t="s">
        <v>942</v>
      </c>
      <c r="D1015" s="2">
        <v>44614</v>
      </c>
      <c r="E1015">
        <v>654</v>
      </c>
      <c r="F1015" s="4">
        <v>0.5</v>
      </c>
      <c r="G1015" t="s">
        <v>85</v>
      </c>
      <c r="H1015" t="s">
        <v>911</v>
      </c>
      <c r="I1015" t="s">
        <v>912</v>
      </c>
      <c r="J1015" t="s">
        <v>67</v>
      </c>
      <c r="K1015" t="s">
        <v>940</v>
      </c>
      <c r="L1015" t="s">
        <v>359</v>
      </c>
      <c r="M1015">
        <v>4</v>
      </c>
      <c r="N1015">
        <v>39</v>
      </c>
      <c r="O1015" t="s">
        <v>3411</v>
      </c>
      <c r="P1015" t="s">
        <v>3400</v>
      </c>
      <c r="Q1015" s="7">
        <f>fact_orders[[#This Row],[Original Price]]*(1-fact_orders[[#This Row],[Discount%]])</f>
        <v>327</v>
      </c>
      <c r="R1015">
        <f>fact_orders[[#This Row],[Original Price]]*fact_orders[[#This Row],[Discount%]]</f>
        <v>327</v>
      </c>
      <c r="S1015">
        <f>YEAR(fact_orders[[#This Row],[Date]])</f>
        <v>2022</v>
      </c>
      <c r="T1015">
        <f>MONTH(fact_orders[[#This Row],[Date]])</f>
        <v>2</v>
      </c>
      <c r="U1015" t="str">
        <f>TEXT(fact_orders[[#This Row],[Date]],"mmm-yyyy")</f>
        <v>Feb-2022</v>
      </c>
      <c r="V1015" t="str">
        <f>"Q"&amp;ROUNDUP(MONTH(fact_orders[[#This Row],[Date]])/3,0)</f>
        <v>Q1</v>
      </c>
      <c r="W1015" t="str" cm="1">
        <f t="array" ref="W1015">_xlfn.IFS(
fact_orders[[#This Row],[dim_customers.Customer Age]]&lt;=25,"18-25",
fact_orders[[#This Row],[dim_customers.Customer Age]]&lt;=35,"26-35",
fact_orders[[#This Row],[dim_customers.Customer Age]]&lt;=45,"36-45",
fact_orders[[#This Row],[dim_customers.Customer Age]]&lt;=55,"46-55",
TRUE,"56+"
)</f>
        <v>36-45</v>
      </c>
      <c r="X1015" t="str" cm="1">
        <f t="array" ref="X1015">_xlfn.IFS(fact_orders[[#This Row],[Original Price]]&lt;250,"Under 250", fact_orders[[#This Row],[Original Price]]&lt;500, "250-499",fact_orders[[#This Row],[Original Price]]&lt;1000,"500-999",fact_orders[[#This Row],[Original Price]]&lt;2000,"1000-1999",TRUE,"2000+")</f>
        <v>500-999</v>
      </c>
      <c r="Y1015" t="str" cm="1">
        <f t="array" ref="Y1015">_xlfn.IFS(fact_orders[[#This Row],[Discount%]]&lt;0.2,"10-19%",fact_orders[[#This Row],[Discount%]]&lt;0.3,"20-29%",fact_orders[[#This Row],[Discount%]]&lt;0.4,"30-39%",fact_orders[[#This Row],[Discount%]]&lt;0.5,"40-49%",TRUE,"50%+")</f>
        <v>50%+</v>
      </c>
    </row>
    <row r="1016" spans="1:25" hidden="1" x14ac:dyDescent="0.3">
      <c r="A1016" t="s">
        <v>4432</v>
      </c>
      <c r="B1016" t="s">
        <v>3413</v>
      </c>
      <c r="C1016" t="s">
        <v>942</v>
      </c>
      <c r="D1016" s="2">
        <v>44259</v>
      </c>
      <c r="E1016">
        <v>654</v>
      </c>
      <c r="F1016" s="4">
        <v>0.5</v>
      </c>
      <c r="G1016" t="s">
        <v>85</v>
      </c>
      <c r="H1016" t="s">
        <v>911</v>
      </c>
      <c r="I1016" t="s">
        <v>912</v>
      </c>
      <c r="J1016" t="s">
        <v>67</v>
      </c>
      <c r="K1016" t="s">
        <v>940</v>
      </c>
      <c r="L1016" t="s">
        <v>359</v>
      </c>
      <c r="M1016">
        <v>4</v>
      </c>
      <c r="N1016">
        <v>40</v>
      </c>
      <c r="O1016" t="s">
        <v>3411</v>
      </c>
      <c r="P1016" t="s">
        <v>3400</v>
      </c>
      <c r="Q1016" s="7">
        <f>fact_orders[[#This Row],[Original Price]]*(1-fact_orders[[#This Row],[Discount%]])</f>
        <v>327</v>
      </c>
      <c r="R1016">
        <f>fact_orders[[#This Row],[Original Price]]*fact_orders[[#This Row],[Discount%]]</f>
        <v>327</v>
      </c>
      <c r="S1016">
        <f>YEAR(fact_orders[[#This Row],[Date]])</f>
        <v>2021</v>
      </c>
      <c r="T1016">
        <f>MONTH(fact_orders[[#This Row],[Date]])</f>
        <v>3</v>
      </c>
      <c r="U1016" t="str">
        <f>TEXT(fact_orders[[#This Row],[Date]],"mmm-yyyy")</f>
        <v>Mar-2021</v>
      </c>
      <c r="V1016" t="str">
        <f>"Q"&amp;ROUNDUP(MONTH(fact_orders[[#This Row],[Date]])/3,0)</f>
        <v>Q1</v>
      </c>
      <c r="W1016" t="str" cm="1">
        <f t="array" ref="W1016">_xlfn.IFS(
fact_orders[[#This Row],[dim_customers.Customer Age]]&lt;=25,"18-25",
fact_orders[[#This Row],[dim_customers.Customer Age]]&lt;=35,"26-35",
fact_orders[[#This Row],[dim_customers.Customer Age]]&lt;=45,"36-45",
fact_orders[[#This Row],[dim_customers.Customer Age]]&lt;=55,"46-55",
TRUE,"56+"
)</f>
        <v>36-45</v>
      </c>
      <c r="X1016" t="str" cm="1">
        <f t="array" ref="X1016">_xlfn.IFS(fact_orders[[#This Row],[Original Price]]&lt;250,"Under 250", fact_orders[[#This Row],[Original Price]]&lt;500, "250-499",fact_orders[[#This Row],[Original Price]]&lt;1000,"500-999",fact_orders[[#This Row],[Original Price]]&lt;2000,"1000-1999",TRUE,"2000+")</f>
        <v>500-999</v>
      </c>
      <c r="Y1016" t="str" cm="1">
        <f t="array" ref="Y1016">_xlfn.IFS(fact_orders[[#This Row],[Discount%]]&lt;0.2,"10-19%",fact_orders[[#This Row],[Discount%]]&lt;0.3,"20-29%",fact_orders[[#This Row],[Discount%]]&lt;0.4,"30-39%",fact_orders[[#This Row],[Discount%]]&lt;0.5,"40-49%",TRUE,"50%+")</f>
        <v>50%+</v>
      </c>
    </row>
    <row r="1017" spans="1:25" hidden="1" x14ac:dyDescent="0.3">
      <c r="A1017" t="s">
        <v>4433</v>
      </c>
      <c r="B1017" t="s">
        <v>3280</v>
      </c>
      <c r="C1017" t="s">
        <v>942</v>
      </c>
      <c r="D1017" s="2">
        <v>44844</v>
      </c>
      <c r="E1017">
        <v>356</v>
      </c>
      <c r="F1017" s="4">
        <v>0.5</v>
      </c>
      <c r="G1017" t="s">
        <v>85</v>
      </c>
      <c r="H1017" t="s">
        <v>911</v>
      </c>
      <c r="I1017" t="s">
        <v>912</v>
      </c>
      <c r="J1017" t="s">
        <v>67</v>
      </c>
      <c r="K1017" t="s">
        <v>940</v>
      </c>
      <c r="L1017" t="s">
        <v>359</v>
      </c>
      <c r="M1017">
        <v>4</v>
      </c>
      <c r="N1017">
        <v>30</v>
      </c>
      <c r="O1017" t="s">
        <v>3281</v>
      </c>
      <c r="P1017" t="s">
        <v>3282</v>
      </c>
      <c r="Q1017" s="7">
        <f>fact_orders[[#This Row],[Original Price]]*(1-fact_orders[[#This Row],[Discount%]])</f>
        <v>178</v>
      </c>
      <c r="R1017">
        <f>fact_orders[[#This Row],[Original Price]]*fact_orders[[#This Row],[Discount%]]</f>
        <v>178</v>
      </c>
      <c r="S1017">
        <f>YEAR(fact_orders[[#This Row],[Date]])</f>
        <v>2022</v>
      </c>
      <c r="T1017">
        <f>MONTH(fact_orders[[#This Row],[Date]])</f>
        <v>10</v>
      </c>
      <c r="U1017" t="str">
        <f>TEXT(fact_orders[[#This Row],[Date]],"mmm-yyyy")</f>
        <v>Oct-2022</v>
      </c>
      <c r="V1017" t="str">
        <f>"Q"&amp;ROUNDUP(MONTH(fact_orders[[#This Row],[Date]])/3,0)</f>
        <v>Q4</v>
      </c>
      <c r="W1017" t="str" cm="1">
        <f t="array" ref="W1017">_xlfn.IFS(
fact_orders[[#This Row],[dim_customers.Customer Age]]&lt;=25,"18-25",
fact_orders[[#This Row],[dim_customers.Customer Age]]&lt;=35,"26-35",
fact_orders[[#This Row],[dim_customers.Customer Age]]&lt;=45,"36-45",
fact_orders[[#This Row],[dim_customers.Customer Age]]&lt;=55,"46-55",
TRUE,"56+"
)</f>
        <v>26-35</v>
      </c>
      <c r="X1017" t="str" cm="1">
        <f t="array" ref="X1017">_xlfn.IFS(fact_orders[[#This Row],[Original Price]]&lt;250,"Under 250", fact_orders[[#This Row],[Original Price]]&lt;500, "250-499",fact_orders[[#This Row],[Original Price]]&lt;1000,"500-999",fact_orders[[#This Row],[Original Price]]&lt;2000,"1000-1999",TRUE,"2000+")</f>
        <v>250-499</v>
      </c>
      <c r="Y1017" t="str" cm="1">
        <f t="array" ref="Y1017">_xlfn.IFS(fact_orders[[#This Row],[Discount%]]&lt;0.2,"10-19%",fact_orders[[#This Row],[Discount%]]&lt;0.3,"20-29%",fact_orders[[#This Row],[Discount%]]&lt;0.4,"30-39%",fact_orders[[#This Row],[Discount%]]&lt;0.5,"40-49%",TRUE,"50%+")</f>
        <v>50%+</v>
      </c>
    </row>
    <row r="1018" spans="1:25" hidden="1" x14ac:dyDescent="0.3">
      <c r="A1018" t="s">
        <v>4434</v>
      </c>
      <c r="B1018" t="s">
        <v>3283</v>
      </c>
      <c r="C1018" t="s">
        <v>942</v>
      </c>
      <c r="D1018" s="2">
        <v>44828</v>
      </c>
      <c r="E1018">
        <v>686</v>
      </c>
      <c r="F1018" s="4">
        <v>0.5</v>
      </c>
      <c r="G1018" t="s">
        <v>85</v>
      </c>
      <c r="H1018" t="s">
        <v>911</v>
      </c>
      <c r="I1018" t="s">
        <v>912</v>
      </c>
      <c r="J1018" t="s">
        <v>67</v>
      </c>
      <c r="K1018" t="s">
        <v>940</v>
      </c>
      <c r="L1018" t="s">
        <v>359</v>
      </c>
      <c r="M1018">
        <v>4</v>
      </c>
      <c r="N1018">
        <v>35</v>
      </c>
      <c r="O1018" t="s">
        <v>3281</v>
      </c>
      <c r="P1018" t="s">
        <v>3282</v>
      </c>
      <c r="Q1018" s="7">
        <f>fact_orders[[#This Row],[Original Price]]*(1-fact_orders[[#This Row],[Discount%]])</f>
        <v>343</v>
      </c>
      <c r="R1018">
        <f>fact_orders[[#This Row],[Original Price]]*fact_orders[[#This Row],[Discount%]]</f>
        <v>343</v>
      </c>
      <c r="S1018">
        <f>YEAR(fact_orders[[#This Row],[Date]])</f>
        <v>2022</v>
      </c>
      <c r="T1018">
        <f>MONTH(fact_orders[[#This Row],[Date]])</f>
        <v>9</v>
      </c>
      <c r="U1018" t="str">
        <f>TEXT(fact_orders[[#This Row],[Date]],"mmm-yyyy")</f>
        <v>Sep-2022</v>
      </c>
      <c r="V1018" t="str">
        <f>"Q"&amp;ROUNDUP(MONTH(fact_orders[[#This Row],[Date]])/3,0)</f>
        <v>Q3</v>
      </c>
      <c r="W1018" t="str" cm="1">
        <f t="array" ref="W1018">_xlfn.IFS(
fact_orders[[#This Row],[dim_customers.Customer Age]]&lt;=25,"18-25",
fact_orders[[#This Row],[dim_customers.Customer Age]]&lt;=35,"26-35",
fact_orders[[#This Row],[dim_customers.Customer Age]]&lt;=45,"36-45",
fact_orders[[#This Row],[dim_customers.Customer Age]]&lt;=55,"46-55",
TRUE,"56+"
)</f>
        <v>26-35</v>
      </c>
      <c r="X1018" t="str" cm="1">
        <f t="array" ref="X1018">_xlfn.IFS(fact_orders[[#This Row],[Original Price]]&lt;250,"Under 250", fact_orders[[#This Row],[Original Price]]&lt;500, "250-499",fact_orders[[#This Row],[Original Price]]&lt;1000,"500-999",fact_orders[[#This Row],[Original Price]]&lt;2000,"1000-1999",TRUE,"2000+")</f>
        <v>500-999</v>
      </c>
      <c r="Y1018" t="str" cm="1">
        <f t="array" ref="Y1018">_xlfn.IFS(fact_orders[[#This Row],[Discount%]]&lt;0.2,"10-19%",fact_orders[[#This Row],[Discount%]]&lt;0.3,"20-29%",fact_orders[[#This Row],[Discount%]]&lt;0.4,"30-39%",fact_orders[[#This Row],[Discount%]]&lt;0.5,"40-49%",TRUE,"50%+")</f>
        <v>50%+</v>
      </c>
    </row>
    <row r="1019" spans="1:25" hidden="1" x14ac:dyDescent="0.3">
      <c r="A1019" t="s">
        <v>4435</v>
      </c>
      <c r="B1019" t="s">
        <v>3284</v>
      </c>
      <c r="C1019" t="s">
        <v>942</v>
      </c>
      <c r="D1019" s="2">
        <v>44702</v>
      </c>
      <c r="E1019">
        <v>456</v>
      </c>
      <c r="F1019" s="4">
        <v>0.5</v>
      </c>
      <c r="G1019" t="s">
        <v>85</v>
      </c>
      <c r="H1019" t="s">
        <v>911</v>
      </c>
      <c r="I1019" t="s">
        <v>912</v>
      </c>
      <c r="J1019" t="s">
        <v>67</v>
      </c>
      <c r="K1019" t="s">
        <v>940</v>
      </c>
      <c r="L1019" t="s">
        <v>359</v>
      </c>
      <c r="M1019">
        <v>4</v>
      </c>
      <c r="N1019">
        <v>36</v>
      </c>
      <c r="O1019" t="s">
        <v>3281</v>
      </c>
      <c r="P1019" t="s">
        <v>3282</v>
      </c>
      <c r="Q1019" s="7">
        <f>fact_orders[[#This Row],[Original Price]]*(1-fact_orders[[#This Row],[Discount%]])</f>
        <v>228</v>
      </c>
      <c r="R1019">
        <f>fact_orders[[#This Row],[Original Price]]*fact_orders[[#This Row],[Discount%]]</f>
        <v>228</v>
      </c>
      <c r="S1019">
        <f>YEAR(fact_orders[[#This Row],[Date]])</f>
        <v>2022</v>
      </c>
      <c r="T1019">
        <f>MONTH(fact_orders[[#This Row],[Date]])</f>
        <v>5</v>
      </c>
      <c r="U1019" t="str">
        <f>TEXT(fact_orders[[#This Row],[Date]],"mmm-yyyy")</f>
        <v>May-2022</v>
      </c>
      <c r="V1019" t="str">
        <f>"Q"&amp;ROUNDUP(MONTH(fact_orders[[#This Row],[Date]])/3,0)</f>
        <v>Q2</v>
      </c>
      <c r="W1019" t="str" cm="1">
        <f t="array" ref="W1019">_xlfn.IFS(
fact_orders[[#This Row],[dim_customers.Customer Age]]&lt;=25,"18-25",
fact_orders[[#This Row],[dim_customers.Customer Age]]&lt;=35,"26-35",
fact_orders[[#This Row],[dim_customers.Customer Age]]&lt;=45,"36-45",
fact_orders[[#This Row],[dim_customers.Customer Age]]&lt;=55,"46-55",
TRUE,"56+"
)</f>
        <v>36-45</v>
      </c>
      <c r="X1019" t="str" cm="1">
        <f t="array" ref="X1019">_xlfn.IFS(fact_orders[[#This Row],[Original Price]]&lt;250,"Under 250", fact_orders[[#This Row],[Original Price]]&lt;500, "250-499",fact_orders[[#This Row],[Original Price]]&lt;1000,"500-999",fact_orders[[#This Row],[Original Price]]&lt;2000,"1000-1999",TRUE,"2000+")</f>
        <v>250-499</v>
      </c>
      <c r="Y1019" t="str" cm="1">
        <f t="array" ref="Y1019">_xlfn.IFS(fact_orders[[#This Row],[Discount%]]&lt;0.2,"10-19%",fact_orders[[#This Row],[Discount%]]&lt;0.3,"20-29%",fact_orders[[#This Row],[Discount%]]&lt;0.4,"30-39%",fact_orders[[#This Row],[Discount%]]&lt;0.5,"40-49%",TRUE,"50%+")</f>
        <v>50%+</v>
      </c>
    </row>
    <row r="1020" spans="1:25" hidden="1" x14ac:dyDescent="0.3">
      <c r="A1020" t="s">
        <v>4436</v>
      </c>
      <c r="B1020" t="s">
        <v>3285</v>
      </c>
      <c r="C1020" t="s">
        <v>943</v>
      </c>
      <c r="D1020" s="2">
        <v>44388</v>
      </c>
      <c r="E1020">
        <v>516</v>
      </c>
      <c r="F1020" s="4">
        <v>0.3</v>
      </c>
      <c r="G1020" t="s">
        <v>85</v>
      </c>
      <c r="H1020" t="s">
        <v>911</v>
      </c>
      <c r="I1020" t="s">
        <v>912</v>
      </c>
      <c r="J1020" t="s">
        <v>67</v>
      </c>
      <c r="K1020" t="s">
        <v>940</v>
      </c>
      <c r="L1020" t="s">
        <v>359</v>
      </c>
      <c r="M1020">
        <v>4</v>
      </c>
      <c r="N1020">
        <v>40</v>
      </c>
      <c r="O1020" t="s">
        <v>3286</v>
      </c>
      <c r="P1020" t="s">
        <v>3282</v>
      </c>
      <c r="Q1020" s="7">
        <f>fact_orders[[#This Row],[Original Price]]*(1-fact_orders[[#This Row],[Discount%]])</f>
        <v>361.2</v>
      </c>
      <c r="R1020">
        <f>fact_orders[[#This Row],[Original Price]]*fact_orders[[#This Row],[Discount%]]</f>
        <v>154.79999999999998</v>
      </c>
      <c r="S1020">
        <f>YEAR(fact_orders[[#This Row],[Date]])</f>
        <v>2021</v>
      </c>
      <c r="T1020">
        <f>MONTH(fact_orders[[#This Row],[Date]])</f>
        <v>7</v>
      </c>
      <c r="U1020" t="str">
        <f>TEXT(fact_orders[[#This Row],[Date]],"mmm-yyyy")</f>
        <v>Jul-2021</v>
      </c>
      <c r="V1020" t="str">
        <f>"Q"&amp;ROUNDUP(MONTH(fact_orders[[#This Row],[Date]])/3,0)</f>
        <v>Q3</v>
      </c>
      <c r="W1020" t="str" cm="1">
        <f t="array" ref="W1020">_xlfn.IFS(
fact_orders[[#This Row],[dim_customers.Customer Age]]&lt;=25,"18-25",
fact_orders[[#This Row],[dim_customers.Customer Age]]&lt;=35,"26-35",
fact_orders[[#This Row],[dim_customers.Customer Age]]&lt;=45,"36-45",
fact_orders[[#This Row],[dim_customers.Customer Age]]&lt;=55,"46-55",
TRUE,"56+"
)</f>
        <v>36-45</v>
      </c>
      <c r="X1020" t="str" cm="1">
        <f t="array" ref="X1020">_xlfn.IFS(fact_orders[[#This Row],[Original Price]]&lt;250,"Under 250", fact_orders[[#This Row],[Original Price]]&lt;500, "250-499",fact_orders[[#This Row],[Original Price]]&lt;1000,"500-999",fact_orders[[#This Row],[Original Price]]&lt;2000,"1000-1999",TRUE,"2000+")</f>
        <v>500-999</v>
      </c>
      <c r="Y1020" t="str" cm="1">
        <f t="array" ref="Y1020">_xlfn.IFS(fact_orders[[#This Row],[Discount%]]&lt;0.2,"10-19%",fact_orders[[#This Row],[Discount%]]&lt;0.3,"20-29%",fact_orders[[#This Row],[Discount%]]&lt;0.4,"30-39%",fact_orders[[#This Row],[Discount%]]&lt;0.5,"40-49%",TRUE,"50%+")</f>
        <v>30-39%</v>
      </c>
    </row>
    <row r="1021" spans="1:25" hidden="1" x14ac:dyDescent="0.3">
      <c r="A1021" t="s">
        <v>4437</v>
      </c>
      <c r="B1021" t="s">
        <v>3287</v>
      </c>
      <c r="C1021" t="s">
        <v>944</v>
      </c>
      <c r="D1021" s="2">
        <v>44907</v>
      </c>
      <c r="E1021">
        <v>355</v>
      </c>
      <c r="F1021" s="4">
        <v>0.32</v>
      </c>
      <c r="G1021" t="s">
        <v>85</v>
      </c>
      <c r="H1021" t="s">
        <v>911</v>
      </c>
      <c r="I1021" t="s">
        <v>912</v>
      </c>
      <c r="J1021" t="s">
        <v>67</v>
      </c>
      <c r="K1021" t="s">
        <v>940</v>
      </c>
      <c r="L1021" t="s">
        <v>359</v>
      </c>
      <c r="M1021">
        <v>4</v>
      </c>
      <c r="N1021">
        <v>25</v>
      </c>
      <c r="O1021" t="s">
        <v>3286</v>
      </c>
      <c r="P1021" t="s">
        <v>3282</v>
      </c>
      <c r="Q1021" s="7">
        <f>fact_orders[[#This Row],[Original Price]]*(1-fact_orders[[#This Row],[Discount%]])</f>
        <v>241.39999999999998</v>
      </c>
      <c r="R1021">
        <f>fact_orders[[#This Row],[Original Price]]*fact_orders[[#This Row],[Discount%]]</f>
        <v>113.60000000000001</v>
      </c>
      <c r="S1021">
        <f>YEAR(fact_orders[[#This Row],[Date]])</f>
        <v>2022</v>
      </c>
      <c r="T1021">
        <f>MONTH(fact_orders[[#This Row],[Date]])</f>
        <v>12</v>
      </c>
      <c r="U1021" t="str">
        <f>TEXT(fact_orders[[#This Row],[Date]],"mmm-yyyy")</f>
        <v>Dec-2022</v>
      </c>
      <c r="V1021" t="str">
        <f>"Q"&amp;ROUNDUP(MONTH(fact_orders[[#This Row],[Date]])/3,0)</f>
        <v>Q4</v>
      </c>
      <c r="W1021" t="str" cm="1">
        <f t="array" ref="W1021">_xlfn.IFS(
fact_orders[[#This Row],[dim_customers.Customer Age]]&lt;=25,"18-25",
fact_orders[[#This Row],[dim_customers.Customer Age]]&lt;=35,"26-35",
fact_orders[[#This Row],[dim_customers.Customer Age]]&lt;=45,"36-45",
fact_orders[[#This Row],[dim_customers.Customer Age]]&lt;=55,"46-55",
TRUE,"56+"
)</f>
        <v>18-25</v>
      </c>
      <c r="X1021" t="str" cm="1">
        <f t="array" ref="X1021">_xlfn.IFS(fact_orders[[#This Row],[Original Price]]&lt;250,"Under 250", fact_orders[[#This Row],[Original Price]]&lt;500, "250-499",fact_orders[[#This Row],[Original Price]]&lt;1000,"500-999",fact_orders[[#This Row],[Original Price]]&lt;2000,"1000-1999",TRUE,"2000+")</f>
        <v>250-499</v>
      </c>
      <c r="Y1021" t="str" cm="1">
        <f t="array" ref="Y1021">_xlfn.IFS(fact_orders[[#This Row],[Discount%]]&lt;0.2,"10-19%",fact_orders[[#This Row],[Discount%]]&lt;0.3,"20-29%",fact_orders[[#This Row],[Discount%]]&lt;0.4,"30-39%",fact_orders[[#This Row],[Discount%]]&lt;0.5,"40-49%",TRUE,"50%+")</f>
        <v>30-39%</v>
      </c>
    </row>
    <row r="1022" spans="1:25" hidden="1" x14ac:dyDescent="0.3">
      <c r="A1022" t="s">
        <v>4438</v>
      </c>
      <c r="B1022" t="s">
        <v>3288</v>
      </c>
      <c r="C1022" t="s">
        <v>945</v>
      </c>
      <c r="D1022" s="2">
        <v>44221</v>
      </c>
      <c r="E1022">
        <v>465</v>
      </c>
      <c r="F1022" s="4">
        <v>0.25</v>
      </c>
      <c r="G1022" t="s">
        <v>85</v>
      </c>
      <c r="H1022" t="s">
        <v>911</v>
      </c>
      <c r="I1022" t="s">
        <v>912</v>
      </c>
      <c r="J1022" t="s">
        <v>67</v>
      </c>
      <c r="K1022" t="s">
        <v>940</v>
      </c>
      <c r="L1022" t="s">
        <v>359</v>
      </c>
      <c r="M1022">
        <v>3</v>
      </c>
      <c r="N1022">
        <v>16</v>
      </c>
      <c r="O1022" t="s">
        <v>3286</v>
      </c>
      <c r="P1022" t="s">
        <v>3282</v>
      </c>
      <c r="Q1022" s="7">
        <f>fact_orders[[#This Row],[Original Price]]*(1-fact_orders[[#This Row],[Discount%]])</f>
        <v>348.75</v>
      </c>
      <c r="R1022">
        <f>fact_orders[[#This Row],[Original Price]]*fact_orders[[#This Row],[Discount%]]</f>
        <v>116.25</v>
      </c>
      <c r="S1022">
        <f>YEAR(fact_orders[[#This Row],[Date]])</f>
        <v>2021</v>
      </c>
      <c r="T1022">
        <f>MONTH(fact_orders[[#This Row],[Date]])</f>
        <v>1</v>
      </c>
      <c r="U1022" t="str">
        <f>TEXT(fact_orders[[#This Row],[Date]],"mmm-yyyy")</f>
        <v>Jan-2021</v>
      </c>
      <c r="V1022" t="str">
        <f>"Q"&amp;ROUNDUP(MONTH(fact_orders[[#This Row],[Date]])/3,0)</f>
        <v>Q1</v>
      </c>
      <c r="W1022" t="str" cm="1">
        <f t="array" ref="W1022">_xlfn.IFS(
fact_orders[[#This Row],[dim_customers.Customer Age]]&lt;=25,"18-25",
fact_orders[[#This Row],[dim_customers.Customer Age]]&lt;=35,"26-35",
fact_orders[[#This Row],[dim_customers.Customer Age]]&lt;=45,"36-45",
fact_orders[[#This Row],[dim_customers.Customer Age]]&lt;=55,"46-55",
TRUE,"56+"
)</f>
        <v>18-25</v>
      </c>
      <c r="X1022" t="str" cm="1">
        <f t="array" ref="X1022">_xlfn.IFS(fact_orders[[#This Row],[Original Price]]&lt;250,"Under 250", fact_orders[[#This Row],[Original Price]]&lt;500, "250-499",fact_orders[[#This Row],[Original Price]]&lt;1000,"500-999",fact_orders[[#This Row],[Original Price]]&lt;2000,"1000-1999",TRUE,"2000+")</f>
        <v>250-499</v>
      </c>
      <c r="Y1022" t="str" cm="1">
        <f t="array" ref="Y1022">_xlfn.IFS(fact_orders[[#This Row],[Discount%]]&lt;0.2,"10-19%",fact_orders[[#This Row],[Discount%]]&lt;0.3,"20-29%",fact_orders[[#This Row],[Discount%]]&lt;0.4,"30-39%",fact_orders[[#This Row],[Discount%]]&lt;0.5,"40-49%",TRUE,"50%+")</f>
        <v>20-29%</v>
      </c>
    </row>
    <row r="1023" spans="1:25" hidden="1" x14ac:dyDescent="0.3">
      <c r="A1023" t="s">
        <v>4439</v>
      </c>
      <c r="B1023" t="s">
        <v>3289</v>
      </c>
      <c r="C1023" t="s">
        <v>946</v>
      </c>
      <c r="D1023" s="2">
        <v>44831</v>
      </c>
      <c r="E1023">
        <v>965</v>
      </c>
      <c r="F1023" s="4">
        <v>0.45</v>
      </c>
      <c r="G1023" t="s">
        <v>85</v>
      </c>
      <c r="H1023" t="s">
        <v>911</v>
      </c>
      <c r="I1023" t="s">
        <v>912</v>
      </c>
      <c r="J1023" t="s">
        <v>67</v>
      </c>
      <c r="K1023" t="s">
        <v>940</v>
      </c>
      <c r="L1023" t="s">
        <v>359</v>
      </c>
      <c r="M1023">
        <v>5</v>
      </c>
      <c r="N1023">
        <v>23</v>
      </c>
      <c r="O1023" t="s">
        <v>3286</v>
      </c>
      <c r="P1023" t="s">
        <v>3282</v>
      </c>
      <c r="Q1023" s="7">
        <f>fact_orders[[#This Row],[Original Price]]*(1-fact_orders[[#This Row],[Discount%]])</f>
        <v>530.75</v>
      </c>
      <c r="R1023">
        <f>fact_orders[[#This Row],[Original Price]]*fact_orders[[#This Row],[Discount%]]</f>
        <v>434.25</v>
      </c>
      <c r="S1023">
        <f>YEAR(fact_orders[[#This Row],[Date]])</f>
        <v>2022</v>
      </c>
      <c r="T1023">
        <f>MONTH(fact_orders[[#This Row],[Date]])</f>
        <v>9</v>
      </c>
      <c r="U1023" t="str">
        <f>TEXT(fact_orders[[#This Row],[Date]],"mmm-yyyy")</f>
        <v>Sep-2022</v>
      </c>
      <c r="V1023" t="str">
        <f>"Q"&amp;ROUNDUP(MONTH(fact_orders[[#This Row],[Date]])/3,0)</f>
        <v>Q3</v>
      </c>
      <c r="W1023" t="str" cm="1">
        <f t="array" ref="W1023">_xlfn.IFS(
fact_orders[[#This Row],[dim_customers.Customer Age]]&lt;=25,"18-25",
fact_orders[[#This Row],[dim_customers.Customer Age]]&lt;=35,"26-35",
fact_orders[[#This Row],[dim_customers.Customer Age]]&lt;=45,"36-45",
fact_orders[[#This Row],[dim_customers.Customer Age]]&lt;=55,"46-55",
TRUE,"56+"
)</f>
        <v>18-25</v>
      </c>
      <c r="X1023" t="str" cm="1">
        <f t="array" ref="X1023">_xlfn.IFS(fact_orders[[#This Row],[Original Price]]&lt;250,"Under 250", fact_orders[[#This Row],[Original Price]]&lt;500, "250-499",fact_orders[[#This Row],[Original Price]]&lt;1000,"500-999",fact_orders[[#This Row],[Original Price]]&lt;2000,"1000-1999",TRUE,"2000+")</f>
        <v>500-999</v>
      </c>
      <c r="Y1023" t="str" cm="1">
        <f t="array" ref="Y1023">_xlfn.IFS(fact_orders[[#This Row],[Discount%]]&lt;0.2,"10-19%",fact_orders[[#This Row],[Discount%]]&lt;0.3,"20-29%",fact_orders[[#This Row],[Discount%]]&lt;0.4,"30-39%",fact_orders[[#This Row],[Discount%]]&lt;0.5,"40-49%",TRUE,"50%+")</f>
        <v>40-49%</v>
      </c>
    </row>
    <row r="1024" spans="1:25" hidden="1" x14ac:dyDescent="0.3">
      <c r="A1024" t="s">
        <v>4440</v>
      </c>
      <c r="B1024" t="s">
        <v>3290</v>
      </c>
      <c r="C1024" t="s">
        <v>947</v>
      </c>
      <c r="D1024" s="2">
        <v>44900</v>
      </c>
      <c r="E1024">
        <v>1158</v>
      </c>
      <c r="F1024" s="4">
        <v>0.15</v>
      </c>
      <c r="G1024" t="s">
        <v>85</v>
      </c>
      <c r="H1024" t="s">
        <v>911</v>
      </c>
      <c r="I1024" t="s">
        <v>912</v>
      </c>
      <c r="J1024" t="s">
        <v>67</v>
      </c>
      <c r="K1024" t="s">
        <v>940</v>
      </c>
      <c r="L1024" t="s">
        <v>359</v>
      </c>
      <c r="M1024">
        <v>4</v>
      </c>
      <c r="N1024">
        <v>22</v>
      </c>
      <c r="O1024" t="s">
        <v>3286</v>
      </c>
      <c r="P1024" t="s">
        <v>3282</v>
      </c>
      <c r="Q1024" s="7">
        <f>fact_orders[[#This Row],[Original Price]]*(1-fact_orders[[#This Row],[Discount%]])</f>
        <v>984.3</v>
      </c>
      <c r="R1024">
        <f>fact_orders[[#This Row],[Original Price]]*fact_orders[[#This Row],[Discount%]]</f>
        <v>173.7</v>
      </c>
      <c r="S1024">
        <f>YEAR(fact_orders[[#This Row],[Date]])</f>
        <v>2022</v>
      </c>
      <c r="T1024">
        <f>MONTH(fact_orders[[#This Row],[Date]])</f>
        <v>12</v>
      </c>
      <c r="U1024" t="str">
        <f>TEXT(fact_orders[[#This Row],[Date]],"mmm-yyyy")</f>
        <v>Dec-2022</v>
      </c>
      <c r="V1024" t="str">
        <f>"Q"&amp;ROUNDUP(MONTH(fact_orders[[#This Row],[Date]])/3,0)</f>
        <v>Q4</v>
      </c>
      <c r="W1024" t="str" cm="1">
        <f t="array" ref="W1024">_xlfn.IFS(
fact_orders[[#This Row],[dim_customers.Customer Age]]&lt;=25,"18-25",
fact_orders[[#This Row],[dim_customers.Customer Age]]&lt;=35,"26-35",
fact_orders[[#This Row],[dim_customers.Customer Age]]&lt;=45,"36-45",
fact_orders[[#This Row],[dim_customers.Customer Age]]&lt;=55,"46-55",
TRUE,"56+"
)</f>
        <v>18-25</v>
      </c>
      <c r="X1024" t="str" cm="1">
        <f t="array" ref="X1024">_xlfn.IFS(fact_orders[[#This Row],[Original Price]]&lt;250,"Under 250", fact_orders[[#This Row],[Original Price]]&lt;500, "250-499",fact_orders[[#This Row],[Original Price]]&lt;1000,"500-999",fact_orders[[#This Row],[Original Price]]&lt;2000,"1000-1999",TRUE,"2000+")</f>
        <v>1000-1999</v>
      </c>
      <c r="Y1024" t="str" cm="1">
        <f t="array" ref="Y1024">_xlfn.IFS(fact_orders[[#This Row],[Discount%]]&lt;0.2,"10-19%",fact_orders[[#This Row],[Discount%]]&lt;0.3,"20-29%",fact_orders[[#This Row],[Discount%]]&lt;0.4,"30-39%",fact_orders[[#This Row],[Discount%]]&lt;0.5,"40-49%",TRUE,"50%+")</f>
        <v>10-19%</v>
      </c>
    </row>
    <row r="1025" spans="1:25" hidden="1" x14ac:dyDescent="0.3">
      <c r="A1025" t="s">
        <v>4441</v>
      </c>
      <c r="B1025" t="s">
        <v>3291</v>
      </c>
      <c r="C1025" t="s">
        <v>948</v>
      </c>
      <c r="D1025" s="2">
        <v>44639</v>
      </c>
      <c r="E1025">
        <v>264</v>
      </c>
      <c r="F1025" s="4">
        <v>0.33</v>
      </c>
      <c r="G1025" t="s">
        <v>85</v>
      </c>
      <c r="H1025" t="s">
        <v>911</v>
      </c>
      <c r="I1025" t="s">
        <v>912</v>
      </c>
      <c r="J1025" t="s">
        <v>67</v>
      </c>
      <c r="K1025" t="s">
        <v>949</v>
      </c>
      <c r="L1025" t="s">
        <v>359</v>
      </c>
      <c r="M1025">
        <v>2</v>
      </c>
      <c r="N1025">
        <v>17</v>
      </c>
      <c r="O1025" t="s">
        <v>3292</v>
      </c>
      <c r="P1025" t="s">
        <v>3293</v>
      </c>
      <c r="Q1025" s="7">
        <f>fact_orders[[#This Row],[Original Price]]*(1-fact_orders[[#This Row],[Discount%]])</f>
        <v>176.88</v>
      </c>
      <c r="R1025">
        <f>fact_orders[[#This Row],[Original Price]]*fact_orders[[#This Row],[Discount%]]</f>
        <v>87.12</v>
      </c>
      <c r="S1025">
        <f>YEAR(fact_orders[[#This Row],[Date]])</f>
        <v>2022</v>
      </c>
      <c r="T1025">
        <f>MONTH(fact_orders[[#This Row],[Date]])</f>
        <v>3</v>
      </c>
      <c r="U1025" t="str">
        <f>TEXT(fact_orders[[#This Row],[Date]],"mmm-yyyy")</f>
        <v>Mar-2022</v>
      </c>
      <c r="V1025" t="str">
        <f>"Q"&amp;ROUNDUP(MONTH(fact_orders[[#This Row],[Date]])/3,0)</f>
        <v>Q1</v>
      </c>
      <c r="W1025" t="str" cm="1">
        <f t="array" ref="W1025">_xlfn.IFS(
fact_orders[[#This Row],[dim_customers.Customer Age]]&lt;=25,"18-25",
fact_orders[[#This Row],[dim_customers.Customer Age]]&lt;=35,"26-35",
fact_orders[[#This Row],[dim_customers.Customer Age]]&lt;=45,"36-45",
fact_orders[[#This Row],[dim_customers.Customer Age]]&lt;=55,"46-55",
TRUE,"56+"
)</f>
        <v>18-25</v>
      </c>
      <c r="X1025" t="str" cm="1">
        <f t="array" ref="X1025">_xlfn.IFS(fact_orders[[#This Row],[Original Price]]&lt;250,"Under 250", fact_orders[[#This Row],[Original Price]]&lt;500, "250-499",fact_orders[[#This Row],[Original Price]]&lt;1000,"500-999",fact_orders[[#This Row],[Original Price]]&lt;2000,"1000-1999",TRUE,"2000+")</f>
        <v>250-499</v>
      </c>
      <c r="Y1025" t="str" cm="1">
        <f t="array" ref="Y1025">_xlfn.IFS(fact_orders[[#This Row],[Discount%]]&lt;0.2,"10-19%",fact_orders[[#This Row],[Discount%]]&lt;0.3,"20-29%",fact_orders[[#This Row],[Discount%]]&lt;0.4,"30-39%",fact_orders[[#This Row],[Discount%]]&lt;0.5,"40-49%",TRUE,"50%+")</f>
        <v>30-39%</v>
      </c>
    </row>
    <row r="1026" spans="1:25" hidden="1" x14ac:dyDescent="0.3">
      <c r="A1026" t="s">
        <v>4442</v>
      </c>
      <c r="B1026" t="s">
        <v>3294</v>
      </c>
      <c r="C1026" t="s">
        <v>950</v>
      </c>
      <c r="D1026" s="2">
        <v>44560</v>
      </c>
      <c r="E1026">
        <v>433</v>
      </c>
      <c r="F1026" s="4">
        <v>0.42</v>
      </c>
      <c r="G1026" t="s">
        <v>85</v>
      </c>
      <c r="H1026" t="s">
        <v>911</v>
      </c>
      <c r="I1026" t="s">
        <v>912</v>
      </c>
      <c r="J1026" t="s">
        <v>803</v>
      </c>
      <c r="K1026" t="s">
        <v>949</v>
      </c>
      <c r="L1026" t="s">
        <v>359</v>
      </c>
      <c r="M1026">
        <v>5</v>
      </c>
      <c r="N1026">
        <v>19</v>
      </c>
      <c r="O1026" t="s">
        <v>3292</v>
      </c>
      <c r="P1026" t="s">
        <v>3293</v>
      </c>
      <c r="Q1026" s="7">
        <f>fact_orders[[#This Row],[Original Price]]*(1-fact_orders[[#This Row],[Discount%]])</f>
        <v>251.14000000000004</v>
      </c>
      <c r="R1026">
        <f>fact_orders[[#This Row],[Original Price]]*fact_orders[[#This Row],[Discount%]]</f>
        <v>181.85999999999999</v>
      </c>
      <c r="S1026">
        <f>YEAR(fact_orders[[#This Row],[Date]])</f>
        <v>2021</v>
      </c>
      <c r="T1026">
        <f>MONTH(fact_orders[[#This Row],[Date]])</f>
        <v>12</v>
      </c>
      <c r="U1026" t="str">
        <f>TEXT(fact_orders[[#This Row],[Date]],"mmm-yyyy")</f>
        <v>Dec-2021</v>
      </c>
      <c r="V1026" t="str">
        <f>"Q"&amp;ROUNDUP(MONTH(fact_orders[[#This Row],[Date]])/3,0)</f>
        <v>Q4</v>
      </c>
      <c r="W1026" t="str" cm="1">
        <f t="array" ref="W1026">_xlfn.IFS(
fact_orders[[#This Row],[dim_customers.Customer Age]]&lt;=25,"18-25",
fact_orders[[#This Row],[dim_customers.Customer Age]]&lt;=35,"26-35",
fact_orders[[#This Row],[dim_customers.Customer Age]]&lt;=45,"36-45",
fact_orders[[#This Row],[dim_customers.Customer Age]]&lt;=55,"46-55",
TRUE,"56+"
)</f>
        <v>18-25</v>
      </c>
      <c r="X1026" t="str" cm="1">
        <f t="array" ref="X1026">_xlfn.IFS(fact_orders[[#This Row],[Original Price]]&lt;250,"Under 250", fact_orders[[#This Row],[Original Price]]&lt;500, "250-499",fact_orders[[#This Row],[Original Price]]&lt;1000,"500-999",fact_orders[[#This Row],[Original Price]]&lt;2000,"1000-1999",TRUE,"2000+")</f>
        <v>250-499</v>
      </c>
      <c r="Y1026" t="str" cm="1">
        <f t="array" ref="Y1026">_xlfn.IFS(fact_orders[[#This Row],[Discount%]]&lt;0.2,"10-19%",fact_orders[[#This Row],[Discount%]]&lt;0.3,"20-29%",fact_orders[[#This Row],[Discount%]]&lt;0.4,"30-39%",fact_orders[[#This Row],[Discount%]]&lt;0.5,"40-49%",TRUE,"50%+")</f>
        <v>40-49%</v>
      </c>
    </row>
    <row r="1027" spans="1:25" hidden="1" x14ac:dyDescent="0.3">
      <c r="A1027" t="s">
        <v>4443</v>
      </c>
      <c r="B1027" t="s">
        <v>3295</v>
      </c>
      <c r="C1027" t="s">
        <v>951</v>
      </c>
      <c r="D1027" s="2">
        <v>44949</v>
      </c>
      <c r="E1027">
        <v>562</v>
      </c>
      <c r="F1027" s="4">
        <v>0.42</v>
      </c>
      <c r="G1027" t="s">
        <v>85</v>
      </c>
      <c r="H1027" t="s">
        <v>911</v>
      </c>
      <c r="I1027" t="s">
        <v>912</v>
      </c>
      <c r="J1027" t="s">
        <v>803</v>
      </c>
      <c r="K1027" t="s">
        <v>949</v>
      </c>
      <c r="L1027" t="s">
        <v>14</v>
      </c>
      <c r="M1027">
        <v>5</v>
      </c>
      <c r="N1027">
        <v>18</v>
      </c>
      <c r="O1027" t="s">
        <v>3292</v>
      </c>
      <c r="P1027" t="s">
        <v>3293</v>
      </c>
      <c r="Q1027" s="7">
        <f>fact_orders[[#This Row],[Original Price]]*(1-fact_orders[[#This Row],[Discount%]])</f>
        <v>325.96000000000004</v>
      </c>
      <c r="R1027">
        <f>fact_orders[[#This Row],[Original Price]]*fact_orders[[#This Row],[Discount%]]</f>
        <v>236.04</v>
      </c>
      <c r="S1027">
        <f>YEAR(fact_orders[[#This Row],[Date]])</f>
        <v>2023</v>
      </c>
      <c r="T1027">
        <f>MONTH(fact_orders[[#This Row],[Date]])</f>
        <v>1</v>
      </c>
      <c r="U1027" t="str">
        <f>TEXT(fact_orders[[#This Row],[Date]],"mmm-yyyy")</f>
        <v>Jan-2023</v>
      </c>
      <c r="V1027" t="str">
        <f>"Q"&amp;ROUNDUP(MONTH(fact_orders[[#This Row],[Date]])/3,0)</f>
        <v>Q1</v>
      </c>
      <c r="W1027" t="str" cm="1">
        <f t="array" ref="W1027">_xlfn.IFS(
fact_orders[[#This Row],[dim_customers.Customer Age]]&lt;=25,"18-25",
fact_orders[[#This Row],[dim_customers.Customer Age]]&lt;=35,"26-35",
fact_orders[[#This Row],[dim_customers.Customer Age]]&lt;=45,"36-45",
fact_orders[[#This Row],[dim_customers.Customer Age]]&lt;=55,"46-55",
TRUE,"56+"
)</f>
        <v>18-25</v>
      </c>
      <c r="X1027" t="str" cm="1">
        <f t="array" ref="X1027">_xlfn.IFS(fact_orders[[#This Row],[Original Price]]&lt;250,"Under 250", fact_orders[[#This Row],[Original Price]]&lt;500, "250-499",fact_orders[[#This Row],[Original Price]]&lt;1000,"500-999",fact_orders[[#This Row],[Original Price]]&lt;2000,"1000-1999",TRUE,"2000+")</f>
        <v>500-999</v>
      </c>
      <c r="Y1027" t="str" cm="1">
        <f t="array" ref="Y1027">_xlfn.IFS(fact_orders[[#This Row],[Discount%]]&lt;0.2,"10-19%",fact_orders[[#This Row],[Discount%]]&lt;0.3,"20-29%",fact_orders[[#This Row],[Discount%]]&lt;0.4,"30-39%",fact_orders[[#This Row],[Discount%]]&lt;0.5,"40-49%",TRUE,"50%+")</f>
        <v>40-49%</v>
      </c>
    </row>
    <row r="1028" spans="1:25" hidden="1" x14ac:dyDescent="0.3">
      <c r="A1028" t="s">
        <v>4444</v>
      </c>
      <c r="B1028" t="s">
        <v>3296</v>
      </c>
      <c r="C1028" t="s">
        <v>952</v>
      </c>
      <c r="D1028" s="2">
        <v>44543</v>
      </c>
      <c r="E1028">
        <v>423</v>
      </c>
      <c r="F1028" s="4">
        <v>0.39</v>
      </c>
      <c r="G1028" t="s">
        <v>85</v>
      </c>
      <c r="H1028" t="s">
        <v>911</v>
      </c>
      <c r="I1028" t="s">
        <v>912</v>
      </c>
      <c r="J1028" t="s">
        <v>803</v>
      </c>
      <c r="K1028" t="s">
        <v>949</v>
      </c>
      <c r="L1028" t="s">
        <v>14</v>
      </c>
      <c r="M1028">
        <v>5</v>
      </c>
      <c r="N1028">
        <v>20</v>
      </c>
      <c r="O1028" t="s">
        <v>3292</v>
      </c>
      <c r="P1028" t="s">
        <v>3293</v>
      </c>
      <c r="Q1028" s="7">
        <f>fact_orders[[#This Row],[Original Price]]*(1-fact_orders[[#This Row],[Discount%]])</f>
        <v>258.02999999999997</v>
      </c>
      <c r="R1028">
        <f>fact_orders[[#This Row],[Original Price]]*fact_orders[[#This Row],[Discount%]]</f>
        <v>164.97</v>
      </c>
      <c r="S1028">
        <f>YEAR(fact_orders[[#This Row],[Date]])</f>
        <v>2021</v>
      </c>
      <c r="T1028">
        <f>MONTH(fact_orders[[#This Row],[Date]])</f>
        <v>12</v>
      </c>
      <c r="U1028" t="str">
        <f>TEXT(fact_orders[[#This Row],[Date]],"mmm-yyyy")</f>
        <v>Dec-2021</v>
      </c>
      <c r="V1028" t="str">
        <f>"Q"&amp;ROUNDUP(MONTH(fact_orders[[#This Row],[Date]])/3,0)</f>
        <v>Q4</v>
      </c>
      <c r="W1028" t="str" cm="1">
        <f t="array" ref="W1028">_xlfn.IFS(
fact_orders[[#This Row],[dim_customers.Customer Age]]&lt;=25,"18-25",
fact_orders[[#This Row],[dim_customers.Customer Age]]&lt;=35,"26-35",
fact_orders[[#This Row],[dim_customers.Customer Age]]&lt;=45,"36-45",
fact_orders[[#This Row],[dim_customers.Customer Age]]&lt;=55,"46-55",
TRUE,"56+"
)</f>
        <v>18-25</v>
      </c>
      <c r="X1028" t="str" cm="1">
        <f t="array" ref="X1028">_xlfn.IFS(fact_orders[[#This Row],[Original Price]]&lt;250,"Under 250", fact_orders[[#This Row],[Original Price]]&lt;500, "250-499",fact_orders[[#This Row],[Original Price]]&lt;1000,"500-999",fact_orders[[#This Row],[Original Price]]&lt;2000,"1000-1999",TRUE,"2000+")</f>
        <v>250-499</v>
      </c>
      <c r="Y1028" t="str" cm="1">
        <f t="array" ref="Y1028">_xlfn.IFS(fact_orders[[#This Row],[Discount%]]&lt;0.2,"10-19%",fact_orders[[#This Row],[Discount%]]&lt;0.3,"20-29%",fact_orders[[#This Row],[Discount%]]&lt;0.4,"30-39%",fact_orders[[#This Row],[Discount%]]&lt;0.5,"40-49%",TRUE,"50%+")</f>
        <v>30-39%</v>
      </c>
    </row>
    <row r="1029" spans="1:25" hidden="1" x14ac:dyDescent="0.3">
      <c r="A1029" t="s">
        <v>4445</v>
      </c>
      <c r="B1029" t="s">
        <v>3297</v>
      </c>
      <c r="C1029" t="s">
        <v>953</v>
      </c>
      <c r="D1029" s="2">
        <v>44962</v>
      </c>
      <c r="E1029">
        <v>621</v>
      </c>
      <c r="F1029" s="4">
        <v>0.39</v>
      </c>
      <c r="G1029" t="s">
        <v>85</v>
      </c>
      <c r="H1029" t="s">
        <v>911</v>
      </c>
      <c r="I1029" t="s">
        <v>912</v>
      </c>
      <c r="J1029" t="s">
        <v>803</v>
      </c>
      <c r="K1029" t="s">
        <v>949</v>
      </c>
      <c r="L1029" t="s">
        <v>14</v>
      </c>
      <c r="M1029">
        <v>4</v>
      </c>
      <c r="N1029">
        <v>22</v>
      </c>
      <c r="O1029" t="s">
        <v>3298</v>
      </c>
      <c r="P1029" t="s">
        <v>3299</v>
      </c>
      <c r="Q1029" s="7">
        <f>fact_orders[[#This Row],[Original Price]]*(1-fact_orders[[#This Row],[Discount%]])</f>
        <v>378.81</v>
      </c>
      <c r="R1029">
        <f>fact_orders[[#This Row],[Original Price]]*fact_orders[[#This Row],[Discount%]]</f>
        <v>242.19</v>
      </c>
      <c r="S1029">
        <f>YEAR(fact_orders[[#This Row],[Date]])</f>
        <v>2023</v>
      </c>
      <c r="T1029">
        <f>MONTH(fact_orders[[#This Row],[Date]])</f>
        <v>2</v>
      </c>
      <c r="U1029" t="str">
        <f>TEXT(fact_orders[[#This Row],[Date]],"mmm-yyyy")</f>
        <v>Feb-2023</v>
      </c>
      <c r="V1029" t="str">
        <f>"Q"&amp;ROUNDUP(MONTH(fact_orders[[#This Row],[Date]])/3,0)</f>
        <v>Q1</v>
      </c>
      <c r="W1029" t="str" cm="1">
        <f t="array" ref="W1029">_xlfn.IFS(
fact_orders[[#This Row],[dim_customers.Customer Age]]&lt;=25,"18-25",
fact_orders[[#This Row],[dim_customers.Customer Age]]&lt;=35,"26-35",
fact_orders[[#This Row],[dim_customers.Customer Age]]&lt;=45,"36-45",
fact_orders[[#This Row],[dim_customers.Customer Age]]&lt;=55,"46-55",
TRUE,"56+"
)</f>
        <v>18-25</v>
      </c>
      <c r="X1029" t="str" cm="1">
        <f t="array" ref="X1029">_xlfn.IFS(fact_orders[[#This Row],[Original Price]]&lt;250,"Under 250", fact_orders[[#This Row],[Original Price]]&lt;500, "250-499",fact_orders[[#This Row],[Original Price]]&lt;1000,"500-999",fact_orders[[#This Row],[Original Price]]&lt;2000,"1000-1999",TRUE,"2000+")</f>
        <v>500-999</v>
      </c>
      <c r="Y1029" t="str" cm="1">
        <f t="array" ref="Y1029">_xlfn.IFS(fact_orders[[#This Row],[Discount%]]&lt;0.2,"10-19%",fact_orders[[#This Row],[Discount%]]&lt;0.3,"20-29%",fact_orders[[#This Row],[Discount%]]&lt;0.4,"30-39%",fact_orders[[#This Row],[Discount%]]&lt;0.5,"40-49%",TRUE,"50%+")</f>
        <v>30-39%</v>
      </c>
    </row>
    <row r="1030" spans="1:25" hidden="1" x14ac:dyDescent="0.3">
      <c r="A1030" t="s">
        <v>4446</v>
      </c>
      <c r="B1030" t="s">
        <v>3300</v>
      </c>
      <c r="C1030" t="s">
        <v>954</v>
      </c>
      <c r="D1030" s="2">
        <v>44274</v>
      </c>
      <c r="E1030">
        <v>333</v>
      </c>
      <c r="F1030" s="4">
        <v>0.39</v>
      </c>
      <c r="G1030" t="s">
        <v>85</v>
      </c>
      <c r="H1030" t="s">
        <v>911</v>
      </c>
      <c r="I1030" t="s">
        <v>912</v>
      </c>
      <c r="J1030" t="s">
        <v>803</v>
      </c>
      <c r="K1030" t="s">
        <v>949</v>
      </c>
      <c r="L1030" t="s">
        <v>14</v>
      </c>
      <c r="M1030">
        <v>4</v>
      </c>
      <c r="N1030">
        <v>25</v>
      </c>
      <c r="O1030" t="s">
        <v>3298</v>
      </c>
      <c r="P1030" t="s">
        <v>3299</v>
      </c>
      <c r="Q1030" s="7">
        <f>fact_orders[[#This Row],[Original Price]]*(1-fact_orders[[#This Row],[Discount%]])</f>
        <v>203.13</v>
      </c>
      <c r="R1030">
        <f>fact_orders[[#This Row],[Original Price]]*fact_orders[[#This Row],[Discount%]]</f>
        <v>129.87</v>
      </c>
      <c r="S1030">
        <f>YEAR(fact_orders[[#This Row],[Date]])</f>
        <v>2021</v>
      </c>
      <c r="T1030">
        <f>MONTH(fact_orders[[#This Row],[Date]])</f>
        <v>3</v>
      </c>
      <c r="U1030" t="str">
        <f>TEXT(fact_orders[[#This Row],[Date]],"mmm-yyyy")</f>
        <v>Mar-2021</v>
      </c>
      <c r="V1030" t="str">
        <f>"Q"&amp;ROUNDUP(MONTH(fact_orders[[#This Row],[Date]])/3,0)</f>
        <v>Q1</v>
      </c>
      <c r="W1030" t="str" cm="1">
        <f t="array" ref="W1030">_xlfn.IFS(
fact_orders[[#This Row],[dim_customers.Customer Age]]&lt;=25,"18-25",
fact_orders[[#This Row],[dim_customers.Customer Age]]&lt;=35,"26-35",
fact_orders[[#This Row],[dim_customers.Customer Age]]&lt;=45,"36-45",
fact_orders[[#This Row],[dim_customers.Customer Age]]&lt;=55,"46-55",
TRUE,"56+"
)</f>
        <v>18-25</v>
      </c>
      <c r="X1030" t="str" cm="1">
        <f t="array" ref="X1030">_xlfn.IFS(fact_orders[[#This Row],[Original Price]]&lt;250,"Under 250", fact_orders[[#This Row],[Original Price]]&lt;500, "250-499",fact_orders[[#This Row],[Original Price]]&lt;1000,"500-999",fact_orders[[#This Row],[Original Price]]&lt;2000,"1000-1999",TRUE,"2000+")</f>
        <v>250-499</v>
      </c>
      <c r="Y1030" t="str" cm="1">
        <f t="array" ref="Y1030">_xlfn.IFS(fact_orders[[#This Row],[Discount%]]&lt;0.2,"10-19%",fact_orders[[#This Row],[Discount%]]&lt;0.3,"20-29%",fact_orders[[#This Row],[Discount%]]&lt;0.4,"30-39%",fact_orders[[#This Row],[Discount%]]&lt;0.5,"40-49%",TRUE,"50%+")</f>
        <v>30-39%</v>
      </c>
    </row>
    <row r="1031" spans="1:25" hidden="1" x14ac:dyDescent="0.3">
      <c r="A1031" t="s">
        <v>4447</v>
      </c>
      <c r="B1031" t="s">
        <v>3301</v>
      </c>
      <c r="C1031" t="s">
        <v>955</v>
      </c>
      <c r="D1031" s="2">
        <v>44615</v>
      </c>
      <c r="E1031">
        <v>236</v>
      </c>
      <c r="F1031" s="4">
        <v>0.39</v>
      </c>
      <c r="G1031" t="s">
        <v>85</v>
      </c>
      <c r="H1031" t="s">
        <v>911</v>
      </c>
      <c r="I1031" t="s">
        <v>912</v>
      </c>
      <c r="J1031" t="s">
        <v>803</v>
      </c>
      <c r="K1031" t="s">
        <v>956</v>
      </c>
      <c r="L1031" t="s">
        <v>14</v>
      </c>
      <c r="M1031">
        <v>4</v>
      </c>
      <c r="N1031">
        <v>27</v>
      </c>
      <c r="O1031" t="s">
        <v>3302</v>
      </c>
      <c r="P1031" t="s">
        <v>3303</v>
      </c>
      <c r="Q1031" s="7">
        <f>fact_orders[[#This Row],[Original Price]]*(1-fact_orders[[#This Row],[Discount%]])</f>
        <v>143.96</v>
      </c>
      <c r="R1031">
        <f>fact_orders[[#This Row],[Original Price]]*fact_orders[[#This Row],[Discount%]]</f>
        <v>92.04</v>
      </c>
      <c r="S1031">
        <f>YEAR(fact_orders[[#This Row],[Date]])</f>
        <v>2022</v>
      </c>
      <c r="T1031">
        <f>MONTH(fact_orders[[#This Row],[Date]])</f>
        <v>2</v>
      </c>
      <c r="U1031" t="str">
        <f>TEXT(fact_orders[[#This Row],[Date]],"mmm-yyyy")</f>
        <v>Feb-2022</v>
      </c>
      <c r="V1031" t="str">
        <f>"Q"&amp;ROUNDUP(MONTH(fact_orders[[#This Row],[Date]])/3,0)</f>
        <v>Q1</v>
      </c>
      <c r="W1031" t="str" cm="1">
        <f t="array" ref="W1031">_xlfn.IFS(
fact_orders[[#This Row],[dim_customers.Customer Age]]&lt;=25,"18-25",
fact_orders[[#This Row],[dim_customers.Customer Age]]&lt;=35,"26-35",
fact_orders[[#This Row],[dim_customers.Customer Age]]&lt;=45,"36-45",
fact_orders[[#This Row],[dim_customers.Customer Age]]&lt;=55,"46-55",
TRUE,"56+"
)</f>
        <v>26-35</v>
      </c>
      <c r="X1031" t="str" cm="1">
        <f t="array" ref="X1031">_xlfn.IFS(fact_orders[[#This Row],[Original Price]]&lt;250,"Under 250", fact_orders[[#This Row],[Original Price]]&lt;500, "250-499",fact_orders[[#This Row],[Original Price]]&lt;1000,"500-999",fact_orders[[#This Row],[Original Price]]&lt;2000,"1000-1999",TRUE,"2000+")</f>
        <v>Under 250</v>
      </c>
      <c r="Y1031" t="str" cm="1">
        <f t="array" ref="Y1031">_xlfn.IFS(fact_orders[[#This Row],[Discount%]]&lt;0.2,"10-19%",fact_orders[[#This Row],[Discount%]]&lt;0.3,"20-29%",fact_orders[[#This Row],[Discount%]]&lt;0.4,"30-39%",fact_orders[[#This Row],[Discount%]]&lt;0.5,"40-49%",TRUE,"50%+")</f>
        <v>30-39%</v>
      </c>
    </row>
    <row r="1032" spans="1:25" hidden="1" x14ac:dyDescent="0.3">
      <c r="A1032" t="s">
        <v>4448</v>
      </c>
      <c r="B1032" t="s">
        <v>3304</v>
      </c>
      <c r="C1032" t="s">
        <v>957</v>
      </c>
      <c r="D1032" s="2">
        <v>44666</v>
      </c>
      <c r="E1032">
        <v>456</v>
      </c>
      <c r="F1032" s="4">
        <v>0.3</v>
      </c>
      <c r="G1032" t="s">
        <v>85</v>
      </c>
      <c r="H1032" t="s">
        <v>911</v>
      </c>
      <c r="I1032" t="s">
        <v>912</v>
      </c>
      <c r="J1032" t="s">
        <v>803</v>
      </c>
      <c r="K1032" t="s">
        <v>956</v>
      </c>
      <c r="L1032" t="s">
        <v>14</v>
      </c>
      <c r="M1032">
        <v>5</v>
      </c>
      <c r="N1032">
        <v>29</v>
      </c>
      <c r="O1032" t="s">
        <v>3302</v>
      </c>
      <c r="P1032" t="s">
        <v>3303</v>
      </c>
      <c r="Q1032" s="7">
        <f>fact_orders[[#This Row],[Original Price]]*(1-fact_orders[[#This Row],[Discount%]])</f>
        <v>319.2</v>
      </c>
      <c r="R1032">
        <f>fact_orders[[#This Row],[Original Price]]*fact_orders[[#This Row],[Discount%]]</f>
        <v>136.79999999999998</v>
      </c>
      <c r="S1032">
        <f>YEAR(fact_orders[[#This Row],[Date]])</f>
        <v>2022</v>
      </c>
      <c r="T1032">
        <f>MONTH(fact_orders[[#This Row],[Date]])</f>
        <v>4</v>
      </c>
      <c r="U1032" t="str">
        <f>TEXT(fact_orders[[#This Row],[Date]],"mmm-yyyy")</f>
        <v>Apr-2022</v>
      </c>
      <c r="V1032" t="str">
        <f>"Q"&amp;ROUNDUP(MONTH(fact_orders[[#This Row],[Date]])/3,0)</f>
        <v>Q2</v>
      </c>
      <c r="W1032" t="str" cm="1">
        <f t="array" ref="W1032">_xlfn.IFS(
fact_orders[[#This Row],[dim_customers.Customer Age]]&lt;=25,"18-25",
fact_orders[[#This Row],[dim_customers.Customer Age]]&lt;=35,"26-35",
fact_orders[[#This Row],[dim_customers.Customer Age]]&lt;=45,"36-45",
fact_orders[[#This Row],[dim_customers.Customer Age]]&lt;=55,"46-55",
TRUE,"56+"
)</f>
        <v>26-35</v>
      </c>
      <c r="X1032" t="str" cm="1">
        <f t="array" ref="X1032">_xlfn.IFS(fact_orders[[#This Row],[Original Price]]&lt;250,"Under 250", fact_orders[[#This Row],[Original Price]]&lt;500, "250-499",fact_orders[[#This Row],[Original Price]]&lt;1000,"500-999",fact_orders[[#This Row],[Original Price]]&lt;2000,"1000-1999",TRUE,"2000+")</f>
        <v>250-499</v>
      </c>
      <c r="Y1032" t="str" cm="1">
        <f t="array" ref="Y1032">_xlfn.IFS(fact_orders[[#This Row],[Discount%]]&lt;0.2,"10-19%",fact_orders[[#This Row],[Discount%]]&lt;0.3,"20-29%",fact_orders[[#This Row],[Discount%]]&lt;0.4,"30-39%",fact_orders[[#This Row],[Discount%]]&lt;0.5,"40-49%",TRUE,"50%+")</f>
        <v>30-39%</v>
      </c>
    </row>
    <row r="1033" spans="1:25" hidden="1" x14ac:dyDescent="0.3">
      <c r="A1033" t="s">
        <v>4449</v>
      </c>
      <c r="B1033" t="s">
        <v>3305</v>
      </c>
      <c r="C1033" t="s">
        <v>958</v>
      </c>
      <c r="D1033" s="2">
        <v>44484</v>
      </c>
      <c r="E1033">
        <v>963</v>
      </c>
      <c r="F1033" s="4">
        <v>0.3</v>
      </c>
      <c r="G1033" t="s">
        <v>85</v>
      </c>
      <c r="H1033" t="s">
        <v>911</v>
      </c>
      <c r="I1033" t="s">
        <v>912</v>
      </c>
      <c r="J1033" t="s">
        <v>803</v>
      </c>
      <c r="K1033" t="s">
        <v>956</v>
      </c>
      <c r="L1033" t="s">
        <v>14</v>
      </c>
      <c r="M1033">
        <v>5</v>
      </c>
      <c r="N1033">
        <v>23</v>
      </c>
      <c r="O1033" t="s">
        <v>3302</v>
      </c>
      <c r="P1033" t="s">
        <v>3303</v>
      </c>
      <c r="Q1033" s="7">
        <f>fact_orders[[#This Row],[Original Price]]*(1-fact_orders[[#This Row],[Discount%]])</f>
        <v>674.09999999999991</v>
      </c>
      <c r="R1033">
        <f>fact_orders[[#This Row],[Original Price]]*fact_orders[[#This Row],[Discount%]]</f>
        <v>288.89999999999998</v>
      </c>
      <c r="S1033">
        <f>YEAR(fact_orders[[#This Row],[Date]])</f>
        <v>2021</v>
      </c>
      <c r="T1033">
        <f>MONTH(fact_orders[[#This Row],[Date]])</f>
        <v>10</v>
      </c>
      <c r="U1033" t="str">
        <f>TEXT(fact_orders[[#This Row],[Date]],"mmm-yyyy")</f>
        <v>Oct-2021</v>
      </c>
      <c r="V1033" t="str">
        <f>"Q"&amp;ROUNDUP(MONTH(fact_orders[[#This Row],[Date]])/3,0)</f>
        <v>Q4</v>
      </c>
      <c r="W1033" t="str" cm="1">
        <f t="array" ref="W1033">_xlfn.IFS(
fact_orders[[#This Row],[dim_customers.Customer Age]]&lt;=25,"18-25",
fact_orders[[#This Row],[dim_customers.Customer Age]]&lt;=35,"26-35",
fact_orders[[#This Row],[dim_customers.Customer Age]]&lt;=45,"36-45",
fact_orders[[#This Row],[dim_customers.Customer Age]]&lt;=55,"46-55",
TRUE,"56+"
)</f>
        <v>18-25</v>
      </c>
      <c r="X1033" t="str" cm="1">
        <f t="array" ref="X1033">_xlfn.IFS(fact_orders[[#This Row],[Original Price]]&lt;250,"Under 250", fact_orders[[#This Row],[Original Price]]&lt;500, "250-499",fact_orders[[#This Row],[Original Price]]&lt;1000,"500-999",fact_orders[[#This Row],[Original Price]]&lt;2000,"1000-1999",TRUE,"2000+")</f>
        <v>500-999</v>
      </c>
      <c r="Y1033" t="str" cm="1">
        <f t="array" ref="Y1033">_xlfn.IFS(fact_orders[[#This Row],[Discount%]]&lt;0.2,"10-19%",fact_orders[[#This Row],[Discount%]]&lt;0.3,"20-29%",fact_orders[[#This Row],[Discount%]]&lt;0.4,"30-39%",fact_orders[[#This Row],[Discount%]]&lt;0.5,"40-49%",TRUE,"50%+")</f>
        <v>30-39%</v>
      </c>
    </row>
    <row r="1034" spans="1:25" hidden="1" x14ac:dyDescent="0.3">
      <c r="A1034" t="s">
        <v>4450</v>
      </c>
      <c r="B1034" t="s">
        <v>3306</v>
      </c>
      <c r="C1034" t="s">
        <v>959</v>
      </c>
      <c r="D1034" s="2">
        <v>44312</v>
      </c>
      <c r="E1034">
        <v>234</v>
      </c>
      <c r="F1034" s="4">
        <v>0.3</v>
      </c>
      <c r="G1034" t="s">
        <v>85</v>
      </c>
      <c r="H1034" t="s">
        <v>911</v>
      </c>
      <c r="I1034" t="s">
        <v>912</v>
      </c>
      <c r="J1034" t="s">
        <v>803</v>
      </c>
      <c r="K1034" t="s">
        <v>956</v>
      </c>
      <c r="L1034" t="s">
        <v>14</v>
      </c>
      <c r="M1034">
        <v>3</v>
      </c>
      <c r="N1034">
        <v>25</v>
      </c>
      <c r="O1034" t="s">
        <v>3302</v>
      </c>
      <c r="P1034" t="s">
        <v>3303</v>
      </c>
      <c r="Q1034" s="7">
        <f>fact_orders[[#This Row],[Original Price]]*(1-fact_orders[[#This Row],[Discount%]])</f>
        <v>163.79999999999998</v>
      </c>
      <c r="R1034">
        <f>fact_orders[[#This Row],[Original Price]]*fact_orders[[#This Row],[Discount%]]</f>
        <v>70.2</v>
      </c>
      <c r="S1034">
        <f>YEAR(fact_orders[[#This Row],[Date]])</f>
        <v>2021</v>
      </c>
      <c r="T1034">
        <f>MONTH(fact_orders[[#This Row],[Date]])</f>
        <v>4</v>
      </c>
      <c r="U1034" t="str">
        <f>TEXT(fact_orders[[#This Row],[Date]],"mmm-yyyy")</f>
        <v>Apr-2021</v>
      </c>
      <c r="V1034" t="str">
        <f>"Q"&amp;ROUNDUP(MONTH(fact_orders[[#This Row],[Date]])/3,0)</f>
        <v>Q2</v>
      </c>
      <c r="W1034" t="str" cm="1">
        <f t="array" ref="W1034">_xlfn.IFS(
fact_orders[[#This Row],[dim_customers.Customer Age]]&lt;=25,"18-25",
fact_orders[[#This Row],[dim_customers.Customer Age]]&lt;=35,"26-35",
fact_orders[[#This Row],[dim_customers.Customer Age]]&lt;=45,"36-45",
fact_orders[[#This Row],[dim_customers.Customer Age]]&lt;=55,"46-55",
TRUE,"56+"
)</f>
        <v>18-25</v>
      </c>
      <c r="X1034" t="str" cm="1">
        <f t="array" ref="X1034">_xlfn.IFS(fact_orders[[#This Row],[Original Price]]&lt;250,"Under 250", fact_orders[[#This Row],[Original Price]]&lt;500, "250-499",fact_orders[[#This Row],[Original Price]]&lt;1000,"500-999",fact_orders[[#This Row],[Original Price]]&lt;2000,"1000-1999",TRUE,"2000+")</f>
        <v>Under 250</v>
      </c>
      <c r="Y1034" t="str" cm="1">
        <f t="array" ref="Y1034">_xlfn.IFS(fact_orders[[#This Row],[Discount%]]&lt;0.2,"10-19%",fact_orders[[#This Row],[Discount%]]&lt;0.3,"20-29%",fact_orders[[#This Row],[Discount%]]&lt;0.4,"30-39%",fact_orders[[#This Row],[Discount%]]&lt;0.5,"40-49%",TRUE,"50%+")</f>
        <v>30-39%</v>
      </c>
    </row>
    <row r="1035" spans="1:25" hidden="1" x14ac:dyDescent="0.3">
      <c r="A1035" t="s">
        <v>4451</v>
      </c>
      <c r="B1035" t="s">
        <v>3307</v>
      </c>
      <c r="C1035" t="s">
        <v>960</v>
      </c>
      <c r="D1035" s="2">
        <v>44349</v>
      </c>
      <c r="E1035">
        <v>456</v>
      </c>
      <c r="F1035" s="4">
        <v>0.25</v>
      </c>
      <c r="G1035" t="s">
        <v>85</v>
      </c>
      <c r="H1035" t="s">
        <v>911</v>
      </c>
      <c r="I1035" t="s">
        <v>912</v>
      </c>
      <c r="J1035" t="s">
        <v>803</v>
      </c>
      <c r="K1035" t="s">
        <v>956</v>
      </c>
      <c r="L1035" t="s">
        <v>162</v>
      </c>
      <c r="M1035">
        <v>5</v>
      </c>
      <c r="N1035">
        <v>24</v>
      </c>
      <c r="O1035" t="s">
        <v>3302</v>
      </c>
      <c r="P1035" t="s">
        <v>3303</v>
      </c>
      <c r="Q1035" s="7">
        <f>fact_orders[[#This Row],[Original Price]]*(1-fact_orders[[#This Row],[Discount%]])</f>
        <v>342</v>
      </c>
      <c r="R1035">
        <f>fact_orders[[#This Row],[Original Price]]*fact_orders[[#This Row],[Discount%]]</f>
        <v>114</v>
      </c>
      <c r="S1035">
        <f>YEAR(fact_orders[[#This Row],[Date]])</f>
        <v>2021</v>
      </c>
      <c r="T1035">
        <f>MONTH(fact_orders[[#This Row],[Date]])</f>
        <v>6</v>
      </c>
      <c r="U1035" t="str">
        <f>TEXT(fact_orders[[#This Row],[Date]],"mmm-yyyy")</f>
        <v>Jun-2021</v>
      </c>
      <c r="V1035" t="str">
        <f>"Q"&amp;ROUNDUP(MONTH(fact_orders[[#This Row],[Date]])/3,0)</f>
        <v>Q2</v>
      </c>
      <c r="W1035" t="str" cm="1">
        <f t="array" ref="W1035">_xlfn.IFS(
fact_orders[[#This Row],[dim_customers.Customer Age]]&lt;=25,"18-25",
fact_orders[[#This Row],[dim_customers.Customer Age]]&lt;=35,"26-35",
fact_orders[[#This Row],[dim_customers.Customer Age]]&lt;=45,"36-45",
fact_orders[[#This Row],[dim_customers.Customer Age]]&lt;=55,"46-55",
TRUE,"56+"
)</f>
        <v>18-25</v>
      </c>
      <c r="X1035" t="str" cm="1">
        <f t="array" ref="X1035">_xlfn.IFS(fact_orders[[#This Row],[Original Price]]&lt;250,"Under 250", fact_orders[[#This Row],[Original Price]]&lt;500, "250-499",fact_orders[[#This Row],[Original Price]]&lt;1000,"500-999",fact_orders[[#This Row],[Original Price]]&lt;2000,"1000-1999",TRUE,"2000+")</f>
        <v>250-499</v>
      </c>
      <c r="Y1035" t="str" cm="1">
        <f t="array" ref="Y1035">_xlfn.IFS(fact_orders[[#This Row],[Discount%]]&lt;0.2,"10-19%",fact_orders[[#This Row],[Discount%]]&lt;0.3,"20-29%",fact_orders[[#This Row],[Discount%]]&lt;0.4,"30-39%",fact_orders[[#This Row],[Discount%]]&lt;0.5,"40-49%",TRUE,"50%+")</f>
        <v>20-29%</v>
      </c>
    </row>
    <row r="1036" spans="1:25" hidden="1" x14ac:dyDescent="0.3">
      <c r="A1036" t="s">
        <v>4452</v>
      </c>
      <c r="B1036" t="s">
        <v>3308</v>
      </c>
      <c r="C1036" t="s">
        <v>961</v>
      </c>
      <c r="D1036" s="2">
        <v>44322</v>
      </c>
      <c r="E1036">
        <v>564</v>
      </c>
      <c r="F1036" s="4">
        <v>0.25</v>
      </c>
      <c r="G1036" t="s">
        <v>85</v>
      </c>
      <c r="H1036" t="s">
        <v>911</v>
      </c>
      <c r="I1036" t="s">
        <v>912</v>
      </c>
      <c r="J1036" t="s">
        <v>803</v>
      </c>
      <c r="K1036" t="s">
        <v>956</v>
      </c>
      <c r="L1036" t="s">
        <v>162</v>
      </c>
      <c r="M1036">
        <v>5</v>
      </c>
      <c r="N1036">
        <v>15</v>
      </c>
      <c r="O1036" t="s">
        <v>3302</v>
      </c>
      <c r="P1036" t="s">
        <v>3303</v>
      </c>
      <c r="Q1036" s="7">
        <f>fact_orders[[#This Row],[Original Price]]*(1-fact_orders[[#This Row],[Discount%]])</f>
        <v>423</v>
      </c>
      <c r="R1036">
        <f>fact_orders[[#This Row],[Original Price]]*fact_orders[[#This Row],[Discount%]]</f>
        <v>141</v>
      </c>
      <c r="S1036">
        <f>YEAR(fact_orders[[#This Row],[Date]])</f>
        <v>2021</v>
      </c>
      <c r="T1036">
        <f>MONTH(fact_orders[[#This Row],[Date]])</f>
        <v>5</v>
      </c>
      <c r="U1036" t="str">
        <f>TEXT(fact_orders[[#This Row],[Date]],"mmm-yyyy")</f>
        <v>May-2021</v>
      </c>
      <c r="V1036" t="str">
        <f>"Q"&amp;ROUNDUP(MONTH(fact_orders[[#This Row],[Date]])/3,0)</f>
        <v>Q2</v>
      </c>
      <c r="W1036" t="str" cm="1">
        <f t="array" ref="W1036">_xlfn.IFS(
fact_orders[[#This Row],[dim_customers.Customer Age]]&lt;=25,"18-25",
fact_orders[[#This Row],[dim_customers.Customer Age]]&lt;=35,"26-35",
fact_orders[[#This Row],[dim_customers.Customer Age]]&lt;=45,"36-45",
fact_orders[[#This Row],[dim_customers.Customer Age]]&lt;=55,"46-55",
TRUE,"56+"
)</f>
        <v>18-25</v>
      </c>
      <c r="X1036" t="str" cm="1">
        <f t="array" ref="X1036">_xlfn.IFS(fact_orders[[#This Row],[Original Price]]&lt;250,"Under 250", fact_orders[[#This Row],[Original Price]]&lt;500, "250-499",fact_orders[[#This Row],[Original Price]]&lt;1000,"500-999",fact_orders[[#This Row],[Original Price]]&lt;2000,"1000-1999",TRUE,"2000+")</f>
        <v>500-999</v>
      </c>
      <c r="Y1036" t="str" cm="1">
        <f t="array" ref="Y1036">_xlfn.IFS(fact_orders[[#This Row],[Discount%]]&lt;0.2,"10-19%",fact_orders[[#This Row],[Discount%]]&lt;0.3,"20-29%",fact_orders[[#This Row],[Discount%]]&lt;0.4,"30-39%",fact_orders[[#This Row],[Discount%]]&lt;0.5,"40-49%",TRUE,"50%+")</f>
        <v>20-29%</v>
      </c>
    </row>
    <row r="1037" spans="1:25" hidden="1" x14ac:dyDescent="0.3">
      <c r="A1037" t="s">
        <v>4453</v>
      </c>
      <c r="B1037" t="s">
        <v>3309</v>
      </c>
      <c r="C1037" t="s">
        <v>962</v>
      </c>
      <c r="D1037" s="2">
        <v>44586</v>
      </c>
      <c r="E1037">
        <v>634</v>
      </c>
      <c r="F1037" s="4">
        <v>0.3</v>
      </c>
      <c r="G1037" t="s">
        <v>85</v>
      </c>
      <c r="H1037" t="s">
        <v>911</v>
      </c>
      <c r="I1037" t="s">
        <v>912</v>
      </c>
      <c r="J1037" t="s">
        <v>803</v>
      </c>
      <c r="K1037" t="s">
        <v>956</v>
      </c>
      <c r="L1037" t="s">
        <v>162</v>
      </c>
      <c r="M1037">
        <v>4</v>
      </c>
      <c r="N1037">
        <v>19</v>
      </c>
      <c r="O1037" t="s">
        <v>3310</v>
      </c>
      <c r="P1037" t="s">
        <v>3303</v>
      </c>
      <c r="Q1037" s="7">
        <f>fact_orders[[#This Row],[Original Price]]*(1-fact_orders[[#This Row],[Discount%]])</f>
        <v>443.79999999999995</v>
      </c>
      <c r="R1037">
        <f>fact_orders[[#This Row],[Original Price]]*fact_orders[[#This Row],[Discount%]]</f>
        <v>190.2</v>
      </c>
      <c r="S1037">
        <f>YEAR(fact_orders[[#This Row],[Date]])</f>
        <v>2022</v>
      </c>
      <c r="T1037">
        <f>MONTH(fact_orders[[#This Row],[Date]])</f>
        <v>1</v>
      </c>
      <c r="U1037" t="str">
        <f>TEXT(fact_orders[[#This Row],[Date]],"mmm-yyyy")</f>
        <v>Jan-2022</v>
      </c>
      <c r="V1037" t="str">
        <f>"Q"&amp;ROUNDUP(MONTH(fact_orders[[#This Row],[Date]])/3,0)</f>
        <v>Q1</v>
      </c>
      <c r="W1037" t="str" cm="1">
        <f t="array" ref="W1037">_xlfn.IFS(
fact_orders[[#This Row],[dim_customers.Customer Age]]&lt;=25,"18-25",
fact_orders[[#This Row],[dim_customers.Customer Age]]&lt;=35,"26-35",
fact_orders[[#This Row],[dim_customers.Customer Age]]&lt;=45,"36-45",
fact_orders[[#This Row],[dim_customers.Customer Age]]&lt;=55,"46-55",
TRUE,"56+"
)</f>
        <v>18-25</v>
      </c>
      <c r="X1037" t="str" cm="1">
        <f t="array" ref="X1037">_xlfn.IFS(fact_orders[[#This Row],[Original Price]]&lt;250,"Under 250", fact_orders[[#This Row],[Original Price]]&lt;500, "250-499",fact_orders[[#This Row],[Original Price]]&lt;1000,"500-999",fact_orders[[#This Row],[Original Price]]&lt;2000,"1000-1999",TRUE,"2000+")</f>
        <v>500-999</v>
      </c>
      <c r="Y1037" t="str" cm="1">
        <f t="array" ref="Y1037">_xlfn.IFS(fact_orders[[#This Row],[Discount%]]&lt;0.2,"10-19%",fact_orders[[#This Row],[Discount%]]&lt;0.3,"20-29%",fact_orders[[#This Row],[Discount%]]&lt;0.4,"30-39%",fact_orders[[#This Row],[Discount%]]&lt;0.5,"40-49%",TRUE,"50%+")</f>
        <v>30-39%</v>
      </c>
    </row>
    <row r="1038" spans="1:25" hidden="1" x14ac:dyDescent="0.3">
      <c r="A1038" t="s">
        <v>4454</v>
      </c>
      <c r="B1038" t="s">
        <v>3311</v>
      </c>
      <c r="C1038" t="s">
        <v>963</v>
      </c>
      <c r="D1038" s="2">
        <v>44909</v>
      </c>
      <c r="E1038">
        <v>236</v>
      </c>
      <c r="F1038" s="4">
        <v>0.3</v>
      </c>
      <c r="G1038" t="s">
        <v>85</v>
      </c>
      <c r="H1038" t="s">
        <v>911</v>
      </c>
      <c r="I1038" t="s">
        <v>912</v>
      </c>
      <c r="J1038" t="s">
        <v>803</v>
      </c>
      <c r="K1038" t="s">
        <v>956</v>
      </c>
      <c r="L1038" t="s">
        <v>162</v>
      </c>
      <c r="M1038">
        <v>3</v>
      </c>
      <c r="N1038">
        <v>19</v>
      </c>
      <c r="O1038" t="s">
        <v>3310</v>
      </c>
      <c r="P1038" t="s">
        <v>3303</v>
      </c>
      <c r="Q1038" s="7">
        <f>fact_orders[[#This Row],[Original Price]]*(1-fact_orders[[#This Row],[Discount%]])</f>
        <v>165.2</v>
      </c>
      <c r="R1038">
        <f>fact_orders[[#This Row],[Original Price]]*fact_orders[[#This Row],[Discount%]]</f>
        <v>70.8</v>
      </c>
      <c r="S1038">
        <f>YEAR(fact_orders[[#This Row],[Date]])</f>
        <v>2022</v>
      </c>
      <c r="T1038">
        <f>MONTH(fact_orders[[#This Row],[Date]])</f>
        <v>12</v>
      </c>
      <c r="U1038" t="str">
        <f>TEXT(fact_orders[[#This Row],[Date]],"mmm-yyyy")</f>
        <v>Dec-2022</v>
      </c>
      <c r="V1038" t="str">
        <f>"Q"&amp;ROUNDUP(MONTH(fact_orders[[#This Row],[Date]])/3,0)</f>
        <v>Q4</v>
      </c>
      <c r="W1038" t="str" cm="1">
        <f t="array" ref="W1038">_xlfn.IFS(
fact_orders[[#This Row],[dim_customers.Customer Age]]&lt;=25,"18-25",
fact_orders[[#This Row],[dim_customers.Customer Age]]&lt;=35,"26-35",
fact_orders[[#This Row],[dim_customers.Customer Age]]&lt;=45,"36-45",
fact_orders[[#This Row],[dim_customers.Customer Age]]&lt;=55,"46-55",
TRUE,"56+"
)</f>
        <v>18-25</v>
      </c>
      <c r="X1038" t="str" cm="1">
        <f t="array" ref="X1038">_xlfn.IFS(fact_orders[[#This Row],[Original Price]]&lt;250,"Under 250", fact_orders[[#This Row],[Original Price]]&lt;500, "250-499",fact_orders[[#This Row],[Original Price]]&lt;1000,"500-999",fact_orders[[#This Row],[Original Price]]&lt;2000,"1000-1999",TRUE,"2000+")</f>
        <v>Under 250</v>
      </c>
      <c r="Y1038" t="str" cm="1">
        <f t="array" ref="Y1038">_xlfn.IFS(fact_orders[[#This Row],[Discount%]]&lt;0.2,"10-19%",fact_orders[[#This Row],[Discount%]]&lt;0.3,"20-29%",fact_orders[[#This Row],[Discount%]]&lt;0.4,"30-39%",fact_orders[[#This Row],[Discount%]]&lt;0.5,"40-49%",TRUE,"50%+")</f>
        <v>30-39%</v>
      </c>
    </row>
    <row r="1039" spans="1:25" hidden="1" x14ac:dyDescent="0.3">
      <c r="A1039" t="s">
        <v>4455</v>
      </c>
      <c r="B1039" t="s">
        <v>3312</v>
      </c>
      <c r="C1039" t="s">
        <v>964</v>
      </c>
      <c r="D1039" s="2">
        <v>44577</v>
      </c>
      <c r="E1039">
        <v>444</v>
      </c>
      <c r="F1039" s="4">
        <v>0.3</v>
      </c>
      <c r="G1039" t="s">
        <v>85</v>
      </c>
      <c r="H1039" t="s">
        <v>911</v>
      </c>
      <c r="I1039" t="s">
        <v>912</v>
      </c>
      <c r="J1039" t="s">
        <v>803</v>
      </c>
      <c r="K1039" t="s">
        <v>965</v>
      </c>
      <c r="L1039" t="s">
        <v>162</v>
      </c>
      <c r="M1039">
        <v>4</v>
      </c>
      <c r="N1039">
        <v>19</v>
      </c>
      <c r="O1039" t="s">
        <v>3310</v>
      </c>
      <c r="P1039" t="s">
        <v>3303</v>
      </c>
      <c r="Q1039" s="7">
        <f>fact_orders[[#This Row],[Original Price]]*(1-fact_orders[[#This Row],[Discount%]])</f>
        <v>310.79999999999995</v>
      </c>
      <c r="R1039">
        <f>fact_orders[[#This Row],[Original Price]]*fact_orders[[#This Row],[Discount%]]</f>
        <v>133.19999999999999</v>
      </c>
      <c r="S1039">
        <f>YEAR(fact_orders[[#This Row],[Date]])</f>
        <v>2022</v>
      </c>
      <c r="T1039">
        <f>MONTH(fact_orders[[#This Row],[Date]])</f>
        <v>1</v>
      </c>
      <c r="U1039" t="str">
        <f>TEXT(fact_orders[[#This Row],[Date]],"mmm-yyyy")</f>
        <v>Jan-2022</v>
      </c>
      <c r="V1039" t="str">
        <f>"Q"&amp;ROUNDUP(MONTH(fact_orders[[#This Row],[Date]])/3,0)</f>
        <v>Q1</v>
      </c>
      <c r="W1039" t="str" cm="1">
        <f t="array" ref="W1039">_xlfn.IFS(
fact_orders[[#This Row],[dim_customers.Customer Age]]&lt;=25,"18-25",
fact_orders[[#This Row],[dim_customers.Customer Age]]&lt;=35,"26-35",
fact_orders[[#This Row],[dim_customers.Customer Age]]&lt;=45,"36-45",
fact_orders[[#This Row],[dim_customers.Customer Age]]&lt;=55,"46-55",
TRUE,"56+"
)</f>
        <v>18-25</v>
      </c>
      <c r="X1039" t="str" cm="1">
        <f t="array" ref="X1039">_xlfn.IFS(fact_orders[[#This Row],[Original Price]]&lt;250,"Under 250", fact_orders[[#This Row],[Original Price]]&lt;500, "250-499",fact_orders[[#This Row],[Original Price]]&lt;1000,"500-999",fact_orders[[#This Row],[Original Price]]&lt;2000,"1000-1999",TRUE,"2000+")</f>
        <v>250-499</v>
      </c>
      <c r="Y1039" t="str" cm="1">
        <f t="array" ref="Y1039">_xlfn.IFS(fact_orders[[#This Row],[Discount%]]&lt;0.2,"10-19%",fact_orders[[#This Row],[Discount%]]&lt;0.3,"20-29%",fact_orders[[#This Row],[Discount%]]&lt;0.4,"30-39%",fact_orders[[#This Row],[Discount%]]&lt;0.5,"40-49%",TRUE,"50%+")</f>
        <v>30-39%</v>
      </c>
    </row>
    <row r="1040" spans="1:25" hidden="1" x14ac:dyDescent="0.3">
      <c r="A1040" t="s">
        <v>4456</v>
      </c>
      <c r="B1040" t="s">
        <v>3313</v>
      </c>
      <c r="C1040" t="s">
        <v>966</v>
      </c>
      <c r="D1040" s="2">
        <v>44400</v>
      </c>
      <c r="E1040">
        <v>456</v>
      </c>
      <c r="F1040" s="4">
        <v>0.4</v>
      </c>
      <c r="G1040" t="s">
        <v>85</v>
      </c>
      <c r="H1040" t="s">
        <v>911</v>
      </c>
      <c r="I1040" t="s">
        <v>912</v>
      </c>
      <c r="J1040" t="s">
        <v>803</v>
      </c>
      <c r="K1040" t="s">
        <v>965</v>
      </c>
      <c r="L1040" t="s">
        <v>162</v>
      </c>
      <c r="M1040">
        <v>4</v>
      </c>
      <c r="N1040">
        <v>22</v>
      </c>
      <c r="O1040" t="s">
        <v>3310</v>
      </c>
      <c r="P1040" t="s">
        <v>3303</v>
      </c>
      <c r="Q1040" s="7">
        <f>fact_orders[[#This Row],[Original Price]]*(1-fact_orders[[#This Row],[Discount%]])</f>
        <v>273.59999999999997</v>
      </c>
      <c r="R1040">
        <f>fact_orders[[#This Row],[Original Price]]*fact_orders[[#This Row],[Discount%]]</f>
        <v>182.4</v>
      </c>
      <c r="S1040">
        <f>YEAR(fact_orders[[#This Row],[Date]])</f>
        <v>2021</v>
      </c>
      <c r="T1040">
        <f>MONTH(fact_orders[[#This Row],[Date]])</f>
        <v>7</v>
      </c>
      <c r="U1040" t="str">
        <f>TEXT(fact_orders[[#This Row],[Date]],"mmm-yyyy")</f>
        <v>Jul-2021</v>
      </c>
      <c r="V1040" t="str">
        <f>"Q"&amp;ROUNDUP(MONTH(fact_orders[[#This Row],[Date]])/3,0)</f>
        <v>Q3</v>
      </c>
      <c r="W1040" t="str" cm="1">
        <f t="array" ref="W1040">_xlfn.IFS(
fact_orders[[#This Row],[dim_customers.Customer Age]]&lt;=25,"18-25",
fact_orders[[#This Row],[dim_customers.Customer Age]]&lt;=35,"26-35",
fact_orders[[#This Row],[dim_customers.Customer Age]]&lt;=45,"36-45",
fact_orders[[#This Row],[dim_customers.Customer Age]]&lt;=55,"46-55",
TRUE,"56+"
)</f>
        <v>18-25</v>
      </c>
      <c r="X1040" t="str" cm="1">
        <f t="array" ref="X1040">_xlfn.IFS(fact_orders[[#This Row],[Original Price]]&lt;250,"Under 250", fact_orders[[#This Row],[Original Price]]&lt;500, "250-499",fact_orders[[#This Row],[Original Price]]&lt;1000,"500-999",fact_orders[[#This Row],[Original Price]]&lt;2000,"1000-1999",TRUE,"2000+")</f>
        <v>250-499</v>
      </c>
      <c r="Y1040" t="str" cm="1">
        <f t="array" ref="Y1040">_xlfn.IFS(fact_orders[[#This Row],[Discount%]]&lt;0.2,"10-19%",fact_orders[[#This Row],[Discount%]]&lt;0.3,"20-29%",fact_orders[[#This Row],[Discount%]]&lt;0.4,"30-39%",fact_orders[[#This Row],[Discount%]]&lt;0.5,"40-49%",TRUE,"50%+")</f>
        <v>40-49%</v>
      </c>
    </row>
    <row r="1041" spans="1:25" hidden="1" x14ac:dyDescent="0.3">
      <c r="A1041" t="s">
        <v>4457</v>
      </c>
      <c r="B1041" t="s">
        <v>3314</v>
      </c>
      <c r="C1041" t="s">
        <v>967</v>
      </c>
      <c r="D1041" s="2">
        <v>44459</v>
      </c>
      <c r="E1041">
        <v>963</v>
      </c>
      <c r="F1041" s="4">
        <v>0.4</v>
      </c>
      <c r="G1041" t="s">
        <v>85</v>
      </c>
      <c r="H1041" t="s">
        <v>911</v>
      </c>
      <c r="I1041" t="s">
        <v>912</v>
      </c>
      <c r="J1041" t="s">
        <v>803</v>
      </c>
      <c r="K1041" t="s">
        <v>965</v>
      </c>
      <c r="L1041" t="s">
        <v>432</v>
      </c>
      <c r="M1041">
        <v>4</v>
      </c>
      <c r="N1041">
        <v>22</v>
      </c>
      <c r="O1041" t="s">
        <v>3310</v>
      </c>
      <c r="P1041" t="s">
        <v>3303</v>
      </c>
      <c r="Q1041" s="7">
        <f>fact_orders[[#This Row],[Original Price]]*(1-fact_orders[[#This Row],[Discount%]])</f>
        <v>577.79999999999995</v>
      </c>
      <c r="R1041">
        <f>fact_orders[[#This Row],[Original Price]]*fact_orders[[#This Row],[Discount%]]</f>
        <v>385.20000000000005</v>
      </c>
      <c r="S1041">
        <f>YEAR(fact_orders[[#This Row],[Date]])</f>
        <v>2021</v>
      </c>
      <c r="T1041">
        <f>MONTH(fact_orders[[#This Row],[Date]])</f>
        <v>9</v>
      </c>
      <c r="U1041" t="str">
        <f>TEXT(fact_orders[[#This Row],[Date]],"mmm-yyyy")</f>
        <v>Sep-2021</v>
      </c>
      <c r="V1041" t="str">
        <f>"Q"&amp;ROUNDUP(MONTH(fact_orders[[#This Row],[Date]])/3,0)</f>
        <v>Q3</v>
      </c>
      <c r="W1041" t="str" cm="1">
        <f t="array" ref="W1041">_xlfn.IFS(
fact_orders[[#This Row],[dim_customers.Customer Age]]&lt;=25,"18-25",
fact_orders[[#This Row],[dim_customers.Customer Age]]&lt;=35,"26-35",
fact_orders[[#This Row],[dim_customers.Customer Age]]&lt;=45,"36-45",
fact_orders[[#This Row],[dim_customers.Customer Age]]&lt;=55,"46-55",
TRUE,"56+"
)</f>
        <v>18-25</v>
      </c>
      <c r="X1041" t="str" cm="1">
        <f t="array" ref="X1041">_xlfn.IFS(fact_orders[[#This Row],[Original Price]]&lt;250,"Under 250", fact_orders[[#This Row],[Original Price]]&lt;500, "250-499",fact_orders[[#This Row],[Original Price]]&lt;1000,"500-999",fact_orders[[#This Row],[Original Price]]&lt;2000,"1000-1999",TRUE,"2000+")</f>
        <v>500-999</v>
      </c>
      <c r="Y1041" t="str" cm="1">
        <f t="array" ref="Y1041">_xlfn.IFS(fact_orders[[#This Row],[Discount%]]&lt;0.2,"10-19%",fact_orders[[#This Row],[Discount%]]&lt;0.3,"20-29%",fact_orders[[#This Row],[Discount%]]&lt;0.4,"30-39%",fact_orders[[#This Row],[Discount%]]&lt;0.5,"40-49%",TRUE,"50%+")</f>
        <v>40-49%</v>
      </c>
    </row>
    <row r="1042" spans="1:25" hidden="1" x14ac:dyDescent="0.3">
      <c r="A1042" t="s">
        <v>4458</v>
      </c>
      <c r="B1042" t="s">
        <v>3315</v>
      </c>
      <c r="C1042" t="s">
        <v>968</v>
      </c>
      <c r="D1042" s="2">
        <v>44908</v>
      </c>
      <c r="E1042">
        <v>456</v>
      </c>
      <c r="F1042" s="4">
        <v>0.4</v>
      </c>
      <c r="G1042" t="s">
        <v>85</v>
      </c>
      <c r="H1042" t="s">
        <v>911</v>
      </c>
      <c r="I1042" t="s">
        <v>912</v>
      </c>
      <c r="J1042" t="s">
        <v>11</v>
      </c>
      <c r="K1042" t="s">
        <v>965</v>
      </c>
      <c r="L1042" t="s">
        <v>432</v>
      </c>
      <c r="M1042">
        <v>4</v>
      </c>
      <c r="N1042">
        <v>22</v>
      </c>
      <c r="O1042" t="s">
        <v>3316</v>
      </c>
      <c r="P1042" t="s">
        <v>3303</v>
      </c>
      <c r="Q1042" s="7">
        <f>fact_orders[[#This Row],[Original Price]]*(1-fact_orders[[#This Row],[Discount%]])</f>
        <v>273.59999999999997</v>
      </c>
      <c r="R1042">
        <f>fact_orders[[#This Row],[Original Price]]*fact_orders[[#This Row],[Discount%]]</f>
        <v>182.4</v>
      </c>
      <c r="S1042">
        <f>YEAR(fact_orders[[#This Row],[Date]])</f>
        <v>2022</v>
      </c>
      <c r="T1042">
        <f>MONTH(fact_orders[[#This Row],[Date]])</f>
        <v>12</v>
      </c>
      <c r="U1042" t="str">
        <f>TEXT(fact_orders[[#This Row],[Date]],"mmm-yyyy")</f>
        <v>Dec-2022</v>
      </c>
      <c r="V1042" t="str">
        <f>"Q"&amp;ROUNDUP(MONTH(fact_orders[[#This Row],[Date]])/3,0)</f>
        <v>Q4</v>
      </c>
      <c r="W1042" t="str" cm="1">
        <f t="array" ref="W1042">_xlfn.IFS(
fact_orders[[#This Row],[dim_customers.Customer Age]]&lt;=25,"18-25",
fact_orders[[#This Row],[dim_customers.Customer Age]]&lt;=35,"26-35",
fact_orders[[#This Row],[dim_customers.Customer Age]]&lt;=45,"36-45",
fact_orders[[#This Row],[dim_customers.Customer Age]]&lt;=55,"46-55",
TRUE,"56+"
)</f>
        <v>18-25</v>
      </c>
      <c r="X1042" t="str" cm="1">
        <f t="array" ref="X1042">_xlfn.IFS(fact_orders[[#This Row],[Original Price]]&lt;250,"Under 250", fact_orders[[#This Row],[Original Price]]&lt;500, "250-499",fact_orders[[#This Row],[Original Price]]&lt;1000,"500-999",fact_orders[[#This Row],[Original Price]]&lt;2000,"1000-1999",TRUE,"2000+")</f>
        <v>250-499</v>
      </c>
      <c r="Y1042" t="str" cm="1">
        <f t="array" ref="Y1042">_xlfn.IFS(fact_orders[[#This Row],[Discount%]]&lt;0.2,"10-19%",fact_orders[[#This Row],[Discount%]]&lt;0.3,"20-29%",fact_orders[[#This Row],[Discount%]]&lt;0.4,"30-39%",fact_orders[[#This Row],[Discount%]]&lt;0.5,"40-49%",TRUE,"50%+")</f>
        <v>40-49%</v>
      </c>
    </row>
    <row r="1043" spans="1:25" hidden="1" x14ac:dyDescent="0.3">
      <c r="A1043" t="s">
        <v>4459</v>
      </c>
      <c r="B1043" t="s">
        <v>3317</v>
      </c>
      <c r="C1043" t="s">
        <v>969</v>
      </c>
      <c r="D1043" s="2">
        <v>44655</v>
      </c>
      <c r="E1043">
        <v>1189</v>
      </c>
      <c r="F1043" s="4">
        <v>0.4</v>
      </c>
      <c r="G1043" t="s">
        <v>85</v>
      </c>
      <c r="H1043" t="s">
        <v>911</v>
      </c>
      <c r="I1043" t="s">
        <v>912</v>
      </c>
      <c r="J1043" t="s">
        <v>11</v>
      </c>
      <c r="K1043" t="s">
        <v>965</v>
      </c>
      <c r="L1043" t="s">
        <v>432</v>
      </c>
      <c r="M1043">
        <v>4</v>
      </c>
      <c r="N1043">
        <v>22</v>
      </c>
      <c r="O1043" t="s">
        <v>3316</v>
      </c>
      <c r="P1043" t="s">
        <v>3303</v>
      </c>
      <c r="Q1043" s="7">
        <f>fact_orders[[#This Row],[Original Price]]*(1-fact_orders[[#This Row],[Discount%]])</f>
        <v>713.4</v>
      </c>
      <c r="R1043">
        <f>fact_orders[[#This Row],[Original Price]]*fact_orders[[#This Row],[Discount%]]</f>
        <v>475.6</v>
      </c>
      <c r="S1043">
        <f>YEAR(fact_orders[[#This Row],[Date]])</f>
        <v>2022</v>
      </c>
      <c r="T1043">
        <f>MONTH(fact_orders[[#This Row],[Date]])</f>
        <v>4</v>
      </c>
      <c r="U1043" t="str">
        <f>TEXT(fact_orders[[#This Row],[Date]],"mmm-yyyy")</f>
        <v>Apr-2022</v>
      </c>
      <c r="V1043" t="str">
        <f>"Q"&amp;ROUNDUP(MONTH(fact_orders[[#This Row],[Date]])/3,0)</f>
        <v>Q2</v>
      </c>
      <c r="W1043" t="str" cm="1">
        <f t="array" ref="W1043">_xlfn.IFS(
fact_orders[[#This Row],[dim_customers.Customer Age]]&lt;=25,"18-25",
fact_orders[[#This Row],[dim_customers.Customer Age]]&lt;=35,"26-35",
fact_orders[[#This Row],[dim_customers.Customer Age]]&lt;=45,"36-45",
fact_orders[[#This Row],[dim_customers.Customer Age]]&lt;=55,"46-55",
TRUE,"56+"
)</f>
        <v>18-25</v>
      </c>
      <c r="X1043" t="str" cm="1">
        <f t="array" ref="X1043">_xlfn.IFS(fact_orders[[#This Row],[Original Price]]&lt;250,"Under 250", fact_orders[[#This Row],[Original Price]]&lt;500, "250-499",fact_orders[[#This Row],[Original Price]]&lt;1000,"500-999",fact_orders[[#This Row],[Original Price]]&lt;2000,"1000-1999",TRUE,"2000+")</f>
        <v>1000-1999</v>
      </c>
      <c r="Y1043" t="str" cm="1">
        <f t="array" ref="Y1043">_xlfn.IFS(fact_orders[[#This Row],[Discount%]]&lt;0.2,"10-19%",fact_orders[[#This Row],[Discount%]]&lt;0.3,"20-29%",fact_orders[[#This Row],[Discount%]]&lt;0.4,"30-39%",fact_orders[[#This Row],[Discount%]]&lt;0.5,"40-49%",TRUE,"50%+")</f>
        <v>40-49%</v>
      </c>
    </row>
    <row r="1044" spans="1:25" hidden="1" x14ac:dyDescent="0.3">
      <c r="A1044" t="s">
        <v>4460</v>
      </c>
      <c r="B1044" t="s">
        <v>3318</v>
      </c>
      <c r="C1044" t="s">
        <v>970</v>
      </c>
      <c r="D1044" s="2">
        <v>44519</v>
      </c>
      <c r="E1044">
        <v>1298</v>
      </c>
      <c r="F1044" s="4">
        <v>0.4</v>
      </c>
      <c r="G1044" t="s">
        <v>85</v>
      </c>
      <c r="H1044" t="s">
        <v>911</v>
      </c>
      <c r="I1044" t="s">
        <v>912</v>
      </c>
      <c r="J1044" t="s">
        <v>11</v>
      </c>
      <c r="K1044" t="s">
        <v>965</v>
      </c>
      <c r="L1044" t="s">
        <v>432</v>
      </c>
      <c r="M1044">
        <v>4</v>
      </c>
      <c r="N1044">
        <v>29</v>
      </c>
      <c r="O1044" t="s">
        <v>3316</v>
      </c>
      <c r="P1044" t="s">
        <v>3303</v>
      </c>
      <c r="Q1044" s="7">
        <f>fact_orders[[#This Row],[Original Price]]*(1-fact_orders[[#This Row],[Discount%]])</f>
        <v>778.8</v>
      </c>
      <c r="R1044">
        <f>fact_orders[[#This Row],[Original Price]]*fact_orders[[#This Row],[Discount%]]</f>
        <v>519.20000000000005</v>
      </c>
      <c r="S1044">
        <f>YEAR(fact_orders[[#This Row],[Date]])</f>
        <v>2021</v>
      </c>
      <c r="T1044">
        <f>MONTH(fact_orders[[#This Row],[Date]])</f>
        <v>11</v>
      </c>
      <c r="U1044" t="str">
        <f>TEXT(fact_orders[[#This Row],[Date]],"mmm-yyyy")</f>
        <v>Nov-2021</v>
      </c>
      <c r="V1044" t="str">
        <f>"Q"&amp;ROUNDUP(MONTH(fact_orders[[#This Row],[Date]])/3,0)</f>
        <v>Q4</v>
      </c>
      <c r="W1044" t="str" cm="1">
        <f t="array" ref="W1044">_xlfn.IFS(
fact_orders[[#This Row],[dim_customers.Customer Age]]&lt;=25,"18-25",
fact_orders[[#This Row],[dim_customers.Customer Age]]&lt;=35,"26-35",
fact_orders[[#This Row],[dim_customers.Customer Age]]&lt;=45,"36-45",
fact_orders[[#This Row],[dim_customers.Customer Age]]&lt;=55,"46-55",
TRUE,"56+"
)</f>
        <v>26-35</v>
      </c>
      <c r="X1044" t="str" cm="1">
        <f t="array" ref="X1044">_xlfn.IFS(fact_orders[[#This Row],[Original Price]]&lt;250,"Under 250", fact_orders[[#This Row],[Original Price]]&lt;500, "250-499",fact_orders[[#This Row],[Original Price]]&lt;1000,"500-999",fact_orders[[#This Row],[Original Price]]&lt;2000,"1000-1999",TRUE,"2000+")</f>
        <v>1000-1999</v>
      </c>
      <c r="Y1044" t="str" cm="1">
        <f t="array" ref="Y1044">_xlfn.IFS(fact_orders[[#This Row],[Discount%]]&lt;0.2,"10-19%",fact_orders[[#This Row],[Discount%]]&lt;0.3,"20-29%",fact_orders[[#This Row],[Discount%]]&lt;0.4,"30-39%",fact_orders[[#This Row],[Discount%]]&lt;0.5,"40-49%",TRUE,"50%+")</f>
        <v>40-49%</v>
      </c>
    </row>
    <row r="1045" spans="1:25" hidden="1" x14ac:dyDescent="0.3">
      <c r="A1045" t="s">
        <v>4461</v>
      </c>
      <c r="B1045" t="s">
        <v>3319</v>
      </c>
      <c r="C1045" t="s">
        <v>971</v>
      </c>
      <c r="D1045" s="2">
        <v>44534</v>
      </c>
      <c r="E1045">
        <v>1456</v>
      </c>
      <c r="F1045" s="4">
        <v>0.4</v>
      </c>
      <c r="G1045" t="s">
        <v>85</v>
      </c>
      <c r="H1045" t="s">
        <v>911</v>
      </c>
      <c r="I1045" t="s">
        <v>912</v>
      </c>
      <c r="J1045" t="s">
        <v>11</v>
      </c>
      <c r="K1045" t="s">
        <v>965</v>
      </c>
      <c r="L1045" t="s">
        <v>432</v>
      </c>
      <c r="M1045">
        <v>4</v>
      </c>
      <c r="N1045">
        <v>29</v>
      </c>
      <c r="O1045" t="s">
        <v>3316</v>
      </c>
      <c r="P1045" t="s">
        <v>3303</v>
      </c>
      <c r="Q1045" s="7">
        <f>fact_orders[[#This Row],[Original Price]]*(1-fact_orders[[#This Row],[Discount%]])</f>
        <v>873.6</v>
      </c>
      <c r="R1045">
        <f>fact_orders[[#This Row],[Original Price]]*fact_orders[[#This Row],[Discount%]]</f>
        <v>582.4</v>
      </c>
      <c r="S1045">
        <f>YEAR(fact_orders[[#This Row],[Date]])</f>
        <v>2021</v>
      </c>
      <c r="T1045">
        <f>MONTH(fact_orders[[#This Row],[Date]])</f>
        <v>12</v>
      </c>
      <c r="U1045" t="str">
        <f>TEXT(fact_orders[[#This Row],[Date]],"mmm-yyyy")</f>
        <v>Dec-2021</v>
      </c>
      <c r="V1045" t="str">
        <f>"Q"&amp;ROUNDUP(MONTH(fact_orders[[#This Row],[Date]])/3,0)</f>
        <v>Q4</v>
      </c>
      <c r="W1045" t="str" cm="1">
        <f t="array" ref="W1045">_xlfn.IFS(
fact_orders[[#This Row],[dim_customers.Customer Age]]&lt;=25,"18-25",
fact_orders[[#This Row],[dim_customers.Customer Age]]&lt;=35,"26-35",
fact_orders[[#This Row],[dim_customers.Customer Age]]&lt;=45,"36-45",
fact_orders[[#This Row],[dim_customers.Customer Age]]&lt;=55,"46-55",
TRUE,"56+"
)</f>
        <v>26-35</v>
      </c>
      <c r="X1045" t="str" cm="1">
        <f t="array" ref="X1045">_xlfn.IFS(fact_orders[[#This Row],[Original Price]]&lt;250,"Under 250", fact_orders[[#This Row],[Original Price]]&lt;500, "250-499",fact_orders[[#This Row],[Original Price]]&lt;1000,"500-999",fact_orders[[#This Row],[Original Price]]&lt;2000,"1000-1999",TRUE,"2000+")</f>
        <v>1000-1999</v>
      </c>
      <c r="Y1045" t="str" cm="1">
        <f t="array" ref="Y1045">_xlfn.IFS(fact_orders[[#This Row],[Discount%]]&lt;0.2,"10-19%",fact_orders[[#This Row],[Discount%]]&lt;0.3,"20-29%",fact_orders[[#This Row],[Discount%]]&lt;0.4,"30-39%",fact_orders[[#This Row],[Discount%]]&lt;0.5,"40-49%",TRUE,"50%+")</f>
        <v>40-49%</v>
      </c>
    </row>
    <row r="1046" spans="1:25" hidden="1" x14ac:dyDescent="0.3">
      <c r="A1046" t="s">
        <v>4462</v>
      </c>
      <c r="B1046" t="s">
        <v>3320</v>
      </c>
      <c r="C1046" t="s">
        <v>972</v>
      </c>
      <c r="D1046" s="2">
        <v>44355</v>
      </c>
      <c r="E1046">
        <v>1478</v>
      </c>
      <c r="F1046" s="4">
        <v>0.45</v>
      </c>
      <c r="G1046" t="s">
        <v>85</v>
      </c>
      <c r="H1046" t="s">
        <v>911</v>
      </c>
      <c r="I1046" t="s">
        <v>912</v>
      </c>
      <c r="J1046" t="s">
        <v>11</v>
      </c>
      <c r="K1046" t="s">
        <v>965</v>
      </c>
      <c r="L1046" t="s">
        <v>432</v>
      </c>
      <c r="M1046">
        <v>4</v>
      </c>
      <c r="N1046">
        <v>29</v>
      </c>
      <c r="O1046" t="s">
        <v>3321</v>
      </c>
      <c r="P1046" t="s">
        <v>3322</v>
      </c>
      <c r="Q1046" s="7">
        <f>fact_orders[[#This Row],[Original Price]]*(1-fact_orders[[#This Row],[Discount%]])</f>
        <v>812.90000000000009</v>
      </c>
      <c r="R1046">
        <f>fact_orders[[#This Row],[Original Price]]*fact_orders[[#This Row],[Discount%]]</f>
        <v>665.1</v>
      </c>
      <c r="S1046">
        <f>YEAR(fact_orders[[#This Row],[Date]])</f>
        <v>2021</v>
      </c>
      <c r="T1046">
        <f>MONTH(fact_orders[[#This Row],[Date]])</f>
        <v>6</v>
      </c>
      <c r="U1046" t="str">
        <f>TEXT(fact_orders[[#This Row],[Date]],"mmm-yyyy")</f>
        <v>Jun-2021</v>
      </c>
      <c r="V1046" t="str">
        <f>"Q"&amp;ROUNDUP(MONTH(fact_orders[[#This Row],[Date]])/3,0)</f>
        <v>Q2</v>
      </c>
      <c r="W1046" t="str" cm="1">
        <f t="array" ref="W1046">_xlfn.IFS(
fact_orders[[#This Row],[dim_customers.Customer Age]]&lt;=25,"18-25",
fact_orders[[#This Row],[dim_customers.Customer Age]]&lt;=35,"26-35",
fact_orders[[#This Row],[dim_customers.Customer Age]]&lt;=45,"36-45",
fact_orders[[#This Row],[dim_customers.Customer Age]]&lt;=55,"46-55",
TRUE,"56+"
)</f>
        <v>26-35</v>
      </c>
      <c r="X1046" t="str" cm="1">
        <f t="array" ref="X1046">_xlfn.IFS(fact_orders[[#This Row],[Original Price]]&lt;250,"Under 250", fact_orders[[#This Row],[Original Price]]&lt;500, "250-499",fact_orders[[#This Row],[Original Price]]&lt;1000,"500-999",fact_orders[[#This Row],[Original Price]]&lt;2000,"1000-1999",TRUE,"2000+")</f>
        <v>1000-1999</v>
      </c>
      <c r="Y1046" t="str" cm="1">
        <f t="array" ref="Y1046">_xlfn.IFS(fact_orders[[#This Row],[Discount%]]&lt;0.2,"10-19%",fact_orders[[#This Row],[Discount%]]&lt;0.3,"20-29%",fact_orders[[#This Row],[Discount%]]&lt;0.4,"30-39%",fact_orders[[#This Row],[Discount%]]&lt;0.5,"40-49%",TRUE,"50%+")</f>
        <v>40-49%</v>
      </c>
    </row>
    <row r="1047" spans="1:25" hidden="1" x14ac:dyDescent="0.3">
      <c r="A1047" t="s">
        <v>4463</v>
      </c>
      <c r="B1047" t="s">
        <v>3323</v>
      </c>
      <c r="C1047" t="s">
        <v>973</v>
      </c>
      <c r="D1047" s="2">
        <v>44413</v>
      </c>
      <c r="E1047">
        <v>256</v>
      </c>
      <c r="F1047" s="4">
        <v>0.45</v>
      </c>
      <c r="G1047" t="s">
        <v>85</v>
      </c>
      <c r="H1047" t="s">
        <v>911</v>
      </c>
      <c r="I1047" t="s">
        <v>912</v>
      </c>
      <c r="J1047" t="s">
        <v>11</v>
      </c>
      <c r="K1047" t="s">
        <v>965</v>
      </c>
      <c r="L1047" t="s">
        <v>432</v>
      </c>
      <c r="M1047">
        <v>3</v>
      </c>
      <c r="N1047">
        <v>29</v>
      </c>
      <c r="O1047" t="s">
        <v>3321</v>
      </c>
      <c r="P1047" t="s">
        <v>3322</v>
      </c>
      <c r="Q1047" s="7">
        <f>fact_orders[[#This Row],[Original Price]]*(1-fact_orders[[#This Row],[Discount%]])</f>
        <v>140.80000000000001</v>
      </c>
      <c r="R1047">
        <f>fact_orders[[#This Row],[Original Price]]*fact_orders[[#This Row],[Discount%]]</f>
        <v>115.2</v>
      </c>
      <c r="S1047">
        <f>YEAR(fact_orders[[#This Row],[Date]])</f>
        <v>2021</v>
      </c>
      <c r="T1047">
        <f>MONTH(fact_orders[[#This Row],[Date]])</f>
        <v>8</v>
      </c>
      <c r="U1047" t="str">
        <f>TEXT(fact_orders[[#This Row],[Date]],"mmm-yyyy")</f>
        <v>Aug-2021</v>
      </c>
      <c r="V1047" t="str">
        <f>"Q"&amp;ROUNDUP(MONTH(fact_orders[[#This Row],[Date]])/3,0)</f>
        <v>Q3</v>
      </c>
      <c r="W1047" t="str" cm="1">
        <f t="array" ref="W1047">_xlfn.IFS(
fact_orders[[#This Row],[dim_customers.Customer Age]]&lt;=25,"18-25",
fact_orders[[#This Row],[dim_customers.Customer Age]]&lt;=35,"26-35",
fact_orders[[#This Row],[dim_customers.Customer Age]]&lt;=45,"36-45",
fact_orders[[#This Row],[dim_customers.Customer Age]]&lt;=55,"46-55",
TRUE,"56+"
)</f>
        <v>26-35</v>
      </c>
      <c r="X1047" t="str" cm="1">
        <f t="array" ref="X1047">_xlfn.IFS(fact_orders[[#This Row],[Original Price]]&lt;250,"Under 250", fact_orders[[#This Row],[Original Price]]&lt;500, "250-499",fact_orders[[#This Row],[Original Price]]&lt;1000,"500-999",fact_orders[[#This Row],[Original Price]]&lt;2000,"1000-1999",TRUE,"2000+")</f>
        <v>250-499</v>
      </c>
      <c r="Y1047" t="str" cm="1">
        <f t="array" ref="Y1047">_xlfn.IFS(fact_orders[[#This Row],[Discount%]]&lt;0.2,"10-19%",fact_orders[[#This Row],[Discount%]]&lt;0.3,"20-29%",fact_orders[[#This Row],[Discount%]]&lt;0.4,"30-39%",fact_orders[[#This Row],[Discount%]]&lt;0.5,"40-49%",TRUE,"50%+")</f>
        <v>40-49%</v>
      </c>
    </row>
    <row r="1048" spans="1:25" hidden="1" x14ac:dyDescent="0.3">
      <c r="A1048" t="s">
        <v>4464</v>
      </c>
      <c r="B1048" t="s">
        <v>3324</v>
      </c>
      <c r="C1048" t="s">
        <v>974</v>
      </c>
      <c r="D1048" s="2">
        <v>44373</v>
      </c>
      <c r="E1048">
        <v>2698</v>
      </c>
      <c r="F1048" s="4">
        <v>0.45</v>
      </c>
      <c r="G1048" t="s">
        <v>85</v>
      </c>
      <c r="H1048" t="s">
        <v>911</v>
      </c>
      <c r="I1048" t="s">
        <v>912</v>
      </c>
      <c r="J1048" t="s">
        <v>11</v>
      </c>
      <c r="K1048" t="s">
        <v>913</v>
      </c>
      <c r="L1048" t="s">
        <v>27</v>
      </c>
      <c r="M1048">
        <v>3</v>
      </c>
      <c r="N1048">
        <v>41</v>
      </c>
      <c r="O1048" t="s">
        <v>3321</v>
      </c>
      <c r="P1048" t="s">
        <v>3322</v>
      </c>
      <c r="Q1048" s="7">
        <f>fact_orders[[#This Row],[Original Price]]*(1-fact_orders[[#This Row],[Discount%]])</f>
        <v>1483.9</v>
      </c>
      <c r="R1048">
        <f>fact_orders[[#This Row],[Original Price]]*fact_orders[[#This Row],[Discount%]]</f>
        <v>1214.1000000000001</v>
      </c>
      <c r="S1048">
        <f>YEAR(fact_orders[[#This Row],[Date]])</f>
        <v>2021</v>
      </c>
      <c r="T1048">
        <f>MONTH(fact_orders[[#This Row],[Date]])</f>
        <v>6</v>
      </c>
      <c r="U1048" t="str">
        <f>TEXT(fact_orders[[#This Row],[Date]],"mmm-yyyy")</f>
        <v>Jun-2021</v>
      </c>
      <c r="V1048" t="str">
        <f>"Q"&amp;ROUNDUP(MONTH(fact_orders[[#This Row],[Date]])/3,0)</f>
        <v>Q2</v>
      </c>
      <c r="W1048" t="str" cm="1">
        <f t="array" ref="W1048">_xlfn.IFS(
fact_orders[[#This Row],[dim_customers.Customer Age]]&lt;=25,"18-25",
fact_orders[[#This Row],[dim_customers.Customer Age]]&lt;=35,"26-35",
fact_orders[[#This Row],[dim_customers.Customer Age]]&lt;=45,"36-45",
fact_orders[[#This Row],[dim_customers.Customer Age]]&lt;=55,"46-55",
TRUE,"56+"
)</f>
        <v>36-45</v>
      </c>
      <c r="X1048" t="str" cm="1">
        <f t="array" ref="X1048">_xlfn.IFS(fact_orders[[#This Row],[Original Price]]&lt;250,"Under 250", fact_orders[[#This Row],[Original Price]]&lt;500, "250-499",fact_orders[[#This Row],[Original Price]]&lt;1000,"500-999",fact_orders[[#This Row],[Original Price]]&lt;2000,"1000-1999",TRUE,"2000+")</f>
        <v>2000+</v>
      </c>
      <c r="Y1048" t="str" cm="1">
        <f t="array" ref="Y1048">_xlfn.IFS(fact_orders[[#This Row],[Discount%]]&lt;0.2,"10-19%",fact_orders[[#This Row],[Discount%]]&lt;0.3,"20-29%",fact_orders[[#This Row],[Discount%]]&lt;0.4,"30-39%",fact_orders[[#This Row],[Discount%]]&lt;0.5,"40-49%",TRUE,"50%+")</f>
        <v>40-49%</v>
      </c>
    </row>
    <row r="1049" spans="1:25" hidden="1" x14ac:dyDescent="0.3">
      <c r="A1049" t="s">
        <v>4465</v>
      </c>
      <c r="B1049" t="s">
        <v>3325</v>
      </c>
      <c r="C1049" t="s">
        <v>975</v>
      </c>
      <c r="D1049" s="2">
        <v>44313</v>
      </c>
      <c r="E1049">
        <v>2364</v>
      </c>
      <c r="F1049" s="4">
        <v>0.47</v>
      </c>
      <c r="G1049" t="s">
        <v>85</v>
      </c>
      <c r="H1049" t="s">
        <v>911</v>
      </c>
      <c r="I1049" t="s">
        <v>912</v>
      </c>
      <c r="J1049" t="s">
        <v>11</v>
      </c>
      <c r="K1049" t="s">
        <v>915</v>
      </c>
      <c r="L1049" t="s">
        <v>27</v>
      </c>
      <c r="M1049">
        <v>4</v>
      </c>
      <c r="N1049">
        <v>42</v>
      </c>
      <c r="O1049" t="s">
        <v>3321</v>
      </c>
      <c r="P1049" t="s">
        <v>3322</v>
      </c>
      <c r="Q1049" s="7">
        <f>fact_orders[[#This Row],[Original Price]]*(1-fact_orders[[#This Row],[Discount%]])</f>
        <v>1252.92</v>
      </c>
      <c r="R1049">
        <f>fact_orders[[#This Row],[Original Price]]*fact_orders[[#This Row],[Discount%]]</f>
        <v>1111.08</v>
      </c>
      <c r="S1049">
        <f>YEAR(fact_orders[[#This Row],[Date]])</f>
        <v>2021</v>
      </c>
      <c r="T1049">
        <f>MONTH(fact_orders[[#This Row],[Date]])</f>
        <v>4</v>
      </c>
      <c r="U1049" t="str">
        <f>TEXT(fact_orders[[#This Row],[Date]],"mmm-yyyy")</f>
        <v>Apr-2021</v>
      </c>
      <c r="V1049" t="str">
        <f>"Q"&amp;ROUNDUP(MONTH(fact_orders[[#This Row],[Date]])/3,0)</f>
        <v>Q2</v>
      </c>
      <c r="W1049" t="str" cm="1">
        <f t="array" ref="W1049">_xlfn.IFS(
fact_orders[[#This Row],[dim_customers.Customer Age]]&lt;=25,"18-25",
fact_orders[[#This Row],[dim_customers.Customer Age]]&lt;=35,"26-35",
fact_orders[[#This Row],[dim_customers.Customer Age]]&lt;=45,"36-45",
fact_orders[[#This Row],[dim_customers.Customer Age]]&lt;=55,"46-55",
TRUE,"56+"
)</f>
        <v>36-45</v>
      </c>
      <c r="X1049" t="str" cm="1">
        <f t="array" ref="X1049">_xlfn.IFS(fact_orders[[#This Row],[Original Price]]&lt;250,"Under 250", fact_orders[[#This Row],[Original Price]]&lt;500, "250-499",fact_orders[[#This Row],[Original Price]]&lt;1000,"500-999",fact_orders[[#This Row],[Original Price]]&lt;2000,"1000-1999",TRUE,"2000+")</f>
        <v>2000+</v>
      </c>
      <c r="Y1049" t="str" cm="1">
        <f t="array" ref="Y1049">_xlfn.IFS(fact_orders[[#This Row],[Discount%]]&lt;0.2,"10-19%",fact_orders[[#This Row],[Discount%]]&lt;0.3,"20-29%",fact_orders[[#This Row],[Discount%]]&lt;0.4,"30-39%",fact_orders[[#This Row],[Discount%]]&lt;0.5,"40-49%",TRUE,"50%+")</f>
        <v>40-49%</v>
      </c>
    </row>
    <row r="1050" spans="1:25" hidden="1" x14ac:dyDescent="0.3">
      <c r="A1050" t="s">
        <v>4466</v>
      </c>
      <c r="B1050" t="s">
        <v>3326</v>
      </c>
      <c r="C1050" t="s">
        <v>976</v>
      </c>
      <c r="D1050" s="2">
        <v>44762</v>
      </c>
      <c r="E1050">
        <v>1236</v>
      </c>
      <c r="F1050" s="4">
        <v>0.47</v>
      </c>
      <c r="G1050" t="s">
        <v>85</v>
      </c>
      <c r="H1050" t="s">
        <v>911</v>
      </c>
      <c r="I1050" t="s">
        <v>912</v>
      </c>
      <c r="J1050" t="s">
        <v>11</v>
      </c>
      <c r="K1050" t="s">
        <v>917</v>
      </c>
      <c r="L1050" t="s">
        <v>27</v>
      </c>
      <c r="M1050">
        <v>5</v>
      </c>
      <c r="N1050">
        <v>43</v>
      </c>
      <c r="O1050" t="s">
        <v>3321</v>
      </c>
      <c r="P1050" t="s">
        <v>3322</v>
      </c>
      <c r="Q1050" s="7">
        <f>fact_orders[[#This Row],[Original Price]]*(1-fact_orders[[#This Row],[Discount%]])</f>
        <v>655.08000000000004</v>
      </c>
      <c r="R1050">
        <f>fact_orders[[#This Row],[Original Price]]*fact_orders[[#This Row],[Discount%]]</f>
        <v>580.91999999999996</v>
      </c>
      <c r="S1050">
        <f>YEAR(fact_orders[[#This Row],[Date]])</f>
        <v>2022</v>
      </c>
      <c r="T1050">
        <f>MONTH(fact_orders[[#This Row],[Date]])</f>
        <v>7</v>
      </c>
      <c r="U1050" t="str">
        <f>TEXT(fact_orders[[#This Row],[Date]],"mmm-yyyy")</f>
        <v>Jul-2022</v>
      </c>
      <c r="V1050" t="str">
        <f>"Q"&amp;ROUNDUP(MONTH(fact_orders[[#This Row],[Date]])/3,0)</f>
        <v>Q3</v>
      </c>
      <c r="W1050" t="str" cm="1">
        <f t="array" ref="W1050">_xlfn.IFS(
fact_orders[[#This Row],[dim_customers.Customer Age]]&lt;=25,"18-25",
fact_orders[[#This Row],[dim_customers.Customer Age]]&lt;=35,"26-35",
fact_orders[[#This Row],[dim_customers.Customer Age]]&lt;=45,"36-45",
fact_orders[[#This Row],[dim_customers.Customer Age]]&lt;=55,"46-55",
TRUE,"56+"
)</f>
        <v>36-45</v>
      </c>
      <c r="X1050" t="str" cm="1">
        <f t="array" ref="X1050">_xlfn.IFS(fact_orders[[#This Row],[Original Price]]&lt;250,"Under 250", fact_orders[[#This Row],[Original Price]]&lt;500, "250-499",fact_orders[[#This Row],[Original Price]]&lt;1000,"500-999",fact_orders[[#This Row],[Original Price]]&lt;2000,"1000-1999",TRUE,"2000+")</f>
        <v>1000-1999</v>
      </c>
      <c r="Y1050" t="str" cm="1">
        <f t="array" ref="Y1050">_xlfn.IFS(fact_orders[[#This Row],[Discount%]]&lt;0.2,"10-19%",fact_orders[[#This Row],[Discount%]]&lt;0.3,"20-29%",fact_orders[[#This Row],[Discount%]]&lt;0.4,"30-39%",fact_orders[[#This Row],[Discount%]]&lt;0.5,"40-49%",TRUE,"50%+")</f>
        <v>40-49%</v>
      </c>
    </row>
    <row r="1051" spans="1:25" hidden="1" x14ac:dyDescent="0.3">
      <c r="A1051" t="s">
        <v>4467</v>
      </c>
      <c r="B1051" t="s">
        <v>3327</v>
      </c>
      <c r="C1051" t="s">
        <v>977</v>
      </c>
      <c r="D1051" s="2">
        <v>44879</v>
      </c>
      <c r="E1051">
        <v>756</v>
      </c>
      <c r="F1051" s="4">
        <v>0.46</v>
      </c>
      <c r="G1051" t="s">
        <v>85</v>
      </c>
      <c r="H1051" t="s">
        <v>911</v>
      </c>
      <c r="I1051" t="s">
        <v>912</v>
      </c>
      <c r="J1051" t="s">
        <v>11</v>
      </c>
      <c r="K1051" t="s">
        <v>919</v>
      </c>
      <c r="L1051" t="s">
        <v>27</v>
      </c>
      <c r="M1051">
        <v>3</v>
      </c>
      <c r="N1051">
        <v>44</v>
      </c>
      <c r="O1051" t="s">
        <v>3321</v>
      </c>
      <c r="P1051" t="s">
        <v>3322</v>
      </c>
      <c r="Q1051" s="7">
        <f>fact_orders[[#This Row],[Original Price]]*(1-fact_orders[[#This Row],[Discount%]])</f>
        <v>408.24</v>
      </c>
      <c r="R1051">
        <f>fact_orders[[#This Row],[Original Price]]*fact_orders[[#This Row],[Discount%]]</f>
        <v>347.76</v>
      </c>
      <c r="S1051">
        <f>YEAR(fact_orders[[#This Row],[Date]])</f>
        <v>2022</v>
      </c>
      <c r="T1051">
        <f>MONTH(fact_orders[[#This Row],[Date]])</f>
        <v>11</v>
      </c>
      <c r="U1051" t="str">
        <f>TEXT(fact_orders[[#This Row],[Date]],"mmm-yyyy")</f>
        <v>Nov-2022</v>
      </c>
      <c r="V1051" t="str">
        <f>"Q"&amp;ROUNDUP(MONTH(fact_orders[[#This Row],[Date]])/3,0)</f>
        <v>Q4</v>
      </c>
      <c r="W1051" t="str" cm="1">
        <f t="array" ref="W1051">_xlfn.IFS(
fact_orders[[#This Row],[dim_customers.Customer Age]]&lt;=25,"18-25",
fact_orders[[#This Row],[dim_customers.Customer Age]]&lt;=35,"26-35",
fact_orders[[#This Row],[dim_customers.Customer Age]]&lt;=45,"36-45",
fact_orders[[#This Row],[dim_customers.Customer Age]]&lt;=55,"46-55",
TRUE,"56+"
)</f>
        <v>36-45</v>
      </c>
      <c r="X1051" t="str" cm="1">
        <f t="array" ref="X1051">_xlfn.IFS(fact_orders[[#This Row],[Original Price]]&lt;250,"Under 250", fact_orders[[#This Row],[Original Price]]&lt;500, "250-499",fact_orders[[#This Row],[Original Price]]&lt;1000,"500-999",fact_orders[[#This Row],[Original Price]]&lt;2000,"1000-1999",TRUE,"2000+")</f>
        <v>500-999</v>
      </c>
      <c r="Y1051" t="str" cm="1">
        <f t="array" ref="Y1051">_xlfn.IFS(fact_orders[[#This Row],[Discount%]]&lt;0.2,"10-19%",fact_orders[[#This Row],[Discount%]]&lt;0.3,"20-29%",fact_orders[[#This Row],[Discount%]]&lt;0.4,"30-39%",fact_orders[[#This Row],[Discount%]]&lt;0.5,"40-49%",TRUE,"50%+")</f>
        <v>40-49%</v>
      </c>
    </row>
    <row r="1052" spans="1:25" hidden="1" x14ac:dyDescent="0.3">
      <c r="A1052" t="s">
        <v>4468</v>
      </c>
      <c r="B1052" t="s">
        <v>3328</v>
      </c>
      <c r="C1052" t="s">
        <v>978</v>
      </c>
      <c r="D1052" s="2">
        <v>44352</v>
      </c>
      <c r="E1052">
        <v>326</v>
      </c>
      <c r="F1052" s="4">
        <v>0.46</v>
      </c>
      <c r="G1052" t="s">
        <v>85</v>
      </c>
      <c r="H1052" t="s">
        <v>911</v>
      </c>
      <c r="I1052" t="s">
        <v>912</v>
      </c>
      <c r="J1052" t="s">
        <v>11</v>
      </c>
      <c r="K1052" t="s">
        <v>921</v>
      </c>
      <c r="L1052" t="s">
        <v>27</v>
      </c>
      <c r="M1052">
        <v>2</v>
      </c>
      <c r="N1052">
        <v>45</v>
      </c>
      <c r="O1052" t="s">
        <v>3321</v>
      </c>
      <c r="P1052" t="s">
        <v>3322</v>
      </c>
      <c r="Q1052" s="7">
        <f>fact_orders[[#This Row],[Original Price]]*(1-fact_orders[[#This Row],[Discount%]])</f>
        <v>176.04000000000002</v>
      </c>
      <c r="R1052">
        <f>fact_orders[[#This Row],[Original Price]]*fact_orders[[#This Row],[Discount%]]</f>
        <v>149.96</v>
      </c>
      <c r="S1052">
        <f>YEAR(fact_orders[[#This Row],[Date]])</f>
        <v>2021</v>
      </c>
      <c r="T1052">
        <f>MONTH(fact_orders[[#This Row],[Date]])</f>
        <v>6</v>
      </c>
      <c r="U1052" t="str">
        <f>TEXT(fact_orders[[#This Row],[Date]],"mmm-yyyy")</f>
        <v>Jun-2021</v>
      </c>
      <c r="V1052" t="str">
        <f>"Q"&amp;ROUNDUP(MONTH(fact_orders[[#This Row],[Date]])/3,0)</f>
        <v>Q2</v>
      </c>
      <c r="W1052" t="str" cm="1">
        <f t="array" ref="W1052">_xlfn.IFS(
fact_orders[[#This Row],[dim_customers.Customer Age]]&lt;=25,"18-25",
fact_orders[[#This Row],[dim_customers.Customer Age]]&lt;=35,"26-35",
fact_orders[[#This Row],[dim_customers.Customer Age]]&lt;=45,"36-45",
fact_orders[[#This Row],[dim_customers.Customer Age]]&lt;=55,"46-55",
TRUE,"56+"
)</f>
        <v>36-45</v>
      </c>
      <c r="X1052" t="str" cm="1">
        <f t="array" ref="X1052">_xlfn.IFS(fact_orders[[#This Row],[Original Price]]&lt;250,"Under 250", fact_orders[[#This Row],[Original Price]]&lt;500, "250-499",fact_orders[[#This Row],[Original Price]]&lt;1000,"500-999",fact_orders[[#This Row],[Original Price]]&lt;2000,"1000-1999",TRUE,"2000+")</f>
        <v>250-499</v>
      </c>
      <c r="Y1052" t="str" cm="1">
        <f t="array" ref="Y1052">_xlfn.IFS(fact_orders[[#This Row],[Discount%]]&lt;0.2,"10-19%",fact_orders[[#This Row],[Discount%]]&lt;0.3,"20-29%",fact_orders[[#This Row],[Discount%]]&lt;0.4,"30-39%",fact_orders[[#This Row],[Discount%]]&lt;0.5,"40-49%",TRUE,"50%+")</f>
        <v>40-49%</v>
      </c>
    </row>
    <row r="1053" spans="1:25" hidden="1" x14ac:dyDescent="0.3">
      <c r="A1053" t="s">
        <v>4469</v>
      </c>
      <c r="B1053" t="s">
        <v>3329</v>
      </c>
      <c r="C1053" t="s">
        <v>979</v>
      </c>
      <c r="D1053" s="2">
        <v>44233</v>
      </c>
      <c r="E1053">
        <v>453</v>
      </c>
      <c r="F1053" s="4">
        <v>0.46</v>
      </c>
      <c r="G1053" t="s">
        <v>85</v>
      </c>
      <c r="H1053" t="s">
        <v>911</v>
      </c>
      <c r="I1053" t="s">
        <v>912</v>
      </c>
      <c r="J1053" t="s">
        <v>11</v>
      </c>
      <c r="K1053" t="s">
        <v>923</v>
      </c>
      <c r="L1053" t="s">
        <v>27</v>
      </c>
      <c r="M1053">
        <v>5</v>
      </c>
      <c r="N1053">
        <v>35</v>
      </c>
      <c r="O1053" t="s">
        <v>3321</v>
      </c>
      <c r="P1053" t="s">
        <v>3322</v>
      </c>
      <c r="Q1053" s="7">
        <f>fact_orders[[#This Row],[Original Price]]*(1-fact_orders[[#This Row],[Discount%]])</f>
        <v>244.62</v>
      </c>
      <c r="R1053">
        <f>fact_orders[[#This Row],[Original Price]]*fact_orders[[#This Row],[Discount%]]</f>
        <v>208.38</v>
      </c>
      <c r="S1053">
        <f>YEAR(fact_orders[[#This Row],[Date]])</f>
        <v>2021</v>
      </c>
      <c r="T1053">
        <f>MONTH(fact_orders[[#This Row],[Date]])</f>
        <v>2</v>
      </c>
      <c r="U1053" t="str">
        <f>TEXT(fact_orders[[#This Row],[Date]],"mmm-yyyy")</f>
        <v>Feb-2021</v>
      </c>
      <c r="V1053" t="str">
        <f>"Q"&amp;ROUNDUP(MONTH(fact_orders[[#This Row],[Date]])/3,0)</f>
        <v>Q1</v>
      </c>
      <c r="W1053" t="str" cm="1">
        <f t="array" ref="W1053">_xlfn.IFS(
fact_orders[[#This Row],[dim_customers.Customer Age]]&lt;=25,"18-25",
fact_orders[[#This Row],[dim_customers.Customer Age]]&lt;=35,"26-35",
fact_orders[[#This Row],[dim_customers.Customer Age]]&lt;=45,"36-45",
fact_orders[[#This Row],[dim_customers.Customer Age]]&lt;=55,"46-55",
TRUE,"56+"
)</f>
        <v>26-35</v>
      </c>
      <c r="X1053" t="str" cm="1">
        <f t="array" ref="X1053">_xlfn.IFS(fact_orders[[#This Row],[Original Price]]&lt;250,"Under 250", fact_orders[[#This Row],[Original Price]]&lt;500, "250-499",fact_orders[[#This Row],[Original Price]]&lt;1000,"500-999",fact_orders[[#This Row],[Original Price]]&lt;2000,"1000-1999",TRUE,"2000+")</f>
        <v>250-499</v>
      </c>
      <c r="Y1053" t="str" cm="1">
        <f t="array" ref="Y1053">_xlfn.IFS(fact_orders[[#This Row],[Discount%]]&lt;0.2,"10-19%",fact_orders[[#This Row],[Discount%]]&lt;0.3,"20-29%",fact_orders[[#This Row],[Discount%]]&lt;0.4,"30-39%",fact_orders[[#This Row],[Discount%]]&lt;0.5,"40-49%",TRUE,"50%+")</f>
        <v>40-49%</v>
      </c>
    </row>
    <row r="1054" spans="1:25" hidden="1" x14ac:dyDescent="0.3">
      <c r="A1054" t="s">
        <v>4470</v>
      </c>
      <c r="B1054" t="s">
        <v>3330</v>
      </c>
      <c r="C1054" t="s">
        <v>980</v>
      </c>
      <c r="D1054" s="2">
        <v>44457</v>
      </c>
      <c r="E1054">
        <v>326</v>
      </c>
      <c r="F1054" s="4">
        <v>0.3</v>
      </c>
      <c r="G1054" t="s">
        <v>85</v>
      </c>
      <c r="H1054" t="s">
        <v>911</v>
      </c>
      <c r="I1054" t="s">
        <v>912</v>
      </c>
      <c r="J1054" t="s">
        <v>11</v>
      </c>
      <c r="K1054" t="s">
        <v>923</v>
      </c>
      <c r="L1054" t="s">
        <v>27</v>
      </c>
      <c r="M1054">
        <v>4</v>
      </c>
      <c r="N1054">
        <v>36</v>
      </c>
      <c r="O1054" t="s">
        <v>3331</v>
      </c>
      <c r="P1054" t="s">
        <v>3332</v>
      </c>
      <c r="Q1054" s="7">
        <f>fact_orders[[#This Row],[Original Price]]*(1-fact_orders[[#This Row],[Discount%]])</f>
        <v>228.2</v>
      </c>
      <c r="R1054">
        <f>fact_orders[[#This Row],[Original Price]]*fact_orders[[#This Row],[Discount%]]</f>
        <v>97.8</v>
      </c>
      <c r="S1054">
        <f>YEAR(fact_orders[[#This Row],[Date]])</f>
        <v>2021</v>
      </c>
      <c r="T1054">
        <f>MONTH(fact_orders[[#This Row],[Date]])</f>
        <v>9</v>
      </c>
      <c r="U1054" t="str">
        <f>TEXT(fact_orders[[#This Row],[Date]],"mmm-yyyy")</f>
        <v>Sep-2021</v>
      </c>
      <c r="V1054" t="str">
        <f>"Q"&amp;ROUNDUP(MONTH(fact_orders[[#This Row],[Date]])/3,0)</f>
        <v>Q3</v>
      </c>
      <c r="W1054" t="str" cm="1">
        <f t="array" ref="W1054">_xlfn.IFS(
fact_orders[[#This Row],[dim_customers.Customer Age]]&lt;=25,"18-25",
fact_orders[[#This Row],[dim_customers.Customer Age]]&lt;=35,"26-35",
fact_orders[[#This Row],[dim_customers.Customer Age]]&lt;=45,"36-45",
fact_orders[[#This Row],[dim_customers.Customer Age]]&lt;=55,"46-55",
TRUE,"56+"
)</f>
        <v>36-45</v>
      </c>
      <c r="X1054" t="str" cm="1">
        <f t="array" ref="X1054">_xlfn.IFS(fact_orders[[#This Row],[Original Price]]&lt;250,"Under 250", fact_orders[[#This Row],[Original Price]]&lt;500, "250-499",fact_orders[[#This Row],[Original Price]]&lt;1000,"500-999",fact_orders[[#This Row],[Original Price]]&lt;2000,"1000-1999",TRUE,"2000+")</f>
        <v>250-499</v>
      </c>
      <c r="Y1054" t="str" cm="1">
        <f t="array" ref="Y1054">_xlfn.IFS(fact_orders[[#This Row],[Discount%]]&lt;0.2,"10-19%",fact_orders[[#This Row],[Discount%]]&lt;0.3,"20-29%",fact_orders[[#This Row],[Discount%]]&lt;0.4,"30-39%",fact_orders[[#This Row],[Discount%]]&lt;0.5,"40-49%",TRUE,"50%+")</f>
        <v>30-39%</v>
      </c>
    </row>
    <row r="1055" spans="1:25" hidden="1" x14ac:dyDescent="0.3">
      <c r="A1055" t="s">
        <v>4471</v>
      </c>
      <c r="B1055" t="s">
        <v>3333</v>
      </c>
      <c r="C1055" t="s">
        <v>981</v>
      </c>
      <c r="D1055" s="2">
        <v>44863</v>
      </c>
      <c r="E1055">
        <v>456</v>
      </c>
      <c r="F1055" s="4">
        <v>0.3</v>
      </c>
      <c r="G1055" t="s">
        <v>85</v>
      </c>
      <c r="H1055" t="s">
        <v>911</v>
      </c>
      <c r="I1055" t="s">
        <v>912</v>
      </c>
      <c r="J1055" t="s">
        <v>43</v>
      </c>
      <c r="K1055" t="s">
        <v>923</v>
      </c>
      <c r="L1055" t="s">
        <v>130</v>
      </c>
      <c r="M1055">
        <v>3</v>
      </c>
      <c r="N1055">
        <v>37</v>
      </c>
      <c r="O1055" t="s">
        <v>3331</v>
      </c>
      <c r="P1055" t="s">
        <v>3332</v>
      </c>
      <c r="Q1055" s="7">
        <f>fact_orders[[#This Row],[Original Price]]*(1-fact_orders[[#This Row],[Discount%]])</f>
        <v>319.2</v>
      </c>
      <c r="R1055">
        <f>fact_orders[[#This Row],[Original Price]]*fact_orders[[#This Row],[Discount%]]</f>
        <v>136.79999999999998</v>
      </c>
      <c r="S1055">
        <f>YEAR(fact_orders[[#This Row],[Date]])</f>
        <v>2022</v>
      </c>
      <c r="T1055">
        <f>MONTH(fact_orders[[#This Row],[Date]])</f>
        <v>10</v>
      </c>
      <c r="U1055" t="str">
        <f>TEXT(fact_orders[[#This Row],[Date]],"mmm-yyyy")</f>
        <v>Oct-2022</v>
      </c>
      <c r="V1055" t="str">
        <f>"Q"&amp;ROUNDUP(MONTH(fact_orders[[#This Row],[Date]])/3,0)</f>
        <v>Q4</v>
      </c>
      <c r="W1055" t="str" cm="1">
        <f t="array" ref="W1055">_xlfn.IFS(
fact_orders[[#This Row],[dim_customers.Customer Age]]&lt;=25,"18-25",
fact_orders[[#This Row],[dim_customers.Customer Age]]&lt;=35,"26-35",
fact_orders[[#This Row],[dim_customers.Customer Age]]&lt;=45,"36-45",
fact_orders[[#This Row],[dim_customers.Customer Age]]&lt;=55,"46-55",
TRUE,"56+"
)</f>
        <v>36-45</v>
      </c>
      <c r="X1055" t="str" cm="1">
        <f t="array" ref="X1055">_xlfn.IFS(fact_orders[[#This Row],[Original Price]]&lt;250,"Under 250", fact_orders[[#This Row],[Original Price]]&lt;500, "250-499",fact_orders[[#This Row],[Original Price]]&lt;1000,"500-999",fact_orders[[#This Row],[Original Price]]&lt;2000,"1000-1999",TRUE,"2000+")</f>
        <v>250-499</v>
      </c>
      <c r="Y1055" t="str" cm="1">
        <f t="array" ref="Y1055">_xlfn.IFS(fact_orders[[#This Row],[Discount%]]&lt;0.2,"10-19%",fact_orders[[#This Row],[Discount%]]&lt;0.3,"20-29%",fact_orders[[#This Row],[Discount%]]&lt;0.4,"30-39%",fact_orders[[#This Row],[Discount%]]&lt;0.5,"40-49%",TRUE,"50%+")</f>
        <v>30-39%</v>
      </c>
    </row>
    <row r="1056" spans="1:25" hidden="1" x14ac:dyDescent="0.3">
      <c r="A1056" t="s">
        <v>4472</v>
      </c>
      <c r="B1056" t="s">
        <v>3334</v>
      </c>
      <c r="C1056" t="s">
        <v>982</v>
      </c>
      <c r="D1056" s="2">
        <v>44459</v>
      </c>
      <c r="E1056">
        <v>456</v>
      </c>
      <c r="F1056" s="4">
        <v>0.3</v>
      </c>
      <c r="G1056" t="s">
        <v>85</v>
      </c>
      <c r="H1056" t="s">
        <v>911</v>
      </c>
      <c r="I1056" t="s">
        <v>912</v>
      </c>
      <c r="J1056" t="s">
        <v>43</v>
      </c>
      <c r="K1056" t="s">
        <v>923</v>
      </c>
      <c r="L1056" t="s">
        <v>130</v>
      </c>
      <c r="M1056">
        <v>5</v>
      </c>
      <c r="N1056">
        <v>26</v>
      </c>
      <c r="O1056" t="s">
        <v>3331</v>
      </c>
      <c r="P1056" t="s">
        <v>3332</v>
      </c>
      <c r="Q1056" s="7">
        <f>fact_orders[[#This Row],[Original Price]]*(1-fact_orders[[#This Row],[Discount%]])</f>
        <v>319.2</v>
      </c>
      <c r="R1056">
        <f>fact_orders[[#This Row],[Original Price]]*fact_orders[[#This Row],[Discount%]]</f>
        <v>136.79999999999998</v>
      </c>
      <c r="S1056">
        <f>YEAR(fact_orders[[#This Row],[Date]])</f>
        <v>2021</v>
      </c>
      <c r="T1056">
        <f>MONTH(fact_orders[[#This Row],[Date]])</f>
        <v>9</v>
      </c>
      <c r="U1056" t="str">
        <f>TEXT(fact_orders[[#This Row],[Date]],"mmm-yyyy")</f>
        <v>Sep-2021</v>
      </c>
      <c r="V1056" t="str">
        <f>"Q"&amp;ROUNDUP(MONTH(fact_orders[[#This Row],[Date]])/3,0)</f>
        <v>Q3</v>
      </c>
      <c r="W1056" t="str" cm="1">
        <f t="array" ref="W1056">_xlfn.IFS(
fact_orders[[#This Row],[dim_customers.Customer Age]]&lt;=25,"18-25",
fact_orders[[#This Row],[dim_customers.Customer Age]]&lt;=35,"26-35",
fact_orders[[#This Row],[dim_customers.Customer Age]]&lt;=45,"36-45",
fact_orders[[#This Row],[dim_customers.Customer Age]]&lt;=55,"46-55",
TRUE,"56+"
)</f>
        <v>26-35</v>
      </c>
      <c r="X1056" t="str" cm="1">
        <f t="array" ref="X1056">_xlfn.IFS(fact_orders[[#This Row],[Original Price]]&lt;250,"Under 250", fact_orders[[#This Row],[Original Price]]&lt;500, "250-499",fact_orders[[#This Row],[Original Price]]&lt;1000,"500-999",fact_orders[[#This Row],[Original Price]]&lt;2000,"1000-1999",TRUE,"2000+")</f>
        <v>250-499</v>
      </c>
      <c r="Y1056" t="str" cm="1">
        <f t="array" ref="Y1056">_xlfn.IFS(fact_orders[[#This Row],[Discount%]]&lt;0.2,"10-19%",fact_orders[[#This Row],[Discount%]]&lt;0.3,"20-29%",fact_orders[[#This Row],[Discount%]]&lt;0.4,"30-39%",fact_orders[[#This Row],[Discount%]]&lt;0.5,"40-49%",TRUE,"50%+")</f>
        <v>30-39%</v>
      </c>
    </row>
    <row r="1057" spans="1:25" hidden="1" x14ac:dyDescent="0.3">
      <c r="A1057" t="s">
        <v>4473</v>
      </c>
      <c r="B1057" t="s">
        <v>3335</v>
      </c>
      <c r="C1057" t="s">
        <v>983</v>
      </c>
      <c r="D1057" s="2">
        <v>44898</v>
      </c>
      <c r="E1057">
        <v>456</v>
      </c>
      <c r="F1057" s="4">
        <v>0.3</v>
      </c>
      <c r="G1057" t="s">
        <v>85</v>
      </c>
      <c r="H1057" t="s">
        <v>911</v>
      </c>
      <c r="I1057" t="s">
        <v>912</v>
      </c>
      <c r="J1057" t="s">
        <v>43</v>
      </c>
      <c r="K1057" t="s">
        <v>923</v>
      </c>
      <c r="L1057" t="s">
        <v>130</v>
      </c>
      <c r="M1057">
        <v>4</v>
      </c>
      <c r="N1057">
        <v>27</v>
      </c>
      <c r="O1057" t="s">
        <v>3331</v>
      </c>
      <c r="P1057" t="s">
        <v>3332</v>
      </c>
      <c r="Q1057" s="7">
        <f>fact_orders[[#This Row],[Original Price]]*(1-fact_orders[[#This Row],[Discount%]])</f>
        <v>319.2</v>
      </c>
      <c r="R1057">
        <f>fact_orders[[#This Row],[Original Price]]*fact_orders[[#This Row],[Discount%]]</f>
        <v>136.79999999999998</v>
      </c>
      <c r="S1057">
        <f>YEAR(fact_orders[[#This Row],[Date]])</f>
        <v>2022</v>
      </c>
      <c r="T1057">
        <f>MONTH(fact_orders[[#This Row],[Date]])</f>
        <v>12</v>
      </c>
      <c r="U1057" t="str">
        <f>TEXT(fact_orders[[#This Row],[Date]],"mmm-yyyy")</f>
        <v>Dec-2022</v>
      </c>
      <c r="V1057" t="str">
        <f>"Q"&amp;ROUNDUP(MONTH(fact_orders[[#This Row],[Date]])/3,0)</f>
        <v>Q4</v>
      </c>
      <c r="W1057" t="str" cm="1">
        <f t="array" ref="W1057">_xlfn.IFS(
fact_orders[[#This Row],[dim_customers.Customer Age]]&lt;=25,"18-25",
fact_orders[[#This Row],[dim_customers.Customer Age]]&lt;=35,"26-35",
fact_orders[[#This Row],[dim_customers.Customer Age]]&lt;=45,"36-45",
fact_orders[[#This Row],[dim_customers.Customer Age]]&lt;=55,"46-55",
TRUE,"56+"
)</f>
        <v>26-35</v>
      </c>
      <c r="X1057" t="str" cm="1">
        <f t="array" ref="X1057">_xlfn.IFS(fact_orders[[#This Row],[Original Price]]&lt;250,"Under 250", fact_orders[[#This Row],[Original Price]]&lt;500, "250-499",fact_orders[[#This Row],[Original Price]]&lt;1000,"500-999",fact_orders[[#This Row],[Original Price]]&lt;2000,"1000-1999",TRUE,"2000+")</f>
        <v>250-499</v>
      </c>
      <c r="Y1057" t="str" cm="1">
        <f t="array" ref="Y1057">_xlfn.IFS(fact_orders[[#This Row],[Discount%]]&lt;0.2,"10-19%",fact_orders[[#This Row],[Discount%]]&lt;0.3,"20-29%",fact_orders[[#This Row],[Discount%]]&lt;0.4,"30-39%",fact_orders[[#This Row],[Discount%]]&lt;0.5,"40-49%",TRUE,"50%+")</f>
        <v>30-39%</v>
      </c>
    </row>
    <row r="1058" spans="1:25" hidden="1" x14ac:dyDescent="0.3">
      <c r="A1058" t="s">
        <v>4474</v>
      </c>
      <c r="B1058" t="s">
        <v>3336</v>
      </c>
      <c r="C1058" t="s">
        <v>984</v>
      </c>
      <c r="D1058" s="2">
        <v>44512</v>
      </c>
      <c r="E1058">
        <v>456</v>
      </c>
      <c r="F1058" s="4">
        <v>0.3</v>
      </c>
      <c r="G1058" t="s">
        <v>85</v>
      </c>
      <c r="H1058" t="s">
        <v>911</v>
      </c>
      <c r="I1058" t="s">
        <v>912</v>
      </c>
      <c r="J1058" t="s">
        <v>43</v>
      </c>
      <c r="K1058" t="s">
        <v>923</v>
      </c>
      <c r="L1058" t="s">
        <v>12</v>
      </c>
      <c r="M1058">
        <v>2</v>
      </c>
      <c r="N1058">
        <v>28</v>
      </c>
      <c r="O1058" t="s">
        <v>3337</v>
      </c>
      <c r="P1058" t="s">
        <v>3332</v>
      </c>
      <c r="Q1058" s="7">
        <f>fact_orders[[#This Row],[Original Price]]*(1-fact_orders[[#This Row],[Discount%]])</f>
        <v>319.2</v>
      </c>
      <c r="R1058">
        <f>fact_orders[[#This Row],[Original Price]]*fact_orders[[#This Row],[Discount%]]</f>
        <v>136.79999999999998</v>
      </c>
      <c r="S1058">
        <f>YEAR(fact_orders[[#This Row],[Date]])</f>
        <v>2021</v>
      </c>
      <c r="T1058">
        <f>MONTH(fact_orders[[#This Row],[Date]])</f>
        <v>11</v>
      </c>
      <c r="U1058" t="str">
        <f>TEXT(fact_orders[[#This Row],[Date]],"mmm-yyyy")</f>
        <v>Nov-2021</v>
      </c>
      <c r="V1058" t="str">
        <f>"Q"&amp;ROUNDUP(MONTH(fact_orders[[#This Row],[Date]])/3,0)</f>
        <v>Q4</v>
      </c>
      <c r="W1058" t="str" cm="1">
        <f t="array" ref="W1058">_xlfn.IFS(
fact_orders[[#This Row],[dim_customers.Customer Age]]&lt;=25,"18-25",
fact_orders[[#This Row],[dim_customers.Customer Age]]&lt;=35,"26-35",
fact_orders[[#This Row],[dim_customers.Customer Age]]&lt;=45,"36-45",
fact_orders[[#This Row],[dim_customers.Customer Age]]&lt;=55,"46-55",
TRUE,"56+"
)</f>
        <v>26-35</v>
      </c>
      <c r="X1058" t="str" cm="1">
        <f t="array" ref="X1058">_xlfn.IFS(fact_orders[[#This Row],[Original Price]]&lt;250,"Under 250", fact_orders[[#This Row],[Original Price]]&lt;500, "250-499",fact_orders[[#This Row],[Original Price]]&lt;1000,"500-999",fact_orders[[#This Row],[Original Price]]&lt;2000,"1000-1999",TRUE,"2000+")</f>
        <v>250-499</v>
      </c>
      <c r="Y1058" t="str" cm="1">
        <f t="array" ref="Y1058">_xlfn.IFS(fact_orders[[#This Row],[Discount%]]&lt;0.2,"10-19%",fact_orders[[#This Row],[Discount%]]&lt;0.3,"20-29%",fact_orders[[#This Row],[Discount%]]&lt;0.4,"30-39%",fact_orders[[#This Row],[Discount%]]&lt;0.5,"40-49%",TRUE,"50%+")</f>
        <v>30-39%</v>
      </c>
    </row>
    <row r="1059" spans="1:25" hidden="1" x14ac:dyDescent="0.3">
      <c r="A1059" t="s">
        <v>4475</v>
      </c>
      <c r="B1059" t="s">
        <v>3338</v>
      </c>
      <c r="C1059" t="s">
        <v>985</v>
      </c>
      <c r="D1059" s="2">
        <v>44296</v>
      </c>
      <c r="E1059">
        <v>236</v>
      </c>
      <c r="F1059" s="4">
        <v>0.35</v>
      </c>
      <c r="G1059" t="s">
        <v>85</v>
      </c>
      <c r="H1059" t="s">
        <v>911</v>
      </c>
      <c r="I1059" t="s">
        <v>912</v>
      </c>
      <c r="J1059" t="s">
        <v>43</v>
      </c>
      <c r="K1059" t="s">
        <v>923</v>
      </c>
      <c r="L1059" t="s">
        <v>12</v>
      </c>
      <c r="M1059">
        <v>5</v>
      </c>
      <c r="N1059">
        <v>29</v>
      </c>
      <c r="O1059" t="s">
        <v>3337</v>
      </c>
      <c r="P1059" t="s">
        <v>3332</v>
      </c>
      <c r="Q1059" s="7">
        <f>fact_orders[[#This Row],[Original Price]]*(1-fact_orders[[#This Row],[Discount%]])</f>
        <v>153.4</v>
      </c>
      <c r="R1059">
        <f>fact_orders[[#This Row],[Original Price]]*fact_orders[[#This Row],[Discount%]]</f>
        <v>82.6</v>
      </c>
      <c r="S1059">
        <f>YEAR(fact_orders[[#This Row],[Date]])</f>
        <v>2021</v>
      </c>
      <c r="T1059">
        <f>MONTH(fact_orders[[#This Row],[Date]])</f>
        <v>4</v>
      </c>
      <c r="U1059" t="str">
        <f>TEXT(fact_orders[[#This Row],[Date]],"mmm-yyyy")</f>
        <v>Apr-2021</v>
      </c>
      <c r="V1059" t="str">
        <f>"Q"&amp;ROUNDUP(MONTH(fact_orders[[#This Row],[Date]])/3,0)</f>
        <v>Q2</v>
      </c>
      <c r="W1059" t="str" cm="1">
        <f t="array" ref="W1059">_xlfn.IFS(
fact_orders[[#This Row],[dim_customers.Customer Age]]&lt;=25,"18-25",
fact_orders[[#This Row],[dim_customers.Customer Age]]&lt;=35,"26-35",
fact_orders[[#This Row],[dim_customers.Customer Age]]&lt;=45,"36-45",
fact_orders[[#This Row],[dim_customers.Customer Age]]&lt;=55,"46-55",
TRUE,"56+"
)</f>
        <v>26-35</v>
      </c>
      <c r="X1059" t="str" cm="1">
        <f t="array" ref="X1059">_xlfn.IFS(fact_orders[[#This Row],[Original Price]]&lt;250,"Under 250", fact_orders[[#This Row],[Original Price]]&lt;500, "250-499",fact_orders[[#This Row],[Original Price]]&lt;1000,"500-999",fact_orders[[#This Row],[Original Price]]&lt;2000,"1000-1999",TRUE,"2000+")</f>
        <v>Under 250</v>
      </c>
      <c r="Y1059" t="str" cm="1">
        <f t="array" ref="Y1059">_xlfn.IFS(fact_orders[[#This Row],[Discount%]]&lt;0.2,"10-19%",fact_orders[[#This Row],[Discount%]]&lt;0.3,"20-29%",fact_orders[[#This Row],[Discount%]]&lt;0.4,"30-39%",fact_orders[[#This Row],[Discount%]]&lt;0.5,"40-49%",TRUE,"50%+")</f>
        <v>30-39%</v>
      </c>
    </row>
    <row r="1060" spans="1:25" hidden="1" x14ac:dyDescent="0.3">
      <c r="A1060" t="s">
        <v>4476</v>
      </c>
      <c r="B1060" t="s">
        <v>3339</v>
      </c>
      <c r="C1060" t="s">
        <v>986</v>
      </c>
      <c r="D1060" s="2">
        <v>44938</v>
      </c>
      <c r="E1060">
        <v>996</v>
      </c>
      <c r="F1060" s="4">
        <v>0.35</v>
      </c>
      <c r="G1060" t="s">
        <v>85</v>
      </c>
      <c r="H1060" t="s">
        <v>911</v>
      </c>
      <c r="I1060" t="s">
        <v>912</v>
      </c>
      <c r="J1060" t="s">
        <v>43</v>
      </c>
      <c r="K1060" t="s">
        <v>931</v>
      </c>
      <c r="L1060" t="s">
        <v>12</v>
      </c>
      <c r="M1060">
        <v>5</v>
      </c>
      <c r="N1060">
        <v>30</v>
      </c>
      <c r="O1060" t="s">
        <v>3337</v>
      </c>
      <c r="P1060" t="s">
        <v>3332</v>
      </c>
      <c r="Q1060" s="7">
        <f>fact_orders[[#This Row],[Original Price]]*(1-fact_orders[[#This Row],[Discount%]])</f>
        <v>647.4</v>
      </c>
      <c r="R1060">
        <f>fact_orders[[#This Row],[Original Price]]*fact_orders[[#This Row],[Discount%]]</f>
        <v>348.59999999999997</v>
      </c>
      <c r="S1060">
        <f>YEAR(fact_orders[[#This Row],[Date]])</f>
        <v>2023</v>
      </c>
      <c r="T1060">
        <f>MONTH(fact_orders[[#This Row],[Date]])</f>
        <v>1</v>
      </c>
      <c r="U1060" t="str">
        <f>TEXT(fact_orders[[#This Row],[Date]],"mmm-yyyy")</f>
        <v>Jan-2023</v>
      </c>
      <c r="V1060" t="str">
        <f>"Q"&amp;ROUNDUP(MONTH(fact_orders[[#This Row],[Date]])/3,0)</f>
        <v>Q1</v>
      </c>
      <c r="W1060" t="str" cm="1">
        <f t="array" ref="W1060">_xlfn.IFS(
fact_orders[[#This Row],[dim_customers.Customer Age]]&lt;=25,"18-25",
fact_orders[[#This Row],[dim_customers.Customer Age]]&lt;=35,"26-35",
fact_orders[[#This Row],[dim_customers.Customer Age]]&lt;=45,"36-45",
fact_orders[[#This Row],[dim_customers.Customer Age]]&lt;=55,"46-55",
TRUE,"56+"
)</f>
        <v>26-35</v>
      </c>
      <c r="X1060" t="str" cm="1">
        <f t="array" ref="X1060">_xlfn.IFS(fact_orders[[#This Row],[Original Price]]&lt;250,"Under 250", fact_orders[[#This Row],[Original Price]]&lt;500, "250-499",fact_orders[[#This Row],[Original Price]]&lt;1000,"500-999",fact_orders[[#This Row],[Original Price]]&lt;2000,"1000-1999",TRUE,"2000+")</f>
        <v>500-999</v>
      </c>
      <c r="Y1060" t="str" cm="1">
        <f t="array" ref="Y1060">_xlfn.IFS(fact_orders[[#This Row],[Discount%]]&lt;0.2,"10-19%",fact_orders[[#This Row],[Discount%]]&lt;0.3,"20-29%",fact_orders[[#This Row],[Discount%]]&lt;0.4,"30-39%",fact_orders[[#This Row],[Discount%]]&lt;0.5,"40-49%",TRUE,"50%+")</f>
        <v>30-39%</v>
      </c>
    </row>
    <row r="1061" spans="1:25" hidden="1" x14ac:dyDescent="0.3">
      <c r="A1061" t="s">
        <v>4477</v>
      </c>
      <c r="B1061" t="s">
        <v>3340</v>
      </c>
      <c r="C1061" t="s">
        <v>987</v>
      </c>
      <c r="D1061" s="2">
        <v>44240</v>
      </c>
      <c r="E1061">
        <v>654</v>
      </c>
      <c r="F1061" s="4">
        <v>0.35</v>
      </c>
      <c r="G1061" t="s">
        <v>85</v>
      </c>
      <c r="H1061" t="s">
        <v>911</v>
      </c>
      <c r="I1061" t="s">
        <v>912</v>
      </c>
      <c r="J1061" t="s">
        <v>43</v>
      </c>
      <c r="K1061" t="s">
        <v>931</v>
      </c>
      <c r="L1061" t="s">
        <v>12</v>
      </c>
      <c r="M1061">
        <v>4</v>
      </c>
      <c r="N1061">
        <v>31</v>
      </c>
      <c r="O1061" t="s">
        <v>3341</v>
      </c>
      <c r="P1061" t="s">
        <v>3332</v>
      </c>
      <c r="Q1061" s="7">
        <f>fact_orders[[#This Row],[Original Price]]*(1-fact_orders[[#This Row],[Discount%]])</f>
        <v>425.1</v>
      </c>
      <c r="R1061">
        <f>fact_orders[[#This Row],[Original Price]]*fact_orders[[#This Row],[Discount%]]</f>
        <v>228.89999999999998</v>
      </c>
      <c r="S1061">
        <f>YEAR(fact_orders[[#This Row],[Date]])</f>
        <v>2021</v>
      </c>
      <c r="T1061">
        <f>MONTH(fact_orders[[#This Row],[Date]])</f>
        <v>2</v>
      </c>
      <c r="U1061" t="str">
        <f>TEXT(fact_orders[[#This Row],[Date]],"mmm-yyyy")</f>
        <v>Feb-2021</v>
      </c>
      <c r="V1061" t="str">
        <f>"Q"&amp;ROUNDUP(MONTH(fact_orders[[#This Row],[Date]])/3,0)</f>
        <v>Q1</v>
      </c>
      <c r="W1061" t="str" cm="1">
        <f t="array" ref="W1061">_xlfn.IFS(
fact_orders[[#This Row],[dim_customers.Customer Age]]&lt;=25,"18-25",
fact_orders[[#This Row],[dim_customers.Customer Age]]&lt;=35,"26-35",
fact_orders[[#This Row],[dim_customers.Customer Age]]&lt;=45,"36-45",
fact_orders[[#This Row],[dim_customers.Customer Age]]&lt;=55,"46-55",
TRUE,"56+"
)</f>
        <v>26-35</v>
      </c>
      <c r="X1061" t="str" cm="1">
        <f t="array" ref="X1061">_xlfn.IFS(fact_orders[[#This Row],[Original Price]]&lt;250,"Under 250", fact_orders[[#This Row],[Original Price]]&lt;500, "250-499",fact_orders[[#This Row],[Original Price]]&lt;1000,"500-999",fact_orders[[#This Row],[Original Price]]&lt;2000,"1000-1999",TRUE,"2000+")</f>
        <v>500-999</v>
      </c>
      <c r="Y1061" t="str" cm="1">
        <f t="array" ref="Y1061">_xlfn.IFS(fact_orders[[#This Row],[Discount%]]&lt;0.2,"10-19%",fact_orders[[#This Row],[Discount%]]&lt;0.3,"20-29%",fact_orders[[#This Row],[Discount%]]&lt;0.4,"30-39%",fact_orders[[#This Row],[Discount%]]&lt;0.5,"40-49%",TRUE,"50%+")</f>
        <v>30-39%</v>
      </c>
    </row>
    <row r="1062" spans="1:25" hidden="1" x14ac:dyDescent="0.3">
      <c r="A1062" t="s">
        <v>4478</v>
      </c>
      <c r="B1062" t="s">
        <v>3342</v>
      </c>
      <c r="C1062" t="s">
        <v>988</v>
      </c>
      <c r="D1062" s="2">
        <v>44626</v>
      </c>
      <c r="E1062">
        <v>456</v>
      </c>
      <c r="F1062" s="4">
        <v>0.35</v>
      </c>
      <c r="G1062" t="s">
        <v>85</v>
      </c>
      <c r="H1062" t="s">
        <v>911</v>
      </c>
      <c r="I1062" t="s">
        <v>912</v>
      </c>
      <c r="J1062" t="s">
        <v>43</v>
      </c>
      <c r="K1062" t="s">
        <v>931</v>
      </c>
      <c r="L1062" t="s">
        <v>12</v>
      </c>
      <c r="M1062">
        <v>4</v>
      </c>
      <c r="N1062">
        <v>32</v>
      </c>
      <c r="O1062" t="s">
        <v>3341</v>
      </c>
      <c r="P1062" t="s">
        <v>3332</v>
      </c>
      <c r="Q1062" s="7">
        <f>fact_orders[[#This Row],[Original Price]]*(1-fact_orders[[#This Row],[Discount%]])</f>
        <v>296.40000000000003</v>
      </c>
      <c r="R1062">
        <f>fact_orders[[#This Row],[Original Price]]*fact_orders[[#This Row],[Discount%]]</f>
        <v>159.6</v>
      </c>
      <c r="S1062">
        <f>YEAR(fact_orders[[#This Row],[Date]])</f>
        <v>2022</v>
      </c>
      <c r="T1062">
        <f>MONTH(fact_orders[[#This Row],[Date]])</f>
        <v>3</v>
      </c>
      <c r="U1062" t="str">
        <f>TEXT(fact_orders[[#This Row],[Date]],"mmm-yyyy")</f>
        <v>Mar-2022</v>
      </c>
      <c r="V1062" t="str">
        <f>"Q"&amp;ROUNDUP(MONTH(fact_orders[[#This Row],[Date]])/3,0)</f>
        <v>Q1</v>
      </c>
      <c r="W1062" t="str" cm="1">
        <f t="array" ref="W1062">_xlfn.IFS(
fact_orders[[#This Row],[dim_customers.Customer Age]]&lt;=25,"18-25",
fact_orders[[#This Row],[dim_customers.Customer Age]]&lt;=35,"26-35",
fact_orders[[#This Row],[dim_customers.Customer Age]]&lt;=45,"36-45",
fact_orders[[#This Row],[dim_customers.Customer Age]]&lt;=55,"46-55",
TRUE,"56+"
)</f>
        <v>26-35</v>
      </c>
      <c r="X1062" t="str" cm="1">
        <f t="array" ref="X1062">_xlfn.IFS(fact_orders[[#This Row],[Original Price]]&lt;250,"Under 250", fact_orders[[#This Row],[Original Price]]&lt;500, "250-499",fact_orders[[#This Row],[Original Price]]&lt;1000,"500-999",fact_orders[[#This Row],[Original Price]]&lt;2000,"1000-1999",TRUE,"2000+")</f>
        <v>250-499</v>
      </c>
      <c r="Y1062" t="str" cm="1">
        <f t="array" ref="Y1062">_xlfn.IFS(fact_orders[[#This Row],[Discount%]]&lt;0.2,"10-19%",fact_orders[[#This Row],[Discount%]]&lt;0.3,"20-29%",fact_orders[[#This Row],[Discount%]]&lt;0.4,"30-39%",fact_orders[[#This Row],[Discount%]]&lt;0.5,"40-49%",TRUE,"50%+")</f>
        <v>30-39%</v>
      </c>
    </row>
    <row r="1063" spans="1:25" hidden="1" x14ac:dyDescent="0.3">
      <c r="A1063" t="s">
        <v>4479</v>
      </c>
      <c r="B1063" t="s">
        <v>3343</v>
      </c>
      <c r="C1063" t="s">
        <v>989</v>
      </c>
      <c r="D1063" s="2">
        <v>44998</v>
      </c>
      <c r="E1063">
        <v>785</v>
      </c>
      <c r="F1063" s="4">
        <v>0.35</v>
      </c>
      <c r="G1063" t="s">
        <v>85</v>
      </c>
      <c r="H1063" t="s">
        <v>911</v>
      </c>
      <c r="I1063" t="s">
        <v>912</v>
      </c>
      <c r="J1063" t="s">
        <v>43</v>
      </c>
      <c r="K1063" t="s">
        <v>931</v>
      </c>
      <c r="L1063" t="s">
        <v>130</v>
      </c>
      <c r="M1063">
        <v>4</v>
      </c>
      <c r="N1063">
        <v>33</v>
      </c>
      <c r="O1063" t="s">
        <v>3341</v>
      </c>
      <c r="P1063" t="s">
        <v>3332</v>
      </c>
      <c r="Q1063" s="7">
        <f>fact_orders[[#This Row],[Original Price]]*(1-fact_orders[[#This Row],[Discount%]])</f>
        <v>510.25</v>
      </c>
      <c r="R1063">
        <f>fact_orders[[#This Row],[Original Price]]*fact_orders[[#This Row],[Discount%]]</f>
        <v>274.75</v>
      </c>
      <c r="S1063">
        <f>YEAR(fact_orders[[#This Row],[Date]])</f>
        <v>2023</v>
      </c>
      <c r="T1063">
        <f>MONTH(fact_orders[[#This Row],[Date]])</f>
        <v>3</v>
      </c>
      <c r="U1063" t="str">
        <f>TEXT(fact_orders[[#This Row],[Date]],"mmm-yyyy")</f>
        <v>Mar-2023</v>
      </c>
      <c r="V1063" t="str">
        <f>"Q"&amp;ROUNDUP(MONTH(fact_orders[[#This Row],[Date]])/3,0)</f>
        <v>Q1</v>
      </c>
      <c r="W1063" t="str" cm="1">
        <f t="array" ref="W1063">_xlfn.IFS(
fact_orders[[#This Row],[dim_customers.Customer Age]]&lt;=25,"18-25",
fact_orders[[#This Row],[dim_customers.Customer Age]]&lt;=35,"26-35",
fact_orders[[#This Row],[dim_customers.Customer Age]]&lt;=45,"36-45",
fact_orders[[#This Row],[dim_customers.Customer Age]]&lt;=55,"46-55",
TRUE,"56+"
)</f>
        <v>26-35</v>
      </c>
      <c r="X1063" t="str" cm="1">
        <f t="array" ref="X1063">_xlfn.IFS(fact_orders[[#This Row],[Original Price]]&lt;250,"Under 250", fact_orders[[#This Row],[Original Price]]&lt;500, "250-499",fact_orders[[#This Row],[Original Price]]&lt;1000,"500-999",fact_orders[[#This Row],[Original Price]]&lt;2000,"1000-1999",TRUE,"2000+")</f>
        <v>500-999</v>
      </c>
      <c r="Y1063" t="str" cm="1">
        <f t="array" ref="Y1063">_xlfn.IFS(fact_orders[[#This Row],[Discount%]]&lt;0.2,"10-19%",fact_orders[[#This Row],[Discount%]]&lt;0.3,"20-29%",fact_orders[[#This Row],[Discount%]]&lt;0.4,"30-39%",fact_orders[[#This Row],[Discount%]]&lt;0.5,"40-49%",TRUE,"50%+")</f>
        <v>30-39%</v>
      </c>
    </row>
    <row r="1064" spans="1:25" hidden="1" x14ac:dyDescent="0.3">
      <c r="A1064" t="s">
        <v>4480</v>
      </c>
      <c r="B1064" t="s">
        <v>3344</v>
      </c>
      <c r="C1064" t="s">
        <v>990</v>
      </c>
      <c r="D1064" s="2">
        <v>44802</v>
      </c>
      <c r="E1064">
        <v>365</v>
      </c>
      <c r="F1064" s="4">
        <v>0.35</v>
      </c>
      <c r="G1064" t="s">
        <v>85</v>
      </c>
      <c r="H1064" t="s">
        <v>911</v>
      </c>
      <c r="I1064" t="s">
        <v>912</v>
      </c>
      <c r="J1064" t="s">
        <v>43</v>
      </c>
      <c r="K1064" t="s">
        <v>931</v>
      </c>
      <c r="L1064" t="s">
        <v>130</v>
      </c>
      <c r="M1064">
        <v>3</v>
      </c>
      <c r="N1064">
        <v>44</v>
      </c>
      <c r="O1064" t="s">
        <v>3345</v>
      </c>
      <c r="P1064" t="s">
        <v>3332</v>
      </c>
      <c r="Q1064" s="7">
        <f>fact_orders[[#This Row],[Original Price]]*(1-fact_orders[[#This Row],[Discount%]])</f>
        <v>237.25</v>
      </c>
      <c r="R1064">
        <f>fact_orders[[#This Row],[Original Price]]*fact_orders[[#This Row],[Discount%]]</f>
        <v>127.74999999999999</v>
      </c>
      <c r="S1064">
        <f>YEAR(fact_orders[[#This Row],[Date]])</f>
        <v>2022</v>
      </c>
      <c r="T1064">
        <f>MONTH(fact_orders[[#This Row],[Date]])</f>
        <v>8</v>
      </c>
      <c r="U1064" t="str">
        <f>TEXT(fact_orders[[#This Row],[Date]],"mmm-yyyy")</f>
        <v>Aug-2022</v>
      </c>
      <c r="V1064" t="str">
        <f>"Q"&amp;ROUNDUP(MONTH(fact_orders[[#This Row],[Date]])/3,0)</f>
        <v>Q3</v>
      </c>
      <c r="W1064" t="str" cm="1">
        <f t="array" ref="W1064">_xlfn.IFS(
fact_orders[[#This Row],[dim_customers.Customer Age]]&lt;=25,"18-25",
fact_orders[[#This Row],[dim_customers.Customer Age]]&lt;=35,"26-35",
fact_orders[[#This Row],[dim_customers.Customer Age]]&lt;=45,"36-45",
fact_orders[[#This Row],[dim_customers.Customer Age]]&lt;=55,"46-55",
TRUE,"56+"
)</f>
        <v>36-45</v>
      </c>
      <c r="X1064" t="str" cm="1">
        <f t="array" ref="X1064">_xlfn.IFS(fact_orders[[#This Row],[Original Price]]&lt;250,"Under 250", fact_orders[[#This Row],[Original Price]]&lt;500, "250-499",fact_orders[[#This Row],[Original Price]]&lt;1000,"500-999",fact_orders[[#This Row],[Original Price]]&lt;2000,"1000-1999",TRUE,"2000+")</f>
        <v>250-499</v>
      </c>
      <c r="Y1064" t="str" cm="1">
        <f t="array" ref="Y1064">_xlfn.IFS(fact_orders[[#This Row],[Discount%]]&lt;0.2,"10-19%",fact_orders[[#This Row],[Discount%]]&lt;0.3,"20-29%",fact_orders[[#This Row],[Discount%]]&lt;0.4,"30-39%",fact_orders[[#This Row],[Discount%]]&lt;0.5,"40-49%",TRUE,"50%+")</f>
        <v>30-39%</v>
      </c>
    </row>
    <row r="1065" spans="1:25" hidden="1" x14ac:dyDescent="0.3">
      <c r="A1065" t="s">
        <v>4481</v>
      </c>
      <c r="B1065" t="s">
        <v>3346</v>
      </c>
      <c r="C1065" t="s">
        <v>991</v>
      </c>
      <c r="D1065" s="2">
        <v>44221</v>
      </c>
      <c r="E1065">
        <v>965</v>
      </c>
      <c r="F1065" s="4">
        <v>0.4</v>
      </c>
      <c r="G1065" t="s">
        <v>85</v>
      </c>
      <c r="H1065" t="s">
        <v>911</v>
      </c>
      <c r="I1065" t="s">
        <v>912</v>
      </c>
      <c r="J1065" t="s">
        <v>43</v>
      </c>
      <c r="K1065" t="s">
        <v>931</v>
      </c>
      <c r="L1065" t="s">
        <v>130</v>
      </c>
      <c r="M1065">
        <v>5</v>
      </c>
      <c r="N1065">
        <v>45</v>
      </c>
      <c r="O1065" t="s">
        <v>3345</v>
      </c>
      <c r="P1065" t="s">
        <v>3332</v>
      </c>
      <c r="Q1065" s="7">
        <f>fact_orders[[#This Row],[Original Price]]*(1-fact_orders[[#This Row],[Discount%]])</f>
        <v>579</v>
      </c>
      <c r="R1065">
        <f>fact_orders[[#This Row],[Original Price]]*fact_orders[[#This Row],[Discount%]]</f>
        <v>386</v>
      </c>
      <c r="S1065">
        <f>YEAR(fact_orders[[#This Row],[Date]])</f>
        <v>2021</v>
      </c>
      <c r="T1065">
        <f>MONTH(fact_orders[[#This Row],[Date]])</f>
        <v>1</v>
      </c>
      <c r="U1065" t="str">
        <f>TEXT(fact_orders[[#This Row],[Date]],"mmm-yyyy")</f>
        <v>Jan-2021</v>
      </c>
      <c r="V1065" t="str">
        <f>"Q"&amp;ROUNDUP(MONTH(fact_orders[[#This Row],[Date]])/3,0)</f>
        <v>Q1</v>
      </c>
      <c r="W1065" t="str" cm="1">
        <f t="array" ref="W1065">_xlfn.IFS(
fact_orders[[#This Row],[dim_customers.Customer Age]]&lt;=25,"18-25",
fact_orders[[#This Row],[dim_customers.Customer Age]]&lt;=35,"26-35",
fact_orders[[#This Row],[dim_customers.Customer Age]]&lt;=45,"36-45",
fact_orders[[#This Row],[dim_customers.Customer Age]]&lt;=55,"46-55",
TRUE,"56+"
)</f>
        <v>36-45</v>
      </c>
      <c r="X1065" t="str" cm="1">
        <f t="array" ref="X1065">_xlfn.IFS(fact_orders[[#This Row],[Original Price]]&lt;250,"Under 250", fact_orders[[#This Row],[Original Price]]&lt;500, "250-499",fact_orders[[#This Row],[Original Price]]&lt;1000,"500-999",fact_orders[[#This Row],[Original Price]]&lt;2000,"1000-1999",TRUE,"2000+")</f>
        <v>500-999</v>
      </c>
      <c r="Y1065" t="str" cm="1">
        <f t="array" ref="Y1065">_xlfn.IFS(fact_orders[[#This Row],[Discount%]]&lt;0.2,"10-19%",fact_orders[[#This Row],[Discount%]]&lt;0.3,"20-29%",fact_orders[[#This Row],[Discount%]]&lt;0.4,"30-39%",fact_orders[[#This Row],[Discount%]]&lt;0.5,"40-49%",TRUE,"50%+")</f>
        <v>40-49%</v>
      </c>
    </row>
    <row r="1066" spans="1:25" hidden="1" x14ac:dyDescent="0.3">
      <c r="A1066" t="s">
        <v>4482</v>
      </c>
      <c r="B1066" t="s">
        <v>3347</v>
      </c>
      <c r="C1066" t="s">
        <v>992</v>
      </c>
      <c r="D1066" s="2">
        <v>44213</v>
      </c>
      <c r="E1066">
        <v>444</v>
      </c>
      <c r="F1066" s="4">
        <v>0.4</v>
      </c>
      <c r="G1066" t="s">
        <v>85</v>
      </c>
      <c r="H1066" t="s">
        <v>911</v>
      </c>
      <c r="I1066" t="s">
        <v>912</v>
      </c>
      <c r="J1066" t="s">
        <v>43</v>
      </c>
      <c r="K1066" t="s">
        <v>931</v>
      </c>
      <c r="L1066" t="s">
        <v>130</v>
      </c>
      <c r="M1066">
        <v>4</v>
      </c>
      <c r="N1066">
        <v>46</v>
      </c>
      <c r="O1066" t="s">
        <v>3348</v>
      </c>
      <c r="P1066" t="s">
        <v>3349</v>
      </c>
      <c r="Q1066" s="7">
        <f>fact_orders[[#This Row],[Original Price]]*(1-fact_orders[[#This Row],[Discount%]])</f>
        <v>266.39999999999998</v>
      </c>
      <c r="R1066">
        <f>fact_orders[[#This Row],[Original Price]]*fact_orders[[#This Row],[Discount%]]</f>
        <v>177.60000000000002</v>
      </c>
      <c r="S1066">
        <f>YEAR(fact_orders[[#This Row],[Date]])</f>
        <v>2021</v>
      </c>
      <c r="T1066">
        <f>MONTH(fact_orders[[#This Row],[Date]])</f>
        <v>1</v>
      </c>
      <c r="U1066" t="str">
        <f>TEXT(fact_orders[[#This Row],[Date]],"mmm-yyyy")</f>
        <v>Jan-2021</v>
      </c>
      <c r="V1066" t="str">
        <f>"Q"&amp;ROUNDUP(MONTH(fact_orders[[#This Row],[Date]])/3,0)</f>
        <v>Q1</v>
      </c>
      <c r="W1066" t="str" cm="1">
        <f t="array" ref="W1066">_xlfn.IFS(
fact_orders[[#This Row],[dim_customers.Customer Age]]&lt;=25,"18-25",
fact_orders[[#This Row],[dim_customers.Customer Age]]&lt;=35,"26-35",
fact_orders[[#This Row],[dim_customers.Customer Age]]&lt;=45,"36-45",
fact_orders[[#This Row],[dim_customers.Customer Age]]&lt;=55,"46-55",
TRUE,"56+"
)</f>
        <v>46-55</v>
      </c>
      <c r="X1066" t="str" cm="1">
        <f t="array" ref="X1066">_xlfn.IFS(fact_orders[[#This Row],[Original Price]]&lt;250,"Under 250", fact_orders[[#This Row],[Original Price]]&lt;500, "250-499",fact_orders[[#This Row],[Original Price]]&lt;1000,"500-999",fact_orders[[#This Row],[Original Price]]&lt;2000,"1000-1999",TRUE,"2000+")</f>
        <v>250-499</v>
      </c>
      <c r="Y1066" t="str" cm="1">
        <f t="array" ref="Y1066">_xlfn.IFS(fact_orders[[#This Row],[Discount%]]&lt;0.2,"10-19%",fact_orders[[#This Row],[Discount%]]&lt;0.3,"20-29%",fact_orders[[#This Row],[Discount%]]&lt;0.4,"30-39%",fact_orders[[#This Row],[Discount%]]&lt;0.5,"40-49%",TRUE,"50%+")</f>
        <v>40-49%</v>
      </c>
    </row>
    <row r="1067" spans="1:25" hidden="1" x14ac:dyDescent="0.3">
      <c r="A1067" t="s">
        <v>4483</v>
      </c>
      <c r="B1067" t="s">
        <v>3350</v>
      </c>
      <c r="C1067" t="s">
        <v>993</v>
      </c>
      <c r="D1067" s="2">
        <v>44938</v>
      </c>
      <c r="E1067">
        <v>569</v>
      </c>
      <c r="F1067" s="4">
        <v>0.15</v>
      </c>
      <c r="G1067" t="s">
        <v>85</v>
      </c>
      <c r="H1067" t="s">
        <v>911</v>
      </c>
      <c r="I1067" t="s">
        <v>912</v>
      </c>
      <c r="J1067" t="s">
        <v>43</v>
      </c>
      <c r="K1067" t="s">
        <v>931</v>
      </c>
      <c r="L1067" t="s">
        <v>130</v>
      </c>
      <c r="M1067">
        <v>2</v>
      </c>
      <c r="N1067">
        <v>47</v>
      </c>
      <c r="O1067" t="s">
        <v>3348</v>
      </c>
      <c r="P1067" t="s">
        <v>3349</v>
      </c>
      <c r="Q1067" s="7">
        <f>fact_orders[[#This Row],[Original Price]]*(1-fact_orders[[#This Row],[Discount%]])</f>
        <v>483.65</v>
      </c>
      <c r="R1067">
        <f>fact_orders[[#This Row],[Original Price]]*fact_orders[[#This Row],[Discount%]]</f>
        <v>85.35</v>
      </c>
      <c r="S1067">
        <f>YEAR(fact_orders[[#This Row],[Date]])</f>
        <v>2023</v>
      </c>
      <c r="T1067">
        <f>MONTH(fact_orders[[#This Row],[Date]])</f>
        <v>1</v>
      </c>
      <c r="U1067" t="str">
        <f>TEXT(fact_orders[[#This Row],[Date]],"mmm-yyyy")</f>
        <v>Jan-2023</v>
      </c>
      <c r="V1067" t="str">
        <f>"Q"&amp;ROUNDUP(MONTH(fact_orders[[#This Row],[Date]])/3,0)</f>
        <v>Q1</v>
      </c>
      <c r="W1067" t="str" cm="1">
        <f t="array" ref="W1067">_xlfn.IFS(
fact_orders[[#This Row],[dim_customers.Customer Age]]&lt;=25,"18-25",
fact_orders[[#This Row],[dim_customers.Customer Age]]&lt;=35,"26-35",
fact_orders[[#This Row],[dim_customers.Customer Age]]&lt;=45,"36-45",
fact_orders[[#This Row],[dim_customers.Customer Age]]&lt;=55,"46-55",
TRUE,"56+"
)</f>
        <v>46-55</v>
      </c>
      <c r="X1067" t="str" cm="1">
        <f t="array" ref="X1067">_xlfn.IFS(fact_orders[[#This Row],[Original Price]]&lt;250,"Under 250", fact_orders[[#This Row],[Original Price]]&lt;500, "250-499",fact_orders[[#This Row],[Original Price]]&lt;1000,"500-999",fact_orders[[#This Row],[Original Price]]&lt;2000,"1000-1999",TRUE,"2000+")</f>
        <v>500-999</v>
      </c>
      <c r="Y1067" t="str" cm="1">
        <f t="array" ref="Y1067">_xlfn.IFS(fact_orders[[#This Row],[Discount%]]&lt;0.2,"10-19%",fact_orders[[#This Row],[Discount%]]&lt;0.3,"20-29%",fact_orders[[#This Row],[Discount%]]&lt;0.4,"30-39%",fact_orders[[#This Row],[Discount%]]&lt;0.5,"40-49%",TRUE,"50%+")</f>
        <v>10-19%</v>
      </c>
    </row>
    <row r="1068" spans="1:25" hidden="1" x14ac:dyDescent="0.3">
      <c r="A1068" t="s">
        <v>4484</v>
      </c>
      <c r="B1068" t="s">
        <v>3351</v>
      </c>
      <c r="C1068" t="s">
        <v>993</v>
      </c>
      <c r="D1068" s="2">
        <v>44808</v>
      </c>
      <c r="E1068">
        <v>475</v>
      </c>
      <c r="F1068" s="4">
        <v>0.15</v>
      </c>
      <c r="G1068" t="s">
        <v>85</v>
      </c>
      <c r="H1068" t="s">
        <v>911</v>
      </c>
      <c r="I1068" t="s">
        <v>912</v>
      </c>
      <c r="J1068" t="s">
        <v>43</v>
      </c>
      <c r="K1068" t="s">
        <v>931</v>
      </c>
      <c r="L1068" t="s">
        <v>130</v>
      </c>
      <c r="M1068">
        <v>2</v>
      </c>
      <c r="N1068">
        <v>48</v>
      </c>
      <c r="O1068" t="s">
        <v>3348</v>
      </c>
      <c r="P1068" t="s">
        <v>3349</v>
      </c>
      <c r="Q1068" s="7">
        <f>fact_orders[[#This Row],[Original Price]]*(1-fact_orders[[#This Row],[Discount%]])</f>
        <v>403.75</v>
      </c>
      <c r="R1068">
        <f>fact_orders[[#This Row],[Original Price]]*fact_orders[[#This Row],[Discount%]]</f>
        <v>71.25</v>
      </c>
      <c r="S1068">
        <f>YEAR(fact_orders[[#This Row],[Date]])</f>
        <v>2022</v>
      </c>
      <c r="T1068">
        <f>MONTH(fact_orders[[#This Row],[Date]])</f>
        <v>9</v>
      </c>
      <c r="U1068" t="str">
        <f>TEXT(fact_orders[[#This Row],[Date]],"mmm-yyyy")</f>
        <v>Sep-2022</v>
      </c>
      <c r="V1068" t="str">
        <f>"Q"&amp;ROUNDUP(MONTH(fact_orders[[#This Row],[Date]])/3,0)</f>
        <v>Q3</v>
      </c>
      <c r="W1068" t="str" cm="1">
        <f t="array" ref="W1068">_xlfn.IFS(
fact_orders[[#This Row],[dim_customers.Customer Age]]&lt;=25,"18-25",
fact_orders[[#This Row],[dim_customers.Customer Age]]&lt;=35,"26-35",
fact_orders[[#This Row],[dim_customers.Customer Age]]&lt;=45,"36-45",
fact_orders[[#This Row],[dim_customers.Customer Age]]&lt;=55,"46-55",
TRUE,"56+"
)</f>
        <v>46-55</v>
      </c>
      <c r="X1068" t="str" cm="1">
        <f t="array" ref="X1068">_xlfn.IFS(fact_orders[[#This Row],[Original Price]]&lt;250,"Under 250", fact_orders[[#This Row],[Original Price]]&lt;500, "250-499",fact_orders[[#This Row],[Original Price]]&lt;1000,"500-999",fact_orders[[#This Row],[Original Price]]&lt;2000,"1000-1999",TRUE,"2000+")</f>
        <v>250-499</v>
      </c>
      <c r="Y1068" t="str" cm="1">
        <f t="array" ref="Y1068">_xlfn.IFS(fact_orders[[#This Row],[Discount%]]&lt;0.2,"10-19%",fact_orders[[#This Row],[Discount%]]&lt;0.3,"20-29%",fact_orders[[#This Row],[Discount%]]&lt;0.4,"30-39%",fact_orders[[#This Row],[Discount%]]&lt;0.5,"40-49%",TRUE,"50%+")</f>
        <v>10-19%</v>
      </c>
    </row>
    <row r="1069" spans="1:25" hidden="1" x14ac:dyDescent="0.3">
      <c r="A1069" t="s">
        <v>4485</v>
      </c>
      <c r="B1069" t="s">
        <v>3352</v>
      </c>
      <c r="C1069" t="s">
        <v>993</v>
      </c>
      <c r="D1069" s="2">
        <v>44424</v>
      </c>
      <c r="E1069">
        <v>598</v>
      </c>
      <c r="F1069" s="4">
        <v>0.15</v>
      </c>
      <c r="G1069" t="s">
        <v>85</v>
      </c>
      <c r="H1069" t="s">
        <v>911</v>
      </c>
      <c r="I1069" t="s">
        <v>912</v>
      </c>
      <c r="J1069" t="s">
        <v>43</v>
      </c>
      <c r="K1069" t="s">
        <v>931</v>
      </c>
      <c r="L1069" t="s">
        <v>130</v>
      </c>
      <c r="M1069">
        <v>2</v>
      </c>
      <c r="N1069">
        <v>49</v>
      </c>
      <c r="O1069" t="s">
        <v>3348</v>
      </c>
      <c r="P1069" t="s">
        <v>3349</v>
      </c>
      <c r="Q1069" s="7">
        <f>fact_orders[[#This Row],[Original Price]]*(1-fact_orders[[#This Row],[Discount%]])</f>
        <v>508.3</v>
      </c>
      <c r="R1069">
        <f>fact_orders[[#This Row],[Original Price]]*fact_orders[[#This Row],[Discount%]]</f>
        <v>89.7</v>
      </c>
      <c r="S1069">
        <f>YEAR(fact_orders[[#This Row],[Date]])</f>
        <v>2021</v>
      </c>
      <c r="T1069">
        <f>MONTH(fact_orders[[#This Row],[Date]])</f>
        <v>8</v>
      </c>
      <c r="U1069" t="str">
        <f>TEXT(fact_orders[[#This Row],[Date]],"mmm-yyyy")</f>
        <v>Aug-2021</v>
      </c>
      <c r="V1069" t="str">
        <f>"Q"&amp;ROUNDUP(MONTH(fact_orders[[#This Row],[Date]])/3,0)</f>
        <v>Q3</v>
      </c>
      <c r="W1069" t="str" cm="1">
        <f t="array" ref="W1069">_xlfn.IFS(
fact_orders[[#This Row],[dim_customers.Customer Age]]&lt;=25,"18-25",
fact_orders[[#This Row],[dim_customers.Customer Age]]&lt;=35,"26-35",
fact_orders[[#This Row],[dim_customers.Customer Age]]&lt;=45,"36-45",
fact_orders[[#This Row],[dim_customers.Customer Age]]&lt;=55,"46-55",
TRUE,"56+"
)</f>
        <v>46-55</v>
      </c>
      <c r="X1069" t="str" cm="1">
        <f t="array" ref="X1069">_xlfn.IFS(fact_orders[[#This Row],[Original Price]]&lt;250,"Under 250", fact_orders[[#This Row],[Original Price]]&lt;500, "250-499",fact_orders[[#This Row],[Original Price]]&lt;1000,"500-999",fact_orders[[#This Row],[Original Price]]&lt;2000,"1000-1999",TRUE,"2000+")</f>
        <v>500-999</v>
      </c>
      <c r="Y1069" t="str" cm="1">
        <f t="array" ref="Y1069">_xlfn.IFS(fact_orders[[#This Row],[Discount%]]&lt;0.2,"10-19%",fact_orders[[#This Row],[Discount%]]&lt;0.3,"20-29%",fact_orders[[#This Row],[Discount%]]&lt;0.4,"30-39%",fact_orders[[#This Row],[Discount%]]&lt;0.5,"40-49%",TRUE,"50%+")</f>
        <v>10-19%</v>
      </c>
    </row>
    <row r="1070" spans="1:25" hidden="1" x14ac:dyDescent="0.3">
      <c r="A1070" t="s">
        <v>4486</v>
      </c>
      <c r="B1070" t="s">
        <v>3353</v>
      </c>
      <c r="C1070" t="s">
        <v>993</v>
      </c>
      <c r="D1070" s="2">
        <v>44270</v>
      </c>
      <c r="E1070">
        <v>536</v>
      </c>
      <c r="F1070" s="4">
        <v>0.3</v>
      </c>
      <c r="G1070" t="s">
        <v>85</v>
      </c>
      <c r="H1070" t="s">
        <v>911</v>
      </c>
      <c r="I1070" t="s">
        <v>912</v>
      </c>
      <c r="J1070" t="s">
        <v>43</v>
      </c>
      <c r="K1070" t="s">
        <v>931</v>
      </c>
      <c r="L1070" t="s">
        <v>130</v>
      </c>
      <c r="M1070">
        <v>2</v>
      </c>
      <c r="N1070">
        <v>17</v>
      </c>
      <c r="O1070" t="s">
        <v>3354</v>
      </c>
      <c r="P1070" t="s">
        <v>3349</v>
      </c>
      <c r="Q1070" s="7">
        <f>fact_orders[[#This Row],[Original Price]]*(1-fact_orders[[#This Row],[Discount%]])</f>
        <v>375.2</v>
      </c>
      <c r="R1070">
        <f>fact_orders[[#This Row],[Original Price]]*fact_orders[[#This Row],[Discount%]]</f>
        <v>160.79999999999998</v>
      </c>
      <c r="S1070">
        <f>YEAR(fact_orders[[#This Row],[Date]])</f>
        <v>2021</v>
      </c>
      <c r="T1070">
        <f>MONTH(fact_orders[[#This Row],[Date]])</f>
        <v>3</v>
      </c>
      <c r="U1070" t="str">
        <f>TEXT(fact_orders[[#This Row],[Date]],"mmm-yyyy")</f>
        <v>Mar-2021</v>
      </c>
      <c r="V1070" t="str">
        <f>"Q"&amp;ROUNDUP(MONTH(fact_orders[[#This Row],[Date]])/3,0)</f>
        <v>Q1</v>
      </c>
      <c r="W1070" t="str" cm="1">
        <f t="array" ref="W1070">_xlfn.IFS(
fact_orders[[#This Row],[dim_customers.Customer Age]]&lt;=25,"18-25",
fact_orders[[#This Row],[dim_customers.Customer Age]]&lt;=35,"26-35",
fact_orders[[#This Row],[dim_customers.Customer Age]]&lt;=45,"36-45",
fact_orders[[#This Row],[dim_customers.Customer Age]]&lt;=55,"46-55",
TRUE,"56+"
)</f>
        <v>18-25</v>
      </c>
      <c r="X1070" t="str" cm="1">
        <f t="array" ref="X1070">_xlfn.IFS(fact_orders[[#This Row],[Original Price]]&lt;250,"Under 250", fact_orders[[#This Row],[Original Price]]&lt;500, "250-499",fact_orders[[#This Row],[Original Price]]&lt;1000,"500-999",fact_orders[[#This Row],[Original Price]]&lt;2000,"1000-1999",TRUE,"2000+")</f>
        <v>500-999</v>
      </c>
      <c r="Y1070" t="str" cm="1">
        <f t="array" ref="Y1070">_xlfn.IFS(fact_orders[[#This Row],[Discount%]]&lt;0.2,"10-19%",fact_orders[[#This Row],[Discount%]]&lt;0.3,"20-29%",fact_orders[[#This Row],[Discount%]]&lt;0.4,"30-39%",fact_orders[[#This Row],[Discount%]]&lt;0.5,"40-49%",TRUE,"50%+")</f>
        <v>30-39%</v>
      </c>
    </row>
    <row r="1071" spans="1:25" hidden="1" x14ac:dyDescent="0.3">
      <c r="A1071" t="s">
        <v>4487</v>
      </c>
      <c r="B1071" t="s">
        <v>3355</v>
      </c>
      <c r="C1071" t="s">
        <v>993</v>
      </c>
      <c r="D1071" s="2">
        <v>44327</v>
      </c>
      <c r="E1071">
        <v>256</v>
      </c>
      <c r="F1071" s="4">
        <v>0.3</v>
      </c>
      <c r="G1071" t="s">
        <v>85</v>
      </c>
      <c r="H1071" t="s">
        <v>911</v>
      </c>
      <c r="I1071" t="s">
        <v>912</v>
      </c>
      <c r="J1071" t="s">
        <v>43</v>
      </c>
      <c r="K1071" t="s">
        <v>931</v>
      </c>
      <c r="L1071" t="s">
        <v>130</v>
      </c>
      <c r="M1071">
        <v>2</v>
      </c>
      <c r="N1071">
        <v>18</v>
      </c>
      <c r="O1071" t="s">
        <v>3354</v>
      </c>
      <c r="P1071" t="s">
        <v>3349</v>
      </c>
      <c r="Q1071" s="7">
        <f>fact_orders[[#This Row],[Original Price]]*(1-fact_orders[[#This Row],[Discount%]])</f>
        <v>179.2</v>
      </c>
      <c r="R1071">
        <f>fact_orders[[#This Row],[Original Price]]*fact_orders[[#This Row],[Discount%]]</f>
        <v>76.8</v>
      </c>
      <c r="S1071">
        <f>YEAR(fact_orders[[#This Row],[Date]])</f>
        <v>2021</v>
      </c>
      <c r="T1071">
        <f>MONTH(fact_orders[[#This Row],[Date]])</f>
        <v>5</v>
      </c>
      <c r="U1071" t="str">
        <f>TEXT(fact_orders[[#This Row],[Date]],"mmm-yyyy")</f>
        <v>May-2021</v>
      </c>
      <c r="V1071" t="str">
        <f>"Q"&amp;ROUNDUP(MONTH(fact_orders[[#This Row],[Date]])/3,0)</f>
        <v>Q2</v>
      </c>
      <c r="W1071" t="str" cm="1">
        <f t="array" ref="W1071">_xlfn.IFS(
fact_orders[[#This Row],[dim_customers.Customer Age]]&lt;=25,"18-25",
fact_orders[[#This Row],[dim_customers.Customer Age]]&lt;=35,"26-35",
fact_orders[[#This Row],[dim_customers.Customer Age]]&lt;=45,"36-45",
fact_orders[[#This Row],[dim_customers.Customer Age]]&lt;=55,"46-55",
TRUE,"56+"
)</f>
        <v>18-25</v>
      </c>
      <c r="X1071" t="str" cm="1">
        <f t="array" ref="X1071">_xlfn.IFS(fact_orders[[#This Row],[Original Price]]&lt;250,"Under 250", fact_orders[[#This Row],[Original Price]]&lt;500, "250-499",fact_orders[[#This Row],[Original Price]]&lt;1000,"500-999",fact_orders[[#This Row],[Original Price]]&lt;2000,"1000-1999",TRUE,"2000+")</f>
        <v>250-499</v>
      </c>
      <c r="Y1071" t="str" cm="1">
        <f t="array" ref="Y1071">_xlfn.IFS(fact_orders[[#This Row],[Discount%]]&lt;0.2,"10-19%",fact_orders[[#This Row],[Discount%]]&lt;0.3,"20-29%",fact_orders[[#This Row],[Discount%]]&lt;0.4,"30-39%",fact_orders[[#This Row],[Discount%]]&lt;0.5,"40-49%",TRUE,"50%+")</f>
        <v>30-39%</v>
      </c>
    </row>
    <row r="1072" spans="1:25" hidden="1" x14ac:dyDescent="0.3">
      <c r="A1072" t="s">
        <v>4488</v>
      </c>
      <c r="B1072" t="s">
        <v>3356</v>
      </c>
      <c r="C1072" t="s">
        <v>993</v>
      </c>
      <c r="D1072" s="2">
        <v>44344</v>
      </c>
      <c r="E1072">
        <v>456</v>
      </c>
      <c r="F1072" s="4">
        <v>0.3</v>
      </c>
      <c r="G1072" t="s">
        <v>85</v>
      </c>
      <c r="H1072" t="s">
        <v>911</v>
      </c>
      <c r="I1072" t="s">
        <v>912</v>
      </c>
      <c r="J1072" t="s">
        <v>43</v>
      </c>
      <c r="K1072" t="s">
        <v>931</v>
      </c>
      <c r="L1072" t="s">
        <v>130</v>
      </c>
      <c r="M1072">
        <v>2</v>
      </c>
      <c r="N1072">
        <v>19</v>
      </c>
      <c r="O1072" t="s">
        <v>3354</v>
      </c>
      <c r="P1072" t="s">
        <v>3349</v>
      </c>
      <c r="Q1072" s="7">
        <f>fact_orders[[#This Row],[Original Price]]*(1-fact_orders[[#This Row],[Discount%]])</f>
        <v>319.2</v>
      </c>
      <c r="R1072">
        <f>fact_orders[[#This Row],[Original Price]]*fact_orders[[#This Row],[Discount%]]</f>
        <v>136.79999999999998</v>
      </c>
      <c r="S1072">
        <f>YEAR(fact_orders[[#This Row],[Date]])</f>
        <v>2021</v>
      </c>
      <c r="T1072">
        <f>MONTH(fact_orders[[#This Row],[Date]])</f>
        <v>5</v>
      </c>
      <c r="U1072" t="str">
        <f>TEXT(fact_orders[[#This Row],[Date]],"mmm-yyyy")</f>
        <v>May-2021</v>
      </c>
      <c r="V1072" t="str">
        <f>"Q"&amp;ROUNDUP(MONTH(fact_orders[[#This Row],[Date]])/3,0)</f>
        <v>Q2</v>
      </c>
      <c r="W1072" t="str" cm="1">
        <f t="array" ref="W1072">_xlfn.IFS(
fact_orders[[#This Row],[dim_customers.Customer Age]]&lt;=25,"18-25",
fact_orders[[#This Row],[dim_customers.Customer Age]]&lt;=35,"26-35",
fact_orders[[#This Row],[dim_customers.Customer Age]]&lt;=45,"36-45",
fact_orders[[#This Row],[dim_customers.Customer Age]]&lt;=55,"46-55",
TRUE,"56+"
)</f>
        <v>18-25</v>
      </c>
      <c r="X1072" t="str" cm="1">
        <f t="array" ref="X1072">_xlfn.IFS(fact_orders[[#This Row],[Original Price]]&lt;250,"Under 250", fact_orders[[#This Row],[Original Price]]&lt;500, "250-499",fact_orders[[#This Row],[Original Price]]&lt;1000,"500-999",fact_orders[[#This Row],[Original Price]]&lt;2000,"1000-1999",TRUE,"2000+")</f>
        <v>250-499</v>
      </c>
      <c r="Y1072" t="str" cm="1">
        <f t="array" ref="Y1072">_xlfn.IFS(fact_orders[[#This Row],[Discount%]]&lt;0.2,"10-19%",fact_orders[[#This Row],[Discount%]]&lt;0.3,"20-29%",fact_orders[[#This Row],[Discount%]]&lt;0.4,"30-39%",fact_orders[[#This Row],[Discount%]]&lt;0.5,"40-49%",TRUE,"50%+")</f>
        <v>30-39%</v>
      </c>
    </row>
    <row r="1073" spans="1:25" hidden="1" x14ac:dyDescent="0.3">
      <c r="A1073" t="s">
        <v>4489</v>
      </c>
      <c r="B1073" t="s">
        <v>3357</v>
      </c>
      <c r="C1073" t="s">
        <v>993</v>
      </c>
      <c r="D1073" s="2">
        <v>44851</v>
      </c>
      <c r="E1073">
        <v>456</v>
      </c>
      <c r="F1073" s="4">
        <v>0.25</v>
      </c>
      <c r="G1073" t="s">
        <v>85</v>
      </c>
      <c r="H1073" t="s">
        <v>911</v>
      </c>
      <c r="I1073" t="s">
        <v>912</v>
      </c>
      <c r="J1073" t="s">
        <v>43</v>
      </c>
      <c r="K1073" t="s">
        <v>931</v>
      </c>
      <c r="L1073" t="s">
        <v>130</v>
      </c>
      <c r="M1073">
        <v>2</v>
      </c>
      <c r="N1073">
        <v>20</v>
      </c>
      <c r="O1073" t="s">
        <v>3354</v>
      </c>
      <c r="P1073" t="s">
        <v>3349</v>
      </c>
      <c r="Q1073" s="7">
        <f>fact_orders[[#This Row],[Original Price]]*(1-fact_orders[[#This Row],[Discount%]])</f>
        <v>342</v>
      </c>
      <c r="R1073">
        <f>fact_orders[[#This Row],[Original Price]]*fact_orders[[#This Row],[Discount%]]</f>
        <v>114</v>
      </c>
      <c r="S1073">
        <f>YEAR(fact_orders[[#This Row],[Date]])</f>
        <v>2022</v>
      </c>
      <c r="T1073">
        <f>MONTH(fact_orders[[#This Row],[Date]])</f>
        <v>10</v>
      </c>
      <c r="U1073" t="str">
        <f>TEXT(fact_orders[[#This Row],[Date]],"mmm-yyyy")</f>
        <v>Oct-2022</v>
      </c>
      <c r="V1073" t="str">
        <f>"Q"&amp;ROUNDUP(MONTH(fact_orders[[#This Row],[Date]])/3,0)</f>
        <v>Q4</v>
      </c>
      <c r="W1073" t="str" cm="1">
        <f t="array" ref="W1073">_xlfn.IFS(
fact_orders[[#This Row],[dim_customers.Customer Age]]&lt;=25,"18-25",
fact_orders[[#This Row],[dim_customers.Customer Age]]&lt;=35,"26-35",
fact_orders[[#This Row],[dim_customers.Customer Age]]&lt;=45,"36-45",
fact_orders[[#This Row],[dim_customers.Customer Age]]&lt;=55,"46-55",
TRUE,"56+"
)</f>
        <v>18-25</v>
      </c>
      <c r="X1073" t="str" cm="1">
        <f t="array" ref="X1073">_xlfn.IFS(fact_orders[[#This Row],[Original Price]]&lt;250,"Under 250", fact_orders[[#This Row],[Original Price]]&lt;500, "250-499",fact_orders[[#This Row],[Original Price]]&lt;1000,"500-999",fact_orders[[#This Row],[Original Price]]&lt;2000,"1000-1999",TRUE,"2000+")</f>
        <v>250-499</v>
      </c>
      <c r="Y1073" t="str" cm="1">
        <f t="array" ref="Y1073">_xlfn.IFS(fact_orders[[#This Row],[Discount%]]&lt;0.2,"10-19%",fact_orders[[#This Row],[Discount%]]&lt;0.3,"20-29%",fact_orders[[#This Row],[Discount%]]&lt;0.4,"30-39%",fact_orders[[#This Row],[Discount%]]&lt;0.5,"40-49%",TRUE,"50%+")</f>
        <v>20-29%</v>
      </c>
    </row>
    <row r="1074" spans="1:25" hidden="1" x14ac:dyDescent="0.3">
      <c r="A1074" t="s">
        <v>4490</v>
      </c>
      <c r="B1074" t="s">
        <v>3358</v>
      </c>
      <c r="C1074" t="s">
        <v>994</v>
      </c>
      <c r="D1074" s="2">
        <v>44588</v>
      </c>
      <c r="E1074">
        <v>745</v>
      </c>
      <c r="F1074" s="4">
        <v>0.25</v>
      </c>
      <c r="G1074" t="s">
        <v>85</v>
      </c>
      <c r="H1074" t="s">
        <v>911</v>
      </c>
      <c r="I1074" t="s">
        <v>912</v>
      </c>
      <c r="J1074" t="s">
        <v>43</v>
      </c>
      <c r="K1074" t="s">
        <v>940</v>
      </c>
      <c r="L1074" t="s">
        <v>130</v>
      </c>
      <c r="M1074">
        <v>5</v>
      </c>
      <c r="N1074">
        <v>21</v>
      </c>
      <c r="O1074" t="s">
        <v>3359</v>
      </c>
      <c r="P1074" t="s">
        <v>3349</v>
      </c>
      <c r="Q1074" s="7">
        <f>fact_orders[[#This Row],[Original Price]]*(1-fact_orders[[#This Row],[Discount%]])</f>
        <v>558.75</v>
      </c>
      <c r="R1074">
        <f>fact_orders[[#This Row],[Original Price]]*fact_orders[[#This Row],[Discount%]]</f>
        <v>186.25</v>
      </c>
      <c r="S1074">
        <f>YEAR(fact_orders[[#This Row],[Date]])</f>
        <v>2022</v>
      </c>
      <c r="T1074">
        <f>MONTH(fact_orders[[#This Row],[Date]])</f>
        <v>1</v>
      </c>
      <c r="U1074" t="str">
        <f>TEXT(fact_orders[[#This Row],[Date]],"mmm-yyyy")</f>
        <v>Jan-2022</v>
      </c>
      <c r="V1074" t="str">
        <f>"Q"&amp;ROUNDUP(MONTH(fact_orders[[#This Row],[Date]])/3,0)</f>
        <v>Q1</v>
      </c>
      <c r="W1074" t="str" cm="1">
        <f t="array" ref="W1074">_xlfn.IFS(
fact_orders[[#This Row],[dim_customers.Customer Age]]&lt;=25,"18-25",
fact_orders[[#This Row],[dim_customers.Customer Age]]&lt;=35,"26-35",
fact_orders[[#This Row],[dim_customers.Customer Age]]&lt;=45,"36-45",
fact_orders[[#This Row],[dim_customers.Customer Age]]&lt;=55,"46-55",
TRUE,"56+"
)</f>
        <v>18-25</v>
      </c>
      <c r="X1074" t="str" cm="1">
        <f t="array" ref="X1074">_xlfn.IFS(fact_orders[[#This Row],[Original Price]]&lt;250,"Under 250", fact_orders[[#This Row],[Original Price]]&lt;500, "250-499",fact_orders[[#This Row],[Original Price]]&lt;1000,"500-999",fact_orders[[#This Row],[Original Price]]&lt;2000,"1000-1999",TRUE,"2000+")</f>
        <v>500-999</v>
      </c>
      <c r="Y1074" t="str" cm="1">
        <f t="array" ref="Y1074">_xlfn.IFS(fact_orders[[#This Row],[Discount%]]&lt;0.2,"10-19%",fact_orders[[#This Row],[Discount%]]&lt;0.3,"20-29%",fact_orders[[#This Row],[Discount%]]&lt;0.4,"30-39%",fact_orders[[#This Row],[Discount%]]&lt;0.5,"40-49%",TRUE,"50%+")</f>
        <v>20-29%</v>
      </c>
    </row>
    <row r="1075" spans="1:25" hidden="1" x14ac:dyDescent="0.3">
      <c r="A1075" t="s">
        <v>4491</v>
      </c>
      <c r="B1075" t="s">
        <v>3360</v>
      </c>
      <c r="C1075" t="s">
        <v>995</v>
      </c>
      <c r="D1075" s="2">
        <v>44649</v>
      </c>
      <c r="E1075">
        <v>356</v>
      </c>
      <c r="F1075" s="4">
        <v>0.3</v>
      </c>
      <c r="G1075" t="s">
        <v>85</v>
      </c>
      <c r="H1075" t="s">
        <v>911</v>
      </c>
      <c r="I1075" t="s">
        <v>912</v>
      </c>
      <c r="J1075" t="s">
        <v>43</v>
      </c>
      <c r="K1075" t="s">
        <v>940</v>
      </c>
      <c r="L1075" t="s">
        <v>130</v>
      </c>
      <c r="M1075">
        <v>5</v>
      </c>
      <c r="N1075">
        <v>22</v>
      </c>
      <c r="O1075" t="s">
        <v>3359</v>
      </c>
      <c r="P1075" t="s">
        <v>3349</v>
      </c>
      <c r="Q1075" s="7">
        <f>fact_orders[[#This Row],[Original Price]]*(1-fact_orders[[#This Row],[Discount%]])</f>
        <v>249.2</v>
      </c>
      <c r="R1075">
        <f>fact_orders[[#This Row],[Original Price]]*fact_orders[[#This Row],[Discount%]]</f>
        <v>106.8</v>
      </c>
      <c r="S1075">
        <f>YEAR(fact_orders[[#This Row],[Date]])</f>
        <v>2022</v>
      </c>
      <c r="T1075">
        <f>MONTH(fact_orders[[#This Row],[Date]])</f>
        <v>3</v>
      </c>
      <c r="U1075" t="str">
        <f>TEXT(fact_orders[[#This Row],[Date]],"mmm-yyyy")</f>
        <v>Mar-2022</v>
      </c>
      <c r="V1075" t="str">
        <f>"Q"&amp;ROUNDUP(MONTH(fact_orders[[#This Row],[Date]])/3,0)</f>
        <v>Q1</v>
      </c>
      <c r="W1075" t="str" cm="1">
        <f t="array" ref="W1075">_xlfn.IFS(
fact_orders[[#This Row],[dim_customers.Customer Age]]&lt;=25,"18-25",
fact_orders[[#This Row],[dim_customers.Customer Age]]&lt;=35,"26-35",
fact_orders[[#This Row],[dim_customers.Customer Age]]&lt;=45,"36-45",
fact_orders[[#This Row],[dim_customers.Customer Age]]&lt;=55,"46-55",
TRUE,"56+"
)</f>
        <v>18-25</v>
      </c>
      <c r="X1075" t="str" cm="1">
        <f t="array" ref="X1075">_xlfn.IFS(fact_orders[[#This Row],[Original Price]]&lt;250,"Under 250", fact_orders[[#This Row],[Original Price]]&lt;500, "250-499",fact_orders[[#This Row],[Original Price]]&lt;1000,"500-999",fact_orders[[#This Row],[Original Price]]&lt;2000,"1000-1999",TRUE,"2000+")</f>
        <v>250-499</v>
      </c>
      <c r="Y1075" t="str" cm="1">
        <f t="array" ref="Y1075">_xlfn.IFS(fact_orders[[#This Row],[Discount%]]&lt;0.2,"10-19%",fact_orders[[#This Row],[Discount%]]&lt;0.3,"20-29%",fact_orders[[#This Row],[Discount%]]&lt;0.4,"30-39%",fact_orders[[#This Row],[Discount%]]&lt;0.5,"40-49%",TRUE,"50%+")</f>
        <v>30-39%</v>
      </c>
    </row>
    <row r="1076" spans="1:25" hidden="1" x14ac:dyDescent="0.3">
      <c r="A1076" t="s">
        <v>4492</v>
      </c>
      <c r="B1076" t="s">
        <v>3361</v>
      </c>
      <c r="C1076" t="s">
        <v>996</v>
      </c>
      <c r="D1076" s="2">
        <v>44720</v>
      </c>
      <c r="E1076">
        <v>1189</v>
      </c>
      <c r="F1076" s="4">
        <v>0.3</v>
      </c>
      <c r="G1076" t="s">
        <v>85</v>
      </c>
      <c r="H1076" t="s">
        <v>911</v>
      </c>
      <c r="I1076" t="s">
        <v>912</v>
      </c>
      <c r="J1076" t="s">
        <v>43</v>
      </c>
      <c r="K1076" t="s">
        <v>940</v>
      </c>
      <c r="L1076" t="s">
        <v>237</v>
      </c>
      <c r="M1076">
        <v>5</v>
      </c>
      <c r="N1076">
        <v>16</v>
      </c>
      <c r="O1076" t="s">
        <v>3362</v>
      </c>
      <c r="P1076" t="s">
        <v>3363</v>
      </c>
      <c r="Q1076" s="7">
        <f>fact_orders[[#This Row],[Original Price]]*(1-fact_orders[[#This Row],[Discount%]])</f>
        <v>832.3</v>
      </c>
      <c r="R1076">
        <f>fact_orders[[#This Row],[Original Price]]*fact_orders[[#This Row],[Discount%]]</f>
        <v>356.7</v>
      </c>
      <c r="S1076">
        <f>YEAR(fact_orders[[#This Row],[Date]])</f>
        <v>2022</v>
      </c>
      <c r="T1076">
        <f>MONTH(fact_orders[[#This Row],[Date]])</f>
        <v>6</v>
      </c>
      <c r="U1076" t="str">
        <f>TEXT(fact_orders[[#This Row],[Date]],"mmm-yyyy")</f>
        <v>Jun-2022</v>
      </c>
      <c r="V1076" t="str">
        <f>"Q"&amp;ROUNDUP(MONTH(fact_orders[[#This Row],[Date]])/3,0)</f>
        <v>Q2</v>
      </c>
      <c r="W1076" t="str" cm="1">
        <f t="array" ref="W1076">_xlfn.IFS(
fact_orders[[#This Row],[dim_customers.Customer Age]]&lt;=25,"18-25",
fact_orders[[#This Row],[dim_customers.Customer Age]]&lt;=35,"26-35",
fact_orders[[#This Row],[dim_customers.Customer Age]]&lt;=45,"36-45",
fact_orders[[#This Row],[dim_customers.Customer Age]]&lt;=55,"46-55",
TRUE,"56+"
)</f>
        <v>18-25</v>
      </c>
      <c r="X1076" t="str" cm="1">
        <f t="array" ref="X1076">_xlfn.IFS(fact_orders[[#This Row],[Original Price]]&lt;250,"Under 250", fact_orders[[#This Row],[Original Price]]&lt;500, "250-499",fact_orders[[#This Row],[Original Price]]&lt;1000,"500-999",fact_orders[[#This Row],[Original Price]]&lt;2000,"1000-1999",TRUE,"2000+")</f>
        <v>1000-1999</v>
      </c>
      <c r="Y1076" t="str" cm="1">
        <f t="array" ref="Y1076">_xlfn.IFS(fact_orders[[#This Row],[Discount%]]&lt;0.2,"10-19%",fact_orders[[#This Row],[Discount%]]&lt;0.3,"20-29%",fact_orders[[#This Row],[Discount%]]&lt;0.4,"30-39%",fact_orders[[#This Row],[Discount%]]&lt;0.5,"40-49%",TRUE,"50%+")</f>
        <v>30-39%</v>
      </c>
    </row>
    <row r="1077" spans="1:25" hidden="1" x14ac:dyDescent="0.3">
      <c r="A1077" t="s">
        <v>4493</v>
      </c>
      <c r="B1077" t="s">
        <v>3364</v>
      </c>
      <c r="C1077" t="s">
        <v>997</v>
      </c>
      <c r="D1077" s="2">
        <v>44367</v>
      </c>
      <c r="E1077">
        <v>426</v>
      </c>
      <c r="F1077" s="4">
        <v>0.3</v>
      </c>
      <c r="G1077" t="s">
        <v>85</v>
      </c>
      <c r="H1077" t="s">
        <v>911</v>
      </c>
      <c r="I1077" t="s">
        <v>912</v>
      </c>
      <c r="J1077" t="s">
        <v>43</v>
      </c>
      <c r="K1077" t="s">
        <v>940</v>
      </c>
      <c r="L1077" t="s">
        <v>237</v>
      </c>
      <c r="M1077">
        <v>4</v>
      </c>
      <c r="N1077">
        <v>17</v>
      </c>
      <c r="O1077" t="s">
        <v>3362</v>
      </c>
      <c r="P1077" t="s">
        <v>3363</v>
      </c>
      <c r="Q1077" s="7">
        <f>fact_orders[[#This Row],[Original Price]]*(1-fact_orders[[#This Row],[Discount%]])</f>
        <v>298.2</v>
      </c>
      <c r="R1077">
        <f>fact_orders[[#This Row],[Original Price]]*fact_orders[[#This Row],[Discount%]]</f>
        <v>127.8</v>
      </c>
      <c r="S1077">
        <f>YEAR(fact_orders[[#This Row],[Date]])</f>
        <v>2021</v>
      </c>
      <c r="T1077">
        <f>MONTH(fact_orders[[#This Row],[Date]])</f>
        <v>6</v>
      </c>
      <c r="U1077" t="str">
        <f>TEXT(fact_orders[[#This Row],[Date]],"mmm-yyyy")</f>
        <v>Jun-2021</v>
      </c>
      <c r="V1077" t="str">
        <f>"Q"&amp;ROUNDUP(MONTH(fact_orders[[#This Row],[Date]])/3,0)</f>
        <v>Q2</v>
      </c>
      <c r="W1077" t="str" cm="1">
        <f t="array" ref="W1077">_xlfn.IFS(
fact_orders[[#This Row],[dim_customers.Customer Age]]&lt;=25,"18-25",
fact_orders[[#This Row],[dim_customers.Customer Age]]&lt;=35,"26-35",
fact_orders[[#This Row],[dim_customers.Customer Age]]&lt;=45,"36-45",
fact_orders[[#This Row],[dim_customers.Customer Age]]&lt;=55,"46-55",
TRUE,"56+"
)</f>
        <v>18-25</v>
      </c>
      <c r="X1077" t="str" cm="1">
        <f t="array" ref="X1077">_xlfn.IFS(fact_orders[[#This Row],[Original Price]]&lt;250,"Under 250", fact_orders[[#This Row],[Original Price]]&lt;500, "250-499",fact_orders[[#This Row],[Original Price]]&lt;1000,"500-999",fact_orders[[#This Row],[Original Price]]&lt;2000,"1000-1999",TRUE,"2000+")</f>
        <v>250-499</v>
      </c>
      <c r="Y1077" t="str" cm="1">
        <f t="array" ref="Y1077">_xlfn.IFS(fact_orders[[#This Row],[Discount%]]&lt;0.2,"10-19%",fact_orders[[#This Row],[Discount%]]&lt;0.3,"20-29%",fact_orders[[#This Row],[Discount%]]&lt;0.4,"30-39%",fact_orders[[#This Row],[Discount%]]&lt;0.5,"40-49%",TRUE,"50%+")</f>
        <v>30-39%</v>
      </c>
    </row>
    <row r="1078" spans="1:25" hidden="1" x14ac:dyDescent="0.3">
      <c r="A1078" t="s">
        <v>4494</v>
      </c>
      <c r="B1078" t="s">
        <v>3365</v>
      </c>
      <c r="C1078" t="s">
        <v>998</v>
      </c>
      <c r="D1078" s="2">
        <v>44580</v>
      </c>
      <c r="E1078">
        <v>1126</v>
      </c>
      <c r="F1078" s="4">
        <v>0.4</v>
      </c>
      <c r="G1078" t="s">
        <v>85</v>
      </c>
      <c r="H1078" t="s">
        <v>911</v>
      </c>
      <c r="I1078" t="s">
        <v>912</v>
      </c>
      <c r="J1078" t="s">
        <v>43</v>
      </c>
      <c r="K1078" t="s">
        <v>940</v>
      </c>
      <c r="L1078" t="s">
        <v>237</v>
      </c>
      <c r="M1078">
        <v>4</v>
      </c>
      <c r="N1078">
        <v>18</v>
      </c>
      <c r="O1078" t="s">
        <v>3362</v>
      </c>
      <c r="P1078" t="s">
        <v>3363</v>
      </c>
      <c r="Q1078" s="7">
        <f>fact_orders[[#This Row],[Original Price]]*(1-fact_orders[[#This Row],[Discount%]])</f>
        <v>675.6</v>
      </c>
      <c r="R1078">
        <f>fact_orders[[#This Row],[Original Price]]*fact_orders[[#This Row],[Discount%]]</f>
        <v>450.40000000000003</v>
      </c>
      <c r="S1078">
        <f>YEAR(fact_orders[[#This Row],[Date]])</f>
        <v>2022</v>
      </c>
      <c r="T1078">
        <f>MONTH(fact_orders[[#This Row],[Date]])</f>
        <v>1</v>
      </c>
      <c r="U1078" t="str">
        <f>TEXT(fact_orders[[#This Row],[Date]],"mmm-yyyy")</f>
        <v>Jan-2022</v>
      </c>
      <c r="V1078" t="str">
        <f>"Q"&amp;ROUNDUP(MONTH(fact_orders[[#This Row],[Date]])/3,0)</f>
        <v>Q1</v>
      </c>
      <c r="W1078" t="str" cm="1">
        <f t="array" ref="W1078">_xlfn.IFS(
fact_orders[[#This Row],[dim_customers.Customer Age]]&lt;=25,"18-25",
fact_orders[[#This Row],[dim_customers.Customer Age]]&lt;=35,"26-35",
fact_orders[[#This Row],[dim_customers.Customer Age]]&lt;=45,"36-45",
fact_orders[[#This Row],[dim_customers.Customer Age]]&lt;=55,"46-55",
TRUE,"56+"
)</f>
        <v>18-25</v>
      </c>
      <c r="X1078" t="str" cm="1">
        <f t="array" ref="X1078">_xlfn.IFS(fact_orders[[#This Row],[Original Price]]&lt;250,"Under 250", fact_orders[[#This Row],[Original Price]]&lt;500, "250-499",fact_orders[[#This Row],[Original Price]]&lt;1000,"500-999",fact_orders[[#This Row],[Original Price]]&lt;2000,"1000-1999",TRUE,"2000+")</f>
        <v>1000-1999</v>
      </c>
      <c r="Y1078" t="str" cm="1">
        <f t="array" ref="Y1078">_xlfn.IFS(fact_orders[[#This Row],[Discount%]]&lt;0.2,"10-19%",fact_orders[[#This Row],[Discount%]]&lt;0.3,"20-29%",fact_orders[[#This Row],[Discount%]]&lt;0.4,"30-39%",fact_orders[[#This Row],[Discount%]]&lt;0.5,"40-49%",TRUE,"50%+")</f>
        <v>40-49%</v>
      </c>
    </row>
    <row r="1079" spans="1:25" hidden="1" x14ac:dyDescent="0.3">
      <c r="A1079" t="s">
        <v>4495</v>
      </c>
      <c r="B1079" t="s">
        <v>3366</v>
      </c>
      <c r="C1079" t="s">
        <v>999</v>
      </c>
      <c r="D1079" s="2">
        <v>45010</v>
      </c>
      <c r="E1079">
        <v>1145</v>
      </c>
      <c r="F1079" s="4">
        <v>0.4</v>
      </c>
      <c r="G1079" t="s">
        <v>85</v>
      </c>
      <c r="H1079" t="s">
        <v>911</v>
      </c>
      <c r="I1079" t="s">
        <v>912</v>
      </c>
      <c r="J1079" t="s">
        <v>43</v>
      </c>
      <c r="K1079" t="s">
        <v>940</v>
      </c>
      <c r="L1079" t="s">
        <v>237</v>
      </c>
      <c r="M1079">
        <v>4</v>
      </c>
      <c r="N1079">
        <v>19</v>
      </c>
      <c r="O1079" t="s">
        <v>3362</v>
      </c>
      <c r="P1079" t="s">
        <v>3363</v>
      </c>
      <c r="Q1079" s="7">
        <f>fact_orders[[#This Row],[Original Price]]*(1-fact_orders[[#This Row],[Discount%]])</f>
        <v>687</v>
      </c>
      <c r="R1079">
        <f>fact_orders[[#This Row],[Original Price]]*fact_orders[[#This Row],[Discount%]]</f>
        <v>458</v>
      </c>
      <c r="S1079">
        <f>YEAR(fact_orders[[#This Row],[Date]])</f>
        <v>2023</v>
      </c>
      <c r="T1079">
        <f>MONTH(fact_orders[[#This Row],[Date]])</f>
        <v>3</v>
      </c>
      <c r="U1079" t="str">
        <f>TEXT(fact_orders[[#This Row],[Date]],"mmm-yyyy")</f>
        <v>Mar-2023</v>
      </c>
      <c r="V1079" t="str">
        <f>"Q"&amp;ROUNDUP(MONTH(fact_orders[[#This Row],[Date]])/3,0)</f>
        <v>Q1</v>
      </c>
      <c r="W1079" t="str" cm="1">
        <f t="array" ref="W1079">_xlfn.IFS(
fact_orders[[#This Row],[dim_customers.Customer Age]]&lt;=25,"18-25",
fact_orders[[#This Row],[dim_customers.Customer Age]]&lt;=35,"26-35",
fact_orders[[#This Row],[dim_customers.Customer Age]]&lt;=45,"36-45",
fact_orders[[#This Row],[dim_customers.Customer Age]]&lt;=55,"46-55",
TRUE,"56+"
)</f>
        <v>18-25</v>
      </c>
      <c r="X1079" t="str" cm="1">
        <f t="array" ref="X1079">_xlfn.IFS(fact_orders[[#This Row],[Original Price]]&lt;250,"Under 250", fact_orders[[#This Row],[Original Price]]&lt;500, "250-499",fact_orders[[#This Row],[Original Price]]&lt;1000,"500-999",fact_orders[[#This Row],[Original Price]]&lt;2000,"1000-1999",TRUE,"2000+")</f>
        <v>1000-1999</v>
      </c>
      <c r="Y1079" t="str" cm="1">
        <f t="array" ref="Y1079">_xlfn.IFS(fact_orders[[#This Row],[Discount%]]&lt;0.2,"10-19%",fact_orders[[#This Row],[Discount%]]&lt;0.3,"20-29%",fact_orders[[#This Row],[Discount%]]&lt;0.4,"30-39%",fact_orders[[#This Row],[Discount%]]&lt;0.5,"40-49%",TRUE,"50%+")</f>
        <v>40-49%</v>
      </c>
    </row>
    <row r="1080" spans="1:25" hidden="1" x14ac:dyDescent="0.3">
      <c r="A1080" t="s">
        <v>4496</v>
      </c>
      <c r="B1080" t="s">
        <v>3367</v>
      </c>
      <c r="C1080" t="s">
        <v>1000</v>
      </c>
      <c r="D1080" s="2">
        <v>44632</v>
      </c>
      <c r="E1080">
        <v>1235</v>
      </c>
      <c r="F1080" s="4">
        <v>0.4</v>
      </c>
      <c r="G1080" t="s">
        <v>85</v>
      </c>
      <c r="H1080" t="s">
        <v>911</v>
      </c>
      <c r="I1080" t="s">
        <v>912</v>
      </c>
      <c r="J1080" t="s">
        <v>43</v>
      </c>
      <c r="K1080" t="s">
        <v>940</v>
      </c>
      <c r="L1080" t="s">
        <v>237</v>
      </c>
      <c r="M1080">
        <v>5</v>
      </c>
      <c r="N1080">
        <v>20</v>
      </c>
      <c r="O1080" t="s">
        <v>3368</v>
      </c>
      <c r="P1080" t="s">
        <v>3363</v>
      </c>
      <c r="Q1080" s="7">
        <f>fact_orders[[#This Row],[Original Price]]*(1-fact_orders[[#This Row],[Discount%]])</f>
        <v>741</v>
      </c>
      <c r="R1080">
        <f>fact_orders[[#This Row],[Original Price]]*fact_orders[[#This Row],[Discount%]]</f>
        <v>494</v>
      </c>
      <c r="S1080">
        <f>YEAR(fact_orders[[#This Row],[Date]])</f>
        <v>2022</v>
      </c>
      <c r="T1080">
        <f>MONTH(fact_orders[[#This Row],[Date]])</f>
        <v>3</v>
      </c>
      <c r="U1080" t="str">
        <f>TEXT(fact_orders[[#This Row],[Date]],"mmm-yyyy")</f>
        <v>Mar-2022</v>
      </c>
      <c r="V1080" t="str">
        <f>"Q"&amp;ROUNDUP(MONTH(fact_orders[[#This Row],[Date]])/3,0)</f>
        <v>Q1</v>
      </c>
      <c r="W1080" t="str" cm="1">
        <f t="array" ref="W1080">_xlfn.IFS(
fact_orders[[#This Row],[dim_customers.Customer Age]]&lt;=25,"18-25",
fact_orders[[#This Row],[dim_customers.Customer Age]]&lt;=35,"26-35",
fact_orders[[#This Row],[dim_customers.Customer Age]]&lt;=45,"36-45",
fact_orders[[#This Row],[dim_customers.Customer Age]]&lt;=55,"46-55",
TRUE,"56+"
)</f>
        <v>18-25</v>
      </c>
      <c r="X1080" t="str" cm="1">
        <f t="array" ref="X1080">_xlfn.IFS(fact_orders[[#This Row],[Original Price]]&lt;250,"Under 250", fact_orders[[#This Row],[Original Price]]&lt;500, "250-499",fact_orders[[#This Row],[Original Price]]&lt;1000,"500-999",fact_orders[[#This Row],[Original Price]]&lt;2000,"1000-1999",TRUE,"2000+")</f>
        <v>1000-1999</v>
      </c>
      <c r="Y1080" t="str" cm="1">
        <f t="array" ref="Y1080">_xlfn.IFS(fact_orders[[#This Row],[Discount%]]&lt;0.2,"10-19%",fact_orders[[#This Row],[Discount%]]&lt;0.3,"20-29%",fact_orders[[#This Row],[Discount%]]&lt;0.4,"30-39%",fact_orders[[#This Row],[Discount%]]&lt;0.5,"40-49%",TRUE,"50%+")</f>
        <v>40-49%</v>
      </c>
    </row>
    <row r="1081" spans="1:25" hidden="1" x14ac:dyDescent="0.3">
      <c r="A1081" t="s">
        <v>4497</v>
      </c>
      <c r="B1081" t="s">
        <v>3369</v>
      </c>
      <c r="C1081" t="s">
        <v>1001</v>
      </c>
      <c r="D1081" s="2">
        <v>44287</v>
      </c>
      <c r="E1081">
        <v>1564</v>
      </c>
      <c r="F1081" s="4">
        <v>0.4</v>
      </c>
      <c r="G1081" t="s">
        <v>85</v>
      </c>
      <c r="H1081" t="s">
        <v>911</v>
      </c>
      <c r="I1081" t="s">
        <v>1002</v>
      </c>
      <c r="J1081" t="s">
        <v>1003</v>
      </c>
      <c r="K1081" t="s">
        <v>940</v>
      </c>
      <c r="L1081" t="s">
        <v>196</v>
      </c>
      <c r="M1081">
        <v>5</v>
      </c>
      <c r="N1081">
        <v>21</v>
      </c>
      <c r="O1081" t="s">
        <v>3368</v>
      </c>
      <c r="P1081" t="s">
        <v>3363</v>
      </c>
      <c r="Q1081" s="7">
        <f>fact_orders[[#This Row],[Original Price]]*(1-fact_orders[[#This Row],[Discount%]])</f>
        <v>938.4</v>
      </c>
      <c r="R1081">
        <f>fact_orders[[#This Row],[Original Price]]*fact_orders[[#This Row],[Discount%]]</f>
        <v>625.6</v>
      </c>
      <c r="S1081">
        <f>YEAR(fact_orders[[#This Row],[Date]])</f>
        <v>2021</v>
      </c>
      <c r="T1081">
        <f>MONTH(fact_orders[[#This Row],[Date]])</f>
        <v>4</v>
      </c>
      <c r="U1081" t="str">
        <f>TEXT(fact_orders[[#This Row],[Date]],"mmm-yyyy")</f>
        <v>Apr-2021</v>
      </c>
      <c r="V1081" t="str">
        <f>"Q"&amp;ROUNDUP(MONTH(fact_orders[[#This Row],[Date]])/3,0)</f>
        <v>Q2</v>
      </c>
      <c r="W1081" t="str" cm="1">
        <f t="array" ref="W1081">_xlfn.IFS(
fact_orders[[#This Row],[dim_customers.Customer Age]]&lt;=25,"18-25",
fact_orders[[#This Row],[dim_customers.Customer Age]]&lt;=35,"26-35",
fact_orders[[#This Row],[dim_customers.Customer Age]]&lt;=45,"36-45",
fact_orders[[#This Row],[dim_customers.Customer Age]]&lt;=55,"46-55",
TRUE,"56+"
)</f>
        <v>18-25</v>
      </c>
      <c r="X1081" t="str" cm="1">
        <f t="array" ref="X1081">_xlfn.IFS(fact_orders[[#This Row],[Original Price]]&lt;250,"Under 250", fact_orders[[#This Row],[Original Price]]&lt;500, "250-499",fact_orders[[#This Row],[Original Price]]&lt;1000,"500-999",fact_orders[[#This Row],[Original Price]]&lt;2000,"1000-1999",TRUE,"2000+")</f>
        <v>1000-1999</v>
      </c>
      <c r="Y1081" t="str" cm="1">
        <f t="array" ref="Y1081">_xlfn.IFS(fact_orders[[#This Row],[Discount%]]&lt;0.2,"10-19%",fact_orders[[#This Row],[Discount%]]&lt;0.3,"20-29%",fact_orders[[#This Row],[Discount%]]&lt;0.4,"30-39%",fact_orders[[#This Row],[Discount%]]&lt;0.5,"40-49%",TRUE,"50%+")</f>
        <v>40-49%</v>
      </c>
    </row>
    <row r="1082" spans="1:25" hidden="1" x14ac:dyDescent="0.3">
      <c r="A1082" t="s">
        <v>4498</v>
      </c>
      <c r="B1082" t="s">
        <v>3370</v>
      </c>
      <c r="C1082" t="s">
        <v>1004</v>
      </c>
      <c r="D1082" s="2">
        <v>44680</v>
      </c>
      <c r="E1082">
        <v>654</v>
      </c>
      <c r="F1082" s="4">
        <v>0.4</v>
      </c>
      <c r="G1082" t="s">
        <v>85</v>
      </c>
      <c r="H1082" t="s">
        <v>911</v>
      </c>
      <c r="I1082" t="s">
        <v>1002</v>
      </c>
      <c r="J1082" t="s">
        <v>1003</v>
      </c>
      <c r="K1082" t="s">
        <v>949</v>
      </c>
      <c r="L1082" t="s">
        <v>196</v>
      </c>
      <c r="M1082">
        <v>3</v>
      </c>
      <c r="N1082">
        <v>22</v>
      </c>
      <c r="O1082" t="s">
        <v>3368</v>
      </c>
      <c r="P1082" t="s">
        <v>3363</v>
      </c>
      <c r="Q1082" s="7">
        <f>fact_orders[[#This Row],[Original Price]]*(1-fact_orders[[#This Row],[Discount%]])</f>
        <v>392.4</v>
      </c>
      <c r="R1082">
        <f>fact_orders[[#This Row],[Original Price]]*fact_orders[[#This Row],[Discount%]]</f>
        <v>261.60000000000002</v>
      </c>
      <c r="S1082">
        <f>YEAR(fact_orders[[#This Row],[Date]])</f>
        <v>2022</v>
      </c>
      <c r="T1082">
        <f>MONTH(fact_orders[[#This Row],[Date]])</f>
        <v>4</v>
      </c>
      <c r="U1082" t="str">
        <f>TEXT(fact_orders[[#This Row],[Date]],"mmm-yyyy")</f>
        <v>Apr-2022</v>
      </c>
      <c r="V1082" t="str">
        <f>"Q"&amp;ROUNDUP(MONTH(fact_orders[[#This Row],[Date]])/3,0)</f>
        <v>Q2</v>
      </c>
      <c r="W1082" t="str" cm="1">
        <f t="array" ref="W1082">_xlfn.IFS(
fact_orders[[#This Row],[dim_customers.Customer Age]]&lt;=25,"18-25",
fact_orders[[#This Row],[dim_customers.Customer Age]]&lt;=35,"26-35",
fact_orders[[#This Row],[dim_customers.Customer Age]]&lt;=45,"36-45",
fact_orders[[#This Row],[dim_customers.Customer Age]]&lt;=55,"46-55",
TRUE,"56+"
)</f>
        <v>18-25</v>
      </c>
      <c r="X1082" t="str" cm="1">
        <f t="array" ref="X1082">_xlfn.IFS(fact_orders[[#This Row],[Original Price]]&lt;250,"Under 250", fact_orders[[#This Row],[Original Price]]&lt;500, "250-499",fact_orders[[#This Row],[Original Price]]&lt;1000,"500-999",fact_orders[[#This Row],[Original Price]]&lt;2000,"1000-1999",TRUE,"2000+")</f>
        <v>500-999</v>
      </c>
      <c r="Y1082" t="str" cm="1">
        <f t="array" ref="Y1082">_xlfn.IFS(fact_orders[[#This Row],[Discount%]]&lt;0.2,"10-19%",fact_orders[[#This Row],[Discount%]]&lt;0.3,"20-29%",fact_orders[[#This Row],[Discount%]]&lt;0.4,"30-39%",fact_orders[[#This Row],[Discount%]]&lt;0.5,"40-49%",TRUE,"50%+")</f>
        <v>40-49%</v>
      </c>
    </row>
    <row r="1083" spans="1:25" hidden="1" x14ac:dyDescent="0.3">
      <c r="A1083" t="s">
        <v>4499</v>
      </c>
      <c r="B1083" t="s">
        <v>3371</v>
      </c>
      <c r="C1083" t="s">
        <v>1005</v>
      </c>
      <c r="D1083" s="2">
        <v>44556</v>
      </c>
      <c r="E1083">
        <v>854</v>
      </c>
      <c r="F1083" s="4">
        <v>0.4</v>
      </c>
      <c r="G1083" t="s">
        <v>85</v>
      </c>
      <c r="H1083" t="s">
        <v>911</v>
      </c>
      <c r="I1083" t="s">
        <v>1002</v>
      </c>
      <c r="J1083" t="s">
        <v>1003</v>
      </c>
      <c r="K1083" t="s">
        <v>949</v>
      </c>
      <c r="L1083" t="s">
        <v>196</v>
      </c>
      <c r="M1083">
        <v>5</v>
      </c>
      <c r="N1083">
        <v>23</v>
      </c>
      <c r="O1083" t="s">
        <v>3368</v>
      </c>
      <c r="P1083" t="s">
        <v>3363</v>
      </c>
      <c r="Q1083" s="7">
        <f>fact_orders[[#This Row],[Original Price]]*(1-fact_orders[[#This Row],[Discount%]])</f>
        <v>512.4</v>
      </c>
      <c r="R1083">
        <f>fact_orders[[#This Row],[Original Price]]*fact_orders[[#This Row],[Discount%]]</f>
        <v>341.6</v>
      </c>
      <c r="S1083">
        <f>YEAR(fact_orders[[#This Row],[Date]])</f>
        <v>2021</v>
      </c>
      <c r="T1083">
        <f>MONTH(fact_orders[[#This Row],[Date]])</f>
        <v>12</v>
      </c>
      <c r="U1083" t="str">
        <f>TEXT(fact_orders[[#This Row],[Date]],"mmm-yyyy")</f>
        <v>Dec-2021</v>
      </c>
      <c r="V1083" t="str">
        <f>"Q"&amp;ROUNDUP(MONTH(fact_orders[[#This Row],[Date]])/3,0)</f>
        <v>Q4</v>
      </c>
      <c r="W1083" t="str" cm="1">
        <f t="array" ref="W1083">_xlfn.IFS(
fact_orders[[#This Row],[dim_customers.Customer Age]]&lt;=25,"18-25",
fact_orders[[#This Row],[dim_customers.Customer Age]]&lt;=35,"26-35",
fact_orders[[#This Row],[dim_customers.Customer Age]]&lt;=45,"36-45",
fact_orders[[#This Row],[dim_customers.Customer Age]]&lt;=55,"46-55",
TRUE,"56+"
)</f>
        <v>18-25</v>
      </c>
      <c r="X1083" t="str" cm="1">
        <f t="array" ref="X1083">_xlfn.IFS(fact_orders[[#This Row],[Original Price]]&lt;250,"Under 250", fact_orders[[#This Row],[Original Price]]&lt;500, "250-499",fact_orders[[#This Row],[Original Price]]&lt;1000,"500-999",fact_orders[[#This Row],[Original Price]]&lt;2000,"1000-1999",TRUE,"2000+")</f>
        <v>500-999</v>
      </c>
      <c r="Y1083" t="str" cm="1">
        <f t="array" ref="Y1083">_xlfn.IFS(fact_orders[[#This Row],[Discount%]]&lt;0.2,"10-19%",fact_orders[[#This Row],[Discount%]]&lt;0.3,"20-29%",fact_orders[[#This Row],[Discount%]]&lt;0.4,"30-39%",fact_orders[[#This Row],[Discount%]]&lt;0.5,"40-49%",TRUE,"50%+")</f>
        <v>40-49%</v>
      </c>
    </row>
    <row r="1084" spans="1:25" hidden="1" x14ac:dyDescent="0.3">
      <c r="A1084" t="s">
        <v>4500</v>
      </c>
      <c r="B1084" t="s">
        <v>3372</v>
      </c>
      <c r="C1084" t="s">
        <v>1006</v>
      </c>
      <c r="D1084" s="2">
        <v>44722</v>
      </c>
      <c r="E1084">
        <v>475</v>
      </c>
      <c r="F1084" s="4">
        <v>0.45</v>
      </c>
      <c r="G1084" t="s">
        <v>85</v>
      </c>
      <c r="H1084" t="s">
        <v>911</v>
      </c>
      <c r="I1084" t="s">
        <v>1002</v>
      </c>
      <c r="J1084" t="s">
        <v>1003</v>
      </c>
      <c r="K1084" t="s">
        <v>949</v>
      </c>
      <c r="L1084" t="s">
        <v>196</v>
      </c>
      <c r="M1084">
        <v>5</v>
      </c>
      <c r="N1084">
        <v>18</v>
      </c>
      <c r="O1084" t="s">
        <v>3373</v>
      </c>
      <c r="P1084" t="s">
        <v>3363</v>
      </c>
      <c r="Q1084" s="7">
        <f>fact_orders[[#This Row],[Original Price]]*(1-fact_orders[[#This Row],[Discount%]])</f>
        <v>261.25</v>
      </c>
      <c r="R1084">
        <f>fact_orders[[#This Row],[Original Price]]*fact_orders[[#This Row],[Discount%]]</f>
        <v>213.75</v>
      </c>
      <c r="S1084">
        <f>YEAR(fact_orders[[#This Row],[Date]])</f>
        <v>2022</v>
      </c>
      <c r="T1084">
        <f>MONTH(fact_orders[[#This Row],[Date]])</f>
        <v>6</v>
      </c>
      <c r="U1084" t="str">
        <f>TEXT(fact_orders[[#This Row],[Date]],"mmm-yyyy")</f>
        <v>Jun-2022</v>
      </c>
      <c r="V1084" t="str">
        <f>"Q"&amp;ROUNDUP(MONTH(fact_orders[[#This Row],[Date]])/3,0)</f>
        <v>Q2</v>
      </c>
      <c r="W1084" t="str" cm="1">
        <f t="array" ref="W1084">_xlfn.IFS(
fact_orders[[#This Row],[dim_customers.Customer Age]]&lt;=25,"18-25",
fact_orders[[#This Row],[dim_customers.Customer Age]]&lt;=35,"26-35",
fact_orders[[#This Row],[dim_customers.Customer Age]]&lt;=45,"36-45",
fact_orders[[#This Row],[dim_customers.Customer Age]]&lt;=55,"46-55",
TRUE,"56+"
)</f>
        <v>18-25</v>
      </c>
      <c r="X1084" t="str" cm="1">
        <f t="array" ref="X1084">_xlfn.IFS(fact_orders[[#This Row],[Original Price]]&lt;250,"Under 250", fact_orders[[#This Row],[Original Price]]&lt;500, "250-499",fact_orders[[#This Row],[Original Price]]&lt;1000,"500-999",fact_orders[[#This Row],[Original Price]]&lt;2000,"1000-1999",TRUE,"2000+")</f>
        <v>250-499</v>
      </c>
      <c r="Y1084" t="str" cm="1">
        <f t="array" ref="Y1084">_xlfn.IFS(fact_orders[[#This Row],[Discount%]]&lt;0.2,"10-19%",fact_orders[[#This Row],[Discount%]]&lt;0.3,"20-29%",fact_orders[[#This Row],[Discount%]]&lt;0.4,"30-39%",fact_orders[[#This Row],[Discount%]]&lt;0.5,"40-49%",TRUE,"50%+")</f>
        <v>40-49%</v>
      </c>
    </row>
    <row r="1085" spans="1:25" hidden="1" x14ac:dyDescent="0.3">
      <c r="A1085" t="s">
        <v>4501</v>
      </c>
      <c r="B1085" t="s">
        <v>3374</v>
      </c>
      <c r="C1085" t="s">
        <v>1007</v>
      </c>
      <c r="D1085" s="2">
        <v>44838</v>
      </c>
      <c r="E1085">
        <v>349</v>
      </c>
      <c r="F1085" s="4">
        <v>0.45</v>
      </c>
      <c r="G1085" t="s">
        <v>85</v>
      </c>
      <c r="H1085" t="s">
        <v>911</v>
      </c>
      <c r="I1085" t="s">
        <v>1002</v>
      </c>
      <c r="J1085" t="s">
        <v>1003</v>
      </c>
      <c r="K1085" t="s">
        <v>949</v>
      </c>
      <c r="L1085" t="s">
        <v>196</v>
      </c>
      <c r="M1085">
        <v>4</v>
      </c>
      <c r="N1085">
        <v>18</v>
      </c>
      <c r="O1085" t="s">
        <v>3373</v>
      </c>
      <c r="P1085" t="s">
        <v>3363</v>
      </c>
      <c r="Q1085" s="7">
        <f>fact_orders[[#This Row],[Original Price]]*(1-fact_orders[[#This Row],[Discount%]])</f>
        <v>191.95000000000002</v>
      </c>
      <c r="R1085">
        <f>fact_orders[[#This Row],[Original Price]]*fact_orders[[#This Row],[Discount%]]</f>
        <v>157.05000000000001</v>
      </c>
      <c r="S1085">
        <f>YEAR(fact_orders[[#This Row],[Date]])</f>
        <v>2022</v>
      </c>
      <c r="T1085">
        <f>MONTH(fact_orders[[#This Row],[Date]])</f>
        <v>10</v>
      </c>
      <c r="U1085" t="str">
        <f>TEXT(fact_orders[[#This Row],[Date]],"mmm-yyyy")</f>
        <v>Oct-2022</v>
      </c>
      <c r="V1085" t="str">
        <f>"Q"&amp;ROUNDUP(MONTH(fact_orders[[#This Row],[Date]])/3,0)</f>
        <v>Q4</v>
      </c>
      <c r="W1085" t="str" cm="1">
        <f t="array" ref="W1085">_xlfn.IFS(
fact_orders[[#This Row],[dim_customers.Customer Age]]&lt;=25,"18-25",
fact_orders[[#This Row],[dim_customers.Customer Age]]&lt;=35,"26-35",
fact_orders[[#This Row],[dim_customers.Customer Age]]&lt;=45,"36-45",
fact_orders[[#This Row],[dim_customers.Customer Age]]&lt;=55,"46-55",
TRUE,"56+"
)</f>
        <v>18-25</v>
      </c>
      <c r="X1085" t="str" cm="1">
        <f t="array" ref="X1085">_xlfn.IFS(fact_orders[[#This Row],[Original Price]]&lt;250,"Under 250", fact_orders[[#This Row],[Original Price]]&lt;500, "250-499",fact_orders[[#This Row],[Original Price]]&lt;1000,"500-999",fact_orders[[#This Row],[Original Price]]&lt;2000,"1000-1999",TRUE,"2000+")</f>
        <v>250-499</v>
      </c>
      <c r="Y1085" t="str" cm="1">
        <f t="array" ref="Y1085">_xlfn.IFS(fact_orders[[#This Row],[Discount%]]&lt;0.2,"10-19%",fact_orders[[#This Row],[Discount%]]&lt;0.3,"20-29%",fact_orders[[#This Row],[Discount%]]&lt;0.4,"30-39%",fact_orders[[#This Row],[Discount%]]&lt;0.5,"40-49%",TRUE,"50%+")</f>
        <v>40-49%</v>
      </c>
    </row>
    <row r="1086" spans="1:25" hidden="1" x14ac:dyDescent="0.3">
      <c r="A1086" t="s">
        <v>4502</v>
      </c>
      <c r="B1086" t="s">
        <v>3375</v>
      </c>
      <c r="C1086" t="s">
        <v>1008</v>
      </c>
      <c r="D1086" s="2">
        <v>44684</v>
      </c>
      <c r="E1086">
        <v>350</v>
      </c>
      <c r="F1086" s="4">
        <v>0.45</v>
      </c>
      <c r="G1086" t="s">
        <v>85</v>
      </c>
      <c r="H1086" t="s">
        <v>911</v>
      </c>
      <c r="I1086" t="s">
        <v>1002</v>
      </c>
      <c r="J1086" t="s">
        <v>1003</v>
      </c>
      <c r="K1086" t="s">
        <v>949</v>
      </c>
      <c r="L1086" t="s">
        <v>196</v>
      </c>
      <c r="M1086">
        <v>3</v>
      </c>
      <c r="N1086">
        <v>18</v>
      </c>
      <c r="O1086" t="s">
        <v>3373</v>
      </c>
      <c r="P1086" t="s">
        <v>3363</v>
      </c>
      <c r="Q1086" s="7">
        <f>fact_orders[[#This Row],[Original Price]]*(1-fact_orders[[#This Row],[Discount%]])</f>
        <v>192.50000000000003</v>
      </c>
      <c r="R1086">
        <f>fact_orders[[#This Row],[Original Price]]*fact_orders[[#This Row],[Discount%]]</f>
        <v>157.5</v>
      </c>
      <c r="S1086">
        <f>YEAR(fact_orders[[#This Row],[Date]])</f>
        <v>2022</v>
      </c>
      <c r="T1086">
        <f>MONTH(fact_orders[[#This Row],[Date]])</f>
        <v>5</v>
      </c>
      <c r="U1086" t="str">
        <f>TEXT(fact_orders[[#This Row],[Date]],"mmm-yyyy")</f>
        <v>May-2022</v>
      </c>
      <c r="V1086" t="str">
        <f>"Q"&amp;ROUNDUP(MONTH(fact_orders[[#This Row],[Date]])/3,0)</f>
        <v>Q2</v>
      </c>
      <c r="W1086" t="str" cm="1">
        <f t="array" ref="W1086">_xlfn.IFS(
fact_orders[[#This Row],[dim_customers.Customer Age]]&lt;=25,"18-25",
fact_orders[[#This Row],[dim_customers.Customer Age]]&lt;=35,"26-35",
fact_orders[[#This Row],[dim_customers.Customer Age]]&lt;=45,"36-45",
fact_orders[[#This Row],[dim_customers.Customer Age]]&lt;=55,"46-55",
TRUE,"56+"
)</f>
        <v>18-25</v>
      </c>
      <c r="X1086" t="str" cm="1">
        <f t="array" ref="X1086">_xlfn.IFS(fact_orders[[#This Row],[Original Price]]&lt;250,"Under 250", fact_orders[[#This Row],[Original Price]]&lt;500, "250-499",fact_orders[[#This Row],[Original Price]]&lt;1000,"500-999",fact_orders[[#This Row],[Original Price]]&lt;2000,"1000-1999",TRUE,"2000+")</f>
        <v>250-499</v>
      </c>
      <c r="Y1086" t="str" cm="1">
        <f t="array" ref="Y1086">_xlfn.IFS(fact_orders[[#This Row],[Discount%]]&lt;0.2,"10-19%",fact_orders[[#This Row],[Discount%]]&lt;0.3,"20-29%",fact_orders[[#This Row],[Discount%]]&lt;0.4,"30-39%",fact_orders[[#This Row],[Discount%]]&lt;0.5,"40-49%",TRUE,"50%+")</f>
        <v>40-49%</v>
      </c>
    </row>
    <row r="1087" spans="1:25" hidden="1" x14ac:dyDescent="0.3">
      <c r="A1087" t="s">
        <v>4503</v>
      </c>
      <c r="B1087" t="s">
        <v>3376</v>
      </c>
      <c r="C1087" t="s">
        <v>1009</v>
      </c>
      <c r="D1087" s="2">
        <v>44266</v>
      </c>
      <c r="E1087">
        <v>351</v>
      </c>
      <c r="F1087" s="4">
        <v>0.47</v>
      </c>
      <c r="G1087" t="s">
        <v>85</v>
      </c>
      <c r="H1087" t="s">
        <v>911</v>
      </c>
      <c r="I1087" t="s">
        <v>1002</v>
      </c>
      <c r="J1087" t="s">
        <v>1003</v>
      </c>
      <c r="K1087" t="s">
        <v>949</v>
      </c>
      <c r="L1087" t="s">
        <v>196</v>
      </c>
      <c r="M1087">
        <v>5</v>
      </c>
      <c r="N1087">
        <v>18</v>
      </c>
      <c r="O1087" t="s">
        <v>3373</v>
      </c>
      <c r="P1087" t="s">
        <v>3363</v>
      </c>
      <c r="Q1087" s="7">
        <f>fact_orders[[#This Row],[Original Price]]*(1-fact_orders[[#This Row],[Discount%]])</f>
        <v>186.03</v>
      </c>
      <c r="R1087">
        <f>fact_orders[[#This Row],[Original Price]]*fact_orders[[#This Row],[Discount%]]</f>
        <v>164.97</v>
      </c>
      <c r="S1087">
        <f>YEAR(fact_orders[[#This Row],[Date]])</f>
        <v>2021</v>
      </c>
      <c r="T1087">
        <f>MONTH(fact_orders[[#This Row],[Date]])</f>
        <v>3</v>
      </c>
      <c r="U1087" t="str">
        <f>TEXT(fact_orders[[#This Row],[Date]],"mmm-yyyy")</f>
        <v>Mar-2021</v>
      </c>
      <c r="V1087" t="str">
        <f>"Q"&amp;ROUNDUP(MONTH(fact_orders[[#This Row],[Date]])/3,0)</f>
        <v>Q1</v>
      </c>
      <c r="W1087" t="str" cm="1">
        <f t="array" ref="W1087">_xlfn.IFS(
fact_orders[[#This Row],[dim_customers.Customer Age]]&lt;=25,"18-25",
fact_orders[[#This Row],[dim_customers.Customer Age]]&lt;=35,"26-35",
fact_orders[[#This Row],[dim_customers.Customer Age]]&lt;=45,"36-45",
fact_orders[[#This Row],[dim_customers.Customer Age]]&lt;=55,"46-55",
TRUE,"56+"
)</f>
        <v>18-25</v>
      </c>
      <c r="X1087" t="str" cm="1">
        <f t="array" ref="X1087">_xlfn.IFS(fact_orders[[#This Row],[Original Price]]&lt;250,"Under 250", fact_orders[[#This Row],[Original Price]]&lt;500, "250-499",fact_orders[[#This Row],[Original Price]]&lt;1000,"500-999",fact_orders[[#This Row],[Original Price]]&lt;2000,"1000-1999",TRUE,"2000+")</f>
        <v>250-499</v>
      </c>
      <c r="Y1087" t="str" cm="1">
        <f t="array" ref="Y1087">_xlfn.IFS(fact_orders[[#This Row],[Discount%]]&lt;0.2,"10-19%",fact_orders[[#This Row],[Discount%]]&lt;0.3,"20-29%",fact_orders[[#This Row],[Discount%]]&lt;0.4,"30-39%",fact_orders[[#This Row],[Discount%]]&lt;0.5,"40-49%",TRUE,"50%+")</f>
        <v>40-49%</v>
      </c>
    </row>
    <row r="1088" spans="1:25" hidden="1" x14ac:dyDescent="0.3">
      <c r="A1088" t="s">
        <v>4504</v>
      </c>
      <c r="B1088" t="s">
        <v>3377</v>
      </c>
      <c r="C1088" t="s">
        <v>1010</v>
      </c>
      <c r="D1088" s="2">
        <v>44723</v>
      </c>
      <c r="E1088">
        <v>352</v>
      </c>
      <c r="F1088" s="4">
        <v>0.47</v>
      </c>
      <c r="G1088" t="s">
        <v>85</v>
      </c>
      <c r="H1088" t="s">
        <v>911</v>
      </c>
      <c r="I1088" t="s">
        <v>1002</v>
      </c>
      <c r="J1088" t="s">
        <v>1003</v>
      </c>
      <c r="K1088" t="s">
        <v>956</v>
      </c>
      <c r="L1088" t="s">
        <v>359</v>
      </c>
      <c r="M1088">
        <v>4</v>
      </c>
      <c r="N1088">
        <v>18</v>
      </c>
      <c r="O1088" t="s">
        <v>3373</v>
      </c>
      <c r="P1088" t="s">
        <v>3363</v>
      </c>
      <c r="Q1088" s="7">
        <f>fact_orders[[#This Row],[Original Price]]*(1-fact_orders[[#This Row],[Discount%]])</f>
        <v>186.56</v>
      </c>
      <c r="R1088">
        <f>fact_orders[[#This Row],[Original Price]]*fact_orders[[#This Row],[Discount%]]</f>
        <v>165.44</v>
      </c>
      <c r="S1088">
        <f>YEAR(fact_orders[[#This Row],[Date]])</f>
        <v>2022</v>
      </c>
      <c r="T1088">
        <f>MONTH(fact_orders[[#This Row],[Date]])</f>
        <v>6</v>
      </c>
      <c r="U1088" t="str">
        <f>TEXT(fact_orders[[#This Row],[Date]],"mmm-yyyy")</f>
        <v>Jun-2022</v>
      </c>
      <c r="V1088" t="str">
        <f>"Q"&amp;ROUNDUP(MONTH(fact_orders[[#This Row],[Date]])/3,0)</f>
        <v>Q2</v>
      </c>
      <c r="W1088" t="str" cm="1">
        <f t="array" ref="W1088">_xlfn.IFS(
fact_orders[[#This Row],[dim_customers.Customer Age]]&lt;=25,"18-25",
fact_orders[[#This Row],[dim_customers.Customer Age]]&lt;=35,"26-35",
fact_orders[[#This Row],[dim_customers.Customer Age]]&lt;=45,"36-45",
fact_orders[[#This Row],[dim_customers.Customer Age]]&lt;=55,"46-55",
TRUE,"56+"
)</f>
        <v>18-25</v>
      </c>
      <c r="X1088" t="str" cm="1">
        <f t="array" ref="X1088">_xlfn.IFS(fact_orders[[#This Row],[Original Price]]&lt;250,"Under 250", fact_orders[[#This Row],[Original Price]]&lt;500, "250-499",fact_orders[[#This Row],[Original Price]]&lt;1000,"500-999",fact_orders[[#This Row],[Original Price]]&lt;2000,"1000-1999",TRUE,"2000+")</f>
        <v>250-499</v>
      </c>
      <c r="Y1088" t="str" cm="1">
        <f t="array" ref="Y1088">_xlfn.IFS(fact_orders[[#This Row],[Discount%]]&lt;0.2,"10-19%",fact_orders[[#This Row],[Discount%]]&lt;0.3,"20-29%",fact_orders[[#This Row],[Discount%]]&lt;0.4,"30-39%",fact_orders[[#This Row],[Discount%]]&lt;0.5,"40-49%",TRUE,"50%+")</f>
        <v>40-49%</v>
      </c>
    </row>
    <row r="1089" spans="1:25" hidden="1" x14ac:dyDescent="0.3">
      <c r="A1089" t="s">
        <v>4505</v>
      </c>
      <c r="B1089" t="s">
        <v>3378</v>
      </c>
      <c r="C1089" t="s">
        <v>1011</v>
      </c>
      <c r="D1089" s="2">
        <v>44968</v>
      </c>
      <c r="E1089">
        <v>353</v>
      </c>
      <c r="F1089" s="4">
        <v>0.46</v>
      </c>
      <c r="G1089" t="s">
        <v>85</v>
      </c>
      <c r="H1089" t="s">
        <v>911</v>
      </c>
      <c r="I1089" t="s">
        <v>1002</v>
      </c>
      <c r="J1089" t="s">
        <v>1003</v>
      </c>
      <c r="K1089" t="s">
        <v>956</v>
      </c>
      <c r="L1089" t="s">
        <v>359</v>
      </c>
      <c r="M1089">
        <v>3</v>
      </c>
      <c r="N1089">
        <v>18</v>
      </c>
      <c r="O1089" t="s">
        <v>3373</v>
      </c>
      <c r="P1089" t="s">
        <v>3363</v>
      </c>
      <c r="Q1089" s="7">
        <f>fact_orders[[#This Row],[Original Price]]*(1-fact_orders[[#This Row],[Discount%]])</f>
        <v>190.62</v>
      </c>
      <c r="R1089">
        <f>fact_orders[[#This Row],[Original Price]]*fact_orders[[#This Row],[Discount%]]</f>
        <v>162.38</v>
      </c>
      <c r="S1089">
        <f>YEAR(fact_orders[[#This Row],[Date]])</f>
        <v>2023</v>
      </c>
      <c r="T1089">
        <f>MONTH(fact_orders[[#This Row],[Date]])</f>
        <v>2</v>
      </c>
      <c r="U1089" t="str">
        <f>TEXT(fact_orders[[#This Row],[Date]],"mmm-yyyy")</f>
        <v>Feb-2023</v>
      </c>
      <c r="V1089" t="str">
        <f>"Q"&amp;ROUNDUP(MONTH(fact_orders[[#This Row],[Date]])/3,0)</f>
        <v>Q1</v>
      </c>
      <c r="W1089" t="str" cm="1">
        <f t="array" ref="W1089">_xlfn.IFS(
fact_orders[[#This Row],[dim_customers.Customer Age]]&lt;=25,"18-25",
fact_orders[[#This Row],[dim_customers.Customer Age]]&lt;=35,"26-35",
fact_orders[[#This Row],[dim_customers.Customer Age]]&lt;=45,"36-45",
fact_orders[[#This Row],[dim_customers.Customer Age]]&lt;=55,"46-55",
TRUE,"56+"
)</f>
        <v>18-25</v>
      </c>
      <c r="X1089" t="str" cm="1">
        <f t="array" ref="X1089">_xlfn.IFS(fact_orders[[#This Row],[Original Price]]&lt;250,"Under 250", fact_orders[[#This Row],[Original Price]]&lt;500, "250-499",fact_orders[[#This Row],[Original Price]]&lt;1000,"500-999",fact_orders[[#This Row],[Original Price]]&lt;2000,"1000-1999",TRUE,"2000+")</f>
        <v>250-499</v>
      </c>
      <c r="Y1089" t="str" cm="1">
        <f t="array" ref="Y1089">_xlfn.IFS(fact_orders[[#This Row],[Discount%]]&lt;0.2,"10-19%",fact_orders[[#This Row],[Discount%]]&lt;0.3,"20-29%",fact_orders[[#This Row],[Discount%]]&lt;0.4,"30-39%",fact_orders[[#This Row],[Discount%]]&lt;0.5,"40-49%",TRUE,"50%+")</f>
        <v>40-49%</v>
      </c>
    </row>
    <row r="1090" spans="1:25" hidden="1" x14ac:dyDescent="0.3">
      <c r="A1090" t="s">
        <v>4506</v>
      </c>
      <c r="B1090" t="s">
        <v>3379</v>
      </c>
      <c r="C1090" t="s">
        <v>1012</v>
      </c>
      <c r="D1090" s="2">
        <v>44743</v>
      </c>
      <c r="E1090">
        <v>354</v>
      </c>
      <c r="F1090" s="4">
        <v>0.46</v>
      </c>
      <c r="G1090" t="s">
        <v>85</v>
      </c>
      <c r="H1090" t="s">
        <v>911</v>
      </c>
      <c r="I1090" t="s">
        <v>1002</v>
      </c>
      <c r="J1090" t="s">
        <v>1003</v>
      </c>
      <c r="K1090" t="s">
        <v>956</v>
      </c>
      <c r="L1090" t="s">
        <v>359</v>
      </c>
      <c r="M1090">
        <v>5</v>
      </c>
      <c r="N1090">
        <v>23</v>
      </c>
      <c r="O1090" t="s">
        <v>3380</v>
      </c>
      <c r="P1090" t="s">
        <v>3381</v>
      </c>
      <c r="Q1090" s="7">
        <f>fact_orders[[#This Row],[Original Price]]*(1-fact_orders[[#This Row],[Discount%]])</f>
        <v>191.16000000000003</v>
      </c>
      <c r="R1090">
        <f>fact_orders[[#This Row],[Original Price]]*fact_orders[[#This Row],[Discount%]]</f>
        <v>162.84</v>
      </c>
      <c r="S1090">
        <f>YEAR(fact_orders[[#This Row],[Date]])</f>
        <v>2022</v>
      </c>
      <c r="T1090">
        <f>MONTH(fact_orders[[#This Row],[Date]])</f>
        <v>7</v>
      </c>
      <c r="U1090" t="str">
        <f>TEXT(fact_orders[[#This Row],[Date]],"mmm-yyyy")</f>
        <v>Jul-2022</v>
      </c>
      <c r="V1090" t="str">
        <f>"Q"&amp;ROUNDUP(MONTH(fact_orders[[#This Row],[Date]])/3,0)</f>
        <v>Q3</v>
      </c>
      <c r="W1090" t="str" cm="1">
        <f t="array" ref="W1090">_xlfn.IFS(
fact_orders[[#This Row],[dim_customers.Customer Age]]&lt;=25,"18-25",
fact_orders[[#This Row],[dim_customers.Customer Age]]&lt;=35,"26-35",
fact_orders[[#This Row],[dim_customers.Customer Age]]&lt;=45,"36-45",
fact_orders[[#This Row],[dim_customers.Customer Age]]&lt;=55,"46-55",
TRUE,"56+"
)</f>
        <v>18-25</v>
      </c>
      <c r="X1090" t="str" cm="1">
        <f t="array" ref="X1090">_xlfn.IFS(fact_orders[[#This Row],[Original Price]]&lt;250,"Under 250", fact_orders[[#This Row],[Original Price]]&lt;500, "250-499",fact_orders[[#This Row],[Original Price]]&lt;1000,"500-999",fact_orders[[#This Row],[Original Price]]&lt;2000,"1000-1999",TRUE,"2000+")</f>
        <v>250-499</v>
      </c>
      <c r="Y1090" t="str" cm="1">
        <f t="array" ref="Y1090">_xlfn.IFS(fact_orders[[#This Row],[Discount%]]&lt;0.2,"10-19%",fact_orders[[#This Row],[Discount%]]&lt;0.3,"20-29%",fact_orders[[#This Row],[Discount%]]&lt;0.4,"30-39%",fact_orders[[#This Row],[Discount%]]&lt;0.5,"40-49%",TRUE,"50%+")</f>
        <v>40-49%</v>
      </c>
    </row>
    <row r="1091" spans="1:25" hidden="1" x14ac:dyDescent="0.3">
      <c r="A1091" t="s">
        <v>4507</v>
      </c>
      <c r="B1091" t="s">
        <v>3382</v>
      </c>
      <c r="C1091" t="s">
        <v>1013</v>
      </c>
      <c r="D1091" s="2">
        <v>44338</v>
      </c>
      <c r="E1091">
        <v>355</v>
      </c>
      <c r="F1091" s="4">
        <v>0.46</v>
      </c>
      <c r="G1091" t="s">
        <v>85</v>
      </c>
      <c r="H1091" t="s">
        <v>911</v>
      </c>
      <c r="I1091" t="s">
        <v>1002</v>
      </c>
      <c r="J1091" t="s">
        <v>1003</v>
      </c>
      <c r="K1091" t="s">
        <v>956</v>
      </c>
      <c r="L1091" t="s">
        <v>359</v>
      </c>
      <c r="M1091">
        <v>5</v>
      </c>
      <c r="N1091">
        <v>24</v>
      </c>
      <c r="O1091" t="s">
        <v>3380</v>
      </c>
      <c r="P1091" t="s">
        <v>3381</v>
      </c>
      <c r="Q1091" s="7">
        <f>fact_orders[[#This Row],[Original Price]]*(1-fact_orders[[#This Row],[Discount%]])</f>
        <v>191.70000000000002</v>
      </c>
      <c r="R1091">
        <f>fact_orders[[#This Row],[Original Price]]*fact_orders[[#This Row],[Discount%]]</f>
        <v>163.30000000000001</v>
      </c>
      <c r="S1091">
        <f>YEAR(fact_orders[[#This Row],[Date]])</f>
        <v>2021</v>
      </c>
      <c r="T1091">
        <f>MONTH(fact_orders[[#This Row],[Date]])</f>
        <v>5</v>
      </c>
      <c r="U1091" t="str">
        <f>TEXT(fact_orders[[#This Row],[Date]],"mmm-yyyy")</f>
        <v>May-2021</v>
      </c>
      <c r="V1091" t="str">
        <f>"Q"&amp;ROUNDUP(MONTH(fact_orders[[#This Row],[Date]])/3,0)</f>
        <v>Q2</v>
      </c>
      <c r="W1091" t="str" cm="1">
        <f t="array" ref="W1091">_xlfn.IFS(
fact_orders[[#This Row],[dim_customers.Customer Age]]&lt;=25,"18-25",
fact_orders[[#This Row],[dim_customers.Customer Age]]&lt;=35,"26-35",
fact_orders[[#This Row],[dim_customers.Customer Age]]&lt;=45,"36-45",
fact_orders[[#This Row],[dim_customers.Customer Age]]&lt;=55,"46-55",
TRUE,"56+"
)</f>
        <v>18-25</v>
      </c>
      <c r="X1091" t="str" cm="1">
        <f t="array" ref="X1091">_xlfn.IFS(fact_orders[[#This Row],[Original Price]]&lt;250,"Under 250", fact_orders[[#This Row],[Original Price]]&lt;500, "250-499",fact_orders[[#This Row],[Original Price]]&lt;1000,"500-999",fact_orders[[#This Row],[Original Price]]&lt;2000,"1000-1999",TRUE,"2000+")</f>
        <v>250-499</v>
      </c>
      <c r="Y1091" t="str" cm="1">
        <f t="array" ref="Y1091">_xlfn.IFS(fact_orders[[#This Row],[Discount%]]&lt;0.2,"10-19%",fact_orders[[#This Row],[Discount%]]&lt;0.3,"20-29%",fact_orders[[#This Row],[Discount%]]&lt;0.4,"30-39%",fact_orders[[#This Row],[Discount%]]&lt;0.5,"40-49%",TRUE,"50%+")</f>
        <v>40-49%</v>
      </c>
    </row>
    <row r="1092" spans="1:25" hidden="1" x14ac:dyDescent="0.3">
      <c r="A1092" t="s">
        <v>4508</v>
      </c>
      <c r="B1092" t="s">
        <v>3383</v>
      </c>
      <c r="C1092" t="s">
        <v>1014</v>
      </c>
      <c r="D1092" s="2">
        <v>44458</v>
      </c>
      <c r="E1092">
        <v>356</v>
      </c>
      <c r="F1092" s="4">
        <v>0.3</v>
      </c>
      <c r="G1092" t="s">
        <v>85</v>
      </c>
      <c r="H1092" t="s">
        <v>911</v>
      </c>
      <c r="I1092" t="s">
        <v>1002</v>
      </c>
      <c r="J1092" t="s">
        <v>1003</v>
      </c>
      <c r="K1092" t="s">
        <v>956</v>
      </c>
      <c r="L1092" t="s">
        <v>102</v>
      </c>
      <c r="M1092">
        <v>4</v>
      </c>
      <c r="N1092">
        <v>25</v>
      </c>
      <c r="O1092" t="s">
        <v>3380</v>
      </c>
      <c r="P1092" t="s">
        <v>3381</v>
      </c>
      <c r="Q1092" s="7">
        <f>fact_orders[[#This Row],[Original Price]]*(1-fact_orders[[#This Row],[Discount%]])</f>
        <v>249.2</v>
      </c>
      <c r="R1092">
        <f>fact_orders[[#This Row],[Original Price]]*fact_orders[[#This Row],[Discount%]]</f>
        <v>106.8</v>
      </c>
      <c r="S1092">
        <f>YEAR(fact_orders[[#This Row],[Date]])</f>
        <v>2021</v>
      </c>
      <c r="T1092">
        <f>MONTH(fact_orders[[#This Row],[Date]])</f>
        <v>9</v>
      </c>
      <c r="U1092" t="str">
        <f>TEXT(fact_orders[[#This Row],[Date]],"mmm-yyyy")</f>
        <v>Sep-2021</v>
      </c>
      <c r="V1092" t="str">
        <f>"Q"&amp;ROUNDUP(MONTH(fact_orders[[#This Row],[Date]])/3,0)</f>
        <v>Q3</v>
      </c>
      <c r="W1092" t="str" cm="1">
        <f t="array" ref="W1092">_xlfn.IFS(
fact_orders[[#This Row],[dim_customers.Customer Age]]&lt;=25,"18-25",
fact_orders[[#This Row],[dim_customers.Customer Age]]&lt;=35,"26-35",
fact_orders[[#This Row],[dim_customers.Customer Age]]&lt;=45,"36-45",
fact_orders[[#This Row],[dim_customers.Customer Age]]&lt;=55,"46-55",
TRUE,"56+"
)</f>
        <v>18-25</v>
      </c>
      <c r="X1092" t="str" cm="1">
        <f t="array" ref="X1092">_xlfn.IFS(fact_orders[[#This Row],[Original Price]]&lt;250,"Under 250", fact_orders[[#This Row],[Original Price]]&lt;500, "250-499",fact_orders[[#This Row],[Original Price]]&lt;1000,"500-999",fact_orders[[#This Row],[Original Price]]&lt;2000,"1000-1999",TRUE,"2000+")</f>
        <v>250-499</v>
      </c>
      <c r="Y1092" t="str" cm="1">
        <f t="array" ref="Y1092">_xlfn.IFS(fact_orders[[#This Row],[Discount%]]&lt;0.2,"10-19%",fact_orders[[#This Row],[Discount%]]&lt;0.3,"20-29%",fact_orders[[#This Row],[Discount%]]&lt;0.4,"30-39%",fact_orders[[#This Row],[Discount%]]&lt;0.5,"40-49%",TRUE,"50%+")</f>
        <v>30-39%</v>
      </c>
    </row>
    <row r="1093" spans="1:25" hidden="1" x14ac:dyDescent="0.3">
      <c r="A1093" t="s">
        <v>4509</v>
      </c>
      <c r="B1093" t="s">
        <v>3384</v>
      </c>
      <c r="C1093" t="s">
        <v>1015</v>
      </c>
      <c r="D1093" s="2">
        <v>44421</v>
      </c>
      <c r="E1093">
        <v>999</v>
      </c>
      <c r="F1093" s="4">
        <v>0.3</v>
      </c>
      <c r="G1093" t="s">
        <v>85</v>
      </c>
      <c r="H1093" t="s">
        <v>911</v>
      </c>
      <c r="I1093" t="s">
        <v>1002</v>
      </c>
      <c r="J1093" t="s">
        <v>1003</v>
      </c>
      <c r="K1093" t="s">
        <v>956</v>
      </c>
      <c r="L1093" t="s">
        <v>35</v>
      </c>
      <c r="M1093">
        <v>2</v>
      </c>
      <c r="N1093">
        <v>26</v>
      </c>
      <c r="O1093" t="s">
        <v>3380</v>
      </c>
      <c r="P1093" t="s">
        <v>3381</v>
      </c>
      <c r="Q1093" s="7">
        <f>fact_orders[[#This Row],[Original Price]]*(1-fact_orders[[#This Row],[Discount%]])</f>
        <v>699.3</v>
      </c>
      <c r="R1093">
        <f>fact_orders[[#This Row],[Original Price]]*fact_orders[[#This Row],[Discount%]]</f>
        <v>299.7</v>
      </c>
      <c r="S1093">
        <f>YEAR(fact_orders[[#This Row],[Date]])</f>
        <v>2021</v>
      </c>
      <c r="T1093">
        <f>MONTH(fact_orders[[#This Row],[Date]])</f>
        <v>8</v>
      </c>
      <c r="U1093" t="str">
        <f>TEXT(fact_orders[[#This Row],[Date]],"mmm-yyyy")</f>
        <v>Aug-2021</v>
      </c>
      <c r="V1093" t="str">
        <f>"Q"&amp;ROUNDUP(MONTH(fact_orders[[#This Row],[Date]])/3,0)</f>
        <v>Q3</v>
      </c>
      <c r="W1093" t="str" cm="1">
        <f t="array" ref="W1093">_xlfn.IFS(
fact_orders[[#This Row],[dim_customers.Customer Age]]&lt;=25,"18-25",
fact_orders[[#This Row],[dim_customers.Customer Age]]&lt;=35,"26-35",
fact_orders[[#This Row],[dim_customers.Customer Age]]&lt;=45,"36-45",
fact_orders[[#This Row],[dim_customers.Customer Age]]&lt;=55,"46-55",
TRUE,"56+"
)</f>
        <v>26-35</v>
      </c>
      <c r="X1093" t="str" cm="1">
        <f t="array" ref="X1093">_xlfn.IFS(fact_orders[[#This Row],[Original Price]]&lt;250,"Under 250", fact_orders[[#This Row],[Original Price]]&lt;500, "250-499",fact_orders[[#This Row],[Original Price]]&lt;1000,"500-999",fact_orders[[#This Row],[Original Price]]&lt;2000,"1000-1999",TRUE,"2000+")</f>
        <v>500-999</v>
      </c>
      <c r="Y1093" t="str" cm="1">
        <f t="array" ref="Y1093">_xlfn.IFS(fact_orders[[#This Row],[Discount%]]&lt;0.2,"10-19%",fact_orders[[#This Row],[Discount%]]&lt;0.3,"20-29%",fact_orders[[#This Row],[Discount%]]&lt;0.4,"30-39%",fact_orders[[#This Row],[Discount%]]&lt;0.5,"40-49%",TRUE,"50%+")</f>
        <v>30-39%</v>
      </c>
    </row>
    <row r="1094" spans="1:25" hidden="1" x14ac:dyDescent="0.3">
      <c r="A1094" t="s">
        <v>4510</v>
      </c>
      <c r="B1094" t="s">
        <v>3385</v>
      </c>
      <c r="C1094" t="s">
        <v>1016</v>
      </c>
      <c r="D1094" s="2">
        <v>44447</v>
      </c>
      <c r="E1094">
        <v>555</v>
      </c>
      <c r="F1094" s="4">
        <v>0.3</v>
      </c>
      <c r="G1094" t="s">
        <v>85</v>
      </c>
      <c r="H1094" t="s">
        <v>911</v>
      </c>
      <c r="I1094" t="s">
        <v>1002</v>
      </c>
      <c r="J1094" t="s">
        <v>1003</v>
      </c>
      <c r="K1094" t="s">
        <v>956</v>
      </c>
      <c r="L1094" t="s">
        <v>497</v>
      </c>
      <c r="M1094">
        <v>3</v>
      </c>
      <c r="N1094">
        <v>27</v>
      </c>
      <c r="O1094" t="s">
        <v>3386</v>
      </c>
      <c r="P1094" t="s">
        <v>3381</v>
      </c>
      <c r="Q1094" s="7">
        <f>fact_orders[[#This Row],[Original Price]]*(1-fact_orders[[#This Row],[Discount%]])</f>
        <v>388.5</v>
      </c>
      <c r="R1094">
        <f>fact_orders[[#This Row],[Original Price]]*fact_orders[[#This Row],[Discount%]]</f>
        <v>166.5</v>
      </c>
      <c r="S1094">
        <f>YEAR(fact_orders[[#This Row],[Date]])</f>
        <v>2021</v>
      </c>
      <c r="T1094">
        <f>MONTH(fact_orders[[#This Row],[Date]])</f>
        <v>9</v>
      </c>
      <c r="U1094" t="str">
        <f>TEXT(fact_orders[[#This Row],[Date]],"mmm-yyyy")</f>
        <v>Sep-2021</v>
      </c>
      <c r="V1094" t="str">
        <f>"Q"&amp;ROUNDUP(MONTH(fact_orders[[#This Row],[Date]])/3,0)</f>
        <v>Q3</v>
      </c>
      <c r="W1094" t="str" cm="1">
        <f t="array" ref="W1094">_xlfn.IFS(
fact_orders[[#This Row],[dim_customers.Customer Age]]&lt;=25,"18-25",
fact_orders[[#This Row],[dim_customers.Customer Age]]&lt;=35,"26-35",
fact_orders[[#This Row],[dim_customers.Customer Age]]&lt;=45,"36-45",
fact_orders[[#This Row],[dim_customers.Customer Age]]&lt;=55,"46-55",
TRUE,"56+"
)</f>
        <v>26-35</v>
      </c>
      <c r="X1094" t="str" cm="1">
        <f t="array" ref="X1094">_xlfn.IFS(fact_orders[[#This Row],[Original Price]]&lt;250,"Under 250", fact_orders[[#This Row],[Original Price]]&lt;500, "250-499",fact_orders[[#This Row],[Original Price]]&lt;1000,"500-999",fact_orders[[#This Row],[Original Price]]&lt;2000,"1000-1999",TRUE,"2000+")</f>
        <v>500-999</v>
      </c>
      <c r="Y1094" t="str" cm="1">
        <f t="array" ref="Y1094">_xlfn.IFS(fact_orders[[#This Row],[Discount%]]&lt;0.2,"10-19%",fact_orders[[#This Row],[Discount%]]&lt;0.3,"20-29%",fact_orders[[#This Row],[Discount%]]&lt;0.4,"30-39%",fact_orders[[#This Row],[Discount%]]&lt;0.5,"40-49%",TRUE,"50%+")</f>
        <v>30-39%</v>
      </c>
    </row>
    <row r="1095" spans="1:25" hidden="1" x14ac:dyDescent="0.3">
      <c r="A1095" t="s">
        <v>4511</v>
      </c>
      <c r="B1095" t="s">
        <v>3387</v>
      </c>
      <c r="C1095" t="s">
        <v>1017</v>
      </c>
      <c r="D1095" s="2">
        <v>44489</v>
      </c>
      <c r="E1095">
        <v>555</v>
      </c>
      <c r="F1095" s="4">
        <v>0.3</v>
      </c>
      <c r="G1095" t="s">
        <v>85</v>
      </c>
      <c r="H1095" t="s">
        <v>911</v>
      </c>
      <c r="I1095" t="s">
        <v>1002</v>
      </c>
      <c r="J1095" t="s">
        <v>1003</v>
      </c>
      <c r="K1095" t="s">
        <v>956</v>
      </c>
      <c r="L1095" t="s">
        <v>14</v>
      </c>
      <c r="M1095">
        <v>4</v>
      </c>
      <c r="N1095">
        <v>24</v>
      </c>
      <c r="O1095" t="s">
        <v>3386</v>
      </c>
      <c r="P1095" t="s">
        <v>3381</v>
      </c>
      <c r="Q1095" s="7">
        <f>fact_orders[[#This Row],[Original Price]]*(1-fact_orders[[#This Row],[Discount%]])</f>
        <v>388.5</v>
      </c>
      <c r="R1095">
        <f>fact_orders[[#This Row],[Original Price]]*fact_orders[[#This Row],[Discount%]]</f>
        <v>166.5</v>
      </c>
      <c r="S1095">
        <f>YEAR(fact_orders[[#This Row],[Date]])</f>
        <v>2021</v>
      </c>
      <c r="T1095">
        <f>MONTH(fact_orders[[#This Row],[Date]])</f>
        <v>10</v>
      </c>
      <c r="U1095" t="str">
        <f>TEXT(fact_orders[[#This Row],[Date]],"mmm-yyyy")</f>
        <v>Oct-2021</v>
      </c>
      <c r="V1095" t="str">
        <f>"Q"&amp;ROUNDUP(MONTH(fact_orders[[#This Row],[Date]])/3,0)</f>
        <v>Q4</v>
      </c>
      <c r="W1095" t="str" cm="1">
        <f t="array" ref="W1095">_xlfn.IFS(
fact_orders[[#This Row],[dim_customers.Customer Age]]&lt;=25,"18-25",
fact_orders[[#This Row],[dim_customers.Customer Age]]&lt;=35,"26-35",
fact_orders[[#This Row],[dim_customers.Customer Age]]&lt;=45,"36-45",
fact_orders[[#This Row],[dim_customers.Customer Age]]&lt;=55,"46-55",
TRUE,"56+"
)</f>
        <v>18-25</v>
      </c>
      <c r="X1095" t="str" cm="1">
        <f t="array" ref="X1095">_xlfn.IFS(fact_orders[[#This Row],[Original Price]]&lt;250,"Under 250", fact_orders[[#This Row],[Original Price]]&lt;500, "250-499",fact_orders[[#This Row],[Original Price]]&lt;1000,"500-999",fact_orders[[#This Row],[Original Price]]&lt;2000,"1000-1999",TRUE,"2000+")</f>
        <v>500-999</v>
      </c>
      <c r="Y1095" t="str" cm="1">
        <f t="array" ref="Y1095">_xlfn.IFS(fact_orders[[#This Row],[Discount%]]&lt;0.2,"10-19%",fact_orders[[#This Row],[Discount%]]&lt;0.3,"20-29%",fact_orders[[#This Row],[Discount%]]&lt;0.4,"30-39%",fact_orders[[#This Row],[Discount%]]&lt;0.5,"40-49%",TRUE,"50%+")</f>
        <v>30-39%</v>
      </c>
    </row>
    <row r="1096" spans="1:25" hidden="1" x14ac:dyDescent="0.3">
      <c r="A1096" t="s">
        <v>4512</v>
      </c>
      <c r="B1096" t="s">
        <v>3388</v>
      </c>
      <c r="C1096" t="s">
        <v>1018</v>
      </c>
      <c r="D1096" s="2">
        <v>44801</v>
      </c>
      <c r="E1096">
        <v>555</v>
      </c>
      <c r="F1096" s="4">
        <v>0.3</v>
      </c>
      <c r="G1096" t="s">
        <v>85</v>
      </c>
      <c r="H1096" t="s">
        <v>911</v>
      </c>
      <c r="I1096" t="s">
        <v>1002</v>
      </c>
      <c r="J1096" t="s">
        <v>1003</v>
      </c>
      <c r="K1096" t="s">
        <v>965</v>
      </c>
      <c r="L1096" t="s">
        <v>25</v>
      </c>
      <c r="M1096">
        <v>5</v>
      </c>
      <c r="N1096">
        <v>24</v>
      </c>
      <c r="O1096" t="s">
        <v>3386</v>
      </c>
      <c r="P1096" t="s">
        <v>3381</v>
      </c>
      <c r="Q1096" s="7">
        <f>fact_orders[[#This Row],[Original Price]]*(1-fact_orders[[#This Row],[Discount%]])</f>
        <v>388.5</v>
      </c>
      <c r="R1096">
        <f>fact_orders[[#This Row],[Original Price]]*fact_orders[[#This Row],[Discount%]]</f>
        <v>166.5</v>
      </c>
      <c r="S1096">
        <f>YEAR(fact_orders[[#This Row],[Date]])</f>
        <v>2022</v>
      </c>
      <c r="T1096">
        <f>MONTH(fact_orders[[#This Row],[Date]])</f>
        <v>8</v>
      </c>
      <c r="U1096" t="str">
        <f>TEXT(fact_orders[[#This Row],[Date]],"mmm-yyyy")</f>
        <v>Aug-2022</v>
      </c>
      <c r="V1096" t="str">
        <f>"Q"&amp;ROUNDUP(MONTH(fact_orders[[#This Row],[Date]])/3,0)</f>
        <v>Q3</v>
      </c>
      <c r="W1096" t="str" cm="1">
        <f t="array" ref="W1096">_xlfn.IFS(
fact_orders[[#This Row],[dim_customers.Customer Age]]&lt;=25,"18-25",
fact_orders[[#This Row],[dim_customers.Customer Age]]&lt;=35,"26-35",
fact_orders[[#This Row],[dim_customers.Customer Age]]&lt;=45,"36-45",
fact_orders[[#This Row],[dim_customers.Customer Age]]&lt;=55,"46-55",
TRUE,"56+"
)</f>
        <v>18-25</v>
      </c>
      <c r="X1096" t="str" cm="1">
        <f t="array" ref="X1096">_xlfn.IFS(fact_orders[[#This Row],[Original Price]]&lt;250,"Under 250", fact_orders[[#This Row],[Original Price]]&lt;500, "250-499",fact_orders[[#This Row],[Original Price]]&lt;1000,"500-999",fact_orders[[#This Row],[Original Price]]&lt;2000,"1000-1999",TRUE,"2000+")</f>
        <v>500-999</v>
      </c>
      <c r="Y1096" t="str" cm="1">
        <f t="array" ref="Y1096">_xlfn.IFS(fact_orders[[#This Row],[Discount%]]&lt;0.2,"10-19%",fact_orders[[#This Row],[Discount%]]&lt;0.3,"20-29%",fact_orders[[#This Row],[Discount%]]&lt;0.4,"30-39%",fact_orders[[#This Row],[Discount%]]&lt;0.5,"40-49%",TRUE,"50%+")</f>
        <v>30-39%</v>
      </c>
    </row>
    <row r="1097" spans="1:25" hidden="1" x14ac:dyDescent="0.3">
      <c r="A1097" t="s">
        <v>4513</v>
      </c>
      <c r="B1097" t="s">
        <v>3389</v>
      </c>
      <c r="C1097" t="s">
        <v>1019</v>
      </c>
      <c r="D1097" s="2">
        <v>44772</v>
      </c>
      <c r="E1097">
        <v>555</v>
      </c>
      <c r="F1097" s="4">
        <v>0.35</v>
      </c>
      <c r="G1097" t="s">
        <v>85</v>
      </c>
      <c r="H1097" t="s">
        <v>911</v>
      </c>
      <c r="I1097" t="s">
        <v>1002</v>
      </c>
      <c r="J1097" t="s">
        <v>1003</v>
      </c>
      <c r="K1097" t="s">
        <v>965</v>
      </c>
      <c r="L1097" t="s">
        <v>18</v>
      </c>
      <c r="M1097">
        <v>4</v>
      </c>
      <c r="N1097">
        <v>24</v>
      </c>
      <c r="O1097" t="s">
        <v>3386</v>
      </c>
      <c r="P1097" t="s">
        <v>3381</v>
      </c>
      <c r="Q1097" s="7">
        <f>fact_orders[[#This Row],[Original Price]]*(1-fact_orders[[#This Row],[Discount%]])</f>
        <v>360.75</v>
      </c>
      <c r="R1097">
        <f>fact_orders[[#This Row],[Original Price]]*fact_orders[[#This Row],[Discount%]]</f>
        <v>194.25</v>
      </c>
      <c r="S1097">
        <f>YEAR(fact_orders[[#This Row],[Date]])</f>
        <v>2022</v>
      </c>
      <c r="T1097">
        <f>MONTH(fact_orders[[#This Row],[Date]])</f>
        <v>7</v>
      </c>
      <c r="U1097" t="str">
        <f>TEXT(fact_orders[[#This Row],[Date]],"mmm-yyyy")</f>
        <v>Jul-2022</v>
      </c>
      <c r="V1097" t="str">
        <f>"Q"&amp;ROUNDUP(MONTH(fact_orders[[#This Row],[Date]])/3,0)</f>
        <v>Q3</v>
      </c>
      <c r="W1097" t="str" cm="1">
        <f t="array" ref="W1097">_xlfn.IFS(
fact_orders[[#This Row],[dim_customers.Customer Age]]&lt;=25,"18-25",
fact_orders[[#This Row],[dim_customers.Customer Age]]&lt;=35,"26-35",
fact_orders[[#This Row],[dim_customers.Customer Age]]&lt;=45,"36-45",
fact_orders[[#This Row],[dim_customers.Customer Age]]&lt;=55,"46-55",
TRUE,"56+"
)</f>
        <v>18-25</v>
      </c>
      <c r="X1097" t="str" cm="1">
        <f t="array" ref="X1097">_xlfn.IFS(fact_orders[[#This Row],[Original Price]]&lt;250,"Under 250", fact_orders[[#This Row],[Original Price]]&lt;500, "250-499",fact_orders[[#This Row],[Original Price]]&lt;1000,"500-999",fact_orders[[#This Row],[Original Price]]&lt;2000,"1000-1999",TRUE,"2000+")</f>
        <v>500-999</v>
      </c>
      <c r="Y1097" t="str" cm="1">
        <f t="array" ref="Y1097">_xlfn.IFS(fact_orders[[#This Row],[Discount%]]&lt;0.2,"10-19%",fact_orders[[#This Row],[Discount%]]&lt;0.3,"20-29%",fact_orders[[#This Row],[Discount%]]&lt;0.4,"30-39%",fact_orders[[#This Row],[Discount%]]&lt;0.5,"40-49%",TRUE,"50%+")</f>
        <v>30-39%</v>
      </c>
    </row>
    <row r="1098" spans="1:25" hidden="1" x14ac:dyDescent="0.3">
      <c r="A1098" t="s">
        <v>4514</v>
      </c>
      <c r="B1098" t="s">
        <v>3390</v>
      </c>
      <c r="C1098" t="s">
        <v>1020</v>
      </c>
      <c r="D1098" s="2">
        <v>44567</v>
      </c>
      <c r="E1098">
        <v>1025</v>
      </c>
      <c r="F1098" s="4">
        <v>0.35</v>
      </c>
      <c r="G1098" t="s">
        <v>85</v>
      </c>
      <c r="H1098" t="s">
        <v>911</v>
      </c>
      <c r="I1098" t="s">
        <v>1002</v>
      </c>
      <c r="J1098" t="s">
        <v>1003</v>
      </c>
      <c r="K1098" t="s">
        <v>965</v>
      </c>
      <c r="L1098" t="s">
        <v>31</v>
      </c>
      <c r="M1098">
        <v>4</v>
      </c>
      <c r="N1098">
        <v>24</v>
      </c>
      <c r="O1098" t="s">
        <v>3386</v>
      </c>
      <c r="P1098" t="s">
        <v>3381</v>
      </c>
      <c r="Q1098" s="7">
        <f>fact_orders[[#This Row],[Original Price]]*(1-fact_orders[[#This Row],[Discount%]])</f>
        <v>666.25</v>
      </c>
      <c r="R1098">
        <f>fact_orders[[#This Row],[Original Price]]*fact_orders[[#This Row],[Discount%]]</f>
        <v>358.75</v>
      </c>
      <c r="S1098">
        <f>YEAR(fact_orders[[#This Row],[Date]])</f>
        <v>2022</v>
      </c>
      <c r="T1098">
        <f>MONTH(fact_orders[[#This Row],[Date]])</f>
        <v>1</v>
      </c>
      <c r="U1098" t="str">
        <f>TEXT(fact_orders[[#This Row],[Date]],"mmm-yyyy")</f>
        <v>Jan-2022</v>
      </c>
      <c r="V1098" t="str">
        <f>"Q"&amp;ROUNDUP(MONTH(fact_orders[[#This Row],[Date]])/3,0)</f>
        <v>Q1</v>
      </c>
      <c r="W1098" t="str" cm="1">
        <f t="array" ref="W1098">_xlfn.IFS(
fact_orders[[#This Row],[dim_customers.Customer Age]]&lt;=25,"18-25",
fact_orders[[#This Row],[dim_customers.Customer Age]]&lt;=35,"26-35",
fact_orders[[#This Row],[dim_customers.Customer Age]]&lt;=45,"36-45",
fact_orders[[#This Row],[dim_customers.Customer Age]]&lt;=55,"46-55",
TRUE,"56+"
)</f>
        <v>18-25</v>
      </c>
      <c r="X1098" t="str" cm="1">
        <f t="array" ref="X1098">_xlfn.IFS(fact_orders[[#This Row],[Original Price]]&lt;250,"Under 250", fact_orders[[#This Row],[Original Price]]&lt;500, "250-499",fact_orders[[#This Row],[Original Price]]&lt;1000,"500-999",fact_orders[[#This Row],[Original Price]]&lt;2000,"1000-1999",TRUE,"2000+")</f>
        <v>1000-1999</v>
      </c>
      <c r="Y1098" t="str" cm="1">
        <f t="array" ref="Y1098">_xlfn.IFS(fact_orders[[#This Row],[Discount%]]&lt;0.2,"10-19%",fact_orders[[#This Row],[Discount%]]&lt;0.3,"20-29%",fact_orders[[#This Row],[Discount%]]&lt;0.4,"30-39%",fact_orders[[#This Row],[Discount%]]&lt;0.5,"40-49%",TRUE,"50%+")</f>
        <v>30-39%</v>
      </c>
    </row>
    <row r="1099" spans="1:25" hidden="1" x14ac:dyDescent="0.3">
      <c r="A1099" t="s">
        <v>4515</v>
      </c>
      <c r="B1099" t="s">
        <v>3391</v>
      </c>
      <c r="C1099" t="s">
        <v>1020</v>
      </c>
      <c r="D1099" s="2">
        <v>44815</v>
      </c>
      <c r="E1099">
        <v>1025</v>
      </c>
      <c r="F1099" s="4">
        <v>0.35</v>
      </c>
      <c r="G1099" t="s">
        <v>85</v>
      </c>
      <c r="H1099" t="s">
        <v>911</v>
      </c>
      <c r="I1099" t="s">
        <v>1002</v>
      </c>
      <c r="J1099" t="s">
        <v>1003</v>
      </c>
      <c r="K1099" t="s">
        <v>965</v>
      </c>
      <c r="L1099" t="s">
        <v>31</v>
      </c>
      <c r="M1099">
        <v>4</v>
      </c>
      <c r="N1099">
        <v>24</v>
      </c>
      <c r="O1099" t="s">
        <v>3392</v>
      </c>
      <c r="P1099" t="s">
        <v>3381</v>
      </c>
      <c r="Q1099" s="7">
        <f>fact_orders[[#This Row],[Original Price]]*(1-fact_orders[[#This Row],[Discount%]])</f>
        <v>666.25</v>
      </c>
      <c r="R1099">
        <f>fact_orders[[#This Row],[Original Price]]*fact_orders[[#This Row],[Discount%]]</f>
        <v>358.75</v>
      </c>
      <c r="S1099">
        <f>YEAR(fact_orders[[#This Row],[Date]])</f>
        <v>2022</v>
      </c>
      <c r="T1099">
        <f>MONTH(fact_orders[[#This Row],[Date]])</f>
        <v>9</v>
      </c>
      <c r="U1099" t="str">
        <f>TEXT(fact_orders[[#This Row],[Date]],"mmm-yyyy")</f>
        <v>Sep-2022</v>
      </c>
      <c r="V1099" t="str">
        <f>"Q"&amp;ROUNDUP(MONTH(fact_orders[[#This Row],[Date]])/3,0)</f>
        <v>Q3</v>
      </c>
      <c r="W1099" t="str" cm="1">
        <f t="array" ref="W1099">_xlfn.IFS(
fact_orders[[#This Row],[dim_customers.Customer Age]]&lt;=25,"18-25",
fact_orders[[#This Row],[dim_customers.Customer Age]]&lt;=35,"26-35",
fact_orders[[#This Row],[dim_customers.Customer Age]]&lt;=45,"36-45",
fact_orders[[#This Row],[dim_customers.Customer Age]]&lt;=55,"46-55",
TRUE,"56+"
)</f>
        <v>18-25</v>
      </c>
      <c r="X1099" t="str" cm="1">
        <f t="array" ref="X1099">_xlfn.IFS(fact_orders[[#This Row],[Original Price]]&lt;250,"Under 250", fact_orders[[#This Row],[Original Price]]&lt;500, "250-499",fact_orders[[#This Row],[Original Price]]&lt;1000,"500-999",fact_orders[[#This Row],[Original Price]]&lt;2000,"1000-1999",TRUE,"2000+")</f>
        <v>1000-1999</v>
      </c>
      <c r="Y1099" t="str" cm="1">
        <f t="array" ref="Y1099">_xlfn.IFS(fact_orders[[#This Row],[Discount%]]&lt;0.2,"10-19%",fact_orders[[#This Row],[Discount%]]&lt;0.3,"20-29%",fact_orders[[#This Row],[Discount%]]&lt;0.4,"30-39%",fact_orders[[#This Row],[Discount%]]&lt;0.5,"40-49%",TRUE,"50%+")</f>
        <v>30-39%</v>
      </c>
    </row>
    <row r="1100" spans="1:25" hidden="1" x14ac:dyDescent="0.3">
      <c r="A1100" t="s">
        <v>4516</v>
      </c>
      <c r="B1100" t="s">
        <v>3393</v>
      </c>
      <c r="C1100" t="s">
        <v>1020</v>
      </c>
      <c r="D1100" s="2">
        <v>44303</v>
      </c>
      <c r="E1100">
        <v>1025</v>
      </c>
      <c r="F1100" s="4">
        <v>0.35</v>
      </c>
      <c r="G1100" t="s">
        <v>85</v>
      </c>
      <c r="H1100" t="s">
        <v>911</v>
      </c>
      <c r="I1100" t="s">
        <v>1002</v>
      </c>
      <c r="J1100" t="s">
        <v>1003</v>
      </c>
      <c r="K1100" t="s">
        <v>965</v>
      </c>
      <c r="L1100" t="s">
        <v>31</v>
      </c>
      <c r="M1100">
        <v>4</v>
      </c>
      <c r="N1100">
        <v>24</v>
      </c>
      <c r="O1100" t="s">
        <v>3392</v>
      </c>
      <c r="P1100" t="s">
        <v>3381</v>
      </c>
      <c r="Q1100" s="7">
        <f>fact_orders[[#This Row],[Original Price]]*(1-fact_orders[[#This Row],[Discount%]])</f>
        <v>666.25</v>
      </c>
      <c r="R1100">
        <f>fact_orders[[#This Row],[Original Price]]*fact_orders[[#This Row],[Discount%]]</f>
        <v>358.75</v>
      </c>
      <c r="S1100">
        <f>YEAR(fact_orders[[#This Row],[Date]])</f>
        <v>2021</v>
      </c>
      <c r="T1100">
        <f>MONTH(fact_orders[[#This Row],[Date]])</f>
        <v>4</v>
      </c>
      <c r="U1100" t="str">
        <f>TEXT(fact_orders[[#This Row],[Date]],"mmm-yyyy")</f>
        <v>Apr-2021</v>
      </c>
      <c r="V1100" t="str">
        <f>"Q"&amp;ROUNDUP(MONTH(fact_orders[[#This Row],[Date]])/3,0)</f>
        <v>Q2</v>
      </c>
      <c r="W1100" t="str" cm="1">
        <f t="array" ref="W1100">_xlfn.IFS(
fact_orders[[#This Row],[dim_customers.Customer Age]]&lt;=25,"18-25",
fact_orders[[#This Row],[dim_customers.Customer Age]]&lt;=35,"26-35",
fact_orders[[#This Row],[dim_customers.Customer Age]]&lt;=45,"36-45",
fact_orders[[#This Row],[dim_customers.Customer Age]]&lt;=55,"46-55",
TRUE,"56+"
)</f>
        <v>18-25</v>
      </c>
      <c r="X1100" t="str" cm="1">
        <f t="array" ref="X1100">_xlfn.IFS(fact_orders[[#This Row],[Original Price]]&lt;250,"Under 250", fact_orders[[#This Row],[Original Price]]&lt;500, "250-499",fact_orders[[#This Row],[Original Price]]&lt;1000,"500-999",fact_orders[[#This Row],[Original Price]]&lt;2000,"1000-1999",TRUE,"2000+")</f>
        <v>1000-1999</v>
      </c>
      <c r="Y1100" t="str" cm="1">
        <f t="array" ref="Y1100">_xlfn.IFS(fact_orders[[#This Row],[Discount%]]&lt;0.2,"10-19%",fact_orders[[#This Row],[Discount%]]&lt;0.3,"20-29%",fact_orders[[#This Row],[Discount%]]&lt;0.4,"30-39%",fact_orders[[#This Row],[Discount%]]&lt;0.5,"40-49%",TRUE,"50%+")</f>
        <v>30-39%</v>
      </c>
    </row>
    <row r="1101" spans="1:25" hidden="1" x14ac:dyDescent="0.3">
      <c r="A1101" t="s">
        <v>4517</v>
      </c>
      <c r="B1101" t="s">
        <v>3394</v>
      </c>
      <c r="C1101" t="s">
        <v>1020</v>
      </c>
      <c r="D1101" s="2">
        <v>44752</v>
      </c>
      <c r="E1101">
        <v>555</v>
      </c>
      <c r="F1101" s="4">
        <v>0.35</v>
      </c>
      <c r="G1101" t="s">
        <v>85</v>
      </c>
      <c r="H1101" t="s">
        <v>911</v>
      </c>
      <c r="I1101" t="s">
        <v>1002</v>
      </c>
      <c r="J1101" t="s">
        <v>1003</v>
      </c>
      <c r="K1101" t="s">
        <v>965</v>
      </c>
      <c r="L1101" t="s">
        <v>31</v>
      </c>
      <c r="M1101">
        <v>4</v>
      </c>
      <c r="N1101">
        <v>24</v>
      </c>
      <c r="O1101" t="s">
        <v>3392</v>
      </c>
      <c r="P1101" t="s">
        <v>3381</v>
      </c>
      <c r="Q1101" s="7">
        <f>fact_orders[[#This Row],[Original Price]]*(1-fact_orders[[#This Row],[Discount%]])</f>
        <v>360.75</v>
      </c>
      <c r="R1101">
        <f>fact_orders[[#This Row],[Original Price]]*fact_orders[[#This Row],[Discount%]]</f>
        <v>194.25</v>
      </c>
      <c r="S1101">
        <f>YEAR(fact_orders[[#This Row],[Date]])</f>
        <v>2022</v>
      </c>
      <c r="T1101">
        <f>MONTH(fact_orders[[#This Row],[Date]])</f>
        <v>7</v>
      </c>
      <c r="U1101" t="str">
        <f>TEXT(fact_orders[[#This Row],[Date]],"mmm-yyyy")</f>
        <v>Jul-2022</v>
      </c>
      <c r="V1101" t="str">
        <f>"Q"&amp;ROUNDUP(MONTH(fact_orders[[#This Row],[Date]])/3,0)</f>
        <v>Q3</v>
      </c>
      <c r="W1101" t="str" cm="1">
        <f t="array" ref="W1101">_xlfn.IFS(
fact_orders[[#This Row],[dim_customers.Customer Age]]&lt;=25,"18-25",
fact_orders[[#This Row],[dim_customers.Customer Age]]&lt;=35,"26-35",
fact_orders[[#This Row],[dim_customers.Customer Age]]&lt;=45,"36-45",
fact_orders[[#This Row],[dim_customers.Customer Age]]&lt;=55,"46-55",
TRUE,"56+"
)</f>
        <v>18-25</v>
      </c>
      <c r="X1101" t="str" cm="1">
        <f t="array" ref="X1101">_xlfn.IFS(fact_orders[[#This Row],[Original Price]]&lt;250,"Under 250", fact_orders[[#This Row],[Original Price]]&lt;500, "250-499",fact_orders[[#This Row],[Original Price]]&lt;1000,"500-999",fact_orders[[#This Row],[Original Price]]&lt;2000,"1000-1999",TRUE,"2000+")</f>
        <v>500-999</v>
      </c>
      <c r="Y1101" t="str" cm="1">
        <f t="array" ref="Y1101">_xlfn.IFS(fact_orders[[#This Row],[Discount%]]&lt;0.2,"10-19%",fact_orders[[#This Row],[Discount%]]&lt;0.3,"20-29%",fact_orders[[#This Row],[Discount%]]&lt;0.4,"30-39%",fact_orders[[#This Row],[Discount%]]&lt;0.5,"40-49%",TRUE,"50%+")</f>
        <v>30-39%</v>
      </c>
    </row>
    <row r="1102" spans="1:25" hidden="1" x14ac:dyDescent="0.3">
      <c r="A1102" t="s">
        <v>4518</v>
      </c>
      <c r="B1102" t="s">
        <v>3395</v>
      </c>
      <c r="C1102" t="s">
        <v>1020</v>
      </c>
      <c r="D1102" s="2">
        <v>44703</v>
      </c>
      <c r="E1102">
        <v>599</v>
      </c>
      <c r="F1102" s="4">
        <v>0.35</v>
      </c>
      <c r="G1102" t="s">
        <v>85</v>
      </c>
      <c r="H1102" t="s">
        <v>911</v>
      </c>
      <c r="I1102" t="s">
        <v>1002</v>
      </c>
      <c r="J1102" t="s">
        <v>1003</v>
      </c>
      <c r="K1102" t="s">
        <v>965</v>
      </c>
      <c r="L1102" t="s">
        <v>31</v>
      </c>
      <c r="M1102">
        <v>4</v>
      </c>
      <c r="N1102">
        <v>24</v>
      </c>
      <c r="O1102" t="s">
        <v>3392</v>
      </c>
      <c r="P1102" t="s">
        <v>3381</v>
      </c>
      <c r="Q1102" s="7">
        <f>fact_orders[[#This Row],[Original Price]]*(1-fact_orders[[#This Row],[Discount%]])</f>
        <v>389.35</v>
      </c>
      <c r="R1102">
        <f>fact_orders[[#This Row],[Original Price]]*fact_orders[[#This Row],[Discount%]]</f>
        <v>209.64999999999998</v>
      </c>
      <c r="S1102">
        <f>YEAR(fact_orders[[#This Row],[Date]])</f>
        <v>2022</v>
      </c>
      <c r="T1102">
        <f>MONTH(fact_orders[[#This Row],[Date]])</f>
        <v>5</v>
      </c>
      <c r="U1102" t="str">
        <f>TEXT(fact_orders[[#This Row],[Date]],"mmm-yyyy")</f>
        <v>May-2022</v>
      </c>
      <c r="V1102" t="str">
        <f>"Q"&amp;ROUNDUP(MONTH(fact_orders[[#This Row],[Date]])/3,0)</f>
        <v>Q2</v>
      </c>
      <c r="W1102" t="str" cm="1">
        <f t="array" ref="W1102">_xlfn.IFS(
fact_orders[[#This Row],[dim_customers.Customer Age]]&lt;=25,"18-25",
fact_orders[[#This Row],[dim_customers.Customer Age]]&lt;=35,"26-35",
fact_orders[[#This Row],[dim_customers.Customer Age]]&lt;=45,"36-45",
fact_orders[[#This Row],[dim_customers.Customer Age]]&lt;=55,"46-55",
TRUE,"56+"
)</f>
        <v>18-25</v>
      </c>
      <c r="X1102" t="str" cm="1">
        <f t="array" ref="X1102">_xlfn.IFS(fact_orders[[#This Row],[Original Price]]&lt;250,"Under 250", fact_orders[[#This Row],[Original Price]]&lt;500, "250-499",fact_orders[[#This Row],[Original Price]]&lt;1000,"500-999",fact_orders[[#This Row],[Original Price]]&lt;2000,"1000-1999",TRUE,"2000+")</f>
        <v>500-999</v>
      </c>
      <c r="Y1102" t="str" cm="1">
        <f t="array" ref="Y1102">_xlfn.IFS(fact_orders[[#This Row],[Discount%]]&lt;0.2,"10-19%",fact_orders[[#This Row],[Discount%]]&lt;0.3,"20-29%",fact_orders[[#This Row],[Discount%]]&lt;0.4,"30-39%",fact_orders[[#This Row],[Discount%]]&lt;0.5,"40-49%",TRUE,"50%+")</f>
        <v>30-39%</v>
      </c>
    </row>
    <row r="1103" spans="1:25" hidden="1" x14ac:dyDescent="0.3">
      <c r="A1103" t="s">
        <v>4519</v>
      </c>
      <c r="B1103" t="s">
        <v>3396</v>
      </c>
      <c r="C1103" t="s">
        <v>1021</v>
      </c>
      <c r="D1103" s="2">
        <v>44631</v>
      </c>
      <c r="E1103">
        <v>555</v>
      </c>
      <c r="F1103" s="4">
        <v>0.4</v>
      </c>
      <c r="G1103" t="s">
        <v>85</v>
      </c>
      <c r="H1103" t="s">
        <v>911</v>
      </c>
      <c r="I1103" t="s">
        <v>1002</v>
      </c>
      <c r="J1103" t="s">
        <v>1003</v>
      </c>
      <c r="K1103" t="s">
        <v>965</v>
      </c>
      <c r="L1103" t="s">
        <v>16</v>
      </c>
      <c r="M1103">
        <v>4</v>
      </c>
      <c r="N1103">
        <v>24</v>
      </c>
      <c r="O1103" t="s">
        <v>3392</v>
      </c>
      <c r="P1103" t="s">
        <v>3381</v>
      </c>
      <c r="Q1103" s="7">
        <f>fact_orders[[#This Row],[Original Price]]*(1-fact_orders[[#This Row],[Discount%]])</f>
        <v>333</v>
      </c>
      <c r="R1103">
        <f>fact_orders[[#This Row],[Original Price]]*fact_orders[[#This Row],[Discount%]]</f>
        <v>222</v>
      </c>
      <c r="S1103">
        <f>YEAR(fact_orders[[#This Row],[Date]])</f>
        <v>2022</v>
      </c>
      <c r="T1103">
        <f>MONTH(fact_orders[[#This Row],[Date]])</f>
        <v>3</v>
      </c>
      <c r="U1103" t="str">
        <f>TEXT(fact_orders[[#This Row],[Date]],"mmm-yyyy")</f>
        <v>Mar-2022</v>
      </c>
      <c r="V1103" t="str">
        <f>"Q"&amp;ROUNDUP(MONTH(fact_orders[[#This Row],[Date]])/3,0)</f>
        <v>Q1</v>
      </c>
      <c r="W1103" t="str" cm="1">
        <f t="array" ref="W1103">_xlfn.IFS(
fact_orders[[#This Row],[dim_customers.Customer Age]]&lt;=25,"18-25",
fact_orders[[#This Row],[dim_customers.Customer Age]]&lt;=35,"26-35",
fact_orders[[#This Row],[dim_customers.Customer Age]]&lt;=45,"36-45",
fact_orders[[#This Row],[dim_customers.Customer Age]]&lt;=55,"46-55",
TRUE,"56+"
)</f>
        <v>18-25</v>
      </c>
      <c r="X1103" t="str" cm="1">
        <f t="array" ref="X1103">_xlfn.IFS(fact_orders[[#This Row],[Original Price]]&lt;250,"Under 250", fact_orders[[#This Row],[Original Price]]&lt;500, "250-499",fact_orders[[#This Row],[Original Price]]&lt;1000,"500-999",fact_orders[[#This Row],[Original Price]]&lt;2000,"1000-1999",TRUE,"2000+")</f>
        <v>500-999</v>
      </c>
      <c r="Y1103" t="str" cm="1">
        <f t="array" ref="Y1103">_xlfn.IFS(fact_orders[[#This Row],[Discount%]]&lt;0.2,"10-19%",fact_orders[[#This Row],[Discount%]]&lt;0.3,"20-29%",fact_orders[[#This Row],[Discount%]]&lt;0.4,"30-39%",fact_orders[[#This Row],[Discount%]]&lt;0.5,"40-49%",TRUE,"50%+")</f>
        <v>40-49%</v>
      </c>
    </row>
    <row r="1104" spans="1:25" hidden="1" x14ac:dyDescent="0.3">
      <c r="A1104" t="s">
        <v>4520</v>
      </c>
      <c r="B1104" t="s">
        <v>3397</v>
      </c>
      <c r="C1104" t="s">
        <v>1022</v>
      </c>
      <c r="D1104" s="2">
        <v>44469</v>
      </c>
      <c r="E1104">
        <v>555</v>
      </c>
      <c r="F1104" s="4">
        <v>0.4</v>
      </c>
      <c r="G1104" t="s">
        <v>85</v>
      </c>
      <c r="H1104" t="s">
        <v>911</v>
      </c>
      <c r="I1104" t="s">
        <v>1002</v>
      </c>
      <c r="J1104" t="s">
        <v>1023</v>
      </c>
      <c r="K1104" t="s">
        <v>965</v>
      </c>
      <c r="L1104" t="s">
        <v>29</v>
      </c>
      <c r="M1104">
        <v>3</v>
      </c>
      <c r="N1104">
        <v>22</v>
      </c>
      <c r="O1104" t="s">
        <v>3392</v>
      </c>
      <c r="P1104" t="s">
        <v>3381</v>
      </c>
      <c r="Q1104" s="7">
        <f>fact_orders[[#This Row],[Original Price]]*(1-fact_orders[[#This Row],[Discount%]])</f>
        <v>333</v>
      </c>
      <c r="R1104">
        <f>fact_orders[[#This Row],[Original Price]]*fact_orders[[#This Row],[Discount%]]</f>
        <v>222</v>
      </c>
      <c r="S1104">
        <f>YEAR(fact_orders[[#This Row],[Date]])</f>
        <v>2021</v>
      </c>
      <c r="T1104">
        <f>MONTH(fact_orders[[#This Row],[Date]])</f>
        <v>9</v>
      </c>
      <c r="U1104" t="str">
        <f>TEXT(fact_orders[[#This Row],[Date]],"mmm-yyyy")</f>
        <v>Sep-2021</v>
      </c>
      <c r="V1104" t="str">
        <f>"Q"&amp;ROUNDUP(MONTH(fact_orders[[#This Row],[Date]])/3,0)</f>
        <v>Q3</v>
      </c>
      <c r="W1104" t="str" cm="1">
        <f t="array" ref="W1104">_xlfn.IFS(
fact_orders[[#This Row],[dim_customers.Customer Age]]&lt;=25,"18-25",
fact_orders[[#This Row],[dim_customers.Customer Age]]&lt;=35,"26-35",
fact_orders[[#This Row],[dim_customers.Customer Age]]&lt;=45,"36-45",
fact_orders[[#This Row],[dim_customers.Customer Age]]&lt;=55,"46-55",
TRUE,"56+"
)</f>
        <v>18-25</v>
      </c>
      <c r="X1104" t="str" cm="1">
        <f t="array" ref="X1104">_xlfn.IFS(fact_orders[[#This Row],[Original Price]]&lt;250,"Under 250", fact_orders[[#This Row],[Original Price]]&lt;500, "250-499",fact_orders[[#This Row],[Original Price]]&lt;1000,"500-999",fact_orders[[#This Row],[Original Price]]&lt;2000,"1000-1999",TRUE,"2000+")</f>
        <v>500-999</v>
      </c>
      <c r="Y1104" t="str" cm="1">
        <f t="array" ref="Y1104">_xlfn.IFS(fact_orders[[#This Row],[Discount%]]&lt;0.2,"10-19%",fact_orders[[#This Row],[Discount%]]&lt;0.3,"20-29%",fact_orders[[#This Row],[Discount%]]&lt;0.4,"30-39%",fact_orders[[#This Row],[Discount%]]&lt;0.5,"40-49%",TRUE,"50%+")</f>
        <v>40-49%</v>
      </c>
    </row>
    <row r="1105" spans="1:25" hidden="1" x14ac:dyDescent="0.3">
      <c r="A1105" t="s">
        <v>4521</v>
      </c>
      <c r="B1105" t="s">
        <v>3398</v>
      </c>
      <c r="C1105" t="s">
        <v>1024</v>
      </c>
      <c r="D1105" s="2">
        <v>44870</v>
      </c>
      <c r="E1105">
        <v>565</v>
      </c>
      <c r="F1105" s="4">
        <v>0.15</v>
      </c>
      <c r="G1105" t="s">
        <v>85</v>
      </c>
      <c r="H1105" t="s">
        <v>911</v>
      </c>
      <c r="I1105" t="s">
        <v>1002</v>
      </c>
      <c r="J1105" t="s">
        <v>1023</v>
      </c>
      <c r="K1105" t="s">
        <v>965</v>
      </c>
      <c r="L1105" t="s">
        <v>35</v>
      </c>
      <c r="M1105">
        <v>2</v>
      </c>
      <c r="N1105">
        <v>23</v>
      </c>
      <c r="O1105" t="s">
        <v>3399</v>
      </c>
      <c r="P1105" t="s">
        <v>3400</v>
      </c>
      <c r="Q1105" s="7">
        <f>fact_orders[[#This Row],[Original Price]]*(1-fact_orders[[#This Row],[Discount%]])</f>
        <v>480.25</v>
      </c>
      <c r="R1105">
        <f>fact_orders[[#This Row],[Original Price]]*fact_orders[[#This Row],[Discount%]]</f>
        <v>84.75</v>
      </c>
      <c r="S1105">
        <f>YEAR(fact_orders[[#This Row],[Date]])</f>
        <v>2022</v>
      </c>
      <c r="T1105">
        <f>MONTH(fact_orders[[#This Row],[Date]])</f>
        <v>11</v>
      </c>
      <c r="U1105" t="str">
        <f>TEXT(fact_orders[[#This Row],[Date]],"mmm-yyyy")</f>
        <v>Nov-2022</v>
      </c>
      <c r="V1105" t="str">
        <f>"Q"&amp;ROUNDUP(MONTH(fact_orders[[#This Row],[Date]])/3,0)</f>
        <v>Q4</v>
      </c>
      <c r="W1105" t="str" cm="1">
        <f t="array" ref="W1105">_xlfn.IFS(
fact_orders[[#This Row],[dim_customers.Customer Age]]&lt;=25,"18-25",
fact_orders[[#This Row],[dim_customers.Customer Age]]&lt;=35,"26-35",
fact_orders[[#This Row],[dim_customers.Customer Age]]&lt;=45,"36-45",
fact_orders[[#This Row],[dim_customers.Customer Age]]&lt;=55,"46-55",
TRUE,"56+"
)</f>
        <v>18-25</v>
      </c>
      <c r="X1105" t="str" cm="1">
        <f t="array" ref="X1105">_xlfn.IFS(fact_orders[[#This Row],[Original Price]]&lt;250,"Under 250", fact_orders[[#This Row],[Original Price]]&lt;500, "250-499",fact_orders[[#This Row],[Original Price]]&lt;1000,"500-999",fact_orders[[#This Row],[Original Price]]&lt;2000,"1000-1999",TRUE,"2000+")</f>
        <v>500-999</v>
      </c>
      <c r="Y1105" t="str" cm="1">
        <f t="array" ref="Y1105">_xlfn.IFS(fact_orders[[#This Row],[Discount%]]&lt;0.2,"10-19%",fact_orders[[#This Row],[Discount%]]&lt;0.3,"20-29%",fact_orders[[#This Row],[Discount%]]&lt;0.4,"30-39%",fact_orders[[#This Row],[Discount%]]&lt;0.5,"40-49%",TRUE,"50%+")</f>
        <v>10-19%</v>
      </c>
    </row>
    <row r="1106" spans="1:25" hidden="1" x14ac:dyDescent="0.3">
      <c r="A1106" t="s">
        <v>4522</v>
      </c>
      <c r="B1106" t="s">
        <v>3401</v>
      </c>
      <c r="C1106" t="s">
        <v>1025</v>
      </c>
      <c r="D1106" s="2">
        <v>44416</v>
      </c>
      <c r="E1106">
        <v>555</v>
      </c>
      <c r="F1106" s="4">
        <v>0.15</v>
      </c>
      <c r="G1106" t="s">
        <v>85</v>
      </c>
      <c r="H1106" t="s">
        <v>911</v>
      </c>
      <c r="I1106" t="s">
        <v>1002</v>
      </c>
      <c r="J1106" t="s">
        <v>1023</v>
      </c>
      <c r="K1106" t="s">
        <v>965</v>
      </c>
      <c r="L1106" t="s">
        <v>18</v>
      </c>
      <c r="M1106">
        <v>5</v>
      </c>
      <c r="N1106">
        <v>24</v>
      </c>
      <c r="O1106" t="s">
        <v>3399</v>
      </c>
      <c r="P1106" t="s">
        <v>3400</v>
      </c>
      <c r="Q1106" s="7">
        <f>fact_orders[[#This Row],[Original Price]]*(1-fact_orders[[#This Row],[Discount%]])</f>
        <v>471.75</v>
      </c>
      <c r="R1106">
        <f>fact_orders[[#This Row],[Original Price]]*fact_orders[[#This Row],[Discount%]]</f>
        <v>83.25</v>
      </c>
      <c r="S1106">
        <f>YEAR(fact_orders[[#This Row],[Date]])</f>
        <v>2021</v>
      </c>
      <c r="T1106">
        <f>MONTH(fact_orders[[#This Row],[Date]])</f>
        <v>8</v>
      </c>
      <c r="U1106" t="str">
        <f>TEXT(fact_orders[[#This Row],[Date]],"mmm-yyyy")</f>
        <v>Aug-2021</v>
      </c>
      <c r="V1106" t="str">
        <f>"Q"&amp;ROUNDUP(MONTH(fact_orders[[#This Row],[Date]])/3,0)</f>
        <v>Q3</v>
      </c>
      <c r="W1106" t="str" cm="1">
        <f t="array" ref="W1106">_xlfn.IFS(
fact_orders[[#This Row],[dim_customers.Customer Age]]&lt;=25,"18-25",
fact_orders[[#This Row],[dim_customers.Customer Age]]&lt;=35,"26-35",
fact_orders[[#This Row],[dim_customers.Customer Age]]&lt;=45,"36-45",
fact_orders[[#This Row],[dim_customers.Customer Age]]&lt;=55,"46-55",
TRUE,"56+"
)</f>
        <v>18-25</v>
      </c>
      <c r="X1106" t="str" cm="1">
        <f t="array" ref="X1106">_xlfn.IFS(fact_orders[[#This Row],[Original Price]]&lt;250,"Under 250", fact_orders[[#This Row],[Original Price]]&lt;500, "250-499",fact_orders[[#This Row],[Original Price]]&lt;1000,"500-999",fact_orders[[#This Row],[Original Price]]&lt;2000,"1000-1999",TRUE,"2000+")</f>
        <v>500-999</v>
      </c>
      <c r="Y1106" t="str" cm="1">
        <f t="array" ref="Y1106">_xlfn.IFS(fact_orders[[#This Row],[Discount%]]&lt;0.2,"10-19%",fact_orders[[#This Row],[Discount%]]&lt;0.3,"20-29%",fact_orders[[#This Row],[Discount%]]&lt;0.4,"30-39%",fact_orders[[#This Row],[Discount%]]&lt;0.5,"40-49%",TRUE,"50%+")</f>
        <v>10-19%</v>
      </c>
    </row>
    <row r="1107" spans="1:25" hidden="1" x14ac:dyDescent="0.3">
      <c r="A1107" t="s">
        <v>4523</v>
      </c>
      <c r="B1107" t="s">
        <v>3402</v>
      </c>
      <c r="C1107" t="s">
        <v>1026</v>
      </c>
      <c r="D1107" s="2">
        <v>44386</v>
      </c>
      <c r="E1107">
        <v>999</v>
      </c>
      <c r="F1107" s="4">
        <v>0.15</v>
      </c>
      <c r="G1107" t="s">
        <v>85</v>
      </c>
      <c r="H1107" t="s">
        <v>911</v>
      </c>
      <c r="I1107" t="s">
        <v>1002</v>
      </c>
      <c r="J1107" t="s">
        <v>1023</v>
      </c>
      <c r="K1107" t="s">
        <v>965</v>
      </c>
      <c r="L1107" t="s">
        <v>33</v>
      </c>
      <c r="M1107">
        <v>4</v>
      </c>
      <c r="N1107">
        <v>25</v>
      </c>
      <c r="O1107" t="s">
        <v>3399</v>
      </c>
      <c r="P1107" t="s">
        <v>3400</v>
      </c>
      <c r="Q1107" s="7">
        <f>fact_orders[[#This Row],[Original Price]]*(1-fact_orders[[#This Row],[Discount%]])</f>
        <v>849.15</v>
      </c>
      <c r="R1107">
        <f>fact_orders[[#This Row],[Original Price]]*fact_orders[[#This Row],[Discount%]]</f>
        <v>149.85</v>
      </c>
      <c r="S1107">
        <f>YEAR(fact_orders[[#This Row],[Date]])</f>
        <v>2021</v>
      </c>
      <c r="T1107">
        <f>MONTH(fact_orders[[#This Row],[Date]])</f>
        <v>7</v>
      </c>
      <c r="U1107" t="str">
        <f>TEXT(fact_orders[[#This Row],[Date]],"mmm-yyyy")</f>
        <v>Jul-2021</v>
      </c>
      <c r="V1107" t="str">
        <f>"Q"&amp;ROUNDUP(MONTH(fact_orders[[#This Row],[Date]])/3,0)</f>
        <v>Q3</v>
      </c>
      <c r="W1107" t="str" cm="1">
        <f t="array" ref="W1107">_xlfn.IFS(
fact_orders[[#This Row],[dim_customers.Customer Age]]&lt;=25,"18-25",
fact_orders[[#This Row],[dim_customers.Customer Age]]&lt;=35,"26-35",
fact_orders[[#This Row],[dim_customers.Customer Age]]&lt;=45,"36-45",
fact_orders[[#This Row],[dim_customers.Customer Age]]&lt;=55,"46-55",
TRUE,"56+"
)</f>
        <v>18-25</v>
      </c>
      <c r="X1107" t="str" cm="1">
        <f t="array" ref="X1107">_xlfn.IFS(fact_orders[[#This Row],[Original Price]]&lt;250,"Under 250", fact_orders[[#This Row],[Original Price]]&lt;500, "250-499",fact_orders[[#This Row],[Original Price]]&lt;1000,"500-999",fact_orders[[#This Row],[Original Price]]&lt;2000,"1000-1999",TRUE,"2000+")</f>
        <v>500-999</v>
      </c>
      <c r="Y1107" t="str" cm="1">
        <f t="array" ref="Y1107">_xlfn.IFS(fact_orders[[#This Row],[Discount%]]&lt;0.2,"10-19%",fact_orders[[#This Row],[Discount%]]&lt;0.3,"20-29%",fact_orders[[#This Row],[Discount%]]&lt;0.4,"30-39%",fact_orders[[#This Row],[Discount%]]&lt;0.5,"40-49%",TRUE,"50%+")</f>
        <v>10-19%</v>
      </c>
    </row>
    <row r="1108" spans="1:25" hidden="1" x14ac:dyDescent="0.3">
      <c r="A1108" t="s">
        <v>4524</v>
      </c>
      <c r="B1108" t="s">
        <v>3403</v>
      </c>
      <c r="C1108" t="s">
        <v>1027</v>
      </c>
      <c r="D1108" s="2">
        <v>44641</v>
      </c>
      <c r="E1108">
        <v>999</v>
      </c>
      <c r="F1108" s="4">
        <v>0.35</v>
      </c>
      <c r="G1108" t="s">
        <v>85</v>
      </c>
      <c r="H1108" t="s">
        <v>911</v>
      </c>
      <c r="I1108" t="s">
        <v>1002</v>
      </c>
      <c r="J1108" t="s">
        <v>1023</v>
      </c>
      <c r="K1108" t="s">
        <v>965</v>
      </c>
      <c r="L1108" t="s">
        <v>37</v>
      </c>
      <c r="M1108">
        <v>2</v>
      </c>
      <c r="N1108">
        <v>26</v>
      </c>
      <c r="O1108" t="s">
        <v>3399</v>
      </c>
      <c r="P1108" t="s">
        <v>3400</v>
      </c>
      <c r="Q1108" s="7">
        <f>fact_orders[[#This Row],[Original Price]]*(1-fact_orders[[#This Row],[Discount%]])</f>
        <v>649.35</v>
      </c>
      <c r="R1108">
        <f>fact_orders[[#This Row],[Original Price]]*fact_orders[[#This Row],[Discount%]]</f>
        <v>349.65</v>
      </c>
      <c r="S1108">
        <f>YEAR(fact_orders[[#This Row],[Date]])</f>
        <v>2022</v>
      </c>
      <c r="T1108">
        <f>MONTH(fact_orders[[#This Row],[Date]])</f>
        <v>3</v>
      </c>
      <c r="U1108" t="str">
        <f>TEXT(fact_orders[[#This Row],[Date]],"mmm-yyyy")</f>
        <v>Mar-2022</v>
      </c>
      <c r="V1108" t="str">
        <f>"Q"&amp;ROUNDUP(MONTH(fact_orders[[#This Row],[Date]])/3,0)</f>
        <v>Q1</v>
      </c>
      <c r="W1108" t="str" cm="1">
        <f t="array" ref="W1108">_xlfn.IFS(
fact_orders[[#This Row],[dim_customers.Customer Age]]&lt;=25,"18-25",
fact_orders[[#This Row],[dim_customers.Customer Age]]&lt;=35,"26-35",
fact_orders[[#This Row],[dim_customers.Customer Age]]&lt;=45,"36-45",
fact_orders[[#This Row],[dim_customers.Customer Age]]&lt;=55,"46-55",
TRUE,"56+"
)</f>
        <v>26-35</v>
      </c>
      <c r="X1108" t="str" cm="1">
        <f t="array" ref="X1108">_xlfn.IFS(fact_orders[[#This Row],[Original Price]]&lt;250,"Under 250", fact_orders[[#This Row],[Original Price]]&lt;500, "250-499",fact_orders[[#This Row],[Original Price]]&lt;1000,"500-999",fact_orders[[#This Row],[Original Price]]&lt;2000,"1000-1999",TRUE,"2000+")</f>
        <v>500-999</v>
      </c>
      <c r="Y1108" t="str" cm="1">
        <f t="array" ref="Y1108">_xlfn.IFS(fact_orders[[#This Row],[Discount%]]&lt;0.2,"10-19%",fact_orders[[#This Row],[Discount%]]&lt;0.3,"20-29%",fact_orders[[#This Row],[Discount%]]&lt;0.4,"30-39%",fact_orders[[#This Row],[Discount%]]&lt;0.5,"40-49%",TRUE,"50%+")</f>
        <v>30-39%</v>
      </c>
    </row>
    <row r="1109" spans="1:25" hidden="1" x14ac:dyDescent="0.3">
      <c r="A1109" t="s">
        <v>4525</v>
      </c>
      <c r="B1109" t="s">
        <v>3404</v>
      </c>
      <c r="C1109" t="s">
        <v>1028</v>
      </c>
      <c r="D1109" s="2">
        <v>44754</v>
      </c>
      <c r="E1109">
        <v>999</v>
      </c>
      <c r="F1109" s="4">
        <v>0.35</v>
      </c>
      <c r="G1109" t="s">
        <v>85</v>
      </c>
      <c r="H1109" t="s">
        <v>911</v>
      </c>
      <c r="I1109" t="s">
        <v>1002</v>
      </c>
      <c r="J1109" t="s">
        <v>1023</v>
      </c>
      <c r="K1109" t="s">
        <v>913</v>
      </c>
      <c r="L1109" t="s">
        <v>432</v>
      </c>
      <c r="M1109">
        <v>5</v>
      </c>
      <c r="N1109">
        <v>27</v>
      </c>
      <c r="O1109" t="s">
        <v>3399</v>
      </c>
      <c r="P1109" t="s">
        <v>3400</v>
      </c>
      <c r="Q1109" s="7">
        <f>fact_orders[[#This Row],[Original Price]]*(1-fact_orders[[#This Row],[Discount%]])</f>
        <v>649.35</v>
      </c>
      <c r="R1109">
        <f>fact_orders[[#This Row],[Original Price]]*fact_orders[[#This Row],[Discount%]]</f>
        <v>349.65</v>
      </c>
      <c r="S1109">
        <f>YEAR(fact_orders[[#This Row],[Date]])</f>
        <v>2022</v>
      </c>
      <c r="T1109">
        <f>MONTH(fact_orders[[#This Row],[Date]])</f>
        <v>7</v>
      </c>
      <c r="U1109" t="str">
        <f>TEXT(fact_orders[[#This Row],[Date]],"mmm-yyyy")</f>
        <v>Jul-2022</v>
      </c>
      <c r="V1109" t="str">
        <f>"Q"&amp;ROUNDUP(MONTH(fact_orders[[#This Row],[Date]])/3,0)</f>
        <v>Q3</v>
      </c>
      <c r="W1109" t="str" cm="1">
        <f t="array" ref="W1109">_xlfn.IFS(
fact_orders[[#This Row],[dim_customers.Customer Age]]&lt;=25,"18-25",
fact_orders[[#This Row],[dim_customers.Customer Age]]&lt;=35,"26-35",
fact_orders[[#This Row],[dim_customers.Customer Age]]&lt;=45,"36-45",
fact_orders[[#This Row],[dim_customers.Customer Age]]&lt;=55,"46-55",
TRUE,"56+"
)</f>
        <v>26-35</v>
      </c>
      <c r="X1109" t="str" cm="1">
        <f t="array" ref="X1109">_xlfn.IFS(fact_orders[[#This Row],[Original Price]]&lt;250,"Under 250", fact_orders[[#This Row],[Original Price]]&lt;500, "250-499",fact_orders[[#This Row],[Original Price]]&lt;1000,"500-999",fact_orders[[#This Row],[Original Price]]&lt;2000,"1000-1999",TRUE,"2000+")</f>
        <v>500-999</v>
      </c>
      <c r="Y1109" t="str" cm="1">
        <f t="array" ref="Y1109">_xlfn.IFS(fact_orders[[#This Row],[Discount%]]&lt;0.2,"10-19%",fact_orders[[#This Row],[Discount%]]&lt;0.3,"20-29%",fact_orders[[#This Row],[Discount%]]&lt;0.4,"30-39%",fact_orders[[#This Row],[Discount%]]&lt;0.5,"40-49%",TRUE,"50%+")</f>
        <v>30-39%</v>
      </c>
    </row>
    <row r="1110" spans="1:25" hidden="1" x14ac:dyDescent="0.3">
      <c r="A1110" t="s">
        <v>4526</v>
      </c>
      <c r="B1110" t="s">
        <v>3405</v>
      </c>
      <c r="C1110" t="s">
        <v>1029</v>
      </c>
      <c r="D1110" s="2">
        <v>44290</v>
      </c>
      <c r="E1110">
        <v>999</v>
      </c>
      <c r="F1110" s="4">
        <v>0.35</v>
      </c>
      <c r="G1110" t="s">
        <v>85</v>
      </c>
      <c r="H1110" t="s">
        <v>911</v>
      </c>
      <c r="I1110" t="s">
        <v>1002</v>
      </c>
      <c r="J1110" t="s">
        <v>1023</v>
      </c>
      <c r="K1110" t="s">
        <v>915</v>
      </c>
      <c r="L1110" t="s">
        <v>27</v>
      </c>
      <c r="M1110">
        <v>5</v>
      </c>
      <c r="N1110">
        <v>34</v>
      </c>
      <c r="O1110" t="s">
        <v>3399</v>
      </c>
      <c r="P1110" t="s">
        <v>3400</v>
      </c>
      <c r="Q1110" s="7">
        <f>fact_orders[[#This Row],[Original Price]]*(1-fact_orders[[#This Row],[Discount%]])</f>
        <v>649.35</v>
      </c>
      <c r="R1110">
        <f>fact_orders[[#This Row],[Original Price]]*fact_orders[[#This Row],[Discount%]]</f>
        <v>349.65</v>
      </c>
      <c r="S1110">
        <f>YEAR(fact_orders[[#This Row],[Date]])</f>
        <v>2021</v>
      </c>
      <c r="T1110">
        <f>MONTH(fact_orders[[#This Row],[Date]])</f>
        <v>4</v>
      </c>
      <c r="U1110" t="str">
        <f>TEXT(fact_orders[[#This Row],[Date]],"mmm-yyyy")</f>
        <v>Apr-2021</v>
      </c>
      <c r="V1110" t="str">
        <f>"Q"&amp;ROUNDUP(MONTH(fact_orders[[#This Row],[Date]])/3,0)</f>
        <v>Q2</v>
      </c>
      <c r="W1110" t="str" cm="1">
        <f t="array" ref="W1110">_xlfn.IFS(
fact_orders[[#This Row],[dim_customers.Customer Age]]&lt;=25,"18-25",
fact_orders[[#This Row],[dim_customers.Customer Age]]&lt;=35,"26-35",
fact_orders[[#This Row],[dim_customers.Customer Age]]&lt;=45,"36-45",
fact_orders[[#This Row],[dim_customers.Customer Age]]&lt;=55,"46-55",
TRUE,"56+"
)</f>
        <v>26-35</v>
      </c>
      <c r="X1110" t="str" cm="1">
        <f t="array" ref="X1110">_xlfn.IFS(fact_orders[[#This Row],[Original Price]]&lt;250,"Under 250", fact_orders[[#This Row],[Original Price]]&lt;500, "250-499",fact_orders[[#This Row],[Original Price]]&lt;1000,"500-999",fact_orders[[#This Row],[Original Price]]&lt;2000,"1000-1999",TRUE,"2000+")</f>
        <v>500-999</v>
      </c>
      <c r="Y1110" t="str" cm="1">
        <f t="array" ref="Y1110">_xlfn.IFS(fact_orders[[#This Row],[Discount%]]&lt;0.2,"10-19%",fact_orders[[#This Row],[Discount%]]&lt;0.3,"20-29%",fact_orders[[#This Row],[Discount%]]&lt;0.4,"30-39%",fact_orders[[#This Row],[Discount%]]&lt;0.5,"40-49%",TRUE,"50%+")</f>
        <v>30-39%</v>
      </c>
    </row>
    <row r="1111" spans="1:25" hidden="1" x14ac:dyDescent="0.3">
      <c r="A1111" t="s">
        <v>4527</v>
      </c>
      <c r="B1111" t="s">
        <v>3406</v>
      </c>
      <c r="C1111" t="s">
        <v>1030</v>
      </c>
      <c r="D1111" s="2">
        <v>44470</v>
      </c>
      <c r="E1111">
        <v>1119</v>
      </c>
      <c r="F1111" s="4">
        <v>0.35</v>
      </c>
      <c r="G1111" t="s">
        <v>85</v>
      </c>
      <c r="H1111" t="s">
        <v>911</v>
      </c>
      <c r="I1111" t="s">
        <v>1002</v>
      </c>
      <c r="J1111" t="s">
        <v>1023</v>
      </c>
      <c r="K1111" t="s">
        <v>917</v>
      </c>
      <c r="L1111" t="s">
        <v>196</v>
      </c>
      <c r="M1111">
        <v>4</v>
      </c>
      <c r="N1111">
        <v>35</v>
      </c>
      <c r="O1111" t="s">
        <v>3407</v>
      </c>
      <c r="P1111" t="s">
        <v>3400</v>
      </c>
      <c r="Q1111" s="7">
        <f>fact_orders[[#This Row],[Original Price]]*(1-fact_orders[[#This Row],[Discount%]])</f>
        <v>727.35</v>
      </c>
      <c r="R1111">
        <f>fact_orders[[#This Row],[Original Price]]*fact_orders[[#This Row],[Discount%]]</f>
        <v>391.65</v>
      </c>
      <c r="S1111">
        <f>YEAR(fact_orders[[#This Row],[Date]])</f>
        <v>2021</v>
      </c>
      <c r="T1111">
        <f>MONTH(fact_orders[[#This Row],[Date]])</f>
        <v>10</v>
      </c>
      <c r="U1111" t="str">
        <f>TEXT(fact_orders[[#This Row],[Date]],"mmm-yyyy")</f>
        <v>Oct-2021</v>
      </c>
      <c r="V1111" t="str">
        <f>"Q"&amp;ROUNDUP(MONTH(fact_orders[[#This Row],[Date]])/3,0)</f>
        <v>Q4</v>
      </c>
      <c r="W1111" t="str" cm="1">
        <f t="array" ref="W1111">_xlfn.IFS(
fact_orders[[#This Row],[dim_customers.Customer Age]]&lt;=25,"18-25",
fact_orders[[#This Row],[dim_customers.Customer Age]]&lt;=35,"26-35",
fact_orders[[#This Row],[dim_customers.Customer Age]]&lt;=45,"36-45",
fact_orders[[#This Row],[dim_customers.Customer Age]]&lt;=55,"46-55",
TRUE,"56+"
)</f>
        <v>26-35</v>
      </c>
      <c r="X1111" t="str" cm="1">
        <f t="array" ref="X1111">_xlfn.IFS(fact_orders[[#This Row],[Original Price]]&lt;250,"Under 250", fact_orders[[#This Row],[Original Price]]&lt;500, "250-499",fact_orders[[#This Row],[Original Price]]&lt;1000,"500-999",fact_orders[[#This Row],[Original Price]]&lt;2000,"1000-1999",TRUE,"2000+")</f>
        <v>1000-1999</v>
      </c>
      <c r="Y1111" t="str" cm="1">
        <f t="array" ref="Y1111">_xlfn.IFS(fact_orders[[#This Row],[Discount%]]&lt;0.2,"10-19%",fact_orders[[#This Row],[Discount%]]&lt;0.3,"20-29%",fact_orders[[#This Row],[Discount%]]&lt;0.4,"30-39%",fact_orders[[#This Row],[Discount%]]&lt;0.5,"40-49%",TRUE,"50%+")</f>
        <v>30-39%</v>
      </c>
    </row>
    <row r="1112" spans="1:25" hidden="1" x14ac:dyDescent="0.3">
      <c r="A1112" t="s">
        <v>4528</v>
      </c>
      <c r="B1112" t="s">
        <v>3408</v>
      </c>
      <c r="C1112" t="s">
        <v>1031</v>
      </c>
      <c r="D1112" s="2">
        <v>44246</v>
      </c>
      <c r="E1112">
        <v>1119</v>
      </c>
      <c r="F1112" s="4">
        <v>0.55000000000000004</v>
      </c>
      <c r="G1112" t="s">
        <v>85</v>
      </c>
      <c r="H1112" t="s">
        <v>911</v>
      </c>
      <c r="I1112" t="s">
        <v>1002</v>
      </c>
      <c r="J1112" t="s">
        <v>1023</v>
      </c>
      <c r="K1112" t="s">
        <v>919</v>
      </c>
      <c r="L1112" t="s">
        <v>29</v>
      </c>
      <c r="M1112">
        <v>4</v>
      </c>
      <c r="N1112">
        <v>36</v>
      </c>
      <c r="O1112" t="s">
        <v>3407</v>
      </c>
      <c r="P1112" t="s">
        <v>3400</v>
      </c>
      <c r="Q1112" s="7">
        <f>fact_orders[[#This Row],[Original Price]]*(1-fact_orders[[#This Row],[Discount%]])</f>
        <v>503.54999999999995</v>
      </c>
      <c r="R1112">
        <f>fact_orders[[#This Row],[Original Price]]*fact_orders[[#This Row],[Discount%]]</f>
        <v>615.45000000000005</v>
      </c>
      <c r="S1112">
        <f>YEAR(fact_orders[[#This Row],[Date]])</f>
        <v>2021</v>
      </c>
      <c r="T1112">
        <f>MONTH(fact_orders[[#This Row],[Date]])</f>
        <v>2</v>
      </c>
      <c r="U1112" t="str">
        <f>TEXT(fact_orders[[#This Row],[Date]],"mmm-yyyy")</f>
        <v>Feb-2021</v>
      </c>
      <c r="V1112" t="str">
        <f>"Q"&amp;ROUNDUP(MONTH(fact_orders[[#This Row],[Date]])/3,0)</f>
        <v>Q1</v>
      </c>
      <c r="W1112" t="str" cm="1">
        <f t="array" ref="W1112">_xlfn.IFS(
fact_orders[[#This Row],[dim_customers.Customer Age]]&lt;=25,"18-25",
fact_orders[[#This Row],[dim_customers.Customer Age]]&lt;=35,"26-35",
fact_orders[[#This Row],[dim_customers.Customer Age]]&lt;=45,"36-45",
fact_orders[[#This Row],[dim_customers.Customer Age]]&lt;=55,"46-55",
TRUE,"56+"
)</f>
        <v>36-45</v>
      </c>
      <c r="X1112" t="str" cm="1">
        <f t="array" ref="X1112">_xlfn.IFS(fact_orders[[#This Row],[Original Price]]&lt;250,"Under 250", fact_orders[[#This Row],[Original Price]]&lt;500, "250-499",fact_orders[[#This Row],[Original Price]]&lt;1000,"500-999",fact_orders[[#This Row],[Original Price]]&lt;2000,"1000-1999",TRUE,"2000+")</f>
        <v>1000-1999</v>
      </c>
      <c r="Y1112" t="str" cm="1">
        <f t="array" ref="Y1112">_xlfn.IFS(fact_orders[[#This Row],[Discount%]]&lt;0.2,"10-19%",fact_orders[[#This Row],[Discount%]]&lt;0.3,"20-29%",fact_orders[[#This Row],[Discount%]]&lt;0.4,"30-39%",fact_orders[[#This Row],[Discount%]]&lt;0.5,"40-49%",TRUE,"50%+")</f>
        <v>50%+</v>
      </c>
    </row>
    <row r="1113" spans="1:25" hidden="1" x14ac:dyDescent="0.3">
      <c r="A1113" t="s">
        <v>4529</v>
      </c>
      <c r="B1113" t="s">
        <v>3409</v>
      </c>
      <c r="C1113" t="s">
        <v>1032</v>
      </c>
      <c r="D1113" s="2">
        <v>44659</v>
      </c>
      <c r="E1113">
        <v>1119</v>
      </c>
      <c r="F1113" s="4">
        <v>0.55000000000000004</v>
      </c>
      <c r="G1113" t="s">
        <v>85</v>
      </c>
      <c r="H1113" t="s">
        <v>911</v>
      </c>
      <c r="I1113" t="s">
        <v>1002</v>
      </c>
      <c r="J1113" t="s">
        <v>1023</v>
      </c>
      <c r="K1113" t="s">
        <v>921</v>
      </c>
      <c r="L1113" t="s">
        <v>130</v>
      </c>
      <c r="M1113">
        <v>4</v>
      </c>
      <c r="N1113">
        <v>37</v>
      </c>
      <c r="O1113" t="s">
        <v>3407</v>
      </c>
      <c r="P1113" t="s">
        <v>3400</v>
      </c>
      <c r="Q1113" s="7">
        <f>fact_orders[[#This Row],[Original Price]]*(1-fact_orders[[#This Row],[Discount%]])</f>
        <v>503.54999999999995</v>
      </c>
      <c r="R1113">
        <f>fact_orders[[#This Row],[Original Price]]*fact_orders[[#This Row],[Discount%]]</f>
        <v>615.45000000000005</v>
      </c>
      <c r="S1113">
        <f>YEAR(fact_orders[[#This Row],[Date]])</f>
        <v>2022</v>
      </c>
      <c r="T1113">
        <f>MONTH(fact_orders[[#This Row],[Date]])</f>
        <v>4</v>
      </c>
      <c r="U1113" t="str">
        <f>TEXT(fact_orders[[#This Row],[Date]],"mmm-yyyy")</f>
        <v>Apr-2022</v>
      </c>
      <c r="V1113" t="str">
        <f>"Q"&amp;ROUNDUP(MONTH(fact_orders[[#This Row],[Date]])/3,0)</f>
        <v>Q2</v>
      </c>
      <c r="W1113" t="str" cm="1">
        <f t="array" ref="W1113">_xlfn.IFS(
fact_orders[[#This Row],[dim_customers.Customer Age]]&lt;=25,"18-25",
fact_orders[[#This Row],[dim_customers.Customer Age]]&lt;=35,"26-35",
fact_orders[[#This Row],[dim_customers.Customer Age]]&lt;=45,"36-45",
fact_orders[[#This Row],[dim_customers.Customer Age]]&lt;=55,"46-55",
TRUE,"56+"
)</f>
        <v>36-45</v>
      </c>
      <c r="X1113" t="str" cm="1">
        <f t="array" ref="X1113">_xlfn.IFS(fact_orders[[#This Row],[Original Price]]&lt;250,"Under 250", fact_orders[[#This Row],[Original Price]]&lt;500, "250-499",fact_orders[[#This Row],[Original Price]]&lt;1000,"500-999",fact_orders[[#This Row],[Original Price]]&lt;2000,"1000-1999",TRUE,"2000+")</f>
        <v>1000-1999</v>
      </c>
      <c r="Y1113" t="str" cm="1">
        <f t="array" ref="Y1113">_xlfn.IFS(fact_orders[[#This Row],[Discount%]]&lt;0.2,"10-19%",fact_orders[[#This Row],[Discount%]]&lt;0.3,"20-29%",fact_orders[[#This Row],[Discount%]]&lt;0.4,"30-39%",fact_orders[[#This Row],[Discount%]]&lt;0.5,"40-49%",TRUE,"50%+")</f>
        <v>50%+</v>
      </c>
    </row>
    <row r="1114" spans="1:25" hidden="1" x14ac:dyDescent="0.3">
      <c r="A1114" t="s">
        <v>4530</v>
      </c>
      <c r="B1114" t="s">
        <v>3410</v>
      </c>
      <c r="C1114" t="s">
        <v>1033</v>
      </c>
      <c r="D1114" s="2">
        <v>44408</v>
      </c>
      <c r="E1114">
        <v>1119</v>
      </c>
      <c r="F1114" s="4">
        <v>0.55000000000000004</v>
      </c>
      <c r="G1114" t="s">
        <v>85</v>
      </c>
      <c r="H1114" t="s">
        <v>911</v>
      </c>
      <c r="I1114" t="s">
        <v>1002</v>
      </c>
      <c r="J1114" t="s">
        <v>1023</v>
      </c>
      <c r="K1114" t="s">
        <v>923</v>
      </c>
      <c r="L1114" t="s">
        <v>139</v>
      </c>
      <c r="M1114">
        <v>3</v>
      </c>
      <c r="N1114">
        <v>38</v>
      </c>
      <c r="O1114" t="s">
        <v>3411</v>
      </c>
      <c r="P1114" t="s">
        <v>3400</v>
      </c>
      <c r="Q1114" s="7">
        <f>fact_orders[[#This Row],[Original Price]]*(1-fact_orders[[#This Row],[Discount%]])</f>
        <v>503.54999999999995</v>
      </c>
      <c r="R1114">
        <f>fact_orders[[#This Row],[Original Price]]*fact_orders[[#This Row],[Discount%]]</f>
        <v>615.45000000000005</v>
      </c>
      <c r="S1114">
        <f>YEAR(fact_orders[[#This Row],[Date]])</f>
        <v>2021</v>
      </c>
      <c r="T1114">
        <f>MONTH(fact_orders[[#This Row],[Date]])</f>
        <v>7</v>
      </c>
      <c r="U1114" t="str">
        <f>TEXT(fact_orders[[#This Row],[Date]],"mmm-yyyy")</f>
        <v>Jul-2021</v>
      </c>
      <c r="V1114" t="str">
        <f>"Q"&amp;ROUNDUP(MONTH(fact_orders[[#This Row],[Date]])/3,0)</f>
        <v>Q3</v>
      </c>
      <c r="W1114" t="str" cm="1">
        <f t="array" ref="W1114">_xlfn.IFS(
fact_orders[[#This Row],[dim_customers.Customer Age]]&lt;=25,"18-25",
fact_orders[[#This Row],[dim_customers.Customer Age]]&lt;=35,"26-35",
fact_orders[[#This Row],[dim_customers.Customer Age]]&lt;=45,"36-45",
fact_orders[[#This Row],[dim_customers.Customer Age]]&lt;=55,"46-55",
TRUE,"56+"
)</f>
        <v>36-45</v>
      </c>
      <c r="X1114" t="str" cm="1">
        <f t="array" ref="X1114">_xlfn.IFS(fact_orders[[#This Row],[Original Price]]&lt;250,"Under 250", fact_orders[[#This Row],[Original Price]]&lt;500, "250-499",fact_orders[[#This Row],[Original Price]]&lt;1000,"500-999",fact_orders[[#This Row],[Original Price]]&lt;2000,"1000-1999",TRUE,"2000+")</f>
        <v>1000-1999</v>
      </c>
      <c r="Y1114" t="str" cm="1">
        <f t="array" ref="Y1114">_xlfn.IFS(fact_orders[[#This Row],[Discount%]]&lt;0.2,"10-19%",fact_orders[[#This Row],[Discount%]]&lt;0.3,"20-29%",fact_orders[[#This Row],[Discount%]]&lt;0.4,"30-39%",fact_orders[[#This Row],[Discount%]]&lt;0.5,"40-49%",TRUE,"50%+")</f>
        <v>50%+</v>
      </c>
    </row>
    <row r="1115" spans="1:25" hidden="1" x14ac:dyDescent="0.3">
      <c r="A1115" t="s">
        <v>4531</v>
      </c>
      <c r="B1115" t="s">
        <v>3412</v>
      </c>
      <c r="C1115" t="s">
        <v>1034</v>
      </c>
      <c r="D1115" s="2">
        <v>44352</v>
      </c>
      <c r="E1115">
        <v>985</v>
      </c>
      <c r="F1115" s="4">
        <v>0.55000000000000004</v>
      </c>
      <c r="G1115" t="s">
        <v>85</v>
      </c>
      <c r="H1115" t="s">
        <v>911</v>
      </c>
      <c r="I1115" t="s">
        <v>1002</v>
      </c>
      <c r="J1115" t="s">
        <v>1023</v>
      </c>
      <c r="K1115" t="s">
        <v>923</v>
      </c>
      <c r="L1115" t="s">
        <v>304</v>
      </c>
      <c r="M1115">
        <v>5</v>
      </c>
      <c r="N1115">
        <v>39</v>
      </c>
      <c r="O1115" t="s">
        <v>3411</v>
      </c>
      <c r="P1115" t="s">
        <v>3400</v>
      </c>
      <c r="Q1115" s="7">
        <f>fact_orders[[#This Row],[Original Price]]*(1-fact_orders[[#This Row],[Discount%]])</f>
        <v>443.24999999999994</v>
      </c>
      <c r="R1115">
        <f>fact_orders[[#This Row],[Original Price]]*fact_orders[[#This Row],[Discount%]]</f>
        <v>541.75</v>
      </c>
      <c r="S1115">
        <f>YEAR(fact_orders[[#This Row],[Date]])</f>
        <v>2021</v>
      </c>
      <c r="T1115">
        <f>MONTH(fact_orders[[#This Row],[Date]])</f>
        <v>6</v>
      </c>
      <c r="U1115" t="str">
        <f>TEXT(fact_orders[[#This Row],[Date]],"mmm-yyyy")</f>
        <v>Jun-2021</v>
      </c>
      <c r="V1115" t="str">
        <f>"Q"&amp;ROUNDUP(MONTH(fact_orders[[#This Row],[Date]])/3,0)</f>
        <v>Q2</v>
      </c>
      <c r="W1115" t="str" cm="1">
        <f t="array" ref="W1115">_xlfn.IFS(
fact_orders[[#This Row],[dim_customers.Customer Age]]&lt;=25,"18-25",
fact_orders[[#This Row],[dim_customers.Customer Age]]&lt;=35,"26-35",
fact_orders[[#This Row],[dim_customers.Customer Age]]&lt;=45,"36-45",
fact_orders[[#This Row],[dim_customers.Customer Age]]&lt;=55,"46-55",
TRUE,"56+"
)</f>
        <v>36-45</v>
      </c>
      <c r="X1115" t="str" cm="1">
        <f t="array" ref="X1115">_xlfn.IFS(fact_orders[[#This Row],[Original Price]]&lt;250,"Under 250", fact_orders[[#This Row],[Original Price]]&lt;500, "250-499",fact_orders[[#This Row],[Original Price]]&lt;1000,"500-999",fact_orders[[#This Row],[Original Price]]&lt;2000,"1000-1999",TRUE,"2000+")</f>
        <v>500-999</v>
      </c>
      <c r="Y1115" t="str" cm="1">
        <f t="array" ref="Y1115">_xlfn.IFS(fact_orders[[#This Row],[Discount%]]&lt;0.2,"10-19%",fact_orders[[#This Row],[Discount%]]&lt;0.3,"20-29%",fact_orders[[#This Row],[Discount%]]&lt;0.4,"30-39%",fact_orders[[#This Row],[Discount%]]&lt;0.5,"40-49%",TRUE,"50%+")</f>
        <v>50%+</v>
      </c>
    </row>
    <row r="1116" spans="1:25" hidden="1" x14ac:dyDescent="0.3">
      <c r="A1116" t="s">
        <v>4532</v>
      </c>
      <c r="B1116" t="s">
        <v>3413</v>
      </c>
      <c r="C1116" t="s">
        <v>1035</v>
      </c>
      <c r="D1116" s="2">
        <v>44401</v>
      </c>
      <c r="E1116">
        <v>985</v>
      </c>
      <c r="F1116" s="4">
        <v>0.5</v>
      </c>
      <c r="G1116" t="s">
        <v>85</v>
      </c>
      <c r="H1116" t="s">
        <v>911</v>
      </c>
      <c r="I1116" t="s">
        <v>1002</v>
      </c>
      <c r="J1116" t="s">
        <v>1023</v>
      </c>
      <c r="K1116" t="s">
        <v>923</v>
      </c>
      <c r="L1116" t="s">
        <v>37</v>
      </c>
      <c r="M1116">
        <v>4</v>
      </c>
      <c r="N1116">
        <v>40</v>
      </c>
      <c r="O1116" t="s">
        <v>3411</v>
      </c>
      <c r="P1116" t="s">
        <v>3400</v>
      </c>
      <c r="Q1116" s="7">
        <f>fact_orders[[#This Row],[Original Price]]*(1-fact_orders[[#This Row],[Discount%]])</f>
        <v>492.5</v>
      </c>
      <c r="R1116">
        <f>fact_orders[[#This Row],[Original Price]]*fact_orders[[#This Row],[Discount%]]</f>
        <v>492.5</v>
      </c>
      <c r="S1116">
        <f>YEAR(fact_orders[[#This Row],[Date]])</f>
        <v>2021</v>
      </c>
      <c r="T1116">
        <f>MONTH(fact_orders[[#This Row],[Date]])</f>
        <v>7</v>
      </c>
      <c r="U1116" t="str">
        <f>TEXT(fact_orders[[#This Row],[Date]],"mmm-yyyy")</f>
        <v>Jul-2021</v>
      </c>
      <c r="V1116" t="str">
        <f>"Q"&amp;ROUNDUP(MONTH(fact_orders[[#This Row],[Date]])/3,0)</f>
        <v>Q3</v>
      </c>
      <c r="W1116" t="str" cm="1">
        <f t="array" ref="W1116">_xlfn.IFS(
fact_orders[[#This Row],[dim_customers.Customer Age]]&lt;=25,"18-25",
fact_orders[[#This Row],[dim_customers.Customer Age]]&lt;=35,"26-35",
fact_orders[[#This Row],[dim_customers.Customer Age]]&lt;=45,"36-45",
fact_orders[[#This Row],[dim_customers.Customer Age]]&lt;=55,"46-55",
TRUE,"56+"
)</f>
        <v>36-45</v>
      </c>
      <c r="X1116" t="str" cm="1">
        <f t="array" ref="X1116">_xlfn.IFS(fact_orders[[#This Row],[Original Price]]&lt;250,"Under 250", fact_orders[[#This Row],[Original Price]]&lt;500, "250-499",fact_orders[[#This Row],[Original Price]]&lt;1000,"500-999",fact_orders[[#This Row],[Original Price]]&lt;2000,"1000-1999",TRUE,"2000+")</f>
        <v>500-999</v>
      </c>
      <c r="Y1116" t="str" cm="1">
        <f t="array" ref="Y1116">_xlfn.IFS(fact_orders[[#This Row],[Discount%]]&lt;0.2,"10-19%",fact_orders[[#This Row],[Discount%]]&lt;0.3,"20-29%",fact_orders[[#This Row],[Discount%]]&lt;0.4,"30-39%",fact_orders[[#This Row],[Discount%]]&lt;0.5,"40-49%",TRUE,"50%+")</f>
        <v>50%+</v>
      </c>
    </row>
    <row r="1117" spans="1:25" hidden="1" x14ac:dyDescent="0.3">
      <c r="A1117" t="s">
        <v>4533</v>
      </c>
      <c r="B1117" t="s">
        <v>3280</v>
      </c>
      <c r="C1117" t="s">
        <v>1036</v>
      </c>
      <c r="D1117" s="2">
        <v>44849</v>
      </c>
      <c r="E1117">
        <v>985</v>
      </c>
      <c r="F1117" s="4">
        <v>0.5</v>
      </c>
      <c r="G1117" t="s">
        <v>85</v>
      </c>
      <c r="H1117" t="s">
        <v>911</v>
      </c>
      <c r="I1117" t="s">
        <v>1002</v>
      </c>
      <c r="J1117" t="s">
        <v>1023</v>
      </c>
      <c r="K1117" t="s">
        <v>923</v>
      </c>
      <c r="L1117" t="s">
        <v>102</v>
      </c>
      <c r="M1117">
        <v>2</v>
      </c>
      <c r="N1117">
        <v>30</v>
      </c>
      <c r="O1117" t="s">
        <v>3281</v>
      </c>
      <c r="P1117" t="s">
        <v>3282</v>
      </c>
      <c r="Q1117" s="7">
        <f>fact_orders[[#This Row],[Original Price]]*(1-fact_orders[[#This Row],[Discount%]])</f>
        <v>492.5</v>
      </c>
      <c r="R1117">
        <f>fact_orders[[#This Row],[Original Price]]*fact_orders[[#This Row],[Discount%]]</f>
        <v>492.5</v>
      </c>
      <c r="S1117">
        <f>YEAR(fact_orders[[#This Row],[Date]])</f>
        <v>2022</v>
      </c>
      <c r="T1117">
        <f>MONTH(fact_orders[[#This Row],[Date]])</f>
        <v>10</v>
      </c>
      <c r="U1117" t="str">
        <f>TEXT(fact_orders[[#This Row],[Date]],"mmm-yyyy")</f>
        <v>Oct-2022</v>
      </c>
      <c r="V1117" t="str">
        <f>"Q"&amp;ROUNDUP(MONTH(fact_orders[[#This Row],[Date]])/3,0)</f>
        <v>Q4</v>
      </c>
      <c r="W1117" t="str" cm="1">
        <f t="array" ref="W1117">_xlfn.IFS(
fact_orders[[#This Row],[dim_customers.Customer Age]]&lt;=25,"18-25",
fact_orders[[#This Row],[dim_customers.Customer Age]]&lt;=35,"26-35",
fact_orders[[#This Row],[dim_customers.Customer Age]]&lt;=45,"36-45",
fact_orders[[#This Row],[dim_customers.Customer Age]]&lt;=55,"46-55",
TRUE,"56+"
)</f>
        <v>26-35</v>
      </c>
      <c r="X1117" t="str" cm="1">
        <f t="array" ref="X1117">_xlfn.IFS(fact_orders[[#This Row],[Original Price]]&lt;250,"Under 250", fact_orders[[#This Row],[Original Price]]&lt;500, "250-499",fact_orders[[#This Row],[Original Price]]&lt;1000,"500-999",fact_orders[[#This Row],[Original Price]]&lt;2000,"1000-1999",TRUE,"2000+")</f>
        <v>500-999</v>
      </c>
      <c r="Y1117" t="str" cm="1">
        <f t="array" ref="Y1117">_xlfn.IFS(fact_orders[[#This Row],[Discount%]]&lt;0.2,"10-19%",fact_orders[[#This Row],[Discount%]]&lt;0.3,"20-29%",fact_orders[[#This Row],[Discount%]]&lt;0.4,"30-39%",fact_orders[[#This Row],[Discount%]]&lt;0.5,"40-49%",TRUE,"50%+")</f>
        <v>50%+</v>
      </c>
    </row>
    <row r="1118" spans="1:25" hidden="1" x14ac:dyDescent="0.3">
      <c r="A1118" t="s">
        <v>4534</v>
      </c>
      <c r="B1118" t="s">
        <v>3283</v>
      </c>
      <c r="C1118" t="s">
        <v>1037</v>
      </c>
      <c r="D1118" s="2">
        <v>44342</v>
      </c>
      <c r="E1118">
        <v>985</v>
      </c>
      <c r="F1118" s="4">
        <v>0.5</v>
      </c>
      <c r="G1118" t="s">
        <v>85</v>
      </c>
      <c r="H1118" t="s">
        <v>911</v>
      </c>
      <c r="I1118" t="s">
        <v>1002</v>
      </c>
      <c r="J1118" t="s">
        <v>1023</v>
      </c>
      <c r="K1118" t="s">
        <v>923</v>
      </c>
      <c r="L1118" t="s">
        <v>281</v>
      </c>
      <c r="M1118">
        <v>5</v>
      </c>
      <c r="N1118">
        <v>35</v>
      </c>
      <c r="O1118" t="s">
        <v>3281</v>
      </c>
      <c r="P1118" t="s">
        <v>3282</v>
      </c>
      <c r="Q1118" s="7">
        <f>fact_orders[[#This Row],[Original Price]]*(1-fact_orders[[#This Row],[Discount%]])</f>
        <v>492.5</v>
      </c>
      <c r="R1118">
        <f>fact_orders[[#This Row],[Original Price]]*fact_orders[[#This Row],[Discount%]]</f>
        <v>492.5</v>
      </c>
      <c r="S1118">
        <f>YEAR(fact_orders[[#This Row],[Date]])</f>
        <v>2021</v>
      </c>
      <c r="T1118">
        <f>MONTH(fact_orders[[#This Row],[Date]])</f>
        <v>5</v>
      </c>
      <c r="U1118" t="str">
        <f>TEXT(fact_orders[[#This Row],[Date]],"mmm-yyyy")</f>
        <v>May-2021</v>
      </c>
      <c r="V1118" t="str">
        <f>"Q"&amp;ROUNDUP(MONTH(fact_orders[[#This Row],[Date]])/3,0)</f>
        <v>Q2</v>
      </c>
      <c r="W1118" t="str" cm="1">
        <f t="array" ref="W1118">_xlfn.IFS(
fact_orders[[#This Row],[dim_customers.Customer Age]]&lt;=25,"18-25",
fact_orders[[#This Row],[dim_customers.Customer Age]]&lt;=35,"26-35",
fact_orders[[#This Row],[dim_customers.Customer Age]]&lt;=45,"36-45",
fact_orders[[#This Row],[dim_customers.Customer Age]]&lt;=55,"46-55",
TRUE,"56+"
)</f>
        <v>26-35</v>
      </c>
      <c r="X1118" t="str" cm="1">
        <f t="array" ref="X1118">_xlfn.IFS(fact_orders[[#This Row],[Original Price]]&lt;250,"Under 250", fact_orders[[#This Row],[Original Price]]&lt;500, "250-499",fact_orders[[#This Row],[Original Price]]&lt;1000,"500-999",fact_orders[[#This Row],[Original Price]]&lt;2000,"1000-1999",TRUE,"2000+")</f>
        <v>500-999</v>
      </c>
      <c r="Y1118" t="str" cm="1">
        <f t="array" ref="Y1118">_xlfn.IFS(fact_orders[[#This Row],[Discount%]]&lt;0.2,"10-19%",fact_orders[[#This Row],[Discount%]]&lt;0.3,"20-29%",fact_orders[[#This Row],[Discount%]]&lt;0.4,"30-39%",fact_orders[[#This Row],[Discount%]]&lt;0.5,"40-49%",TRUE,"50%+")</f>
        <v>50%+</v>
      </c>
    </row>
    <row r="1119" spans="1:25" hidden="1" x14ac:dyDescent="0.3">
      <c r="A1119" t="s">
        <v>4535</v>
      </c>
      <c r="B1119" t="s">
        <v>3284</v>
      </c>
      <c r="C1119" t="s">
        <v>1038</v>
      </c>
      <c r="D1119" s="2">
        <v>44717</v>
      </c>
      <c r="E1119">
        <v>985</v>
      </c>
      <c r="F1119" s="4">
        <v>0.5</v>
      </c>
      <c r="G1119" t="s">
        <v>85</v>
      </c>
      <c r="H1119" t="s">
        <v>911</v>
      </c>
      <c r="I1119" t="s">
        <v>1002</v>
      </c>
      <c r="J1119" t="s">
        <v>1023</v>
      </c>
      <c r="K1119" t="s">
        <v>923</v>
      </c>
      <c r="L1119" t="s">
        <v>321</v>
      </c>
      <c r="M1119">
        <v>5</v>
      </c>
      <c r="N1119">
        <v>36</v>
      </c>
      <c r="O1119" t="s">
        <v>3281</v>
      </c>
      <c r="P1119" t="s">
        <v>3282</v>
      </c>
      <c r="Q1119" s="7">
        <f>fact_orders[[#This Row],[Original Price]]*(1-fact_orders[[#This Row],[Discount%]])</f>
        <v>492.5</v>
      </c>
      <c r="R1119">
        <f>fact_orders[[#This Row],[Original Price]]*fact_orders[[#This Row],[Discount%]]</f>
        <v>492.5</v>
      </c>
      <c r="S1119">
        <f>YEAR(fact_orders[[#This Row],[Date]])</f>
        <v>2022</v>
      </c>
      <c r="T1119">
        <f>MONTH(fact_orders[[#This Row],[Date]])</f>
        <v>6</v>
      </c>
      <c r="U1119" t="str">
        <f>TEXT(fact_orders[[#This Row],[Date]],"mmm-yyyy")</f>
        <v>Jun-2022</v>
      </c>
      <c r="V1119" t="str">
        <f>"Q"&amp;ROUNDUP(MONTH(fact_orders[[#This Row],[Date]])/3,0)</f>
        <v>Q2</v>
      </c>
      <c r="W1119" t="str" cm="1">
        <f t="array" ref="W1119">_xlfn.IFS(
fact_orders[[#This Row],[dim_customers.Customer Age]]&lt;=25,"18-25",
fact_orders[[#This Row],[dim_customers.Customer Age]]&lt;=35,"26-35",
fact_orders[[#This Row],[dim_customers.Customer Age]]&lt;=45,"36-45",
fact_orders[[#This Row],[dim_customers.Customer Age]]&lt;=55,"46-55",
TRUE,"56+"
)</f>
        <v>36-45</v>
      </c>
      <c r="X1119" t="str" cm="1">
        <f t="array" ref="X1119">_xlfn.IFS(fact_orders[[#This Row],[Original Price]]&lt;250,"Under 250", fact_orders[[#This Row],[Original Price]]&lt;500, "250-499",fact_orders[[#This Row],[Original Price]]&lt;1000,"500-999",fact_orders[[#This Row],[Original Price]]&lt;2000,"1000-1999",TRUE,"2000+")</f>
        <v>500-999</v>
      </c>
      <c r="Y1119" t="str" cm="1">
        <f t="array" ref="Y1119">_xlfn.IFS(fact_orders[[#This Row],[Discount%]]&lt;0.2,"10-19%",fact_orders[[#This Row],[Discount%]]&lt;0.3,"20-29%",fact_orders[[#This Row],[Discount%]]&lt;0.4,"30-39%",fact_orders[[#This Row],[Discount%]]&lt;0.5,"40-49%",TRUE,"50%+")</f>
        <v>50%+</v>
      </c>
    </row>
    <row r="1120" spans="1:25" hidden="1" x14ac:dyDescent="0.3">
      <c r="A1120" t="s">
        <v>4536</v>
      </c>
      <c r="B1120" t="s">
        <v>3285</v>
      </c>
      <c r="C1120" t="s">
        <v>1039</v>
      </c>
      <c r="D1120" s="2">
        <v>44568</v>
      </c>
      <c r="E1120">
        <v>369</v>
      </c>
      <c r="F1120" s="4">
        <v>0.5</v>
      </c>
      <c r="G1120" t="s">
        <v>85</v>
      </c>
      <c r="H1120" t="s">
        <v>911</v>
      </c>
      <c r="I1120" t="s">
        <v>1002</v>
      </c>
      <c r="J1120" t="s">
        <v>1023</v>
      </c>
      <c r="K1120" t="s">
        <v>923</v>
      </c>
      <c r="L1120" t="s">
        <v>14</v>
      </c>
      <c r="M1120">
        <v>5</v>
      </c>
      <c r="N1120">
        <v>40</v>
      </c>
      <c r="O1120" t="s">
        <v>3286</v>
      </c>
      <c r="P1120" t="s">
        <v>3282</v>
      </c>
      <c r="Q1120" s="7">
        <f>fact_orders[[#This Row],[Original Price]]*(1-fact_orders[[#This Row],[Discount%]])</f>
        <v>184.5</v>
      </c>
      <c r="R1120">
        <f>fact_orders[[#This Row],[Original Price]]*fact_orders[[#This Row],[Discount%]]</f>
        <v>184.5</v>
      </c>
      <c r="S1120">
        <f>YEAR(fact_orders[[#This Row],[Date]])</f>
        <v>2022</v>
      </c>
      <c r="T1120">
        <f>MONTH(fact_orders[[#This Row],[Date]])</f>
        <v>1</v>
      </c>
      <c r="U1120" t="str">
        <f>TEXT(fact_orders[[#This Row],[Date]],"mmm-yyyy")</f>
        <v>Jan-2022</v>
      </c>
      <c r="V1120" t="str">
        <f>"Q"&amp;ROUNDUP(MONTH(fact_orders[[#This Row],[Date]])/3,0)</f>
        <v>Q1</v>
      </c>
      <c r="W1120" t="str" cm="1">
        <f t="array" ref="W1120">_xlfn.IFS(
fact_orders[[#This Row],[dim_customers.Customer Age]]&lt;=25,"18-25",
fact_orders[[#This Row],[dim_customers.Customer Age]]&lt;=35,"26-35",
fact_orders[[#This Row],[dim_customers.Customer Age]]&lt;=45,"36-45",
fact_orders[[#This Row],[dim_customers.Customer Age]]&lt;=55,"46-55",
TRUE,"56+"
)</f>
        <v>36-45</v>
      </c>
      <c r="X1120" t="str" cm="1">
        <f t="array" ref="X1120">_xlfn.IFS(fact_orders[[#This Row],[Original Price]]&lt;250,"Under 250", fact_orders[[#This Row],[Original Price]]&lt;500, "250-499",fact_orders[[#This Row],[Original Price]]&lt;1000,"500-999",fact_orders[[#This Row],[Original Price]]&lt;2000,"1000-1999",TRUE,"2000+")</f>
        <v>250-499</v>
      </c>
      <c r="Y1120" t="str" cm="1">
        <f t="array" ref="Y1120">_xlfn.IFS(fact_orders[[#This Row],[Discount%]]&lt;0.2,"10-19%",fact_orders[[#This Row],[Discount%]]&lt;0.3,"20-29%",fact_orders[[#This Row],[Discount%]]&lt;0.4,"30-39%",fact_orders[[#This Row],[Discount%]]&lt;0.5,"40-49%",TRUE,"50%+")</f>
        <v>50%+</v>
      </c>
    </row>
    <row r="1121" spans="1:25" hidden="1" x14ac:dyDescent="0.3">
      <c r="A1121" t="s">
        <v>4537</v>
      </c>
      <c r="B1121" t="s">
        <v>3287</v>
      </c>
      <c r="C1121" t="s">
        <v>1040</v>
      </c>
      <c r="D1121" s="2">
        <v>44502</v>
      </c>
      <c r="E1121">
        <v>399</v>
      </c>
      <c r="F1121" s="4">
        <v>0.3</v>
      </c>
      <c r="G1121" t="s">
        <v>85</v>
      </c>
      <c r="H1121" t="s">
        <v>911</v>
      </c>
      <c r="I1121" t="s">
        <v>1002</v>
      </c>
      <c r="J1121" t="s">
        <v>1023</v>
      </c>
      <c r="K1121" t="s">
        <v>931</v>
      </c>
      <c r="L1121" t="s">
        <v>16</v>
      </c>
      <c r="M1121">
        <v>4</v>
      </c>
      <c r="N1121">
        <v>25</v>
      </c>
      <c r="O1121" t="s">
        <v>3286</v>
      </c>
      <c r="P1121" t="s">
        <v>3282</v>
      </c>
      <c r="Q1121" s="7">
        <f>fact_orders[[#This Row],[Original Price]]*(1-fact_orders[[#This Row],[Discount%]])</f>
        <v>279.29999999999995</v>
      </c>
      <c r="R1121">
        <f>fact_orders[[#This Row],[Original Price]]*fact_orders[[#This Row],[Discount%]]</f>
        <v>119.69999999999999</v>
      </c>
      <c r="S1121">
        <f>YEAR(fact_orders[[#This Row],[Date]])</f>
        <v>2021</v>
      </c>
      <c r="T1121">
        <f>MONTH(fact_orders[[#This Row],[Date]])</f>
        <v>11</v>
      </c>
      <c r="U1121" t="str">
        <f>TEXT(fact_orders[[#This Row],[Date]],"mmm-yyyy")</f>
        <v>Nov-2021</v>
      </c>
      <c r="V1121" t="str">
        <f>"Q"&amp;ROUNDUP(MONTH(fact_orders[[#This Row],[Date]])/3,0)</f>
        <v>Q4</v>
      </c>
      <c r="W1121" t="str" cm="1">
        <f t="array" ref="W1121">_xlfn.IFS(
fact_orders[[#This Row],[dim_customers.Customer Age]]&lt;=25,"18-25",
fact_orders[[#This Row],[dim_customers.Customer Age]]&lt;=35,"26-35",
fact_orders[[#This Row],[dim_customers.Customer Age]]&lt;=45,"36-45",
fact_orders[[#This Row],[dim_customers.Customer Age]]&lt;=55,"46-55",
TRUE,"56+"
)</f>
        <v>18-25</v>
      </c>
      <c r="X1121" t="str" cm="1">
        <f t="array" ref="X1121">_xlfn.IFS(fact_orders[[#This Row],[Original Price]]&lt;250,"Under 250", fact_orders[[#This Row],[Original Price]]&lt;500, "250-499",fact_orders[[#This Row],[Original Price]]&lt;1000,"500-999",fact_orders[[#This Row],[Original Price]]&lt;2000,"1000-1999",TRUE,"2000+")</f>
        <v>250-499</v>
      </c>
      <c r="Y1121" t="str" cm="1">
        <f t="array" ref="Y1121">_xlfn.IFS(fact_orders[[#This Row],[Discount%]]&lt;0.2,"10-19%",fact_orders[[#This Row],[Discount%]]&lt;0.3,"20-29%",fact_orders[[#This Row],[Discount%]]&lt;0.4,"30-39%",fact_orders[[#This Row],[Discount%]]&lt;0.5,"40-49%",TRUE,"50%+")</f>
        <v>30-39%</v>
      </c>
    </row>
    <row r="1122" spans="1:25" hidden="1" x14ac:dyDescent="0.3">
      <c r="A1122" t="s">
        <v>4538</v>
      </c>
      <c r="B1122" t="s">
        <v>3288</v>
      </c>
      <c r="C1122" t="s">
        <v>1041</v>
      </c>
      <c r="D1122" s="2">
        <v>44463</v>
      </c>
      <c r="E1122">
        <v>399</v>
      </c>
      <c r="F1122" s="4">
        <v>0.32</v>
      </c>
      <c r="G1122" t="s">
        <v>85</v>
      </c>
      <c r="H1122" t="s">
        <v>911</v>
      </c>
      <c r="I1122" t="s">
        <v>1002</v>
      </c>
      <c r="J1122" t="s">
        <v>1023</v>
      </c>
      <c r="K1122" t="s">
        <v>931</v>
      </c>
      <c r="L1122" t="s">
        <v>359</v>
      </c>
      <c r="M1122">
        <v>4</v>
      </c>
      <c r="N1122">
        <v>16</v>
      </c>
      <c r="O1122" t="s">
        <v>3286</v>
      </c>
      <c r="P1122" t="s">
        <v>3282</v>
      </c>
      <c r="Q1122" s="7">
        <f>fact_orders[[#This Row],[Original Price]]*(1-fact_orders[[#This Row],[Discount%]])</f>
        <v>271.32</v>
      </c>
      <c r="R1122">
        <f>fact_orders[[#This Row],[Original Price]]*fact_orders[[#This Row],[Discount%]]</f>
        <v>127.68</v>
      </c>
      <c r="S1122">
        <f>YEAR(fact_orders[[#This Row],[Date]])</f>
        <v>2021</v>
      </c>
      <c r="T1122">
        <f>MONTH(fact_orders[[#This Row],[Date]])</f>
        <v>9</v>
      </c>
      <c r="U1122" t="str">
        <f>TEXT(fact_orders[[#This Row],[Date]],"mmm-yyyy")</f>
        <v>Sep-2021</v>
      </c>
      <c r="V1122" t="str">
        <f>"Q"&amp;ROUNDUP(MONTH(fact_orders[[#This Row],[Date]])/3,0)</f>
        <v>Q3</v>
      </c>
      <c r="W1122" t="str" cm="1">
        <f t="array" ref="W1122">_xlfn.IFS(
fact_orders[[#This Row],[dim_customers.Customer Age]]&lt;=25,"18-25",
fact_orders[[#This Row],[dim_customers.Customer Age]]&lt;=35,"26-35",
fact_orders[[#This Row],[dim_customers.Customer Age]]&lt;=45,"36-45",
fact_orders[[#This Row],[dim_customers.Customer Age]]&lt;=55,"46-55",
TRUE,"56+"
)</f>
        <v>18-25</v>
      </c>
      <c r="X1122" t="str" cm="1">
        <f t="array" ref="X1122">_xlfn.IFS(fact_orders[[#This Row],[Original Price]]&lt;250,"Under 250", fact_orders[[#This Row],[Original Price]]&lt;500, "250-499",fact_orders[[#This Row],[Original Price]]&lt;1000,"500-999",fact_orders[[#This Row],[Original Price]]&lt;2000,"1000-1999",TRUE,"2000+")</f>
        <v>250-499</v>
      </c>
      <c r="Y1122" t="str" cm="1">
        <f t="array" ref="Y1122">_xlfn.IFS(fact_orders[[#This Row],[Discount%]]&lt;0.2,"10-19%",fact_orders[[#This Row],[Discount%]]&lt;0.3,"20-29%",fact_orders[[#This Row],[Discount%]]&lt;0.4,"30-39%",fact_orders[[#This Row],[Discount%]]&lt;0.5,"40-49%",TRUE,"50%+")</f>
        <v>30-39%</v>
      </c>
    </row>
    <row r="1123" spans="1:25" hidden="1" x14ac:dyDescent="0.3">
      <c r="A1123" t="s">
        <v>4539</v>
      </c>
      <c r="B1123" t="s">
        <v>3289</v>
      </c>
      <c r="C1123" t="s">
        <v>1042</v>
      </c>
      <c r="D1123" s="2">
        <v>44755</v>
      </c>
      <c r="E1123">
        <v>399</v>
      </c>
      <c r="F1123" s="4">
        <v>0.25</v>
      </c>
      <c r="G1123" t="s">
        <v>85</v>
      </c>
      <c r="H1123" t="s">
        <v>911</v>
      </c>
      <c r="I1123" t="s">
        <v>1002</v>
      </c>
      <c r="J1123" t="s">
        <v>1023</v>
      </c>
      <c r="K1123" t="s">
        <v>931</v>
      </c>
      <c r="L1123" t="s">
        <v>23</v>
      </c>
      <c r="M1123">
        <v>4</v>
      </c>
      <c r="N1123">
        <v>23</v>
      </c>
      <c r="O1123" t="s">
        <v>3286</v>
      </c>
      <c r="P1123" t="s">
        <v>3282</v>
      </c>
      <c r="Q1123" s="7">
        <f>fact_orders[[#This Row],[Original Price]]*(1-fact_orders[[#This Row],[Discount%]])</f>
        <v>299.25</v>
      </c>
      <c r="R1123">
        <f>fact_orders[[#This Row],[Original Price]]*fact_orders[[#This Row],[Discount%]]</f>
        <v>99.75</v>
      </c>
      <c r="S1123">
        <f>YEAR(fact_orders[[#This Row],[Date]])</f>
        <v>2022</v>
      </c>
      <c r="T1123">
        <f>MONTH(fact_orders[[#This Row],[Date]])</f>
        <v>7</v>
      </c>
      <c r="U1123" t="str">
        <f>TEXT(fact_orders[[#This Row],[Date]],"mmm-yyyy")</f>
        <v>Jul-2022</v>
      </c>
      <c r="V1123" t="str">
        <f>"Q"&amp;ROUNDUP(MONTH(fact_orders[[#This Row],[Date]])/3,0)</f>
        <v>Q3</v>
      </c>
      <c r="W1123" t="str" cm="1">
        <f t="array" ref="W1123">_xlfn.IFS(
fact_orders[[#This Row],[dim_customers.Customer Age]]&lt;=25,"18-25",
fact_orders[[#This Row],[dim_customers.Customer Age]]&lt;=35,"26-35",
fact_orders[[#This Row],[dim_customers.Customer Age]]&lt;=45,"36-45",
fact_orders[[#This Row],[dim_customers.Customer Age]]&lt;=55,"46-55",
TRUE,"56+"
)</f>
        <v>18-25</v>
      </c>
      <c r="X1123" t="str" cm="1">
        <f t="array" ref="X1123">_xlfn.IFS(fact_orders[[#This Row],[Original Price]]&lt;250,"Under 250", fact_orders[[#This Row],[Original Price]]&lt;500, "250-499",fact_orders[[#This Row],[Original Price]]&lt;1000,"500-999",fact_orders[[#This Row],[Original Price]]&lt;2000,"1000-1999",TRUE,"2000+")</f>
        <v>250-499</v>
      </c>
      <c r="Y1123" t="str" cm="1">
        <f t="array" ref="Y1123">_xlfn.IFS(fact_orders[[#This Row],[Discount%]]&lt;0.2,"10-19%",fact_orders[[#This Row],[Discount%]]&lt;0.3,"20-29%",fact_orders[[#This Row],[Discount%]]&lt;0.4,"30-39%",fact_orders[[#This Row],[Discount%]]&lt;0.5,"40-49%",TRUE,"50%+")</f>
        <v>20-29%</v>
      </c>
    </row>
    <row r="1124" spans="1:25" hidden="1" x14ac:dyDescent="0.3">
      <c r="A1124" t="s">
        <v>4540</v>
      </c>
      <c r="B1124" t="s">
        <v>3290</v>
      </c>
      <c r="C1124" t="s">
        <v>1043</v>
      </c>
      <c r="D1124" s="2">
        <v>44743</v>
      </c>
      <c r="E1124">
        <v>399</v>
      </c>
      <c r="F1124" s="4">
        <v>0.45</v>
      </c>
      <c r="G1124" t="s">
        <v>85</v>
      </c>
      <c r="H1124" t="s">
        <v>911</v>
      </c>
      <c r="I1124" t="s">
        <v>1002</v>
      </c>
      <c r="J1124" t="s">
        <v>1023</v>
      </c>
      <c r="K1124" t="s">
        <v>931</v>
      </c>
      <c r="L1124" t="s">
        <v>12</v>
      </c>
      <c r="M1124">
        <v>5</v>
      </c>
      <c r="N1124">
        <v>22</v>
      </c>
      <c r="O1124" t="s">
        <v>3286</v>
      </c>
      <c r="P1124" t="s">
        <v>3282</v>
      </c>
      <c r="Q1124" s="7">
        <f>fact_orders[[#This Row],[Original Price]]*(1-fact_orders[[#This Row],[Discount%]])</f>
        <v>219.45000000000002</v>
      </c>
      <c r="R1124">
        <f>fact_orders[[#This Row],[Original Price]]*fact_orders[[#This Row],[Discount%]]</f>
        <v>179.55</v>
      </c>
      <c r="S1124">
        <f>YEAR(fact_orders[[#This Row],[Date]])</f>
        <v>2022</v>
      </c>
      <c r="T1124">
        <f>MONTH(fact_orders[[#This Row],[Date]])</f>
        <v>7</v>
      </c>
      <c r="U1124" t="str">
        <f>TEXT(fact_orders[[#This Row],[Date]],"mmm-yyyy")</f>
        <v>Jul-2022</v>
      </c>
      <c r="V1124" t="str">
        <f>"Q"&amp;ROUNDUP(MONTH(fact_orders[[#This Row],[Date]])/3,0)</f>
        <v>Q3</v>
      </c>
      <c r="W1124" t="str" cm="1">
        <f t="array" ref="W1124">_xlfn.IFS(
fact_orders[[#This Row],[dim_customers.Customer Age]]&lt;=25,"18-25",
fact_orders[[#This Row],[dim_customers.Customer Age]]&lt;=35,"26-35",
fact_orders[[#This Row],[dim_customers.Customer Age]]&lt;=45,"36-45",
fact_orders[[#This Row],[dim_customers.Customer Age]]&lt;=55,"46-55",
TRUE,"56+"
)</f>
        <v>18-25</v>
      </c>
      <c r="X1124" t="str" cm="1">
        <f t="array" ref="X1124">_xlfn.IFS(fact_orders[[#This Row],[Original Price]]&lt;250,"Under 250", fact_orders[[#This Row],[Original Price]]&lt;500, "250-499",fact_orders[[#This Row],[Original Price]]&lt;1000,"500-999",fact_orders[[#This Row],[Original Price]]&lt;2000,"1000-1999",TRUE,"2000+")</f>
        <v>250-499</v>
      </c>
      <c r="Y1124" t="str" cm="1">
        <f t="array" ref="Y1124">_xlfn.IFS(fact_orders[[#This Row],[Discount%]]&lt;0.2,"10-19%",fact_orders[[#This Row],[Discount%]]&lt;0.3,"20-29%",fact_orders[[#This Row],[Discount%]]&lt;0.4,"30-39%",fact_orders[[#This Row],[Discount%]]&lt;0.5,"40-49%",TRUE,"50%+")</f>
        <v>40-49%</v>
      </c>
    </row>
    <row r="1125" spans="1:25" hidden="1" x14ac:dyDescent="0.3">
      <c r="A1125" t="s">
        <v>4541</v>
      </c>
      <c r="B1125" t="s">
        <v>3291</v>
      </c>
      <c r="C1125" t="s">
        <v>1044</v>
      </c>
      <c r="D1125" s="2">
        <v>44455</v>
      </c>
      <c r="E1125">
        <v>555</v>
      </c>
      <c r="F1125" s="4">
        <v>0.15</v>
      </c>
      <c r="G1125" t="s">
        <v>85</v>
      </c>
      <c r="H1125" t="s">
        <v>911</v>
      </c>
      <c r="I1125" t="s">
        <v>1002</v>
      </c>
      <c r="J1125" t="s">
        <v>319</v>
      </c>
      <c r="K1125" t="s">
        <v>931</v>
      </c>
      <c r="L1125" t="s">
        <v>12</v>
      </c>
      <c r="M1125">
        <v>5</v>
      </c>
      <c r="N1125">
        <v>17</v>
      </c>
      <c r="O1125" t="s">
        <v>3292</v>
      </c>
      <c r="P1125" t="s">
        <v>3293</v>
      </c>
      <c r="Q1125" s="7">
        <f>fact_orders[[#This Row],[Original Price]]*(1-fact_orders[[#This Row],[Discount%]])</f>
        <v>471.75</v>
      </c>
      <c r="R1125">
        <f>fact_orders[[#This Row],[Original Price]]*fact_orders[[#This Row],[Discount%]]</f>
        <v>83.25</v>
      </c>
      <c r="S1125">
        <f>YEAR(fact_orders[[#This Row],[Date]])</f>
        <v>2021</v>
      </c>
      <c r="T1125">
        <f>MONTH(fact_orders[[#This Row],[Date]])</f>
        <v>9</v>
      </c>
      <c r="U1125" t="str">
        <f>TEXT(fact_orders[[#This Row],[Date]],"mmm-yyyy")</f>
        <v>Sep-2021</v>
      </c>
      <c r="V1125" t="str">
        <f>"Q"&amp;ROUNDUP(MONTH(fact_orders[[#This Row],[Date]])/3,0)</f>
        <v>Q3</v>
      </c>
      <c r="W1125" t="str" cm="1">
        <f t="array" ref="W1125">_xlfn.IFS(
fact_orders[[#This Row],[dim_customers.Customer Age]]&lt;=25,"18-25",
fact_orders[[#This Row],[dim_customers.Customer Age]]&lt;=35,"26-35",
fact_orders[[#This Row],[dim_customers.Customer Age]]&lt;=45,"36-45",
fact_orders[[#This Row],[dim_customers.Customer Age]]&lt;=55,"46-55",
TRUE,"56+"
)</f>
        <v>18-25</v>
      </c>
      <c r="X1125" t="str" cm="1">
        <f t="array" ref="X1125">_xlfn.IFS(fact_orders[[#This Row],[Original Price]]&lt;250,"Under 250", fact_orders[[#This Row],[Original Price]]&lt;500, "250-499",fact_orders[[#This Row],[Original Price]]&lt;1000,"500-999",fact_orders[[#This Row],[Original Price]]&lt;2000,"1000-1999",TRUE,"2000+")</f>
        <v>500-999</v>
      </c>
      <c r="Y1125" t="str" cm="1">
        <f t="array" ref="Y1125">_xlfn.IFS(fact_orders[[#This Row],[Discount%]]&lt;0.2,"10-19%",fact_orders[[#This Row],[Discount%]]&lt;0.3,"20-29%",fact_orders[[#This Row],[Discount%]]&lt;0.4,"30-39%",fact_orders[[#This Row],[Discount%]]&lt;0.5,"40-49%",TRUE,"50%+")</f>
        <v>10-19%</v>
      </c>
    </row>
    <row r="1126" spans="1:25" hidden="1" x14ac:dyDescent="0.3">
      <c r="A1126" t="s">
        <v>4542</v>
      </c>
      <c r="B1126" t="s">
        <v>3294</v>
      </c>
      <c r="C1126" t="s">
        <v>1045</v>
      </c>
      <c r="D1126" s="2">
        <v>44870</v>
      </c>
      <c r="E1126">
        <v>555</v>
      </c>
      <c r="F1126" s="4">
        <v>0.33</v>
      </c>
      <c r="G1126" t="s">
        <v>85</v>
      </c>
      <c r="H1126" t="s">
        <v>911</v>
      </c>
      <c r="I1126" t="s">
        <v>1002</v>
      </c>
      <c r="J1126" t="s">
        <v>319</v>
      </c>
      <c r="K1126" t="s">
        <v>931</v>
      </c>
      <c r="L1126" t="s">
        <v>12</v>
      </c>
      <c r="M1126">
        <v>3</v>
      </c>
      <c r="N1126">
        <v>19</v>
      </c>
      <c r="O1126" t="s">
        <v>3292</v>
      </c>
      <c r="P1126" t="s">
        <v>3293</v>
      </c>
      <c r="Q1126" s="7">
        <f>fact_orders[[#This Row],[Original Price]]*(1-fact_orders[[#This Row],[Discount%]])</f>
        <v>371.84999999999997</v>
      </c>
      <c r="R1126">
        <f>fact_orders[[#This Row],[Original Price]]*fact_orders[[#This Row],[Discount%]]</f>
        <v>183.15</v>
      </c>
      <c r="S1126">
        <f>YEAR(fact_orders[[#This Row],[Date]])</f>
        <v>2022</v>
      </c>
      <c r="T1126">
        <f>MONTH(fact_orders[[#This Row],[Date]])</f>
        <v>11</v>
      </c>
      <c r="U1126" t="str">
        <f>TEXT(fact_orders[[#This Row],[Date]],"mmm-yyyy")</f>
        <v>Nov-2022</v>
      </c>
      <c r="V1126" t="str">
        <f>"Q"&amp;ROUNDUP(MONTH(fact_orders[[#This Row],[Date]])/3,0)</f>
        <v>Q4</v>
      </c>
      <c r="W1126" t="str" cm="1">
        <f t="array" ref="W1126">_xlfn.IFS(
fact_orders[[#This Row],[dim_customers.Customer Age]]&lt;=25,"18-25",
fact_orders[[#This Row],[dim_customers.Customer Age]]&lt;=35,"26-35",
fact_orders[[#This Row],[dim_customers.Customer Age]]&lt;=45,"36-45",
fact_orders[[#This Row],[dim_customers.Customer Age]]&lt;=55,"46-55",
TRUE,"56+"
)</f>
        <v>18-25</v>
      </c>
      <c r="X1126" t="str" cm="1">
        <f t="array" ref="X1126">_xlfn.IFS(fact_orders[[#This Row],[Original Price]]&lt;250,"Under 250", fact_orders[[#This Row],[Original Price]]&lt;500, "250-499",fact_orders[[#This Row],[Original Price]]&lt;1000,"500-999",fact_orders[[#This Row],[Original Price]]&lt;2000,"1000-1999",TRUE,"2000+")</f>
        <v>500-999</v>
      </c>
      <c r="Y1126" t="str" cm="1">
        <f t="array" ref="Y1126">_xlfn.IFS(fact_orders[[#This Row],[Discount%]]&lt;0.2,"10-19%",fact_orders[[#This Row],[Discount%]]&lt;0.3,"20-29%",fact_orders[[#This Row],[Discount%]]&lt;0.4,"30-39%",fact_orders[[#This Row],[Discount%]]&lt;0.5,"40-49%",TRUE,"50%+")</f>
        <v>30-39%</v>
      </c>
    </row>
    <row r="1127" spans="1:25" hidden="1" x14ac:dyDescent="0.3">
      <c r="A1127" t="s">
        <v>4543</v>
      </c>
      <c r="B1127" t="s">
        <v>3295</v>
      </c>
      <c r="C1127" t="s">
        <v>1046</v>
      </c>
      <c r="D1127" s="2">
        <v>44655</v>
      </c>
      <c r="E1127">
        <v>555</v>
      </c>
      <c r="F1127" s="4">
        <v>0.42</v>
      </c>
      <c r="G1127" t="s">
        <v>85</v>
      </c>
      <c r="H1127" t="s">
        <v>911</v>
      </c>
      <c r="I1127" t="s">
        <v>1002</v>
      </c>
      <c r="J1127" t="s">
        <v>319</v>
      </c>
      <c r="K1127" t="s">
        <v>931</v>
      </c>
      <c r="L1127" t="s">
        <v>12</v>
      </c>
      <c r="M1127">
        <v>5</v>
      </c>
      <c r="N1127">
        <v>18</v>
      </c>
      <c r="O1127" t="s">
        <v>3292</v>
      </c>
      <c r="P1127" t="s">
        <v>3293</v>
      </c>
      <c r="Q1127" s="7">
        <f>fact_orders[[#This Row],[Original Price]]*(1-fact_orders[[#This Row],[Discount%]])</f>
        <v>321.90000000000003</v>
      </c>
      <c r="R1127">
        <f>fact_orders[[#This Row],[Original Price]]*fact_orders[[#This Row],[Discount%]]</f>
        <v>233.1</v>
      </c>
      <c r="S1127">
        <f>YEAR(fact_orders[[#This Row],[Date]])</f>
        <v>2022</v>
      </c>
      <c r="T1127">
        <f>MONTH(fact_orders[[#This Row],[Date]])</f>
        <v>4</v>
      </c>
      <c r="U1127" t="str">
        <f>TEXT(fact_orders[[#This Row],[Date]],"mmm-yyyy")</f>
        <v>Apr-2022</v>
      </c>
      <c r="V1127" t="str">
        <f>"Q"&amp;ROUNDUP(MONTH(fact_orders[[#This Row],[Date]])/3,0)</f>
        <v>Q2</v>
      </c>
      <c r="W1127" t="str" cm="1">
        <f t="array" ref="W1127">_xlfn.IFS(
fact_orders[[#This Row],[dim_customers.Customer Age]]&lt;=25,"18-25",
fact_orders[[#This Row],[dim_customers.Customer Age]]&lt;=35,"26-35",
fact_orders[[#This Row],[dim_customers.Customer Age]]&lt;=45,"36-45",
fact_orders[[#This Row],[dim_customers.Customer Age]]&lt;=55,"46-55",
TRUE,"56+"
)</f>
        <v>18-25</v>
      </c>
      <c r="X1127" t="str" cm="1">
        <f t="array" ref="X1127">_xlfn.IFS(fact_orders[[#This Row],[Original Price]]&lt;250,"Under 250", fact_orders[[#This Row],[Original Price]]&lt;500, "250-499",fact_orders[[#This Row],[Original Price]]&lt;1000,"500-999",fact_orders[[#This Row],[Original Price]]&lt;2000,"1000-1999",TRUE,"2000+")</f>
        <v>500-999</v>
      </c>
      <c r="Y1127" t="str" cm="1">
        <f t="array" ref="Y1127">_xlfn.IFS(fact_orders[[#This Row],[Discount%]]&lt;0.2,"10-19%",fact_orders[[#This Row],[Discount%]]&lt;0.3,"20-29%",fact_orders[[#This Row],[Discount%]]&lt;0.4,"30-39%",fact_orders[[#This Row],[Discount%]]&lt;0.5,"40-49%",TRUE,"50%+")</f>
        <v>40-49%</v>
      </c>
    </row>
    <row r="1128" spans="1:25" hidden="1" x14ac:dyDescent="0.3">
      <c r="A1128" t="s">
        <v>4544</v>
      </c>
      <c r="B1128" t="s">
        <v>3296</v>
      </c>
      <c r="C1128" t="s">
        <v>1047</v>
      </c>
      <c r="D1128" s="2">
        <v>44279</v>
      </c>
      <c r="E1128">
        <v>555</v>
      </c>
      <c r="F1128" s="4">
        <v>0.42</v>
      </c>
      <c r="G1128" t="s">
        <v>85</v>
      </c>
      <c r="H1128" t="s">
        <v>911</v>
      </c>
      <c r="I1128" t="s">
        <v>1002</v>
      </c>
      <c r="J1128" t="s">
        <v>319</v>
      </c>
      <c r="K1128" t="s">
        <v>931</v>
      </c>
      <c r="L1128" t="s">
        <v>162</v>
      </c>
      <c r="M1128">
        <v>5</v>
      </c>
      <c r="N1128">
        <v>20</v>
      </c>
      <c r="O1128" t="s">
        <v>3292</v>
      </c>
      <c r="P1128" t="s">
        <v>3293</v>
      </c>
      <c r="Q1128" s="7">
        <f>fact_orders[[#This Row],[Original Price]]*(1-fact_orders[[#This Row],[Discount%]])</f>
        <v>321.90000000000003</v>
      </c>
      <c r="R1128">
        <f>fact_orders[[#This Row],[Original Price]]*fact_orders[[#This Row],[Discount%]]</f>
        <v>233.1</v>
      </c>
      <c r="S1128">
        <f>YEAR(fact_orders[[#This Row],[Date]])</f>
        <v>2021</v>
      </c>
      <c r="T1128">
        <f>MONTH(fact_orders[[#This Row],[Date]])</f>
        <v>3</v>
      </c>
      <c r="U1128" t="str">
        <f>TEXT(fact_orders[[#This Row],[Date]],"mmm-yyyy")</f>
        <v>Mar-2021</v>
      </c>
      <c r="V1128" t="str">
        <f>"Q"&amp;ROUNDUP(MONTH(fact_orders[[#This Row],[Date]])/3,0)</f>
        <v>Q1</v>
      </c>
      <c r="W1128" t="str" cm="1">
        <f t="array" ref="W1128">_xlfn.IFS(
fact_orders[[#This Row],[dim_customers.Customer Age]]&lt;=25,"18-25",
fact_orders[[#This Row],[dim_customers.Customer Age]]&lt;=35,"26-35",
fact_orders[[#This Row],[dim_customers.Customer Age]]&lt;=45,"36-45",
fact_orders[[#This Row],[dim_customers.Customer Age]]&lt;=55,"46-55",
TRUE,"56+"
)</f>
        <v>18-25</v>
      </c>
      <c r="X1128" t="str" cm="1">
        <f t="array" ref="X1128">_xlfn.IFS(fact_orders[[#This Row],[Original Price]]&lt;250,"Under 250", fact_orders[[#This Row],[Original Price]]&lt;500, "250-499",fact_orders[[#This Row],[Original Price]]&lt;1000,"500-999",fact_orders[[#This Row],[Original Price]]&lt;2000,"1000-1999",TRUE,"2000+")</f>
        <v>500-999</v>
      </c>
      <c r="Y1128" t="str" cm="1">
        <f t="array" ref="Y1128">_xlfn.IFS(fact_orders[[#This Row],[Discount%]]&lt;0.2,"10-19%",fact_orders[[#This Row],[Discount%]]&lt;0.3,"20-29%",fact_orders[[#This Row],[Discount%]]&lt;0.4,"30-39%",fact_orders[[#This Row],[Discount%]]&lt;0.5,"40-49%",TRUE,"50%+")</f>
        <v>40-49%</v>
      </c>
    </row>
    <row r="1129" spans="1:25" hidden="1" x14ac:dyDescent="0.3">
      <c r="A1129" t="s">
        <v>4545</v>
      </c>
      <c r="B1129" t="s">
        <v>3297</v>
      </c>
      <c r="C1129" t="s">
        <v>1048</v>
      </c>
      <c r="D1129" s="2">
        <v>44385</v>
      </c>
      <c r="E1129">
        <v>675</v>
      </c>
      <c r="F1129" s="4">
        <v>0.39</v>
      </c>
      <c r="G1129" t="s">
        <v>85</v>
      </c>
      <c r="H1129" t="s">
        <v>911</v>
      </c>
      <c r="I1129" t="s">
        <v>1002</v>
      </c>
      <c r="J1129" t="s">
        <v>319</v>
      </c>
      <c r="K1129" t="s">
        <v>940</v>
      </c>
      <c r="L1129" t="s">
        <v>162</v>
      </c>
      <c r="M1129">
        <v>4</v>
      </c>
      <c r="N1129">
        <v>22</v>
      </c>
      <c r="O1129" t="s">
        <v>3298</v>
      </c>
      <c r="P1129" t="s">
        <v>3299</v>
      </c>
      <c r="Q1129" s="7">
        <f>fact_orders[[#This Row],[Original Price]]*(1-fact_orders[[#This Row],[Discount%]])</f>
        <v>411.75</v>
      </c>
      <c r="R1129">
        <f>fact_orders[[#This Row],[Original Price]]*fact_orders[[#This Row],[Discount%]]</f>
        <v>263.25</v>
      </c>
      <c r="S1129">
        <f>YEAR(fact_orders[[#This Row],[Date]])</f>
        <v>2021</v>
      </c>
      <c r="T1129">
        <f>MONTH(fact_orders[[#This Row],[Date]])</f>
        <v>7</v>
      </c>
      <c r="U1129" t="str">
        <f>TEXT(fact_orders[[#This Row],[Date]],"mmm-yyyy")</f>
        <v>Jul-2021</v>
      </c>
      <c r="V1129" t="str">
        <f>"Q"&amp;ROUNDUP(MONTH(fact_orders[[#This Row],[Date]])/3,0)</f>
        <v>Q3</v>
      </c>
      <c r="W1129" t="str" cm="1">
        <f t="array" ref="W1129">_xlfn.IFS(
fact_orders[[#This Row],[dim_customers.Customer Age]]&lt;=25,"18-25",
fact_orders[[#This Row],[dim_customers.Customer Age]]&lt;=35,"26-35",
fact_orders[[#This Row],[dim_customers.Customer Age]]&lt;=45,"36-45",
fact_orders[[#This Row],[dim_customers.Customer Age]]&lt;=55,"46-55",
TRUE,"56+"
)</f>
        <v>18-25</v>
      </c>
      <c r="X1129" t="str" cm="1">
        <f t="array" ref="X1129">_xlfn.IFS(fact_orders[[#This Row],[Original Price]]&lt;250,"Under 250", fact_orders[[#This Row],[Original Price]]&lt;500, "250-499",fact_orders[[#This Row],[Original Price]]&lt;1000,"500-999",fact_orders[[#This Row],[Original Price]]&lt;2000,"1000-1999",TRUE,"2000+")</f>
        <v>500-999</v>
      </c>
      <c r="Y1129" t="str" cm="1">
        <f t="array" ref="Y1129">_xlfn.IFS(fact_orders[[#This Row],[Discount%]]&lt;0.2,"10-19%",fact_orders[[#This Row],[Discount%]]&lt;0.3,"20-29%",fact_orders[[#This Row],[Discount%]]&lt;0.4,"30-39%",fact_orders[[#This Row],[Discount%]]&lt;0.5,"40-49%",TRUE,"50%+")</f>
        <v>30-39%</v>
      </c>
    </row>
    <row r="1130" spans="1:25" hidden="1" x14ac:dyDescent="0.3">
      <c r="A1130" t="s">
        <v>4546</v>
      </c>
      <c r="B1130" t="s">
        <v>3300</v>
      </c>
      <c r="C1130" t="s">
        <v>1049</v>
      </c>
      <c r="D1130" s="2">
        <v>44868</v>
      </c>
      <c r="E1130">
        <v>675</v>
      </c>
      <c r="F1130" s="4">
        <v>0.39</v>
      </c>
      <c r="G1130" t="s">
        <v>85</v>
      </c>
      <c r="H1130" t="s">
        <v>911</v>
      </c>
      <c r="I1130" t="s">
        <v>1002</v>
      </c>
      <c r="J1130" t="s">
        <v>319</v>
      </c>
      <c r="K1130" t="s">
        <v>940</v>
      </c>
      <c r="L1130" t="s">
        <v>162</v>
      </c>
      <c r="M1130">
        <v>3</v>
      </c>
      <c r="N1130">
        <v>25</v>
      </c>
      <c r="O1130" t="s">
        <v>3298</v>
      </c>
      <c r="P1130" t="s">
        <v>3299</v>
      </c>
      <c r="Q1130" s="7">
        <f>fact_orders[[#This Row],[Original Price]]*(1-fact_orders[[#This Row],[Discount%]])</f>
        <v>411.75</v>
      </c>
      <c r="R1130">
        <f>fact_orders[[#This Row],[Original Price]]*fact_orders[[#This Row],[Discount%]]</f>
        <v>263.25</v>
      </c>
      <c r="S1130">
        <f>YEAR(fact_orders[[#This Row],[Date]])</f>
        <v>2022</v>
      </c>
      <c r="T1130">
        <f>MONTH(fact_orders[[#This Row],[Date]])</f>
        <v>11</v>
      </c>
      <c r="U1130" t="str">
        <f>TEXT(fact_orders[[#This Row],[Date]],"mmm-yyyy")</f>
        <v>Nov-2022</v>
      </c>
      <c r="V1130" t="str">
        <f>"Q"&amp;ROUNDUP(MONTH(fact_orders[[#This Row],[Date]])/3,0)</f>
        <v>Q4</v>
      </c>
      <c r="W1130" t="str" cm="1">
        <f t="array" ref="W1130">_xlfn.IFS(
fact_orders[[#This Row],[dim_customers.Customer Age]]&lt;=25,"18-25",
fact_orders[[#This Row],[dim_customers.Customer Age]]&lt;=35,"26-35",
fact_orders[[#This Row],[dim_customers.Customer Age]]&lt;=45,"36-45",
fact_orders[[#This Row],[dim_customers.Customer Age]]&lt;=55,"46-55",
TRUE,"56+"
)</f>
        <v>18-25</v>
      </c>
      <c r="X1130" t="str" cm="1">
        <f t="array" ref="X1130">_xlfn.IFS(fact_orders[[#This Row],[Original Price]]&lt;250,"Under 250", fact_orders[[#This Row],[Original Price]]&lt;500, "250-499",fact_orders[[#This Row],[Original Price]]&lt;1000,"500-999",fact_orders[[#This Row],[Original Price]]&lt;2000,"1000-1999",TRUE,"2000+")</f>
        <v>500-999</v>
      </c>
      <c r="Y1130" t="str" cm="1">
        <f t="array" ref="Y1130">_xlfn.IFS(fact_orders[[#This Row],[Discount%]]&lt;0.2,"10-19%",fact_orders[[#This Row],[Discount%]]&lt;0.3,"20-29%",fact_orders[[#This Row],[Discount%]]&lt;0.4,"30-39%",fact_orders[[#This Row],[Discount%]]&lt;0.5,"40-49%",TRUE,"50%+")</f>
        <v>30-39%</v>
      </c>
    </row>
    <row r="1131" spans="1:25" hidden="1" x14ac:dyDescent="0.3">
      <c r="A1131" t="s">
        <v>4547</v>
      </c>
      <c r="B1131" t="s">
        <v>3301</v>
      </c>
      <c r="C1131" t="s">
        <v>1050</v>
      </c>
      <c r="D1131" s="2">
        <v>44881</v>
      </c>
      <c r="E1131">
        <v>675</v>
      </c>
      <c r="F1131" s="4">
        <v>0.39</v>
      </c>
      <c r="G1131" t="s">
        <v>85</v>
      </c>
      <c r="H1131" t="s">
        <v>911</v>
      </c>
      <c r="I1131" t="s">
        <v>1051</v>
      </c>
      <c r="J1131" t="s">
        <v>1003</v>
      </c>
      <c r="K1131" t="s">
        <v>940</v>
      </c>
      <c r="L1131" t="s">
        <v>14</v>
      </c>
      <c r="M1131">
        <v>4</v>
      </c>
      <c r="N1131">
        <v>27</v>
      </c>
      <c r="O1131" t="s">
        <v>3302</v>
      </c>
      <c r="P1131" t="s">
        <v>3303</v>
      </c>
      <c r="Q1131" s="7">
        <f>fact_orders[[#This Row],[Original Price]]*(1-fact_orders[[#This Row],[Discount%]])</f>
        <v>411.75</v>
      </c>
      <c r="R1131">
        <f>fact_orders[[#This Row],[Original Price]]*fact_orders[[#This Row],[Discount%]]</f>
        <v>263.25</v>
      </c>
      <c r="S1131">
        <f>YEAR(fact_orders[[#This Row],[Date]])</f>
        <v>2022</v>
      </c>
      <c r="T1131">
        <f>MONTH(fact_orders[[#This Row],[Date]])</f>
        <v>11</v>
      </c>
      <c r="U1131" t="str">
        <f>TEXT(fact_orders[[#This Row],[Date]],"mmm-yyyy")</f>
        <v>Nov-2022</v>
      </c>
      <c r="V1131" t="str">
        <f>"Q"&amp;ROUNDUP(MONTH(fact_orders[[#This Row],[Date]])/3,0)</f>
        <v>Q4</v>
      </c>
      <c r="W1131" t="str" cm="1">
        <f t="array" ref="W1131">_xlfn.IFS(
fact_orders[[#This Row],[dim_customers.Customer Age]]&lt;=25,"18-25",
fact_orders[[#This Row],[dim_customers.Customer Age]]&lt;=35,"26-35",
fact_orders[[#This Row],[dim_customers.Customer Age]]&lt;=45,"36-45",
fact_orders[[#This Row],[dim_customers.Customer Age]]&lt;=55,"46-55",
TRUE,"56+"
)</f>
        <v>26-35</v>
      </c>
      <c r="X1131" t="str" cm="1">
        <f t="array" ref="X1131">_xlfn.IFS(fact_orders[[#This Row],[Original Price]]&lt;250,"Under 250", fact_orders[[#This Row],[Original Price]]&lt;500, "250-499",fact_orders[[#This Row],[Original Price]]&lt;1000,"500-999",fact_orders[[#This Row],[Original Price]]&lt;2000,"1000-1999",TRUE,"2000+")</f>
        <v>500-999</v>
      </c>
      <c r="Y1131" t="str" cm="1">
        <f t="array" ref="Y1131">_xlfn.IFS(fact_orders[[#This Row],[Discount%]]&lt;0.2,"10-19%",fact_orders[[#This Row],[Discount%]]&lt;0.3,"20-29%",fact_orders[[#This Row],[Discount%]]&lt;0.4,"30-39%",fact_orders[[#This Row],[Discount%]]&lt;0.5,"40-49%",TRUE,"50%+")</f>
        <v>30-39%</v>
      </c>
    </row>
    <row r="1132" spans="1:25" hidden="1" x14ac:dyDescent="0.3">
      <c r="A1132" t="s">
        <v>4548</v>
      </c>
      <c r="B1132" t="s">
        <v>3304</v>
      </c>
      <c r="C1132" t="s">
        <v>1052</v>
      </c>
      <c r="D1132" s="2">
        <v>44653</v>
      </c>
      <c r="E1132">
        <v>654</v>
      </c>
      <c r="F1132" s="4">
        <v>0.39</v>
      </c>
      <c r="G1132" t="s">
        <v>85</v>
      </c>
      <c r="H1132" t="s">
        <v>911</v>
      </c>
      <c r="I1132" t="s">
        <v>1051</v>
      </c>
      <c r="J1132" t="s">
        <v>1003</v>
      </c>
      <c r="K1132" t="s">
        <v>940</v>
      </c>
      <c r="L1132" t="s">
        <v>14</v>
      </c>
      <c r="M1132">
        <v>5</v>
      </c>
      <c r="N1132">
        <v>29</v>
      </c>
      <c r="O1132" t="s">
        <v>3302</v>
      </c>
      <c r="P1132" t="s">
        <v>3303</v>
      </c>
      <c r="Q1132" s="7">
        <f>fact_orders[[#This Row],[Original Price]]*(1-fact_orders[[#This Row],[Discount%]])</f>
        <v>398.94</v>
      </c>
      <c r="R1132">
        <f>fact_orders[[#This Row],[Original Price]]*fact_orders[[#This Row],[Discount%]]</f>
        <v>255.06</v>
      </c>
      <c r="S1132">
        <f>YEAR(fact_orders[[#This Row],[Date]])</f>
        <v>2022</v>
      </c>
      <c r="T1132">
        <f>MONTH(fact_orders[[#This Row],[Date]])</f>
        <v>4</v>
      </c>
      <c r="U1132" t="str">
        <f>TEXT(fact_orders[[#This Row],[Date]],"mmm-yyyy")</f>
        <v>Apr-2022</v>
      </c>
      <c r="V1132" t="str">
        <f>"Q"&amp;ROUNDUP(MONTH(fact_orders[[#This Row],[Date]])/3,0)</f>
        <v>Q2</v>
      </c>
      <c r="W1132" t="str" cm="1">
        <f t="array" ref="W1132">_xlfn.IFS(
fact_orders[[#This Row],[dim_customers.Customer Age]]&lt;=25,"18-25",
fact_orders[[#This Row],[dim_customers.Customer Age]]&lt;=35,"26-35",
fact_orders[[#This Row],[dim_customers.Customer Age]]&lt;=45,"36-45",
fact_orders[[#This Row],[dim_customers.Customer Age]]&lt;=55,"46-55",
TRUE,"56+"
)</f>
        <v>26-35</v>
      </c>
      <c r="X1132" t="str" cm="1">
        <f t="array" ref="X1132">_xlfn.IFS(fact_orders[[#This Row],[Original Price]]&lt;250,"Under 250", fact_orders[[#This Row],[Original Price]]&lt;500, "250-499",fact_orders[[#This Row],[Original Price]]&lt;1000,"500-999",fact_orders[[#This Row],[Original Price]]&lt;2000,"1000-1999",TRUE,"2000+")</f>
        <v>500-999</v>
      </c>
      <c r="Y1132" t="str" cm="1">
        <f t="array" ref="Y1132">_xlfn.IFS(fact_orders[[#This Row],[Discount%]]&lt;0.2,"10-19%",fact_orders[[#This Row],[Discount%]]&lt;0.3,"20-29%",fact_orders[[#This Row],[Discount%]]&lt;0.4,"30-39%",fact_orders[[#This Row],[Discount%]]&lt;0.5,"40-49%",TRUE,"50%+")</f>
        <v>30-39%</v>
      </c>
    </row>
    <row r="1133" spans="1:25" hidden="1" x14ac:dyDescent="0.3">
      <c r="A1133" t="s">
        <v>4549</v>
      </c>
      <c r="B1133" t="s">
        <v>3305</v>
      </c>
      <c r="C1133" t="s">
        <v>1053</v>
      </c>
      <c r="D1133" s="2">
        <v>44303</v>
      </c>
      <c r="E1133">
        <v>654</v>
      </c>
      <c r="F1133" s="4">
        <v>0.3</v>
      </c>
      <c r="G1133" t="s">
        <v>85</v>
      </c>
      <c r="H1133" t="s">
        <v>911</v>
      </c>
      <c r="I1133" t="s">
        <v>1051</v>
      </c>
      <c r="J1133" t="s">
        <v>1003</v>
      </c>
      <c r="K1133" t="s">
        <v>940</v>
      </c>
      <c r="L1133" t="s">
        <v>14</v>
      </c>
      <c r="M1133">
        <v>3</v>
      </c>
      <c r="N1133">
        <v>23</v>
      </c>
      <c r="O1133" t="s">
        <v>3302</v>
      </c>
      <c r="P1133" t="s">
        <v>3303</v>
      </c>
      <c r="Q1133" s="7">
        <f>fact_orders[[#This Row],[Original Price]]*(1-fact_orders[[#This Row],[Discount%]])</f>
        <v>457.79999999999995</v>
      </c>
      <c r="R1133">
        <f>fact_orders[[#This Row],[Original Price]]*fact_orders[[#This Row],[Discount%]]</f>
        <v>196.2</v>
      </c>
      <c r="S1133">
        <f>YEAR(fact_orders[[#This Row],[Date]])</f>
        <v>2021</v>
      </c>
      <c r="T1133">
        <f>MONTH(fact_orders[[#This Row],[Date]])</f>
        <v>4</v>
      </c>
      <c r="U1133" t="str">
        <f>TEXT(fact_orders[[#This Row],[Date]],"mmm-yyyy")</f>
        <v>Apr-2021</v>
      </c>
      <c r="V1133" t="str">
        <f>"Q"&amp;ROUNDUP(MONTH(fact_orders[[#This Row],[Date]])/3,0)</f>
        <v>Q2</v>
      </c>
      <c r="W1133" t="str" cm="1">
        <f t="array" ref="W1133">_xlfn.IFS(
fact_orders[[#This Row],[dim_customers.Customer Age]]&lt;=25,"18-25",
fact_orders[[#This Row],[dim_customers.Customer Age]]&lt;=35,"26-35",
fact_orders[[#This Row],[dim_customers.Customer Age]]&lt;=45,"36-45",
fact_orders[[#This Row],[dim_customers.Customer Age]]&lt;=55,"46-55",
TRUE,"56+"
)</f>
        <v>18-25</v>
      </c>
      <c r="X1133" t="str" cm="1">
        <f t="array" ref="X1133">_xlfn.IFS(fact_orders[[#This Row],[Original Price]]&lt;250,"Under 250", fact_orders[[#This Row],[Original Price]]&lt;500, "250-499",fact_orders[[#This Row],[Original Price]]&lt;1000,"500-999",fact_orders[[#This Row],[Original Price]]&lt;2000,"1000-1999",TRUE,"2000+")</f>
        <v>500-999</v>
      </c>
      <c r="Y1133" t="str" cm="1">
        <f t="array" ref="Y1133">_xlfn.IFS(fact_orders[[#This Row],[Discount%]]&lt;0.2,"10-19%",fact_orders[[#This Row],[Discount%]]&lt;0.3,"20-29%",fact_orders[[#This Row],[Discount%]]&lt;0.4,"30-39%",fact_orders[[#This Row],[Discount%]]&lt;0.5,"40-49%",TRUE,"50%+")</f>
        <v>30-39%</v>
      </c>
    </row>
    <row r="1134" spans="1:25" hidden="1" x14ac:dyDescent="0.3">
      <c r="A1134" t="s">
        <v>4550</v>
      </c>
      <c r="B1134" t="s">
        <v>3306</v>
      </c>
      <c r="C1134" t="s">
        <v>1054</v>
      </c>
      <c r="D1134" s="2">
        <v>44932</v>
      </c>
      <c r="E1134">
        <v>654</v>
      </c>
      <c r="F1134" s="4">
        <v>0.3</v>
      </c>
      <c r="G1134" t="s">
        <v>85</v>
      </c>
      <c r="H1134" t="s">
        <v>911</v>
      </c>
      <c r="I1134" t="s">
        <v>1051</v>
      </c>
      <c r="J1134" t="s">
        <v>1003</v>
      </c>
      <c r="K1134" t="s">
        <v>940</v>
      </c>
      <c r="L1134" t="s">
        <v>359</v>
      </c>
      <c r="M1134">
        <v>2</v>
      </c>
      <c r="N1134">
        <v>25</v>
      </c>
      <c r="O1134" t="s">
        <v>3302</v>
      </c>
      <c r="P1134" t="s">
        <v>3303</v>
      </c>
      <c r="Q1134" s="7">
        <f>fact_orders[[#This Row],[Original Price]]*(1-fact_orders[[#This Row],[Discount%]])</f>
        <v>457.79999999999995</v>
      </c>
      <c r="R1134">
        <f>fact_orders[[#This Row],[Original Price]]*fact_orders[[#This Row],[Discount%]]</f>
        <v>196.2</v>
      </c>
      <c r="S1134">
        <f>YEAR(fact_orders[[#This Row],[Date]])</f>
        <v>2023</v>
      </c>
      <c r="T1134">
        <f>MONTH(fact_orders[[#This Row],[Date]])</f>
        <v>1</v>
      </c>
      <c r="U1134" t="str">
        <f>TEXT(fact_orders[[#This Row],[Date]],"mmm-yyyy")</f>
        <v>Jan-2023</v>
      </c>
      <c r="V1134" t="str">
        <f>"Q"&amp;ROUNDUP(MONTH(fact_orders[[#This Row],[Date]])/3,0)</f>
        <v>Q1</v>
      </c>
      <c r="W1134" t="str" cm="1">
        <f t="array" ref="W1134">_xlfn.IFS(
fact_orders[[#This Row],[dim_customers.Customer Age]]&lt;=25,"18-25",
fact_orders[[#This Row],[dim_customers.Customer Age]]&lt;=35,"26-35",
fact_orders[[#This Row],[dim_customers.Customer Age]]&lt;=45,"36-45",
fact_orders[[#This Row],[dim_customers.Customer Age]]&lt;=55,"46-55",
TRUE,"56+"
)</f>
        <v>18-25</v>
      </c>
      <c r="X1134" t="str" cm="1">
        <f t="array" ref="X1134">_xlfn.IFS(fact_orders[[#This Row],[Original Price]]&lt;250,"Under 250", fact_orders[[#This Row],[Original Price]]&lt;500, "250-499",fact_orders[[#This Row],[Original Price]]&lt;1000,"500-999",fact_orders[[#This Row],[Original Price]]&lt;2000,"1000-1999",TRUE,"2000+")</f>
        <v>500-999</v>
      </c>
      <c r="Y1134" t="str" cm="1">
        <f t="array" ref="Y1134">_xlfn.IFS(fact_orders[[#This Row],[Discount%]]&lt;0.2,"10-19%",fact_orders[[#This Row],[Discount%]]&lt;0.3,"20-29%",fact_orders[[#This Row],[Discount%]]&lt;0.4,"30-39%",fact_orders[[#This Row],[Discount%]]&lt;0.5,"40-49%",TRUE,"50%+")</f>
        <v>30-39%</v>
      </c>
    </row>
    <row r="1135" spans="1:25" hidden="1" x14ac:dyDescent="0.3">
      <c r="A1135" t="s">
        <v>4551</v>
      </c>
      <c r="B1135" t="s">
        <v>3307</v>
      </c>
      <c r="C1135" t="s">
        <v>1055</v>
      </c>
      <c r="D1135" s="2">
        <v>44387</v>
      </c>
      <c r="E1135">
        <v>654</v>
      </c>
      <c r="F1135" s="4">
        <v>0.3</v>
      </c>
      <c r="G1135" t="s">
        <v>85</v>
      </c>
      <c r="H1135" t="s">
        <v>911</v>
      </c>
      <c r="I1135" t="s">
        <v>1051</v>
      </c>
      <c r="J1135" t="s">
        <v>1003</v>
      </c>
      <c r="K1135" t="s">
        <v>940</v>
      </c>
      <c r="L1135" t="s">
        <v>359</v>
      </c>
      <c r="M1135">
        <v>5</v>
      </c>
      <c r="N1135">
        <v>24</v>
      </c>
      <c r="O1135" t="s">
        <v>3302</v>
      </c>
      <c r="P1135" t="s">
        <v>3303</v>
      </c>
      <c r="Q1135" s="7">
        <f>fact_orders[[#This Row],[Original Price]]*(1-fact_orders[[#This Row],[Discount%]])</f>
        <v>457.79999999999995</v>
      </c>
      <c r="R1135">
        <f>fact_orders[[#This Row],[Original Price]]*fact_orders[[#This Row],[Discount%]]</f>
        <v>196.2</v>
      </c>
      <c r="S1135">
        <f>YEAR(fact_orders[[#This Row],[Date]])</f>
        <v>2021</v>
      </c>
      <c r="T1135">
        <f>MONTH(fact_orders[[#This Row],[Date]])</f>
        <v>7</v>
      </c>
      <c r="U1135" t="str">
        <f>TEXT(fact_orders[[#This Row],[Date]],"mmm-yyyy")</f>
        <v>Jul-2021</v>
      </c>
      <c r="V1135" t="str">
        <f>"Q"&amp;ROUNDUP(MONTH(fact_orders[[#This Row],[Date]])/3,0)</f>
        <v>Q3</v>
      </c>
      <c r="W1135" t="str" cm="1">
        <f t="array" ref="W1135">_xlfn.IFS(
fact_orders[[#This Row],[dim_customers.Customer Age]]&lt;=25,"18-25",
fact_orders[[#This Row],[dim_customers.Customer Age]]&lt;=35,"26-35",
fact_orders[[#This Row],[dim_customers.Customer Age]]&lt;=45,"36-45",
fact_orders[[#This Row],[dim_customers.Customer Age]]&lt;=55,"46-55",
TRUE,"56+"
)</f>
        <v>18-25</v>
      </c>
      <c r="X1135" t="str" cm="1">
        <f t="array" ref="X1135">_xlfn.IFS(fact_orders[[#This Row],[Original Price]]&lt;250,"Under 250", fact_orders[[#This Row],[Original Price]]&lt;500, "250-499",fact_orders[[#This Row],[Original Price]]&lt;1000,"500-999",fact_orders[[#This Row],[Original Price]]&lt;2000,"1000-1999",TRUE,"2000+")</f>
        <v>500-999</v>
      </c>
      <c r="Y1135" t="str" cm="1">
        <f t="array" ref="Y1135">_xlfn.IFS(fact_orders[[#This Row],[Discount%]]&lt;0.2,"10-19%",fact_orders[[#This Row],[Discount%]]&lt;0.3,"20-29%",fact_orders[[#This Row],[Discount%]]&lt;0.4,"30-39%",fact_orders[[#This Row],[Discount%]]&lt;0.5,"40-49%",TRUE,"50%+")</f>
        <v>30-39%</v>
      </c>
    </row>
    <row r="1136" spans="1:25" hidden="1" x14ac:dyDescent="0.3">
      <c r="A1136" t="s">
        <v>4552</v>
      </c>
      <c r="B1136" t="s">
        <v>3308</v>
      </c>
      <c r="C1136" t="s">
        <v>1056</v>
      </c>
      <c r="D1136" s="2">
        <v>44405</v>
      </c>
      <c r="E1136">
        <v>356</v>
      </c>
      <c r="F1136" s="4">
        <v>0.25</v>
      </c>
      <c r="G1136" t="s">
        <v>85</v>
      </c>
      <c r="H1136" t="s">
        <v>911</v>
      </c>
      <c r="I1136" t="s">
        <v>1051</v>
      </c>
      <c r="J1136" t="s">
        <v>1003</v>
      </c>
      <c r="K1136" t="s">
        <v>940</v>
      </c>
      <c r="L1136" t="s">
        <v>359</v>
      </c>
      <c r="M1136">
        <v>4</v>
      </c>
      <c r="N1136">
        <v>15</v>
      </c>
      <c r="O1136" t="s">
        <v>3302</v>
      </c>
      <c r="P1136" t="s">
        <v>3303</v>
      </c>
      <c r="Q1136" s="7">
        <f>fact_orders[[#This Row],[Original Price]]*(1-fact_orders[[#This Row],[Discount%]])</f>
        <v>267</v>
      </c>
      <c r="R1136">
        <f>fact_orders[[#This Row],[Original Price]]*fact_orders[[#This Row],[Discount%]]</f>
        <v>89</v>
      </c>
      <c r="S1136">
        <f>YEAR(fact_orders[[#This Row],[Date]])</f>
        <v>2021</v>
      </c>
      <c r="T1136">
        <f>MONTH(fact_orders[[#This Row],[Date]])</f>
        <v>7</v>
      </c>
      <c r="U1136" t="str">
        <f>TEXT(fact_orders[[#This Row],[Date]],"mmm-yyyy")</f>
        <v>Jul-2021</v>
      </c>
      <c r="V1136" t="str">
        <f>"Q"&amp;ROUNDUP(MONTH(fact_orders[[#This Row],[Date]])/3,0)</f>
        <v>Q3</v>
      </c>
      <c r="W1136" t="str" cm="1">
        <f t="array" ref="W1136">_xlfn.IFS(
fact_orders[[#This Row],[dim_customers.Customer Age]]&lt;=25,"18-25",
fact_orders[[#This Row],[dim_customers.Customer Age]]&lt;=35,"26-35",
fact_orders[[#This Row],[dim_customers.Customer Age]]&lt;=45,"36-45",
fact_orders[[#This Row],[dim_customers.Customer Age]]&lt;=55,"46-55",
TRUE,"56+"
)</f>
        <v>18-25</v>
      </c>
      <c r="X1136" t="str" cm="1">
        <f t="array" ref="X1136">_xlfn.IFS(fact_orders[[#This Row],[Original Price]]&lt;250,"Under 250", fact_orders[[#This Row],[Original Price]]&lt;500, "250-499",fact_orders[[#This Row],[Original Price]]&lt;1000,"500-999",fact_orders[[#This Row],[Original Price]]&lt;2000,"1000-1999",TRUE,"2000+")</f>
        <v>250-499</v>
      </c>
      <c r="Y1136" t="str" cm="1">
        <f t="array" ref="Y1136">_xlfn.IFS(fact_orders[[#This Row],[Discount%]]&lt;0.2,"10-19%",fact_orders[[#This Row],[Discount%]]&lt;0.3,"20-29%",fact_orders[[#This Row],[Discount%]]&lt;0.4,"30-39%",fact_orders[[#This Row],[Discount%]]&lt;0.5,"40-49%",TRUE,"50%+")</f>
        <v>20-29%</v>
      </c>
    </row>
    <row r="1137" spans="1:25" hidden="1" x14ac:dyDescent="0.3">
      <c r="A1137" t="s">
        <v>4553</v>
      </c>
      <c r="B1137" t="s">
        <v>3309</v>
      </c>
      <c r="C1137" t="s">
        <v>1057</v>
      </c>
      <c r="D1137" s="2">
        <v>44503</v>
      </c>
      <c r="E1137">
        <v>686</v>
      </c>
      <c r="F1137" s="4">
        <v>0.25</v>
      </c>
      <c r="G1137" t="s">
        <v>85</v>
      </c>
      <c r="H1137" t="s">
        <v>911</v>
      </c>
      <c r="I1137" t="s">
        <v>1051</v>
      </c>
      <c r="J1137" t="s">
        <v>1003</v>
      </c>
      <c r="K1137" t="s">
        <v>949</v>
      </c>
      <c r="L1137" t="s">
        <v>359</v>
      </c>
      <c r="M1137">
        <v>3</v>
      </c>
      <c r="N1137">
        <v>19</v>
      </c>
      <c r="O1137" t="s">
        <v>3310</v>
      </c>
      <c r="P1137" t="s">
        <v>3303</v>
      </c>
      <c r="Q1137" s="7">
        <f>fact_orders[[#This Row],[Original Price]]*(1-fact_orders[[#This Row],[Discount%]])</f>
        <v>514.5</v>
      </c>
      <c r="R1137">
        <f>fact_orders[[#This Row],[Original Price]]*fact_orders[[#This Row],[Discount%]]</f>
        <v>171.5</v>
      </c>
      <c r="S1137">
        <f>YEAR(fact_orders[[#This Row],[Date]])</f>
        <v>2021</v>
      </c>
      <c r="T1137">
        <f>MONTH(fact_orders[[#This Row],[Date]])</f>
        <v>11</v>
      </c>
      <c r="U1137" t="str">
        <f>TEXT(fact_orders[[#This Row],[Date]],"mmm-yyyy")</f>
        <v>Nov-2021</v>
      </c>
      <c r="V1137" t="str">
        <f>"Q"&amp;ROUNDUP(MONTH(fact_orders[[#This Row],[Date]])/3,0)</f>
        <v>Q4</v>
      </c>
      <c r="W1137" t="str" cm="1">
        <f t="array" ref="W1137">_xlfn.IFS(
fact_orders[[#This Row],[dim_customers.Customer Age]]&lt;=25,"18-25",
fact_orders[[#This Row],[dim_customers.Customer Age]]&lt;=35,"26-35",
fact_orders[[#This Row],[dim_customers.Customer Age]]&lt;=45,"36-45",
fact_orders[[#This Row],[dim_customers.Customer Age]]&lt;=55,"46-55",
TRUE,"56+"
)</f>
        <v>18-25</v>
      </c>
      <c r="X1137" t="str" cm="1">
        <f t="array" ref="X1137">_xlfn.IFS(fact_orders[[#This Row],[Original Price]]&lt;250,"Under 250", fact_orders[[#This Row],[Original Price]]&lt;500, "250-499",fact_orders[[#This Row],[Original Price]]&lt;1000,"500-999",fact_orders[[#This Row],[Original Price]]&lt;2000,"1000-1999",TRUE,"2000+")</f>
        <v>500-999</v>
      </c>
      <c r="Y1137" t="str" cm="1">
        <f t="array" ref="Y1137">_xlfn.IFS(fact_orders[[#This Row],[Discount%]]&lt;0.2,"10-19%",fact_orders[[#This Row],[Discount%]]&lt;0.3,"20-29%",fact_orders[[#This Row],[Discount%]]&lt;0.4,"30-39%",fact_orders[[#This Row],[Discount%]]&lt;0.5,"40-49%",TRUE,"50%+")</f>
        <v>20-29%</v>
      </c>
    </row>
    <row r="1138" spans="1:25" hidden="1" x14ac:dyDescent="0.3">
      <c r="A1138" t="s">
        <v>4554</v>
      </c>
      <c r="B1138" t="s">
        <v>3311</v>
      </c>
      <c r="C1138" t="s">
        <v>1058</v>
      </c>
      <c r="D1138" s="2">
        <v>44531</v>
      </c>
      <c r="E1138">
        <v>456</v>
      </c>
      <c r="F1138" s="4">
        <v>0.3</v>
      </c>
      <c r="G1138" t="s">
        <v>85</v>
      </c>
      <c r="H1138" t="s">
        <v>911</v>
      </c>
      <c r="I1138" t="s">
        <v>1051</v>
      </c>
      <c r="J1138" t="s">
        <v>1003</v>
      </c>
      <c r="K1138" t="s">
        <v>949</v>
      </c>
      <c r="L1138" t="s">
        <v>162</v>
      </c>
      <c r="M1138">
        <v>5</v>
      </c>
      <c r="N1138">
        <v>19</v>
      </c>
      <c r="O1138" t="s">
        <v>3310</v>
      </c>
      <c r="P1138" t="s">
        <v>3303</v>
      </c>
      <c r="Q1138" s="7">
        <f>fact_orders[[#This Row],[Original Price]]*(1-fact_orders[[#This Row],[Discount%]])</f>
        <v>319.2</v>
      </c>
      <c r="R1138">
        <f>fact_orders[[#This Row],[Original Price]]*fact_orders[[#This Row],[Discount%]]</f>
        <v>136.79999999999998</v>
      </c>
      <c r="S1138">
        <f>YEAR(fact_orders[[#This Row],[Date]])</f>
        <v>2021</v>
      </c>
      <c r="T1138">
        <f>MONTH(fact_orders[[#This Row],[Date]])</f>
        <v>12</v>
      </c>
      <c r="U1138" t="str">
        <f>TEXT(fact_orders[[#This Row],[Date]],"mmm-yyyy")</f>
        <v>Dec-2021</v>
      </c>
      <c r="V1138" t="str">
        <f>"Q"&amp;ROUNDUP(MONTH(fact_orders[[#This Row],[Date]])/3,0)</f>
        <v>Q4</v>
      </c>
      <c r="W1138" t="str" cm="1">
        <f t="array" ref="W1138">_xlfn.IFS(
fact_orders[[#This Row],[dim_customers.Customer Age]]&lt;=25,"18-25",
fact_orders[[#This Row],[dim_customers.Customer Age]]&lt;=35,"26-35",
fact_orders[[#This Row],[dim_customers.Customer Age]]&lt;=45,"36-45",
fact_orders[[#This Row],[dim_customers.Customer Age]]&lt;=55,"46-55",
TRUE,"56+"
)</f>
        <v>18-25</v>
      </c>
      <c r="X1138" t="str" cm="1">
        <f t="array" ref="X1138">_xlfn.IFS(fact_orders[[#This Row],[Original Price]]&lt;250,"Under 250", fact_orders[[#This Row],[Original Price]]&lt;500, "250-499",fact_orders[[#This Row],[Original Price]]&lt;1000,"500-999",fact_orders[[#This Row],[Original Price]]&lt;2000,"1000-1999",TRUE,"2000+")</f>
        <v>250-499</v>
      </c>
      <c r="Y1138" t="str" cm="1">
        <f t="array" ref="Y1138">_xlfn.IFS(fact_orders[[#This Row],[Discount%]]&lt;0.2,"10-19%",fact_orders[[#This Row],[Discount%]]&lt;0.3,"20-29%",fact_orders[[#This Row],[Discount%]]&lt;0.4,"30-39%",fact_orders[[#This Row],[Discount%]]&lt;0.5,"40-49%",TRUE,"50%+")</f>
        <v>30-39%</v>
      </c>
    </row>
    <row r="1139" spans="1:25" hidden="1" x14ac:dyDescent="0.3">
      <c r="A1139" t="s">
        <v>4555</v>
      </c>
      <c r="B1139" t="s">
        <v>3312</v>
      </c>
      <c r="C1139" t="s">
        <v>1059</v>
      </c>
      <c r="D1139" s="2">
        <v>44702</v>
      </c>
      <c r="E1139">
        <v>516</v>
      </c>
      <c r="F1139" s="4">
        <v>0.3</v>
      </c>
      <c r="G1139" t="s">
        <v>85</v>
      </c>
      <c r="H1139" t="s">
        <v>911</v>
      </c>
      <c r="I1139" t="s">
        <v>1051</v>
      </c>
      <c r="J1139" t="s">
        <v>1003</v>
      </c>
      <c r="K1139" t="s">
        <v>949</v>
      </c>
      <c r="L1139" t="s">
        <v>162</v>
      </c>
      <c r="M1139">
        <v>4</v>
      </c>
      <c r="N1139">
        <v>19</v>
      </c>
      <c r="O1139" t="s">
        <v>3310</v>
      </c>
      <c r="P1139" t="s">
        <v>3303</v>
      </c>
      <c r="Q1139" s="7">
        <f>fact_orders[[#This Row],[Original Price]]*(1-fact_orders[[#This Row],[Discount%]])</f>
        <v>361.2</v>
      </c>
      <c r="R1139">
        <f>fact_orders[[#This Row],[Original Price]]*fact_orders[[#This Row],[Discount%]]</f>
        <v>154.79999999999998</v>
      </c>
      <c r="S1139">
        <f>YEAR(fact_orders[[#This Row],[Date]])</f>
        <v>2022</v>
      </c>
      <c r="T1139">
        <f>MONTH(fact_orders[[#This Row],[Date]])</f>
        <v>5</v>
      </c>
      <c r="U1139" t="str">
        <f>TEXT(fact_orders[[#This Row],[Date]],"mmm-yyyy")</f>
        <v>May-2022</v>
      </c>
      <c r="V1139" t="str">
        <f>"Q"&amp;ROUNDUP(MONTH(fact_orders[[#This Row],[Date]])/3,0)</f>
        <v>Q2</v>
      </c>
      <c r="W1139" t="str" cm="1">
        <f t="array" ref="W1139">_xlfn.IFS(
fact_orders[[#This Row],[dim_customers.Customer Age]]&lt;=25,"18-25",
fact_orders[[#This Row],[dim_customers.Customer Age]]&lt;=35,"26-35",
fact_orders[[#This Row],[dim_customers.Customer Age]]&lt;=45,"36-45",
fact_orders[[#This Row],[dim_customers.Customer Age]]&lt;=55,"46-55",
TRUE,"56+"
)</f>
        <v>18-25</v>
      </c>
      <c r="X1139" t="str" cm="1">
        <f t="array" ref="X1139">_xlfn.IFS(fact_orders[[#This Row],[Original Price]]&lt;250,"Under 250", fact_orders[[#This Row],[Original Price]]&lt;500, "250-499",fact_orders[[#This Row],[Original Price]]&lt;1000,"500-999",fact_orders[[#This Row],[Original Price]]&lt;2000,"1000-1999",TRUE,"2000+")</f>
        <v>500-999</v>
      </c>
      <c r="Y1139" t="str" cm="1">
        <f t="array" ref="Y1139">_xlfn.IFS(fact_orders[[#This Row],[Discount%]]&lt;0.2,"10-19%",fact_orders[[#This Row],[Discount%]]&lt;0.3,"20-29%",fact_orders[[#This Row],[Discount%]]&lt;0.4,"30-39%",fact_orders[[#This Row],[Discount%]]&lt;0.5,"40-49%",TRUE,"50%+")</f>
        <v>30-39%</v>
      </c>
    </row>
    <row r="1140" spans="1:25" hidden="1" x14ac:dyDescent="0.3">
      <c r="A1140" t="s">
        <v>4556</v>
      </c>
      <c r="B1140" t="s">
        <v>3313</v>
      </c>
      <c r="C1140" t="s">
        <v>1060</v>
      </c>
      <c r="D1140" s="2">
        <v>44850</v>
      </c>
      <c r="E1140">
        <v>355</v>
      </c>
      <c r="F1140" s="4">
        <v>0.3</v>
      </c>
      <c r="G1140" t="s">
        <v>85</v>
      </c>
      <c r="H1140" t="s">
        <v>911</v>
      </c>
      <c r="I1140" t="s">
        <v>1051</v>
      </c>
      <c r="J1140" t="s">
        <v>1003</v>
      </c>
      <c r="K1140" t="s">
        <v>949</v>
      </c>
      <c r="L1140" t="s">
        <v>162</v>
      </c>
      <c r="M1140">
        <v>2</v>
      </c>
      <c r="N1140">
        <v>22</v>
      </c>
      <c r="O1140" t="s">
        <v>3310</v>
      </c>
      <c r="P1140" t="s">
        <v>3303</v>
      </c>
      <c r="Q1140" s="7">
        <f>fact_orders[[#This Row],[Original Price]]*(1-fact_orders[[#This Row],[Discount%]])</f>
        <v>248.49999999999997</v>
      </c>
      <c r="R1140">
        <f>fact_orders[[#This Row],[Original Price]]*fact_orders[[#This Row],[Discount%]]</f>
        <v>106.5</v>
      </c>
      <c r="S1140">
        <f>YEAR(fact_orders[[#This Row],[Date]])</f>
        <v>2022</v>
      </c>
      <c r="T1140">
        <f>MONTH(fact_orders[[#This Row],[Date]])</f>
        <v>10</v>
      </c>
      <c r="U1140" t="str">
        <f>TEXT(fact_orders[[#This Row],[Date]],"mmm-yyyy")</f>
        <v>Oct-2022</v>
      </c>
      <c r="V1140" t="str">
        <f>"Q"&amp;ROUNDUP(MONTH(fact_orders[[#This Row],[Date]])/3,0)</f>
        <v>Q4</v>
      </c>
      <c r="W1140" t="str" cm="1">
        <f t="array" ref="W1140">_xlfn.IFS(
fact_orders[[#This Row],[dim_customers.Customer Age]]&lt;=25,"18-25",
fact_orders[[#This Row],[dim_customers.Customer Age]]&lt;=35,"26-35",
fact_orders[[#This Row],[dim_customers.Customer Age]]&lt;=45,"36-45",
fact_orders[[#This Row],[dim_customers.Customer Age]]&lt;=55,"46-55",
TRUE,"56+"
)</f>
        <v>18-25</v>
      </c>
      <c r="X1140" t="str" cm="1">
        <f t="array" ref="X1140">_xlfn.IFS(fact_orders[[#This Row],[Original Price]]&lt;250,"Under 250", fact_orders[[#This Row],[Original Price]]&lt;500, "250-499",fact_orders[[#This Row],[Original Price]]&lt;1000,"500-999",fact_orders[[#This Row],[Original Price]]&lt;2000,"1000-1999",TRUE,"2000+")</f>
        <v>250-499</v>
      </c>
      <c r="Y1140" t="str" cm="1">
        <f t="array" ref="Y1140">_xlfn.IFS(fact_orders[[#This Row],[Discount%]]&lt;0.2,"10-19%",fact_orders[[#This Row],[Discount%]]&lt;0.3,"20-29%",fact_orders[[#This Row],[Discount%]]&lt;0.4,"30-39%",fact_orders[[#This Row],[Discount%]]&lt;0.5,"40-49%",TRUE,"50%+")</f>
        <v>30-39%</v>
      </c>
    </row>
    <row r="1141" spans="1:25" hidden="1" x14ac:dyDescent="0.3">
      <c r="A1141" t="s">
        <v>4557</v>
      </c>
      <c r="B1141" t="s">
        <v>3314</v>
      </c>
      <c r="C1141" t="s">
        <v>1061</v>
      </c>
      <c r="D1141" s="2">
        <v>44678</v>
      </c>
      <c r="E1141">
        <v>465</v>
      </c>
      <c r="F1141" s="4">
        <v>0.4</v>
      </c>
      <c r="G1141" t="s">
        <v>85</v>
      </c>
      <c r="H1141" t="s">
        <v>911</v>
      </c>
      <c r="I1141" t="s">
        <v>1051</v>
      </c>
      <c r="J1141" t="s">
        <v>1003</v>
      </c>
      <c r="K1141" t="s">
        <v>949</v>
      </c>
      <c r="L1141" t="s">
        <v>162</v>
      </c>
      <c r="M1141">
        <v>5</v>
      </c>
      <c r="N1141">
        <v>22</v>
      </c>
      <c r="O1141" t="s">
        <v>3310</v>
      </c>
      <c r="P1141" t="s">
        <v>3303</v>
      </c>
      <c r="Q1141" s="7">
        <f>fact_orders[[#This Row],[Original Price]]*(1-fact_orders[[#This Row],[Discount%]])</f>
        <v>279</v>
      </c>
      <c r="R1141">
        <f>fact_orders[[#This Row],[Original Price]]*fact_orders[[#This Row],[Discount%]]</f>
        <v>186</v>
      </c>
      <c r="S1141">
        <f>YEAR(fact_orders[[#This Row],[Date]])</f>
        <v>2022</v>
      </c>
      <c r="T1141">
        <f>MONTH(fact_orders[[#This Row],[Date]])</f>
        <v>4</v>
      </c>
      <c r="U1141" t="str">
        <f>TEXT(fact_orders[[#This Row],[Date]],"mmm-yyyy")</f>
        <v>Apr-2022</v>
      </c>
      <c r="V1141" t="str">
        <f>"Q"&amp;ROUNDUP(MONTH(fact_orders[[#This Row],[Date]])/3,0)</f>
        <v>Q2</v>
      </c>
      <c r="W1141" t="str" cm="1">
        <f t="array" ref="W1141">_xlfn.IFS(
fact_orders[[#This Row],[dim_customers.Customer Age]]&lt;=25,"18-25",
fact_orders[[#This Row],[dim_customers.Customer Age]]&lt;=35,"26-35",
fact_orders[[#This Row],[dim_customers.Customer Age]]&lt;=45,"36-45",
fact_orders[[#This Row],[dim_customers.Customer Age]]&lt;=55,"46-55",
TRUE,"56+"
)</f>
        <v>18-25</v>
      </c>
      <c r="X1141" t="str" cm="1">
        <f t="array" ref="X1141">_xlfn.IFS(fact_orders[[#This Row],[Original Price]]&lt;250,"Under 250", fact_orders[[#This Row],[Original Price]]&lt;500, "250-499",fact_orders[[#This Row],[Original Price]]&lt;1000,"500-999",fact_orders[[#This Row],[Original Price]]&lt;2000,"1000-1999",TRUE,"2000+")</f>
        <v>250-499</v>
      </c>
      <c r="Y1141" t="str" cm="1">
        <f t="array" ref="Y1141">_xlfn.IFS(fact_orders[[#This Row],[Discount%]]&lt;0.2,"10-19%",fact_orders[[#This Row],[Discount%]]&lt;0.3,"20-29%",fact_orders[[#This Row],[Discount%]]&lt;0.4,"30-39%",fact_orders[[#This Row],[Discount%]]&lt;0.5,"40-49%",TRUE,"50%+")</f>
        <v>40-49%</v>
      </c>
    </row>
    <row r="1142" spans="1:25" hidden="1" x14ac:dyDescent="0.3">
      <c r="A1142" t="s">
        <v>4558</v>
      </c>
      <c r="B1142" t="s">
        <v>3315</v>
      </c>
      <c r="C1142" t="s">
        <v>1062</v>
      </c>
      <c r="D1142" s="2">
        <v>44778</v>
      </c>
      <c r="E1142">
        <v>965</v>
      </c>
      <c r="F1142" s="4">
        <v>0.4</v>
      </c>
      <c r="G1142" t="s">
        <v>85</v>
      </c>
      <c r="H1142" t="s">
        <v>911</v>
      </c>
      <c r="I1142" t="s">
        <v>1051</v>
      </c>
      <c r="J1142" t="s">
        <v>1003</v>
      </c>
      <c r="K1142" t="s">
        <v>949</v>
      </c>
      <c r="L1142" t="s">
        <v>432</v>
      </c>
      <c r="M1142">
        <v>5</v>
      </c>
      <c r="N1142">
        <v>22</v>
      </c>
      <c r="O1142" t="s">
        <v>3316</v>
      </c>
      <c r="P1142" t="s">
        <v>3303</v>
      </c>
      <c r="Q1142" s="7">
        <f>fact_orders[[#This Row],[Original Price]]*(1-fact_orders[[#This Row],[Discount%]])</f>
        <v>579</v>
      </c>
      <c r="R1142">
        <f>fact_orders[[#This Row],[Original Price]]*fact_orders[[#This Row],[Discount%]]</f>
        <v>386</v>
      </c>
      <c r="S1142">
        <f>YEAR(fact_orders[[#This Row],[Date]])</f>
        <v>2022</v>
      </c>
      <c r="T1142">
        <f>MONTH(fact_orders[[#This Row],[Date]])</f>
        <v>8</v>
      </c>
      <c r="U1142" t="str">
        <f>TEXT(fact_orders[[#This Row],[Date]],"mmm-yyyy")</f>
        <v>Aug-2022</v>
      </c>
      <c r="V1142" t="str">
        <f>"Q"&amp;ROUNDUP(MONTH(fact_orders[[#This Row],[Date]])/3,0)</f>
        <v>Q3</v>
      </c>
      <c r="W1142" t="str" cm="1">
        <f t="array" ref="W1142">_xlfn.IFS(
fact_orders[[#This Row],[dim_customers.Customer Age]]&lt;=25,"18-25",
fact_orders[[#This Row],[dim_customers.Customer Age]]&lt;=35,"26-35",
fact_orders[[#This Row],[dim_customers.Customer Age]]&lt;=45,"36-45",
fact_orders[[#This Row],[dim_customers.Customer Age]]&lt;=55,"46-55",
TRUE,"56+"
)</f>
        <v>18-25</v>
      </c>
      <c r="X1142" t="str" cm="1">
        <f t="array" ref="X1142">_xlfn.IFS(fact_orders[[#This Row],[Original Price]]&lt;250,"Under 250", fact_orders[[#This Row],[Original Price]]&lt;500, "250-499",fact_orders[[#This Row],[Original Price]]&lt;1000,"500-999",fact_orders[[#This Row],[Original Price]]&lt;2000,"1000-1999",TRUE,"2000+")</f>
        <v>500-999</v>
      </c>
      <c r="Y1142" t="str" cm="1">
        <f t="array" ref="Y1142">_xlfn.IFS(fact_orders[[#This Row],[Discount%]]&lt;0.2,"10-19%",fact_orders[[#This Row],[Discount%]]&lt;0.3,"20-29%",fact_orders[[#This Row],[Discount%]]&lt;0.4,"30-39%",fact_orders[[#This Row],[Discount%]]&lt;0.5,"40-49%",TRUE,"50%+")</f>
        <v>40-49%</v>
      </c>
    </row>
    <row r="1143" spans="1:25" hidden="1" x14ac:dyDescent="0.3">
      <c r="A1143" t="s">
        <v>4559</v>
      </c>
      <c r="B1143" t="s">
        <v>3317</v>
      </c>
      <c r="C1143" t="s">
        <v>1063</v>
      </c>
      <c r="D1143" s="2">
        <v>44679</v>
      </c>
      <c r="E1143">
        <v>1158</v>
      </c>
      <c r="F1143" s="4">
        <v>0.4</v>
      </c>
      <c r="G1143" t="s">
        <v>85</v>
      </c>
      <c r="H1143" t="s">
        <v>911</v>
      </c>
      <c r="I1143" t="s">
        <v>1051</v>
      </c>
      <c r="J1143" t="s">
        <v>1003</v>
      </c>
      <c r="K1143" t="s">
        <v>956</v>
      </c>
      <c r="L1143" t="s">
        <v>432</v>
      </c>
      <c r="M1143">
        <v>4</v>
      </c>
      <c r="N1143">
        <v>22</v>
      </c>
      <c r="O1143" t="s">
        <v>3316</v>
      </c>
      <c r="P1143" t="s">
        <v>3303</v>
      </c>
      <c r="Q1143" s="7">
        <f>fact_orders[[#This Row],[Original Price]]*(1-fact_orders[[#This Row],[Discount%]])</f>
        <v>694.8</v>
      </c>
      <c r="R1143">
        <f>fact_orders[[#This Row],[Original Price]]*fact_orders[[#This Row],[Discount%]]</f>
        <v>463.20000000000005</v>
      </c>
      <c r="S1143">
        <f>YEAR(fact_orders[[#This Row],[Date]])</f>
        <v>2022</v>
      </c>
      <c r="T1143">
        <f>MONTH(fact_orders[[#This Row],[Date]])</f>
        <v>4</v>
      </c>
      <c r="U1143" t="str">
        <f>TEXT(fact_orders[[#This Row],[Date]],"mmm-yyyy")</f>
        <v>Apr-2022</v>
      </c>
      <c r="V1143" t="str">
        <f>"Q"&amp;ROUNDUP(MONTH(fact_orders[[#This Row],[Date]])/3,0)</f>
        <v>Q2</v>
      </c>
      <c r="W1143" t="str" cm="1">
        <f t="array" ref="W1143">_xlfn.IFS(
fact_orders[[#This Row],[dim_customers.Customer Age]]&lt;=25,"18-25",
fact_orders[[#This Row],[dim_customers.Customer Age]]&lt;=35,"26-35",
fact_orders[[#This Row],[dim_customers.Customer Age]]&lt;=45,"36-45",
fact_orders[[#This Row],[dim_customers.Customer Age]]&lt;=55,"46-55",
TRUE,"56+"
)</f>
        <v>18-25</v>
      </c>
      <c r="X1143" t="str" cm="1">
        <f t="array" ref="X1143">_xlfn.IFS(fact_orders[[#This Row],[Original Price]]&lt;250,"Under 250", fact_orders[[#This Row],[Original Price]]&lt;500, "250-499",fact_orders[[#This Row],[Original Price]]&lt;1000,"500-999",fact_orders[[#This Row],[Original Price]]&lt;2000,"1000-1999",TRUE,"2000+")</f>
        <v>1000-1999</v>
      </c>
      <c r="Y1143" t="str" cm="1">
        <f t="array" ref="Y1143">_xlfn.IFS(fact_orders[[#This Row],[Discount%]]&lt;0.2,"10-19%",fact_orders[[#This Row],[Discount%]]&lt;0.3,"20-29%",fact_orders[[#This Row],[Discount%]]&lt;0.4,"30-39%",fact_orders[[#This Row],[Discount%]]&lt;0.5,"40-49%",TRUE,"50%+")</f>
        <v>40-49%</v>
      </c>
    </row>
    <row r="1144" spans="1:25" hidden="1" x14ac:dyDescent="0.3">
      <c r="A1144" t="s">
        <v>4560</v>
      </c>
      <c r="B1144" t="s">
        <v>3318</v>
      </c>
      <c r="C1144" t="s">
        <v>1064</v>
      </c>
      <c r="D1144" s="2">
        <v>44214</v>
      </c>
      <c r="E1144">
        <v>264</v>
      </c>
      <c r="F1144" s="4">
        <v>0.4</v>
      </c>
      <c r="G1144" t="s">
        <v>85</v>
      </c>
      <c r="H1144" t="s">
        <v>911</v>
      </c>
      <c r="I1144" t="s">
        <v>1051</v>
      </c>
      <c r="J1144" t="s">
        <v>1003</v>
      </c>
      <c r="K1144" t="s">
        <v>956</v>
      </c>
      <c r="L1144" t="s">
        <v>432</v>
      </c>
      <c r="M1144">
        <v>4</v>
      </c>
      <c r="N1144">
        <v>29</v>
      </c>
      <c r="O1144" t="s">
        <v>3316</v>
      </c>
      <c r="P1144" t="s">
        <v>3303</v>
      </c>
      <c r="Q1144" s="7">
        <f>fact_orders[[#This Row],[Original Price]]*(1-fact_orders[[#This Row],[Discount%]])</f>
        <v>158.4</v>
      </c>
      <c r="R1144">
        <f>fact_orders[[#This Row],[Original Price]]*fact_orders[[#This Row],[Discount%]]</f>
        <v>105.60000000000001</v>
      </c>
      <c r="S1144">
        <f>YEAR(fact_orders[[#This Row],[Date]])</f>
        <v>2021</v>
      </c>
      <c r="T1144">
        <f>MONTH(fact_orders[[#This Row],[Date]])</f>
        <v>1</v>
      </c>
      <c r="U1144" t="str">
        <f>TEXT(fact_orders[[#This Row],[Date]],"mmm-yyyy")</f>
        <v>Jan-2021</v>
      </c>
      <c r="V1144" t="str">
        <f>"Q"&amp;ROUNDUP(MONTH(fact_orders[[#This Row],[Date]])/3,0)</f>
        <v>Q1</v>
      </c>
      <c r="W1144" t="str" cm="1">
        <f t="array" ref="W1144">_xlfn.IFS(
fact_orders[[#This Row],[dim_customers.Customer Age]]&lt;=25,"18-25",
fact_orders[[#This Row],[dim_customers.Customer Age]]&lt;=35,"26-35",
fact_orders[[#This Row],[dim_customers.Customer Age]]&lt;=45,"36-45",
fact_orders[[#This Row],[dim_customers.Customer Age]]&lt;=55,"46-55",
TRUE,"56+"
)</f>
        <v>26-35</v>
      </c>
      <c r="X1144" t="str" cm="1">
        <f t="array" ref="X1144">_xlfn.IFS(fact_orders[[#This Row],[Original Price]]&lt;250,"Under 250", fact_orders[[#This Row],[Original Price]]&lt;500, "250-499",fact_orders[[#This Row],[Original Price]]&lt;1000,"500-999",fact_orders[[#This Row],[Original Price]]&lt;2000,"1000-1999",TRUE,"2000+")</f>
        <v>250-499</v>
      </c>
      <c r="Y1144" t="str" cm="1">
        <f t="array" ref="Y1144">_xlfn.IFS(fact_orders[[#This Row],[Discount%]]&lt;0.2,"10-19%",fact_orders[[#This Row],[Discount%]]&lt;0.3,"20-29%",fact_orders[[#This Row],[Discount%]]&lt;0.4,"30-39%",fact_orders[[#This Row],[Discount%]]&lt;0.5,"40-49%",TRUE,"50%+")</f>
        <v>40-49%</v>
      </c>
    </row>
    <row r="1145" spans="1:25" hidden="1" x14ac:dyDescent="0.3">
      <c r="A1145" t="s">
        <v>4561</v>
      </c>
      <c r="B1145" t="s">
        <v>3319</v>
      </c>
      <c r="C1145" t="s">
        <v>1065</v>
      </c>
      <c r="D1145" s="2">
        <v>44913</v>
      </c>
      <c r="E1145">
        <v>433</v>
      </c>
      <c r="F1145" s="4">
        <v>0.4</v>
      </c>
      <c r="G1145" t="s">
        <v>85</v>
      </c>
      <c r="H1145" t="s">
        <v>911</v>
      </c>
      <c r="I1145" t="s">
        <v>1051</v>
      </c>
      <c r="J1145" t="s">
        <v>20</v>
      </c>
      <c r="K1145" t="s">
        <v>956</v>
      </c>
      <c r="L1145" t="s">
        <v>432</v>
      </c>
      <c r="M1145">
        <v>4</v>
      </c>
      <c r="N1145">
        <v>29</v>
      </c>
      <c r="O1145" t="s">
        <v>3316</v>
      </c>
      <c r="P1145" t="s">
        <v>3303</v>
      </c>
      <c r="Q1145" s="7">
        <f>fact_orders[[#This Row],[Original Price]]*(1-fact_orders[[#This Row],[Discount%]])</f>
        <v>259.8</v>
      </c>
      <c r="R1145">
        <f>fact_orders[[#This Row],[Original Price]]*fact_orders[[#This Row],[Discount%]]</f>
        <v>173.20000000000002</v>
      </c>
      <c r="S1145">
        <f>YEAR(fact_orders[[#This Row],[Date]])</f>
        <v>2022</v>
      </c>
      <c r="T1145">
        <f>MONTH(fact_orders[[#This Row],[Date]])</f>
        <v>12</v>
      </c>
      <c r="U1145" t="str">
        <f>TEXT(fact_orders[[#This Row],[Date]],"mmm-yyyy")</f>
        <v>Dec-2022</v>
      </c>
      <c r="V1145" t="str">
        <f>"Q"&amp;ROUNDUP(MONTH(fact_orders[[#This Row],[Date]])/3,0)</f>
        <v>Q4</v>
      </c>
      <c r="W1145" t="str" cm="1">
        <f t="array" ref="W1145">_xlfn.IFS(
fact_orders[[#This Row],[dim_customers.Customer Age]]&lt;=25,"18-25",
fact_orders[[#This Row],[dim_customers.Customer Age]]&lt;=35,"26-35",
fact_orders[[#This Row],[dim_customers.Customer Age]]&lt;=45,"36-45",
fact_orders[[#This Row],[dim_customers.Customer Age]]&lt;=55,"46-55",
TRUE,"56+"
)</f>
        <v>26-35</v>
      </c>
      <c r="X1145" t="str" cm="1">
        <f t="array" ref="X1145">_xlfn.IFS(fact_orders[[#This Row],[Original Price]]&lt;250,"Under 250", fact_orders[[#This Row],[Original Price]]&lt;500, "250-499",fact_orders[[#This Row],[Original Price]]&lt;1000,"500-999",fact_orders[[#This Row],[Original Price]]&lt;2000,"1000-1999",TRUE,"2000+")</f>
        <v>250-499</v>
      </c>
      <c r="Y1145" t="str" cm="1">
        <f t="array" ref="Y1145">_xlfn.IFS(fact_orders[[#This Row],[Discount%]]&lt;0.2,"10-19%",fact_orders[[#This Row],[Discount%]]&lt;0.3,"20-29%",fact_orders[[#This Row],[Discount%]]&lt;0.4,"30-39%",fact_orders[[#This Row],[Discount%]]&lt;0.5,"40-49%",TRUE,"50%+")</f>
        <v>40-49%</v>
      </c>
    </row>
    <row r="1146" spans="1:25" hidden="1" x14ac:dyDescent="0.3">
      <c r="A1146" t="s">
        <v>4562</v>
      </c>
      <c r="B1146" t="s">
        <v>3320</v>
      </c>
      <c r="C1146" t="s">
        <v>1066</v>
      </c>
      <c r="D1146" s="2">
        <v>44544</v>
      </c>
      <c r="E1146">
        <v>562</v>
      </c>
      <c r="F1146" s="4">
        <v>0.4</v>
      </c>
      <c r="G1146" t="s">
        <v>85</v>
      </c>
      <c r="H1146" t="s">
        <v>911</v>
      </c>
      <c r="I1146" t="s">
        <v>1051</v>
      </c>
      <c r="J1146" t="s">
        <v>20</v>
      </c>
      <c r="K1146" t="s">
        <v>956</v>
      </c>
      <c r="L1146" t="s">
        <v>432</v>
      </c>
      <c r="M1146">
        <v>3</v>
      </c>
      <c r="N1146">
        <v>29</v>
      </c>
      <c r="O1146" t="s">
        <v>3321</v>
      </c>
      <c r="P1146" t="s">
        <v>3322</v>
      </c>
      <c r="Q1146" s="7">
        <f>fact_orders[[#This Row],[Original Price]]*(1-fact_orders[[#This Row],[Discount%]])</f>
        <v>337.2</v>
      </c>
      <c r="R1146">
        <f>fact_orders[[#This Row],[Original Price]]*fact_orders[[#This Row],[Discount%]]</f>
        <v>224.8</v>
      </c>
      <c r="S1146">
        <f>YEAR(fact_orders[[#This Row],[Date]])</f>
        <v>2021</v>
      </c>
      <c r="T1146">
        <f>MONTH(fact_orders[[#This Row],[Date]])</f>
        <v>12</v>
      </c>
      <c r="U1146" t="str">
        <f>TEXT(fact_orders[[#This Row],[Date]],"mmm-yyyy")</f>
        <v>Dec-2021</v>
      </c>
      <c r="V1146" t="str">
        <f>"Q"&amp;ROUNDUP(MONTH(fact_orders[[#This Row],[Date]])/3,0)</f>
        <v>Q4</v>
      </c>
      <c r="W1146" t="str" cm="1">
        <f t="array" ref="W1146">_xlfn.IFS(
fact_orders[[#This Row],[dim_customers.Customer Age]]&lt;=25,"18-25",
fact_orders[[#This Row],[dim_customers.Customer Age]]&lt;=35,"26-35",
fact_orders[[#This Row],[dim_customers.Customer Age]]&lt;=45,"36-45",
fact_orders[[#This Row],[dim_customers.Customer Age]]&lt;=55,"46-55",
TRUE,"56+"
)</f>
        <v>26-35</v>
      </c>
      <c r="X1146" t="str" cm="1">
        <f t="array" ref="X1146">_xlfn.IFS(fact_orders[[#This Row],[Original Price]]&lt;250,"Under 250", fact_orders[[#This Row],[Original Price]]&lt;500, "250-499",fact_orders[[#This Row],[Original Price]]&lt;1000,"500-999",fact_orders[[#This Row],[Original Price]]&lt;2000,"1000-1999",TRUE,"2000+")</f>
        <v>500-999</v>
      </c>
      <c r="Y1146" t="str" cm="1">
        <f t="array" ref="Y1146">_xlfn.IFS(fact_orders[[#This Row],[Discount%]]&lt;0.2,"10-19%",fact_orders[[#This Row],[Discount%]]&lt;0.3,"20-29%",fact_orders[[#This Row],[Discount%]]&lt;0.4,"30-39%",fact_orders[[#This Row],[Discount%]]&lt;0.5,"40-49%",TRUE,"50%+")</f>
        <v>40-49%</v>
      </c>
    </row>
    <row r="1147" spans="1:25" hidden="1" x14ac:dyDescent="0.3">
      <c r="A1147" t="s">
        <v>4563</v>
      </c>
      <c r="B1147" t="s">
        <v>3323</v>
      </c>
      <c r="C1147" t="s">
        <v>1066</v>
      </c>
      <c r="D1147" s="2">
        <v>44992</v>
      </c>
      <c r="E1147">
        <v>423</v>
      </c>
      <c r="F1147" s="4">
        <v>0.45</v>
      </c>
      <c r="G1147" t="s">
        <v>85</v>
      </c>
      <c r="H1147" t="s">
        <v>911</v>
      </c>
      <c r="I1147" t="s">
        <v>1051</v>
      </c>
      <c r="J1147" t="s">
        <v>20</v>
      </c>
      <c r="K1147" t="s">
        <v>956</v>
      </c>
      <c r="L1147" t="s">
        <v>432</v>
      </c>
      <c r="M1147">
        <v>3</v>
      </c>
      <c r="N1147">
        <v>29</v>
      </c>
      <c r="O1147" t="s">
        <v>3321</v>
      </c>
      <c r="P1147" t="s">
        <v>3322</v>
      </c>
      <c r="Q1147" s="7">
        <f>fact_orders[[#This Row],[Original Price]]*(1-fact_orders[[#This Row],[Discount%]])</f>
        <v>232.65</v>
      </c>
      <c r="R1147">
        <f>fact_orders[[#This Row],[Original Price]]*fact_orders[[#This Row],[Discount%]]</f>
        <v>190.35</v>
      </c>
      <c r="S1147">
        <f>YEAR(fact_orders[[#This Row],[Date]])</f>
        <v>2023</v>
      </c>
      <c r="T1147">
        <f>MONTH(fact_orders[[#This Row],[Date]])</f>
        <v>3</v>
      </c>
      <c r="U1147" t="str">
        <f>TEXT(fact_orders[[#This Row],[Date]],"mmm-yyyy")</f>
        <v>Mar-2023</v>
      </c>
      <c r="V1147" t="str">
        <f>"Q"&amp;ROUNDUP(MONTH(fact_orders[[#This Row],[Date]])/3,0)</f>
        <v>Q1</v>
      </c>
      <c r="W1147" t="str" cm="1">
        <f t="array" ref="W1147">_xlfn.IFS(
fact_orders[[#This Row],[dim_customers.Customer Age]]&lt;=25,"18-25",
fact_orders[[#This Row],[dim_customers.Customer Age]]&lt;=35,"26-35",
fact_orders[[#This Row],[dim_customers.Customer Age]]&lt;=45,"36-45",
fact_orders[[#This Row],[dim_customers.Customer Age]]&lt;=55,"46-55",
TRUE,"56+"
)</f>
        <v>26-35</v>
      </c>
      <c r="X1147" t="str" cm="1">
        <f t="array" ref="X1147">_xlfn.IFS(fact_orders[[#This Row],[Original Price]]&lt;250,"Under 250", fact_orders[[#This Row],[Original Price]]&lt;500, "250-499",fact_orders[[#This Row],[Original Price]]&lt;1000,"500-999",fact_orders[[#This Row],[Original Price]]&lt;2000,"1000-1999",TRUE,"2000+")</f>
        <v>250-499</v>
      </c>
      <c r="Y1147" t="str" cm="1">
        <f t="array" ref="Y1147">_xlfn.IFS(fact_orders[[#This Row],[Discount%]]&lt;0.2,"10-19%",fact_orders[[#This Row],[Discount%]]&lt;0.3,"20-29%",fact_orders[[#This Row],[Discount%]]&lt;0.4,"30-39%",fact_orders[[#This Row],[Discount%]]&lt;0.5,"40-49%",TRUE,"50%+")</f>
        <v>40-49%</v>
      </c>
    </row>
    <row r="1148" spans="1:25" hidden="1" x14ac:dyDescent="0.3">
      <c r="A1148" t="s">
        <v>4564</v>
      </c>
      <c r="B1148" t="s">
        <v>3324</v>
      </c>
      <c r="C1148" t="s">
        <v>1066</v>
      </c>
      <c r="D1148" s="2">
        <v>44897</v>
      </c>
      <c r="E1148">
        <v>621</v>
      </c>
      <c r="F1148" s="4">
        <v>0.45</v>
      </c>
      <c r="G1148" t="s">
        <v>85</v>
      </c>
      <c r="H1148" t="s">
        <v>911</v>
      </c>
      <c r="I1148" t="s">
        <v>1051</v>
      </c>
      <c r="J1148" t="s">
        <v>20</v>
      </c>
      <c r="K1148" t="s">
        <v>956</v>
      </c>
      <c r="L1148" t="s">
        <v>432</v>
      </c>
      <c r="M1148">
        <v>3</v>
      </c>
      <c r="N1148">
        <v>41</v>
      </c>
      <c r="O1148" t="s">
        <v>3321</v>
      </c>
      <c r="P1148" t="s">
        <v>3322</v>
      </c>
      <c r="Q1148" s="7">
        <f>fact_orders[[#This Row],[Original Price]]*(1-fact_orders[[#This Row],[Discount%]])</f>
        <v>341.55</v>
      </c>
      <c r="R1148">
        <f>fact_orders[[#This Row],[Original Price]]*fact_orders[[#This Row],[Discount%]]</f>
        <v>279.45</v>
      </c>
      <c r="S1148">
        <f>YEAR(fact_orders[[#This Row],[Date]])</f>
        <v>2022</v>
      </c>
      <c r="T1148">
        <f>MONTH(fact_orders[[#This Row],[Date]])</f>
        <v>12</v>
      </c>
      <c r="U1148" t="str">
        <f>TEXT(fact_orders[[#This Row],[Date]],"mmm-yyyy")</f>
        <v>Dec-2022</v>
      </c>
      <c r="V1148" t="str">
        <f>"Q"&amp;ROUNDUP(MONTH(fact_orders[[#This Row],[Date]])/3,0)</f>
        <v>Q4</v>
      </c>
      <c r="W1148" t="str" cm="1">
        <f t="array" ref="W1148">_xlfn.IFS(
fact_orders[[#This Row],[dim_customers.Customer Age]]&lt;=25,"18-25",
fact_orders[[#This Row],[dim_customers.Customer Age]]&lt;=35,"26-35",
fact_orders[[#This Row],[dim_customers.Customer Age]]&lt;=45,"36-45",
fact_orders[[#This Row],[dim_customers.Customer Age]]&lt;=55,"46-55",
TRUE,"56+"
)</f>
        <v>36-45</v>
      </c>
      <c r="X1148" t="str" cm="1">
        <f t="array" ref="X1148">_xlfn.IFS(fact_orders[[#This Row],[Original Price]]&lt;250,"Under 250", fact_orders[[#This Row],[Original Price]]&lt;500, "250-499",fact_orders[[#This Row],[Original Price]]&lt;1000,"500-999",fact_orders[[#This Row],[Original Price]]&lt;2000,"1000-1999",TRUE,"2000+")</f>
        <v>500-999</v>
      </c>
      <c r="Y1148" t="str" cm="1">
        <f t="array" ref="Y1148">_xlfn.IFS(fact_orders[[#This Row],[Discount%]]&lt;0.2,"10-19%",fact_orders[[#This Row],[Discount%]]&lt;0.3,"20-29%",fact_orders[[#This Row],[Discount%]]&lt;0.4,"30-39%",fact_orders[[#This Row],[Discount%]]&lt;0.5,"40-49%",TRUE,"50%+")</f>
        <v>40-49%</v>
      </c>
    </row>
    <row r="1149" spans="1:25" hidden="1" x14ac:dyDescent="0.3">
      <c r="A1149" t="s">
        <v>4565</v>
      </c>
      <c r="B1149" t="s">
        <v>3325</v>
      </c>
      <c r="C1149" t="s">
        <v>1066</v>
      </c>
      <c r="D1149" s="2">
        <v>44565</v>
      </c>
      <c r="E1149">
        <v>333</v>
      </c>
      <c r="F1149" s="4">
        <v>0.45</v>
      </c>
      <c r="G1149" t="s">
        <v>85</v>
      </c>
      <c r="H1149" t="s">
        <v>911</v>
      </c>
      <c r="I1149" t="s">
        <v>1051</v>
      </c>
      <c r="J1149" t="s">
        <v>20</v>
      </c>
      <c r="K1149" t="s">
        <v>956</v>
      </c>
      <c r="L1149" t="s">
        <v>432</v>
      </c>
      <c r="M1149">
        <v>3</v>
      </c>
      <c r="N1149">
        <v>42</v>
      </c>
      <c r="O1149" t="s">
        <v>3321</v>
      </c>
      <c r="P1149" t="s">
        <v>3322</v>
      </c>
      <c r="Q1149" s="7">
        <f>fact_orders[[#This Row],[Original Price]]*(1-fact_orders[[#This Row],[Discount%]])</f>
        <v>183.15</v>
      </c>
      <c r="R1149">
        <f>fact_orders[[#This Row],[Original Price]]*fact_orders[[#This Row],[Discount%]]</f>
        <v>149.85</v>
      </c>
      <c r="S1149">
        <f>YEAR(fact_orders[[#This Row],[Date]])</f>
        <v>2022</v>
      </c>
      <c r="T1149">
        <f>MONTH(fact_orders[[#This Row],[Date]])</f>
        <v>1</v>
      </c>
      <c r="U1149" t="str">
        <f>TEXT(fact_orders[[#This Row],[Date]],"mmm-yyyy")</f>
        <v>Jan-2022</v>
      </c>
      <c r="V1149" t="str">
        <f>"Q"&amp;ROUNDUP(MONTH(fact_orders[[#This Row],[Date]])/3,0)</f>
        <v>Q1</v>
      </c>
      <c r="W1149" t="str" cm="1">
        <f t="array" ref="W1149">_xlfn.IFS(
fact_orders[[#This Row],[dim_customers.Customer Age]]&lt;=25,"18-25",
fact_orders[[#This Row],[dim_customers.Customer Age]]&lt;=35,"26-35",
fact_orders[[#This Row],[dim_customers.Customer Age]]&lt;=45,"36-45",
fact_orders[[#This Row],[dim_customers.Customer Age]]&lt;=55,"46-55",
TRUE,"56+"
)</f>
        <v>36-45</v>
      </c>
      <c r="X1149" t="str" cm="1">
        <f t="array" ref="X1149">_xlfn.IFS(fact_orders[[#This Row],[Original Price]]&lt;250,"Under 250", fact_orders[[#This Row],[Original Price]]&lt;500, "250-499",fact_orders[[#This Row],[Original Price]]&lt;1000,"500-999",fact_orders[[#This Row],[Original Price]]&lt;2000,"1000-1999",TRUE,"2000+")</f>
        <v>250-499</v>
      </c>
      <c r="Y1149" t="str" cm="1">
        <f t="array" ref="Y1149">_xlfn.IFS(fact_orders[[#This Row],[Discount%]]&lt;0.2,"10-19%",fact_orders[[#This Row],[Discount%]]&lt;0.3,"20-29%",fact_orders[[#This Row],[Discount%]]&lt;0.4,"30-39%",fact_orders[[#This Row],[Discount%]]&lt;0.5,"40-49%",TRUE,"50%+")</f>
        <v>40-49%</v>
      </c>
    </row>
    <row r="1150" spans="1:25" hidden="1" x14ac:dyDescent="0.3">
      <c r="A1150" t="s">
        <v>4566</v>
      </c>
      <c r="B1150" t="s">
        <v>3326</v>
      </c>
      <c r="C1150" t="s">
        <v>1066</v>
      </c>
      <c r="D1150" s="2">
        <v>44325</v>
      </c>
      <c r="E1150">
        <v>236</v>
      </c>
      <c r="F1150" s="4">
        <v>0.47</v>
      </c>
      <c r="G1150" t="s">
        <v>85</v>
      </c>
      <c r="H1150" t="s">
        <v>911</v>
      </c>
      <c r="I1150" t="s">
        <v>1051</v>
      </c>
      <c r="J1150" t="s">
        <v>20</v>
      </c>
      <c r="K1150" t="s">
        <v>956</v>
      </c>
      <c r="L1150" t="s">
        <v>432</v>
      </c>
      <c r="M1150">
        <v>3</v>
      </c>
      <c r="N1150">
        <v>43</v>
      </c>
      <c r="O1150" t="s">
        <v>3321</v>
      </c>
      <c r="P1150" t="s">
        <v>3322</v>
      </c>
      <c r="Q1150" s="7">
        <f>fact_orders[[#This Row],[Original Price]]*(1-fact_orders[[#This Row],[Discount%]])</f>
        <v>125.08000000000001</v>
      </c>
      <c r="R1150">
        <f>fact_orders[[#This Row],[Original Price]]*fact_orders[[#This Row],[Discount%]]</f>
        <v>110.91999999999999</v>
      </c>
      <c r="S1150">
        <f>YEAR(fact_orders[[#This Row],[Date]])</f>
        <v>2021</v>
      </c>
      <c r="T1150">
        <f>MONTH(fact_orders[[#This Row],[Date]])</f>
        <v>5</v>
      </c>
      <c r="U1150" t="str">
        <f>TEXT(fact_orders[[#This Row],[Date]],"mmm-yyyy")</f>
        <v>May-2021</v>
      </c>
      <c r="V1150" t="str">
        <f>"Q"&amp;ROUNDUP(MONTH(fact_orders[[#This Row],[Date]])/3,0)</f>
        <v>Q2</v>
      </c>
      <c r="W1150" t="str" cm="1">
        <f t="array" ref="W1150">_xlfn.IFS(
fact_orders[[#This Row],[dim_customers.Customer Age]]&lt;=25,"18-25",
fact_orders[[#This Row],[dim_customers.Customer Age]]&lt;=35,"26-35",
fact_orders[[#This Row],[dim_customers.Customer Age]]&lt;=45,"36-45",
fact_orders[[#This Row],[dim_customers.Customer Age]]&lt;=55,"46-55",
TRUE,"56+"
)</f>
        <v>36-45</v>
      </c>
      <c r="X1150" t="str" cm="1">
        <f t="array" ref="X1150">_xlfn.IFS(fact_orders[[#This Row],[Original Price]]&lt;250,"Under 250", fact_orders[[#This Row],[Original Price]]&lt;500, "250-499",fact_orders[[#This Row],[Original Price]]&lt;1000,"500-999",fact_orders[[#This Row],[Original Price]]&lt;2000,"1000-1999",TRUE,"2000+")</f>
        <v>Under 250</v>
      </c>
      <c r="Y1150" t="str" cm="1">
        <f t="array" ref="Y1150">_xlfn.IFS(fact_orders[[#This Row],[Discount%]]&lt;0.2,"10-19%",fact_orders[[#This Row],[Discount%]]&lt;0.3,"20-29%",fact_orders[[#This Row],[Discount%]]&lt;0.4,"30-39%",fact_orders[[#This Row],[Discount%]]&lt;0.5,"40-49%",TRUE,"50%+")</f>
        <v>40-49%</v>
      </c>
    </row>
    <row r="1151" spans="1:25" hidden="1" x14ac:dyDescent="0.3">
      <c r="A1151" t="s">
        <v>4567</v>
      </c>
      <c r="B1151" t="s">
        <v>3327</v>
      </c>
      <c r="C1151" t="s">
        <v>1067</v>
      </c>
      <c r="D1151" s="2">
        <v>44897</v>
      </c>
      <c r="E1151">
        <v>456</v>
      </c>
      <c r="F1151" s="4">
        <v>0.47</v>
      </c>
      <c r="G1151" t="s">
        <v>85</v>
      </c>
      <c r="H1151" t="s">
        <v>911</v>
      </c>
      <c r="I1151" t="s">
        <v>1051</v>
      </c>
      <c r="J1151" t="s">
        <v>20</v>
      </c>
      <c r="K1151" t="s">
        <v>956</v>
      </c>
      <c r="L1151" t="s">
        <v>432</v>
      </c>
      <c r="M1151">
        <v>5</v>
      </c>
      <c r="N1151">
        <v>44</v>
      </c>
      <c r="O1151" t="s">
        <v>3321</v>
      </c>
      <c r="P1151" t="s">
        <v>3322</v>
      </c>
      <c r="Q1151" s="7">
        <f>fact_orders[[#This Row],[Original Price]]*(1-fact_orders[[#This Row],[Discount%]])</f>
        <v>241.68</v>
      </c>
      <c r="R1151">
        <f>fact_orders[[#This Row],[Original Price]]*fact_orders[[#This Row],[Discount%]]</f>
        <v>214.32</v>
      </c>
      <c r="S1151">
        <f>YEAR(fact_orders[[#This Row],[Date]])</f>
        <v>2022</v>
      </c>
      <c r="T1151">
        <f>MONTH(fact_orders[[#This Row],[Date]])</f>
        <v>12</v>
      </c>
      <c r="U1151" t="str">
        <f>TEXT(fact_orders[[#This Row],[Date]],"mmm-yyyy")</f>
        <v>Dec-2022</v>
      </c>
      <c r="V1151" t="str">
        <f>"Q"&amp;ROUNDUP(MONTH(fact_orders[[#This Row],[Date]])/3,0)</f>
        <v>Q4</v>
      </c>
      <c r="W1151" t="str" cm="1">
        <f t="array" ref="W1151">_xlfn.IFS(
fact_orders[[#This Row],[dim_customers.Customer Age]]&lt;=25,"18-25",
fact_orders[[#This Row],[dim_customers.Customer Age]]&lt;=35,"26-35",
fact_orders[[#This Row],[dim_customers.Customer Age]]&lt;=45,"36-45",
fact_orders[[#This Row],[dim_customers.Customer Age]]&lt;=55,"46-55",
TRUE,"56+"
)</f>
        <v>36-45</v>
      </c>
      <c r="X1151" t="str" cm="1">
        <f t="array" ref="X1151">_xlfn.IFS(fact_orders[[#This Row],[Original Price]]&lt;250,"Under 250", fact_orders[[#This Row],[Original Price]]&lt;500, "250-499",fact_orders[[#This Row],[Original Price]]&lt;1000,"500-999",fact_orders[[#This Row],[Original Price]]&lt;2000,"1000-1999",TRUE,"2000+")</f>
        <v>250-499</v>
      </c>
      <c r="Y1151" t="str" cm="1">
        <f t="array" ref="Y1151">_xlfn.IFS(fact_orders[[#This Row],[Discount%]]&lt;0.2,"10-19%",fact_orders[[#This Row],[Discount%]]&lt;0.3,"20-29%",fact_orders[[#This Row],[Discount%]]&lt;0.4,"30-39%",fact_orders[[#This Row],[Discount%]]&lt;0.5,"40-49%",TRUE,"50%+")</f>
        <v>40-49%</v>
      </c>
    </row>
    <row r="1152" spans="1:25" hidden="1" x14ac:dyDescent="0.3">
      <c r="A1152" t="s">
        <v>4568</v>
      </c>
      <c r="B1152" t="s">
        <v>3328</v>
      </c>
      <c r="C1152" t="s">
        <v>1068</v>
      </c>
      <c r="D1152" s="2">
        <v>44462</v>
      </c>
      <c r="E1152">
        <v>963</v>
      </c>
      <c r="F1152" s="4">
        <v>0.46</v>
      </c>
      <c r="G1152" t="s">
        <v>85</v>
      </c>
      <c r="H1152" t="s">
        <v>911</v>
      </c>
      <c r="I1152" t="s">
        <v>1051</v>
      </c>
      <c r="J1152" t="s">
        <v>20</v>
      </c>
      <c r="K1152" t="s">
        <v>956</v>
      </c>
      <c r="L1152" t="s">
        <v>29</v>
      </c>
      <c r="M1152">
        <v>4</v>
      </c>
      <c r="N1152">
        <v>45</v>
      </c>
      <c r="O1152" t="s">
        <v>3321</v>
      </c>
      <c r="P1152" t="s">
        <v>3322</v>
      </c>
      <c r="Q1152" s="7">
        <f>fact_orders[[#This Row],[Original Price]]*(1-fact_orders[[#This Row],[Discount%]])</f>
        <v>520.02</v>
      </c>
      <c r="R1152">
        <f>fact_orders[[#This Row],[Original Price]]*fact_orders[[#This Row],[Discount%]]</f>
        <v>442.98</v>
      </c>
      <c r="S1152">
        <f>YEAR(fact_orders[[#This Row],[Date]])</f>
        <v>2021</v>
      </c>
      <c r="T1152">
        <f>MONTH(fact_orders[[#This Row],[Date]])</f>
        <v>9</v>
      </c>
      <c r="U1152" t="str">
        <f>TEXT(fact_orders[[#This Row],[Date]],"mmm-yyyy")</f>
        <v>Sep-2021</v>
      </c>
      <c r="V1152" t="str">
        <f>"Q"&amp;ROUNDUP(MONTH(fact_orders[[#This Row],[Date]])/3,0)</f>
        <v>Q3</v>
      </c>
      <c r="W1152" t="str" cm="1">
        <f t="array" ref="W1152">_xlfn.IFS(
fact_orders[[#This Row],[dim_customers.Customer Age]]&lt;=25,"18-25",
fact_orders[[#This Row],[dim_customers.Customer Age]]&lt;=35,"26-35",
fact_orders[[#This Row],[dim_customers.Customer Age]]&lt;=45,"36-45",
fact_orders[[#This Row],[dim_customers.Customer Age]]&lt;=55,"46-55",
TRUE,"56+"
)</f>
        <v>36-45</v>
      </c>
      <c r="X1152" t="str" cm="1">
        <f t="array" ref="X1152">_xlfn.IFS(fact_orders[[#This Row],[Original Price]]&lt;250,"Under 250", fact_orders[[#This Row],[Original Price]]&lt;500, "250-499",fact_orders[[#This Row],[Original Price]]&lt;1000,"500-999",fact_orders[[#This Row],[Original Price]]&lt;2000,"1000-1999",TRUE,"2000+")</f>
        <v>500-999</v>
      </c>
      <c r="Y1152" t="str" cm="1">
        <f t="array" ref="Y1152">_xlfn.IFS(fact_orders[[#This Row],[Discount%]]&lt;0.2,"10-19%",fact_orders[[#This Row],[Discount%]]&lt;0.3,"20-29%",fact_orders[[#This Row],[Discount%]]&lt;0.4,"30-39%",fact_orders[[#This Row],[Discount%]]&lt;0.5,"40-49%",TRUE,"50%+")</f>
        <v>40-49%</v>
      </c>
    </row>
    <row r="1153" spans="1:25" hidden="1" x14ac:dyDescent="0.3">
      <c r="A1153" t="s">
        <v>4569</v>
      </c>
      <c r="B1153" t="s">
        <v>3329</v>
      </c>
      <c r="C1153" t="s">
        <v>1069</v>
      </c>
      <c r="D1153" s="2">
        <v>44758</v>
      </c>
      <c r="E1153">
        <v>234</v>
      </c>
      <c r="F1153" s="4">
        <v>0.46</v>
      </c>
      <c r="G1153" t="s">
        <v>85</v>
      </c>
      <c r="H1153" t="s">
        <v>911</v>
      </c>
      <c r="I1153" t="s">
        <v>1051</v>
      </c>
      <c r="J1153" t="s">
        <v>20</v>
      </c>
      <c r="K1153" t="s">
        <v>956</v>
      </c>
      <c r="L1153" t="s">
        <v>29</v>
      </c>
      <c r="M1153">
        <v>2</v>
      </c>
      <c r="N1153">
        <v>35</v>
      </c>
      <c r="O1153" t="s">
        <v>3321</v>
      </c>
      <c r="P1153" t="s">
        <v>3322</v>
      </c>
      <c r="Q1153" s="7">
        <f>fact_orders[[#This Row],[Original Price]]*(1-fact_orders[[#This Row],[Discount%]])</f>
        <v>126.36000000000001</v>
      </c>
      <c r="R1153">
        <f>fact_orders[[#This Row],[Original Price]]*fact_orders[[#This Row],[Discount%]]</f>
        <v>107.64</v>
      </c>
      <c r="S1153">
        <f>YEAR(fact_orders[[#This Row],[Date]])</f>
        <v>2022</v>
      </c>
      <c r="T1153">
        <f>MONTH(fact_orders[[#This Row],[Date]])</f>
        <v>7</v>
      </c>
      <c r="U1153" t="str">
        <f>TEXT(fact_orders[[#This Row],[Date]],"mmm-yyyy")</f>
        <v>Jul-2022</v>
      </c>
      <c r="V1153" t="str">
        <f>"Q"&amp;ROUNDUP(MONTH(fact_orders[[#This Row],[Date]])/3,0)</f>
        <v>Q3</v>
      </c>
      <c r="W1153" t="str" cm="1">
        <f t="array" ref="W1153">_xlfn.IFS(
fact_orders[[#This Row],[dim_customers.Customer Age]]&lt;=25,"18-25",
fact_orders[[#This Row],[dim_customers.Customer Age]]&lt;=35,"26-35",
fact_orders[[#This Row],[dim_customers.Customer Age]]&lt;=45,"36-45",
fact_orders[[#This Row],[dim_customers.Customer Age]]&lt;=55,"46-55",
TRUE,"56+"
)</f>
        <v>26-35</v>
      </c>
      <c r="X1153" t="str" cm="1">
        <f t="array" ref="X1153">_xlfn.IFS(fact_orders[[#This Row],[Original Price]]&lt;250,"Under 250", fact_orders[[#This Row],[Original Price]]&lt;500, "250-499",fact_orders[[#This Row],[Original Price]]&lt;1000,"500-999",fact_orders[[#This Row],[Original Price]]&lt;2000,"1000-1999",TRUE,"2000+")</f>
        <v>Under 250</v>
      </c>
      <c r="Y1153" t="str" cm="1">
        <f t="array" ref="Y1153">_xlfn.IFS(fact_orders[[#This Row],[Discount%]]&lt;0.2,"10-19%",fact_orders[[#This Row],[Discount%]]&lt;0.3,"20-29%",fact_orders[[#This Row],[Discount%]]&lt;0.4,"30-39%",fact_orders[[#This Row],[Discount%]]&lt;0.5,"40-49%",TRUE,"50%+")</f>
        <v>40-49%</v>
      </c>
    </row>
    <row r="1154" spans="1:25" hidden="1" x14ac:dyDescent="0.3">
      <c r="A1154" t="s">
        <v>4570</v>
      </c>
      <c r="B1154" t="s">
        <v>3330</v>
      </c>
      <c r="C1154" t="s">
        <v>1070</v>
      </c>
      <c r="D1154" s="2">
        <v>44254</v>
      </c>
      <c r="E1154">
        <v>456</v>
      </c>
      <c r="F1154" s="4">
        <v>0.46</v>
      </c>
      <c r="G1154" t="s">
        <v>85</v>
      </c>
      <c r="H1154" t="s">
        <v>911</v>
      </c>
      <c r="I1154" t="s">
        <v>1051</v>
      </c>
      <c r="J1154" t="s">
        <v>20</v>
      </c>
      <c r="K1154" t="s">
        <v>956</v>
      </c>
      <c r="L1154" t="s">
        <v>27</v>
      </c>
      <c r="M1154">
        <v>5</v>
      </c>
      <c r="N1154">
        <v>36</v>
      </c>
      <c r="O1154" t="s">
        <v>3331</v>
      </c>
      <c r="P1154" t="s">
        <v>3332</v>
      </c>
      <c r="Q1154" s="7">
        <f>fact_orders[[#This Row],[Original Price]]*(1-fact_orders[[#This Row],[Discount%]])</f>
        <v>246.24</v>
      </c>
      <c r="R1154">
        <f>fact_orders[[#This Row],[Original Price]]*fact_orders[[#This Row],[Discount%]]</f>
        <v>209.76000000000002</v>
      </c>
      <c r="S1154">
        <f>YEAR(fact_orders[[#This Row],[Date]])</f>
        <v>2021</v>
      </c>
      <c r="T1154">
        <f>MONTH(fact_orders[[#This Row],[Date]])</f>
        <v>2</v>
      </c>
      <c r="U1154" t="str">
        <f>TEXT(fact_orders[[#This Row],[Date]],"mmm-yyyy")</f>
        <v>Feb-2021</v>
      </c>
      <c r="V1154" t="str">
        <f>"Q"&amp;ROUNDUP(MONTH(fact_orders[[#This Row],[Date]])/3,0)</f>
        <v>Q1</v>
      </c>
      <c r="W1154" t="str" cm="1">
        <f t="array" ref="W1154">_xlfn.IFS(
fact_orders[[#This Row],[dim_customers.Customer Age]]&lt;=25,"18-25",
fact_orders[[#This Row],[dim_customers.Customer Age]]&lt;=35,"26-35",
fact_orders[[#This Row],[dim_customers.Customer Age]]&lt;=45,"36-45",
fact_orders[[#This Row],[dim_customers.Customer Age]]&lt;=55,"46-55",
TRUE,"56+"
)</f>
        <v>36-45</v>
      </c>
      <c r="X1154" t="str" cm="1">
        <f t="array" ref="X1154">_xlfn.IFS(fact_orders[[#This Row],[Original Price]]&lt;250,"Under 250", fact_orders[[#This Row],[Original Price]]&lt;500, "250-499",fact_orders[[#This Row],[Original Price]]&lt;1000,"500-999",fact_orders[[#This Row],[Original Price]]&lt;2000,"1000-1999",TRUE,"2000+")</f>
        <v>250-499</v>
      </c>
      <c r="Y1154" t="str" cm="1">
        <f t="array" ref="Y1154">_xlfn.IFS(fact_orders[[#This Row],[Discount%]]&lt;0.2,"10-19%",fact_orders[[#This Row],[Discount%]]&lt;0.3,"20-29%",fact_orders[[#This Row],[Discount%]]&lt;0.4,"30-39%",fact_orders[[#This Row],[Discount%]]&lt;0.5,"40-49%",TRUE,"50%+")</f>
        <v>40-49%</v>
      </c>
    </row>
    <row r="1155" spans="1:25" hidden="1" x14ac:dyDescent="0.3">
      <c r="A1155" t="s">
        <v>4571</v>
      </c>
      <c r="B1155" t="s">
        <v>3333</v>
      </c>
      <c r="C1155" t="s">
        <v>1071</v>
      </c>
      <c r="D1155" s="2">
        <v>44789</v>
      </c>
      <c r="E1155">
        <v>564</v>
      </c>
      <c r="F1155" s="4">
        <v>0.3</v>
      </c>
      <c r="G1155" t="s">
        <v>85</v>
      </c>
      <c r="H1155" t="s">
        <v>911</v>
      </c>
      <c r="I1155" t="s">
        <v>1051</v>
      </c>
      <c r="J1155" t="s">
        <v>20</v>
      </c>
      <c r="K1155" t="s">
        <v>965</v>
      </c>
      <c r="L1155" t="s">
        <v>27</v>
      </c>
      <c r="M1155">
        <v>5</v>
      </c>
      <c r="N1155">
        <v>37</v>
      </c>
      <c r="O1155" t="s">
        <v>3331</v>
      </c>
      <c r="P1155" t="s">
        <v>3332</v>
      </c>
      <c r="Q1155" s="7">
        <f>fact_orders[[#This Row],[Original Price]]*(1-fact_orders[[#This Row],[Discount%]])</f>
        <v>394.79999999999995</v>
      </c>
      <c r="R1155">
        <f>fact_orders[[#This Row],[Original Price]]*fact_orders[[#This Row],[Discount%]]</f>
        <v>169.2</v>
      </c>
      <c r="S1155">
        <f>YEAR(fact_orders[[#This Row],[Date]])</f>
        <v>2022</v>
      </c>
      <c r="T1155">
        <f>MONTH(fact_orders[[#This Row],[Date]])</f>
        <v>8</v>
      </c>
      <c r="U1155" t="str">
        <f>TEXT(fact_orders[[#This Row],[Date]],"mmm-yyyy")</f>
        <v>Aug-2022</v>
      </c>
      <c r="V1155" t="str">
        <f>"Q"&amp;ROUNDUP(MONTH(fact_orders[[#This Row],[Date]])/3,0)</f>
        <v>Q3</v>
      </c>
      <c r="W1155" t="str" cm="1">
        <f t="array" ref="W1155">_xlfn.IFS(
fact_orders[[#This Row],[dim_customers.Customer Age]]&lt;=25,"18-25",
fact_orders[[#This Row],[dim_customers.Customer Age]]&lt;=35,"26-35",
fact_orders[[#This Row],[dim_customers.Customer Age]]&lt;=45,"36-45",
fact_orders[[#This Row],[dim_customers.Customer Age]]&lt;=55,"46-55",
TRUE,"56+"
)</f>
        <v>36-45</v>
      </c>
      <c r="X1155" t="str" cm="1">
        <f t="array" ref="X1155">_xlfn.IFS(fact_orders[[#This Row],[Original Price]]&lt;250,"Under 250", fact_orders[[#This Row],[Original Price]]&lt;500, "250-499",fact_orders[[#This Row],[Original Price]]&lt;1000,"500-999",fact_orders[[#This Row],[Original Price]]&lt;2000,"1000-1999",TRUE,"2000+")</f>
        <v>500-999</v>
      </c>
      <c r="Y1155" t="str" cm="1">
        <f t="array" ref="Y1155">_xlfn.IFS(fact_orders[[#This Row],[Discount%]]&lt;0.2,"10-19%",fact_orders[[#This Row],[Discount%]]&lt;0.3,"20-29%",fact_orders[[#This Row],[Discount%]]&lt;0.4,"30-39%",fact_orders[[#This Row],[Discount%]]&lt;0.5,"40-49%",TRUE,"50%+")</f>
        <v>30-39%</v>
      </c>
    </row>
    <row r="1156" spans="1:25" hidden="1" x14ac:dyDescent="0.3">
      <c r="A1156" t="s">
        <v>4572</v>
      </c>
      <c r="B1156" t="s">
        <v>3334</v>
      </c>
      <c r="C1156" t="s">
        <v>1072</v>
      </c>
      <c r="D1156" s="2">
        <v>44538</v>
      </c>
      <c r="E1156">
        <v>634</v>
      </c>
      <c r="F1156" s="4">
        <v>0.3</v>
      </c>
      <c r="G1156" t="s">
        <v>85</v>
      </c>
      <c r="H1156" t="s">
        <v>911</v>
      </c>
      <c r="I1156" t="s">
        <v>1051</v>
      </c>
      <c r="J1156" t="s">
        <v>20</v>
      </c>
      <c r="K1156" t="s">
        <v>965</v>
      </c>
      <c r="L1156" t="s">
        <v>281</v>
      </c>
      <c r="M1156">
        <v>5</v>
      </c>
      <c r="N1156">
        <v>26</v>
      </c>
      <c r="O1156" t="s">
        <v>3331</v>
      </c>
      <c r="P1156" t="s">
        <v>3332</v>
      </c>
      <c r="Q1156" s="7">
        <f>fact_orders[[#This Row],[Original Price]]*(1-fact_orders[[#This Row],[Discount%]])</f>
        <v>443.79999999999995</v>
      </c>
      <c r="R1156">
        <f>fact_orders[[#This Row],[Original Price]]*fact_orders[[#This Row],[Discount%]]</f>
        <v>190.2</v>
      </c>
      <c r="S1156">
        <f>YEAR(fact_orders[[#This Row],[Date]])</f>
        <v>2021</v>
      </c>
      <c r="T1156">
        <f>MONTH(fact_orders[[#This Row],[Date]])</f>
        <v>12</v>
      </c>
      <c r="U1156" t="str">
        <f>TEXT(fact_orders[[#This Row],[Date]],"mmm-yyyy")</f>
        <v>Dec-2021</v>
      </c>
      <c r="V1156" t="str">
        <f>"Q"&amp;ROUNDUP(MONTH(fact_orders[[#This Row],[Date]])/3,0)</f>
        <v>Q4</v>
      </c>
      <c r="W1156" t="str" cm="1">
        <f t="array" ref="W1156">_xlfn.IFS(
fact_orders[[#This Row],[dim_customers.Customer Age]]&lt;=25,"18-25",
fact_orders[[#This Row],[dim_customers.Customer Age]]&lt;=35,"26-35",
fact_orders[[#This Row],[dim_customers.Customer Age]]&lt;=45,"36-45",
fact_orders[[#This Row],[dim_customers.Customer Age]]&lt;=55,"46-55",
TRUE,"56+"
)</f>
        <v>26-35</v>
      </c>
      <c r="X1156" t="str" cm="1">
        <f t="array" ref="X1156">_xlfn.IFS(fact_orders[[#This Row],[Original Price]]&lt;250,"Under 250", fact_orders[[#This Row],[Original Price]]&lt;500, "250-499",fact_orders[[#This Row],[Original Price]]&lt;1000,"500-999",fact_orders[[#This Row],[Original Price]]&lt;2000,"1000-1999",TRUE,"2000+")</f>
        <v>500-999</v>
      </c>
      <c r="Y1156" t="str" cm="1">
        <f t="array" ref="Y1156">_xlfn.IFS(fact_orders[[#This Row],[Discount%]]&lt;0.2,"10-19%",fact_orders[[#This Row],[Discount%]]&lt;0.3,"20-29%",fact_orders[[#This Row],[Discount%]]&lt;0.4,"30-39%",fact_orders[[#This Row],[Discount%]]&lt;0.5,"40-49%",TRUE,"50%+")</f>
        <v>30-39%</v>
      </c>
    </row>
    <row r="1157" spans="1:25" hidden="1" x14ac:dyDescent="0.3">
      <c r="A1157" t="s">
        <v>4573</v>
      </c>
      <c r="B1157" t="s">
        <v>3335</v>
      </c>
      <c r="C1157" t="s">
        <v>1073</v>
      </c>
      <c r="D1157" s="2">
        <v>44720</v>
      </c>
      <c r="E1157">
        <v>236</v>
      </c>
      <c r="F1157" s="4">
        <v>0.3</v>
      </c>
      <c r="G1157" t="s">
        <v>85</v>
      </c>
      <c r="H1157" t="s">
        <v>911</v>
      </c>
      <c r="I1157" t="s">
        <v>1051</v>
      </c>
      <c r="J1157" t="s">
        <v>20</v>
      </c>
      <c r="K1157" t="s">
        <v>965</v>
      </c>
      <c r="L1157" t="s">
        <v>281</v>
      </c>
      <c r="M1157">
        <v>4</v>
      </c>
      <c r="N1157">
        <v>27</v>
      </c>
      <c r="O1157" t="s">
        <v>3331</v>
      </c>
      <c r="P1157" t="s">
        <v>3332</v>
      </c>
      <c r="Q1157" s="7">
        <f>fact_orders[[#This Row],[Original Price]]*(1-fact_orders[[#This Row],[Discount%]])</f>
        <v>165.2</v>
      </c>
      <c r="R1157">
        <f>fact_orders[[#This Row],[Original Price]]*fact_orders[[#This Row],[Discount%]]</f>
        <v>70.8</v>
      </c>
      <c r="S1157">
        <f>YEAR(fact_orders[[#This Row],[Date]])</f>
        <v>2022</v>
      </c>
      <c r="T1157">
        <f>MONTH(fact_orders[[#This Row],[Date]])</f>
        <v>6</v>
      </c>
      <c r="U1157" t="str">
        <f>TEXT(fact_orders[[#This Row],[Date]],"mmm-yyyy")</f>
        <v>Jun-2022</v>
      </c>
      <c r="V1157" t="str">
        <f>"Q"&amp;ROUNDUP(MONTH(fact_orders[[#This Row],[Date]])/3,0)</f>
        <v>Q2</v>
      </c>
      <c r="W1157" t="str" cm="1">
        <f t="array" ref="W1157">_xlfn.IFS(
fact_orders[[#This Row],[dim_customers.Customer Age]]&lt;=25,"18-25",
fact_orders[[#This Row],[dim_customers.Customer Age]]&lt;=35,"26-35",
fact_orders[[#This Row],[dim_customers.Customer Age]]&lt;=45,"36-45",
fact_orders[[#This Row],[dim_customers.Customer Age]]&lt;=55,"46-55",
TRUE,"56+"
)</f>
        <v>26-35</v>
      </c>
      <c r="X1157" t="str" cm="1">
        <f t="array" ref="X1157">_xlfn.IFS(fact_orders[[#This Row],[Original Price]]&lt;250,"Under 250", fact_orders[[#This Row],[Original Price]]&lt;500, "250-499",fact_orders[[#This Row],[Original Price]]&lt;1000,"500-999",fact_orders[[#This Row],[Original Price]]&lt;2000,"1000-1999",TRUE,"2000+")</f>
        <v>Under 250</v>
      </c>
      <c r="Y1157" t="str" cm="1">
        <f t="array" ref="Y1157">_xlfn.IFS(fact_orders[[#This Row],[Discount%]]&lt;0.2,"10-19%",fact_orders[[#This Row],[Discount%]]&lt;0.3,"20-29%",fact_orders[[#This Row],[Discount%]]&lt;0.4,"30-39%",fact_orders[[#This Row],[Discount%]]&lt;0.5,"40-49%",TRUE,"50%+")</f>
        <v>30-39%</v>
      </c>
    </row>
    <row r="1158" spans="1:25" hidden="1" x14ac:dyDescent="0.3">
      <c r="A1158" t="s">
        <v>4574</v>
      </c>
      <c r="B1158" t="s">
        <v>3336</v>
      </c>
      <c r="C1158" t="s">
        <v>1074</v>
      </c>
      <c r="D1158" s="2">
        <v>45007</v>
      </c>
      <c r="E1158">
        <v>444</v>
      </c>
      <c r="F1158" s="4">
        <v>0.3</v>
      </c>
      <c r="G1158" t="s">
        <v>85</v>
      </c>
      <c r="H1158" t="s">
        <v>911</v>
      </c>
      <c r="I1158" t="s">
        <v>1051</v>
      </c>
      <c r="J1158" t="s">
        <v>20</v>
      </c>
      <c r="K1158" t="s">
        <v>965</v>
      </c>
      <c r="L1158" t="s">
        <v>432</v>
      </c>
      <c r="M1158">
        <v>4</v>
      </c>
      <c r="N1158">
        <v>28</v>
      </c>
      <c r="O1158" t="s">
        <v>3337</v>
      </c>
      <c r="P1158" t="s">
        <v>3332</v>
      </c>
      <c r="Q1158" s="7">
        <f>fact_orders[[#This Row],[Original Price]]*(1-fact_orders[[#This Row],[Discount%]])</f>
        <v>310.79999999999995</v>
      </c>
      <c r="R1158">
        <f>fact_orders[[#This Row],[Original Price]]*fact_orders[[#This Row],[Discount%]]</f>
        <v>133.19999999999999</v>
      </c>
      <c r="S1158">
        <f>YEAR(fact_orders[[#This Row],[Date]])</f>
        <v>2023</v>
      </c>
      <c r="T1158">
        <f>MONTH(fact_orders[[#This Row],[Date]])</f>
        <v>3</v>
      </c>
      <c r="U1158" t="str">
        <f>TEXT(fact_orders[[#This Row],[Date]],"mmm-yyyy")</f>
        <v>Mar-2023</v>
      </c>
      <c r="V1158" t="str">
        <f>"Q"&amp;ROUNDUP(MONTH(fact_orders[[#This Row],[Date]])/3,0)</f>
        <v>Q1</v>
      </c>
      <c r="W1158" t="str" cm="1">
        <f t="array" ref="W1158">_xlfn.IFS(
fact_orders[[#This Row],[dim_customers.Customer Age]]&lt;=25,"18-25",
fact_orders[[#This Row],[dim_customers.Customer Age]]&lt;=35,"26-35",
fact_orders[[#This Row],[dim_customers.Customer Age]]&lt;=45,"36-45",
fact_orders[[#This Row],[dim_customers.Customer Age]]&lt;=55,"46-55",
TRUE,"56+"
)</f>
        <v>26-35</v>
      </c>
      <c r="X1158" t="str" cm="1">
        <f t="array" ref="X1158">_xlfn.IFS(fact_orders[[#This Row],[Original Price]]&lt;250,"Under 250", fact_orders[[#This Row],[Original Price]]&lt;500, "250-499",fact_orders[[#This Row],[Original Price]]&lt;1000,"500-999",fact_orders[[#This Row],[Original Price]]&lt;2000,"1000-1999",TRUE,"2000+")</f>
        <v>250-499</v>
      </c>
      <c r="Y1158" t="str" cm="1">
        <f t="array" ref="Y1158">_xlfn.IFS(fact_orders[[#This Row],[Discount%]]&lt;0.2,"10-19%",fact_orders[[#This Row],[Discount%]]&lt;0.3,"20-29%",fact_orders[[#This Row],[Discount%]]&lt;0.4,"30-39%",fact_orders[[#This Row],[Discount%]]&lt;0.5,"40-49%",TRUE,"50%+")</f>
        <v>30-39%</v>
      </c>
    </row>
    <row r="1159" spans="1:25" hidden="1" x14ac:dyDescent="0.3">
      <c r="A1159" t="s">
        <v>4575</v>
      </c>
      <c r="B1159" t="s">
        <v>3338</v>
      </c>
      <c r="C1159" t="s">
        <v>1075</v>
      </c>
      <c r="D1159" s="2">
        <v>44832</v>
      </c>
      <c r="E1159">
        <v>456</v>
      </c>
      <c r="F1159" s="4">
        <v>0.3</v>
      </c>
      <c r="G1159" t="s">
        <v>85</v>
      </c>
      <c r="H1159" t="s">
        <v>911</v>
      </c>
      <c r="I1159" t="s">
        <v>1051</v>
      </c>
      <c r="J1159" t="s">
        <v>20</v>
      </c>
      <c r="K1159" t="s">
        <v>965</v>
      </c>
      <c r="L1159" t="s">
        <v>432</v>
      </c>
      <c r="M1159">
        <v>4</v>
      </c>
      <c r="N1159">
        <v>29</v>
      </c>
      <c r="O1159" t="s">
        <v>3337</v>
      </c>
      <c r="P1159" t="s">
        <v>3332</v>
      </c>
      <c r="Q1159" s="7">
        <f>fact_orders[[#This Row],[Original Price]]*(1-fact_orders[[#This Row],[Discount%]])</f>
        <v>319.2</v>
      </c>
      <c r="R1159">
        <f>fact_orders[[#This Row],[Original Price]]*fact_orders[[#This Row],[Discount%]]</f>
        <v>136.79999999999998</v>
      </c>
      <c r="S1159">
        <f>YEAR(fact_orders[[#This Row],[Date]])</f>
        <v>2022</v>
      </c>
      <c r="T1159">
        <f>MONTH(fact_orders[[#This Row],[Date]])</f>
        <v>9</v>
      </c>
      <c r="U1159" t="str">
        <f>TEXT(fact_orders[[#This Row],[Date]],"mmm-yyyy")</f>
        <v>Sep-2022</v>
      </c>
      <c r="V1159" t="str">
        <f>"Q"&amp;ROUNDUP(MONTH(fact_orders[[#This Row],[Date]])/3,0)</f>
        <v>Q3</v>
      </c>
      <c r="W1159" t="str" cm="1">
        <f t="array" ref="W1159">_xlfn.IFS(
fact_orders[[#This Row],[dim_customers.Customer Age]]&lt;=25,"18-25",
fact_orders[[#This Row],[dim_customers.Customer Age]]&lt;=35,"26-35",
fact_orders[[#This Row],[dim_customers.Customer Age]]&lt;=45,"36-45",
fact_orders[[#This Row],[dim_customers.Customer Age]]&lt;=55,"46-55",
TRUE,"56+"
)</f>
        <v>26-35</v>
      </c>
      <c r="X1159" t="str" cm="1">
        <f t="array" ref="X1159">_xlfn.IFS(fact_orders[[#This Row],[Original Price]]&lt;250,"Under 250", fact_orders[[#This Row],[Original Price]]&lt;500, "250-499",fact_orders[[#This Row],[Original Price]]&lt;1000,"500-999",fact_orders[[#This Row],[Original Price]]&lt;2000,"1000-1999",TRUE,"2000+")</f>
        <v>250-499</v>
      </c>
      <c r="Y1159" t="str" cm="1">
        <f t="array" ref="Y1159">_xlfn.IFS(fact_orders[[#This Row],[Discount%]]&lt;0.2,"10-19%",fact_orders[[#This Row],[Discount%]]&lt;0.3,"20-29%",fact_orders[[#This Row],[Discount%]]&lt;0.4,"30-39%",fact_orders[[#This Row],[Discount%]]&lt;0.5,"40-49%",TRUE,"50%+")</f>
        <v>30-39%</v>
      </c>
    </row>
    <row r="1160" spans="1:25" hidden="1" x14ac:dyDescent="0.3">
      <c r="A1160" t="s">
        <v>4576</v>
      </c>
      <c r="B1160" t="s">
        <v>3339</v>
      </c>
      <c r="C1160" t="s">
        <v>1076</v>
      </c>
      <c r="D1160" s="2">
        <v>44909</v>
      </c>
      <c r="E1160">
        <v>963</v>
      </c>
      <c r="F1160" s="4">
        <v>0.35</v>
      </c>
      <c r="G1160" t="s">
        <v>85</v>
      </c>
      <c r="H1160" t="s">
        <v>911</v>
      </c>
      <c r="I1160" t="s">
        <v>1051</v>
      </c>
      <c r="J1160" t="s">
        <v>20</v>
      </c>
      <c r="K1160" t="s">
        <v>965</v>
      </c>
      <c r="L1160" t="s">
        <v>432</v>
      </c>
      <c r="M1160">
        <v>5</v>
      </c>
      <c r="N1160">
        <v>30</v>
      </c>
      <c r="O1160" t="s">
        <v>3337</v>
      </c>
      <c r="P1160" t="s">
        <v>3332</v>
      </c>
      <c r="Q1160" s="7">
        <f>fact_orders[[#This Row],[Original Price]]*(1-fact_orders[[#This Row],[Discount%]])</f>
        <v>625.95000000000005</v>
      </c>
      <c r="R1160">
        <f>fact_orders[[#This Row],[Original Price]]*fact_orders[[#This Row],[Discount%]]</f>
        <v>337.04999999999995</v>
      </c>
      <c r="S1160">
        <f>YEAR(fact_orders[[#This Row],[Date]])</f>
        <v>2022</v>
      </c>
      <c r="T1160">
        <f>MONTH(fact_orders[[#This Row],[Date]])</f>
        <v>12</v>
      </c>
      <c r="U1160" t="str">
        <f>TEXT(fact_orders[[#This Row],[Date]],"mmm-yyyy")</f>
        <v>Dec-2022</v>
      </c>
      <c r="V1160" t="str">
        <f>"Q"&amp;ROUNDUP(MONTH(fact_orders[[#This Row],[Date]])/3,0)</f>
        <v>Q4</v>
      </c>
      <c r="W1160" t="str" cm="1">
        <f t="array" ref="W1160">_xlfn.IFS(
fact_orders[[#This Row],[dim_customers.Customer Age]]&lt;=25,"18-25",
fact_orders[[#This Row],[dim_customers.Customer Age]]&lt;=35,"26-35",
fact_orders[[#This Row],[dim_customers.Customer Age]]&lt;=45,"36-45",
fact_orders[[#This Row],[dim_customers.Customer Age]]&lt;=55,"46-55",
TRUE,"56+"
)</f>
        <v>26-35</v>
      </c>
      <c r="X1160" t="str" cm="1">
        <f t="array" ref="X1160">_xlfn.IFS(fact_orders[[#This Row],[Original Price]]&lt;250,"Under 250", fact_orders[[#This Row],[Original Price]]&lt;500, "250-499",fact_orders[[#This Row],[Original Price]]&lt;1000,"500-999",fact_orders[[#This Row],[Original Price]]&lt;2000,"1000-1999",TRUE,"2000+")</f>
        <v>500-999</v>
      </c>
      <c r="Y1160" t="str" cm="1">
        <f t="array" ref="Y1160">_xlfn.IFS(fact_orders[[#This Row],[Discount%]]&lt;0.2,"10-19%",fact_orders[[#This Row],[Discount%]]&lt;0.3,"20-29%",fact_orders[[#This Row],[Discount%]]&lt;0.4,"30-39%",fact_orders[[#This Row],[Discount%]]&lt;0.5,"40-49%",TRUE,"50%+")</f>
        <v>30-39%</v>
      </c>
    </row>
    <row r="1161" spans="1:25" hidden="1" x14ac:dyDescent="0.3">
      <c r="A1161" t="s">
        <v>4577</v>
      </c>
      <c r="B1161" t="s">
        <v>3340</v>
      </c>
      <c r="C1161" t="s">
        <v>1077</v>
      </c>
      <c r="D1161" s="2">
        <v>44998</v>
      </c>
      <c r="E1161">
        <v>456</v>
      </c>
      <c r="F1161" s="4">
        <v>0.35</v>
      </c>
      <c r="G1161" t="s">
        <v>85</v>
      </c>
      <c r="H1161" t="s">
        <v>911</v>
      </c>
      <c r="I1161" t="s">
        <v>1051</v>
      </c>
      <c r="J1161" t="s">
        <v>20</v>
      </c>
      <c r="K1161" t="s">
        <v>965</v>
      </c>
      <c r="L1161" t="s">
        <v>201</v>
      </c>
      <c r="M1161">
        <v>5</v>
      </c>
      <c r="N1161">
        <v>31</v>
      </c>
      <c r="O1161" t="s">
        <v>3341</v>
      </c>
      <c r="P1161" t="s">
        <v>3332</v>
      </c>
      <c r="Q1161" s="7">
        <f>fact_orders[[#This Row],[Original Price]]*(1-fact_orders[[#This Row],[Discount%]])</f>
        <v>296.40000000000003</v>
      </c>
      <c r="R1161">
        <f>fact_orders[[#This Row],[Original Price]]*fact_orders[[#This Row],[Discount%]]</f>
        <v>159.6</v>
      </c>
      <c r="S1161">
        <f>YEAR(fact_orders[[#This Row],[Date]])</f>
        <v>2023</v>
      </c>
      <c r="T1161">
        <f>MONTH(fact_orders[[#This Row],[Date]])</f>
        <v>3</v>
      </c>
      <c r="U1161" t="str">
        <f>TEXT(fact_orders[[#This Row],[Date]],"mmm-yyyy")</f>
        <v>Mar-2023</v>
      </c>
      <c r="V1161" t="str">
        <f>"Q"&amp;ROUNDUP(MONTH(fact_orders[[#This Row],[Date]])/3,0)</f>
        <v>Q1</v>
      </c>
      <c r="W1161" t="str" cm="1">
        <f t="array" ref="W1161">_xlfn.IFS(
fact_orders[[#This Row],[dim_customers.Customer Age]]&lt;=25,"18-25",
fact_orders[[#This Row],[dim_customers.Customer Age]]&lt;=35,"26-35",
fact_orders[[#This Row],[dim_customers.Customer Age]]&lt;=45,"36-45",
fact_orders[[#This Row],[dim_customers.Customer Age]]&lt;=55,"46-55",
TRUE,"56+"
)</f>
        <v>26-35</v>
      </c>
      <c r="X1161" t="str" cm="1">
        <f t="array" ref="X1161">_xlfn.IFS(fact_orders[[#This Row],[Original Price]]&lt;250,"Under 250", fact_orders[[#This Row],[Original Price]]&lt;500, "250-499",fact_orders[[#This Row],[Original Price]]&lt;1000,"500-999",fact_orders[[#This Row],[Original Price]]&lt;2000,"1000-1999",TRUE,"2000+")</f>
        <v>250-499</v>
      </c>
      <c r="Y1161" t="str" cm="1">
        <f t="array" ref="Y1161">_xlfn.IFS(fact_orders[[#This Row],[Discount%]]&lt;0.2,"10-19%",fact_orders[[#This Row],[Discount%]]&lt;0.3,"20-29%",fact_orders[[#This Row],[Discount%]]&lt;0.4,"30-39%",fact_orders[[#This Row],[Discount%]]&lt;0.5,"40-49%",TRUE,"50%+")</f>
        <v>30-39%</v>
      </c>
    </row>
    <row r="1162" spans="1:25" hidden="1" x14ac:dyDescent="0.3">
      <c r="A1162" t="s">
        <v>4578</v>
      </c>
      <c r="B1162" t="s">
        <v>3342</v>
      </c>
      <c r="C1162" t="s">
        <v>1078</v>
      </c>
      <c r="D1162" s="2">
        <v>44527</v>
      </c>
      <c r="E1162">
        <v>1189</v>
      </c>
      <c r="F1162" s="4">
        <v>0.35</v>
      </c>
      <c r="G1162" t="s">
        <v>85</v>
      </c>
      <c r="H1162" t="s">
        <v>911</v>
      </c>
      <c r="I1162" t="s">
        <v>1051</v>
      </c>
      <c r="J1162" t="s">
        <v>20</v>
      </c>
      <c r="K1162" t="s">
        <v>965</v>
      </c>
      <c r="L1162" t="s">
        <v>201</v>
      </c>
      <c r="M1162">
        <v>3</v>
      </c>
      <c r="N1162">
        <v>32</v>
      </c>
      <c r="O1162" t="s">
        <v>3341</v>
      </c>
      <c r="P1162" t="s">
        <v>3332</v>
      </c>
      <c r="Q1162" s="7">
        <f>fact_orders[[#This Row],[Original Price]]*(1-fact_orders[[#This Row],[Discount%]])</f>
        <v>772.85</v>
      </c>
      <c r="R1162">
        <f>fact_orders[[#This Row],[Original Price]]*fact_orders[[#This Row],[Discount%]]</f>
        <v>416.15</v>
      </c>
      <c r="S1162">
        <f>YEAR(fact_orders[[#This Row],[Date]])</f>
        <v>2021</v>
      </c>
      <c r="T1162">
        <f>MONTH(fact_orders[[#This Row],[Date]])</f>
        <v>11</v>
      </c>
      <c r="U1162" t="str">
        <f>TEXT(fact_orders[[#This Row],[Date]],"mmm-yyyy")</f>
        <v>Nov-2021</v>
      </c>
      <c r="V1162" t="str">
        <f>"Q"&amp;ROUNDUP(MONTH(fact_orders[[#This Row],[Date]])/3,0)</f>
        <v>Q4</v>
      </c>
      <c r="W1162" t="str" cm="1">
        <f t="array" ref="W1162">_xlfn.IFS(
fact_orders[[#This Row],[dim_customers.Customer Age]]&lt;=25,"18-25",
fact_orders[[#This Row],[dim_customers.Customer Age]]&lt;=35,"26-35",
fact_orders[[#This Row],[dim_customers.Customer Age]]&lt;=45,"36-45",
fact_orders[[#This Row],[dim_customers.Customer Age]]&lt;=55,"46-55",
TRUE,"56+"
)</f>
        <v>26-35</v>
      </c>
      <c r="X1162" t="str" cm="1">
        <f t="array" ref="X1162">_xlfn.IFS(fact_orders[[#This Row],[Original Price]]&lt;250,"Under 250", fact_orders[[#This Row],[Original Price]]&lt;500, "250-499",fact_orders[[#This Row],[Original Price]]&lt;1000,"500-999",fact_orders[[#This Row],[Original Price]]&lt;2000,"1000-1999",TRUE,"2000+")</f>
        <v>1000-1999</v>
      </c>
      <c r="Y1162" t="str" cm="1">
        <f t="array" ref="Y1162">_xlfn.IFS(fact_orders[[#This Row],[Discount%]]&lt;0.2,"10-19%",fact_orders[[#This Row],[Discount%]]&lt;0.3,"20-29%",fact_orders[[#This Row],[Discount%]]&lt;0.4,"30-39%",fact_orders[[#This Row],[Discount%]]&lt;0.5,"40-49%",TRUE,"50%+")</f>
        <v>30-39%</v>
      </c>
    </row>
    <row r="1163" spans="1:25" hidden="1" x14ac:dyDescent="0.3">
      <c r="A1163" t="s">
        <v>4579</v>
      </c>
      <c r="B1163" t="s">
        <v>3343</v>
      </c>
      <c r="C1163" t="s">
        <v>1079</v>
      </c>
      <c r="D1163" s="2">
        <v>44241</v>
      </c>
      <c r="E1163">
        <v>1298</v>
      </c>
      <c r="F1163" s="4">
        <v>0.35</v>
      </c>
      <c r="G1163" t="s">
        <v>85</v>
      </c>
      <c r="H1163" t="s">
        <v>911</v>
      </c>
      <c r="I1163" t="s">
        <v>1051</v>
      </c>
      <c r="J1163" t="s">
        <v>20</v>
      </c>
      <c r="K1163" t="s">
        <v>965</v>
      </c>
      <c r="L1163" t="s">
        <v>201</v>
      </c>
      <c r="M1163">
        <v>5</v>
      </c>
      <c r="N1163">
        <v>33</v>
      </c>
      <c r="O1163" t="s">
        <v>3341</v>
      </c>
      <c r="P1163" t="s">
        <v>3332</v>
      </c>
      <c r="Q1163" s="7">
        <f>fact_orders[[#This Row],[Original Price]]*(1-fact_orders[[#This Row],[Discount%]])</f>
        <v>843.7</v>
      </c>
      <c r="R1163">
        <f>fact_orders[[#This Row],[Original Price]]*fact_orders[[#This Row],[Discount%]]</f>
        <v>454.29999999999995</v>
      </c>
      <c r="S1163">
        <f>YEAR(fact_orders[[#This Row],[Date]])</f>
        <v>2021</v>
      </c>
      <c r="T1163">
        <f>MONTH(fact_orders[[#This Row],[Date]])</f>
        <v>2</v>
      </c>
      <c r="U1163" t="str">
        <f>TEXT(fact_orders[[#This Row],[Date]],"mmm-yyyy")</f>
        <v>Feb-2021</v>
      </c>
      <c r="V1163" t="str">
        <f>"Q"&amp;ROUNDUP(MONTH(fact_orders[[#This Row],[Date]])/3,0)</f>
        <v>Q1</v>
      </c>
      <c r="W1163" t="str" cm="1">
        <f t="array" ref="W1163">_xlfn.IFS(
fact_orders[[#This Row],[dim_customers.Customer Age]]&lt;=25,"18-25",
fact_orders[[#This Row],[dim_customers.Customer Age]]&lt;=35,"26-35",
fact_orders[[#This Row],[dim_customers.Customer Age]]&lt;=45,"36-45",
fact_orders[[#This Row],[dim_customers.Customer Age]]&lt;=55,"46-55",
TRUE,"56+"
)</f>
        <v>26-35</v>
      </c>
      <c r="X1163" t="str" cm="1">
        <f t="array" ref="X1163">_xlfn.IFS(fact_orders[[#This Row],[Original Price]]&lt;250,"Under 250", fact_orders[[#This Row],[Original Price]]&lt;500, "250-499",fact_orders[[#This Row],[Original Price]]&lt;1000,"500-999",fact_orders[[#This Row],[Original Price]]&lt;2000,"1000-1999",TRUE,"2000+")</f>
        <v>1000-1999</v>
      </c>
      <c r="Y1163" t="str" cm="1">
        <f t="array" ref="Y1163">_xlfn.IFS(fact_orders[[#This Row],[Discount%]]&lt;0.2,"10-19%",fact_orders[[#This Row],[Discount%]]&lt;0.3,"20-29%",fact_orders[[#This Row],[Discount%]]&lt;0.4,"30-39%",fact_orders[[#This Row],[Discount%]]&lt;0.5,"40-49%",TRUE,"50%+")</f>
        <v>30-39%</v>
      </c>
    </row>
    <row r="1164" spans="1:25" hidden="1" x14ac:dyDescent="0.3">
      <c r="A1164" t="s">
        <v>4580</v>
      </c>
      <c r="B1164" t="s">
        <v>3344</v>
      </c>
      <c r="C1164" t="s">
        <v>1080</v>
      </c>
      <c r="D1164" s="2">
        <v>44804</v>
      </c>
      <c r="E1164">
        <v>1456</v>
      </c>
      <c r="F1164" s="4">
        <v>0.35</v>
      </c>
      <c r="G1164" t="s">
        <v>85</v>
      </c>
      <c r="H1164" t="s">
        <v>911</v>
      </c>
      <c r="I1164" t="s">
        <v>1051</v>
      </c>
      <c r="J1164" t="s">
        <v>67</v>
      </c>
      <c r="K1164" t="s">
        <v>949</v>
      </c>
      <c r="L1164" t="s">
        <v>33</v>
      </c>
      <c r="M1164">
        <v>5</v>
      </c>
      <c r="N1164">
        <v>44</v>
      </c>
      <c r="O1164" t="s">
        <v>3345</v>
      </c>
      <c r="P1164" t="s">
        <v>3332</v>
      </c>
      <c r="Q1164" s="7">
        <f>fact_orders[[#This Row],[Original Price]]*(1-fact_orders[[#This Row],[Discount%]])</f>
        <v>946.4</v>
      </c>
      <c r="R1164">
        <f>fact_orders[[#This Row],[Original Price]]*fact_orders[[#This Row],[Discount%]]</f>
        <v>509.59999999999997</v>
      </c>
      <c r="S1164">
        <f>YEAR(fact_orders[[#This Row],[Date]])</f>
        <v>2022</v>
      </c>
      <c r="T1164">
        <f>MONTH(fact_orders[[#This Row],[Date]])</f>
        <v>8</v>
      </c>
      <c r="U1164" t="str">
        <f>TEXT(fact_orders[[#This Row],[Date]],"mmm-yyyy")</f>
        <v>Aug-2022</v>
      </c>
      <c r="V1164" t="str">
        <f>"Q"&amp;ROUNDUP(MONTH(fact_orders[[#This Row],[Date]])/3,0)</f>
        <v>Q3</v>
      </c>
      <c r="W1164" t="str" cm="1">
        <f t="array" ref="W1164">_xlfn.IFS(
fact_orders[[#This Row],[dim_customers.Customer Age]]&lt;=25,"18-25",
fact_orders[[#This Row],[dim_customers.Customer Age]]&lt;=35,"26-35",
fact_orders[[#This Row],[dim_customers.Customer Age]]&lt;=45,"36-45",
fact_orders[[#This Row],[dim_customers.Customer Age]]&lt;=55,"46-55",
TRUE,"56+"
)</f>
        <v>36-45</v>
      </c>
      <c r="X1164" t="str" cm="1">
        <f t="array" ref="X1164">_xlfn.IFS(fact_orders[[#This Row],[Original Price]]&lt;250,"Under 250", fact_orders[[#This Row],[Original Price]]&lt;500, "250-499",fact_orders[[#This Row],[Original Price]]&lt;1000,"500-999",fact_orders[[#This Row],[Original Price]]&lt;2000,"1000-1999",TRUE,"2000+")</f>
        <v>1000-1999</v>
      </c>
      <c r="Y1164" t="str" cm="1">
        <f t="array" ref="Y1164">_xlfn.IFS(fact_orders[[#This Row],[Discount%]]&lt;0.2,"10-19%",fact_orders[[#This Row],[Discount%]]&lt;0.3,"20-29%",fact_orders[[#This Row],[Discount%]]&lt;0.4,"30-39%",fact_orders[[#This Row],[Discount%]]&lt;0.5,"40-49%",TRUE,"50%+")</f>
        <v>30-39%</v>
      </c>
    </row>
    <row r="1165" spans="1:25" hidden="1" x14ac:dyDescent="0.3">
      <c r="A1165" t="s">
        <v>4581</v>
      </c>
      <c r="B1165" t="s">
        <v>3346</v>
      </c>
      <c r="C1165" t="s">
        <v>1081</v>
      </c>
      <c r="D1165" s="2">
        <v>44962</v>
      </c>
      <c r="E1165">
        <v>1478</v>
      </c>
      <c r="F1165" s="4">
        <v>0.35</v>
      </c>
      <c r="G1165" t="s">
        <v>85</v>
      </c>
      <c r="H1165" t="s">
        <v>911</v>
      </c>
      <c r="I1165" t="s">
        <v>1051</v>
      </c>
      <c r="J1165" t="s">
        <v>67</v>
      </c>
      <c r="K1165" t="s">
        <v>940</v>
      </c>
      <c r="L1165" t="s">
        <v>33</v>
      </c>
      <c r="M1165">
        <v>4</v>
      </c>
      <c r="N1165">
        <v>45</v>
      </c>
      <c r="O1165" t="s">
        <v>3345</v>
      </c>
      <c r="P1165" t="s">
        <v>3332</v>
      </c>
      <c r="Q1165" s="7">
        <f>fact_orders[[#This Row],[Original Price]]*(1-fact_orders[[#This Row],[Discount%]])</f>
        <v>960.7</v>
      </c>
      <c r="R1165">
        <f>fact_orders[[#This Row],[Original Price]]*fact_orders[[#This Row],[Discount%]]</f>
        <v>517.29999999999995</v>
      </c>
      <c r="S1165">
        <f>YEAR(fact_orders[[#This Row],[Date]])</f>
        <v>2023</v>
      </c>
      <c r="T1165">
        <f>MONTH(fact_orders[[#This Row],[Date]])</f>
        <v>2</v>
      </c>
      <c r="U1165" t="str">
        <f>TEXT(fact_orders[[#This Row],[Date]],"mmm-yyyy")</f>
        <v>Feb-2023</v>
      </c>
      <c r="V1165" t="str">
        <f>"Q"&amp;ROUNDUP(MONTH(fact_orders[[#This Row],[Date]])/3,0)</f>
        <v>Q1</v>
      </c>
      <c r="W1165" t="str" cm="1">
        <f t="array" ref="W1165">_xlfn.IFS(
fact_orders[[#This Row],[dim_customers.Customer Age]]&lt;=25,"18-25",
fact_orders[[#This Row],[dim_customers.Customer Age]]&lt;=35,"26-35",
fact_orders[[#This Row],[dim_customers.Customer Age]]&lt;=45,"36-45",
fact_orders[[#This Row],[dim_customers.Customer Age]]&lt;=55,"46-55",
TRUE,"56+"
)</f>
        <v>36-45</v>
      </c>
      <c r="X1165" t="str" cm="1">
        <f t="array" ref="X1165">_xlfn.IFS(fact_orders[[#This Row],[Original Price]]&lt;250,"Under 250", fact_orders[[#This Row],[Original Price]]&lt;500, "250-499",fact_orders[[#This Row],[Original Price]]&lt;1000,"500-999",fact_orders[[#This Row],[Original Price]]&lt;2000,"1000-1999",TRUE,"2000+")</f>
        <v>1000-1999</v>
      </c>
      <c r="Y1165" t="str" cm="1">
        <f t="array" ref="Y1165">_xlfn.IFS(fact_orders[[#This Row],[Discount%]]&lt;0.2,"10-19%",fact_orders[[#This Row],[Discount%]]&lt;0.3,"20-29%",fact_orders[[#This Row],[Discount%]]&lt;0.4,"30-39%",fact_orders[[#This Row],[Discount%]]&lt;0.5,"40-49%",TRUE,"50%+")</f>
        <v>30-39%</v>
      </c>
    </row>
    <row r="1166" spans="1:25" hidden="1" x14ac:dyDescent="0.3">
      <c r="A1166" t="s">
        <v>4582</v>
      </c>
      <c r="B1166" t="s">
        <v>3347</v>
      </c>
      <c r="C1166" t="s">
        <v>1081</v>
      </c>
      <c r="D1166" s="2">
        <v>44924</v>
      </c>
      <c r="E1166">
        <v>256</v>
      </c>
      <c r="F1166" s="4">
        <v>0.4</v>
      </c>
      <c r="G1166" t="s">
        <v>85</v>
      </c>
      <c r="H1166" t="s">
        <v>911</v>
      </c>
      <c r="I1166" t="s">
        <v>1051</v>
      </c>
      <c r="J1166" t="s">
        <v>67</v>
      </c>
      <c r="K1166" t="s">
        <v>940</v>
      </c>
      <c r="L1166" t="s">
        <v>33</v>
      </c>
      <c r="M1166">
        <v>4</v>
      </c>
      <c r="N1166">
        <v>46</v>
      </c>
      <c r="O1166" t="s">
        <v>3348</v>
      </c>
      <c r="P1166" t="s">
        <v>3349</v>
      </c>
      <c r="Q1166" s="7">
        <f>fact_orders[[#This Row],[Original Price]]*(1-fact_orders[[#This Row],[Discount%]])</f>
        <v>153.6</v>
      </c>
      <c r="R1166">
        <f>fact_orders[[#This Row],[Original Price]]*fact_orders[[#This Row],[Discount%]]</f>
        <v>102.4</v>
      </c>
      <c r="S1166">
        <f>YEAR(fact_orders[[#This Row],[Date]])</f>
        <v>2022</v>
      </c>
      <c r="T1166">
        <f>MONTH(fact_orders[[#This Row],[Date]])</f>
        <v>12</v>
      </c>
      <c r="U1166" t="str">
        <f>TEXT(fact_orders[[#This Row],[Date]],"mmm-yyyy")</f>
        <v>Dec-2022</v>
      </c>
      <c r="V1166" t="str">
        <f>"Q"&amp;ROUNDUP(MONTH(fact_orders[[#This Row],[Date]])/3,0)</f>
        <v>Q4</v>
      </c>
      <c r="W1166" t="str" cm="1">
        <f t="array" ref="W1166">_xlfn.IFS(
fact_orders[[#This Row],[dim_customers.Customer Age]]&lt;=25,"18-25",
fact_orders[[#This Row],[dim_customers.Customer Age]]&lt;=35,"26-35",
fact_orders[[#This Row],[dim_customers.Customer Age]]&lt;=45,"36-45",
fact_orders[[#This Row],[dim_customers.Customer Age]]&lt;=55,"46-55",
TRUE,"56+"
)</f>
        <v>46-55</v>
      </c>
      <c r="X1166" t="str" cm="1">
        <f t="array" ref="X1166">_xlfn.IFS(fact_orders[[#This Row],[Original Price]]&lt;250,"Under 250", fact_orders[[#This Row],[Original Price]]&lt;500, "250-499",fact_orders[[#This Row],[Original Price]]&lt;1000,"500-999",fact_orders[[#This Row],[Original Price]]&lt;2000,"1000-1999",TRUE,"2000+")</f>
        <v>250-499</v>
      </c>
      <c r="Y1166" t="str" cm="1">
        <f t="array" ref="Y1166">_xlfn.IFS(fact_orders[[#This Row],[Discount%]]&lt;0.2,"10-19%",fact_orders[[#This Row],[Discount%]]&lt;0.3,"20-29%",fact_orders[[#This Row],[Discount%]]&lt;0.4,"30-39%",fact_orders[[#This Row],[Discount%]]&lt;0.5,"40-49%",TRUE,"50%+")</f>
        <v>40-49%</v>
      </c>
    </row>
    <row r="1167" spans="1:25" hidden="1" x14ac:dyDescent="0.3">
      <c r="A1167" t="s">
        <v>4583</v>
      </c>
      <c r="B1167" t="s">
        <v>3350</v>
      </c>
      <c r="C1167" t="s">
        <v>1081</v>
      </c>
      <c r="D1167" s="2">
        <v>44668</v>
      </c>
      <c r="E1167">
        <v>2698</v>
      </c>
      <c r="F1167" s="4">
        <v>0.4</v>
      </c>
      <c r="G1167" t="s">
        <v>85</v>
      </c>
      <c r="H1167" t="s">
        <v>911</v>
      </c>
      <c r="I1167" t="s">
        <v>1051</v>
      </c>
      <c r="J1167" t="s">
        <v>67</v>
      </c>
      <c r="K1167" t="s">
        <v>940</v>
      </c>
      <c r="L1167" t="s">
        <v>33</v>
      </c>
      <c r="M1167">
        <v>4</v>
      </c>
      <c r="N1167">
        <v>47</v>
      </c>
      <c r="O1167" t="s">
        <v>3348</v>
      </c>
      <c r="P1167" t="s">
        <v>3349</v>
      </c>
      <c r="Q1167" s="7">
        <f>fact_orders[[#This Row],[Original Price]]*(1-fact_orders[[#This Row],[Discount%]])</f>
        <v>1618.8</v>
      </c>
      <c r="R1167">
        <f>fact_orders[[#This Row],[Original Price]]*fact_orders[[#This Row],[Discount%]]</f>
        <v>1079.2</v>
      </c>
      <c r="S1167">
        <f>YEAR(fact_orders[[#This Row],[Date]])</f>
        <v>2022</v>
      </c>
      <c r="T1167">
        <f>MONTH(fact_orders[[#This Row],[Date]])</f>
        <v>4</v>
      </c>
      <c r="U1167" t="str">
        <f>TEXT(fact_orders[[#This Row],[Date]],"mmm-yyyy")</f>
        <v>Apr-2022</v>
      </c>
      <c r="V1167" t="str">
        <f>"Q"&amp;ROUNDUP(MONTH(fact_orders[[#This Row],[Date]])/3,0)</f>
        <v>Q2</v>
      </c>
      <c r="W1167" t="str" cm="1">
        <f t="array" ref="W1167">_xlfn.IFS(
fact_orders[[#This Row],[dim_customers.Customer Age]]&lt;=25,"18-25",
fact_orders[[#This Row],[dim_customers.Customer Age]]&lt;=35,"26-35",
fact_orders[[#This Row],[dim_customers.Customer Age]]&lt;=45,"36-45",
fact_orders[[#This Row],[dim_customers.Customer Age]]&lt;=55,"46-55",
TRUE,"56+"
)</f>
        <v>46-55</v>
      </c>
      <c r="X1167" t="str" cm="1">
        <f t="array" ref="X1167">_xlfn.IFS(fact_orders[[#This Row],[Original Price]]&lt;250,"Under 250", fact_orders[[#This Row],[Original Price]]&lt;500, "250-499",fact_orders[[#This Row],[Original Price]]&lt;1000,"500-999",fact_orders[[#This Row],[Original Price]]&lt;2000,"1000-1999",TRUE,"2000+")</f>
        <v>2000+</v>
      </c>
      <c r="Y1167" t="str" cm="1">
        <f t="array" ref="Y1167">_xlfn.IFS(fact_orders[[#This Row],[Discount%]]&lt;0.2,"10-19%",fact_orders[[#This Row],[Discount%]]&lt;0.3,"20-29%",fact_orders[[#This Row],[Discount%]]&lt;0.4,"30-39%",fact_orders[[#This Row],[Discount%]]&lt;0.5,"40-49%",TRUE,"50%+")</f>
        <v>40-49%</v>
      </c>
    </row>
    <row r="1168" spans="1:25" hidden="1" x14ac:dyDescent="0.3">
      <c r="A1168" t="s">
        <v>4584</v>
      </c>
      <c r="B1168" t="s">
        <v>3351</v>
      </c>
      <c r="C1168" t="s">
        <v>1081</v>
      </c>
      <c r="D1168" s="2">
        <v>44923</v>
      </c>
      <c r="E1168">
        <v>2364</v>
      </c>
      <c r="F1168" s="4">
        <v>0.15</v>
      </c>
      <c r="G1168" t="s">
        <v>85</v>
      </c>
      <c r="H1168" t="s">
        <v>911</v>
      </c>
      <c r="I1168" t="s">
        <v>1051</v>
      </c>
      <c r="J1168" t="s">
        <v>67</v>
      </c>
      <c r="K1168" t="s">
        <v>940</v>
      </c>
      <c r="L1168" t="s">
        <v>33</v>
      </c>
      <c r="M1168">
        <v>4</v>
      </c>
      <c r="N1168">
        <v>48</v>
      </c>
      <c r="O1168" t="s">
        <v>3348</v>
      </c>
      <c r="P1168" t="s">
        <v>3349</v>
      </c>
      <c r="Q1168" s="7">
        <f>fact_orders[[#This Row],[Original Price]]*(1-fact_orders[[#This Row],[Discount%]])</f>
        <v>2009.3999999999999</v>
      </c>
      <c r="R1168">
        <f>fact_orders[[#This Row],[Original Price]]*fact_orders[[#This Row],[Discount%]]</f>
        <v>354.59999999999997</v>
      </c>
      <c r="S1168">
        <f>YEAR(fact_orders[[#This Row],[Date]])</f>
        <v>2022</v>
      </c>
      <c r="T1168">
        <f>MONTH(fact_orders[[#This Row],[Date]])</f>
        <v>12</v>
      </c>
      <c r="U1168" t="str">
        <f>TEXT(fact_orders[[#This Row],[Date]],"mmm-yyyy")</f>
        <v>Dec-2022</v>
      </c>
      <c r="V1168" t="str">
        <f>"Q"&amp;ROUNDUP(MONTH(fact_orders[[#This Row],[Date]])/3,0)</f>
        <v>Q4</v>
      </c>
      <c r="W1168" t="str" cm="1">
        <f t="array" ref="W1168">_xlfn.IFS(
fact_orders[[#This Row],[dim_customers.Customer Age]]&lt;=25,"18-25",
fact_orders[[#This Row],[dim_customers.Customer Age]]&lt;=35,"26-35",
fact_orders[[#This Row],[dim_customers.Customer Age]]&lt;=45,"36-45",
fact_orders[[#This Row],[dim_customers.Customer Age]]&lt;=55,"46-55",
TRUE,"56+"
)</f>
        <v>46-55</v>
      </c>
      <c r="X1168" t="str" cm="1">
        <f t="array" ref="X1168">_xlfn.IFS(fact_orders[[#This Row],[Original Price]]&lt;250,"Under 250", fact_orders[[#This Row],[Original Price]]&lt;500, "250-499",fact_orders[[#This Row],[Original Price]]&lt;1000,"500-999",fact_orders[[#This Row],[Original Price]]&lt;2000,"1000-1999",TRUE,"2000+")</f>
        <v>2000+</v>
      </c>
      <c r="Y1168" t="str" cm="1">
        <f t="array" ref="Y1168">_xlfn.IFS(fact_orders[[#This Row],[Discount%]]&lt;0.2,"10-19%",fact_orders[[#This Row],[Discount%]]&lt;0.3,"20-29%",fact_orders[[#This Row],[Discount%]]&lt;0.4,"30-39%",fact_orders[[#This Row],[Discount%]]&lt;0.5,"40-49%",TRUE,"50%+")</f>
        <v>10-19%</v>
      </c>
    </row>
    <row r="1169" spans="1:25" hidden="1" x14ac:dyDescent="0.3">
      <c r="A1169" t="s">
        <v>4585</v>
      </c>
      <c r="B1169" t="s">
        <v>3352</v>
      </c>
      <c r="C1169" t="s">
        <v>1081</v>
      </c>
      <c r="D1169" s="2">
        <v>44801</v>
      </c>
      <c r="E1169">
        <v>1236</v>
      </c>
      <c r="F1169" s="4">
        <v>0.15</v>
      </c>
      <c r="G1169" t="s">
        <v>85</v>
      </c>
      <c r="H1169" t="s">
        <v>911</v>
      </c>
      <c r="I1169" t="s">
        <v>1051</v>
      </c>
      <c r="J1169" t="s">
        <v>67</v>
      </c>
      <c r="K1169" t="s">
        <v>940</v>
      </c>
      <c r="L1169" t="s">
        <v>33</v>
      </c>
      <c r="M1169">
        <v>4</v>
      </c>
      <c r="N1169">
        <v>49</v>
      </c>
      <c r="O1169" t="s">
        <v>3348</v>
      </c>
      <c r="P1169" t="s">
        <v>3349</v>
      </c>
      <c r="Q1169" s="7">
        <f>fact_orders[[#This Row],[Original Price]]*(1-fact_orders[[#This Row],[Discount%]])</f>
        <v>1050.5999999999999</v>
      </c>
      <c r="R1169">
        <f>fact_orders[[#This Row],[Original Price]]*fact_orders[[#This Row],[Discount%]]</f>
        <v>185.4</v>
      </c>
      <c r="S1169">
        <f>YEAR(fact_orders[[#This Row],[Date]])</f>
        <v>2022</v>
      </c>
      <c r="T1169">
        <f>MONTH(fact_orders[[#This Row],[Date]])</f>
        <v>8</v>
      </c>
      <c r="U1169" t="str">
        <f>TEXT(fact_orders[[#This Row],[Date]],"mmm-yyyy")</f>
        <v>Aug-2022</v>
      </c>
      <c r="V1169" t="str">
        <f>"Q"&amp;ROUNDUP(MONTH(fact_orders[[#This Row],[Date]])/3,0)</f>
        <v>Q3</v>
      </c>
      <c r="W1169" t="str" cm="1">
        <f t="array" ref="W1169">_xlfn.IFS(
fact_orders[[#This Row],[dim_customers.Customer Age]]&lt;=25,"18-25",
fact_orders[[#This Row],[dim_customers.Customer Age]]&lt;=35,"26-35",
fact_orders[[#This Row],[dim_customers.Customer Age]]&lt;=45,"36-45",
fact_orders[[#This Row],[dim_customers.Customer Age]]&lt;=55,"46-55",
TRUE,"56+"
)</f>
        <v>46-55</v>
      </c>
      <c r="X1169" t="str" cm="1">
        <f t="array" ref="X1169">_xlfn.IFS(fact_orders[[#This Row],[Original Price]]&lt;250,"Under 250", fact_orders[[#This Row],[Original Price]]&lt;500, "250-499",fact_orders[[#This Row],[Original Price]]&lt;1000,"500-999",fact_orders[[#This Row],[Original Price]]&lt;2000,"1000-1999",TRUE,"2000+")</f>
        <v>1000-1999</v>
      </c>
      <c r="Y1169" t="str" cm="1">
        <f t="array" ref="Y1169">_xlfn.IFS(fact_orders[[#This Row],[Discount%]]&lt;0.2,"10-19%",fact_orders[[#This Row],[Discount%]]&lt;0.3,"20-29%",fact_orders[[#This Row],[Discount%]]&lt;0.4,"30-39%",fact_orders[[#This Row],[Discount%]]&lt;0.5,"40-49%",TRUE,"50%+")</f>
        <v>10-19%</v>
      </c>
    </row>
    <row r="1170" spans="1:25" hidden="1" x14ac:dyDescent="0.3">
      <c r="A1170" t="s">
        <v>4586</v>
      </c>
      <c r="B1170" t="s">
        <v>3353</v>
      </c>
      <c r="C1170" t="s">
        <v>1082</v>
      </c>
      <c r="D1170" s="2">
        <v>44546</v>
      </c>
      <c r="E1170">
        <v>756</v>
      </c>
      <c r="F1170" s="4">
        <v>0.15</v>
      </c>
      <c r="G1170" t="s">
        <v>85</v>
      </c>
      <c r="H1170" t="s">
        <v>911</v>
      </c>
      <c r="I1170" t="s">
        <v>1051</v>
      </c>
      <c r="J1170" t="s">
        <v>67</v>
      </c>
      <c r="K1170" t="s">
        <v>931</v>
      </c>
      <c r="L1170" t="s">
        <v>33</v>
      </c>
      <c r="M1170">
        <v>3</v>
      </c>
      <c r="N1170">
        <v>17</v>
      </c>
      <c r="O1170" t="s">
        <v>3354</v>
      </c>
      <c r="P1170" t="s">
        <v>3349</v>
      </c>
      <c r="Q1170" s="7">
        <f>fact_orders[[#This Row],[Original Price]]*(1-fact_orders[[#This Row],[Discount%]])</f>
        <v>642.6</v>
      </c>
      <c r="R1170">
        <f>fact_orders[[#This Row],[Original Price]]*fact_orders[[#This Row],[Discount%]]</f>
        <v>113.39999999999999</v>
      </c>
      <c r="S1170">
        <f>YEAR(fact_orders[[#This Row],[Date]])</f>
        <v>2021</v>
      </c>
      <c r="T1170">
        <f>MONTH(fact_orders[[#This Row],[Date]])</f>
        <v>12</v>
      </c>
      <c r="U1170" t="str">
        <f>TEXT(fact_orders[[#This Row],[Date]],"mmm-yyyy")</f>
        <v>Dec-2021</v>
      </c>
      <c r="V1170" t="str">
        <f>"Q"&amp;ROUNDUP(MONTH(fact_orders[[#This Row],[Date]])/3,0)</f>
        <v>Q4</v>
      </c>
      <c r="W1170" t="str" cm="1">
        <f t="array" ref="W1170">_xlfn.IFS(
fact_orders[[#This Row],[dim_customers.Customer Age]]&lt;=25,"18-25",
fact_orders[[#This Row],[dim_customers.Customer Age]]&lt;=35,"26-35",
fact_orders[[#This Row],[dim_customers.Customer Age]]&lt;=45,"36-45",
fact_orders[[#This Row],[dim_customers.Customer Age]]&lt;=55,"46-55",
TRUE,"56+"
)</f>
        <v>18-25</v>
      </c>
      <c r="X1170" t="str" cm="1">
        <f t="array" ref="X1170">_xlfn.IFS(fact_orders[[#This Row],[Original Price]]&lt;250,"Under 250", fact_orders[[#This Row],[Original Price]]&lt;500, "250-499",fact_orders[[#This Row],[Original Price]]&lt;1000,"500-999",fact_orders[[#This Row],[Original Price]]&lt;2000,"1000-1999",TRUE,"2000+")</f>
        <v>500-999</v>
      </c>
      <c r="Y1170" t="str" cm="1">
        <f t="array" ref="Y1170">_xlfn.IFS(fact_orders[[#This Row],[Discount%]]&lt;0.2,"10-19%",fact_orders[[#This Row],[Discount%]]&lt;0.3,"20-29%",fact_orders[[#This Row],[Discount%]]&lt;0.4,"30-39%",fact_orders[[#This Row],[Discount%]]&lt;0.5,"40-49%",TRUE,"50%+")</f>
        <v>10-19%</v>
      </c>
    </row>
    <row r="1171" spans="1:25" hidden="1" x14ac:dyDescent="0.3">
      <c r="A1171" t="s">
        <v>4587</v>
      </c>
      <c r="B1171" t="s">
        <v>3355</v>
      </c>
      <c r="C1171" t="s">
        <v>1083</v>
      </c>
      <c r="D1171" s="2">
        <v>44985</v>
      </c>
      <c r="E1171">
        <v>326</v>
      </c>
      <c r="F1171" s="4">
        <v>0.3</v>
      </c>
      <c r="G1171" t="s">
        <v>85</v>
      </c>
      <c r="H1171" t="s">
        <v>911</v>
      </c>
      <c r="I1171" t="s">
        <v>1051</v>
      </c>
      <c r="J1171" t="s">
        <v>67</v>
      </c>
      <c r="K1171" t="s">
        <v>1084</v>
      </c>
      <c r="L1171" t="s">
        <v>33</v>
      </c>
      <c r="M1171">
        <v>5</v>
      </c>
      <c r="N1171">
        <v>18</v>
      </c>
      <c r="O1171" t="s">
        <v>3354</v>
      </c>
      <c r="P1171" t="s">
        <v>3349</v>
      </c>
      <c r="Q1171" s="7">
        <f>fact_orders[[#This Row],[Original Price]]*(1-fact_orders[[#This Row],[Discount%]])</f>
        <v>228.2</v>
      </c>
      <c r="R1171">
        <f>fact_orders[[#This Row],[Original Price]]*fact_orders[[#This Row],[Discount%]]</f>
        <v>97.8</v>
      </c>
      <c r="S1171">
        <f>YEAR(fact_orders[[#This Row],[Date]])</f>
        <v>2023</v>
      </c>
      <c r="T1171">
        <f>MONTH(fact_orders[[#This Row],[Date]])</f>
        <v>2</v>
      </c>
      <c r="U1171" t="str">
        <f>TEXT(fact_orders[[#This Row],[Date]],"mmm-yyyy")</f>
        <v>Feb-2023</v>
      </c>
      <c r="V1171" t="str">
        <f>"Q"&amp;ROUNDUP(MONTH(fact_orders[[#This Row],[Date]])/3,0)</f>
        <v>Q1</v>
      </c>
      <c r="W1171" t="str" cm="1">
        <f t="array" ref="W1171">_xlfn.IFS(
fact_orders[[#This Row],[dim_customers.Customer Age]]&lt;=25,"18-25",
fact_orders[[#This Row],[dim_customers.Customer Age]]&lt;=35,"26-35",
fact_orders[[#This Row],[dim_customers.Customer Age]]&lt;=45,"36-45",
fact_orders[[#This Row],[dim_customers.Customer Age]]&lt;=55,"46-55",
TRUE,"56+"
)</f>
        <v>18-25</v>
      </c>
      <c r="X1171" t="str" cm="1">
        <f t="array" ref="X1171">_xlfn.IFS(fact_orders[[#This Row],[Original Price]]&lt;250,"Under 250", fact_orders[[#This Row],[Original Price]]&lt;500, "250-499",fact_orders[[#This Row],[Original Price]]&lt;1000,"500-999",fact_orders[[#This Row],[Original Price]]&lt;2000,"1000-1999",TRUE,"2000+")</f>
        <v>250-499</v>
      </c>
      <c r="Y1171" t="str" cm="1">
        <f t="array" ref="Y1171">_xlfn.IFS(fact_orders[[#This Row],[Discount%]]&lt;0.2,"10-19%",fact_orders[[#This Row],[Discount%]]&lt;0.3,"20-29%",fact_orders[[#This Row],[Discount%]]&lt;0.4,"30-39%",fact_orders[[#This Row],[Discount%]]&lt;0.5,"40-49%",TRUE,"50%+")</f>
        <v>30-39%</v>
      </c>
    </row>
    <row r="1172" spans="1:25" hidden="1" x14ac:dyDescent="0.3">
      <c r="A1172" t="s">
        <v>4588</v>
      </c>
      <c r="B1172" t="s">
        <v>3356</v>
      </c>
      <c r="C1172" t="s">
        <v>1085</v>
      </c>
      <c r="D1172" s="2">
        <v>44484</v>
      </c>
      <c r="E1172">
        <v>453</v>
      </c>
      <c r="F1172" s="4">
        <v>0.3</v>
      </c>
      <c r="G1172" t="s">
        <v>85</v>
      </c>
      <c r="H1172" t="s">
        <v>911</v>
      </c>
      <c r="I1172" t="s">
        <v>1051</v>
      </c>
      <c r="J1172" t="s">
        <v>67</v>
      </c>
      <c r="K1172" t="s">
        <v>1086</v>
      </c>
      <c r="L1172" t="s">
        <v>33</v>
      </c>
      <c r="M1172">
        <v>4</v>
      </c>
      <c r="N1172">
        <v>19</v>
      </c>
      <c r="O1172" t="s">
        <v>3354</v>
      </c>
      <c r="P1172" t="s">
        <v>3349</v>
      </c>
      <c r="Q1172" s="7">
        <f>fact_orders[[#This Row],[Original Price]]*(1-fact_orders[[#This Row],[Discount%]])</f>
        <v>317.09999999999997</v>
      </c>
      <c r="R1172">
        <f>fact_orders[[#This Row],[Original Price]]*fact_orders[[#This Row],[Discount%]]</f>
        <v>135.9</v>
      </c>
      <c r="S1172">
        <f>YEAR(fact_orders[[#This Row],[Date]])</f>
        <v>2021</v>
      </c>
      <c r="T1172">
        <f>MONTH(fact_orders[[#This Row],[Date]])</f>
        <v>10</v>
      </c>
      <c r="U1172" t="str">
        <f>TEXT(fact_orders[[#This Row],[Date]],"mmm-yyyy")</f>
        <v>Oct-2021</v>
      </c>
      <c r="V1172" t="str">
        <f>"Q"&amp;ROUNDUP(MONTH(fact_orders[[#This Row],[Date]])/3,0)</f>
        <v>Q4</v>
      </c>
      <c r="W1172" t="str" cm="1">
        <f t="array" ref="W1172">_xlfn.IFS(
fact_orders[[#This Row],[dim_customers.Customer Age]]&lt;=25,"18-25",
fact_orders[[#This Row],[dim_customers.Customer Age]]&lt;=35,"26-35",
fact_orders[[#This Row],[dim_customers.Customer Age]]&lt;=45,"36-45",
fact_orders[[#This Row],[dim_customers.Customer Age]]&lt;=55,"46-55",
TRUE,"56+"
)</f>
        <v>18-25</v>
      </c>
      <c r="X1172" t="str" cm="1">
        <f t="array" ref="X1172">_xlfn.IFS(fact_orders[[#This Row],[Original Price]]&lt;250,"Under 250", fact_orders[[#This Row],[Original Price]]&lt;500, "250-499",fact_orders[[#This Row],[Original Price]]&lt;1000,"500-999",fact_orders[[#This Row],[Original Price]]&lt;2000,"1000-1999",TRUE,"2000+")</f>
        <v>250-499</v>
      </c>
      <c r="Y1172" t="str" cm="1">
        <f t="array" ref="Y1172">_xlfn.IFS(fact_orders[[#This Row],[Discount%]]&lt;0.2,"10-19%",fact_orders[[#This Row],[Discount%]]&lt;0.3,"20-29%",fact_orders[[#This Row],[Discount%]]&lt;0.4,"30-39%",fact_orders[[#This Row],[Discount%]]&lt;0.5,"40-49%",TRUE,"50%+")</f>
        <v>30-39%</v>
      </c>
    </row>
    <row r="1173" spans="1:25" hidden="1" x14ac:dyDescent="0.3">
      <c r="A1173" t="s">
        <v>4589</v>
      </c>
      <c r="B1173" t="s">
        <v>3357</v>
      </c>
      <c r="C1173" t="s">
        <v>1087</v>
      </c>
      <c r="D1173" s="2">
        <v>44509</v>
      </c>
      <c r="E1173">
        <v>326</v>
      </c>
      <c r="F1173" s="4">
        <v>0.4</v>
      </c>
      <c r="G1173" t="s">
        <v>85</v>
      </c>
      <c r="H1173" t="s">
        <v>911</v>
      </c>
      <c r="I1173" t="s">
        <v>1051</v>
      </c>
      <c r="J1173" t="s">
        <v>67</v>
      </c>
      <c r="K1173" t="s">
        <v>956</v>
      </c>
      <c r="L1173" t="s">
        <v>27</v>
      </c>
      <c r="M1173">
        <v>3</v>
      </c>
      <c r="N1173">
        <v>20</v>
      </c>
      <c r="O1173" t="s">
        <v>3354</v>
      </c>
      <c r="P1173" t="s">
        <v>3349</v>
      </c>
      <c r="Q1173" s="7">
        <f>fact_orders[[#This Row],[Original Price]]*(1-fact_orders[[#This Row],[Discount%]])</f>
        <v>195.6</v>
      </c>
      <c r="R1173">
        <f>fact_orders[[#This Row],[Original Price]]*fact_orders[[#This Row],[Discount%]]</f>
        <v>130.4</v>
      </c>
      <c r="S1173">
        <f>YEAR(fact_orders[[#This Row],[Date]])</f>
        <v>2021</v>
      </c>
      <c r="T1173">
        <f>MONTH(fact_orders[[#This Row],[Date]])</f>
        <v>11</v>
      </c>
      <c r="U1173" t="str">
        <f>TEXT(fact_orders[[#This Row],[Date]],"mmm-yyyy")</f>
        <v>Nov-2021</v>
      </c>
      <c r="V1173" t="str">
        <f>"Q"&amp;ROUNDUP(MONTH(fact_orders[[#This Row],[Date]])/3,0)</f>
        <v>Q4</v>
      </c>
      <c r="W1173" t="str" cm="1">
        <f t="array" ref="W1173">_xlfn.IFS(
fact_orders[[#This Row],[dim_customers.Customer Age]]&lt;=25,"18-25",
fact_orders[[#This Row],[dim_customers.Customer Age]]&lt;=35,"26-35",
fact_orders[[#This Row],[dim_customers.Customer Age]]&lt;=45,"36-45",
fact_orders[[#This Row],[dim_customers.Customer Age]]&lt;=55,"46-55",
TRUE,"56+"
)</f>
        <v>18-25</v>
      </c>
      <c r="X1173" t="str" cm="1">
        <f t="array" ref="X1173">_xlfn.IFS(fact_orders[[#This Row],[Original Price]]&lt;250,"Under 250", fact_orders[[#This Row],[Original Price]]&lt;500, "250-499",fact_orders[[#This Row],[Original Price]]&lt;1000,"500-999",fact_orders[[#This Row],[Original Price]]&lt;2000,"1000-1999",TRUE,"2000+")</f>
        <v>250-499</v>
      </c>
      <c r="Y1173" t="str" cm="1">
        <f t="array" ref="Y1173">_xlfn.IFS(fact_orders[[#This Row],[Discount%]]&lt;0.2,"10-19%",fact_orders[[#This Row],[Discount%]]&lt;0.3,"20-29%",fact_orders[[#This Row],[Discount%]]&lt;0.4,"30-39%",fact_orders[[#This Row],[Discount%]]&lt;0.5,"40-49%",TRUE,"50%+")</f>
        <v>40-49%</v>
      </c>
    </row>
    <row r="1174" spans="1:25" hidden="1" x14ac:dyDescent="0.3">
      <c r="A1174" t="s">
        <v>4590</v>
      </c>
      <c r="B1174" t="s">
        <v>3358</v>
      </c>
      <c r="C1174" t="s">
        <v>1088</v>
      </c>
      <c r="D1174" s="2">
        <v>44736</v>
      </c>
      <c r="E1174">
        <v>456</v>
      </c>
      <c r="F1174" s="4">
        <v>0.4</v>
      </c>
      <c r="G1174" t="s">
        <v>85</v>
      </c>
      <c r="H1174" t="s">
        <v>911</v>
      </c>
      <c r="I1174" t="s">
        <v>1051</v>
      </c>
      <c r="J1174" t="s">
        <v>67</v>
      </c>
      <c r="K1174" t="s">
        <v>956</v>
      </c>
      <c r="L1174" t="s">
        <v>27</v>
      </c>
      <c r="M1174">
        <v>5</v>
      </c>
      <c r="N1174">
        <v>21</v>
      </c>
      <c r="O1174" t="s">
        <v>3359</v>
      </c>
      <c r="P1174" t="s">
        <v>3349</v>
      </c>
      <c r="Q1174" s="7">
        <f>fact_orders[[#This Row],[Original Price]]*(1-fact_orders[[#This Row],[Discount%]])</f>
        <v>273.59999999999997</v>
      </c>
      <c r="R1174">
        <f>fact_orders[[#This Row],[Original Price]]*fact_orders[[#This Row],[Discount%]]</f>
        <v>182.4</v>
      </c>
      <c r="S1174">
        <f>YEAR(fact_orders[[#This Row],[Date]])</f>
        <v>2022</v>
      </c>
      <c r="T1174">
        <f>MONTH(fact_orders[[#This Row],[Date]])</f>
        <v>6</v>
      </c>
      <c r="U1174" t="str">
        <f>TEXT(fact_orders[[#This Row],[Date]],"mmm-yyyy")</f>
        <v>Jun-2022</v>
      </c>
      <c r="V1174" t="str">
        <f>"Q"&amp;ROUNDUP(MONTH(fact_orders[[#This Row],[Date]])/3,0)</f>
        <v>Q2</v>
      </c>
      <c r="W1174" t="str" cm="1">
        <f t="array" ref="W1174">_xlfn.IFS(
fact_orders[[#This Row],[dim_customers.Customer Age]]&lt;=25,"18-25",
fact_orders[[#This Row],[dim_customers.Customer Age]]&lt;=35,"26-35",
fact_orders[[#This Row],[dim_customers.Customer Age]]&lt;=45,"36-45",
fact_orders[[#This Row],[dim_customers.Customer Age]]&lt;=55,"46-55",
TRUE,"56+"
)</f>
        <v>18-25</v>
      </c>
      <c r="X1174" t="str" cm="1">
        <f t="array" ref="X1174">_xlfn.IFS(fact_orders[[#This Row],[Original Price]]&lt;250,"Under 250", fact_orders[[#This Row],[Original Price]]&lt;500, "250-499",fact_orders[[#This Row],[Original Price]]&lt;1000,"500-999",fact_orders[[#This Row],[Original Price]]&lt;2000,"1000-1999",TRUE,"2000+")</f>
        <v>250-499</v>
      </c>
      <c r="Y1174" t="str" cm="1">
        <f t="array" ref="Y1174">_xlfn.IFS(fact_orders[[#This Row],[Discount%]]&lt;0.2,"10-19%",fact_orders[[#This Row],[Discount%]]&lt;0.3,"20-29%",fact_orders[[#This Row],[Discount%]]&lt;0.4,"30-39%",fact_orders[[#This Row],[Discount%]]&lt;0.5,"40-49%",TRUE,"50%+")</f>
        <v>40-49%</v>
      </c>
    </row>
    <row r="1175" spans="1:25" hidden="1" x14ac:dyDescent="0.3">
      <c r="A1175" t="s">
        <v>4591</v>
      </c>
      <c r="B1175" t="s">
        <v>3360</v>
      </c>
      <c r="C1175" t="s">
        <v>1089</v>
      </c>
      <c r="D1175" s="2">
        <v>44771</v>
      </c>
      <c r="E1175">
        <v>675</v>
      </c>
      <c r="F1175" s="4">
        <v>0.4</v>
      </c>
      <c r="G1175" t="s">
        <v>85</v>
      </c>
      <c r="H1175" t="s">
        <v>911</v>
      </c>
      <c r="I1175" t="s">
        <v>1051</v>
      </c>
      <c r="J1175" t="s">
        <v>67</v>
      </c>
      <c r="K1175" t="s">
        <v>956</v>
      </c>
      <c r="L1175" t="s">
        <v>27</v>
      </c>
      <c r="M1175">
        <v>5</v>
      </c>
      <c r="N1175">
        <v>22</v>
      </c>
      <c r="O1175" t="s">
        <v>3359</v>
      </c>
      <c r="P1175" t="s">
        <v>3349</v>
      </c>
      <c r="Q1175" s="7">
        <f>fact_orders[[#This Row],[Original Price]]*(1-fact_orders[[#This Row],[Discount%]])</f>
        <v>405</v>
      </c>
      <c r="R1175">
        <f>fact_orders[[#This Row],[Original Price]]*fact_orders[[#This Row],[Discount%]]</f>
        <v>270</v>
      </c>
      <c r="S1175">
        <f>YEAR(fact_orders[[#This Row],[Date]])</f>
        <v>2022</v>
      </c>
      <c r="T1175">
        <f>MONTH(fact_orders[[#This Row],[Date]])</f>
        <v>7</v>
      </c>
      <c r="U1175" t="str">
        <f>TEXT(fact_orders[[#This Row],[Date]],"mmm-yyyy")</f>
        <v>Jul-2022</v>
      </c>
      <c r="V1175" t="str">
        <f>"Q"&amp;ROUNDUP(MONTH(fact_orders[[#This Row],[Date]])/3,0)</f>
        <v>Q3</v>
      </c>
      <c r="W1175" t="str" cm="1">
        <f t="array" ref="W1175">_xlfn.IFS(
fact_orders[[#This Row],[dim_customers.Customer Age]]&lt;=25,"18-25",
fact_orders[[#This Row],[dim_customers.Customer Age]]&lt;=35,"26-35",
fact_orders[[#This Row],[dim_customers.Customer Age]]&lt;=45,"36-45",
fact_orders[[#This Row],[dim_customers.Customer Age]]&lt;=55,"46-55",
TRUE,"56+"
)</f>
        <v>18-25</v>
      </c>
      <c r="X1175" t="str" cm="1">
        <f t="array" ref="X1175">_xlfn.IFS(fact_orders[[#This Row],[Original Price]]&lt;250,"Under 250", fact_orders[[#This Row],[Original Price]]&lt;500, "250-499",fact_orders[[#This Row],[Original Price]]&lt;1000,"500-999",fact_orders[[#This Row],[Original Price]]&lt;2000,"1000-1999",TRUE,"2000+")</f>
        <v>500-999</v>
      </c>
      <c r="Y1175" t="str" cm="1">
        <f t="array" ref="Y1175">_xlfn.IFS(fact_orders[[#This Row],[Discount%]]&lt;0.2,"10-19%",fact_orders[[#This Row],[Discount%]]&lt;0.3,"20-29%",fact_orders[[#This Row],[Discount%]]&lt;0.4,"30-39%",fact_orders[[#This Row],[Discount%]]&lt;0.5,"40-49%",TRUE,"50%+")</f>
        <v>40-49%</v>
      </c>
    </row>
    <row r="1176" spans="1:25" hidden="1" x14ac:dyDescent="0.3">
      <c r="A1176" t="s">
        <v>4592</v>
      </c>
      <c r="B1176" t="s">
        <v>3361</v>
      </c>
      <c r="C1176" t="s">
        <v>1090</v>
      </c>
      <c r="D1176" s="2">
        <v>44546</v>
      </c>
      <c r="E1176">
        <v>654</v>
      </c>
      <c r="F1176" s="4">
        <v>0.4</v>
      </c>
      <c r="G1176" t="s">
        <v>85</v>
      </c>
      <c r="H1176" t="s">
        <v>911</v>
      </c>
      <c r="I1176" t="s">
        <v>1051</v>
      </c>
      <c r="J1176" t="s">
        <v>67</v>
      </c>
      <c r="K1176" t="s">
        <v>956</v>
      </c>
      <c r="L1176" t="s">
        <v>27</v>
      </c>
      <c r="M1176">
        <v>4</v>
      </c>
      <c r="N1176">
        <v>16</v>
      </c>
      <c r="O1176" t="s">
        <v>3362</v>
      </c>
      <c r="P1176" t="s">
        <v>3363</v>
      </c>
      <c r="Q1176" s="7">
        <f>fact_orders[[#This Row],[Original Price]]*(1-fact_orders[[#This Row],[Discount%]])</f>
        <v>392.4</v>
      </c>
      <c r="R1176">
        <f>fact_orders[[#This Row],[Original Price]]*fact_orders[[#This Row],[Discount%]]</f>
        <v>261.60000000000002</v>
      </c>
      <c r="S1176">
        <f>YEAR(fact_orders[[#This Row],[Date]])</f>
        <v>2021</v>
      </c>
      <c r="T1176">
        <f>MONTH(fact_orders[[#This Row],[Date]])</f>
        <v>12</v>
      </c>
      <c r="U1176" t="str">
        <f>TEXT(fact_orders[[#This Row],[Date]],"mmm-yyyy")</f>
        <v>Dec-2021</v>
      </c>
      <c r="V1176" t="str">
        <f>"Q"&amp;ROUNDUP(MONTH(fact_orders[[#This Row],[Date]])/3,0)</f>
        <v>Q4</v>
      </c>
      <c r="W1176" t="str" cm="1">
        <f t="array" ref="W1176">_xlfn.IFS(
fact_orders[[#This Row],[dim_customers.Customer Age]]&lt;=25,"18-25",
fact_orders[[#This Row],[dim_customers.Customer Age]]&lt;=35,"26-35",
fact_orders[[#This Row],[dim_customers.Customer Age]]&lt;=45,"36-45",
fact_orders[[#This Row],[dim_customers.Customer Age]]&lt;=55,"46-55",
TRUE,"56+"
)</f>
        <v>18-25</v>
      </c>
      <c r="X1176" t="str" cm="1">
        <f t="array" ref="X1176">_xlfn.IFS(fact_orders[[#This Row],[Original Price]]&lt;250,"Under 250", fact_orders[[#This Row],[Original Price]]&lt;500, "250-499",fact_orders[[#This Row],[Original Price]]&lt;1000,"500-999",fact_orders[[#This Row],[Original Price]]&lt;2000,"1000-1999",TRUE,"2000+")</f>
        <v>500-999</v>
      </c>
      <c r="Y1176" t="str" cm="1">
        <f t="array" ref="Y1176">_xlfn.IFS(fact_orders[[#This Row],[Discount%]]&lt;0.2,"10-19%",fact_orders[[#This Row],[Discount%]]&lt;0.3,"20-29%",fact_orders[[#This Row],[Discount%]]&lt;0.4,"30-39%",fact_orders[[#This Row],[Discount%]]&lt;0.5,"40-49%",TRUE,"50%+")</f>
        <v>40-49%</v>
      </c>
    </row>
    <row r="1177" spans="1:25" hidden="1" x14ac:dyDescent="0.3">
      <c r="A1177" t="s">
        <v>4593</v>
      </c>
      <c r="B1177" t="s">
        <v>3364</v>
      </c>
      <c r="C1177" t="s">
        <v>1091</v>
      </c>
      <c r="D1177" s="2">
        <v>44427</v>
      </c>
      <c r="E1177">
        <v>654</v>
      </c>
      <c r="F1177" s="4">
        <v>0.4</v>
      </c>
      <c r="G1177" t="s">
        <v>85</v>
      </c>
      <c r="H1177" t="s">
        <v>911</v>
      </c>
      <c r="I1177" t="s">
        <v>1051</v>
      </c>
      <c r="J1177" t="s">
        <v>67</v>
      </c>
      <c r="K1177" t="s">
        <v>956</v>
      </c>
      <c r="L1177" t="s">
        <v>27</v>
      </c>
      <c r="M1177">
        <v>2</v>
      </c>
      <c r="N1177">
        <v>17</v>
      </c>
      <c r="O1177" t="s">
        <v>3362</v>
      </c>
      <c r="P1177" t="s">
        <v>3363</v>
      </c>
      <c r="Q1177" s="7">
        <f>fact_orders[[#This Row],[Original Price]]*(1-fact_orders[[#This Row],[Discount%]])</f>
        <v>392.4</v>
      </c>
      <c r="R1177">
        <f>fact_orders[[#This Row],[Original Price]]*fact_orders[[#This Row],[Discount%]]</f>
        <v>261.60000000000002</v>
      </c>
      <c r="S1177">
        <f>YEAR(fact_orders[[#This Row],[Date]])</f>
        <v>2021</v>
      </c>
      <c r="T1177">
        <f>MONTH(fact_orders[[#This Row],[Date]])</f>
        <v>8</v>
      </c>
      <c r="U1177" t="str">
        <f>TEXT(fact_orders[[#This Row],[Date]],"mmm-yyyy")</f>
        <v>Aug-2021</v>
      </c>
      <c r="V1177" t="str">
        <f>"Q"&amp;ROUNDUP(MONTH(fact_orders[[#This Row],[Date]])/3,0)</f>
        <v>Q3</v>
      </c>
      <c r="W1177" t="str" cm="1">
        <f t="array" ref="W1177">_xlfn.IFS(
fact_orders[[#This Row],[dim_customers.Customer Age]]&lt;=25,"18-25",
fact_orders[[#This Row],[dim_customers.Customer Age]]&lt;=35,"26-35",
fact_orders[[#This Row],[dim_customers.Customer Age]]&lt;=45,"36-45",
fact_orders[[#This Row],[dim_customers.Customer Age]]&lt;=55,"46-55",
TRUE,"56+"
)</f>
        <v>18-25</v>
      </c>
      <c r="X1177" t="str" cm="1">
        <f t="array" ref="X1177">_xlfn.IFS(fact_orders[[#This Row],[Original Price]]&lt;250,"Under 250", fact_orders[[#This Row],[Original Price]]&lt;500, "250-499",fact_orders[[#This Row],[Original Price]]&lt;1000,"500-999",fact_orders[[#This Row],[Original Price]]&lt;2000,"1000-1999",TRUE,"2000+")</f>
        <v>500-999</v>
      </c>
      <c r="Y1177" t="str" cm="1">
        <f t="array" ref="Y1177">_xlfn.IFS(fact_orders[[#This Row],[Discount%]]&lt;0.2,"10-19%",fact_orders[[#This Row],[Discount%]]&lt;0.3,"20-29%",fact_orders[[#This Row],[Discount%]]&lt;0.4,"30-39%",fact_orders[[#This Row],[Discount%]]&lt;0.5,"40-49%",TRUE,"50%+")</f>
        <v>40-49%</v>
      </c>
    </row>
    <row r="1178" spans="1:25" hidden="1" x14ac:dyDescent="0.3">
      <c r="A1178" t="s">
        <v>4594</v>
      </c>
      <c r="B1178" t="s">
        <v>3365</v>
      </c>
      <c r="C1178" t="s">
        <v>1092</v>
      </c>
      <c r="D1178" s="2">
        <v>44433</v>
      </c>
      <c r="E1178">
        <v>654</v>
      </c>
      <c r="F1178" s="4">
        <v>0.4</v>
      </c>
      <c r="G1178" t="s">
        <v>85</v>
      </c>
      <c r="H1178" t="s">
        <v>911</v>
      </c>
      <c r="I1178" t="s">
        <v>1051</v>
      </c>
      <c r="J1178" t="s">
        <v>67</v>
      </c>
      <c r="K1178" t="s">
        <v>956</v>
      </c>
      <c r="L1178" t="s">
        <v>16</v>
      </c>
      <c r="M1178">
        <v>3</v>
      </c>
      <c r="N1178">
        <v>18</v>
      </c>
      <c r="O1178" t="s">
        <v>3362</v>
      </c>
      <c r="P1178" t="s">
        <v>3363</v>
      </c>
      <c r="Q1178" s="7">
        <f>fact_orders[[#This Row],[Original Price]]*(1-fact_orders[[#This Row],[Discount%]])</f>
        <v>392.4</v>
      </c>
      <c r="R1178">
        <f>fact_orders[[#This Row],[Original Price]]*fact_orders[[#This Row],[Discount%]]</f>
        <v>261.60000000000002</v>
      </c>
      <c r="S1178">
        <f>YEAR(fact_orders[[#This Row],[Date]])</f>
        <v>2021</v>
      </c>
      <c r="T1178">
        <f>MONTH(fact_orders[[#This Row],[Date]])</f>
        <v>8</v>
      </c>
      <c r="U1178" t="str">
        <f>TEXT(fact_orders[[#This Row],[Date]],"mmm-yyyy")</f>
        <v>Aug-2021</v>
      </c>
      <c r="V1178" t="str">
        <f>"Q"&amp;ROUNDUP(MONTH(fact_orders[[#This Row],[Date]])/3,0)</f>
        <v>Q3</v>
      </c>
      <c r="W1178" t="str" cm="1">
        <f t="array" ref="W1178">_xlfn.IFS(
fact_orders[[#This Row],[dim_customers.Customer Age]]&lt;=25,"18-25",
fact_orders[[#This Row],[dim_customers.Customer Age]]&lt;=35,"26-35",
fact_orders[[#This Row],[dim_customers.Customer Age]]&lt;=45,"36-45",
fact_orders[[#This Row],[dim_customers.Customer Age]]&lt;=55,"46-55",
TRUE,"56+"
)</f>
        <v>18-25</v>
      </c>
      <c r="X1178" t="str" cm="1">
        <f t="array" ref="X1178">_xlfn.IFS(fact_orders[[#This Row],[Original Price]]&lt;250,"Under 250", fact_orders[[#This Row],[Original Price]]&lt;500, "250-499",fact_orders[[#This Row],[Original Price]]&lt;1000,"500-999",fact_orders[[#This Row],[Original Price]]&lt;2000,"1000-1999",TRUE,"2000+")</f>
        <v>500-999</v>
      </c>
      <c r="Y1178" t="str" cm="1">
        <f t="array" ref="Y1178">_xlfn.IFS(fact_orders[[#This Row],[Discount%]]&lt;0.2,"10-19%",fact_orders[[#This Row],[Discount%]]&lt;0.3,"20-29%",fact_orders[[#This Row],[Discount%]]&lt;0.4,"30-39%",fact_orders[[#This Row],[Discount%]]&lt;0.5,"40-49%",TRUE,"50%+")</f>
        <v>40-49%</v>
      </c>
    </row>
    <row r="1179" spans="1:25" hidden="1" x14ac:dyDescent="0.3">
      <c r="A1179" t="s">
        <v>4595</v>
      </c>
      <c r="B1179" t="s">
        <v>3366</v>
      </c>
      <c r="C1179" t="s">
        <v>1093</v>
      </c>
      <c r="D1179" s="2">
        <v>44797</v>
      </c>
      <c r="E1179">
        <v>654</v>
      </c>
      <c r="F1179" s="4">
        <v>0.45</v>
      </c>
      <c r="G1179" t="s">
        <v>85</v>
      </c>
      <c r="H1179" t="s">
        <v>911</v>
      </c>
      <c r="I1179" t="s">
        <v>1051</v>
      </c>
      <c r="J1179" t="s">
        <v>67</v>
      </c>
      <c r="K1179" t="s">
        <v>956</v>
      </c>
      <c r="L1179" t="s">
        <v>16</v>
      </c>
      <c r="M1179">
        <v>4</v>
      </c>
      <c r="N1179">
        <v>19</v>
      </c>
      <c r="O1179" t="s">
        <v>3362</v>
      </c>
      <c r="P1179" t="s">
        <v>3363</v>
      </c>
      <c r="Q1179" s="7">
        <f>fact_orders[[#This Row],[Original Price]]*(1-fact_orders[[#This Row],[Discount%]])</f>
        <v>359.70000000000005</v>
      </c>
      <c r="R1179">
        <f>fact_orders[[#This Row],[Original Price]]*fact_orders[[#This Row],[Discount%]]</f>
        <v>294.3</v>
      </c>
      <c r="S1179">
        <f>YEAR(fact_orders[[#This Row],[Date]])</f>
        <v>2022</v>
      </c>
      <c r="T1179">
        <f>MONTH(fact_orders[[#This Row],[Date]])</f>
        <v>8</v>
      </c>
      <c r="U1179" t="str">
        <f>TEXT(fact_orders[[#This Row],[Date]],"mmm-yyyy")</f>
        <v>Aug-2022</v>
      </c>
      <c r="V1179" t="str">
        <f>"Q"&amp;ROUNDUP(MONTH(fact_orders[[#This Row],[Date]])/3,0)</f>
        <v>Q3</v>
      </c>
      <c r="W1179" t="str" cm="1">
        <f t="array" ref="W1179">_xlfn.IFS(
fact_orders[[#This Row],[dim_customers.Customer Age]]&lt;=25,"18-25",
fact_orders[[#This Row],[dim_customers.Customer Age]]&lt;=35,"26-35",
fact_orders[[#This Row],[dim_customers.Customer Age]]&lt;=45,"36-45",
fact_orders[[#This Row],[dim_customers.Customer Age]]&lt;=55,"46-55",
TRUE,"56+"
)</f>
        <v>18-25</v>
      </c>
      <c r="X1179" t="str" cm="1">
        <f t="array" ref="X1179">_xlfn.IFS(fact_orders[[#This Row],[Original Price]]&lt;250,"Under 250", fact_orders[[#This Row],[Original Price]]&lt;500, "250-499",fact_orders[[#This Row],[Original Price]]&lt;1000,"500-999",fact_orders[[#This Row],[Original Price]]&lt;2000,"1000-1999",TRUE,"2000+")</f>
        <v>500-999</v>
      </c>
      <c r="Y1179" t="str" cm="1">
        <f t="array" ref="Y1179">_xlfn.IFS(fact_orders[[#This Row],[Discount%]]&lt;0.2,"10-19%",fact_orders[[#This Row],[Discount%]]&lt;0.3,"20-29%",fact_orders[[#This Row],[Discount%]]&lt;0.4,"30-39%",fact_orders[[#This Row],[Discount%]]&lt;0.5,"40-49%",TRUE,"50%+")</f>
        <v>40-49%</v>
      </c>
    </row>
    <row r="1180" spans="1:25" hidden="1" x14ac:dyDescent="0.3">
      <c r="A1180" t="s">
        <v>4596</v>
      </c>
      <c r="B1180" t="s">
        <v>3367</v>
      </c>
      <c r="C1180" t="s">
        <v>1094</v>
      </c>
      <c r="D1180" s="2">
        <v>44322</v>
      </c>
      <c r="E1180">
        <v>356</v>
      </c>
      <c r="F1180" s="4">
        <v>0.45</v>
      </c>
      <c r="G1180" t="s">
        <v>85</v>
      </c>
      <c r="H1180" t="s">
        <v>911</v>
      </c>
      <c r="I1180" t="s">
        <v>1051</v>
      </c>
      <c r="J1180" t="s">
        <v>67</v>
      </c>
      <c r="K1180" t="s">
        <v>956</v>
      </c>
      <c r="L1180" t="s">
        <v>16</v>
      </c>
      <c r="M1180">
        <v>5</v>
      </c>
      <c r="N1180">
        <v>20</v>
      </c>
      <c r="O1180" t="s">
        <v>3368</v>
      </c>
      <c r="P1180" t="s">
        <v>3363</v>
      </c>
      <c r="Q1180" s="7">
        <f>fact_orders[[#This Row],[Original Price]]*(1-fact_orders[[#This Row],[Discount%]])</f>
        <v>195.8</v>
      </c>
      <c r="R1180">
        <f>fact_orders[[#This Row],[Original Price]]*fact_orders[[#This Row],[Discount%]]</f>
        <v>160.20000000000002</v>
      </c>
      <c r="S1180">
        <f>YEAR(fact_orders[[#This Row],[Date]])</f>
        <v>2021</v>
      </c>
      <c r="T1180">
        <f>MONTH(fact_orders[[#This Row],[Date]])</f>
        <v>5</v>
      </c>
      <c r="U1180" t="str">
        <f>TEXT(fact_orders[[#This Row],[Date]],"mmm-yyyy")</f>
        <v>May-2021</v>
      </c>
      <c r="V1180" t="str">
        <f>"Q"&amp;ROUNDUP(MONTH(fact_orders[[#This Row],[Date]])/3,0)</f>
        <v>Q2</v>
      </c>
      <c r="W1180" t="str" cm="1">
        <f t="array" ref="W1180">_xlfn.IFS(
fact_orders[[#This Row],[dim_customers.Customer Age]]&lt;=25,"18-25",
fact_orders[[#This Row],[dim_customers.Customer Age]]&lt;=35,"26-35",
fact_orders[[#This Row],[dim_customers.Customer Age]]&lt;=45,"36-45",
fact_orders[[#This Row],[dim_customers.Customer Age]]&lt;=55,"46-55",
TRUE,"56+"
)</f>
        <v>18-25</v>
      </c>
      <c r="X1180" t="str" cm="1">
        <f t="array" ref="X1180">_xlfn.IFS(fact_orders[[#This Row],[Original Price]]&lt;250,"Under 250", fact_orders[[#This Row],[Original Price]]&lt;500, "250-499",fact_orders[[#This Row],[Original Price]]&lt;1000,"500-999",fact_orders[[#This Row],[Original Price]]&lt;2000,"1000-1999",TRUE,"2000+")</f>
        <v>250-499</v>
      </c>
      <c r="Y1180" t="str" cm="1">
        <f t="array" ref="Y1180">_xlfn.IFS(fact_orders[[#This Row],[Discount%]]&lt;0.2,"10-19%",fact_orders[[#This Row],[Discount%]]&lt;0.3,"20-29%",fact_orders[[#This Row],[Discount%]]&lt;0.4,"30-39%",fact_orders[[#This Row],[Discount%]]&lt;0.5,"40-49%",TRUE,"50%+")</f>
        <v>40-49%</v>
      </c>
    </row>
    <row r="1181" spans="1:25" hidden="1" x14ac:dyDescent="0.3">
      <c r="A1181" t="s">
        <v>4597</v>
      </c>
      <c r="B1181" t="s">
        <v>3369</v>
      </c>
      <c r="C1181" t="s">
        <v>1095</v>
      </c>
      <c r="D1181" s="2">
        <v>44272</v>
      </c>
      <c r="E1181">
        <v>686</v>
      </c>
      <c r="F1181" s="4">
        <v>0.45</v>
      </c>
      <c r="G1181" t="s">
        <v>85</v>
      </c>
      <c r="H1181" t="s">
        <v>911</v>
      </c>
      <c r="I1181" t="s">
        <v>1051</v>
      </c>
      <c r="J1181" t="s">
        <v>67</v>
      </c>
      <c r="K1181" t="s">
        <v>965</v>
      </c>
      <c r="L1181" t="s">
        <v>16</v>
      </c>
      <c r="M1181">
        <v>4</v>
      </c>
      <c r="N1181">
        <v>21</v>
      </c>
      <c r="O1181" t="s">
        <v>3368</v>
      </c>
      <c r="P1181" t="s">
        <v>3363</v>
      </c>
      <c r="Q1181" s="7">
        <f>fact_orders[[#This Row],[Original Price]]*(1-fact_orders[[#This Row],[Discount%]])</f>
        <v>377.3</v>
      </c>
      <c r="R1181">
        <f>fact_orders[[#This Row],[Original Price]]*fact_orders[[#This Row],[Discount%]]</f>
        <v>308.7</v>
      </c>
      <c r="S1181">
        <f>YEAR(fact_orders[[#This Row],[Date]])</f>
        <v>2021</v>
      </c>
      <c r="T1181">
        <f>MONTH(fact_orders[[#This Row],[Date]])</f>
        <v>3</v>
      </c>
      <c r="U1181" t="str">
        <f>TEXT(fact_orders[[#This Row],[Date]],"mmm-yyyy")</f>
        <v>Mar-2021</v>
      </c>
      <c r="V1181" t="str">
        <f>"Q"&amp;ROUNDUP(MONTH(fact_orders[[#This Row],[Date]])/3,0)</f>
        <v>Q1</v>
      </c>
      <c r="W1181" t="str" cm="1">
        <f t="array" ref="W1181">_xlfn.IFS(
fact_orders[[#This Row],[dim_customers.Customer Age]]&lt;=25,"18-25",
fact_orders[[#This Row],[dim_customers.Customer Age]]&lt;=35,"26-35",
fact_orders[[#This Row],[dim_customers.Customer Age]]&lt;=45,"36-45",
fact_orders[[#This Row],[dim_customers.Customer Age]]&lt;=55,"46-55",
TRUE,"56+"
)</f>
        <v>18-25</v>
      </c>
      <c r="X1181" t="str" cm="1">
        <f t="array" ref="X1181">_xlfn.IFS(fact_orders[[#This Row],[Original Price]]&lt;250,"Under 250", fact_orders[[#This Row],[Original Price]]&lt;500, "250-499",fact_orders[[#This Row],[Original Price]]&lt;1000,"500-999",fact_orders[[#This Row],[Original Price]]&lt;2000,"1000-1999",TRUE,"2000+")</f>
        <v>500-999</v>
      </c>
      <c r="Y1181" t="str" cm="1">
        <f t="array" ref="Y1181">_xlfn.IFS(fact_orders[[#This Row],[Discount%]]&lt;0.2,"10-19%",fact_orders[[#This Row],[Discount%]]&lt;0.3,"20-29%",fact_orders[[#This Row],[Discount%]]&lt;0.4,"30-39%",fact_orders[[#This Row],[Discount%]]&lt;0.5,"40-49%",TRUE,"50%+")</f>
        <v>40-49%</v>
      </c>
    </row>
    <row r="1182" spans="1:25" hidden="1" x14ac:dyDescent="0.3">
      <c r="A1182" t="s">
        <v>4598</v>
      </c>
      <c r="B1182" t="s">
        <v>3370</v>
      </c>
      <c r="C1182" t="s">
        <v>1096</v>
      </c>
      <c r="D1182" s="2">
        <v>44698</v>
      </c>
      <c r="E1182">
        <v>456</v>
      </c>
      <c r="F1182" s="4">
        <v>0.47</v>
      </c>
      <c r="G1182" t="s">
        <v>85</v>
      </c>
      <c r="H1182" t="s">
        <v>911</v>
      </c>
      <c r="I1182" t="s">
        <v>1051</v>
      </c>
      <c r="J1182" t="s">
        <v>803</v>
      </c>
      <c r="K1182" t="s">
        <v>965</v>
      </c>
      <c r="L1182" t="s">
        <v>16</v>
      </c>
      <c r="M1182">
        <v>4</v>
      </c>
      <c r="N1182">
        <v>22</v>
      </c>
      <c r="O1182" t="s">
        <v>3368</v>
      </c>
      <c r="P1182" t="s">
        <v>3363</v>
      </c>
      <c r="Q1182" s="7">
        <f>fact_orders[[#This Row],[Original Price]]*(1-fact_orders[[#This Row],[Discount%]])</f>
        <v>241.68</v>
      </c>
      <c r="R1182">
        <f>fact_orders[[#This Row],[Original Price]]*fact_orders[[#This Row],[Discount%]]</f>
        <v>214.32</v>
      </c>
      <c r="S1182">
        <f>YEAR(fact_orders[[#This Row],[Date]])</f>
        <v>2022</v>
      </c>
      <c r="T1182">
        <f>MONTH(fact_orders[[#This Row],[Date]])</f>
        <v>5</v>
      </c>
      <c r="U1182" t="str">
        <f>TEXT(fact_orders[[#This Row],[Date]],"mmm-yyyy")</f>
        <v>May-2022</v>
      </c>
      <c r="V1182" t="str">
        <f>"Q"&amp;ROUNDUP(MONTH(fact_orders[[#This Row],[Date]])/3,0)</f>
        <v>Q2</v>
      </c>
      <c r="W1182" t="str" cm="1">
        <f t="array" ref="W1182">_xlfn.IFS(
fact_orders[[#This Row],[dim_customers.Customer Age]]&lt;=25,"18-25",
fact_orders[[#This Row],[dim_customers.Customer Age]]&lt;=35,"26-35",
fact_orders[[#This Row],[dim_customers.Customer Age]]&lt;=45,"36-45",
fact_orders[[#This Row],[dim_customers.Customer Age]]&lt;=55,"46-55",
TRUE,"56+"
)</f>
        <v>18-25</v>
      </c>
      <c r="X1182" t="str" cm="1">
        <f t="array" ref="X1182">_xlfn.IFS(fact_orders[[#This Row],[Original Price]]&lt;250,"Under 250", fact_orders[[#This Row],[Original Price]]&lt;500, "250-499",fact_orders[[#This Row],[Original Price]]&lt;1000,"500-999",fact_orders[[#This Row],[Original Price]]&lt;2000,"1000-1999",TRUE,"2000+")</f>
        <v>250-499</v>
      </c>
      <c r="Y1182" t="str" cm="1">
        <f t="array" ref="Y1182">_xlfn.IFS(fact_orders[[#This Row],[Discount%]]&lt;0.2,"10-19%",fact_orders[[#This Row],[Discount%]]&lt;0.3,"20-29%",fact_orders[[#This Row],[Discount%]]&lt;0.4,"30-39%",fact_orders[[#This Row],[Discount%]]&lt;0.5,"40-49%",TRUE,"50%+")</f>
        <v>40-49%</v>
      </c>
    </row>
    <row r="1183" spans="1:25" hidden="1" x14ac:dyDescent="0.3">
      <c r="A1183" t="s">
        <v>4599</v>
      </c>
      <c r="B1183" t="s">
        <v>3371</v>
      </c>
      <c r="C1183" t="s">
        <v>1097</v>
      </c>
      <c r="D1183" s="2">
        <v>44870</v>
      </c>
      <c r="E1183">
        <v>516</v>
      </c>
      <c r="F1183" s="4">
        <v>0.47</v>
      </c>
      <c r="G1183" t="s">
        <v>85</v>
      </c>
      <c r="H1183" t="s">
        <v>911</v>
      </c>
      <c r="I1183" t="s">
        <v>1051</v>
      </c>
      <c r="J1183" t="s">
        <v>803</v>
      </c>
      <c r="K1183" t="s">
        <v>965</v>
      </c>
      <c r="L1183" t="s">
        <v>29</v>
      </c>
      <c r="M1183">
        <v>4</v>
      </c>
      <c r="N1183">
        <v>23</v>
      </c>
      <c r="O1183" t="s">
        <v>3368</v>
      </c>
      <c r="P1183" t="s">
        <v>3363</v>
      </c>
      <c r="Q1183" s="7">
        <f>fact_orders[[#This Row],[Original Price]]*(1-fact_orders[[#This Row],[Discount%]])</f>
        <v>273.48</v>
      </c>
      <c r="R1183">
        <f>fact_orders[[#This Row],[Original Price]]*fact_orders[[#This Row],[Discount%]]</f>
        <v>242.51999999999998</v>
      </c>
      <c r="S1183">
        <f>YEAR(fact_orders[[#This Row],[Date]])</f>
        <v>2022</v>
      </c>
      <c r="T1183">
        <f>MONTH(fact_orders[[#This Row],[Date]])</f>
        <v>11</v>
      </c>
      <c r="U1183" t="str">
        <f>TEXT(fact_orders[[#This Row],[Date]],"mmm-yyyy")</f>
        <v>Nov-2022</v>
      </c>
      <c r="V1183" t="str">
        <f>"Q"&amp;ROUNDUP(MONTH(fact_orders[[#This Row],[Date]])/3,0)</f>
        <v>Q4</v>
      </c>
      <c r="W1183" t="str" cm="1">
        <f t="array" ref="W1183">_xlfn.IFS(
fact_orders[[#This Row],[dim_customers.Customer Age]]&lt;=25,"18-25",
fact_orders[[#This Row],[dim_customers.Customer Age]]&lt;=35,"26-35",
fact_orders[[#This Row],[dim_customers.Customer Age]]&lt;=45,"36-45",
fact_orders[[#This Row],[dim_customers.Customer Age]]&lt;=55,"46-55",
TRUE,"56+"
)</f>
        <v>18-25</v>
      </c>
      <c r="X1183" t="str" cm="1">
        <f t="array" ref="X1183">_xlfn.IFS(fact_orders[[#This Row],[Original Price]]&lt;250,"Under 250", fact_orders[[#This Row],[Original Price]]&lt;500, "250-499",fact_orders[[#This Row],[Original Price]]&lt;1000,"500-999",fact_orders[[#This Row],[Original Price]]&lt;2000,"1000-1999",TRUE,"2000+")</f>
        <v>500-999</v>
      </c>
      <c r="Y1183" t="str" cm="1">
        <f t="array" ref="Y1183">_xlfn.IFS(fact_orders[[#This Row],[Discount%]]&lt;0.2,"10-19%",fact_orders[[#This Row],[Discount%]]&lt;0.3,"20-29%",fact_orders[[#This Row],[Discount%]]&lt;0.4,"30-39%",fact_orders[[#This Row],[Discount%]]&lt;0.5,"40-49%",TRUE,"50%+")</f>
        <v>40-49%</v>
      </c>
    </row>
    <row r="1184" spans="1:25" hidden="1" x14ac:dyDescent="0.3">
      <c r="A1184" t="s">
        <v>4600</v>
      </c>
      <c r="B1184" t="s">
        <v>3372</v>
      </c>
      <c r="C1184" t="s">
        <v>1098</v>
      </c>
      <c r="D1184" s="2">
        <v>44934</v>
      </c>
      <c r="E1184">
        <v>355</v>
      </c>
      <c r="F1184" s="4">
        <v>0.46</v>
      </c>
      <c r="G1184" t="s">
        <v>85</v>
      </c>
      <c r="H1184" t="s">
        <v>911</v>
      </c>
      <c r="I1184" t="s">
        <v>1051</v>
      </c>
      <c r="J1184" t="s">
        <v>803</v>
      </c>
      <c r="K1184" t="s">
        <v>965</v>
      </c>
      <c r="L1184" t="s">
        <v>29</v>
      </c>
      <c r="M1184">
        <v>3</v>
      </c>
      <c r="N1184">
        <v>18</v>
      </c>
      <c r="O1184" t="s">
        <v>3373</v>
      </c>
      <c r="P1184" t="s">
        <v>3363</v>
      </c>
      <c r="Q1184" s="7">
        <f>fact_orders[[#This Row],[Original Price]]*(1-fact_orders[[#This Row],[Discount%]])</f>
        <v>191.70000000000002</v>
      </c>
      <c r="R1184">
        <f>fact_orders[[#This Row],[Original Price]]*fact_orders[[#This Row],[Discount%]]</f>
        <v>163.30000000000001</v>
      </c>
      <c r="S1184">
        <f>YEAR(fact_orders[[#This Row],[Date]])</f>
        <v>2023</v>
      </c>
      <c r="T1184">
        <f>MONTH(fact_orders[[#This Row],[Date]])</f>
        <v>1</v>
      </c>
      <c r="U1184" t="str">
        <f>TEXT(fact_orders[[#This Row],[Date]],"mmm-yyyy")</f>
        <v>Jan-2023</v>
      </c>
      <c r="V1184" t="str">
        <f>"Q"&amp;ROUNDUP(MONTH(fact_orders[[#This Row],[Date]])/3,0)</f>
        <v>Q1</v>
      </c>
      <c r="W1184" t="str" cm="1">
        <f t="array" ref="W1184">_xlfn.IFS(
fact_orders[[#This Row],[dim_customers.Customer Age]]&lt;=25,"18-25",
fact_orders[[#This Row],[dim_customers.Customer Age]]&lt;=35,"26-35",
fact_orders[[#This Row],[dim_customers.Customer Age]]&lt;=45,"36-45",
fact_orders[[#This Row],[dim_customers.Customer Age]]&lt;=55,"46-55",
TRUE,"56+"
)</f>
        <v>18-25</v>
      </c>
      <c r="X1184" t="str" cm="1">
        <f t="array" ref="X1184">_xlfn.IFS(fact_orders[[#This Row],[Original Price]]&lt;250,"Under 250", fact_orders[[#This Row],[Original Price]]&lt;500, "250-499",fact_orders[[#This Row],[Original Price]]&lt;1000,"500-999",fact_orders[[#This Row],[Original Price]]&lt;2000,"1000-1999",TRUE,"2000+")</f>
        <v>250-499</v>
      </c>
      <c r="Y1184" t="str" cm="1">
        <f t="array" ref="Y1184">_xlfn.IFS(fact_orders[[#This Row],[Discount%]]&lt;0.2,"10-19%",fact_orders[[#This Row],[Discount%]]&lt;0.3,"20-29%",fact_orders[[#This Row],[Discount%]]&lt;0.4,"30-39%",fact_orders[[#This Row],[Discount%]]&lt;0.5,"40-49%",TRUE,"50%+")</f>
        <v>40-49%</v>
      </c>
    </row>
    <row r="1185" spans="1:25" hidden="1" x14ac:dyDescent="0.3">
      <c r="A1185" t="s">
        <v>4601</v>
      </c>
      <c r="B1185" t="s">
        <v>3374</v>
      </c>
      <c r="C1185" t="s">
        <v>1099</v>
      </c>
      <c r="D1185" s="2">
        <v>44441</v>
      </c>
      <c r="E1185">
        <v>465</v>
      </c>
      <c r="F1185" s="4">
        <v>0.46</v>
      </c>
      <c r="G1185" t="s">
        <v>85</v>
      </c>
      <c r="H1185" t="s">
        <v>911</v>
      </c>
      <c r="I1185" t="s">
        <v>1051</v>
      </c>
      <c r="J1185" t="s">
        <v>803</v>
      </c>
      <c r="K1185" t="s">
        <v>965</v>
      </c>
      <c r="L1185" t="s">
        <v>29</v>
      </c>
      <c r="M1185">
        <v>2</v>
      </c>
      <c r="N1185">
        <v>18</v>
      </c>
      <c r="O1185" t="s">
        <v>3373</v>
      </c>
      <c r="P1185" t="s">
        <v>3363</v>
      </c>
      <c r="Q1185" s="7">
        <f>fact_orders[[#This Row],[Original Price]]*(1-fact_orders[[#This Row],[Discount%]])</f>
        <v>251.10000000000002</v>
      </c>
      <c r="R1185">
        <f>fact_orders[[#This Row],[Original Price]]*fact_orders[[#This Row],[Discount%]]</f>
        <v>213.9</v>
      </c>
      <c r="S1185">
        <f>YEAR(fact_orders[[#This Row],[Date]])</f>
        <v>2021</v>
      </c>
      <c r="T1185">
        <f>MONTH(fact_orders[[#This Row],[Date]])</f>
        <v>9</v>
      </c>
      <c r="U1185" t="str">
        <f>TEXT(fact_orders[[#This Row],[Date]],"mmm-yyyy")</f>
        <v>Sep-2021</v>
      </c>
      <c r="V1185" t="str">
        <f>"Q"&amp;ROUNDUP(MONTH(fact_orders[[#This Row],[Date]])/3,0)</f>
        <v>Q3</v>
      </c>
      <c r="W1185" t="str" cm="1">
        <f t="array" ref="W1185">_xlfn.IFS(
fact_orders[[#This Row],[dim_customers.Customer Age]]&lt;=25,"18-25",
fact_orders[[#This Row],[dim_customers.Customer Age]]&lt;=35,"26-35",
fact_orders[[#This Row],[dim_customers.Customer Age]]&lt;=45,"36-45",
fact_orders[[#This Row],[dim_customers.Customer Age]]&lt;=55,"46-55",
TRUE,"56+"
)</f>
        <v>18-25</v>
      </c>
      <c r="X1185" t="str" cm="1">
        <f t="array" ref="X1185">_xlfn.IFS(fact_orders[[#This Row],[Original Price]]&lt;250,"Under 250", fact_orders[[#This Row],[Original Price]]&lt;500, "250-499",fact_orders[[#This Row],[Original Price]]&lt;1000,"500-999",fact_orders[[#This Row],[Original Price]]&lt;2000,"1000-1999",TRUE,"2000+")</f>
        <v>250-499</v>
      </c>
      <c r="Y1185" t="str" cm="1">
        <f t="array" ref="Y1185">_xlfn.IFS(fact_orders[[#This Row],[Discount%]]&lt;0.2,"10-19%",fact_orders[[#This Row],[Discount%]]&lt;0.3,"20-29%",fact_orders[[#This Row],[Discount%]]&lt;0.4,"30-39%",fact_orders[[#This Row],[Discount%]]&lt;0.5,"40-49%",TRUE,"50%+")</f>
        <v>40-49%</v>
      </c>
    </row>
    <row r="1186" spans="1:25" hidden="1" x14ac:dyDescent="0.3">
      <c r="A1186" t="s">
        <v>4602</v>
      </c>
      <c r="B1186" t="s">
        <v>3375</v>
      </c>
      <c r="C1186" t="s">
        <v>1100</v>
      </c>
      <c r="D1186" s="2">
        <v>44652</v>
      </c>
      <c r="E1186">
        <v>965</v>
      </c>
      <c r="F1186" s="4">
        <v>0.46</v>
      </c>
      <c r="G1186" t="s">
        <v>85</v>
      </c>
      <c r="H1186" t="s">
        <v>911</v>
      </c>
      <c r="I1186" t="s">
        <v>1051</v>
      </c>
      <c r="J1186" t="s">
        <v>803</v>
      </c>
      <c r="K1186" t="s">
        <v>965</v>
      </c>
      <c r="L1186" t="s">
        <v>12</v>
      </c>
      <c r="M1186">
        <v>5</v>
      </c>
      <c r="N1186">
        <v>18</v>
      </c>
      <c r="O1186" t="s">
        <v>3373</v>
      </c>
      <c r="P1186" t="s">
        <v>3363</v>
      </c>
      <c r="Q1186" s="7">
        <f>fact_orders[[#This Row],[Original Price]]*(1-fact_orders[[#This Row],[Discount%]])</f>
        <v>521.1</v>
      </c>
      <c r="R1186">
        <f>fact_orders[[#This Row],[Original Price]]*fact_orders[[#This Row],[Discount%]]</f>
        <v>443.90000000000003</v>
      </c>
      <c r="S1186">
        <f>YEAR(fact_orders[[#This Row],[Date]])</f>
        <v>2022</v>
      </c>
      <c r="T1186">
        <f>MONTH(fact_orders[[#This Row],[Date]])</f>
        <v>4</v>
      </c>
      <c r="U1186" t="str">
        <f>TEXT(fact_orders[[#This Row],[Date]],"mmm-yyyy")</f>
        <v>Apr-2022</v>
      </c>
      <c r="V1186" t="str">
        <f>"Q"&amp;ROUNDUP(MONTH(fact_orders[[#This Row],[Date]])/3,0)</f>
        <v>Q2</v>
      </c>
      <c r="W1186" t="str" cm="1">
        <f t="array" ref="W1186">_xlfn.IFS(
fact_orders[[#This Row],[dim_customers.Customer Age]]&lt;=25,"18-25",
fact_orders[[#This Row],[dim_customers.Customer Age]]&lt;=35,"26-35",
fact_orders[[#This Row],[dim_customers.Customer Age]]&lt;=45,"36-45",
fact_orders[[#This Row],[dim_customers.Customer Age]]&lt;=55,"46-55",
TRUE,"56+"
)</f>
        <v>18-25</v>
      </c>
      <c r="X1186" t="str" cm="1">
        <f t="array" ref="X1186">_xlfn.IFS(fact_orders[[#This Row],[Original Price]]&lt;250,"Under 250", fact_orders[[#This Row],[Original Price]]&lt;500, "250-499",fact_orders[[#This Row],[Original Price]]&lt;1000,"500-999",fact_orders[[#This Row],[Original Price]]&lt;2000,"1000-1999",TRUE,"2000+")</f>
        <v>500-999</v>
      </c>
      <c r="Y1186" t="str" cm="1">
        <f t="array" ref="Y1186">_xlfn.IFS(fact_orders[[#This Row],[Discount%]]&lt;0.2,"10-19%",fact_orders[[#This Row],[Discount%]]&lt;0.3,"20-29%",fact_orders[[#This Row],[Discount%]]&lt;0.4,"30-39%",fact_orders[[#This Row],[Discount%]]&lt;0.5,"40-49%",TRUE,"50%+")</f>
        <v>40-49%</v>
      </c>
    </row>
    <row r="1187" spans="1:25" hidden="1" x14ac:dyDescent="0.3">
      <c r="A1187" t="s">
        <v>4603</v>
      </c>
      <c r="B1187" t="s">
        <v>3376</v>
      </c>
      <c r="C1187" t="s">
        <v>1101</v>
      </c>
      <c r="D1187" s="2">
        <v>44914</v>
      </c>
      <c r="E1187">
        <v>1158</v>
      </c>
      <c r="F1187" s="4">
        <v>0.3</v>
      </c>
      <c r="G1187" t="s">
        <v>85</v>
      </c>
      <c r="H1187" t="s">
        <v>911</v>
      </c>
      <c r="I1187" t="s">
        <v>1051</v>
      </c>
      <c r="J1187" t="s">
        <v>803</v>
      </c>
      <c r="K1187" t="s">
        <v>965</v>
      </c>
      <c r="L1187" t="s">
        <v>12</v>
      </c>
      <c r="M1187">
        <v>4</v>
      </c>
      <c r="N1187">
        <v>18</v>
      </c>
      <c r="O1187" t="s">
        <v>3373</v>
      </c>
      <c r="P1187" t="s">
        <v>3363</v>
      </c>
      <c r="Q1187" s="7">
        <f>fact_orders[[#This Row],[Original Price]]*(1-fact_orders[[#This Row],[Discount%]])</f>
        <v>810.59999999999991</v>
      </c>
      <c r="R1187">
        <f>fact_orders[[#This Row],[Original Price]]*fact_orders[[#This Row],[Discount%]]</f>
        <v>347.4</v>
      </c>
      <c r="S1187">
        <f>YEAR(fact_orders[[#This Row],[Date]])</f>
        <v>2022</v>
      </c>
      <c r="T1187">
        <f>MONTH(fact_orders[[#This Row],[Date]])</f>
        <v>12</v>
      </c>
      <c r="U1187" t="str">
        <f>TEXT(fact_orders[[#This Row],[Date]],"mmm-yyyy")</f>
        <v>Dec-2022</v>
      </c>
      <c r="V1187" t="str">
        <f>"Q"&amp;ROUNDUP(MONTH(fact_orders[[#This Row],[Date]])/3,0)</f>
        <v>Q4</v>
      </c>
      <c r="W1187" t="str" cm="1">
        <f t="array" ref="W1187">_xlfn.IFS(
fact_orders[[#This Row],[dim_customers.Customer Age]]&lt;=25,"18-25",
fact_orders[[#This Row],[dim_customers.Customer Age]]&lt;=35,"26-35",
fact_orders[[#This Row],[dim_customers.Customer Age]]&lt;=45,"36-45",
fact_orders[[#This Row],[dim_customers.Customer Age]]&lt;=55,"46-55",
TRUE,"56+"
)</f>
        <v>18-25</v>
      </c>
      <c r="X1187" t="str" cm="1">
        <f t="array" ref="X1187">_xlfn.IFS(fact_orders[[#This Row],[Original Price]]&lt;250,"Under 250", fact_orders[[#This Row],[Original Price]]&lt;500, "250-499",fact_orders[[#This Row],[Original Price]]&lt;1000,"500-999",fact_orders[[#This Row],[Original Price]]&lt;2000,"1000-1999",TRUE,"2000+")</f>
        <v>1000-1999</v>
      </c>
      <c r="Y1187" t="str" cm="1">
        <f t="array" ref="Y1187">_xlfn.IFS(fact_orders[[#This Row],[Discount%]]&lt;0.2,"10-19%",fact_orders[[#This Row],[Discount%]]&lt;0.3,"20-29%",fact_orders[[#This Row],[Discount%]]&lt;0.4,"30-39%",fact_orders[[#This Row],[Discount%]]&lt;0.5,"40-49%",TRUE,"50%+")</f>
        <v>30-39%</v>
      </c>
    </row>
    <row r="1188" spans="1:25" hidden="1" x14ac:dyDescent="0.3">
      <c r="A1188" t="s">
        <v>4604</v>
      </c>
      <c r="B1188" t="s">
        <v>3377</v>
      </c>
      <c r="C1188" t="s">
        <v>1102</v>
      </c>
      <c r="D1188" s="2">
        <v>44398</v>
      </c>
      <c r="E1188">
        <v>264</v>
      </c>
      <c r="F1188" s="4">
        <v>0.3</v>
      </c>
      <c r="G1188" t="s">
        <v>85</v>
      </c>
      <c r="H1188" t="s">
        <v>911</v>
      </c>
      <c r="I1188" t="s">
        <v>1051</v>
      </c>
      <c r="J1188" t="s">
        <v>803</v>
      </c>
      <c r="K1188" t="s">
        <v>965</v>
      </c>
      <c r="L1188" t="s">
        <v>12</v>
      </c>
      <c r="M1188">
        <v>2</v>
      </c>
      <c r="N1188">
        <v>18</v>
      </c>
      <c r="O1188" t="s">
        <v>3373</v>
      </c>
      <c r="P1188" t="s">
        <v>3363</v>
      </c>
      <c r="Q1188" s="7">
        <f>fact_orders[[#This Row],[Original Price]]*(1-fact_orders[[#This Row],[Discount%]])</f>
        <v>184.79999999999998</v>
      </c>
      <c r="R1188">
        <f>fact_orders[[#This Row],[Original Price]]*fact_orders[[#This Row],[Discount%]]</f>
        <v>79.2</v>
      </c>
      <c r="S1188">
        <f>YEAR(fact_orders[[#This Row],[Date]])</f>
        <v>2021</v>
      </c>
      <c r="T1188">
        <f>MONTH(fact_orders[[#This Row],[Date]])</f>
        <v>7</v>
      </c>
      <c r="U1188" t="str">
        <f>TEXT(fact_orders[[#This Row],[Date]],"mmm-yyyy")</f>
        <v>Jul-2021</v>
      </c>
      <c r="V1188" t="str">
        <f>"Q"&amp;ROUNDUP(MONTH(fact_orders[[#This Row],[Date]])/3,0)</f>
        <v>Q3</v>
      </c>
      <c r="W1188" t="str" cm="1">
        <f t="array" ref="W1188">_xlfn.IFS(
fact_orders[[#This Row],[dim_customers.Customer Age]]&lt;=25,"18-25",
fact_orders[[#This Row],[dim_customers.Customer Age]]&lt;=35,"26-35",
fact_orders[[#This Row],[dim_customers.Customer Age]]&lt;=45,"36-45",
fact_orders[[#This Row],[dim_customers.Customer Age]]&lt;=55,"46-55",
TRUE,"56+"
)</f>
        <v>18-25</v>
      </c>
      <c r="X1188" t="str" cm="1">
        <f t="array" ref="X1188">_xlfn.IFS(fact_orders[[#This Row],[Original Price]]&lt;250,"Under 250", fact_orders[[#This Row],[Original Price]]&lt;500, "250-499",fact_orders[[#This Row],[Original Price]]&lt;1000,"500-999",fact_orders[[#This Row],[Original Price]]&lt;2000,"1000-1999",TRUE,"2000+")</f>
        <v>250-499</v>
      </c>
      <c r="Y1188" t="str" cm="1">
        <f t="array" ref="Y1188">_xlfn.IFS(fact_orders[[#This Row],[Discount%]]&lt;0.2,"10-19%",fact_orders[[#This Row],[Discount%]]&lt;0.3,"20-29%",fact_orders[[#This Row],[Discount%]]&lt;0.4,"30-39%",fact_orders[[#This Row],[Discount%]]&lt;0.5,"40-49%",TRUE,"50%+")</f>
        <v>30-39%</v>
      </c>
    </row>
    <row r="1189" spans="1:25" hidden="1" x14ac:dyDescent="0.3">
      <c r="A1189" t="s">
        <v>4605</v>
      </c>
      <c r="B1189" t="s">
        <v>3378</v>
      </c>
      <c r="C1189" t="s">
        <v>1103</v>
      </c>
      <c r="D1189" s="2">
        <v>44429</v>
      </c>
      <c r="E1189">
        <v>433</v>
      </c>
      <c r="F1189" s="4">
        <v>0.3</v>
      </c>
      <c r="G1189" t="s">
        <v>85</v>
      </c>
      <c r="H1189" t="s">
        <v>911</v>
      </c>
      <c r="I1189" t="s">
        <v>1051</v>
      </c>
      <c r="J1189" t="s">
        <v>803</v>
      </c>
      <c r="K1189" t="s">
        <v>965</v>
      </c>
      <c r="L1189" t="s">
        <v>12</v>
      </c>
      <c r="M1189">
        <v>5</v>
      </c>
      <c r="N1189">
        <v>18</v>
      </c>
      <c r="O1189" t="s">
        <v>3373</v>
      </c>
      <c r="P1189" t="s">
        <v>3363</v>
      </c>
      <c r="Q1189" s="7">
        <f>fact_orders[[#This Row],[Original Price]]*(1-fact_orders[[#This Row],[Discount%]])</f>
        <v>303.09999999999997</v>
      </c>
      <c r="R1189">
        <f>fact_orders[[#This Row],[Original Price]]*fact_orders[[#This Row],[Discount%]]</f>
        <v>129.9</v>
      </c>
      <c r="S1189">
        <f>YEAR(fact_orders[[#This Row],[Date]])</f>
        <v>2021</v>
      </c>
      <c r="T1189">
        <f>MONTH(fact_orders[[#This Row],[Date]])</f>
        <v>8</v>
      </c>
      <c r="U1189" t="str">
        <f>TEXT(fact_orders[[#This Row],[Date]],"mmm-yyyy")</f>
        <v>Aug-2021</v>
      </c>
      <c r="V1189" t="str">
        <f>"Q"&amp;ROUNDUP(MONTH(fact_orders[[#This Row],[Date]])/3,0)</f>
        <v>Q3</v>
      </c>
      <c r="W1189" t="str" cm="1">
        <f t="array" ref="W1189">_xlfn.IFS(
fact_orders[[#This Row],[dim_customers.Customer Age]]&lt;=25,"18-25",
fact_orders[[#This Row],[dim_customers.Customer Age]]&lt;=35,"26-35",
fact_orders[[#This Row],[dim_customers.Customer Age]]&lt;=45,"36-45",
fact_orders[[#This Row],[dim_customers.Customer Age]]&lt;=55,"46-55",
TRUE,"56+"
)</f>
        <v>18-25</v>
      </c>
      <c r="X1189" t="str" cm="1">
        <f t="array" ref="X1189">_xlfn.IFS(fact_orders[[#This Row],[Original Price]]&lt;250,"Under 250", fact_orders[[#This Row],[Original Price]]&lt;500, "250-499",fact_orders[[#This Row],[Original Price]]&lt;1000,"500-999",fact_orders[[#This Row],[Original Price]]&lt;2000,"1000-1999",TRUE,"2000+")</f>
        <v>250-499</v>
      </c>
      <c r="Y1189" t="str" cm="1">
        <f t="array" ref="Y1189">_xlfn.IFS(fact_orders[[#This Row],[Discount%]]&lt;0.2,"10-19%",fact_orders[[#This Row],[Discount%]]&lt;0.3,"20-29%",fact_orders[[#This Row],[Discount%]]&lt;0.4,"30-39%",fact_orders[[#This Row],[Discount%]]&lt;0.5,"40-49%",TRUE,"50%+")</f>
        <v>30-39%</v>
      </c>
    </row>
    <row r="1190" spans="1:25" hidden="1" x14ac:dyDescent="0.3">
      <c r="A1190" t="s">
        <v>4606</v>
      </c>
      <c r="B1190" t="s">
        <v>3379</v>
      </c>
      <c r="C1190" t="s">
        <v>1104</v>
      </c>
      <c r="D1190" s="2">
        <v>44233</v>
      </c>
      <c r="E1190">
        <v>562</v>
      </c>
      <c r="F1190" s="4">
        <v>0.3</v>
      </c>
      <c r="G1190" t="s">
        <v>85</v>
      </c>
      <c r="H1190" t="s">
        <v>911</v>
      </c>
      <c r="I1190" t="s">
        <v>1051</v>
      </c>
      <c r="J1190" t="s">
        <v>803</v>
      </c>
      <c r="K1190" t="s">
        <v>949</v>
      </c>
      <c r="L1190" t="s">
        <v>130</v>
      </c>
      <c r="M1190">
        <v>5</v>
      </c>
      <c r="N1190">
        <v>23</v>
      </c>
      <c r="O1190" t="s">
        <v>3380</v>
      </c>
      <c r="P1190" t="s">
        <v>3381</v>
      </c>
      <c r="Q1190" s="7">
        <f>fact_orders[[#This Row],[Original Price]]*(1-fact_orders[[#This Row],[Discount%]])</f>
        <v>393.4</v>
      </c>
      <c r="R1190">
        <f>fact_orders[[#This Row],[Original Price]]*fact_orders[[#This Row],[Discount%]]</f>
        <v>168.6</v>
      </c>
      <c r="S1190">
        <f>YEAR(fact_orders[[#This Row],[Date]])</f>
        <v>2021</v>
      </c>
      <c r="T1190">
        <f>MONTH(fact_orders[[#This Row],[Date]])</f>
        <v>2</v>
      </c>
      <c r="U1190" t="str">
        <f>TEXT(fact_orders[[#This Row],[Date]],"mmm-yyyy")</f>
        <v>Feb-2021</v>
      </c>
      <c r="V1190" t="str">
        <f>"Q"&amp;ROUNDUP(MONTH(fact_orders[[#This Row],[Date]])/3,0)</f>
        <v>Q1</v>
      </c>
      <c r="W1190" t="str" cm="1">
        <f t="array" ref="W1190">_xlfn.IFS(
fact_orders[[#This Row],[dim_customers.Customer Age]]&lt;=25,"18-25",
fact_orders[[#This Row],[dim_customers.Customer Age]]&lt;=35,"26-35",
fact_orders[[#This Row],[dim_customers.Customer Age]]&lt;=45,"36-45",
fact_orders[[#This Row],[dim_customers.Customer Age]]&lt;=55,"46-55",
TRUE,"56+"
)</f>
        <v>18-25</v>
      </c>
      <c r="X1190" t="str" cm="1">
        <f t="array" ref="X1190">_xlfn.IFS(fact_orders[[#This Row],[Original Price]]&lt;250,"Under 250", fact_orders[[#This Row],[Original Price]]&lt;500, "250-499",fact_orders[[#This Row],[Original Price]]&lt;1000,"500-999",fact_orders[[#This Row],[Original Price]]&lt;2000,"1000-1999",TRUE,"2000+")</f>
        <v>500-999</v>
      </c>
      <c r="Y1190" t="str" cm="1">
        <f t="array" ref="Y1190">_xlfn.IFS(fact_orders[[#This Row],[Discount%]]&lt;0.2,"10-19%",fact_orders[[#This Row],[Discount%]]&lt;0.3,"20-29%",fact_orders[[#This Row],[Discount%]]&lt;0.4,"30-39%",fact_orders[[#This Row],[Discount%]]&lt;0.5,"40-49%",TRUE,"50%+")</f>
        <v>30-39%</v>
      </c>
    </row>
    <row r="1191" spans="1:25" hidden="1" x14ac:dyDescent="0.3">
      <c r="A1191" t="s">
        <v>4607</v>
      </c>
      <c r="B1191" t="s">
        <v>3382</v>
      </c>
      <c r="C1191" t="s">
        <v>1105</v>
      </c>
      <c r="D1191" s="2">
        <v>44815</v>
      </c>
      <c r="E1191">
        <v>423</v>
      </c>
      <c r="F1191" s="4">
        <v>0.3</v>
      </c>
      <c r="G1191" t="s">
        <v>85</v>
      </c>
      <c r="H1191" t="s">
        <v>911</v>
      </c>
      <c r="I1191" t="s">
        <v>1051</v>
      </c>
      <c r="J1191" t="s">
        <v>803</v>
      </c>
      <c r="K1191" t="s">
        <v>940</v>
      </c>
      <c r="L1191" t="s">
        <v>130</v>
      </c>
      <c r="M1191">
        <v>4</v>
      </c>
      <c r="N1191">
        <v>24</v>
      </c>
      <c r="O1191" t="s">
        <v>3380</v>
      </c>
      <c r="P1191" t="s">
        <v>3381</v>
      </c>
      <c r="Q1191" s="7">
        <f>fact_orders[[#This Row],[Original Price]]*(1-fact_orders[[#This Row],[Discount%]])</f>
        <v>296.09999999999997</v>
      </c>
      <c r="R1191">
        <f>fact_orders[[#This Row],[Original Price]]*fact_orders[[#This Row],[Discount%]]</f>
        <v>126.89999999999999</v>
      </c>
      <c r="S1191">
        <f>YEAR(fact_orders[[#This Row],[Date]])</f>
        <v>2022</v>
      </c>
      <c r="T1191">
        <f>MONTH(fact_orders[[#This Row],[Date]])</f>
        <v>9</v>
      </c>
      <c r="U1191" t="str">
        <f>TEXT(fact_orders[[#This Row],[Date]],"mmm-yyyy")</f>
        <v>Sep-2022</v>
      </c>
      <c r="V1191" t="str">
        <f>"Q"&amp;ROUNDUP(MONTH(fact_orders[[#This Row],[Date]])/3,0)</f>
        <v>Q3</v>
      </c>
      <c r="W1191" t="str" cm="1">
        <f t="array" ref="W1191">_xlfn.IFS(
fact_orders[[#This Row],[dim_customers.Customer Age]]&lt;=25,"18-25",
fact_orders[[#This Row],[dim_customers.Customer Age]]&lt;=35,"26-35",
fact_orders[[#This Row],[dim_customers.Customer Age]]&lt;=45,"36-45",
fact_orders[[#This Row],[dim_customers.Customer Age]]&lt;=55,"46-55",
TRUE,"56+"
)</f>
        <v>18-25</v>
      </c>
      <c r="X1191" t="str" cm="1">
        <f t="array" ref="X1191">_xlfn.IFS(fact_orders[[#This Row],[Original Price]]&lt;250,"Under 250", fact_orders[[#This Row],[Original Price]]&lt;500, "250-499",fact_orders[[#This Row],[Original Price]]&lt;1000,"500-999",fact_orders[[#This Row],[Original Price]]&lt;2000,"1000-1999",TRUE,"2000+")</f>
        <v>250-499</v>
      </c>
      <c r="Y1191" t="str" cm="1">
        <f t="array" ref="Y1191">_xlfn.IFS(fact_orders[[#This Row],[Discount%]]&lt;0.2,"10-19%",fact_orders[[#This Row],[Discount%]]&lt;0.3,"20-29%",fact_orders[[#This Row],[Discount%]]&lt;0.4,"30-39%",fact_orders[[#This Row],[Discount%]]&lt;0.5,"40-49%",TRUE,"50%+")</f>
        <v>30-39%</v>
      </c>
    </row>
    <row r="1192" spans="1:25" hidden="1" x14ac:dyDescent="0.3">
      <c r="A1192" t="s">
        <v>4608</v>
      </c>
      <c r="B1192" t="s">
        <v>3383</v>
      </c>
      <c r="C1192" t="s">
        <v>1106</v>
      </c>
      <c r="D1192" s="2">
        <v>44719</v>
      </c>
      <c r="E1192">
        <v>621</v>
      </c>
      <c r="F1192" s="4">
        <v>0.35</v>
      </c>
      <c r="G1192" t="s">
        <v>85</v>
      </c>
      <c r="H1192" t="s">
        <v>911</v>
      </c>
      <c r="I1192" t="s">
        <v>1051</v>
      </c>
      <c r="J1192" t="s">
        <v>803</v>
      </c>
      <c r="K1192" t="s">
        <v>931</v>
      </c>
      <c r="L1192" t="s">
        <v>130</v>
      </c>
      <c r="M1192">
        <v>4</v>
      </c>
      <c r="N1192">
        <v>25</v>
      </c>
      <c r="O1192" t="s">
        <v>3380</v>
      </c>
      <c r="P1192" t="s">
        <v>3381</v>
      </c>
      <c r="Q1192" s="7">
        <f>fact_orders[[#This Row],[Original Price]]*(1-fact_orders[[#This Row],[Discount%]])</f>
        <v>403.65000000000003</v>
      </c>
      <c r="R1192">
        <f>fact_orders[[#This Row],[Original Price]]*fact_orders[[#This Row],[Discount%]]</f>
        <v>217.35</v>
      </c>
      <c r="S1192">
        <f>YEAR(fact_orders[[#This Row],[Date]])</f>
        <v>2022</v>
      </c>
      <c r="T1192">
        <f>MONTH(fact_orders[[#This Row],[Date]])</f>
        <v>6</v>
      </c>
      <c r="U1192" t="str">
        <f>TEXT(fact_orders[[#This Row],[Date]],"mmm-yyyy")</f>
        <v>Jun-2022</v>
      </c>
      <c r="V1192" t="str">
        <f>"Q"&amp;ROUNDUP(MONTH(fact_orders[[#This Row],[Date]])/3,0)</f>
        <v>Q2</v>
      </c>
      <c r="W1192" t="str" cm="1">
        <f t="array" ref="W1192">_xlfn.IFS(
fact_orders[[#This Row],[dim_customers.Customer Age]]&lt;=25,"18-25",
fact_orders[[#This Row],[dim_customers.Customer Age]]&lt;=35,"26-35",
fact_orders[[#This Row],[dim_customers.Customer Age]]&lt;=45,"36-45",
fact_orders[[#This Row],[dim_customers.Customer Age]]&lt;=55,"46-55",
TRUE,"56+"
)</f>
        <v>18-25</v>
      </c>
      <c r="X1192" t="str" cm="1">
        <f t="array" ref="X1192">_xlfn.IFS(fact_orders[[#This Row],[Original Price]]&lt;250,"Under 250", fact_orders[[#This Row],[Original Price]]&lt;500, "250-499",fact_orders[[#This Row],[Original Price]]&lt;1000,"500-999",fact_orders[[#This Row],[Original Price]]&lt;2000,"1000-1999",TRUE,"2000+")</f>
        <v>500-999</v>
      </c>
      <c r="Y1192" t="str" cm="1">
        <f t="array" ref="Y1192">_xlfn.IFS(fact_orders[[#This Row],[Discount%]]&lt;0.2,"10-19%",fact_orders[[#This Row],[Discount%]]&lt;0.3,"20-29%",fact_orders[[#This Row],[Discount%]]&lt;0.4,"30-39%",fact_orders[[#This Row],[Discount%]]&lt;0.5,"40-49%",TRUE,"50%+")</f>
        <v>30-39%</v>
      </c>
    </row>
    <row r="1193" spans="1:25" hidden="1" x14ac:dyDescent="0.3">
      <c r="A1193" t="s">
        <v>4609</v>
      </c>
      <c r="B1193" t="s">
        <v>3384</v>
      </c>
      <c r="C1193" t="s">
        <v>1107</v>
      </c>
      <c r="D1193" s="2">
        <v>44317</v>
      </c>
      <c r="E1193">
        <v>333</v>
      </c>
      <c r="F1193" s="4">
        <v>0.35</v>
      </c>
      <c r="G1193" t="s">
        <v>85</v>
      </c>
      <c r="H1193" t="s">
        <v>911</v>
      </c>
      <c r="I1193" t="s">
        <v>1051</v>
      </c>
      <c r="J1193" t="s">
        <v>803</v>
      </c>
      <c r="K1193" t="s">
        <v>1084</v>
      </c>
      <c r="L1193" t="s">
        <v>130</v>
      </c>
      <c r="M1193">
        <v>4</v>
      </c>
      <c r="N1193">
        <v>26</v>
      </c>
      <c r="O1193" t="s">
        <v>3380</v>
      </c>
      <c r="P1193" t="s">
        <v>3381</v>
      </c>
      <c r="Q1193" s="7">
        <f>fact_orders[[#This Row],[Original Price]]*(1-fact_orders[[#This Row],[Discount%]])</f>
        <v>216.45000000000002</v>
      </c>
      <c r="R1193">
        <f>fact_orders[[#This Row],[Original Price]]*fact_orders[[#This Row],[Discount%]]</f>
        <v>116.55</v>
      </c>
      <c r="S1193">
        <f>YEAR(fact_orders[[#This Row],[Date]])</f>
        <v>2021</v>
      </c>
      <c r="T1193">
        <f>MONTH(fact_orders[[#This Row],[Date]])</f>
        <v>5</v>
      </c>
      <c r="U1193" t="str">
        <f>TEXT(fact_orders[[#This Row],[Date]],"mmm-yyyy")</f>
        <v>May-2021</v>
      </c>
      <c r="V1193" t="str">
        <f>"Q"&amp;ROUNDUP(MONTH(fact_orders[[#This Row],[Date]])/3,0)</f>
        <v>Q2</v>
      </c>
      <c r="W1193" t="str" cm="1">
        <f t="array" ref="W1193">_xlfn.IFS(
fact_orders[[#This Row],[dim_customers.Customer Age]]&lt;=25,"18-25",
fact_orders[[#This Row],[dim_customers.Customer Age]]&lt;=35,"26-35",
fact_orders[[#This Row],[dim_customers.Customer Age]]&lt;=45,"36-45",
fact_orders[[#This Row],[dim_customers.Customer Age]]&lt;=55,"46-55",
TRUE,"56+"
)</f>
        <v>26-35</v>
      </c>
      <c r="X1193" t="str" cm="1">
        <f t="array" ref="X1193">_xlfn.IFS(fact_orders[[#This Row],[Original Price]]&lt;250,"Under 250", fact_orders[[#This Row],[Original Price]]&lt;500, "250-499",fact_orders[[#This Row],[Original Price]]&lt;1000,"500-999",fact_orders[[#This Row],[Original Price]]&lt;2000,"1000-1999",TRUE,"2000+")</f>
        <v>250-499</v>
      </c>
      <c r="Y1193" t="str" cm="1">
        <f t="array" ref="Y1193">_xlfn.IFS(fact_orders[[#This Row],[Discount%]]&lt;0.2,"10-19%",fact_orders[[#This Row],[Discount%]]&lt;0.3,"20-29%",fact_orders[[#This Row],[Discount%]]&lt;0.4,"30-39%",fact_orders[[#This Row],[Discount%]]&lt;0.5,"40-49%",TRUE,"50%+")</f>
        <v>30-39%</v>
      </c>
    </row>
    <row r="1194" spans="1:25" hidden="1" x14ac:dyDescent="0.3">
      <c r="A1194" t="s">
        <v>4610</v>
      </c>
      <c r="B1194" t="s">
        <v>3385</v>
      </c>
      <c r="C1194" t="s">
        <v>1108</v>
      </c>
      <c r="D1194" s="2">
        <v>44452</v>
      </c>
      <c r="E1194">
        <v>236</v>
      </c>
      <c r="F1194" s="4">
        <v>0.35</v>
      </c>
      <c r="G1194" t="s">
        <v>85</v>
      </c>
      <c r="H1194" t="s">
        <v>911</v>
      </c>
      <c r="I1194" t="s">
        <v>1051</v>
      </c>
      <c r="J1194" t="s">
        <v>803</v>
      </c>
      <c r="K1194" t="s">
        <v>1084</v>
      </c>
      <c r="L1194" t="s">
        <v>31</v>
      </c>
      <c r="M1194">
        <v>3</v>
      </c>
      <c r="N1194">
        <v>27</v>
      </c>
      <c r="O1194" t="s">
        <v>3386</v>
      </c>
      <c r="P1194" t="s">
        <v>3381</v>
      </c>
      <c r="Q1194" s="7">
        <f>fact_orders[[#This Row],[Original Price]]*(1-fact_orders[[#This Row],[Discount%]])</f>
        <v>153.4</v>
      </c>
      <c r="R1194">
        <f>fact_orders[[#This Row],[Original Price]]*fact_orders[[#This Row],[Discount%]]</f>
        <v>82.6</v>
      </c>
      <c r="S1194">
        <f>YEAR(fact_orders[[#This Row],[Date]])</f>
        <v>2021</v>
      </c>
      <c r="T1194">
        <f>MONTH(fact_orders[[#This Row],[Date]])</f>
        <v>9</v>
      </c>
      <c r="U1194" t="str">
        <f>TEXT(fact_orders[[#This Row],[Date]],"mmm-yyyy")</f>
        <v>Sep-2021</v>
      </c>
      <c r="V1194" t="str">
        <f>"Q"&amp;ROUNDUP(MONTH(fact_orders[[#This Row],[Date]])/3,0)</f>
        <v>Q3</v>
      </c>
      <c r="W1194" t="str" cm="1">
        <f t="array" ref="W1194">_xlfn.IFS(
fact_orders[[#This Row],[dim_customers.Customer Age]]&lt;=25,"18-25",
fact_orders[[#This Row],[dim_customers.Customer Age]]&lt;=35,"26-35",
fact_orders[[#This Row],[dim_customers.Customer Age]]&lt;=45,"36-45",
fact_orders[[#This Row],[dim_customers.Customer Age]]&lt;=55,"46-55",
TRUE,"56+"
)</f>
        <v>26-35</v>
      </c>
      <c r="X1194" t="str" cm="1">
        <f t="array" ref="X1194">_xlfn.IFS(fact_orders[[#This Row],[Original Price]]&lt;250,"Under 250", fact_orders[[#This Row],[Original Price]]&lt;500, "250-499",fact_orders[[#This Row],[Original Price]]&lt;1000,"500-999",fact_orders[[#This Row],[Original Price]]&lt;2000,"1000-1999",TRUE,"2000+")</f>
        <v>Under 250</v>
      </c>
      <c r="Y1194" t="str" cm="1">
        <f t="array" ref="Y1194">_xlfn.IFS(fact_orders[[#This Row],[Discount%]]&lt;0.2,"10-19%",fact_orders[[#This Row],[Discount%]]&lt;0.3,"20-29%",fact_orders[[#This Row],[Discount%]]&lt;0.4,"30-39%",fact_orders[[#This Row],[Discount%]]&lt;0.5,"40-49%",TRUE,"50%+")</f>
        <v>30-39%</v>
      </c>
    </row>
    <row r="1195" spans="1:25" hidden="1" x14ac:dyDescent="0.3">
      <c r="A1195" t="s">
        <v>4611</v>
      </c>
      <c r="B1195" t="s">
        <v>3387</v>
      </c>
      <c r="C1195" t="s">
        <v>1109</v>
      </c>
      <c r="D1195" s="2">
        <v>44873</v>
      </c>
      <c r="E1195">
        <v>456</v>
      </c>
      <c r="F1195" s="4">
        <v>0.35</v>
      </c>
      <c r="G1195" t="s">
        <v>85</v>
      </c>
      <c r="H1195" t="s">
        <v>911</v>
      </c>
      <c r="I1195" t="s">
        <v>1051</v>
      </c>
      <c r="J1195" t="s">
        <v>803</v>
      </c>
      <c r="K1195" t="s">
        <v>1084</v>
      </c>
      <c r="L1195" t="s">
        <v>31</v>
      </c>
      <c r="M1195">
        <v>5</v>
      </c>
      <c r="N1195">
        <v>24</v>
      </c>
      <c r="O1195" t="s">
        <v>3386</v>
      </c>
      <c r="P1195" t="s">
        <v>3381</v>
      </c>
      <c r="Q1195" s="7">
        <f>fact_orders[[#This Row],[Original Price]]*(1-fact_orders[[#This Row],[Discount%]])</f>
        <v>296.40000000000003</v>
      </c>
      <c r="R1195">
        <f>fact_orders[[#This Row],[Original Price]]*fact_orders[[#This Row],[Discount%]]</f>
        <v>159.6</v>
      </c>
      <c r="S1195">
        <f>YEAR(fact_orders[[#This Row],[Date]])</f>
        <v>2022</v>
      </c>
      <c r="T1195">
        <f>MONTH(fact_orders[[#This Row],[Date]])</f>
        <v>11</v>
      </c>
      <c r="U1195" t="str">
        <f>TEXT(fact_orders[[#This Row],[Date]],"mmm-yyyy")</f>
        <v>Nov-2022</v>
      </c>
      <c r="V1195" t="str">
        <f>"Q"&amp;ROUNDUP(MONTH(fact_orders[[#This Row],[Date]])/3,0)</f>
        <v>Q4</v>
      </c>
      <c r="W1195" t="str" cm="1">
        <f t="array" ref="W1195">_xlfn.IFS(
fact_orders[[#This Row],[dim_customers.Customer Age]]&lt;=25,"18-25",
fact_orders[[#This Row],[dim_customers.Customer Age]]&lt;=35,"26-35",
fact_orders[[#This Row],[dim_customers.Customer Age]]&lt;=45,"36-45",
fact_orders[[#This Row],[dim_customers.Customer Age]]&lt;=55,"46-55",
TRUE,"56+"
)</f>
        <v>18-25</v>
      </c>
      <c r="X1195" t="str" cm="1">
        <f t="array" ref="X1195">_xlfn.IFS(fact_orders[[#This Row],[Original Price]]&lt;250,"Under 250", fact_orders[[#This Row],[Original Price]]&lt;500, "250-499",fact_orders[[#This Row],[Original Price]]&lt;1000,"500-999",fact_orders[[#This Row],[Original Price]]&lt;2000,"1000-1999",TRUE,"2000+")</f>
        <v>250-499</v>
      </c>
      <c r="Y1195" t="str" cm="1">
        <f t="array" ref="Y1195">_xlfn.IFS(fact_orders[[#This Row],[Discount%]]&lt;0.2,"10-19%",fact_orders[[#This Row],[Discount%]]&lt;0.3,"20-29%",fact_orders[[#This Row],[Discount%]]&lt;0.4,"30-39%",fact_orders[[#This Row],[Discount%]]&lt;0.5,"40-49%",TRUE,"50%+")</f>
        <v>30-39%</v>
      </c>
    </row>
    <row r="1196" spans="1:25" hidden="1" x14ac:dyDescent="0.3">
      <c r="A1196" t="s">
        <v>4612</v>
      </c>
      <c r="B1196" t="s">
        <v>3388</v>
      </c>
      <c r="C1196" t="s">
        <v>1110</v>
      </c>
      <c r="D1196" s="2">
        <v>44846</v>
      </c>
      <c r="E1196">
        <v>963</v>
      </c>
      <c r="F1196" s="4">
        <v>0.35</v>
      </c>
      <c r="G1196" t="s">
        <v>85</v>
      </c>
      <c r="H1196" t="s">
        <v>911</v>
      </c>
      <c r="I1196" t="s">
        <v>1051</v>
      </c>
      <c r="J1196" t="s">
        <v>803</v>
      </c>
      <c r="K1196" t="s">
        <v>1084</v>
      </c>
      <c r="L1196" t="s">
        <v>12</v>
      </c>
      <c r="M1196">
        <v>4</v>
      </c>
      <c r="N1196">
        <v>24</v>
      </c>
      <c r="O1196" t="s">
        <v>3386</v>
      </c>
      <c r="P1196" t="s">
        <v>3381</v>
      </c>
      <c r="Q1196" s="7">
        <f>fact_orders[[#This Row],[Original Price]]*(1-fact_orders[[#This Row],[Discount%]])</f>
        <v>625.95000000000005</v>
      </c>
      <c r="R1196">
        <f>fact_orders[[#This Row],[Original Price]]*fact_orders[[#This Row],[Discount%]]</f>
        <v>337.04999999999995</v>
      </c>
      <c r="S1196">
        <f>YEAR(fact_orders[[#This Row],[Date]])</f>
        <v>2022</v>
      </c>
      <c r="T1196">
        <f>MONTH(fact_orders[[#This Row],[Date]])</f>
        <v>10</v>
      </c>
      <c r="U1196" t="str">
        <f>TEXT(fact_orders[[#This Row],[Date]],"mmm-yyyy")</f>
        <v>Oct-2022</v>
      </c>
      <c r="V1196" t="str">
        <f>"Q"&amp;ROUNDUP(MONTH(fact_orders[[#This Row],[Date]])/3,0)</f>
        <v>Q4</v>
      </c>
      <c r="W1196" t="str" cm="1">
        <f t="array" ref="W1196">_xlfn.IFS(
fact_orders[[#This Row],[dim_customers.Customer Age]]&lt;=25,"18-25",
fact_orders[[#This Row],[dim_customers.Customer Age]]&lt;=35,"26-35",
fact_orders[[#This Row],[dim_customers.Customer Age]]&lt;=45,"36-45",
fact_orders[[#This Row],[dim_customers.Customer Age]]&lt;=55,"46-55",
TRUE,"56+"
)</f>
        <v>18-25</v>
      </c>
      <c r="X1196" t="str" cm="1">
        <f t="array" ref="X1196">_xlfn.IFS(fact_orders[[#This Row],[Original Price]]&lt;250,"Under 250", fact_orders[[#This Row],[Original Price]]&lt;500, "250-499",fact_orders[[#This Row],[Original Price]]&lt;1000,"500-999",fact_orders[[#This Row],[Original Price]]&lt;2000,"1000-1999",TRUE,"2000+")</f>
        <v>500-999</v>
      </c>
      <c r="Y1196" t="str" cm="1">
        <f t="array" ref="Y1196">_xlfn.IFS(fact_orders[[#This Row],[Discount%]]&lt;0.2,"10-19%",fact_orders[[#This Row],[Discount%]]&lt;0.3,"20-29%",fact_orders[[#This Row],[Discount%]]&lt;0.4,"30-39%",fact_orders[[#This Row],[Discount%]]&lt;0.5,"40-49%",TRUE,"50%+")</f>
        <v>30-39%</v>
      </c>
    </row>
    <row r="1197" spans="1:25" hidden="1" x14ac:dyDescent="0.3">
      <c r="A1197" t="s">
        <v>4613</v>
      </c>
      <c r="B1197" t="s">
        <v>3389</v>
      </c>
      <c r="C1197" t="s">
        <v>1110</v>
      </c>
      <c r="D1197" s="2">
        <v>44781</v>
      </c>
      <c r="E1197">
        <v>234</v>
      </c>
      <c r="F1197" s="4">
        <v>0.35</v>
      </c>
      <c r="G1197" t="s">
        <v>85</v>
      </c>
      <c r="H1197" t="s">
        <v>911</v>
      </c>
      <c r="I1197" t="s">
        <v>1051</v>
      </c>
      <c r="J1197" t="s">
        <v>803</v>
      </c>
      <c r="K1197" t="s">
        <v>1084</v>
      </c>
      <c r="L1197" t="s">
        <v>12</v>
      </c>
      <c r="M1197">
        <v>4</v>
      </c>
      <c r="N1197">
        <v>24</v>
      </c>
      <c r="O1197" t="s">
        <v>3386</v>
      </c>
      <c r="P1197" t="s">
        <v>3381</v>
      </c>
      <c r="Q1197" s="7">
        <f>fact_orders[[#This Row],[Original Price]]*(1-fact_orders[[#This Row],[Discount%]])</f>
        <v>152.1</v>
      </c>
      <c r="R1197">
        <f>fact_orders[[#This Row],[Original Price]]*fact_orders[[#This Row],[Discount%]]</f>
        <v>81.899999999999991</v>
      </c>
      <c r="S1197">
        <f>YEAR(fact_orders[[#This Row],[Date]])</f>
        <v>2022</v>
      </c>
      <c r="T1197">
        <f>MONTH(fact_orders[[#This Row],[Date]])</f>
        <v>8</v>
      </c>
      <c r="U1197" t="str">
        <f>TEXT(fact_orders[[#This Row],[Date]],"mmm-yyyy")</f>
        <v>Aug-2022</v>
      </c>
      <c r="V1197" t="str">
        <f>"Q"&amp;ROUNDUP(MONTH(fact_orders[[#This Row],[Date]])/3,0)</f>
        <v>Q3</v>
      </c>
      <c r="W1197" t="str" cm="1">
        <f t="array" ref="W1197">_xlfn.IFS(
fact_orders[[#This Row],[dim_customers.Customer Age]]&lt;=25,"18-25",
fact_orders[[#This Row],[dim_customers.Customer Age]]&lt;=35,"26-35",
fact_orders[[#This Row],[dim_customers.Customer Age]]&lt;=45,"36-45",
fact_orders[[#This Row],[dim_customers.Customer Age]]&lt;=55,"46-55",
TRUE,"56+"
)</f>
        <v>18-25</v>
      </c>
      <c r="X1197" t="str" cm="1">
        <f t="array" ref="X1197">_xlfn.IFS(fact_orders[[#This Row],[Original Price]]&lt;250,"Under 250", fact_orders[[#This Row],[Original Price]]&lt;500, "250-499",fact_orders[[#This Row],[Original Price]]&lt;1000,"500-999",fact_orders[[#This Row],[Original Price]]&lt;2000,"1000-1999",TRUE,"2000+")</f>
        <v>Under 250</v>
      </c>
      <c r="Y1197" t="str" cm="1">
        <f t="array" ref="Y1197">_xlfn.IFS(fact_orders[[#This Row],[Discount%]]&lt;0.2,"10-19%",fact_orders[[#This Row],[Discount%]]&lt;0.3,"20-29%",fact_orders[[#This Row],[Discount%]]&lt;0.4,"30-39%",fact_orders[[#This Row],[Discount%]]&lt;0.5,"40-49%",TRUE,"50%+")</f>
        <v>30-39%</v>
      </c>
    </row>
    <row r="1198" spans="1:25" hidden="1" x14ac:dyDescent="0.3">
      <c r="A1198" t="s">
        <v>4614</v>
      </c>
      <c r="B1198" t="s">
        <v>3390</v>
      </c>
      <c r="C1198" t="s">
        <v>1110</v>
      </c>
      <c r="D1198" s="2">
        <v>44771</v>
      </c>
      <c r="E1198">
        <v>456</v>
      </c>
      <c r="F1198" s="4">
        <v>0.4</v>
      </c>
      <c r="G1198" t="s">
        <v>85</v>
      </c>
      <c r="H1198" t="s">
        <v>911</v>
      </c>
      <c r="I1198" t="s">
        <v>1051</v>
      </c>
      <c r="J1198" t="s">
        <v>803</v>
      </c>
      <c r="K1198" t="s">
        <v>1084</v>
      </c>
      <c r="L1198" t="s">
        <v>12</v>
      </c>
      <c r="M1198">
        <v>4</v>
      </c>
      <c r="N1198">
        <v>24</v>
      </c>
      <c r="O1198" t="s">
        <v>3386</v>
      </c>
      <c r="P1198" t="s">
        <v>3381</v>
      </c>
      <c r="Q1198" s="7">
        <f>fact_orders[[#This Row],[Original Price]]*(1-fact_orders[[#This Row],[Discount%]])</f>
        <v>273.59999999999997</v>
      </c>
      <c r="R1198">
        <f>fact_orders[[#This Row],[Original Price]]*fact_orders[[#This Row],[Discount%]]</f>
        <v>182.4</v>
      </c>
      <c r="S1198">
        <f>YEAR(fact_orders[[#This Row],[Date]])</f>
        <v>2022</v>
      </c>
      <c r="T1198">
        <f>MONTH(fact_orders[[#This Row],[Date]])</f>
        <v>7</v>
      </c>
      <c r="U1198" t="str">
        <f>TEXT(fact_orders[[#This Row],[Date]],"mmm-yyyy")</f>
        <v>Jul-2022</v>
      </c>
      <c r="V1198" t="str">
        <f>"Q"&amp;ROUNDUP(MONTH(fact_orders[[#This Row],[Date]])/3,0)</f>
        <v>Q3</v>
      </c>
      <c r="W1198" t="str" cm="1">
        <f t="array" ref="W1198">_xlfn.IFS(
fact_orders[[#This Row],[dim_customers.Customer Age]]&lt;=25,"18-25",
fact_orders[[#This Row],[dim_customers.Customer Age]]&lt;=35,"26-35",
fact_orders[[#This Row],[dim_customers.Customer Age]]&lt;=45,"36-45",
fact_orders[[#This Row],[dim_customers.Customer Age]]&lt;=55,"46-55",
TRUE,"56+"
)</f>
        <v>18-25</v>
      </c>
      <c r="X1198" t="str" cm="1">
        <f t="array" ref="X1198">_xlfn.IFS(fact_orders[[#This Row],[Original Price]]&lt;250,"Under 250", fact_orders[[#This Row],[Original Price]]&lt;500, "250-499",fact_orders[[#This Row],[Original Price]]&lt;1000,"500-999",fact_orders[[#This Row],[Original Price]]&lt;2000,"1000-1999",TRUE,"2000+")</f>
        <v>250-499</v>
      </c>
      <c r="Y1198" t="str" cm="1">
        <f t="array" ref="Y1198">_xlfn.IFS(fact_orders[[#This Row],[Discount%]]&lt;0.2,"10-19%",fact_orders[[#This Row],[Discount%]]&lt;0.3,"20-29%",fact_orders[[#This Row],[Discount%]]&lt;0.4,"30-39%",fact_orders[[#This Row],[Discount%]]&lt;0.5,"40-49%",TRUE,"50%+")</f>
        <v>40-49%</v>
      </c>
    </row>
    <row r="1199" spans="1:25" hidden="1" x14ac:dyDescent="0.3">
      <c r="A1199" t="s">
        <v>4615</v>
      </c>
      <c r="B1199" t="s">
        <v>3391</v>
      </c>
      <c r="C1199" t="s">
        <v>1110</v>
      </c>
      <c r="D1199" s="2">
        <v>44806</v>
      </c>
      <c r="E1199">
        <v>564</v>
      </c>
      <c r="F1199" s="4">
        <v>0.4</v>
      </c>
      <c r="G1199" t="s">
        <v>85</v>
      </c>
      <c r="H1199" t="s">
        <v>911</v>
      </c>
      <c r="I1199" t="s">
        <v>1051</v>
      </c>
      <c r="J1199" t="s">
        <v>803</v>
      </c>
      <c r="K1199" t="s">
        <v>1084</v>
      </c>
      <c r="L1199" t="s">
        <v>12</v>
      </c>
      <c r="M1199">
        <v>4</v>
      </c>
      <c r="N1199">
        <v>24</v>
      </c>
      <c r="O1199" t="s">
        <v>3392</v>
      </c>
      <c r="P1199" t="s">
        <v>3381</v>
      </c>
      <c r="Q1199" s="7">
        <f>fact_orders[[#This Row],[Original Price]]*(1-fact_orders[[#This Row],[Discount%]])</f>
        <v>338.4</v>
      </c>
      <c r="R1199">
        <f>fact_orders[[#This Row],[Original Price]]*fact_orders[[#This Row],[Discount%]]</f>
        <v>225.60000000000002</v>
      </c>
      <c r="S1199">
        <f>YEAR(fact_orders[[#This Row],[Date]])</f>
        <v>2022</v>
      </c>
      <c r="T1199">
        <f>MONTH(fact_orders[[#This Row],[Date]])</f>
        <v>9</v>
      </c>
      <c r="U1199" t="str">
        <f>TEXT(fact_orders[[#This Row],[Date]],"mmm-yyyy")</f>
        <v>Sep-2022</v>
      </c>
      <c r="V1199" t="str">
        <f>"Q"&amp;ROUNDUP(MONTH(fact_orders[[#This Row],[Date]])/3,0)</f>
        <v>Q3</v>
      </c>
      <c r="W1199" t="str" cm="1">
        <f t="array" ref="W1199">_xlfn.IFS(
fact_orders[[#This Row],[dim_customers.Customer Age]]&lt;=25,"18-25",
fact_orders[[#This Row],[dim_customers.Customer Age]]&lt;=35,"26-35",
fact_orders[[#This Row],[dim_customers.Customer Age]]&lt;=45,"36-45",
fact_orders[[#This Row],[dim_customers.Customer Age]]&lt;=55,"46-55",
TRUE,"56+"
)</f>
        <v>18-25</v>
      </c>
      <c r="X1199" t="str" cm="1">
        <f t="array" ref="X1199">_xlfn.IFS(fact_orders[[#This Row],[Original Price]]&lt;250,"Under 250", fact_orders[[#This Row],[Original Price]]&lt;500, "250-499",fact_orders[[#This Row],[Original Price]]&lt;1000,"500-999",fact_orders[[#This Row],[Original Price]]&lt;2000,"1000-1999",TRUE,"2000+")</f>
        <v>500-999</v>
      </c>
      <c r="Y1199" t="str" cm="1">
        <f t="array" ref="Y1199">_xlfn.IFS(fact_orders[[#This Row],[Discount%]]&lt;0.2,"10-19%",fact_orders[[#This Row],[Discount%]]&lt;0.3,"20-29%",fact_orders[[#This Row],[Discount%]]&lt;0.4,"30-39%",fact_orders[[#This Row],[Discount%]]&lt;0.5,"40-49%",TRUE,"50%+")</f>
        <v>40-49%</v>
      </c>
    </row>
    <row r="1200" spans="1:25" hidden="1" x14ac:dyDescent="0.3">
      <c r="A1200" t="s">
        <v>4616</v>
      </c>
      <c r="B1200" t="s">
        <v>3393</v>
      </c>
      <c r="C1200" t="s">
        <v>1110</v>
      </c>
      <c r="D1200" s="2">
        <v>44240</v>
      </c>
      <c r="E1200">
        <v>634</v>
      </c>
      <c r="F1200" s="4">
        <v>0.15</v>
      </c>
      <c r="G1200" t="s">
        <v>85</v>
      </c>
      <c r="H1200" t="s">
        <v>911</v>
      </c>
      <c r="I1200" t="s">
        <v>1051</v>
      </c>
      <c r="J1200" t="s">
        <v>803</v>
      </c>
      <c r="K1200" t="s">
        <v>1084</v>
      </c>
      <c r="L1200" t="s">
        <v>12</v>
      </c>
      <c r="M1200">
        <v>4</v>
      </c>
      <c r="N1200">
        <v>24</v>
      </c>
      <c r="O1200" t="s">
        <v>3392</v>
      </c>
      <c r="P1200" t="s">
        <v>3381</v>
      </c>
      <c r="Q1200" s="7">
        <f>fact_orders[[#This Row],[Original Price]]*(1-fact_orders[[#This Row],[Discount%]])</f>
        <v>538.9</v>
      </c>
      <c r="R1200">
        <f>fact_orders[[#This Row],[Original Price]]*fact_orders[[#This Row],[Discount%]]</f>
        <v>95.1</v>
      </c>
      <c r="S1200">
        <f>YEAR(fact_orders[[#This Row],[Date]])</f>
        <v>2021</v>
      </c>
      <c r="T1200">
        <f>MONTH(fact_orders[[#This Row],[Date]])</f>
        <v>2</v>
      </c>
      <c r="U1200" t="str">
        <f>TEXT(fact_orders[[#This Row],[Date]],"mmm-yyyy")</f>
        <v>Feb-2021</v>
      </c>
      <c r="V1200" t="str">
        <f>"Q"&amp;ROUNDUP(MONTH(fact_orders[[#This Row],[Date]])/3,0)</f>
        <v>Q1</v>
      </c>
      <c r="W1200" t="str" cm="1">
        <f t="array" ref="W1200">_xlfn.IFS(
fact_orders[[#This Row],[dim_customers.Customer Age]]&lt;=25,"18-25",
fact_orders[[#This Row],[dim_customers.Customer Age]]&lt;=35,"26-35",
fact_orders[[#This Row],[dim_customers.Customer Age]]&lt;=45,"36-45",
fact_orders[[#This Row],[dim_customers.Customer Age]]&lt;=55,"46-55",
TRUE,"56+"
)</f>
        <v>18-25</v>
      </c>
      <c r="X1200" t="str" cm="1">
        <f t="array" ref="X1200">_xlfn.IFS(fact_orders[[#This Row],[Original Price]]&lt;250,"Under 250", fact_orders[[#This Row],[Original Price]]&lt;500, "250-499",fact_orders[[#This Row],[Original Price]]&lt;1000,"500-999",fact_orders[[#This Row],[Original Price]]&lt;2000,"1000-1999",TRUE,"2000+")</f>
        <v>500-999</v>
      </c>
      <c r="Y1200" t="str" cm="1">
        <f t="array" ref="Y1200">_xlfn.IFS(fact_orders[[#This Row],[Discount%]]&lt;0.2,"10-19%",fact_orders[[#This Row],[Discount%]]&lt;0.3,"20-29%",fact_orders[[#This Row],[Discount%]]&lt;0.4,"30-39%",fact_orders[[#This Row],[Discount%]]&lt;0.5,"40-49%",TRUE,"50%+")</f>
        <v>10-19%</v>
      </c>
    </row>
    <row r="1201" spans="1:25" hidden="1" x14ac:dyDescent="0.3">
      <c r="A1201" t="s">
        <v>4617</v>
      </c>
      <c r="B1201" t="s">
        <v>3394</v>
      </c>
      <c r="C1201" t="s">
        <v>1111</v>
      </c>
      <c r="D1201" s="2">
        <v>44848</v>
      </c>
      <c r="E1201">
        <v>236</v>
      </c>
      <c r="F1201" s="4">
        <v>0.15</v>
      </c>
      <c r="G1201" t="s">
        <v>85</v>
      </c>
      <c r="H1201" t="s">
        <v>911</v>
      </c>
      <c r="I1201" t="s">
        <v>1051</v>
      </c>
      <c r="J1201" t="s">
        <v>803</v>
      </c>
      <c r="K1201" t="s">
        <v>1084</v>
      </c>
      <c r="L1201" t="s">
        <v>12</v>
      </c>
      <c r="M1201">
        <v>2</v>
      </c>
      <c r="N1201">
        <v>24</v>
      </c>
      <c r="O1201" t="s">
        <v>3392</v>
      </c>
      <c r="P1201" t="s">
        <v>3381</v>
      </c>
      <c r="Q1201" s="7">
        <f>fact_orders[[#This Row],[Original Price]]*(1-fact_orders[[#This Row],[Discount%]])</f>
        <v>200.6</v>
      </c>
      <c r="R1201">
        <f>fact_orders[[#This Row],[Original Price]]*fact_orders[[#This Row],[Discount%]]</f>
        <v>35.4</v>
      </c>
      <c r="S1201">
        <f>YEAR(fact_orders[[#This Row],[Date]])</f>
        <v>2022</v>
      </c>
      <c r="T1201">
        <f>MONTH(fact_orders[[#This Row],[Date]])</f>
        <v>10</v>
      </c>
      <c r="U1201" t="str">
        <f>TEXT(fact_orders[[#This Row],[Date]],"mmm-yyyy")</f>
        <v>Oct-2022</v>
      </c>
      <c r="V1201" t="str">
        <f>"Q"&amp;ROUNDUP(MONTH(fact_orders[[#This Row],[Date]])/3,0)</f>
        <v>Q4</v>
      </c>
      <c r="W1201" t="str" cm="1">
        <f t="array" ref="W1201">_xlfn.IFS(
fact_orders[[#This Row],[dim_customers.Customer Age]]&lt;=25,"18-25",
fact_orders[[#This Row],[dim_customers.Customer Age]]&lt;=35,"26-35",
fact_orders[[#This Row],[dim_customers.Customer Age]]&lt;=45,"36-45",
fact_orders[[#This Row],[dim_customers.Customer Age]]&lt;=55,"46-55",
TRUE,"56+"
)</f>
        <v>18-25</v>
      </c>
      <c r="X1201" t="str" cm="1">
        <f t="array" ref="X1201">_xlfn.IFS(fact_orders[[#This Row],[Original Price]]&lt;250,"Under 250", fact_orders[[#This Row],[Original Price]]&lt;500, "250-499",fact_orders[[#This Row],[Original Price]]&lt;1000,"500-999",fact_orders[[#This Row],[Original Price]]&lt;2000,"1000-1999",TRUE,"2000+")</f>
        <v>Under 250</v>
      </c>
      <c r="Y1201" t="str" cm="1">
        <f t="array" ref="Y1201">_xlfn.IFS(fact_orders[[#This Row],[Discount%]]&lt;0.2,"10-19%",fact_orders[[#This Row],[Discount%]]&lt;0.3,"20-29%",fact_orders[[#This Row],[Discount%]]&lt;0.4,"30-39%",fact_orders[[#This Row],[Discount%]]&lt;0.5,"40-49%",TRUE,"50%+")</f>
        <v>10-19%</v>
      </c>
    </row>
    <row r="1202" spans="1:25" hidden="1" x14ac:dyDescent="0.3">
      <c r="A1202" t="s">
        <v>4618</v>
      </c>
      <c r="B1202" t="s">
        <v>3395</v>
      </c>
      <c r="C1202" t="s">
        <v>1112</v>
      </c>
      <c r="D1202" s="2">
        <v>44245</v>
      </c>
      <c r="E1202">
        <v>444</v>
      </c>
      <c r="F1202" s="4">
        <v>0.15</v>
      </c>
      <c r="G1202" t="s">
        <v>85</v>
      </c>
      <c r="H1202" t="s">
        <v>911</v>
      </c>
      <c r="I1202" t="s">
        <v>1051</v>
      </c>
      <c r="J1202" t="s">
        <v>803</v>
      </c>
      <c r="K1202" t="s">
        <v>931</v>
      </c>
      <c r="L1202" t="s">
        <v>130</v>
      </c>
      <c r="M1202">
        <v>5</v>
      </c>
      <c r="N1202">
        <v>24</v>
      </c>
      <c r="O1202" t="s">
        <v>3392</v>
      </c>
      <c r="P1202" t="s">
        <v>3381</v>
      </c>
      <c r="Q1202" s="7">
        <f>fact_orders[[#This Row],[Original Price]]*(1-fact_orders[[#This Row],[Discount%]])</f>
        <v>377.4</v>
      </c>
      <c r="R1202">
        <f>fact_orders[[#This Row],[Original Price]]*fact_orders[[#This Row],[Discount%]]</f>
        <v>66.599999999999994</v>
      </c>
      <c r="S1202">
        <f>YEAR(fact_orders[[#This Row],[Date]])</f>
        <v>2021</v>
      </c>
      <c r="T1202">
        <f>MONTH(fact_orders[[#This Row],[Date]])</f>
        <v>2</v>
      </c>
      <c r="U1202" t="str">
        <f>TEXT(fact_orders[[#This Row],[Date]],"mmm-yyyy")</f>
        <v>Feb-2021</v>
      </c>
      <c r="V1202" t="str">
        <f>"Q"&amp;ROUNDUP(MONTH(fact_orders[[#This Row],[Date]])/3,0)</f>
        <v>Q1</v>
      </c>
      <c r="W1202" t="str" cm="1">
        <f t="array" ref="W1202">_xlfn.IFS(
fact_orders[[#This Row],[dim_customers.Customer Age]]&lt;=25,"18-25",
fact_orders[[#This Row],[dim_customers.Customer Age]]&lt;=35,"26-35",
fact_orders[[#This Row],[dim_customers.Customer Age]]&lt;=45,"36-45",
fact_orders[[#This Row],[dim_customers.Customer Age]]&lt;=55,"46-55",
TRUE,"56+"
)</f>
        <v>18-25</v>
      </c>
      <c r="X1202" t="str" cm="1">
        <f t="array" ref="X1202">_xlfn.IFS(fact_orders[[#This Row],[Original Price]]&lt;250,"Under 250", fact_orders[[#This Row],[Original Price]]&lt;500, "250-499",fact_orders[[#This Row],[Original Price]]&lt;1000,"500-999",fact_orders[[#This Row],[Original Price]]&lt;2000,"1000-1999",TRUE,"2000+")</f>
        <v>250-499</v>
      </c>
      <c r="Y1202" t="str" cm="1">
        <f t="array" ref="Y1202">_xlfn.IFS(fact_orders[[#This Row],[Discount%]]&lt;0.2,"10-19%",fact_orders[[#This Row],[Discount%]]&lt;0.3,"20-29%",fact_orders[[#This Row],[Discount%]]&lt;0.4,"30-39%",fact_orders[[#This Row],[Discount%]]&lt;0.5,"40-49%",TRUE,"50%+")</f>
        <v>10-19%</v>
      </c>
    </row>
    <row r="1203" spans="1:25" hidden="1" x14ac:dyDescent="0.3">
      <c r="A1203" t="s">
        <v>4619</v>
      </c>
      <c r="B1203" t="s">
        <v>3396</v>
      </c>
      <c r="C1203" t="s">
        <v>1113</v>
      </c>
      <c r="D1203" s="2">
        <v>44349</v>
      </c>
      <c r="E1203">
        <v>456</v>
      </c>
      <c r="F1203" s="4">
        <v>0.35</v>
      </c>
      <c r="G1203" t="s">
        <v>85</v>
      </c>
      <c r="H1203" t="s">
        <v>911</v>
      </c>
      <c r="I1203" t="s">
        <v>1051</v>
      </c>
      <c r="J1203" t="s">
        <v>803</v>
      </c>
      <c r="K1203" t="s">
        <v>931</v>
      </c>
      <c r="L1203" t="s">
        <v>130</v>
      </c>
      <c r="M1203">
        <v>5</v>
      </c>
      <c r="N1203">
        <v>24</v>
      </c>
      <c r="O1203" t="s">
        <v>3392</v>
      </c>
      <c r="P1203" t="s">
        <v>3381</v>
      </c>
      <c r="Q1203" s="7">
        <f>fact_orders[[#This Row],[Original Price]]*(1-fact_orders[[#This Row],[Discount%]])</f>
        <v>296.40000000000003</v>
      </c>
      <c r="R1203">
        <f>fact_orders[[#This Row],[Original Price]]*fact_orders[[#This Row],[Discount%]]</f>
        <v>159.6</v>
      </c>
      <c r="S1203">
        <f>YEAR(fact_orders[[#This Row],[Date]])</f>
        <v>2021</v>
      </c>
      <c r="T1203">
        <f>MONTH(fact_orders[[#This Row],[Date]])</f>
        <v>6</v>
      </c>
      <c r="U1203" t="str">
        <f>TEXT(fact_orders[[#This Row],[Date]],"mmm-yyyy")</f>
        <v>Jun-2021</v>
      </c>
      <c r="V1203" t="str">
        <f>"Q"&amp;ROUNDUP(MONTH(fact_orders[[#This Row],[Date]])/3,0)</f>
        <v>Q2</v>
      </c>
      <c r="W1203" t="str" cm="1">
        <f t="array" ref="W1203">_xlfn.IFS(
fact_orders[[#This Row],[dim_customers.Customer Age]]&lt;=25,"18-25",
fact_orders[[#This Row],[dim_customers.Customer Age]]&lt;=35,"26-35",
fact_orders[[#This Row],[dim_customers.Customer Age]]&lt;=45,"36-45",
fact_orders[[#This Row],[dim_customers.Customer Age]]&lt;=55,"46-55",
TRUE,"56+"
)</f>
        <v>18-25</v>
      </c>
      <c r="X1203" t="str" cm="1">
        <f t="array" ref="X1203">_xlfn.IFS(fact_orders[[#This Row],[Original Price]]&lt;250,"Under 250", fact_orders[[#This Row],[Original Price]]&lt;500, "250-499",fact_orders[[#This Row],[Original Price]]&lt;1000,"500-999",fact_orders[[#This Row],[Original Price]]&lt;2000,"1000-1999",TRUE,"2000+")</f>
        <v>250-499</v>
      </c>
      <c r="Y1203" t="str" cm="1">
        <f t="array" ref="Y1203">_xlfn.IFS(fact_orders[[#This Row],[Discount%]]&lt;0.2,"10-19%",fact_orders[[#This Row],[Discount%]]&lt;0.3,"20-29%",fact_orders[[#This Row],[Discount%]]&lt;0.4,"30-39%",fact_orders[[#This Row],[Discount%]]&lt;0.5,"40-49%",TRUE,"50%+")</f>
        <v>30-39%</v>
      </c>
    </row>
    <row r="1204" spans="1:25" hidden="1" x14ac:dyDescent="0.3">
      <c r="A1204" t="s">
        <v>4620</v>
      </c>
      <c r="B1204" t="s">
        <v>3397</v>
      </c>
      <c r="C1204" t="s">
        <v>1114</v>
      </c>
      <c r="D1204" s="2">
        <v>44384</v>
      </c>
      <c r="E1204">
        <v>963</v>
      </c>
      <c r="F1204" s="4">
        <v>0.35</v>
      </c>
      <c r="G1204" t="s">
        <v>85</v>
      </c>
      <c r="H1204" t="s">
        <v>911</v>
      </c>
      <c r="I1204" t="s">
        <v>1051</v>
      </c>
      <c r="J1204" t="s">
        <v>803</v>
      </c>
      <c r="K1204" t="s">
        <v>931</v>
      </c>
      <c r="L1204" t="s">
        <v>130</v>
      </c>
      <c r="M1204">
        <v>5</v>
      </c>
      <c r="N1204">
        <v>22</v>
      </c>
      <c r="O1204" t="s">
        <v>3392</v>
      </c>
      <c r="P1204" t="s">
        <v>3381</v>
      </c>
      <c r="Q1204" s="7">
        <f>fact_orders[[#This Row],[Original Price]]*(1-fact_orders[[#This Row],[Discount%]])</f>
        <v>625.95000000000005</v>
      </c>
      <c r="R1204">
        <f>fact_orders[[#This Row],[Original Price]]*fact_orders[[#This Row],[Discount%]]</f>
        <v>337.04999999999995</v>
      </c>
      <c r="S1204">
        <f>YEAR(fact_orders[[#This Row],[Date]])</f>
        <v>2021</v>
      </c>
      <c r="T1204">
        <f>MONTH(fact_orders[[#This Row],[Date]])</f>
        <v>7</v>
      </c>
      <c r="U1204" t="str">
        <f>TEXT(fact_orders[[#This Row],[Date]],"mmm-yyyy")</f>
        <v>Jul-2021</v>
      </c>
      <c r="V1204" t="str">
        <f>"Q"&amp;ROUNDUP(MONTH(fact_orders[[#This Row],[Date]])/3,0)</f>
        <v>Q3</v>
      </c>
      <c r="W1204" t="str" cm="1">
        <f t="array" ref="W1204">_xlfn.IFS(
fact_orders[[#This Row],[dim_customers.Customer Age]]&lt;=25,"18-25",
fact_orders[[#This Row],[dim_customers.Customer Age]]&lt;=35,"26-35",
fact_orders[[#This Row],[dim_customers.Customer Age]]&lt;=45,"36-45",
fact_orders[[#This Row],[dim_customers.Customer Age]]&lt;=55,"46-55",
TRUE,"56+"
)</f>
        <v>18-25</v>
      </c>
      <c r="X1204" t="str" cm="1">
        <f t="array" ref="X1204">_xlfn.IFS(fact_orders[[#This Row],[Original Price]]&lt;250,"Under 250", fact_orders[[#This Row],[Original Price]]&lt;500, "250-499",fact_orders[[#This Row],[Original Price]]&lt;1000,"500-999",fact_orders[[#This Row],[Original Price]]&lt;2000,"1000-1999",TRUE,"2000+")</f>
        <v>500-999</v>
      </c>
      <c r="Y1204" t="str" cm="1">
        <f t="array" ref="Y1204">_xlfn.IFS(fact_orders[[#This Row],[Discount%]]&lt;0.2,"10-19%",fact_orders[[#This Row],[Discount%]]&lt;0.3,"20-29%",fact_orders[[#This Row],[Discount%]]&lt;0.4,"30-39%",fact_orders[[#This Row],[Discount%]]&lt;0.5,"40-49%",TRUE,"50%+")</f>
        <v>30-39%</v>
      </c>
    </row>
    <row r="1205" spans="1:25" hidden="1" x14ac:dyDescent="0.3">
      <c r="A1205" t="s">
        <v>4621</v>
      </c>
      <c r="B1205" t="s">
        <v>3398</v>
      </c>
      <c r="C1205" t="s">
        <v>1115</v>
      </c>
      <c r="D1205" s="2">
        <v>44747</v>
      </c>
      <c r="E1205">
        <v>456</v>
      </c>
      <c r="F1205" s="4">
        <v>0.35</v>
      </c>
      <c r="G1205" t="s">
        <v>85</v>
      </c>
      <c r="H1205" t="s">
        <v>911</v>
      </c>
      <c r="I1205" t="s">
        <v>1051</v>
      </c>
      <c r="J1205" t="s">
        <v>803</v>
      </c>
      <c r="K1205" t="s">
        <v>931</v>
      </c>
      <c r="L1205" t="s">
        <v>130</v>
      </c>
      <c r="M1205">
        <v>4</v>
      </c>
      <c r="N1205">
        <v>23</v>
      </c>
      <c r="O1205" t="s">
        <v>3399</v>
      </c>
      <c r="P1205" t="s">
        <v>3400</v>
      </c>
      <c r="Q1205" s="7">
        <f>fact_orders[[#This Row],[Original Price]]*(1-fact_orders[[#This Row],[Discount%]])</f>
        <v>296.40000000000003</v>
      </c>
      <c r="R1205">
        <f>fact_orders[[#This Row],[Original Price]]*fact_orders[[#This Row],[Discount%]]</f>
        <v>159.6</v>
      </c>
      <c r="S1205">
        <f>YEAR(fact_orders[[#This Row],[Date]])</f>
        <v>2022</v>
      </c>
      <c r="T1205">
        <f>MONTH(fact_orders[[#This Row],[Date]])</f>
        <v>7</v>
      </c>
      <c r="U1205" t="str">
        <f>TEXT(fact_orders[[#This Row],[Date]],"mmm-yyyy")</f>
        <v>Jul-2022</v>
      </c>
      <c r="V1205" t="str">
        <f>"Q"&amp;ROUNDUP(MONTH(fact_orders[[#This Row],[Date]])/3,0)</f>
        <v>Q3</v>
      </c>
      <c r="W1205" t="str" cm="1">
        <f t="array" ref="W1205">_xlfn.IFS(
fact_orders[[#This Row],[dim_customers.Customer Age]]&lt;=25,"18-25",
fact_orders[[#This Row],[dim_customers.Customer Age]]&lt;=35,"26-35",
fact_orders[[#This Row],[dim_customers.Customer Age]]&lt;=45,"36-45",
fact_orders[[#This Row],[dim_customers.Customer Age]]&lt;=55,"46-55",
TRUE,"56+"
)</f>
        <v>18-25</v>
      </c>
      <c r="X1205" t="str" cm="1">
        <f t="array" ref="X1205">_xlfn.IFS(fact_orders[[#This Row],[Original Price]]&lt;250,"Under 250", fact_orders[[#This Row],[Original Price]]&lt;500, "250-499",fact_orders[[#This Row],[Original Price]]&lt;1000,"500-999",fact_orders[[#This Row],[Original Price]]&lt;2000,"1000-1999",TRUE,"2000+")</f>
        <v>250-499</v>
      </c>
      <c r="Y1205" t="str" cm="1">
        <f t="array" ref="Y1205">_xlfn.IFS(fact_orders[[#This Row],[Discount%]]&lt;0.2,"10-19%",fact_orders[[#This Row],[Discount%]]&lt;0.3,"20-29%",fact_orders[[#This Row],[Discount%]]&lt;0.4,"30-39%",fact_orders[[#This Row],[Discount%]]&lt;0.5,"40-49%",TRUE,"50%+")</f>
        <v>30-39%</v>
      </c>
    </row>
    <row r="1206" spans="1:25" hidden="1" x14ac:dyDescent="0.3">
      <c r="A1206" t="s">
        <v>4622</v>
      </c>
      <c r="B1206" t="s">
        <v>3401</v>
      </c>
      <c r="C1206" t="s">
        <v>1116</v>
      </c>
      <c r="D1206" s="2">
        <v>44807</v>
      </c>
      <c r="E1206">
        <v>1189</v>
      </c>
      <c r="F1206" s="4">
        <v>0.35</v>
      </c>
      <c r="G1206" t="s">
        <v>85</v>
      </c>
      <c r="H1206" t="s">
        <v>911</v>
      </c>
      <c r="I1206" t="s">
        <v>1051</v>
      </c>
      <c r="J1206" t="s">
        <v>803</v>
      </c>
      <c r="K1206" t="s">
        <v>931</v>
      </c>
      <c r="L1206" t="s">
        <v>27</v>
      </c>
      <c r="M1206">
        <v>4</v>
      </c>
      <c r="N1206">
        <v>24</v>
      </c>
      <c r="O1206" t="s">
        <v>3399</v>
      </c>
      <c r="P1206" t="s">
        <v>3400</v>
      </c>
      <c r="Q1206" s="7">
        <f>fact_orders[[#This Row],[Original Price]]*(1-fact_orders[[#This Row],[Discount%]])</f>
        <v>772.85</v>
      </c>
      <c r="R1206">
        <f>fact_orders[[#This Row],[Original Price]]*fact_orders[[#This Row],[Discount%]]</f>
        <v>416.15</v>
      </c>
      <c r="S1206">
        <f>YEAR(fact_orders[[#This Row],[Date]])</f>
        <v>2022</v>
      </c>
      <c r="T1206">
        <f>MONTH(fact_orders[[#This Row],[Date]])</f>
        <v>9</v>
      </c>
      <c r="U1206" t="str">
        <f>TEXT(fact_orders[[#This Row],[Date]],"mmm-yyyy")</f>
        <v>Sep-2022</v>
      </c>
      <c r="V1206" t="str">
        <f>"Q"&amp;ROUNDUP(MONTH(fact_orders[[#This Row],[Date]])/3,0)</f>
        <v>Q3</v>
      </c>
      <c r="W1206" t="str" cm="1">
        <f t="array" ref="W1206">_xlfn.IFS(
fact_orders[[#This Row],[dim_customers.Customer Age]]&lt;=25,"18-25",
fact_orders[[#This Row],[dim_customers.Customer Age]]&lt;=35,"26-35",
fact_orders[[#This Row],[dim_customers.Customer Age]]&lt;=45,"36-45",
fact_orders[[#This Row],[dim_customers.Customer Age]]&lt;=55,"46-55",
TRUE,"56+"
)</f>
        <v>18-25</v>
      </c>
      <c r="X1206" t="str" cm="1">
        <f t="array" ref="X1206">_xlfn.IFS(fact_orders[[#This Row],[Original Price]]&lt;250,"Under 250", fact_orders[[#This Row],[Original Price]]&lt;500, "250-499",fact_orders[[#This Row],[Original Price]]&lt;1000,"500-999",fact_orders[[#This Row],[Original Price]]&lt;2000,"1000-1999",TRUE,"2000+")</f>
        <v>1000-1999</v>
      </c>
      <c r="Y1206" t="str" cm="1">
        <f t="array" ref="Y1206">_xlfn.IFS(fact_orders[[#This Row],[Discount%]]&lt;0.2,"10-19%",fact_orders[[#This Row],[Discount%]]&lt;0.3,"20-29%",fact_orders[[#This Row],[Discount%]]&lt;0.4,"30-39%",fact_orders[[#This Row],[Discount%]]&lt;0.5,"40-49%",TRUE,"50%+")</f>
        <v>30-39%</v>
      </c>
    </row>
    <row r="1207" spans="1:25" hidden="1" x14ac:dyDescent="0.3">
      <c r="A1207" t="s">
        <v>4623</v>
      </c>
      <c r="B1207" t="s">
        <v>3402</v>
      </c>
      <c r="C1207" t="s">
        <v>1117</v>
      </c>
      <c r="D1207" s="2">
        <v>44472</v>
      </c>
      <c r="E1207">
        <v>1298</v>
      </c>
      <c r="F1207" s="4">
        <v>0.55000000000000004</v>
      </c>
      <c r="G1207" t="s">
        <v>85</v>
      </c>
      <c r="H1207" t="s">
        <v>911</v>
      </c>
      <c r="I1207" t="s">
        <v>1051</v>
      </c>
      <c r="J1207" t="s">
        <v>803</v>
      </c>
      <c r="K1207" t="s">
        <v>931</v>
      </c>
      <c r="L1207" t="s">
        <v>27</v>
      </c>
      <c r="M1207">
        <v>4</v>
      </c>
      <c r="N1207">
        <v>25</v>
      </c>
      <c r="O1207" t="s">
        <v>3399</v>
      </c>
      <c r="P1207" t="s">
        <v>3400</v>
      </c>
      <c r="Q1207" s="7">
        <f>fact_orders[[#This Row],[Original Price]]*(1-fact_orders[[#This Row],[Discount%]])</f>
        <v>584.09999999999991</v>
      </c>
      <c r="R1207">
        <f>fact_orders[[#This Row],[Original Price]]*fact_orders[[#This Row],[Discount%]]</f>
        <v>713.90000000000009</v>
      </c>
      <c r="S1207">
        <f>YEAR(fact_orders[[#This Row],[Date]])</f>
        <v>2021</v>
      </c>
      <c r="T1207">
        <f>MONTH(fact_orders[[#This Row],[Date]])</f>
        <v>10</v>
      </c>
      <c r="U1207" t="str">
        <f>TEXT(fact_orders[[#This Row],[Date]],"mmm-yyyy")</f>
        <v>Oct-2021</v>
      </c>
      <c r="V1207" t="str">
        <f>"Q"&amp;ROUNDUP(MONTH(fact_orders[[#This Row],[Date]])/3,0)</f>
        <v>Q4</v>
      </c>
      <c r="W1207" t="str" cm="1">
        <f t="array" ref="W1207">_xlfn.IFS(
fact_orders[[#This Row],[dim_customers.Customer Age]]&lt;=25,"18-25",
fact_orders[[#This Row],[dim_customers.Customer Age]]&lt;=35,"26-35",
fact_orders[[#This Row],[dim_customers.Customer Age]]&lt;=45,"36-45",
fact_orders[[#This Row],[dim_customers.Customer Age]]&lt;=55,"46-55",
TRUE,"56+"
)</f>
        <v>18-25</v>
      </c>
      <c r="X1207" t="str" cm="1">
        <f t="array" ref="X1207">_xlfn.IFS(fact_orders[[#This Row],[Original Price]]&lt;250,"Under 250", fact_orders[[#This Row],[Original Price]]&lt;500, "250-499",fact_orders[[#This Row],[Original Price]]&lt;1000,"500-999",fact_orders[[#This Row],[Original Price]]&lt;2000,"1000-1999",TRUE,"2000+")</f>
        <v>1000-1999</v>
      </c>
      <c r="Y1207" t="str" cm="1">
        <f t="array" ref="Y1207">_xlfn.IFS(fact_orders[[#This Row],[Discount%]]&lt;0.2,"10-19%",fact_orders[[#This Row],[Discount%]]&lt;0.3,"20-29%",fact_orders[[#This Row],[Discount%]]&lt;0.4,"30-39%",fact_orders[[#This Row],[Discount%]]&lt;0.5,"40-49%",TRUE,"50%+")</f>
        <v>50%+</v>
      </c>
    </row>
    <row r="1208" spans="1:25" hidden="1" x14ac:dyDescent="0.3">
      <c r="A1208" t="s">
        <v>4624</v>
      </c>
      <c r="B1208" t="s">
        <v>3403</v>
      </c>
      <c r="C1208" t="s">
        <v>1118</v>
      </c>
      <c r="D1208" s="2">
        <v>44907</v>
      </c>
      <c r="E1208">
        <v>1456</v>
      </c>
      <c r="F1208" s="4">
        <v>0.55000000000000004</v>
      </c>
      <c r="G1208" t="s">
        <v>85</v>
      </c>
      <c r="H1208" t="s">
        <v>911</v>
      </c>
      <c r="I1208" t="s">
        <v>1051</v>
      </c>
      <c r="J1208" t="s">
        <v>803</v>
      </c>
      <c r="K1208" t="s">
        <v>931</v>
      </c>
      <c r="L1208" t="s">
        <v>23</v>
      </c>
      <c r="M1208">
        <v>5</v>
      </c>
      <c r="N1208">
        <v>26</v>
      </c>
      <c r="O1208" t="s">
        <v>3399</v>
      </c>
      <c r="P1208" t="s">
        <v>3400</v>
      </c>
      <c r="Q1208" s="7">
        <f>fact_orders[[#This Row],[Original Price]]*(1-fact_orders[[#This Row],[Discount%]])</f>
        <v>655.19999999999993</v>
      </c>
      <c r="R1208">
        <f>fact_orders[[#This Row],[Original Price]]*fact_orders[[#This Row],[Discount%]]</f>
        <v>800.80000000000007</v>
      </c>
      <c r="S1208">
        <f>YEAR(fact_orders[[#This Row],[Date]])</f>
        <v>2022</v>
      </c>
      <c r="T1208">
        <f>MONTH(fact_orders[[#This Row],[Date]])</f>
        <v>12</v>
      </c>
      <c r="U1208" t="str">
        <f>TEXT(fact_orders[[#This Row],[Date]],"mmm-yyyy")</f>
        <v>Dec-2022</v>
      </c>
      <c r="V1208" t="str">
        <f>"Q"&amp;ROUNDUP(MONTH(fact_orders[[#This Row],[Date]])/3,0)</f>
        <v>Q4</v>
      </c>
      <c r="W1208" t="str" cm="1">
        <f t="array" ref="W1208">_xlfn.IFS(
fact_orders[[#This Row],[dim_customers.Customer Age]]&lt;=25,"18-25",
fact_orders[[#This Row],[dim_customers.Customer Age]]&lt;=35,"26-35",
fact_orders[[#This Row],[dim_customers.Customer Age]]&lt;=45,"36-45",
fact_orders[[#This Row],[dim_customers.Customer Age]]&lt;=55,"46-55",
TRUE,"56+"
)</f>
        <v>26-35</v>
      </c>
      <c r="X1208" t="str" cm="1">
        <f t="array" ref="X1208">_xlfn.IFS(fact_orders[[#This Row],[Original Price]]&lt;250,"Under 250", fact_orders[[#This Row],[Original Price]]&lt;500, "250-499",fact_orders[[#This Row],[Original Price]]&lt;1000,"500-999",fact_orders[[#This Row],[Original Price]]&lt;2000,"1000-1999",TRUE,"2000+")</f>
        <v>1000-1999</v>
      </c>
      <c r="Y1208" t="str" cm="1">
        <f t="array" ref="Y1208">_xlfn.IFS(fact_orders[[#This Row],[Discount%]]&lt;0.2,"10-19%",fact_orders[[#This Row],[Discount%]]&lt;0.3,"20-29%",fact_orders[[#This Row],[Discount%]]&lt;0.4,"30-39%",fact_orders[[#This Row],[Discount%]]&lt;0.5,"40-49%",TRUE,"50%+")</f>
        <v>50%+</v>
      </c>
    </row>
    <row r="1209" spans="1:25" hidden="1" x14ac:dyDescent="0.3">
      <c r="A1209" t="s">
        <v>4625</v>
      </c>
      <c r="B1209" t="s">
        <v>3404</v>
      </c>
      <c r="C1209" t="s">
        <v>1119</v>
      </c>
      <c r="D1209" s="2">
        <v>44621</v>
      </c>
      <c r="E1209">
        <v>1478</v>
      </c>
      <c r="F1209" s="4">
        <v>0.55000000000000004</v>
      </c>
      <c r="G1209" t="s">
        <v>85</v>
      </c>
      <c r="H1209" t="s">
        <v>911</v>
      </c>
      <c r="I1209" t="s">
        <v>1051</v>
      </c>
      <c r="J1209" t="s">
        <v>803</v>
      </c>
      <c r="K1209" t="s">
        <v>931</v>
      </c>
      <c r="L1209" t="s">
        <v>23</v>
      </c>
      <c r="M1209">
        <v>5</v>
      </c>
      <c r="N1209">
        <v>27</v>
      </c>
      <c r="O1209" t="s">
        <v>3399</v>
      </c>
      <c r="P1209" t="s">
        <v>3400</v>
      </c>
      <c r="Q1209" s="7">
        <f>fact_orders[[#This Row],[Original Price]]*(1-fact_orders[[#This Row],[Discount%]])</f>
        <v>665.09999999999991</v>
      </c>
      <c r="R1209">
        <f>fact_orders[[#This Row],[Original Price]]*fact_orders[[#This Row],[Discount%]]</f>
        <v>812.90000000000009</v>
      </c>
      <c r="S1209">
        <f>YEAR(fact_orders[[#This Row],[Date]])</f>
        <v>2022</v>
      </c>
      <c r="T1209">
        <f>MONTH(fact_orders[[#This Row],[Date]])</f>
        <v>3</v>
      </c>
      <c r="U1209" t="str">
        <f>TEXT(fact_orders[[#This Row],[Date]],"mmm-yyyy")</f>
        <v>Mar-2022</v>
      </c>
      <c r="V1209" t="str">
        <f>"Q"&amp;ROUNDUP(MONTH(fact_orders[[#This Row],[Date]])/3,0)</f>
        <v>Q1</v>
      </c>
      <c r="W1209" t="str" cm="1">
        <f t="array" ref="W1209">_xlfn.IFS(
fact_orders[[#This Row],[dim_customers.Customer Age]]&lt;=25,"18-25",
fact_orders[[#This Row],[dim_customers.Customer Age]]&lt;=35,"26-35",
fact_orders[[#This Row],[dim_customers.Customer Age]]&lt;=45,"36-45",
fact_orders[[#This Row],[dim_customers.Customer Age]]&lt;=55,"46-55",
TRUE,"56+"
)</f>
        <v>26-35</v>
      </c>
      <c r="X1209" t="str" cm="1">
        <f t="array" ref="X1209">_xlfn.IFS(fact_orders[[#This Row],[Original Price]]&lt;250,"Under 250", fact_orders[[#This Row],[Original Price]]&lt;500, "250-499",fact_orders[[#This Row],[Original Price]]&lt;1000,"500-999",fact_orders[[#This Row],[Original Price]]&lt;2000,"1000-1999",TRUE,"2000+")</f>
        <v>1000-1999</v>
      </c>
      <c r="Y1209" t="str" cm="1">
        <f t="array" ref="Y1209">_xlfn.IFS(fact_orders[[#This Row],[Discount%]]&lt;0.2,"10-19%",fact_orders[[#This Row],[Discount%]]&lt;0.3,"20-29%",fact_orders[[#This Row],[Discount%]]&lt;0.4,"30-39%",fact_orders[[#This Row],[Discount%]]&lt;0.5,"40-49%",TRUE,"50%+")</f>
        <v>50%+</v>
      </c>
    </row>
    <row r="1210" spans="1:25" hidden="1" x14ac:dyDescent="0.3">
      <c r="A1210" t="s">
        <v>4626</v>
      </c>
      <c r="B1210" t="s">
        <v>3405</v>
      </c>
      <c r="C1210" t="s">
        <v>1120</v>
      </c>
      <c r="D1210" s="2">
        <v>44640</v>
      </c>
      <c r="E1210">
        <v>256</v>
      </c>
      <c r="F1210" s="4">
        <v>0.55000000000000004</v>
      </c>
      <c r="G1210" t="s">
        <v>85</v>
      </c>
      <c r="H1210" t="s">
        <v>911</v>
      </c>
      <c r="I1210" t="s">
        <v>1051</v>
      </c>
      <c r="J1210" t="s">
        <v>803</v>
      </c>
      <c r="K1210" t="s">
        <v>949</v>
      </c>
      <c r="L1210" t="s">
        <v>23</v>
      </c>
      <c r="M1210">
        <v>3</v>
      </c>
      <c r="N1210">
        <v>34</v>
      </c>
      <c r="O1210" t="s">
        <v>3399</v>
      </c>
      <c r="P1210" t="s">
        <v>3400</v>
      </c>
      <c r="Q1210" s="7">
        <f>fact_orders[[#This Row],[Original Price]]*(1-fact_orders[[#This Row],[Discount%]])</f>
        <v>115.19999999999999</v>
      </c>
      <c r="R1210">
        <f>fact_orders[[#This Row],[Original Price]]*fact_orders[[#This Row],[Discount%]]</f>
        <v>140.80000000000001</v>
      </c>
      <c r="S1210">
        <f>YEAR(fact_orders[[#This Row],[Date]])</f>
        <v>2022</v>
      </c>
      <c r="T1210">
        <f>MONTH(fact_orders[[#This Row],[Date]])</f>
        <v>3</v>
      </c>
      <c r="U1210" t="str">
        <f>TEXT(fact_orders[[#This Row],[Date]],"mmm-yyyy")</f>
        <v>Mar-2022</v>
      </c>
      <c r="V1210" t="str">
        <f>"Q"&amp;ROUNDUP(MONTH(fact_orders[[#This Row],[Date]])/3,0)</f>
        <v>Q1</v>
      </c>
      <c r="W1210" t="str" cm="1">
        <f t="array" ref="W1210">_xlfn.IFS(
fact_orders[[#This Row],[dim_customers.Customer Age]]&lt;=25,"18-25",
fact_orders[[#This Row],[dim_customers.Customer Age]]&lt;=35,"26-35",
fact_orders[[#This Row],[dim_customers.Customer Age]]&lt;=45,"36-45",
fact_orders[[#This Row],[dim_customers.Customer Age]]&lt;=55,"46-55",
TRUE,"56+"
)</f>
        <v>26-35</v>
      </c>
      <c r="X1210" t="str" cm="1">
        <f t="array" ref="X1210">_xlfn.IFS(fact_orders[[#This Row],[Original Price]]&lt;250,"Under 250", fact_orders[[#This Row],[Original Price]]&lt;500, "250-499",fact_orders[[#This Row],[Original Price]]&lt;1000,"500-999",fact_orders[[#This Row],[Original Price]]&lt;2000,"1000-1999",TRUE,"2000+")</f>
        <v>250-499</v>
      </c>
      <c r="Y1210" t="str" cm="1">
        <f t="array" ref="Y1210">_xlfn.IFS(fact_orders[[#This Row],[Discount%]]&lt;0.2,"10-19%",fact_orders[[#This Row],[Discount%]]&lt;0.3,"20-29%",fact_orders[[#This Row],[Discount%]]&lt;0.4,"30-39%",fact_orders[[#This Row],[Discount%]]&lt;0.5,"40-49%",TRUE,"50%+")</f>
        <v>50%+</v>
      </c>
    </row>
    <row r="1211" spans="1:25" hidden="1" x14ac:dyDescent="0.3">
      <c r="A1211" t="s">
        <v>4627</v>
      </c>
      <c r="B1211" t="s">
        <v>3406</v>
      </c>
      <c r="C1211" t="s">
        <v>1121</v>
      </c>
      <c r="D1211" s="2">
        <v>44567</v>
      </c>
      <c r="E1211">
        <v>2698</v>
      </c>
      <c r="F1211" s="4">
        <v>0.5</v>
      </c>
      <c r="G1211" t="s">
        <v>85</v>
      </c>
      <c r="H1211" t="s">
        <v>911</v>
      </c>
      <c r="I1211" t="s">
        <v>1051</v>
      </c>
      <c r="J1211" t="s">
        <v>1122</v>
      </c>
      <c r="K1211" t="s">
        <v>949</v>
      </c>
      <c r="L1211" t="s">
        <v>25</v>
      </c>
      <c r="M1211">
        <v>5</v>
      </c>
      <c r="N1211">
        <v>35</v>
      </c>
      <c r="O1211" t="s">
        <v>3407</v>
      </c>
      <c r="P1211" t="s">
        <v>3400</v>
      </c>
      <c r="Q1211" s="7">
        <f>fact_orders[[#This Row],[Original Price]]*(1-fact_orders[[#This Row],[Discount%]])</f>
        <v>1349</v>
      </c>
      <c r="R1211">
        <f>fact_orders[[#This Row],[Original Price]]*fact_orders[[#This Row],[Discount%]]</f>
        <v>1349</v>
      </c>
      <c r="S1211">
        <f>YEAR(fact_orders[[#This Row],[Date]])</f>
        <v>2022</v>
      </c>
      <c r="T1211">
        <f>MONTH(fact_orders[[#This Row],[Date]])</f>
        <v>1</v>
      </c>
      <c r="U1211" t="str">
        <f>TEXT(fact_orders[[#This Row],[Date]],"mmm-yyyy")</f>
        <v>Jan-2022</v>
      </c>
      <c r="V1211" t="str">
        <f>"Q"&amp;ROUNDUP(MONTH(fact_orders[[#This Row],[Date]])/3,0)</f>
        <v>Q1</v>
      </c>
      <c r="W1211" t="str" cm="1">
        <f t="array" ref="W1211">_xlfn.IFS(
fact_orders[[#This Row],[dim_customers.Customer Age]]&lt;=25,"18-25",
fact_orders[[#This Row],[dim_customers.Customer Age]]&lt;=35,"26-35",
fact_orders[[#This Row],[dim_customers.Customer Age]]&lt;=45,"36-45",
fact_orders[[#This Row],[dim_customers.Customer Age]]&lt;=55,"46-55",
TRUE,"56+"
)</f>
        <v>26-35</v>
      </c>
      <c r="X1211" t="str" cm="1">
        <f t="array" ref="X1211">_xlfn.IFS(fact_orders[[#This Row],[Original Price]]&lt;250,"Under 250", fact_orders[[#This Row],[Original Price]]&lt;500, "250-499",fact_orders[[#This Row],[Original Price]]&lt;1000,"500-999",fact_orders[[#This Row],[Original Price]]&lt;2000,"1000-1999",TRUE,"2000+")</f>
        <v>2000+</v>
      </c>
      <c r="Y1211" t="str" cm="1">
        <f t="array" ref="Y1211">_xlfn.IFS(fact_orders[[#This Row],[Discount%]]&lt;0.2,"10-19%",fact_orders[[#This Row],[Discount%]]&lt;0.3,"20-29%",fact_orders[[#This Row],[Discount%]]&lt;0.4,"30-39%",fact_orders[[#This Row],[Discount%]]&lt;0.5,"40-49%",TRUE,"50%+")</f>
        <v>50%+</v>
      </c>
    </row>
    <row r="1212" spans="1:25" hidden="1" x14ac:dyDescent="0.3">
      <c r="A1212" t="s">
        <v>4628</v>
      </c>
      <c r="B1212" t="s">
        <v>3408</v>
      </c>
      <c r="C1212" t="s">
        <v>1123</v>
      </c>
      <c r="D1212" s="2">
        <v>44669</v>
      </c>
      <c r="E1212">
        <v>2364</v>
      </c>
      <c r="F1212" s="4">
        <v>0.5</v>
      </c>
      <c r="G1212" t="s">
        <v>85</v>
      </c>
      <c r="H1212" t="s">
        <v>911</v>
      </c>
      <c r="I1212" t="s">
        <v>1051</v>
      </c>
      <c r="J1212" t="s">
        <v>1122</v>
      </c>
      <c r="K1212" t="s">
        <v>949</v>
      </c>
      <c r="L1212" t="s">
        <v>25</v>
      </c>
      <c r="M1212">
        <v>5</v>
      </c>
      <c r="N1212">
        <v>36</v>
      </c>
      <c r="O1212" t="s">
        <v>3407</v>
      </c>
      <c r="P1212" t="s">
        <v>3400</v>
      </c>
      <c r="Q1212" s="7">
        <f>fact_orders[[#This Row],[Original Price]]*(1-fact_orders[[#This Row],[Discount%]])</f>
        <v>1182</v>
      </c>
      <c r="R1212">
        <f>fact_orders[[#This Row],[Original Price]]*fact_orders[[#This Row],[Discount%]]</f>
        <v>1182</v>
      </c>
      <c r="S1212">
        <f>YEAR(fact_orders[[#This Row],[Date]])</f>
        <v>2022</v>
      </c>
      <c r="T1212">
        <f>MONTH(fact_orders[[#This Row],[Date]])</f>
        <v>4</v>
      </c>
      <c r="U1212" t="str">
        <f>TEXT(fact_orders[[#This Row],[Date]],"mmm-yyyy")</f>
        <v>Apr-2022</v>
      </c>
      <c r="V1212" t="str">
        <f>"Q"&amp;ROUNDUP(MONTH(fact_orders[[#This Row],[Date]])/3,0)</f>
        <v>Q2</v>
      </c>
      <c r="W1212" t="str" cm="1">
        <f t="array" ref="W1212">_xlfn.IFS(
fact_orders[[#This Row],[dim_customers.Customer Age]]&lt;=25,"18-25",
fact_orders[[#This Row],[dim_customers.Customer Age]]&lt;=35,"26-35",
fact_orders[[#This Row],[dim_customers.Customer Age]]&lt;=45,"36-45",
fact_orders[[#This Row],[dim_customers.Customer Age]]&lt;=55,"46-55",
TRUE,"56+"
)</f>
        <v>36-45</v>
      </c>
      <c r="X1212" t="str" cm="1">
        <f t="array" ref="X1212">_xlfn.IFS(fact_orders[[#This Row],[Original Price]]&lt;250,"Under 250", fact_orders[[#This Row],[Original Price]]&lt;500, "250-499",fact_orders[[#This Row],[Original Price]]&lt;1000,"500-999",fact_orders[[#This Row],[Original Price]]&lt;2000,"1000-1999",TRUE,"2000+")</f>
        <v>2000+</v>
      </c>
      <c r="Y1212" t="str" cm="1">
        <f t="array" ref="Y1212">_xlfn.IFS(fact_orders[[#This Row],[Discount%]]&lt;0.2,"10-19%",fact_orders[[#This Row],[Discount%]]&lt;0.3,"20-29%",fact_orders[[#This Row],[Discount%]]&lt;0.4,"30-39%",fact_orders[[#This Row],[Discount%]]&lt;0.5,"40-49%",TRUE,"50%+")</f>
        <v>50%+</v>
      </c>
    </row>
    <row r="1213" spans="1:25" hidden="1" x14ac:dyDescent="0.3">
      <c r="A1213" t="s">
        <v>4629</v>
      </c>
      <c r="B1213" t="s">
        <v>3409</v>
      </c>
      <c r="C1213" t="s">
        <v>1124</v>
      </c>
      <c r="D1213" s="2">
        <v>44408</v>
      </c>
      <c r="E1213">
        <v>1236</v>
      </c>
      <c r="F1213" s="4">
        <v>0.5</v>
      </c>
      <c r="G1213" t="s">
        <v>85</v>
      </c>
      <c r="H1213" t="s">
        <v>911</v>
      </c>
      <c r="I1213" t="s">
        <v>1051</v>
      </c>
      <c r="J1213" t="s">
        <v>1122</v>
      </c>
      <c r="K1213" t="s">
        <v>949</v>
      </c>
      <c r="L1213" t="s">
        <v>25</v>
      </c>
      <c r="M1213">
        <v>4</v>
      </c>
      <c r="N1213">
        <v>37</v>
      </c>
      <c r="O1213" t="s">
        <v>3407</v>
      </c>
      <c r="P1213" t="s">
        <v>3400</v>
      </c>
      <c r="Q1213" s="7">
        <f>fact_orders[[#This Row],[Original Price]]*(1-fact_orders[[#This Row],[Discount%]])</f>
        <v>618</v>
      </c>
      <c r="R1213">
        <f>fact_orders[[#This Row],[Original Price]]*fact_orders[[#This Row],[Discount%]]</f>
        <v>618</v>
      </c>
      <c r="S1213">
        <f>YEAR(fact_orders[[#This Row],[Date]])</f>
        <v>2021</v>
      </c>
      <c r="T1213">
        <f>MONTH(fact_orders[[#This Row],[Date]])</f>
        <v>7</v>
      </c>
      <c r="U1213" t="str">
        <f>TEXT(fact_orders[[#This Row],[Date]],"mmm-yyyy")</f>
        <v>Jul-2021</v>
      </c>
      <c r="V1213" t="str">
        <f>"Q"&amp;ROUNDUP(MONTH(fact_orders[[#This Row],[Date]])/3,0)</f>
        <v>Q3</v>
      </c>
      <c r="W1213" t="str" cm="1">
        <f t="array" ref="W1213">_xlfn.IFS(
fact_orders[[#This Row],[dim_customers.Customer Age]]&lt;=25,"18-25",
fact_orders[[#This Row],[dim_customers.Customer Age]]&lt;=35,"26-35",
fact_orders[[#This Row],[dim_customers.Customer Age]]&lt;=45,"36-45",
fact_orders[[#This Row],[dim_customers.Customer Age]]&lt;=55,"46-55",
TRUE,"56+"
)</f>
        <v>36-45</v>
      </c>
      <c r="X1213" t="str" cm="1">
        <f t="array" ref="X1213">_xlfn.IFS(fact_orders[[#This Row],[Original Price]]&lt;250,"Under 250", fact_orders[[#This Row],[Original Price]]&lt;500, "250-499",fact_orders[[#This Row],[Original Price]]&lt;1000,"500-999",fact_orders[[#This Row],[Original Price]]&lt;2000,"1000-1999",TRUE,"2000+")</f>
        <v>1000-1999</v>
      </c>
      <c r="Y1213" t="str" cm="1">
        <f t="array" ref="Y1213">_xlfn.IFS(fact_orders[[#This Row],[Discount%]]&lt;0.2,"10-19%",fact_orders[[#This Row],[Discount%]]&lt;0.3,"20-29%",fact_orders[[#This Row],[Discount%]]&lt;0.4,"30-39%",fact_orders[[#This Row],[Discount%]]&lt;0.5,"40-49%",TRUE,"50%+")</f>
        <v>50%+</v>
      </c>
    </row>
    <row r="1214" spans="1:25" hidden="1" x14ac:dyDescent="0.3">
      <c r="A1214" t="s">
        <v>4630</v>
      </c>
      <c r="B1214" t="s">
        <v>3410</v>
      </c>
      <c r="C1214" t="s">
        <v>1125</v>
      </c>
      <c r="D1214" s="2">
        <v>44799</v>
      </c>
      <c r="E1214">
        <v>756</v>
      </c>
      <c r="F1214" s="4">
        <v>0.5</v>
      </c>
      <c r="G1214" t="s">
        <v>85</v>
      </c>
      <c r="H1214" t="s">
        <v>911</v>
      </c>
      <c r="I1214" t="s">
        <v>1051</v>
      </c>
      <c r="J1214" t="s">
        <v>1122</v>
      </c>
      <c r="K1214" t="s">
        <v>949</v>
      </c>
      <c r="L1214" t="s">
        <v>237</v>
      </c>
      <c r="M1214">
        <v>3</v>
      </c>
      <c r="N1214">
        <v>38</v>
      </c>
      <c r="O1214" t="s">
        <v>3411</v>
      </c>
      <c r="P1214" t="s">
        <v>3400</v>
      </c>
      <c r="Q1214" s="7">
        <f>fact_orders[[#This Row],[Original Price]]*(1-fact_orders[[#This Row],[Discount%]])</f>
        <v>378</v>
      </c>
      <c r="R1214">
        <f>fact_orders[[#This Row],[Original Price]]*fact_orders[[#This Row],[Discount%]]</f>
        <v>378</v>
      </c>
      <c r="S1214">
        <f>YEAR(fact_orders[[#This Row],[Date]])</f>
        <v>2022</v>
      </c>
      <c r="T1214">
        <f>MONTH(fact_orders[[#This Row],[Date]])</f>
        <v>8</v>
      </c>
      <c r="U1214" t="str">
        <f>TEXT(fact_orders[[#This Row],[Date]],"mmm-yyyy")</f>
        <v>Aug-2022</v>
      </c>
      <c r="V1214" t="str">
        <f>"Q"&amp;ROUNDUP(MONTH(fact_orders[[#This Row],[Date]])/3,0)</f>
        <v>Q3</v>
      </c>
      <c r="W1214" t="str" cm="1">
        <f t="array" ref="W1214">_xlfn.IFS(
fact_orders[[#This Row],[dim_customers.Customer Age]]&lt;=25,"18-25",
fact_orders[[#This Row],[dim_customers.Customer Age]]&lt;=35,"26-35",
fact_orders[[#This Row],[dim_customers.Customer Age]]&lt;=45,"36-45",
fact_orders[[#This Row],[dim_customers.Customer Age]]&lt;=55,"46-55",
TRUE,"56+"
)</f>
        <v>36-45</v>
      </c>
      <c r="X1214" t="str" cm="1">
        <f t="array" ref="X1214">_xlfn.IFS(fact_orders[[#This Row],[Original Price]]&lt;250,"Under 250", fact_orders[[#This Row],[Original Price]]&lt;500, "250-499",fact_orders[[#This Row],[Original Price]]&lt;1000,"500-999",fact_orders[[#This Row],[Original Price]]&lt;2000,"1000-1999",TRUE,"2000+")</f>
        <v>500-999</v>
      </c>
      <c r="Y1214" t="str" cm="1">
        <f t="array" ref="Y1214">_xlfn.IFS(fact_orders[[#This Row],[Discount%]]&lt;0.2,"10-19%",fact_orders[[#This Row],[Discount%]]&lt;0.3,"20-29%",fact_orders[[#This Row],[Discount%]]&lt;0.4,"30-39%",fact_orders[[#This Row],[Discount%]]&lt;0.5,"40-49%",TRUE,"50%+")</f>
        <v>50%+</v>
      </c>
    </row>
    <row r="1215" spans="1:25" hidden="1" x14ac:dyDescent="0.3">
      <c r="A1215" t="s">
        <v>4631</v>
      </c>
      <c r="B1215" t="s">
        <v>3412</v>
      </c>
      <c r="C1215" t="s">
        <v>1126</v>
      </c>
      <c r="D1215" s="2">
        <v>44503</v>
      </c>
      <c r="E1215">
        <v>326</v>
      </c>
      <c r="F1215" s="4">
        <v>0.5</v>
      </c>
      <c r="G1215" t="s">
        <v>85</v>
      </c>
      <c r="H1215" t="s">
        <v>911</v>
      </c>
      <c r="I1215" t="s">
        <v>1051</v>
      </c>
      <c r="J1215" t="s">
        <v>1122</v>
      </c>
      <c r="K1215" t="s">
        <v>949</v>
      </c>
      <c r="L1215" t="s">
        <v>237</v>
      </c>
      <c r="M1215">
        <v>3</v>
      </c>
      <c r="N1215">
        <v>39</v>
      </c>
      <c r="O1215" t="s">
        <v>3411</v>
      </c>
      <c r="P1215" t="s">
        <v>3400</v>
      </c>
      <c r="Q1215" s="7">
        <f>fact_orders[[#This Row],[Original Price]]*(1-fact_orders[[#This Row],[Discount%]])</f>
        <v>163</v>
      </c>
      <c r="R1215">
        <f>fact_orders[[#This Row],[Original Price]]*fact_orders[[#This Row],[Discount%]]</f>
        <v>163</v>
      </c>
      <c r="S1215">
        <f>YEAR(fact_orders[[#This Row],[Date]])</f>
        <v>2021</v>
      </c>
      <c r="T1215">
        <f>MONTH(fact_orders[[#This Row],[Date]])</f>
        <v>11</v>
      </c>
      <c r="U1215" t="str">
        <f>TEXT(fact_orders[[#This Row],[Date]],"mmm-yyyy")</f>
        <v>Nov-2021</v>
      </c>
      <c r="V1215" t="str">
        <f>"Q"&amp;ROUNDUP(MONTH(fact_orders[[#This Row],[Date]])/3,0)</f>
        <v>Q4</v>
      </c>
      <c r="W1215" t="str" cm="1">
        <f t="array" ref="W1215">_xlfn.IFS(
fact_orders[[#This Row],[dim_customers.Customer Age]]&lt;=25,"18-25",
fact_orders[[#This Row],[dim_customers.Customer Age]]&lt;=35,"26-35",
fact_orders[[#This Row],[dim_customers.Customer Age]]&lt;=45,"36-45",
fact_orders[[#This Row],[dim_customers.Customer Age]]&lt;=55,"46-55",
TRUE,"56+"
)</f>
        <v>36-45</v>
      </c>
      <c r="X1215" t="str" cm="1">
        <f t="array" ref="X1215">_xlfn.IFS(fact_orders[[#This Row],[Original Price]]&lt;250,"Under 250", fact_orders[[#This Row],[Original Price]]&lt;500, "250-499",fact_orders[[#This Row],[Original Price]]&lt;1000,"500-999",fact_orders[[#This Row],[Original Price]]&lt;2000,"1000-1999",TRUE,"2000+")</f>
        <v>250-499</v>
      </c>
      <c r="Y1215" t="str" cm="1">
        <f t="array" ref="Y1215">_xlfn.IFS(fact_orders[[#This Row],[Discount%]]&lt;0.2,"10-19%",fact_orders[[#This Row],[Discount%]]&lt;0.3,"20-29%",fact_orders[[#This Row],[Discount%]]&lt;0.4,"30-39%",fact_orders[[#This Row],[Discount%]]&lt;0.5,"40-49%",TRUE,"50%+")</f>
        <v>50%+</v>
      </c>
    </row>
    <row r="1216" spans="1:25" hidden="1" x14ac:dyDescent="0.3">
      <c r="A1216" t="s">
        <v>4632</v>
      </c>
      <c r="B1216" t="s">
        <v>3413</v>
      </c>
      <c r="C1216" t="s">
        <v>1127</v>
      </c>
      <c r="D1216" s="2">
        <v>44746</v>
      </c>
      <c r="E1216">
        <v>453</v>
      </c>
      <c r="F1216" s="4">
        <v>0.3</v>
      </c>
      <c r="G1216" t="s">
        <v>85</v>
      </c>
      <c r="H1216" t="s">
        <v>911</v>
      </c>
      <c r="I1216" t="s">
        <v>1051</v>
      </c>
      <c r="J1216" t="s">
        <v>1122</v>
      </c>
      <c r="K1216" t="s">
        <v>965</v>
      </c>
      <c r="L1216" t="s">
        <v>237</v>
      </c>
      <c r="M1216">
        <v>5</v>
      </c>
      <c r="N1216">
        <v>40</v>
      </c>
      <c r="O1216" t="s">
        <v>3411</v>
      </c>
      <c r="P1216" t="s">
        <v>3400</v>
      </c>
      <c r="Q1216" s="7">
        <f>fact_orders[[#This Row],[Original Price]]*(1-fact_orders[[#This Row],[Discount%]])</f>
        <v>317.09999999999997</v>
      </c>
      <c r="R1216">
        <f>fact_orders[[#This Row],[Original Price]]*fact_orders[[#This Row],[Discount%]]</f>
        <v>135.9</v>
      </c>
      <c r="S1216">
        <f>YEAR(fact_orders[[#This Row],[Date]])</f>
        <v>2022</v>
      </c>
      <c r="T1216">
        <f>MONTH(fact_orders[[#This Row],[Date]])</f>
        <v>7</v>
      </c>
      <c r="U1216" t="str">
        <f>TEXT(fact_orders[[#This Row],[Date]],"mmm-yyyy")</f>
        <v>Jul-2022</v>
      </c>
      <c r="V1216" t="str">
        <f>"Q"&amp;ROUNDUP(MONTH(fact_orders[[#This Row],[Date]])/3,0)</f>
        <v>Q3</v>
      </c>
      <c r="W1216" t="str" cm="1">
        <f t="array" ref="W1216">_xlfn.IFS(
fact_orders[[#This Row],[dim_customers.Customer Age]]&lt;=25,"18-25",
fact_orders[[#This Row],[dim_customers.Customer Age]]&lt;=35,"26-35",
fact_orders[[#This Row],[dim_customers.Customer Age]]&lt;=45,"36-45",
fact_orders[[#This Row],[dim_customers.Customer Age]]&lt;=55,"46-55",
TRUE,"56+"
)</f>
        <v>36-45</v>
      </c>
      <c r="X1216" t="str" cm="1">
        <f t="array" ref="X1216">_xlfn.IFS(fact_orders[[#This Row],[Original Price]]&lt;250,"Under 250", fact_orders[[#This Row],[Original Price]]&lt;500, "250-499",fact_orders[[#This Row],[Original Price]]&lt;1000,"500-999",fact_orders[[#This Row],[Original Price]]&lt;2000,"1000-1999",TRUE,"2000+")</f>
        <v>250-499</v>
      </c>
      <c r="Y1216" t="str" cm="1">
        <f t="array" ref="Y1216">_xlfn.IFS(fact_orders[[#This Row],[Discount%]]&lt;0.2,"10-19%",fact_orders[[#This Row],[Discount%]]&lt;0.3,"20-29%",fact_orders[[#This Row],[Discount%]]&lt;0.4,"30-39%",fact_orders[[#This Row],[Discount%]]&lt;0.5,"40-49%",TRUE,"50%+")</f>
        <v>30-39%</v>
      </c>
    </row>
    <row r="1217" spans="1:25" hidden="1" x14ac:dyDescent="0.3">
      <c r="A1217" t="s">
        <v>4633</v>
      </c>
      <c r="B1217" t="s">
        <v>3280</v>
      </c>
      <c r="C1217" t="s">
        <v>1128</v>
      </c>
      <c r="D1217" s="2">
        <v>44758</v>
      </c>
      <c r="E1217">
        <v>326</v>
      </c>
      <c r="F1217" s="4">
        <v>0.32</v>
      </c>
      <c r="G1217" t="s">
        <v>85</v>
      </c>
      <c r="H1217" t="s">
        <v>911</v>
      </c>
      <c r="I1217" t="s">
        <v>1051</v>
      </c>
      <c r="J1217" t="s">
        <v>1122</v>
      </c>
      <c r="K1217" t="s">
        <v>949</v>
      </c>
      <c r="L1217" t="s">
        <v>196</v>
      </c>
      <c r="M1217">
        <v>5</v>
      </c>
      <c r="N1217">
        <v>30</v>
      </c>
      <c r="O1217" t="s">
        <v>3281</v>
      </c>
      <c r="P1217" t="s">
        <v>3282</v>
      </c>
      <c r="Q1217" s="7">
        <f>fact_orders[[#This Row],[Original Price]]*(1-fact_orders[[#This Row],[Discount%]])</f>
        <v>221.67999999999998</v>
      </c>
      <c r="R1217">
        <f>fact_orders[[#This Row],[Original Price]]*fact_orders[[#This Row],[Discount%]]</f>
        <v>104.32000000000001</v>
      </c>
      <c r="S1217">
        <f>YEAR(fact_orders[[#This Row],[Date]])</f>
        <v>2022</v>
      </c>
      <c r="T1217">
        <f>MONTH(fact_orders[[#This Row],[Date]])</f>
        <v>7</v>
      </c>
      <c r="U1217" t="str">
        <f>TEXT(fact_orders[[#This Row],[Date]],"mmm-yyyy")</f>
        <v>Jul-2022</v>
      </c>
      <c r="V1217" t="str">
        <f>"Q"&amp;ROUNDUP(MONTH(fact_orders[[#This Row],[Date]])/3,0)</f>
        <v>Q3</v>
      </c>
      <c r="W1217" t="str" cm="1">
        <f t="array" ref="W1217">_xlfn.IFS(
fact_orders[[#This Row],[dim_customers.Customer Age]]&lt;=25,"18-25",
fact_orders[[#This Row],[dim_customers.Customer Age]]&lt;=35,"26-35",
fact_orders[[#This Row],[dim_customers.Customer Age]]&lt;=45,"36-45",
fact_orders[[#This Row],[dim_customers.Customer Age]]&lt;=55,"46-55",
TRUE,"56+"
)</f>
        <v>26-35</v>
      </c>
      <c r="X1217" t="str" cm="1">
        <f t="array" ref="X1217">_xlfn.IFS(fact_orders[[#This Row],[Original Price]]&lt;250,"Under 250", fact_orders[[#This Row],[Original Price]]&lt;500, "250-499",fact_orders[[#This Row],[Original Price]]&lt;1000,"500-999",fact_orders[[#This Row],[Original Price]]&lt;2000,"1000-1999",TRUE,"2000+")</f>
        <v>250-499</v>
      </c>
      <c r="Y1217" t="str" cm="1">
        <f t="array" ref="Y1217">_xlfn.IFS(fact_orders[[#This Row],[Discount%]]&lt;0.2,"10-19%",fact_orders[[#This Row],[Discount%]]&lt;0.3,"20-29%",fact_orders[[#This Row],[Discount%]]&lt;0.4,"30-39%",fact_orders[[#This Row],[Discount%]]&lt;0.5,"40-49%",TRUE,"50%+")</f>
        <v>30-39%</v>
      </c>
    </row>
    <row r="1218" spans="1:25" hidden="1" x14ac:dyDescent="0.3">
      <c r="A1218" t="s">
        <v>4634</v>
      </c>
      <c r="B1218" t="s">
        <v>3283</v>
      </c>
      <c r="C1218" t="s">
        <v>1129</v>
      </c>
      <c r="D1218" s="2">
        <v>45014</v>
      </c>
      <c r="E1218">
        <v>456</v>
      </c>
      <c r="F1218" s="4">
        <v>0.25</v>
      </c>
      <c r="G1218" t="s">
        <v>85</v>
      </c>
      <c r="H1218" t="s">
        <v>911</v>
      </c>
      <c r="I1218" t="s">
        <v>1051</v>
      </c>
      <c r="J1218" t="s">
        <v>1122</v>
      </c>
      <c r="K1218" t="s">
        <v>940</v>
      </c>
      <c r="L1218" t="s">
        <v>196</v>
      </c>
      <c r="M1218">
        <v>4</v>
      </c>
      <c r="N1218">
        <v>35</v>
      </c>
      <c r="O1218" t="s">
        <v>3281</v>
      </c>
      <c r="P1218" t="s">
        <v>3282</v>
      </c>
      <c r="Q1218" s="7">
        <f>fact_orders[[#This Row],[Original Price]]*(1-fact_orders[[#This Row],[Discount%]])</f>
        <v>342</v>
      </c>
      <c r="R1218">
        <f>fact_orders[[#This Row],[Original Price]]*fact_orders[[#This Row],[Discount%]]</f>
        <v>114</v>
      </c>
      <c r="S1218">
        <f>YEAR(fact_orders[[#This Row],[Date]])</f>
        <v>2023</v>
      </c>
      <c r="T1218">
        <f>MONTH(fact_orders[[#This Row],[Date]])</f>
        <v>3</v>
      </c>
      <c r="U1218" t="str">
        <f>TEXT(fact_orders[[#This Row],[Date]],"mmm-yyyy")</f>
        <v>Mar-2023</v>
      </c>
      <c r="V1218" t="str">
        <f>"Q"&amp;ROUNDUP(MONTH(fact_orders[[#This Row],[Date]])/3,0)</f>
        <v>Q1</v>
      </c>
      <c r="W1218" t="str" cm="1">
        <f t="array" ref="W1218">_xlfn.IFS(
fact_orders[[#This Row],[dim_customers.Customer Age]]&lt;=25,"18-25",
fact_orders[[#This Row],[dim_customers.Customer Age]]&lt;=35,"26-35",
fact_orders[[#This Row],[dim_customers.Customer Age]]&lt;=45,"36-45",
fact_orders[[#This Row],[dim_customers.Customer Age]]&lt;=55,"46-55",
TRUE,"56+"
)</f>
        <v>26-35</v>
      </c>
      <c r="X1218" t="str" cm="1">
        <f t="array" ref="X1218">_xlfn.IFS(fact_orders[[#This Row],[Original Price]]&lt;250,"Under 250", fact_orders[[#This Row],[Original Price]]&lt;500, "250-499",fact_orders[[#This Row],[Original Price]]&lt;1000,"500-999",fact_orders[[#This Row],[Original Price]]&lt;2000,"1000-1999",TRUE,"2000+")</f>
        <v>250-499</v>
      </c>
      <c r="Y1218" t="str" cm="1">
        <f t="array" ref="Y1218">_xlfn.IFS(fact_orders[[#This Row],[Discount%]]&lt;0.2,"10-19%",fact_orders[[#This Row],[Discount%]]&lt;0.3,"20-29%",fact_orders[[#This Row],[Discount%]]&lt;0.4,"30-39%",fact_orders[[#This Row],[Discount%]]&lt;0.5,"40-49%",TRUE,"50%+")</f>
        <v>20-29%</v>
      </c>
    </row>
    <row r="1219" spans="1:25" hidden="1" x14ac:dyDescent="0.3">
      <c r="A1219" t="s">
        <v>4635</v>
      </c>
      <c r="B1219" t="s">
        <v>3284</v>
      </c>
      <c r="C1219" t="s">
        <v>1130</v>
      </c>
      <c r="D1219" s="2">
        <v>44921</v>
      </c>
      <c r="E1219">
        <v>675</v>
      </c>
      <c r="F1219" s="4">
        <v>0.45</v>
      </c>
      <c r="G1219" t="s">
        <v>85</v>
      </c>
      <c r="H1219" t="s">
        <v>911</v>
      </c>
      <c r="I1219" t="s">
        <v>1051</v>
      </c>
      <c r="J1219" t="s">
        <v>1122</v>
      </c>
      <c r="K1219" t="s">
        <v>931</v>
      </c>
      <c r="L1219" t="s">
        <v>196</v>
      </c>
      <c r="M1219">
        <v>2</v>
      </c>
      <c r="N1219">
        <v>36</v>
      </c>
      <c r="O1219" t="s">
        <v>3281</v>
      </c>
      <c r="P1219" t="s">
        <v>3282</v>
      </c>
      <c r="Q1219" s="7">
        <f>fact_orders[[#This Row],[Original Price]]*(1-fact_orders[[#This Row],[Discount%]])</f>
        <v>371.25000000000006</v>
      </c>
      <c r="R1219">
        <f>fact_orders[[#This Row],[Original Price]]*fact_orders[[#This Row],[Discount%]]</f>
        <v>303.75</v>
      </c>
      <c r="S1219">
        <f>YEAR(fact_orders[[#This Row],[Date]])</f>
        <v>2022</v>
      </c>
      <c r="T1219">
        <f>MONTH(fact_orders[[#This Row],[Date]])</f>
        <v>12</v>
      </c>
      <c r="U1219" t="str">
        <f>TEXT(fact_orders[[#This Row],[Date]],"mmm-yyyy")</f>
        <v>Dec-2022</v>
      </c>
      <c r="V1219" t="str">
        <f>"Q"&amp;ROUNDUP(MONTH(fact_orders[[#This Row],[Date]])/3,0)</f>
        <v>Q4</v>
      </c>
      <c r="W1219" t="str" cm="1">
        <f t="array" ref="W1219">_xlfn.IFS(
fact_orders[[#This Row],[dim_customers.Customer Age]]&lt;=25,"18-25",
fact_orders[[#This Row],[dim_customers.Customer Age]]&lt;=35,"26-35",
fact_orders[[#This Row],[dim_customers.Customer Age]]&lt;=45,"36-45",
fact_orders[[#This Row],[dim_customers.Customer Age]]&lt;=55,"46-55",
TRUE,"56+"
)</f>
        <v>36-45</v>
      </c>
      <c r="X1219" t="str" cm="1">
        <f t="array" ref="X1219">_xlfn.IFS(fact_orders[[#This Row],[Original Price]]&lt;250,"Under 250", fact_orders[[#This Row],[Original Price]]&lt;500, "250-499",fact_orders[[#This Row],[Original Price]]&lt;1000,"500-999",fact_orders[[#This Row],[Original Price]]&lt;2000,"1000-1999",TRUE,"2000+")</f>
        <v>500-999</v>
      </c>
      <c r="Y1219" t="str" cm="1">
        <f t="array" ref="Y1219">_xlfn.IFS(fact_orders[[#This Row],[Discount%]]&lt;0.2,"10-19%",fact_orders[[#This Row],[Discount%]]&lt;0.3,"20-29%",fact_orders[[#This Row],[Discount%]]&lt;0.4,"30-39%",fact_orders[[#This Row],[Discount%]]&lt;0.5,"40-49%",TRUE,"50%+")</f>
        <v>40-49%</v>
      </c>
    </row>
    <row r="1220" spans="1:25" hidden="1" x14ac:dyDescent="0.3">
      <c r="A1220" t="s">
        <v>4636</v>
      </c>
      <c r="B1220" t="s">
        <v>3285</v>
      </c>
      <c r="C1220" t="s">
        <v>1131</v>
      </c>
      <c r="D1220" s="2">
        <v>44516</v>
      </c>
      <c r="E1220">
        <v>654</v>
      </c>
      <c r="F1220" s="4">
        <v>0.15</v>
      </c>
      <c r="G1220" t="s">
        <v>85</v>
      </c>
      <c r="H1220" t="s">
        <v>911</v>
      </c>
      <c r="I1220" t="s">
        <v>1051</v>
      </c>
      <c r="J1220" t="s">
        <v>1122</v>
      </c>
      <c r="K1220" t="s">
        <v>1084</v>
      </c>
      <c r="L1220" t="s">
        <v>196</v>
      </c>
      <c r="M1220">
        <v>3</v>
      </c>
      <c r="N1220">
        <v>40</v>
      </c>
      <c r="O1220" t="s">
        <v>3286</v>
      </c>
      <c r="P1220" t="s">
        <v>3282</v>
      </c>
      <c r="Q1220" s="7">
        <f>fact_orders[[#This Row],[Original Price]]*(1-fact_orders[[#This Row],[Discount%]])</f>
        <v>555.9</v>
      </c>
      <c r="R1220">
        <f>fact_orders[[#This Row],[Original Price]]*fact_orders[[#This Row],[Discount%]]</f>
        <v>98.1</v>
      </c>
      <c r="S1220">
        <f>YEAR(fact_orders[[#This Row],[Date]])</f>
        <v>2021</v>
      </c>
      <c r="T1220">
        <f>MONTH(fact_orders[[#This Row],[Date]])</f>
        <v>11</v>
      </c>
      <c r="U1220" t="str">
        <f>TEXT(fact_orders[[#This Row],[Date]],"mmm-yyyy")</f>
        <v>Nov-2021</v>
      </c>
      <c r="V1220" t="str">
        <f>"Q"&amp;ROUNDUP(MONTH(fact_orders[[#This Row],[Date]])/3,0)</f>
        <v>Q4</v>
      </c>
      <c r="W1220" t="str" cm="1">
        <f t="array" ref="W1220">_xlfn.IFS(
fact_orders[[#This Row],[dim_customers.Customer Age]]&lt;=25,"18-25",
fact_orders[[#This Row],[dim_customers.Customer Age]]&lt;=35,"26-35",
fact_orders[[#This Row],[dim_customers.Customer Age]]&lt;=45,"36-45",
fact_orders[[#This Row],[dim_customers.Customer Age]]&lt;=55,"46-55",
TRUE,"56+"
)</f>
        <v>36-45</v>
      </c>
      <c r="X1220" t="str" cm="1">
        <f t="array" ref="X1220">_xlfn.IFS(fact_orders[[#This Row],[Original Price]]&lt;250,"Under 250", fact_orders[[#This Row],[Original Price]]&lt;500, "250-499",fact_orders[[#This Row],[Original Price]]&lt;1000,"500-999",fact_orders[[#This Row],[Original Price]]&lt;2000,"1000-1999",TRUE,"2000+")</f>
        <v>500-999</v>
      </c>
      <c r="Y1220" t="str" cm="1">
        <f t="array" ref="Y1220">_xlfn.IFS(fact_orders[[#This Row],[Discount%]]&lt;0.2,"10-19%",fact_orders[[#This Row],[Discount%]]&lt;0.3,"20-29%",fact_orders[[#This Row],[Discount%]]&lt;0.4,"30-39%",fact_orders[[#This Row],[Discount%]]&lt;0.5,"40-49%",TRUE,"50%+")</f>
        <v>10-19%</v>
      </c>
    </row>
    <row r="1221" spans="1:25" hidden="1" x14ac:dyDescent="0.3">
      <c r="A1221" t="s">
        <v>4637</v>
      </c>
      <c r="B1221" t="s">
        <v>3287</v>
      </c>
      <c r="C1221" t="s">
        <v>1132</v>
      </c>
      <c r="D1221" s="2">
        <v>44555</v>
      </c>
      <c r="E1221">
        <v>654</v>
      </c>
      <c r="F1221" s="4">
        <v>0.33</v>
      </c>
      <c r="G1221" t="s">
        <v>85</v>
      </c>
      <c r="H1221" t="s">
        <v>911</v>
      </c>
      <c r="I1221" t="s">
        <v>1051</v>
      </c>
      <c r="J1221" t="s">
        <v>1122</v>
      </c>
      <c r="K1221" t="s">
        <v>1086</v>
      </c>
      <c r="L1221" t="s">
        <v>18</v>
      </c>
      <c r="M1221">
        <v>4</v>
      </c>
      <c r="N1221">
        <v>25</v>
      </c>
      <c r="O1221" t="s">
        <v>3286</v>
      </c>
      <c r="P1221" t="s">
        <v>3282</v>
      </c>
      <c r="Q1221" s="7">
        <f>fact_orders[[#This Row],[Original Price]]*(1-fact_orders[[#This Row],[Discount%]])</f>
        <v>438.17999999999995</v>
      </c>
      <c r="R1221">
        <f>fact_orders[[#This Row],[Original Price]]*fact_orders[[#This Row],[Discount%]]</f>
        <v>215.82000000000002</v>
      </c>
      <c r="S1221">
        <f>YEAR(fact_orders[[#This Row],[Date]])</f>
        <v>2021</v>
      </c>
      <c r="T1221">
        <f>MONTH(fact_orders[[#This Row],[Date]])</f>
        <v>12</v>
      </c>
      <c r="U1221" t="str">
        <f>TEXT(fact_orders[[#This Row],[Date]],"mmm-yyyy")</f>
        <v>Dec-2021</v>
      </c>
      <c r="V1221" t="str">
        <f>"Q"&amp;ROUNDUP(MONTH(fact_orders[[#This Row],[Date]])/3,0)</f>
        <v>Q4</v>
      </c>
      <c r="W1221" t="str" cm="1">
        <f t="array" ref="W1221">_xlfn.IFS(
fact_orders[[#This Row],[dim_customers.Customer Age]]&lt;=25,"18-25",
fact_orders[[#This Row],[dim_customers.Customer Age]]&lt;=35,"26-35",
fact_orders[[#This Row],[dim_customers.Customer Age]]&lt;=45,"36-45",
fact_orders[[#This Row],[dim_customers.Customer Age]]&lt;=55,"46-55",
TRUE,"56+"
)</f>
        <v>18-25</v>
      </c>
      <c r="X1221" t="str" cm="1">
        <f t="array" ref="X1221">_xlfn.IFS(fact_orders[[#This Row],[Original Price]]&lt;250,"Under 250", fact_orders[[#This Row],[Original Price]]&lt;500, "250-499",fact_orders[[#This Row],[Original Price]]&lt;1000,"500-999",fact_orders[[#This Row],[Original Price]]&lt;2000,"1000-1999",TRUE,"2000+")</f>
        <v>500-999</v>
      </c>
      <c r="Y1221" t="str" cm="1">
        <f t="array" ref="Y1221">_xlfn.IFS(fact_orders[[#This Row],[Discount%]]&lt;0.2,"10-19%",fact_orders[[#This Row],[Discount%]]&lt;0.3,"20-29%",fact_orders[[#This Row],[Discount%]]&lt;0.4,"30-39%",fact_orders[[#This Row],[Discount%]]&lt;0.5,"40-49%",TRUE,"50%+")</f>
        <v>30-39%</v>
      </c>
    </row>
    <row r="1222" spans="1:25" hidden="1" x14ac:dyDescent="0.3">
      <c r="A1222" t="s">
        <v>4638</v>
      </c>
      <c r="B1222" t="s">
        <v>3288</v>
      </c>
      <c r="C1222" t="s">
        <v>1133</v>
      </c>
      <c r="D1222" s="2">
        <v>44203</v>
      </c>
      <c r="E1222">
        <v>654</v>
      </c>
      <c r="F1222" s="4">
        <v>0.42</v>
      </c>
      <c r="G1222" t="s">
        <v>85</v>
      </c>
      <c r="H1222" t="s">
        <v>911</v>
      </c>
      <c r="I1222" t="s">
        <v>1051</v>
      </c>
      <c r="J1222" t="s">
        <v>1122</v>
      </c>
      <c r="K1222" t="s">
        <v>956</v>
      </c>
      <c r="L1222" t="s">
        <v>18</v>
      </c>
      <c r="M1222">
        <v>5</v>
      </c>
      <c r="N1222">
        <v>16</v>
      </c>
      <c r="O1222" t="s">
        <v>3286</v>
      </c>
      <c r="P1222" t="s">
        <v>3282</v>
      </c>
      <c r="Q1222" s="7">
        <f>fact_orders[[#This Row],[Original Price]]*(1-fact_orders[[#This Row],[Discount%]])</f>
        <v>379.32000000000005</v>
      </c>
      <c r="R1222">
        <f>fact_orders[[#This Row],[Original Price]]*fact_orders[[#This Row],[Discount%]]</f>
        <v>274.68</v>
      </c>
      <c r="S1222">
        <f>YEAR(fact_orders[[#This Row],[Date]])</f>
        <v>2021</v>
      </c>
      <c r="T1222">
        <f>MONTH(fact_orders[[#This Row],[Date]])</f>
        <v>1</v>
      </c>
      <c r="U1222" t="str">
        <f>TEXT(fact_orders[[#This Row],[Date]],"mmm-yyyy")</f>
        <v>Jan-2021</v>
      </c>
      <c r="V1222" t="str">
        <f>"Q"&amp;ROUNDUP(MONTH(fact_orders[[#This Row],[Date]])/3,0)</f>
        <v>Q1</v>
      </c>
      <c r="W1222" t="str" cm="1">
        <f t="array" ref="W1222">_xlfn.IFS(
fact_orders[[#This Row],[dim_customers.Customer Age]]&lt;=25,"18-25",
fact_orders[[#This Row],[dim_customers.Customer Age]]&lt;=35,"26-35",
fact_orders[[#This Row],[dim_customers.Customer Age]]&lt;=45,"36-45",
fact_orders[[#This Row],[dim_customers.Customer Age]]&lt;=55,"46-55",
TRUE,"56+"
)</f>
        <v>18-25</v>
      </c>
      <c r="X1222" t="str" cm="1">
        <f t="array" ref="X1222">_xlfn.IFS(fact_orders[[#This Row],[Original Price]]&lt;250,"Under 250", fact_orders[[#This Row],[Original Price]]&lt;500, "250-499",fact_orders[[#This Row],[Original Price]]&lt;1000,"500-999",fact_orders[[#This Row],[Original Price]]&lt;2000,"1000-1999",TRUE,"2000+")</f>
        <v>500-999</v>
      </c>
      <c r="Y1222" t="str" cm="1">
        <f t="array" ref="Y1222">_xlfn.IFS(fact_orders[[#This Row],[Discount%]]&lt;0.2,"10-19%",fact_orders[[#This Row],[Discount%]]&lt;0.3,"20-29%",fact_orders[[#This Row],[Discount%]]&lt;0.4,"30-39%",fact_orders[[#This Row],[Discount%]]&lt;0.5,"40-49%",TRUE,"50%+")</f>
        <v>40-49%</v>
      </c>
    </row>
    <row r="1223" spans="1:25" hidden="1" x14ac:dyDescent="0.3">
      <c r="A1223" t="s">
        <v>4639</v>
      </c>
      <c r="B1223" t="s">
        <v>3289</v>
      </c>
      <c r="C1223" t="s">
        <v>1134</v>
      </c>
      <c r="D1223" s="2">
        <v>44794</v>
      </c>
      <c r="E1223">
        <v>654</v>
      </c>
      <c r="F1223" s="4">
        <v>0.42</v>
      </c>
      <c r="G1223" t="s">
        <v>85</v>
      </c>
      <c r="H1223" t="s">
        <v>911</v>
      </c>
      <c r="I1223" t="s">
        <v>1051</v>
      </c>
      <c r="J1223" t="s">
        <v>1122</v>
      </c>
      <c r="K1223" t="s">
        <v>965</v>
      </c>
      <c r="L1223" t="s">
        <v>18</v>
      </c>
      <c r="M1223">
        <v>4</v>
      </c>
      <c r="N1223">
        <v>23</v>
      </c>
      <c r="O1223" t="s">
        <v>3286</v>
      </c>
      <c r="P1223" t="s">
        <v>3282</v>
      </c>
      <c r="Q1223" s="7">
        <f>fact_orders[[#This Row],[Original Price]]*(1-fact_orders[[#This Row],[Discount%]])</f>
        <v>379.32000000000005</v>
      </c>
      <c r="R1223">
        <f>fact_orders[[#This Row],[Original Price]]*fact_orders[[#This Row],[Discount%]]</f>
        <v>274.68</v>
      </c>
      <c r="S1223">
        <f>YEAR(fact_orders[[#This Row],[Date]])</f>
        <v>2022</v>
      </c>
      <c r="T1223">
        <f>MONTH(fact_orders[[#This Row],[Date]])</f>
        <v>8</v>
      </c>
      <c r="U1223" t="str">
        <f>TEXT(fact_orders[[#This Row],[Date]],"mmm-yyyy")</f>
        <v>Aug-2022</v>
      </c>
      <c r="V1223" t="str">
        <f>"Q"&amp;ROUNDUP(MONTH(fact_orders[[#This Row],[Date]])/3,0)</f>
        <v>Q3</v>
      </c>
      <c r="W1223" t="str" cm="1">
        <f t="array" ref="W1223">_xlfn.IFS(
fact_orders[[#This Row],[dim_customers.Customer Age]]&lt;=25,"18-25",
fact_orders[[#This Row],[dim_customers.Customer Age]]&lt;=35,"26-35",
fact_orders[[#This Row],[dim_customers.Customer Age]]&lt;=45,"36-45",
fact_orders[[#This Row],[dim_customers.Customer Age]]&lt;=55,"46-55",
TRUE,"56+"
)</f>
        <v>18-25</v>
      </c>
      <c r="X1223" t="str" cm="1">
        <f t="array" ref="X1223">_xlfn.IFS(fact_orders[[#This Row],[Original Price]]&lt;250,"Under 250", fact_orders[[#This Row],[Original Price]]&lt;500, "250-499",fact_orders[[#This Row],[Original Price]]&lt;1000,"500-999",fact_orders[[#This Row],[Original Price]]&lt;2000,"1000-1999",TRUE,"2000+")</f>
        <v>500-999</v>
      </c>
      <c r="Y1223" t="str" cm="1">
        <f t="array" ref="Y1223">_xlfn.IFS(fact_orders[[#This Row],[Discount%]]&lt;0.2,"10-19%",fact_orders[[#This Row],[Discount%]]&lt;0.3,"20-29%",fact_orders[[#This Row],[Discount%]]&lt;0.4,"30-39%",fact_orders[[#This Row],[Discount%]]&lt;0.5,"40-49%",TRUE,"50%+")</f>
        <v>40-49%</v>
      </c>
    </row>
    <row r="1224" spans="1:25" hidden="1" x14ac:dyDescent="0.3">
      <c r="A1224" t="s">
        <v>4640</v>
      </c>
      <c r="B1224" t="s">
        <v>3290</v>
      </c>
      <c r="C1224" t="s">
        <v>1135</v>
      </c>
      <c r="D1224" s="2">
        <v>44307</v>
      </c>
      <c r="E1224">
        <v>356</v>
      </c>
      <c r="F1224" s="4">
        <v>0.39</v>
      </c>
      <c r="G1224" t="s">
        <v>85</v>
      </c>
      <c r="H1224" t="s">
        <v>911</v>
      </c>
      <c r="I1224" t="s">
        <v>1051</v>
      </c>
      <c r="J1224" t="s">
        <v>1122</v>
      </c>
      <c r="K1224" t="s">
        <v>949</v>
      </c>
      <c r="L1224" t="s">
        <v>102</v>
      </c>
      <c r="M1224">
        <v>4</v>
      </c>
      <c r="N1224">
        <v>22</v>
      </c>
      <c r="O1224" t="s">
        <v>3286</v>
      </c>
      <c r="P1224" t="s">
        <v>3282</v>
      </c>
      <c r="Q1224" s="7">
        <f>fact_orders[[#This Row],[Original Price]]*(1-fact_orders[[#This Row],[Discount%]])</f>
        <v>217.16</v>
      </c>
      <c r="R1224">
        <f>fact_orders[[#This Row],[Original Price]]*fact_orders[[#This Row],[Discount%]]</f>
        <v>138.84</v>
      </c>
      <c r="S1224">
        <f>YEAR(fact_orders[[#This Row],[Date]])</f>
        <v>2021</v>
      </c>
      <c r="T1224">
        <f>MONTH(fact_orders[[#This Row],[Date]])</f>
        <v>4</v>
      </c>
      <c r="U1224" t="str">
        <f>TEXT(fact_orders[[#This Row],[Date]],"mmm-yyyy")</f>
        <v>Apr-2021</v>
      </c>
      <c r="V1224" t="str">
        <f>"Q"&amp;ROUNDUP(MONTH(fact_orders[[#This Row],[Date]])/3,0)</f>
        <v>Q2</v>
      </c>
      <c r="W1224" t="str" cm="1">
        <f t="array" ref="W1224">_xlfn.IFS(
fact_orders[[#This Row],[dim_customers.Customer Age]]&lt;=25,"18-25",
fact_orders[[#This Row],[dim_customers.Customer Age]]&lt;=35,"26-35",
fact_orders[[#This Row],[dim_customers.Customer Age]]&lt;=45,"36-45",
fact_orders[[#This Row],[dim_customers.Customer Age]]&lt;=55,"46-55",
TRUE,"56+"
)</f>
        <v>18-25</v>
      </c>
      <c r="X1224" t="str" cm="1">
        <f t="array" ref="X1224">_xlfn.IFS(fact_orders[[#This Row],[Original Price]]&lt;250,"Under 250", fact_orders[[#This Row],[Original Price]]&lt;500, "250-499",fact_orders[[#This Row],[Original Price]]&lt;1000,"500-999",fact_orders[[#This Row],[Original Price]]&lt;2000,"1000-1999",TRUE,"2000+")</f>
        <v>250-499</v>
      </c>
      <c r="Y1224" t="str" cm="1">
        <f t="array" ref="Y1224">_xlfn.IFS(fact_orders[[#This Row],[Discount%]]&lt;0.2,"10-19%",fact_orders[[#This Row],[Discount%]]&lt;0.3,"20-29%",fact_orders[[#This Row],[Discount%]]&lt;0.4,"30-39%",fact_orders[[#This Row],[Discount%]]&lt;0.5,"40-49%",TRUE,"50%+")</f>
        <v>30-39%</v>
      </c>
    </row>
    <row r="1225" spans="1:25" hidden="1" x14ac:dyDescent="0.3">
      <c r="A1225" t="s">
        <v>4641</v>
      </c>
      <c r="B1225" t="s">
        <v>3291</v>
      </c>
      <c r="C1225" t="s">
        <v>1136</v>
      </c>
      <c r="D1225" s="2">
        <v>44738</v>
      </c>
      <c r="E1225">
        <v>686</v>
      </c>
      <c r="F1225" s="4">
        <v>0.39</v>
      </c>
      <c r="G1225" t="s">
        <v>85</v>
      </c>
      <c r="H1225" t="s">
        <v>911</v>
      </c>
      <c r="I1225" t="s">
        <v>1051</v>
      </c>
      <c r="J1225" t="s">
        <v>1122</v>
      </c>
      <c r="K1225" t="s">
        <v>940</v>
      </c>
      <c r="L1225" t="s">
        <v>102</v>
      </c>
      <c r="M1225">
        <v>4</v>
      </c>
      <c r="N1225">
        <v>17</v>
      </c>
      <c r="O1225" t="s">
        <v>3292</v>
      </c>
      <c r="P1225" t="s">
        <v>3293</v>
      </c>
      <c r="Q1225" s="7">
        <f>fact_orders[[#This Row],[Original Price]]*(1-fact_orders[[#This Row],[Discount%]])</f>
        <v>418.46</v>
      </c>
      <c r="R1225">
        <f>fact_orders[[#This Row],[Original Price]]*fact_orders[[#This Row],[Discount%]]</f>
        <v>267.54000000000002</v>
      </c>
      <c r="S1225">
        <f>YEAR(fact_orders[[#This Row],[Date]])</f>
        <v>2022</v>
      </c>
      <c r="T1225">
        <f>MONTH(fact_orders[[#This Row],[Date]])</f>
        <v>6</v>
      </c>
      <c r="U1225" t="str">
        <f>TEXT(fact_orders[[#This Row],[Date]],"mmm-yyyy")</f>
        <v>Jun-2022</v>
      </c>
      <c r="V1225" t="str">
        <f>"Q"&amp;ROUNDUP(MONTH(fact_orders[[#This Row],[Date]])/3,0)</f>
        <v>Q2</v>
      </c>
      <c r="W1225" t="str" cm="1">
        <f t="array" ref="W1225">_xlfn.IFS(
fact_orders[[#This Row],[dim_customers.Customer Age]]&lt;=25,"18-25",
fact_orders[[#This Row],[dim_customers.Customer Age]]&lt;=35,"26-35",
fact_orders[[#This Row],[dim_customers.Customer Age]]&lt;=45,"36-45",
fact_orders[[#This Row],[dim_customers.Customer Age]]&lt;=55,"46-55",
TRUE,"56+"
)</f>
        <v>18-25</v>
      </c>
      <c r="X1225" t="str" cm="1">
        <f t="array" ref="X1225">_xlfn.IFS(fact_orders[[#This Row],[Original Price]]&lt;250,"Under 250", fact_orders[[#This Row],[Original Price]]&lt;500, "250-499",fact_orders[[#This Row],[Original Price]]&lt;1000,"500-999",fact_orders[[#This Row],[Original Price]]&lt;2000,"1000-1999",TRUE,"2000+")</f>
        <v>500-999</v>
      </c>
      <c r="Y1225" t="str" cm="1">
        <f t="array" ref="Y1225">_xlfn.IFS(fact_orders[[#This Row],[Discount%]]&lt;0.2,"10-19%",fact_orders[[#This Row],[Discount%]]&lt;0.3,"20-29%",fact_orders[[#This Row],[Discount%]]&lt;0.4,"30-39%",fact_orders[[#This Row],[Discount%]]&lt;0.5,"40-49%",TRUE,"50%+")</f>
        <v>30-39%</v>
      </c>
    </row>
    <row r="1226" spans="1:25" hidden="1" x14ac:dyDescent="0.3">
      <c r="A1226" t="s">
        <v>4642</v>
      </c>
      <c r="B1226" t="s">
        <v>3294</v>
      </c>
      <c r="C1226" t="s">
        <v>1137</v>
      </c>
      <c r="D1226" s="2">
        <v>44232</v>
      </c>
      <c r="E1226">
        <v>456</v>
      </c>
      <c r="F1226" s="4">
        <v>0.39</v>
      </c>
      <c r="G1226" t="s">
        <v>85</v>
      </c>
      <c r="H1226" t="s">
        <v>911</v>
      </c>
      <c r="I1226" t="s">
        <v>1051</v>
      </c>
      <c r="J1226" t="s">
        <v>1122</v>
      </c>
      <c r="K1226" t="s">
        <v>931</v>
      </c>
      <c r="L1226" t="s">
        <v>102</v>
      </c>
      <c r="M1226">
        <v>3</v>
      </c>
      <c r="N1226">
        <v>19</v>
      </c>
      <c r="O1226" t="s">
        <v>3292</v>
      </c>
      <c r="P1226" t="s">
        <v>3293</v>
      </c>
      <c r="Q1226" s="7">
        <f>fact_orders[[#This Row],[Original Price]]*(1-fact_orders[[#This Row],[Discount%]])</f>
        <v>278.15999999999997</v>
      </c>
      <c r="R1226">
        <f>fact_orders[[#This Row],[Original Price]]*fact_orders[[#This Row],[Discount%]]</f>
        <v>177.84</v>
      </c>
      <c r="S1226">
        <f>YEAR(fact_orders[[#This Row],[Date]])</f>
        <v>2021</v>
      </c>
      <c r="T1226">
        <f>MONTH(fact_orders[[#This Row],[Date]])</f>
        <v>2</v>
      </c>
      <c r="U1226" t="str">
        <f>TEXT(fact_orders[[#This Row],[Date]],"mmm-yyyy")</f>
        <v>Feb-2021</v>
      </c>
      <c r="V1226" t="str">
        <f>"Q"&amp;ROUNDUP(MONTH(fact_orders[[#This Row],[Date]])/3,0)</f>
        <v>Q1</v>
      </c>
      <c r="W1226" t="str" cm="1">
        <f t="array" ref="W1226">_xlfn.IFS(
fact_orders[[#This Row],[dim_customers.Customer Age]]&lt;=25,"18-25",
fact_orders[[#This Row],[dim_customers.Customer Age]]&lt;=35,"26-35",
fact_orders[[#This Row],[dim_customers.Customer Age]]&lt;=45,"36-45",
fact_orders[[#This Row],[dim_customers.Customer Age]]&lt;=55,"46-55",
TRUE,"56+"
)</f>
        <v>18-25</v>
      </c>
      <c r="X1226" t="str" cm="1">
        <f t="array" ref="X1226">_xlfn.IFS(fact_orders[[#This Row],[Original Price]]&lt;250,"Under 250", fact_orders[[#This Row],[Original Price]]&lt;500, "250-499",fact_orders[[#This Row],[Original Price]]&lt;1000,"500-999",fact_orders[[#This Row],[Original Price]]&lt;2000,"1000-1999",TRUE,"2000+")</f>
        <v>250-499</v>
      </c>
      <c r="Y1226" t="str" cm="1">
        <f t="array" ref="Y1226">_xlfn.IFS(fact_orders[[#This Row],[Discount%]]&lt;0.2,"10-19%",fact_orders[[#This Row],[Discount%]]&lt;0.3,"20-29%",fact_orders[[#This Row],[Discount%]]&lt;0.4,"30-39%",fact_orders[[#This Row],[Discount%]]&lt;0.5,"40-49%",TRUE,"50%+")</f>
        <v>30-39%</v>
      </c>
    </row>
    <row r="1227" spans="1:25" hidden="1" x14ac:dyDescent="0.3">
      <c r="A1227" t="s">
        <v>4643</v>
      </c>
      <c r="B1227" t="s">
        <v>3295</v>
      </c>
      <c r="C1227" t="s">
        <v>1138</v>
      </c>
      <c r="D1227" s="2">
        <v>44485</v>
      </c>
      <c r="E1227">
        <v>516</v>
      </c>
      <c r="F1227" s="4">
        <v>0.39</v>
      </c>
      <c r="G1227" t="s">
        <v>85</v>
      </c>
      <c r="H1227" t="s">
        <v>911</v>
      </c>
      <c r="I1227" t="s">
        <v>1051</v>
      </c>
      <c r="J1227" t="s">
        <v>1122</v>
      </c>
      <c r="K1227" t="s">
        <v>1084</v>
      </c>
      <c r="L1227" t="s">
        <v>102</v>
      </c>
      <c r="M1227">
        <v>2</v>
      </c>
      <c r="N1227">
        <v>18</v>
      </c>
      <c r="O1227" t="s">
        <v>3292</v>
      </c>
      <c r="P1227" t="s">
        <v>3293</v>
      </c>
      <c r="Q1227" s="7">
        <f>fact_orders[[#This Row],[Original Price]]*(1-fact_orders[[#This Row],[Discount%]])</f>
        <v>314.76</v>
      </c>
      <c r="R1227">
        <f>fact_orders[[#This Row],[Original Price]]*fact_orders[[#This Row],[Discount%]]</f>
        <v>201.24</v>
      </c>
      <c r="S1227">
        <f>YEAR(fact_orders[[#This Row],[Date]])</f>
        <v>2021</v>
      </c>
      <c r="T1227">
        <f>MONTH(fact_orders[[#This Row],[Date]])</f>
        <v>10</v>
      </c>
      <c r="U1227" t="str">
        <f>TEXT(fact_orders[[#This Row],[Date]],"mmm-yyyy")</f>
        <v>Oct-2021</v>
      </c>
      <c r="V1227" t="str">
        <f>"Q"&amp;ROUNDUP(MONTH(fact_orders[[#This Row],[Date]])/3,0)</f>
        <v>Q4</v>
      </c>
      <c r="W1227" t="str" cm="1">
        <f t="array" ref="W1227">_xlfn.IFS(
fact_orders[[#This Row],[dim_customers.Customer Age]]&lt;=25,"18-25",
fact_orders[[#This Row],[dim_customers.Customer Age]]&lt;=35,"26-35",
fact_orders[[#This Row],[dim_customers.Customer Age]]&lt;=45,"36-45",
fact_orders[[#This Row],[dim_customers.Customer Age]]&lt;=55,"46-55",
TRUE,"56+"
)</f>
        <v>18-25</v>
      </c>
      <c r="X1227" t="str" cm="1">
        <f t="array" ref="X1227">_xlfn.IFS(fact_orders[[#This Row],[Original Price]]&lt;250,"Under 250", fact_orders[[#This Row],[Original Price]]&lt;500, "250-499",fact_orders[[#This Row],[Original Price]]&lt;1000,"500-999",fact_orders[[#This Row],[Original Price]]&lt;2000,"1000-1999",TRUE,"2000+")</f>
        <v>500-999</v>
      </c>
      <c r="Y1227" t="str" cm="1">
        <f t="array" ref="Y1227">_xlfn.IFS(fact_orders[[#This Row],[Discount%]]&lt;0.2,"10-19%",fact_orders[[#This Row],[Discount%]]&lt;0.3,"20-29%",fact_orders[[#This Row],[Discount%]]&lt;0.4,"30-39%",fact_orders[[#This Row],[Discount%]]&lt;0.5,"40-49%",TRUE,"50%+")</f>
        <v>30-39%</v>
      </c>
    </row>
    <row r="1228" spans="1:25" hidden="1" x14ac:dyDescent="0.3">
      <c r="A1228" t="s">
        <v>4644</v>
      </c>
      <c r="B1228" t="s">
        <v>3296</v>
      </c>
      <c r="C1228" t="s">
        <v>1139</v>
      </c>
      <c r="D1228" s="2">
        <v>44868</v>
      </c>
      <c r="E1228">
        <v>355</v>
      </c>
      <c r="F1228" s="4">
        <v>0.3</v>
      </c>
      <c r="G1228" t="s">
        <v>8</v>
      </c>
      <c r="H1228" t="s">
        <v>1140</v>
      </c>
      <c r="I1228" t="s">
        <v>1141</v>
      </c>
      <c r="J1228" t="s">
        <v>1142</v>
      </c>
      <c r="K1228" t="s">
        <v>1143</v>
      </c>
      <c r="L1228" t="s">
        <v>102</v>
      </c>
      <c r="M1228">
        <v>5</v>
      </c>
      <c r="N1228">
        <v>20</v>
      </c>
      <c r="O1228" t="s">
        <v>3292</v>
      </c>
      <c r="P1228" t="s">
        <v>3293</v>
      </c>
      <c r="Q1228" s="7">
        <f>fact_orders[[#This Row],[Original Price]]*(1-fact_orders[[#This Row],[Discount%]])</f>
        <v>248.49999999999997</v>
      </c>
      <c r="R1228">
        <f>fact_orders[[#This Row],[Original Price]]*fact_orders[[#This Row],[Discount%]]</f>
        <v>106.5</v>
      </c>
      <c r="S1228">
        <f>YEAR(fact_orders[[#This Row],[Date]])</f>
        <v>2022</v>
      </c>
      <c r="T1228">
        <f>MONTH(fact_orders[[#This Row],[Date]])</f>
        <v>11</v>
      </c>
      <c r="U1228" t="str">
        <f>TEXT(fact_orders[[#This Row],[Date]],"mmm-yyyy")</f>
        <v>Nov-2022</v>
      </c>
      <c r="V1228" t="str">
        <f>"Q"&amp;ROUNDUP(MONTH(fact_orders[[#This Row],[Date]])/3,0)</f>
        <v>Q4</v>
      </c>
      <c r="W1228" t="str" cm="1">
        <f t="array" ref="W1228">_xlfn.IFS(
fact_orders[[#This Row],[dim_customers.Customer Age]]&lt;=25,"18-25",
fact_orders[[#This Row],[dim_customers.Customer Age]]&lt;=35,"26-35",
fact_orders[[#This Row],[dim_customers.Customer Age]]&lt;=45,"36-45",
fact_orders[[#This Row],[dim_customers.Customer Age]]&lt;=55,"46-55",
TRUE,"56+"
)</f>
        <v>18-25</v>
      </c>
      <c r="X1228" t="str" cm="1">
        <f t="array" ref="X1228">_xlfn.IFS(fact_orders[[#This Row],[Original Price]]&lt;250,"Under 250", fact_orders[[#This Row],[Original Price]]&lt;500, "250-499",fact_orders[[#This Row],[Original Price]]&lt;1000,"500-999",fact_orders[[#This Row],[Original Price]]&lt;2000,"1000-1999",TRUE,"2000+")</f>
        <v>250-499</v>
      </c>
      <c r="Y1228" t="str" cm="1">
        <f t="array" ref="Y1228">_xlfn.IFS(fact_orders[[#This Row],[Discount%]]&lt;0.2,"10-19%",fact_orders[[#This Row],[Discount%]]&lt;0.3,"20-29%",fact_orders[[#This Row],[Discount%]]&lt;0.4,"30-39%",fact_orders[[#This Row],[Discount%]]&lt;0.5,"40-49%",TRUE,"50%+")</f>
        <v>30-39%</v>
      </c>
    </row>
    <row r="1229" spans="1:25" hidden="1" x14ac:dyDescent="0.3">
      <c r="A1229" t="s">
        <v>4645</v>
      </c>
      <c r="B1229" t="s">
        <v>3297</v>
      </c>
      <c r="C1229" t="s">
        <v>1144</v>
      </c>
      <c r="D1229" s="2">
        <v>44776</v>
      </c>
      <c r="E1229">
        <v>465</v>
      </c>
      <c r="F1229" s="4">
        <v>0.3</v>
      </c>
      <c r="G1229" t="s">
        <v>8</v>
      </c>
      <c r="H1229" t="s">
        <v>1140</v>
      </c>
      <c r="I1229" t="s">
        <v>1141</v>
      </c>
      <c r="J1229" t="s">
        <v>1142</v>
      </c>
      <c r="K1229" t="s">
        <v>1143</v>
      </c>
      <c r="L1229" t="s">
        <v>35</v>
      </c>
      <c r="M1229">
        <v>4</v>
      </c>
      <c r="N1229">
        <v>22</v>
      </c>
      <c r="O1229" t="s">
        <v>3298</v>
      </c>
      <c r="P1229" t="s">
        <v>3299</v>
      </c>
      <c r="Q1229" s="7">
        <f>fact_orders[[#This Row],[Original Price]]*(1-fact_orders[[#This Row],[Discount%]])</f>
        <v>325.5</v>
      </c>
      <c r="R1229">
        <f>fact_orders[[#This Row],[Original Price]]*fact_orders[[#This Row],[Discount%]]</f>
        <v>139.5</v>
      </c>
      <c r="S1229">
        <f>YEAR(fact_orders[[#This Row],[Date]])</f>
        <v>2022</v>
      </c>
      <c r="T1229">
        <f>MONTH(fact_orders[[#This Row],[Date]])</f>
        <v>8</v>
      </c>
      <c r="U1229" t="str">
        <f>TEXT(fact_orders[[#This Row],[Date]],"mmm-yyyy")</f>
        <v>Aug-2022</v>
      </c>
      <c r="V1229" t="str">
        <f>"Q"&amp;ROUNDUP(MONTH(fact_orders[[#This Row],[Date]])/3,0)</f>
        <v>Q3</v>
      </c>
      <c r="W1229" t="str" cm="1">
        <f t="array" ref="W1229">_xlfn.IFS(
fact_orders[[#This Row],[dim_customers.Customer Age]]&lt;=25,"18-25",
fact_orders[[#This Row],[dim_customers.Customer Age]]&lt;=35,"26-35",
fact_orders[[#This Row],[dim_customers.Customer Age]]&lt;=45,"36-45",
fact_orders[[#This Row],[dim_customers.Customer Age]]&lt;=55,"46-55",
TRUE,"56+"
)</f>
        <v>18-25</v>
      </c>
      <c r="X1229" t="str" cm="1">
        <f t="array" ref="X1229">_xlfn.IFS(fact_orders[[#This Row],[Original Price]]&lt;250,"Under 250", fact_orders[[#This Row],[Original Price]]&lt;500, "250-499",fact_orders[[#This Row],[Original Price]]&lt;1000,"500-999",fact_orders[[#This Row],[Original Price]]&lt;2000,"1000-1999",TRUE,"2000+")</f>
        <v>250-499</v>
      </c>
      <c r="Y1229" t="str" cm="1">
        <f t="array" ref="Y1229">_xlfn.IFS(fact_orders[[#This Row],[Discount%]]&lt;0.2,"10-19%",fact_orders[[#This Row],[Discount%]]&lt;0.3,"20-29%",fact_orders[[#This Row],[Discount%]]&lt;0.4,"30-39%",fact_orders[[#This Row],[Discount%]]&lt;0.5,"40-49%",TRUE,"50%+")</f>
        <v>30-39%</v>
      </c>
    </row>
    <row r="1230" spans="1:25" hidden="1" x14ac:dyDescent="0.3">
      <c r="A1230" t="s">
        <v>4646</v>
      </c>
      <c r="B1230" t="s">
        <v>3300</v>
      </c>
      <c r="C1230" t="s">
        <v>1145</v>
      </c>
      <c r="D1230" s="2">
        <v>44912</v>
      </c>
      <c r="E1230">
        <v>965</v>
      </c>
      <c r="F1230" s="4">
        <v>0.3</v>
      </c>
      <c r="G1230" t="s">
        <v>8</v>
      </c>
      <c r="H1230" t="s">
        <v>1140</v>
      </c>
      <c r="I1230" t="s">
        <v>1141</v>
      </c>
      <c r="J1230" t="s">
        <v>1142</v>
      </c>
      <c r="K1230" t="s">
        <v>1143</v>
      </c>
      <c r="L1230" t="s">
        <v>497</v>
      </c>
      <c r="M1230">
        <v>2</v>
      </c>
      <c r="N1230">
        <v>25</v>
      </c>
      <c r="O1230" t="s">
        <v>3298</v>
      </c>
      <c r="P1230" t="s">
        <v>3299</v>
      </c>
      <c r="Q1230" s="7">
        <f>fact_orders[[#This Row],[Original Price]]*(1-fact_orders[[#This Row],[Discount%]])</f>
        <v>675.5</v>
      </c>
      <c r="R1230">
        <f>fact_orders[[#This Row],[Original Price]]*fact_orders[[#This Row],[Discount%]]</f>
        <v>289.5</v>
      </c>
      <c r="S1230">
        <f>YEAR(fact_orders[[#This Row],[Date]])</f>
        <v>2022</v>
      </c>
      <c r="T1230">
        <f>MONTH(fact_orders[[#This Row],[Date]])</f>
        <v>12</v>
      </c>
      <c r="U1230" t="str">
        <f>TEXT(fact_orders[[#This Row],[Date]],"mmm-yyyy")</f>
        <v>Dec-2022</v>
      </c>
      <c r="V1230" t="str">
        <f>"Q"&amp;ROUNDUP(MONTH(fact_orders[[#This Row],[Date]])/3,0)</f>
        <v>Q4</v>
      </c>
      <c r="W1230" t="str" cm="1">
        <f t="array" ref="W1230">_xlfn.IFS(
fact_orders[[#This Row],[dim_customers.Customer Age]]&lt;=25,"18-25",
fact_orders[[#This Row],[dim_customers.Customer Age]]&lt;=35,"26-35",
fact_orders[[#This Row],[dim_customers.Customer Age]]&lt;=45,"36-45",
fact_orders[[#This Row],[dim_customers.Customer Age]]&lt;=55,"46-55",
TRUE,"56+"
)</f>
        <v>18-25</v>
      </c>
      <c r="X1230" t="str" cm="1">
        <f t="array" ref="X1230">_xlfn.IFS(fact_orders[[#This Row],[Original Price]]&lt;250,"Under 250", fact_orders[[#This Row],[Original Price]]&lt;500, "250-499",fact_orders[[#This Row],[Original Price]]&lt;1000,"500-999",fact_orders[[#This Row],[Original Price]]&lt;2000,"1000-1999",TRUE,"2000+")</f>
        <v>500-999</v>
      </c>
      <c r="Y1230" t="str" cm="1">
        <f t="array" ref="Y1230">_xlfn.IFS(fact_orders[[#This Row],[Discount%]]&lt;0.2,"10-19%",fact_orders[[#This Row],[Discount%]]&lt;0.3,"20-29%",fact_orders[[#This Row],[Discount%]]&lt;0.4,"30-39%",fact_orders[[#This Row],[Discount%]]&lt;0.5,"40-49%",TRUE,"50%+")</f>
        <v>30-39%</v>
      </c>
    </row>
    <row r="1231" spans="1:25" hidden="1" x14ac:dyDescent="0.3">
      <c r="A1231" t="s">
        <v>4647</v>
      </c>
      <c r="B1231" t="s">
        <v>3301</v>
      </c>
      <c r="C1231" t="s">
        <v>1146</v>
      </c>
      <c r="D1231" s="2">
        <v>44506</v>
      </c>
      <c r="E1231">
        <v>1158</v>
      </c>
      <c r="F1231" s="4">
        <v>0.25</v>
      </c>
      <c r="G1231" t="s">
        <v>8</v>
      </c>
      <c r="H1231" t="s">
        <v>1140</v>
      </c>
      <c r="I1231" t="s">
        <v>1141</v>
      </c>
      <c r="J1231" t="s">
        <v>1142</v>
      </c>
      <c r="K1231" t="s">
        <v>1143</v>
      </c>
      <c r="L1231" t="s">
        <v>23</v>
      </c>
      <c r="M1231">
        <v>5</v>
      </c>
      <c r="N1231">
        <v>27</v>
      </c>
      <c r="O1231" t="s">
        <v>3302</v>
      </c>
      <c r="P1231" t="s">
        <v>3303</v>
      </c>
      <c r="Q1231" s="7">
        <f>fact_orders[[#This Row],[Original Price]]*(1-fact_orders[[#This Row],[Discount%]])</f>
        <v>868.5</v>
      </c>
      <c r="R1231">
        <f>fact_orders[[#This Row],[Original Price]]*fact_orders[[#This Row],[Discount%]]</f>
        <v>289.5</v>
      </c>
      <c r="S1231">
        <f>YEAR(fact_orders[[#This Row],[Date]])</f>
        <v>2021</v>
      </c>
      <c r="T1231">
        <f>MONTH(fact_orders[[#This Row],[Date]])</f>
        <v>11</v>
      </c>
      <c r="U1231" t="str">
        <f>TEXT(fact_orders[[#This Row],[Date]],"mmm-yyyy")</f>
        <v>Nov-2021</v>
      </c>
      <c r="V1231" t="str">
        <f>"Q"&amp;ROUNDUP(MONTH(fact_orders[[#This Row],[Date]])/3,0)</f>
        <v>Q4</v>
      </c>
      <c r="W1231" t="str" cm="1">
        <f t="array" ref="W1231">_xlfn.IFS(
fact_orders[[#This Row],[dim_customers.Customer Age]]&lt;=25,"18-25",
fact_orders[[#This Row],[dim_customers.Customer Age]]&lt;=35,"26-35",
fact_orders[[#This Row],[dim_customers.Customer Age]]&lt;=45,"36-45",
fact_orders[[#This Row],[dim_customers.Customer Age]]&lt;=55,"46-55",
TRUE,"56+"
)</f>
        <v>26-35</v>
      </c>
      <c r="X1231" t="str" cm="1">
        <f t="array" ref="X1231">_xlfn.IFS(fact_orders[[#This Row],[Original Price]]&lt;250,"Under 250", fact_orders[[#This Row],[Original Price]]&lt;500, "250-499",fact_orders[[#This Row],[Original Price]]&lt;1000,"500-999",fact_orders[[#This Row],[Original Price]]&lt;2000,"1000-1999",TRUE,"2000+")</f>
        <v>1000-1999</v>
      </c>
      <c r="Y1231" t="str" cm="1">
        <f t="array" ref="Y1231">_xlfn.IFS(fact_orders[[#This Row],[Discount%]]&lt;0.2,"10-19%",fact_orders[[#This Row],[Discount%]]&lt;0.3,"20-29%",fact_orders[[#This Row],[Discount%]]&lt;0.4,"30-39%",fact_orders[[#This Row],[Discount%]]&lt;0.5,"40-49%",TRUE,"50%+")</f>
        <v>20-29%</v>
      </c>
    </row>
    <row r="1232" spans="1:25" hidden="1" x14ac:dyDescent="0.3">
      <c r="A1232" t="s">
        <v>4648</v>
      </c>
      <c r="B1232" t="s">
        <v>3304</v>
      </c>
      <c r="C1232" t="s">
        <v>1147</v>
      </c>
      <c r="D1232" s="2">
        <v>44592</v>
      </c>
      <c r="E1232">
        <v>264</v>
      </c>
      <c r="F1232" s="4">
        <v>0.25</v>
      </c>
      <c r="G1232" t="s">
        <v>8</v>
      </c>
      <c r="H1232" t="s">
        <v>1140</v>
      </c>
      <c r="I1232" t="s">
        <v>1141</v>
      </c>
      <c r="J1232" t="s">
        <v>1142</v>
      </c>
      <c r="K1232" t="s">
        <v>1143</v>
      </c>
      <c r="L1232" t="s">
        <v>25</v>
      </c>
      <c r="M1232">
        <v>5</v>
      </c>
      <c r="N1232">
        <v>29</v>
      </c>
      <c r="O1232" t="s">
        <v>3302</v>
      </c>
      <c r="P1232" t="s">
        <v>3303</v>
      </c>
      <c r="Q1232" s="7">
        <f>fact_orders[[#This Row],[Original Price]]*(1-fact_orders[[#This Row],[Discount%]])</f>
        <v>198</v>
      </c>
      <c r="R1232">
        <f>fact_orders[[#This Row],[Original Price]]*fact_orders[[#This Row],[Discount%]]</f>
        <v>66</v>
      </c>
      <c r="S1232">
        <f>YEAR(fact_orders[[#This Row],[Date]])</f>
        <v>2022</v>
      </c>
      <c r="T1232">
        <f>MONTH(fact_orders[[#This Row],[Date]])</f>
        <v>1</v>
      </c>
      <c r="U1232" t="str">
        <f>TEXT(fact_orders[[#This Row],[Date]],"mmm-yyyy")</f>
        <v>Jan-2022</v>
      </c>
      <c r="V1232" t="str">
        <f>"Q"&amp;ROUNDUP(MONTH(fact_orders[[#This Row],[Date]])/3,0)</f>
        <v>Q1</v>
      </c>
      <c r="W1232" t="str" cm="1">
        <f t="array" ref="W1232">_xlfn.IFS(
fact_orders[[#This Row],[dim_customers.Customer Age]]&lt;=25,"18-25",
fact_orders[[#This Row],[dim_customers.Customer Age]]&lt;=35,"26-35",
fact_orders[[#This Row],[dim_customers.Customer Age]]&lt;=45,"36-45",
fact_orders[[#This Row],[dim_customers.Customer Age]]&lt;=55,"46-55",
TRUE,"56+"
)</f>
        <v>26-35</v>
      </c>
      <c r="X1232" t="str" cm="1">
        <f t="array" ref="X1232">_xlfn.IFS(fact_orders[[#This Row],[Original Price]]&lt;250,"Under 250", fact_orders[[#This Row],[Original Price]]&lt;500, "250-499",fact_orders[[#This Row],[Original Price]]&lt;1000,"500-999",fact_orders[[#This Row],[Original Price]]&lt;2000,"1000-1999",TRUE,"2000+")</f>
        <v>250-499</v>
      </c>
      <c r="Y1232" t="str" cm="1">
        <f t="array" ref="Y1232">_xlfn.IFS(fact_orders[[#This Row],[Discount%]]&lt;0.2,"10-19%",fact_orders[[#This Row],[Discount%]]&lt;0.3,"20-29%",fact_orders[[#This Row],[Discount%]]&lt;0.4,"30-39%",fact_orders[[#This Row],[Discount%]]&lt;0.5,"40-49%",TRUE,"50%+")</f>
        <v>20-29%</v>
      </c>
    </row>
    <row r="1233" spans="1:25" hidden="1" x14ac:dyDescent="0.3">
      <c r="A1233" t="s">
        <v>4649</v>
      </c>
      <c r="B1233" t="s">
        <v>3305</v>
      </c>
      <c r="C1233" t="s">
        <v>1148</v>
      </c>
      <c r="D1233" s="2">
        <v>44361</v>
      </c>
      <c r="E1233">
        <v>433</v>
      </c>
      <c r="F1233" s="4">
        <v>0.3</v>
      </c>
      <c r="G1233" t="s">
        <v>8</v>
      </c>
      <c r="H1233" t="s">
        <v>1140</v>
      </c>
      <c r="I1233" t="s">
        <v>1141</v>
      </c>
      <c r="J1233" t="s">
        <v>1142</v>
      </c>
      <c r="K1233" t="s">
        <v>1143</v>
      </c>
      <c r="L1233" t="s">
        <v>18</v>
      </c>
      <c r="M1233">
        <v>4</v>
      </c>
      <c r="N1233">
        <v>23</v>
      </c>
      <c r="O1233" t="s">
        <v>3302</v>
      </c>
      <c r="P1233" t="s">
        <v>3303</v>
      </c>
      <c r="Q1233" s="7">
        <f>fact_orders[[#This Row],[Original Price]]*(1-fact_orders[[#This Row],[Discount%]])</f>
        <v>303.09999999999997</v>
      </c>
      <c r="R1233">
        <f>fact_orders[[#This Row],[Original Price]]*fact_orders[[#This Row],[Discount%]]</f>
        <v>129.9</v>
      </c>
      <c r="S1233">
        <f>YEAR(fact_orders[[#This Row],[Date]])</f>
        <v>2021</v>
      </c>
      <c r="T1233">
        <f>MONTH(fact_orders[[#This Row],[Date]])</f>
        <v>6</v>
      </c>
      <c r="U1233" t="str">
        <f>TEXT(fact_orders[[#This Row],[Date]],"mmm-yyyy")</f>
        <v>Jun-2021</v>
      </c>
      <c r="V1233" t="str">
        <f>"Q"&amp;ROUNDUP(MONTH(fact_orders[[#This Row],[Date]])/3,0)</f>
        <v>Q2</v>
      </c>
      <c r="W1233" t="str" cm="1">
        <f t="array" ref="W1233">_xlfn.IFS(
fact_orders[[#This Row],[dim_customers.Customer Age]]&lt;=25,"18-25",
fact_orders[[#This Row],[dim_customers.Customer Age]]&lt;=35,"26-35",
fact_orders[[#This Row],[dim_customers.Customer Age]]&lt;=45,"36-45",
fact_orders[[#This Row],[dim_customers.Customer Age]]&lt;=55,"46-55",
TRUE,"56+"
)</f>
        <v>18-25</v>
      </c>
      <c r="X1233" t="str" cm="1">
        <f t="array" ref="X1233">_xlfn.IFS(fact_orders[[#This Row],[Original Price]]&lt;250,"Under 250", fact_orders[[#This Row],[Original Price]]&lt;500, "250-499",fact_orders[[#This Row],[Original Price]]&lt;1000,"500-999",fact_orders[[#This Row],[Original Price]]&lt;2000,"1000-1999",TRUE,"2000+")</f>
        <v>250-499</v>
      </c>
      <c r="Y1233" t="str" cm="1">
        <f t="array" ref="Y1233">_xlfn.IFS(fact_orders[[#This Row],[Discount%]]&lt;0.2,"10-19%",fact_orders[[#This Row],[Discount%]]&lt;0.3,"20-29%",fact_orders[[#This Row],[Discount%]]&lt;0.4,"30-39%",fact_orders[[#This Row],[Discount%]]&lt;0.5,"40-49%",TRUE,"50%+")</f>
        <v>30-39%</v>
      </c>
    </row>
    <row r="1234" spans="1:25" hidden="1" x14ac:dyDescent="0.3">
      <c r="A1234" t="s">
        <v>4650</v>
      </c>
      <c r="B1234" t="s">
        <v>3306</v>
      </c>
      <c r="C1234" t="s">
        <v>1149</v>
      </c>
      <c r="D1234" s="2">
        <v>44860</v>
      </c>
      <c r="E1234">
        <v>562</v>
      </c>
      <c r="F1234" s="4">
        <v>0.3</v>
      </c>
      <c r="G1234" t="s">
        <v>8</v>
      </c>
      <c r="H1234" t="s">
        <v>1140</v>
      </c>
      <c r="I1234" t="s">
        <v>1141</v>
      </c>
      <c r="J1234" t="s">
        <v>1142</v>
      </c>
      <c r="K1234" t="s">
        <v>1143</v>
      </c>
      <c r="L1234" t="s">
        <v>31</v>
      </c>
      <c r="M1234">
        <v>4</v>
      </c>
      <c r="N1234">
        <v>25</v>
      </c>
      <c r="O1234" t="s">
        <v>3302</v>
      </c>
      <c r="P1234" t="s">
        <v>3303</v>
      </c>
      <c r="Q1234" s="7">
        <f>fact_orders[[#This Row],[Original Price]]*(1-fact_orders[[#This Row],[Discount%]])</f>
        <v>393.4</v>
      </c>
      <c r="R1234">
        <f>fact_orders[[#This Row],[Original Price]]*fact_orders[[#This Row],[Discount%]]</f>
        <v>168.6</v>
      </c>
      <c r="S1234">
        <f>YEAR(fact_orders[[#This Row],[Date]])</f>
        <v>2022</v>
      </c>
      <c r="T1234">
        <f>MONTH(fact_orders[[#This Row],[Date]])</f>
        <v>10</v>
      </c>
      <c r="U1234" t="str">
        <f>TEXT(fact_orders[[#This Row],[Date]],"mmm-yyyy")</f>
        <v>Oct-2022</v>
      </c>
      <c r="V1234" t="str">
        <f>"Q"&amp;ROUNDUP(MONTH(fact_orders[[#This Row],[Date]])/3,0)</f>
        <v>Q4</v>
      </c>
      <c r="W1234" t="str" cm="1">
        <f t="array" ref="W1234">_xlfn.IFS(
fact_orders[[#This Row],[dim_customers.Customer Age]]&lt;=25,"18-25",
fact_orders[[#This Row],[dim_customers.Customer Age]]&lt;=35,"26-35",
fact_orders[[#This Row],[dim_customers.Customer Age]]&lt;=45,"36-45",
fact_orders[[#This Row],[dim_customers.Customer Age]]&lt;=55,"46-55",
TRUE,"56+"
)</f>
        <v>18-25</v>
      </c>
      <c r="X1234" t="str" cm="1">
        <f t="array" ref="X1234">_xlfn.IFS(fact_orders[[#This Row],[Original Price]]&lt;250,"Under 250", fact_orders[[#This Row],[Original Price]]&lt;500, "250-499",fact_orders[[#This Row],[Original Price]]&lt;1000,"500-999",fact_orders[[#This Row],[Original Price]]&lt;2000,"1000-1999",TRUE,"2000+")</f>
        <v>500-999</v>
      </c>
      <c r="Y1234" t="str" cm="1">
        <f t="array" ref="Y1234">_xlfn.IFS(fact_orders[[#This Row],[Discount%]]&lt;0.2,"10-19%",fact_orders[[#This Row],[Discount%]]&lt;0.3,"20-29%",fact_orders[[#This Row],[Discount%]]&lt;0.4,"30-39%",fact_orders[[#This Row],[Discount%]]&lt;0.5,"40-49%",TRUE,"50%+")</f>
        <v>30-39%</v>
      </c>
    </row>
    <row r="1235" spans="1:25" hidden="1" x14ac:dyDescent="0.3">
      <c r="A1235" t="s">
        <v>4651</v>
      </c>
      <c r="B1235" t="s">
        <v>3307</v>
      </c>
      <c r="C1235" t="s">
        <v>1150</v>
      </c>
      <c r="D1235" s="2">
        <v>44490</v>
      </c>
      <c r="E1235">
        <v>423</v>
      </c>
      <c r="F1235" s="4">
        <v>0.3</v>
      </c>
      <c r="G1235" t="s">
        <v>8</v>
      </c>
      <c r="H1235" t="s">
        <v>1140</v>
      </c>
      <c r="I1235" t="s">
        <v>1141</v>
      </c>
      <c r="J1235" t="s">
        <v>1142</v>
      </c>
      <c r="K1235" t="s">
        <v>1151</v>
      </c>
      <c r="L1235" t="s">
        <v>16</v>
      </c>
      <c r="M1235">
        <v>4</v>
      </c>
      <c r="N1235">
        <v>24</v>
      </c>
      <c r="O1235" t="s">
        <v>3302</v>
      </c>
      <c r="P1235" t="s">
        <v>3303</v>
      </c>
      <c r="Q1235" s="7">
        <f>fact_orders[[#This Row],[Original Price]]*(1-fact_orders[[#This Row],[Discount%]])</f>
        <v>296.09999999999997</v>
      </c>
      <c r="R1235">
        <f>fact_orders[[#This Row],[Original Price]]*fact_orders[[#This Row],[Discount%]]</f>
        <v>126.89999999999999</v>
      </c>
      <c r="S1235">
        <f>YEAR(fact_orders[[#This Row],[Date]])</f>
        <v>2021</v>
      </c>
      <c r="T1235">
        <f>MONTH(fact_orders[[#This Row],[Date]])</f>
        <v>10</v>
      </c>
      <c r="U1235" t="str">
        <f>TEXT(fact_orders[[#This Row],[Date]],"mmm-yyyy")</f>
        <v>Oct-2021</v>
      </c>
      <c r="V1235" t="str">
        <f>"Q"&amp;ROUNDUP(MONTH(fact_orders[[#This Row],[Date]])/3,0)</f>
        <v>Q4</v>
      </c>
      <c r="W1235" t="str" cm="1">
        <f t="array" ref="W1235">_xlfn.IFS(
fact_orders[[#This Row],[dim_customers.Customer Age]]&lt;=25,"18-25",
fact_orders[[#This Row],[dim_customers.Customer Age]]&lt;=35,"26-35",
fact_orders[[#This Row],[dim_customers.Customer Age]]&lt;=45,"36-45",
fact_orders[[#This Row],[dim_customers.Customer Age]]&lt;=55,"46-55",
TRUE,"56+"
)</f>
        <v>18-25</v>
      </c>
      <c r="X1235" t="str" cm="1">
        <f t="array" ref="X1235">_xlfn.IFS(fact_orders[[#This Row],[Original Price]]&lt;250,"Under 250", fact_orders[[#This Row],[Original Price]]&lt;500, "250-499",fact_orders[[#This Row],[Original Price]]&lt;1000,"500-999",fact_orders[[#This Row],[Original Price]]&lt;2000,"1000-1999",TRUE,"2000+")</f>
        <v>250-499</v>
      </c>
      <c r="Y1235" t="str" cm="1">
        <f t="array" ref="Y1235">_xlfn.IFS(fact_orders[[#This Row],[Discount%]]&lt;0.2,"10-19%",fact_orders[[#This Row],[Discount%]]&lt;0.3,"20-29%",fact_orders[[#This Row],[Discount%]]&lt;0.4,"30-39%",fact_orders[[#This Row],[Discount%]]&lt;0.5,"40-49%",TRUE,"50%+")</f>
        <v>30-39%</v>
      </c>
    </row>
    <row r="1236" spans="1:25" hidden="1" x14ac:dyDescent="0.3">
      <c r="A1236" t="s">
        <v>4652</v>
      </c>
      <c r="B1236" t="s">
        <v>3308</v>
      </c>
      <c r="C1236" t="s">
        <v>1152</v>
      </c>
      <c r="D1236" s="2">
        <v>44871</v>
      </c>
      <c r="E1236">
        <v>621</v>
      </c>
      <c r="F1236" s="4">
        <v>0.4</v>
      </c>
      <c r="G1236" t="s">
        <v>8</v>
      </c>
      <c r="H1236" t="s">
        <v>1140</v>
      </c>
      <c r="I1236" t="s">
        <v>1141</v>
      </c>
      <c r="J1236" t="s">
        <v>1142</v>
      </c>
      <c r="K1236" t="s">
        <v>1151</v>
      </c>
      <c r="L1236" t="s">
        <v>29</v>
      </c>
      <c r="M1236">
        <v>3</v>
      </c>
      <c r="N1236">
        <v>15</v>
      </c>
      <c r="O1236" t="s">
        <v>3302</v>
      </c>
      <c r="P1236" t="s">
        <v>3303</v>
      </c>
      <c r="Q1236" s="7">
        <f>fact_orders[[#This Row],[Original Price]]*(1-fact_orders[[#This Row],[Discount%]])</f>
        <v>372.59999999999997</v>
      </c>
      <c r="R1236">
        <f>fact_orders[[#This Row],[Original Price]]*fact_orders[[#This Row],[Discount%]]</f>
        <v>248.4</v>
      </c>
      <c r="S1236">
        <f>YEAR(fact_orders[[#This Row],[Date]])</f>
        <v>2022</v>
      </c>
      <c r="T1236">
        <f>MONTH(fact_orders[[#This Row],[Date]])</f>
        <v>11</v>
      </c>
      <c r="U1236" t="str">
        <f>TEXT(fact_orders[[#This Row],[Date]],"mmm-yyyy")</f>
        <v>Nov-2022</v>
      </c>
      <c r="V1236" t="str">
        <f>"Q"&amp;ROUNDUP(MONTH(fact_orders[[#This Row],[Date]])/3,0)</f>
        <v>Q4</v>
      </c>
      <c r="W1236" t="str" cm="1">
        <f t="array" ref="W1236">_xlfn.IFS(
fact_orders[[#This Row],[dim_customers.Customer Age]]&lt;=25,"18-25",
fact_orders[[#This Row],[dim_customers.Customer Age]]&lt;=35,"26-35",
fact_orders[[#This Row],[dim_customers.Customer Age]]&lt;=45,"36-45",
fact_orders[[#This Row],[dim_customers.Customer Age]]&lt;=55,"46-55",
TRUE,"56+"
)</f>
        <v>18-25</v>
      </c>
      <c r="X1236" t="str" cm="1">
        <f t="array" ref="X1236">_xlfn.IFS(fact_orders[[#This Row],[Original Price]]&lt;250,"Under 250", fact_orders[[#This Row],[Original Price]]&lt;500, "250-499",fact_orders[[#This Row],[Original Price]]&lt;1000,"500-999",fact_orders[[#This Row],[Original Price]]&lt;2000,"1000-1999",TRUE,"2000+")</f>
        <v>500-999</v>
      </c>
      <c r="Y1236" t="str" cm="1">
        <f t="array" ref="Y1236">_xlfn.IFS(fact_orders[[#This Row],[Discount%]]&lt;0.2,"10-19%",fact_orders[[#This Row],[Discount%]]&lt;0.3,"20-29%",fact_orders[[#This Row],[Discount%]]&lt;0.4,"30-39%",fact_orders[[#This Row],[Discount%]]&lt;0.5,"40-49%",TRUE,"50%+")</f>
        <v>40-49%</v>
      </c>
    </row>
    <row r="1237" spans="1:25" hidden="1" x14ac:dyDescent="0.3">
      <c r="A1237" t="s">
        <v>4653</v>
      </c>
      <c r="B1237" t="s">
        <v>3309</v>
      </c>
      <c r="C1237" t="s">
        <v>1153</v>
      </c>
      <c r="D1237" s="2">
        <v>44966</v>
      </c>
      <c r="E1237">
        <v>333</v>
      </c>
      <c r="F1237" s="4">
        <v>0.4</v>
      </c>
      <c r="G1237" t="s">
        <v>8</v>
      </c>
      <c r="H1237" t="s">
        <v>1140</v>
      </c>
      <c r="I1237" t="s">
        <v>1141</v>
      </c>
      <c r="J1237" t="s">
        <v>1142</v>
      </c>
      <c r="K1237" t="s">
        <v>1151</v>
      </c>
      <c r="L1237" t="s">
        <v>35</v>
      </c>
      <c r="M1237">
        <v>5</v>
      </c>
      <c r="N1237">
        <v>19</v>
      </c>
      <c r="O1237" t="s">
        <v>3310</v>
      </c>
      <c r="P1237" t="s">
        <v>3303</v>
      </c>
      <c r="Q1237" s="7">
        <f>fact_orders[[#This Row],[Original Price]]*(1-fact_orders[[#This Row],[Discount%]])</f>
        <v>199.79999999999998</v>
      </c>
      <c r="R1237">
        <f>fact_orders[[#This Row],[Original Price]]*fact_orders[[#This Row],[Discount%]]</f>
        <v>133.20000000000002</v>
      </c>
      <c r="S1237">
        <f>YEAR(fact_orders[[#This Row],[Date]])</f>
        <v>2023</v>
      </c>
      <c r="T1237">
        <f>MONTH(fact_orders[[#This Row],[Date]])</f>
        <v>2</v>
      </c>
      <c r="U1237" t="str">
        <f>TEXT(fact_orders[[#This Row],[Date]],"mmm-yyyy")</f>
        <v>Feb-2023</v>
      </c>
      <c r="V1237" t="str">
        <f>"Q"&amp;ROUNDUP(MONTH(fact_orders[[#This Row],[Date]])/3,0)</f>
        <v>Q1</v>
      </c>
      <c r="W1237" t="str" cm="1">
        <f t="array" ref="W1237">_xlfn.IFS(
fact_orders[[#This Row],[dim_customers.Customer Age]]&lt;=25,"18-25",
fact_orders[[#This Row],[dim_customers.Customer Age]]&lt;=35,"26-35",
fact_orders[[#This Row],[dim_customers.Customer Age]]&lt;=45,"36-45",
fact_orders[[#This Row],[dim_customers.Customer Age]]&lt;=55,"46-55",
TRUE,"56+"
)</f>
        <v>18-25</v>
      </c>
      <c r="X1237" t="str" cm="1">
        <f t="array" ref="X1237">_xlfn.IFS(fact_orders[[#This Row],[Original Price]]&lt;250,"Under 250", fact_orders[[#This Row],[Original Price]]&lt;500, "250-499",fact_orders[[#This Row],[Original Price]]&lt;1000,"500-999",fact_orders[[#This Row],[Original Price]]&lt;2000,"1000-1999",TRUE,"2000+")</f>
        <v>250-499</v>
      </c>
      <c r="Y1237" t="str" cm="1">
        <f t="array" ref="Y1237">_xlfn.IFS(fact_orders[[#This Row],[Discount%]]&lt;0.2,"10-19%",fact_orders[[#This Row],[Discount%]]&lt;0.3,"20-29%",fact_orders[[#This Row],[Discount%]]&lt;0.4,"30-39%",fact_orders[[#This Row],[Discount%]]&lt;0.5,"40-49%",TRUE,"50%+")</f>
        <v>40-49%</v>
      </c>
    </row>
    <row r="1238" spans="1:25" hidden="1" x14ac:dyDescent="0.3">
      <c r="A1238" t="s">
        <v>4654</v>
      </c>
      <c r="B1238" t="s">
        <v>3311</v>
      </c>
      <c r="C1238" t="s">
        <v>1154</v>
      </c>
      <c r="D1238" s="2">
        <v>44830</v>
      </c>
      <c r="E1238">
        <v>236</v>
      </c>
      <c r="F1238" s="4">
        <v>0.4</v>
      </c>
      <c r="G1238" t="s">
        <v>8</v>
      </c>
      <c r="H1238" t="s">
        <v>1140</v>
      </c>
      <c r="I1238" t="s">
        <v>1141</v>
      </c>
      <c r="J1238" t="s">
        <v>1142</v>
      </c>
      <c r="K1238" t="s">
        <v>1151</v>
      </c>
      <c r="L1238" t="s">
        <v>18</v>
      </c>
      <c r="M1238">
        <v>4</v>
      </c>
      <c r="N1238">
        <v>19</v>
      </c>
      <c r="O1238" t="s">
        <v>3310</v>
      </c>
      <c r="P1238" t="s">
        <v>3303</v>
      </c>
      <c r="Q1238" s="7">
        <f>fact_orders[[#This Row],[Original Price]]*(1-fact_orders[[#This Row],[Discount%]])</f>
        <v>141.6</v>
      </c>
      <c r="R1238">
        <f>fact_orders[[#This Row],[Original Price]]*fact_orders[[#This Row],[Discount%]]</f>
        <v>94.4</v>
      </c>
      <c r="S1238">
        <f>YEAR(fact_orders[[#This Row],[Date]])</f>
        <v>2022</v>
      </c>
      <c r="T1238">
        <f>MONTH(fact_orders[[#This Row],[Date]])</f>
        <v>9</v>
      </c>
      <c r="U1238" t="str">
        <f>TEXT(fact_orders[[#This Row],[Date]],"mmm-yyyy")</f>
        <v>Sep-2022</v>
      </c>
      <c r="V1238" t="str">
        <f>"Q"&amp;ROUNDUP(MONTH(fact_orders[[#This Row],[Date]])/3,0)</f>
        <v>Q3</v>
      </c>
      <c r="W1238" t="str" cm="1">
        <f t="array" ref="W1238">_xlfn.IFS(
fact_orders[[#This Row],[dim_customers.Customer Age]]&lt;=25,"18-25",
fact_orders[[#This Row],[dim_customers.Customer Age]]&lt;=35,"26-35",
fact_orders[[#This Row],[dim_customers.Customer Age]]&lt;=45,"36-45",
fact_orders[[#This Row],[dim_customers.Customer Age]]&lt;=55,"46-55",
TRUE,"56+"
)</f>
        <v>18-25</v>
      </c>
      <c r="X1238" t="str" cm="1">
        <f t="array" ref="X1238">_xlfn.IFS(fact_orders[[#This Row],[Original Price]]&lt;250,"Under 250", fact_orders[[#This Row],[Original Price]]&lt;500, "250-499",fact_orders[[#This Row],[Original Price]]&lt;1000,"500-999",fact_orders[[#This Row],[Original Price]]&lt;2000,"1000-1999",TRUE,"2000+")</f>
        <v>Under 250</v>
      </c>
      <c r="Y1238" t="str" cm="1">
        <f t="array" ref="Y1238">_xlfn.IFS(fact_orders[[#This Row],[Discount%]]&lt;0.2,"10-19%",fact_orders[[#This Row],[Discount%]]&lt;0.3,"20-29%",fact_orders[[#This Row],[Discount%]]&lt;0.4,"30-39%",fact_orders[[#This Row],[Discount%]]&lt;0.5,"40-49%",TRUE,"50%+")</f>
        <v>40-49%</v>
      </c>
    </row>
    <row r="1239" spans="1:25" hidden="1" x14ac:dyDescent="0.3">
      <c r="A1239" t="s">
        <v>4655</v>
      </c>
      <c r="B1239" t="s">
        <v>3312</v>
      </c>
      <c r="C1239" t="s">
        <v>1155</v>
      </c>
      <c r="D1239" s="2">
        <v>44585</v>
      </c>
      <c r="E1239">
        <v>456</v>
      </c>
      <c r="F1239" s="4">
        <v>0.4</v>
      </c>
      <c r="G1239" t="s">
        <v>8</v>
      </c>
      <c r="H1239" t="s">
        <v>1140</v>
      </c>
      <c r="I1239" t="s">
        <v>1141</v>
      </c>
      <c r="J1239" t="s">
        <v>1142</v>
      </c>
      <c r="K1239" t="s">
        <v>1151</v>
      </c>
      <c r="L1239" t="s">
        <v>33</v>
      </c>
      <c r="M1239">
        <v>2</v>
      </c>
      <c r="N1239">
        <v>19</v>
      </c>
      <c r="O1239" t="s">
        <v>3310</v>
      </c>
      <c r="P1239" t="s">
        <v>3303</v>
      </c>
      <c r="Q1239" s="7">
        <f>fact_orders[[#This Row],[Original Price]]*(1-fact_orders[[#This Row],[Discount%]])</f>
        <v>273.59999999999997</v>
      </c>
      <c r="R1239">
        <f>fact_orders[[#This Row],[Original Price]]*fact_orders[[#This Row],[Discount%]]</f>
        <v>182.4</v>
      </c>
      <c r="S1239">
        <f>YEAR(fact_orders[[#This Row],[Date]])</f>
        <v>2022</v>
      </c>
      <c r="T1239">
        <f>MONTH(fact_orders[[#This Row],[Date]])</f>
        <v>1</v>
      </c>
      <c r="U1239" t="str">
        <f>TEXT(fact_orders[[#This Row],[Date]],"mmm-yyyy")</f>
        <v>Jan-2022</v>
      </c>
      <c r="V1239" t="str">
        <f>"Q"&amp;ROUNDUP(MONTH(fact_orders[[#This Row],[Date]])/3,0)</f>
        <v>Q1</v>
      </c>
      <c r="W1239" t="str" cm="1">
        <f t="array" ref="W1239">_xlfn.IFS(
fact_orders[[#This Row],[dim_customers.Customer Age]]&lt;=25,"18-25",
fact_orders[[#This Row],[dim_customers.Customer Age]]&lt;=35,"26-35",
fact_orders[[#This Row],[dim_customers.Customer Age]]&lt;=45,"36-45",
fact_orders[[#This Row],[dim_customers.Customer Age]]&lt;=55,"46-55",
TRUE,"56+"
)</f>
        <v>18-25</v>
      </c>
      <c r="X1239" t="str" cm="1">
        <f t="array" ref="X1239">_xlfn.IFS(fact_orders[[#This Row],[Original Price]]&lt;250,"Under 250", fact_orders[[#This Row],[Original Price]]&lt;500, "250-499",fact_orders[[#This Row],[Original Price]]&lt;1000,"500-999",fact_orders[[#This Row],[Original Price]]&lt;2000,"1000-1999",TRUE,"2000+")</f>
        <v>250-499</v>
      </c>
      <c r="Y1239" t="str" cm="1">
        <f t="array" ref="Y1239">_xlfn.IFS(fact_orders[[#This Row],[Discount%]]&lt;0.2,"10-19%",fact_orders[[#This Row],[Discount%]]&lt;0.3,"20-29%",fact_orders[[#This Row],[Discount%]]&lt;0.4,"30-39%",fact_orders[[#This Row],[Discount%]]&lt;0.5,"40-49%",TRUE,"50%+")</f>
        <v>40-49%</v>
      </c>
    </row>
    <row r="1240" spans="1:25" hidden="1" x14ac:dyDescent="0.3">
      <c r="A1240" t="s">
        <v>4656</v>
      </c>
      <c r="B1240" t="s">
        <v>3313</v>
      </c>
      <c r="C1240" t="s">
        <v>1156</v>
      </c>
      <c r="D1240" s="2">
        <v>44249</v>
      </c>
      <c r="E1240">
        <v>963</v>
      </c>
      <c r="F1240" s="4">
        <v>0.4</v>
      </c>
      <c r="G1240" t="s">
        <v>8</v>
      </c>
      <c r="H1240" t="s">
        <v>1140</v>
      </c>
      <c r="I1240" t="s">
        <v>1141</v>
      </c>
      <c r="J1240" t="s">
        <v>1142</v>
      </c>
      <c r="K1240" t="s">
        <v>1151</v>
      </c>
      <c r="L1240" t="s">
        <v>37</v>
      </c>
      <c r="M1240">
        <v>5</v>
      </c>
      <c r="N1240">
        <v>22</v>
      </c>
      <c r="O1240" t="s">
        <v>3310</v>
      </c>
      <c r="P1240" t="s">
        <v>3303</v>
      </c>
      <c r="Q1240" s="7">
        <f>fact_orders[[#This Row],[Original Price]]*(1-fact_orders[[#This Row],[Discount%]])</f>
        <v>577.79999999999995</v>
      </c>
      <c r="R1240">
        <f>fact_orders[[#This Row],[Original Price]]*fact_orders[[#This Row],[Discount%]]</f>
        <v>385.20000000000005</v>
      </c>
      <c r="S1240">
        <f>YEAR(fact_orders[[#This Row],[Date]])</f>
        <v>2021</v>
      </c>
      <c r="T1240">
        <f>MONTH(fact_orders[[#This Row],[Date]])</f>
        <v>2</v>
      </c>
      <c r="U1240" t="str">
        <f>TEXT(fact_orders[[#This Row],[Date]],"mmm-yyyy")</f>
        <v>Feb-2021</v>
      </c>
      <c r="V1240" t="str">
        <f>"Q"&amp;ROUNDUP(MONTH(fact_orders[[#This Row],[Date]])/3,0)</f>
        <v>Q1</v>
      </c>
      <c r="W1240" t="str" cm="1">
        <f t="array" ref="W1240">_xlfn.IFS(
fact_orders[[#This Row],[dim_customers.Customer Age]]&lt;=25,"18-25",
fact_orders[[#This Row],[dim_customers.Customer Age]]&lt;=35,"26-35",
fact_orders[[#This Row],[dim_customers.Customer Age]]&lt;=45,"36-45",
fact_orders[[#This Row],[dim_customers.Customer Age]]&lt;=55,"46-55",
TRUE,"56+"
)</f>
        <v>18-25</v>
      </c>
      <c r="X1240" t="str" cm="1">
        <f t="array" ref="X1240">_xlfn.IFS(fact_orders[[#This Row],[Original Price]]&lt;250,"Under 250", fact_orders[[#This Row],[Original Price]]&lt;500, "250-499",fact_orders[[#This Row],[Original Price]]&lt;1000,"500-999",fact_orders[[#This Row],[Original Price]]&lt;2000,"1000-1999",TRUE,"2000+")</f>
        <v>500-999</v>
      </c>
      <c r="Y1240" t="str" cm="1">
        <f t="array" ref="Y1240">_xlfn.IFS(fact_orders[[#This Row],[Discount%]]&lt;0.2,"10-19%",fact_orders[[#This Row],[Discount%]]&lt;0.3,"20-29%",fact_orders[[#This Row],[Discount%]]&lt;0.4,"30-39%",fact_orders[[#This Row],[Discount%]]&lt;0.5,"40-49%",TRUE,"50%+")</f>
        <v>40-49%</v>
      </c>
    </row>
    <row r="1241" spans="1:25" hidden="1" x14ac:dyDescent="0.3">
      <c r="A1241" t="s">
        <v>4657</v>
      </c>
      <c r="B1241" t="s">
        <v>3314</v>
      </c>
      <c r="C1241" t="s">
        <v>1157</v>
      </c>
      <c r="D1241" s="2">
        <v>44342</v>
      </c>
      <c r="E1241">
        <v>234</v>
      </c>
      <c r="F1241" s="4">
        <v>0.4</v>
      </c>
      <c r="G1241" t="s">
        <v>8</v>
      </c>
      <c r="H1241" t="s">
        <v>1140</v>
      </c>
      <c r="I1241" t="s">
        <v>1141</v>
      </c>
      <c r="J1241" t="s">
        <v>1142</v>
      </c>
      <c r="K1241" t="s">
        <v>1151</v>
      </c>
      <c r="L1241" t="s">
        <v>432</v>
      </c>
      <c r="M1241">
        <v>5</v>
      </c>
      <c r="N1241">
        <v>22</v>
      </c>
      <c r="O1241" t="s">
        <v>3310</v>
      </c>
      <c r="P1241" t="s">
        <v>3303</v>
      </c>
      <c r="Q1241" s="7">
        <f>fact_orders[[#This Row],[Original Price]]*(1-fact_orders[[#This Row],[Discount%]])</f>
        <v>140.4</v>
      </c>
      <c r="R1241">
        <f>fact_orders[[#This Row],[Original Price]]*fact_orders[[#This Row],[Discount%]]</f>
        <v>93.600000000000009</v>
      </c>
      <c r="S1241">
        <f>YEAR(fact_orders[[#This Row],[Date]])</f>
        <v>2021</v>
      </c>
      <c r="T1241">
        <f>MONTH(fact_orders[[#This Row],[Date]])</f>
        <v>5</v>
      </c>
      <c r="U1241" t="str">
        <f>TEXT(fact_orders[[#This Row],[Date]],"mmm-yyyy")</f>
        <v>May-2021</v>
      </c>
      <c r="V1241" t="str">
        <f>"Q"&amp;ROUNDUP(MONTH(fact_orders[[#This Row],[Date]])/3,0)</f>
        <v>Q2</v>
      </c>
      <c r="W1241" t="str" cm="1">
        <f t="array" ref="W1241">_xlfn.IFS(
fact_orders[[#This Row],[dim_customers.Customer Age]]&lt;=25,"18-25",
fact_orders[[#This Row],[dim_customers.Customer Age]]&lt;=35,"26-35",
fact_orders[[#This Row],[dim_customers.Customer Age]]&lt;=45,"36-45",
fact_orders[[#This Row],[dim_customers.Customer Age]]&lt;=55,"46-55",
TRUE,"56+"
)</f>
        <v>18-25</v>
      </c>
      <c r="X1241" t="str" cm="1">
        <f t="array" ref="X1241">_xlfn.IFS(fact_orders[[#This Row],[Original Price]]&lt;250,"Under 250", fact_orders[[#This Row],[Original Price]]&lt;500, "250-499",fact_orders[[#This Row],[Original Price]]&lt;1000,"500-999",fact_orders[[#This Row],[Original Price]]&lt;2000,"1000-1999",TRUE,"2000+")</f>
        <v>Under 250</v>
      </c>
      <c r="Y1241" t="str" cm="1">
        <f t="array" ref="Y1241">_xlfn.IFS(fact_orders[[#This Row],[Discount%]]&lt;0.2,"10-19%",fact_orders[[#This Row],[Discount%]]&lt;0.3,"20-29%",fact_orders[[#This Row],[Discount%]]&lt;0.4,"30-39%",fact_orders[[#This Row],[Discount%]]&lt;0.5,"40-49%",TRUE,"50%+")</f>
        <v>40-49%</v>
      </c>
    </row>
    <row r="1242" spans="1:25" hidden="1" x14ac:dyDescent="0.3">
      <c r="A1242" t="s">
        <v>4658</v>
      </c>
      <c r="B1242" t="s">
        <v>3315</v>
      </c>
      <c r="C1242" t="s">
        <v>1158</v>
      </c>
      <c r="D1242" s="2">
        <v>44540</v>
      </c>
      <c r="E1242">
        <v>456</v>
      </c>
      <c r="F1242" s="4">
        <v>0.45</v>
      </c>
      <c r="G1242" t="s">
        <v>8</v>
      </c>
      <c r="H1242" t="s">
        <v>1140</v>
      </c>
      <c r="I1242" t="s">
        <v>1141</v>
      </c>
      <c r="J1242" t="s">
        <v>1142</v>
      </c>
      <c r="K1242" t="s">
        <v>1151</v>
      </c>
      <c r="L1242" t="s">
        <v>23</v>
      </c>
      <c r="M1242">
        <v>5</v>
      </c>
      <c r="N1242">
        <v>22</v>
      </c>
      <c r="O1242" t="s">
        <v>3316</v>
      </c>
      <c r="P1242" t="s">
        <v>3303</v>
      </c>
      <c r="Q1242" s="7">
        <f>fact_orders[[#This Row],[Original Price]]*(1-fact_orders[[#This Row],[Discount%]])</f>
        <v>250.8</v>
      </c>
      <c r="R1242">
        <f>fact_orders[[#This Row],[Original Price]]*fact_orders[[#This Row],[Discount%]]</f>
        <v>205.20000000000002</v>
      </c>
      <c r="S1242">
        <f>YEAR(fact_orders[[#This Row],[Date]])</f>
        <v>2021</v>
      </c>
      <c r="T1242">
        <f>MONTH(fact_orders[[#This Row],[Date]])</f>
        <v>12</v>
      </c>
      <c r="U1242" t="str">
        <f>TEXT(fact_orders[[#This Row],[Date]],"mmm-yyyy")</f>
        <v>Dec-2021</v>
      </c>
      <c r="V1242" t="str">
        <f>"Q"&amp;ROUNDUP(MONTH(fact_orders[[#This Row],[Date]])/3,0)</f>
        <v>Q4</v>
      </c>
      <c r="W1242" t="str" cm="1">
        <f t="array" ref="W1242">_xlfn.IFS(
fact_orders[[#This Row],[dim_customers.Customer Age]]&lt;=25,"18-25",
fact_orders[[#This Row],[dim_customers.Customer Age]]&lt;=35,"26-35",
fact_orders[[#This Row],[dim_customers.Customer Age]]&lt;=45,"36-45",
fact_orders[[#This Row],[dim_customers.Customer Age]]&lt;=55,"46-55",
TRUE,"56+"
)</f>
        <v>18-25</v>
      </c>
      <c r="X1242" t="str" cm="1">
        <f t="array" ref="X1242">_xlfn.IFS(fact_orders[[#This Row],[Original Price]]&lt;250,"Under 250", fact_orders[[#This Row],[Original Price]]&lt;500, "250-499",fact_orders[[#This Row],[Original Price]]&lt;1000,"500-999",fact_orders[[#This Row],[Original Price]]&lt;2000,"1000-1999",TRUE,"2000+")</f>
        <v>250-499</v>
      </c>
      <c r="Y1242" t="str" cm="1">
        <f t="array" ref="Y1242">_xlfn.IFS(fact_orders[[#This Row],[Discount%]]&lt;0.2,"10-19%",fact_orders[[#This Row],[Discount%]]&lt;0.3,"20-29%",fact_orders[[#This Row],[Discount%]]&lt;0.4,"30-39%",fact_orders[[#This Row],[Discount%]]&lt;0.5,"40-49%",TRUE,"50%+")</f>
        <v>40-49%</v>
      </c>
    </row>
    <row r="1243" spans="1:25" hidden="1" x14ac:dyDescent="0.3">
      <c r="A1243" t="s">
        <v>4659</v>
      </c>
      <c r="B1243" t="s">
        <v>3317</v>
      </c>
      <c r="C1243" t="s">
        <v>1159</v>
      </c>
      <c r="D1243" s="2">
        <v>44405</v>
      </c>
      <c r="E1243">
        <v>564</v>
      </c>
      <c r="F1243" s="4">
        <v>0.45</v>
      </c>
      <c r="G1243" t="s">
        <v>8</v>
      </c>
      <c r="H1243" t="s">
        <v>1140</v>
      </c>
      <c r="I1243" t="s">
        <v>1141</v>
      </c>
      <c r="J1243" t="s">
        <v>1142</v>
      </c>
      <c r="K1243" t="s">
        <v>1151</v>
      </c>
      <c r="L1243" t="s">
        <v>196</v>
      </c>
      <c r="M1243">
        <v>4</v>
      </c>
      <c r="N1243">
        <v>22</v>
      </c>
      <c r="O1243" t="s">
        <v>3316</v>
      </c>
      <c r="P1243" t="s">
        <v>3303</v>
      </c>
      <c r="Q1243" s="7">
        <f>fact_orders[[#This Row],[Original Price]]*(1-fact_orders[[#This Row],[Discount%]])</f>
        <v>310.20000000000005</v>
      </c>
      <c r="R1243">
        <f>fact_orders[[#This Row],[Original Price]]*fact_orders[[#This Row],[Discount%]]</f>
        <v>253.8</v>
      </c>
      <c r="S1243">
        <f>YEAR(fact_orders[[#This Row],[Date]])</f>
        <v>2021</v>
      </c>
      <c r="T1243">
        <f>MONTH(fact_orders[[#This Row],[Date]])</f>
        <v>7</v>
      </c>
      <c r="U1243" t="str">
        <f>TEXT(fact_orders[[#This Row],[Date]],"mmm-yyyy")</f>
        <v>Jul-2021</v>
      </c>
      <c r="V1243" t="str">
        <f>"Q"&amp;ROUNDUP(MONTH(fact_orders[[#This Row],[Date]])/3,0)</f>
        <v>Q3</v>
      </c>
      <c r="W1243" t="str" cm="1">
        <f t="array" ref="W1243">_xlfn.IFS(
fact_orders[[#This Row],[dim_customers.Customer Age]]&lt;=25,"18-25",
fact_orders[[#This Row],[dim_customers.Customer Age]]&lt;=35,"26-35",
fact_orders[[#This Row],[dim_customers.Customer Age]]&lt;=45,"36-45",
fact_orders[[#This Row],[dim_customers.Customer Age]]&lt;=55,"46-55",
TRUE,"56+"
)</f>
        <v>18-25</v>
      </c>
      <c r="X1243" t="str" cm="1">
        <f t="array" ref="X1243">_xlfn.IFS(fact_orders[[#This Row],[Original Price]]&lt;250,"Under 250", fact_orders[[#This Row],[Original Price]]&lt;500, "250-499",fact_orders[[#This Row],[Original Price]]&lt;1000,"500-999",fact_orders[[#This Row],[Original Price]]&lt;2000,"1000-1999",TRUE,"2000+")</f>
        <v>500-999</v>
      </c>
      <c r="Y1243" t="str" cm="1">
        <f t="array" ref="Y1243">_xlfn.IFS(fact_orders[[#This Row],[Discount%]]&lt;0.2,"10-19%",fact_orders[[#This Row],[Discount%]]&lt;0.3,"20-29%",fact_orders[[#This Row],[Discount%]]&lt;0.4,"30-39%",fact_orders[[#This Row],[Discount%]]&lt;0.5,"40-49%",TRUE,"50%+")</f>
        <v>40-49%</v>
      </c>
    </row>
    <row r="1244" spans="1:25" hidden="1" x14ac:dyDescent="0.3">
      <c r="A1244" t="s">
        <v>4660</v>
      </c>
      <c r="B1244" t="s">
        <v>3318</v>
      </c>
      <c r="C1244" t="s">
        <v>1160</v>
      </c>
      <c r="D1244" s="2">
        <v>44766</v>
      </c>
      <c r="E1244">
        <v>634</v>
      </c>
      <c r="F1244" s="4">
        <v>0.45</v>
      </c>
      <c r="G1244" t="s">
        <v>8</v>
      </c>
      <c r="H1244" t="s">
        <v>1140</v>
      </c>
      <c r="I1244" t="s">
        <v>1141</v>
      </c>
      <c r="J1244" t="s">
        <v>1142</v>
      </c>
      <c r="K1244" t="s">
        <v>1151</v>
      </c>
      <c r="L1244" t="s">
        <v>29</v>
      </c>
      <c r="M1244">
        <v>4</v>
      </c>
      <c r="N1244">
        <v>29</v>
      </c>
      <c r="O1244" t="s">
        <v>3316</v>
      </c>
      <c r="P1244" t="s">
        <v>3303</v>
      </c>
      <c r="Q1244" s="7">
        <f>fact_orders[[#This Row],[Original Price]]*(1-fact_orders[[#This Row],[Discount%]])</f>
        <v>348.70000000000005</v>
      </c>
      <c r="R1244">
        <f>fact_orders[[#This Row],[Original Price]]*fact_orders[[#This Row],[Discount%]]</f>
        <v>285.3</v>
      </c>
      <c r="S1244">
        <f>YEAR(fact_orders[[#This Row],[Date]])</f>
        <v>2022</v>
      </c>
      <c r="T1244">
        <f>MONTH(fact_orders[[#This Row],[Date]])</f>
        <v>7</v>
      </c>
      <c r="U1244" t="str">
        <f>TEXT(fact_orders[[#This Row],[Date]],"mmm-yyyy")</f>
        <v>Jul-2022</v>
      </c>
      <c r="V1244" t="str">
        <f>"Q"&amp;ROUNDUP(MONTH(fact_orders[[#This Row],[Date]])/3,0)</f>
        <v>Q3</v>
      </c>
      <c r="W1244" t="str" cm="1">
        <f t="array" ref="W1244">_xlfn.IFS(
fact_orders[[#This Row],[dim_customers.Customer Age]]&lt;=25,"18-25",
fact_orders[[#This Row],[dim_customers.Customer Age]]&lt;=35,"26-35",
fact_orders[[#This Row],[dim_customers.Customer Age]]&lt;=45,"36-45",
fact_orders[[#This Row],[dim_customers.Customer Age]]&lt;=55,"46-55",
TRUE,"56+"
)</f>
        <v>26-35</v>
      </c>
      <c r="X1244" t="str" cm="1">
        <f t="array" ref="X1244">_xlfn.IFS(fact_orders[[#This Row],[Original Price]]&lt;250,"Under 250", fact_orders[[#This Row],[Original Price]]&lt;500, "250-499",fact_orders[[#This Row],[Original Price]]&lt;1000,"500-999",fact_orders[[#This Row],[Original Price]]&lt;2000,"1000-1999",TRUE,"2000+")</f>
        <v>500-999</v>
      </c>
      <c r="Y1244" t="str" cm="1">
        <f t="array" ref="Y1244">_xlfn.IFS(fact_orders[[#This Row],[Discount%]]&lt;0.2,"10-19%",fact_orders[[#This Row],[Discount%]]&lt;0.3,"20-29%",fact_orders[[#This Row],[Discount%]]&lt;0.4,"30-39%",fact_orders[[#This Row],[Discount%]]&lt;0.5,"40-49%",TRUE,"50%+")</f>
        <v>40-49%</v>
      </c>
    </row>
    <row r="1245" spans="1:25" hidden="1" x14ac:dyDescent="0.3">
      <c r="A1245" t="s">
        <v>4661</v>
      </c>
      <c r="B1245" t="s">
        <v>3319</v>
      </c>
      <c r="C1245" t="s">
        <v>1161</v>
      </c>
      <c r="D1245" s="2">
        <v>44242</v>
      </c>
      <c r="E1245">
        <v>236</v>
      </c>
      <c r="F1245" s="4">
        <v>0.47</v>
      </c>
      <c r="G1245" t="s">
        <v>8</v>
      </c>
      <c r="H1245" t="s">
        <v>1140</v>
      </c>
      <c r="I1245" t="s">
        <v>1141</v>
      </c>
      <c r="J1245" t="s">
        <v>1142</v>
      </c>
      <c r="K1245" t="s">
        <v>1151</v>
      </c>
      <c r="L1245" t="s">
        <v>130</v>
      </c>
      <c r="M1245">
        <v>4</v>
      </c>
      <c r="N1245">
        <v>29</v>
      </c>
      <c r="O1245" t="s">
        <v>3316</v>
      </c>
      <c r="P1245" t="s">
        <v>3303</v>
      </c>
      <c r="Q1245" s="7">
        <f>fact_orders[[#This Row],[Original Price]]*(1-fact_orders[[#This Row],[Discount%]])</f>
        <v>125.08000000000001</v>
      </c>
      <c r="R1245">
        <f>fact_orders[[#This Row],[Original Price]]*fact_orders[[#This Row],[Discount%]]</f>
        <v>110.91999999999999</v>
      </c>
      <c r="S1245">
        <f>YEAR(fact_orders[[#This Row],[Date]])</f>
        <v>2021</v>
      </c>
      <c r="T1245">
        <f>MONTH(fact_orders[[#This Row],[Date]])</f>
        <v>2</v>
      </c>
      <c r="U1245" t="str">
        <f>TEXT(fact_orders[[#This Row],[Date]],"mmm-yyyy")</f>
        <v>Feb-2021</v>
      </c>
      <c r="V1245" t="str">
        <f>"Q"&amp;ROUNDUP(MONTH(fact_orders[[#This Row],[Date]])/3,0)</f>
        <v>Q1</v>
      </c>
      <c r="W1245" t="str" cm="1">
        <f t="array" ref="W1245">_xlfn.IFS(
fact_orders[[#This Row],[dim_customers.Customer Age]]&lt;=25,"18-25",
fact_orders[[#This Row],[dim_customers.Customer Age]]&lt;=35,"26-35",
fact_orders[[#This Row],[dim_customers.Customer Age]]&lt;=45,"36-45",
fact_orders[[#This Row],[dim_customers.Customer Age]]&lt;=55,"46-55",
TRUE,"56+"
)</f>
        <v>26-35</v>
      </c>
      <c r="X1245" t="str" cm="1">
        <f t="array" ref="X1245">_xlfn.IFS(fact_orders[[#This Row],[Original Price]]&lt;250,"Under 250", fact_orders[[#This Row],[Original Price]]&lt;500, "250-499",fact_orders[[#This Row],[Original Price]]&lt;1000,"500-999",fact_orders[[#This Row],[Original Price]]&lt;2000,"1000-1999",TRUE,"2000+")</f>
        <v>Under 250</v>
      </c>
      <c r="Y1245" t="str" cm="1">
        <f t="array" ref="Y1245">_xlfn.IFS(fact_orders[[#This Row],[Discount%]]&lt;0.2,"10-19%",fact_orders[[#This Row],[Discount%]]&lt;0.3,"20-29%",fact_orders[[#This Row],[Discount%]]&lt;0.4,"30-39%",fact_orders[[#This Row],[Discount%]]&lt;0.5,"40-49%",TRUE,"50%+")</f>
        <v>40-49%</v>
      </c>
    </row>
    <row r="1246" spans="1:25" hidden="1" x14ac:dyDescent="0.3">
      <c r="A1246" t="s">
        <v>4662</v>
      </c>
      <c r="B1246" t="s">
        <v>3320</v>
      </c>
      <c r="C1246" t="s">
        <v>1162</v>
      </c>
      <c r="D1246" s="2">
        <v>44648</v>
      </c>
      <c r="E1246">
        <v>444</v>
      </c>
      <c r="F1246" s="4">
        <v>0.47</v>
      </c>
      <c r="G1246" t="s">
        <v>8</v>
      </c>
      <c r="H1246" t="s">
        <v>1140</v>
      </c>
      <c r="I1246" t="s">
        <v>1141</v>
      </c>
      <c r="J1246" t="s">
        <v>1142</v>
      </c>
      <c r="K1246" t="s">
        <v>1163</v>
      </c>
      <c r="L1246" t="s">
        <v>139</v>
      </c>
      <c r="M1246">
        <v>5</v>
      </c>
      <c r="N1246">
        <v>29</v>
      </c>
      <c r="O1246" t="s">
        <v>3321</v>
      </c>
      <c r="P1246" t="s">
        <v>3322</v>
      </c>
      <c r="Q1246" s="7">
        <f>fact_orders[[#This Row],[Original Price]]*(1-fact_orders[[#This Row],[Discount%]])</f>
        <v>235.32000000000002</v>
      </c>
      <c r="R1246">
        <f>fact_orders[[#This Row],[Original Price]]*fact_orders[[#This Row],[Discount%]]</f>
        <v>208.67999999999998</v>
      </c>
      <c r="S1246">
        <f>YEAR(fact_orders[[#This Row],[Date]])</f>
        <v>2022</v>
      </c>
      <c r="T1246">
        <f>MONTH(fact_orders[[#This Row],[Date]])</f>
        <v>3</v>
      </c>
      <c r="U1246" t="str">
        <f>TEXT(fact_orders[[#This Row],[Date]],"mmm-yyyy")</f>
        <v>Mar-2022</v>
      </c>
      <c r="V1246" t="str">
        <f>"Q"&amp;ROUNDUP(MONTH(fact_orders[[#This Row],[Date]])/3,0)</f>
        <v>Q1</v>
      </c>
      <c r="W1246" t="str" cm="1">
        <f t="array" ref="W1246">_xlfn.IFS(
fact_orders[[#This Row],[dim_customers.Customer Age]]&lt;=25,"18-25",
fact_orders[[#This Row],[dim_customers.Customer Age]]&lt;=35,"26-35",
fact_orders[[#This Row],[dim_customers.Customer Age]]&lt;=45,"36-45",
fact_orders[[#This Row],[dim_customers.Customer Age]]&lt;=55,"46-55",
TRUE,"56+"
)</f>
        <v>26-35</v>
      </c>
      <c r="X1246" t="str" cm="1">
        <f t="array" ref="X1246">_xlfn.IFS(fact_orders[[#This Row],[Original Price]]&lt;250,"Under 250", fact_orders[[#This Row],[Original Price]]&lt;500, "250-499",fact_orders[[#This Row],[Original Price]]&lt;1000,"500-999",fact_orders[[#This Row],[Original Price]]&lt;2000,"1000-1999",TRUE,"2000+")</f>
        <v>250-499</v>
      </c>
      <c r="Y1246" t="str" cm="1">
        <f t="array" ref="Y1246">_xlfn.IFS(fact_orders[[#This Row],[Discount%]]&lt;0.2,"10-19%",fact_orders[[#This Row],[Discount%]]&lt;0.3,"20-29%",fact_orders[[#This Row],[Discount%]]&lt;0.4,"30-39%",fact_orders[[#This Row],[Discount%]]&lt;0.5,"40-49%",TRUE,"50%+")</f>
        <v>40-49%</v>
      </c>
    </row>
    <row r="1247" spans="1:25" hidden="1" x14ac:dyDescent="0.3">
      <c r="A1247" t="s">
        <v>4663</v>
      </c>
      <c r="B1247" t="s">
        <v>3323</v>
      </c>
      <c r="C1247" t="s">
        <v>1164</v>
      </c>
      <c r="D1247" s="2">
        <v>44871</v>
      </c>
      <c r="E1247">
        <v>456</v>
      </c>
      <c r="F1247" s="4">
        <v>0.46</v>
      </c>
      <c r="G1247" t="s">
        <v>8</v>
      </c>
      <c r="H1247" t="s">
        <v>1140</v>
      </c>
      <c r="I1247" t="s">
        <v>1141</v>
      </c>
      <c r="J1247" t="s">
        <v>1165</v>
      </c>
      <c r="K1247" t="s">
        <v>1163</v>
      </c>
      <c r="L1247" t="s">
        <v>304</v>
      </c>
      <c r="M1247">
        <v>5</v>
      </c>
      <c r="N1247">
        <v>29</v>
      </c>
      <c r="O1247" t="s">
        <v>3321</v>
      </c>
      <c r="P1247" t="s">
        <v>3322</v>
      </c>
      <c r="Q1247" s="7">
        <f>fact_orders[[#This Row],[Original Price]]*(1-fact_orders[[#This Row],[Discount%]])</f>
        <v>246.24</v>
      </c>
      <c r="R1247">
        <f>fact_orders[[#This Row],[Original Price]]*fact_orders[[#This Row],[Discount%]]</f>
        <v>209.76000000000002</v>
      </c>
      <c r="S1247">
        <f>YEAR(fact_orders[[#This Row],[Date]])</f>
        <v>2022</v>
      </c>
      <c r="T1247">
        <f>MONTH(fact_orders[[#This Row],[Date]])</f>
        <v>11</v>
      </c>
      <c r="U1247" t="str">
        <f>TEXT(fact_orders[[#This Row],[Date]],"mmm-yyyy")</f>
        <v>Nov-2022</v>
      </c>
      <c r="V1247" t="str">
        <f>"Q"&amp;ROUNDUP(MONTH(fact_orders[[#This Row],[Date]])/3,0)</f>
        <v>Q4</v>
      </c>
      <c r="W1247" t="str" cm="1">
        <f t="array" ref="W1247">_xlfn.IFS(
fact_orders[[#This Row],[dim_customers.Customer Age]]&lt;=25,"18-25",
fact_orders[[#This Row],[dim_customers.Customer Age]]&lt;=35,"26-35",
fact_orders[[#This Row],[dim_customers.Customer Age]]&lt;=45,"36-45",
fact_orders[[#This Row],[dim_customers.Customer Age]]&lt;=55,"46-55",
TRUE,"56+"
)</f>
        <v>26-35</v>
      </c>
      <c r="X1247" t="str" cm="1">
        <f t="array" ref="X1247">_xlfn.IFS(fact_orders[[#This Row],[Original Price]]&lt;250,"Under 250", fact_orders[[#This Row],[Original Price]]&lt;500, "250-499",fact_orders[[#This Row],[Original Price]]&lt;1000,"500-999",fact_orders[[#This Row],[Original Price]]&lt;2000,"1000-1999",TRUE,"2000+")</f>
        <v>250-499</v>
      </c>
      <c r="Y1247" t="str" cm="1">
        <f t="array" ref="Y1247">_xlfn.IFS(fact_orders[[#This Row],[Discount%]]&lt;0.2,"10-19%",fact_orders[[#This Row],[Discount%]]&lt;0.3,"20-29%",fact_orders[[#This Row],[Discount%]]&lt;0.4,"30-39%",fact_orders[[#This Row],[Discount%]]&lt;0.5,"40-49%",TRUE,"50%+")</f>
        <v>40-49%</v>
      </c>
    </row>
    <row r="1248" spans="1:25" hidden="1" x14ac:dyDescent="0.3">
      <c r="A1248" t="s">
        <v>4664</v>
      </c>
      <c r="B1248" t="s">
        <v>3324</v>
      </c>
      <c r="C1248" t="s">
        <v>1166</v>
      </c>
      <c r="D1248" s="2">
        <v>44529</v>
      </c>
      <c r="E1248">
        <v>963</v>
      </c>
      <c r="F1248" s="4">
        <v>0.46</v>
      </c>
      <c r="G1248" t="s">
        <v>8</v>
      </c>
      <c r="H1248" t="s">
        <v>1140</v>
      </c>
      <c r="I1248" t="s">
        <v>1141</v>
      </c>
      <c r="J1248" t="s">
        <v>1165</v>
      </c>
      <c r="K1248" t="s">
        <v>1163</v>
      </c>
      <c r="L1248" t="s">
        <v>37</v>
      </c>
      <c r="M1248">
        <v>3</v>
      </c>
      <c r="N1248">
        <v>41</v>
      </c>
      <c r="O1248" t="s">
        <v>3321</v>
      </c>
      <c r="P1248" t="s">
        <v>3322</v>
      </c>
      <c r="Q1248" s="7">
        <f>fact_orders[[#This Row],[Original Price]]*(1-fact_orders[[#This Row],[Discount%]])</f>
        <v>520.02</v>
      </c>
      <c r="R1248">
        <f>fact_orders[[#This Row],[Original Price]]*fact_orders[[#This Row],[Discount%]]</f>
        <v>442.98</v>
      </c>
      <c r="S1248">
        <f>YEAR(fact_orders[[#This Row],[Date]])</f>
        <v>2021</v>
      </c>
      <c r="T1248">
        <f>MONTH(fact_orders[[#This Row],[Date]])</f>
        <v>11</v>
      </c>
      <c r="U1248" t="str">
        <f>TEXT(fact_orders[[#This Row],[Date]],"mmm-yyyy")</f>
        <v>Nov-2021</v>
      </c>
      <c r="V1248" t="str">
        <f>"Q"&amp;ROUNDUP(MONTH(fact_orders[[#This Row],[Date]])/3,0)</f>
        <v>Q4</v>
      </c>
      <c r="W1248" t="str" cm="1">
        <f t="array" ref="W1248">_xlfn.IFS(
fact_orders[[#This Row],[dim_customers.Customer Age]]&lt;=25,"18-25",
fact_orders[[#This Row],[dim_customers.Customer Age]]&lt;=35,"26-35",
fact_orders[[#This Row],[dim_customers.Customer Age]]&lt;=45,"36-45",
fact_orders[[#This Row],[dim_customers.Customer Age]]&lt;=55,"46-55",
TRUE,"56+"
)</f>
        <v>36-45</v>
      </c>
      <c r="X1248" t="str" cm="1">
        <f t="array" ref="X1248">_xlfn.IFS(fact_orders[[#This Row],[Original Price]]&lt;250,"Under 250", fact_orders[[#This Row],[Original Price]]&lt;500, "250-499",fact_orders[[#This Row],[Original Price]]&lt;1000,"500-999",fact_orders[[#This Row],[Original Price]]&lt;2000,"1000-1999",TRUE,"2000+")</f>
        <v>500-999</v>
      </c>
      <c r="Y1248" t="str" cm="1">
        <f t="array" ref="Y1248">_xlfn.IFS(fact_orders[[#This Row],[Discount%]]&lt;0.2,"10-19%",fact_orders[[#This Row],[Discount%]]&lt;0.3,"20-29%",fact_orders[[#This Row],[Discount%]]&lt;0.4,"30-39%",fact_orders[[#This Row],[Discount%]]&lt;0.5,"40-49%",TRUE,"50%+")</f>
        <v>40-49%</v>
      </c>
    </row>
    <row r="1249" spans="1:25" hidden="1" x14ac:dyDescent="0.3">
      <c r="A1249" t="s">
        <v>4665</v>
      </c>
      <c r="B1249" t="s">
        <v>3325</v>
      </c>
      <c r="C1249" t="s">
        <v>1167</v>
      </c>
      <c r="D1249" s="2">
        <v>44746</v>
      </c>
      <c r="E1249">
        <v>456</v>
      </c>
      <c r="F1249" s="4">
        <v>0.46</v>
      </c>
      <c r="G1249" t="s">
        <v>8</v>
      </c>
      <c r="H1249" t="s">
        <v>1140</v>
      </c>
      <c r="I1249" t="s">
        <v>1141</v>
      </c>
      <c r="J1249" t="s">
        <v>1165</v>
      </c>
      <c r="K1249" t="s">
        <v>1163</v>
      </c>
      <c r="L1249" t="s">
        <v>102</v>
      </c>
      <c r="M1249">
        <v>5</v>
      </c>
      <c r="N1249">
        <v>42</v>
      </c>
      <c r="O1249" t="s">
        <v>3321</v>
      </c>
      <c r="P1249" t="s">
        <v>3322</v>
      </c>
      <c r="Q1249" s="7">
        <f>fact_orders[[#This Row],[Original Price]]*(1-fact_orders[[#This Row],[Discount%]])</f>
        <v>246.24</v>
      </c>
      <c r="R1249">
        <f>fact_orders[[#This Row],[Original Price]]*fact_orders[[#This Row],[Discount%]]</f>
        <v>209.76000000000002</v>
      </c>
      <c r="S1249">
        <f>YEAR(fact_orders[[#This Row],[Date]])</f>
        <v>2022</v>
      </c>
      <c r="T1249">
        <f>MONTH(fact_orders[[#This Row],[Date]])</f>
        <v>7</v>
      </c>
      <c r="U1249" t="str">
        <f>TEXT(fact_orders[[#This Row],[Date]],"mmm-yyyy")</f>
        <v>Jul-2022</v>
      </c>
      <c r="V1249" t="str">
        <f>"Q"&amp;ROUNDUP(MONTH(fact_orders[[#This Row],[Date]])/3,0)</f>
        <v>Q3</v>
      </c>
      <c r="W1249" t="str" cm="1">
        <f t="array" ref="W1249">_xlfn.IFS(
fact_orders[[#This Row],[dim_customers.Customer Age]]&lt;=25,"18-25",
fact_orders[[#This Row],[dim_customers.Customer Age]]&lt;=35,"26-35",
fact_orders[[#This Row],[dim_customers.Customer Age]]&lt;=45,"36-45",
fact_orders[[#This Row],[dim_customers.Customer Age]]&lt;=55,"46-55",
TRUE,"56+"
)</f>
        <v>36-45</v>
      </c>
      <c r="X1249" t="str" cm="1">
        <f t="array" ref="X1249">_xlfn.IFS(fact_orders[[#This Row],[Original Price]]&lt;250,"Under 250", fact_orders[[#This Row],[Original Price]]&lt;500, "250-499",fact_orders[[#This Row],[Original Price]]&lt;1000,"500-999",fact_orders[[#This Row],[Original Price]]&lt;2000,"1000-1999",TRUE,"2000+")</f>
        <v>250-499</v>
      </c>
      <c r="Y1249" t="str" cm="1">
        <f t="array" ref="Y1249">_xlfn.IFS(fact_orders[[#This Row],[Discount%]]&lt;0.2,"10-19%",fact_orders[[#This Row],[Discount%]]&lt;0.3,"20-29%",fact_orders[[#This Row],[Discount%]]&lt;0.4,"30-39%",fact_orders[[#This Row],[Discount%]]&lt;0.5,"40-49%",TRUE,"50%+")</f>
        <v>40-49%</v>
      </c>
    </row>
    <row r="1250" spans="1:25" hidden="1" x14ac:dyDescent="0.3">
      <c r="A1250" t="s">
        <v>4666</v>
      </c>
      <c r="B1250" t="s">
        <v>3326</v>
      </c>
      <c r="C1250" t="s">
        <v>1167</v>
      </c>
      <c r="D1250" s="2">
        <v>44445</v>
      </c>
      <c r="E1250">
        <v>1189</v>
      </c>
      <c r="F1250" s="4">
        <v>0.3</v>
      </c>
      <c r="G1250" t="s">
        <v>8</v>
      </c>
      <c r="H1250" t="s">
        <v>1140</v>
      </c>
      <c r="I1250" t="s">
        <v>1141</v>
      </c>
      <c r="J1250" t="s">
        <v>1165</v>
      </c>
      <c r="K1250" t="s">
        <v>1163</v>
      </c>
      <c r="L1250" t="s">
        <v>102</v>
      </c>
      <c r="M1250">
        <v>5</v>
      </c>
      <c r="N1250">
        <v>43</v>
      </c>
      <c r="O1250" t="s">
        <v>3321</v>
      </c>
      <c r="P1250" t="s">
        <v>3322</v>
      </c>
      <c r="Q1250" s="7">
        <f>fact_orders[[#This Row],[Original Price]]*(1-fact_orders[[#This Row],[Discount%]])</f>
        <v>832.3</v>
      </c>
      <c r="R1250">
        <f>fact_orders[[#This Row],[Original Price]]*fact_orders[[#This Row],[Discount%]]</f>
        <v>356.7</v>
      </c>
      <c r="S1250">
        <f>YEAR(fact_orders[[#This Row],[Date]])</f>
        <v>2021</v>
      </c>
      <c r="T1250">
        <f>MONTH(fact_orders[[#This Row],[Date]])</f>
        <v>9</v>
      </c>
      <c r="U1250" t="str">
        <f>TEXT(fact_orders[[#This Row],[Date]],"mmm-yyyy")</f>
        <v>Sep-2021</v>
      </c>
      <c r="V1250" t="str">
        <f>"Q"&amp;ROUNDUP(MONTH(fact_orders[[#This Row],[Date]])/3,0)</f>
        <v>Q3</v>
      </c>
      <c r="W1250" t="str" cm="1">
        <f t="array" ref="W1250">_xlfn.IFS(
fact_orders[[#This Row],[dim_customers.Customer Age]]&lt;=25,"18-25",
fact_orders[[#This Row],[dim_customers.Customer Age]]&lt;=35,"26-35",
fact_orders[[#This Row],[dim_customers.Customer Age]]&lt;=45,"36-45",
fact_orders[[#This Row],[dim_customers.Customer Age]]&lt;=55,"46-55",
TRUE,"56+"
)</f>
        <v>36-45</v>
      </c>
      <c r="X1250" t="str" cm="1">
        <f t="array" ref="X1250">_xlfn.IFS(fact_orders[[#This Row],[Original Price]]&lt;250,"Under 250", fact_orders[[#This Row],[Original Price]]&lt;500, "250-499",fact_orders[[#This Row],[Original Price]]&lt;1000,"500-999",fact_orders[[#This Row],[Original Price]]&lt;2000,"1000-1999",TRUE,"2000+")</f>
        <v>1000-1999</v>
      </c>
      <c r="Y1250" t="str" cm="1">
        <f t="array" ref="Y1250">_xlfn.IFS(fact_orders[[#This Row],[Discount%]]&lt;0.2,"10-19%",fact_orders[[#This Row],[Discount%]]&lt;0.3,"20-29%",fact_orders[[#This Row],[Discount%]]&lt;0.4,"30-39%",fact_orders[[#This Row],[Discount%]]&lt;0.5,"40-49%",TRUE,"50%+")</f>
        <v>30-39%</v>
      </c>
    </row>
    <row r="1251" spans="1:25" hidden="1" x14ac:dyDescent="0.3">
      <c r="A1251" t="s">
        <v>4667</v>
      </c>
      <c r="B1251" t="s">
        <v>3327</v>
      </c>
      <c r="C1251" t="s">
        <v>1167</v>
      </c>
      <c r="D1251" s="2">
        <v>44843</v>
      </c>
      <c r="E1251">
        <v>1298</v>
      </c>
      <c r="F1251" s="4">
        <v>0.3</v>
      </c>
      <c r="G1251" t="s">
        <v>8</v>
      </c>
      <c r="H1251" t="s">
        <v>1140</v>
      </c>
      <c r="I1251" t="s">
        <v>1141</v>
      </c>
      <c r="J1251" t="s">
        <v>1165</v>
      </c>
      <c r="K1251" t="s">
        <v>1163</v>
      </c>
      <c r="L1251" t="s">
        <v>102</v>
      </c>
      <c r="M1251">
        <v>5</v>
      </c>
      <c r="N1251">
        <v>44</v>
      </c>
      <c r="O1251" t="s">
        <v>3321</v>
      </c>
      <c r="P1251" t="s">
        <v>3322</v>
      </c>
      <c r="Q1251" s="7">
        <f>fact_orders[[#This Row],[Original Price]]*(1-fact_orders[[#This Row],[Discount%]])</f>
        <v>908.59999999999991</v>
      </c>
      <c r="R1251">
        <f>fact_orders[[#This Row],[Original Price]]*fact_orders[[#This Row],[Discount%]]</f>
        <v>389.4</v>
      </c>
      <c r="S1251">
        <f>YEAR(fact_orders[[#This Row],[Date]])</f>
        <v>2022</v>
      </c>
      <c r="T1251">
        <f>MONTH(fact_orders[[#This Row],[Date]])</f>
        <v>10</v>
      </c>
      <c r="U1251" t="str">
        <f>TEXT(fact_orders[[#This Row],[Date]],"mmm-yyyy")</f>
        <v>Oct-2022</v>
      </c>
      <c r="V1251" t="str">
        <f>"Q"&amp;ROUNDUP(MONTH(fact_orders[[#This Row],[Date]])/3,0)</f>
        <v>Q4</v>
      </c>
      <c r="W1251" t="str" cm="1">
        <f t="array" ref="W1251">_xlfn.IFS(
fact_orders[[#This Row],[dim_customers.Customer Age]]&lt;=25,"18-25",
fact_orders[[#This Row],[dim_customers.Customer Age]]&lt;=35,"26-35",
fact_orders[[#This Row],[dim_customers.Customer Age]]&lt;=45,"36-45",
fact_orders[[#This Row],[dim_customers.Customer Age]]&lt;=55,"46-55",
TRUE,"56+"
)</f>
        <v>36-45</v>
      </c>
      <c r="X1251" t="str" cm="1">
        <f t="array" ref="X1251">_xlfn.IFS(fact_orders[[#This Row],[Original Price]]&lt;250,"Under 250", fact_orders[[#This Row],[Original Price]]&lt;500, "250-499",fact_orders[[#This Row],[Original Price]]&lt;1000,"500-999",fact_orders[[#This Row],[Original Price]]&lt;2000,"1000-1999",TRUE,"2000+")</f>
        <v>1000-1999</v>
      </c>
      <c r="Y1251" t="str" cm="1">
        <f t="array" ref="Y1251">_xlfn.IFS(fact_orders[[#This Row],[Discount%]]&lt;0.2,"10-19%",fact_orders[[#This Row],[Discount%]]&lt;0.3,"20-29%",fact_orders[[#This Row],[Discount%]]&lt;0.4,"30-39%",fact_orders[[#This Row],[Discount%]]&lt;0.5,"40-49%",TRUE,"50%+")</f>
        <v>30-39%</v>
      </c>
    </row>
    <row r="1252" spans="1:25" hidden="1" x14ac:dyDescent="0.3">
      <c r="A1252" t="s">
        <v>4668</v>
      </c>
      <c r="B1252" t="s">
        <v>3328</v>
      </c>
      <c r="C1252" t="s">
        <v>1167</v>
      </c>
      <c r="D1252" s="2">
        <v>44833</v>
      </c>
      <c r="E1252">
        <v>1456</v>
      </c>
      <c r="F1252" s="4">
        <v>0.3</v>
      </c>
      <c r="G1252" t="s">
        <v>8</v>
      </c>
      <c r="H1252" t="s">
        <v>1140</v>
      </c>
      <c r="I1252" t="s">
        <v>1141</v>
      </c>
      <c r="J1252" t="s">
        <v>1165</v>
      </c>
      <c r="K1252" t="s">
        <v>1163</v>
      </c>
      <c r="L1252" t="s">
        <v>102</v>
      </c>
      <c r="M1252">
        <v>5</v>
      </c>
      <c r="N1252">
        <v>45</v>
      </c>
      <c r="O1252" t="s">
        <v>3321</v>
      </c>
      <c r="P1252" t="s">
        <v>3322</v>
      </c>
      <c r="Q1252" s="7">
        <f>fact_orders[[#This Row],[Original Price]]*(1-fact_orders[[#This Row],[Discount%]])</f>
        <v>1019.1999999999999</v>
      </c>
      <c r="R1252">
        <f>fact_orders[[#This Row],[Original Price]]*fact_orders[[#This Row],[Discount%]]</f>
        <v>436.8</v>
      </c>
      <c r="S1252">
        <f>YEAR(fact_orders[[#This Row],[Date]])</f>
        <v>2022</v>
      </c>
      <c r="T1252">
        <f>MONTH(fact_orders[[#This Row],[Date]])</f>
        <v>9</v>
      </c>
      <c r="U1252" t="str">
        <f>TEXT(fact_orders[[#This Row],[Date]],"mmm-yyyy")</f>
        <v>Sep-2022</v>
      </c>
      <c r="V1252" t="str">
        <f>"Q"&amp;ROUNDUP(MONTH(fact_orders[[#This Row],[Date]])/3,0)</f>
        <v>Q3</v>
      </c>
      <c r="W1252" t="str" cm="1">
        <f t="array" ref="W1252">_xlfn.IFS(
fact_orders[[#This Row],[dim_customers.Customer Age]]&lt;=25,"18-25",
fact_orders[[#This Row],[dim_customers.Customer Age]]&lt;=35,"26-35",
fact_orders[[#This Row],[dim_customers.Customer Age]]&lt;=45,"36-45",
fact_orders[[#This Row],[dim_customers.Customer Age]]&lt;=55,"46-55",
TRUE,"56+"
)</f>
        <v>36-45</v>
      </c>
      <c r="X1252" t="str" cm="1">
        <f t="array" ref="X1252">_xlfn.IFS(fact_orders[[#This Row],[Original Price]]&lt;250,"Under 250", fact_orders[[#This Row],[Original Price]]&lt;500, "250-499",fact_orders[[#This Row],[Original Price]]&lt;1000,"500-999",fact_orders[[#This Row],[Original Price]]&lt;2000,"1000-1999",TRUE,"2000+")</f>
        <v>1000-1999</v>
      </c>
      <c r="Y1252" t="str" cm="1">
        <f t="array" ref="Y1252">_xlfn.IFS(fact_orders[[#This Row],[Discount%]]&lt;0.2,"10-19%",fact_orders[[#This Row],[Discount%]]&lt;0.3,"20-29%",fact_orders[[#This Row],[Discount%]]&lt;0.4,"30-39%",fact_orders[[#This Row],[Discount%]]&lt;0.5,"40-49%",TRUE,"50%+")</f>
        <v>30-39%</v>
      </c>
    </row>
    <row r="1253" spans="1:25" hidden="1" x14ac:dyDescent="0.3">
      <c r="A1253" t="s">
        <v>4669</v>
      </c>
      <c r="B1253" t="s">
        <v>3329</v>
      </c>
      <c r="C1253" t="s">
        <v>1167</v>
      </c>
      <c r="D1253" s="2">
        <v>44807</v>
      </c>
      <c r="E1253">
        <v>1478</v>
      </c>
      <c r="F1253" s="4">
        <v>0.3</v>
      </c>
      <c r="G1253" t="s">
        <v>8</v>
      </c>
      <c r="H1253" t="s">
        <v>1140</v>
      </c>
      <c r="I1253" t="s">
        <v>1141</v>
      </c>
      <c r="J1253" t="s">
        <v>1165</v>
      </c>
      <c r="K1253" t="s">
        <v>1163</v>
      </c>
      <c r="L1253" t="s">
        <v>102</v>
      </c>
      <c r="M1253">
        <v>5</v>
      </c>
      <c r="N1253">
        <v>35</v>
      </c>
      <c r="O1253" t="s">
        <v>3321</v>
      </c>
      <c r="P1253" t="s">
        <v>3322</v>
      </c>
      <c r="Q1253" s="7">
        <f>fact_orders[[#This Row],[Original Price]]*(1-fact_orders[[#This Row],[Discount%]])</f>
        <v>1034.5999999999999</v>
      </c>
      <c r="R1253">
        <f>fact_orders[[#This Row],[Original Price]]*fact_orders[[#This Row],[Discount%]]</f>
        <v>443.4</v>
      </c>
      <c r="S1253">
        <f>YEAR(fact_orders[[#This Row],[Date]])</f>
        <v>2022</v>
      </c>
      <c r="T1253">
        <f>MONTH(fact_orders[[#This Row],[Date]])</f>
        <v>9</v>
      </c>
      <c r="U1253" t="str">
        <f>TEXT(fact_orders[[#This Row],[Date]],"mmm-yyyy")</f>
        <v>Sep-2022</v>
      </c>
      <c r="V1253" t="str">
        <f>"Q"&amp;ROUNDUP(MONTH(fact_orders[[#This Row],[Date]])/3,0)</f>
        <v>Q3</v>
      </c>
      <c r="W1253" t="str" cm="1">
        <f t="array" ref="W1253">_xlfn.IFS(
fact_orders[[#This Row],[dim_customers.Customer Age]]&lt;=25,"18-25",
fact_orders[[#This Row],[dim_customers.Customer Age]]&lt;=35,"26-35",
fact_orders[[#This Row],[dim_customers.Customer Age]]&lt;=45,"36-45",
fact_orders[[#This Row],[dim_customers.Customer Age]]&lt;=55,"46-55",
TRUE,"56+"
)</f>
        <v>26-35</v>
      </c>
      <c r="X1253" t="str" cm="1">
        <f t="array" ref="X1253">_xlfn.IFS(fact_orders[[#This Row],[Original Price]]&lt;250,"Under 250", fact_orders[[#This Row],[Original Price]]&lt;500, "250-499",fact_orders[[#This Row],[Original Price]]&lt;1000,"500-999",fact_orders[[#This Row],[Original Price]]&lt;2000,"1000-1999",TRUE,"2000+")</f>
        <v>1000-1999</v>
      </c>
      <c r="Y1253" t="str" cm="1">
        <f t="array" ref="Y1253">_xlfn.IFS(fact_orders[[#This Row],[Discount%]]&lt;0.2,"10-19%",fact_orders[[#This Row],[Discount%]]&lt;0.3,"20-29%",fact_orders[[#This Row],[Discount%]]&lt;0.4,"30-39%",fact_orders[[#This Row],[Discount%]]&lt;0.5,"40-49%",TRUE,"50%+")</f>
        <v>30-39%</v>
      </c>
    </row>
    <row r="1254" spans="1:25" x14ac:dyDescent="0.3">
      <c r="A1254" t="s">
        <v>4670</v>
      </c>
      <c r="B1254" t="s">
        <v>3330</v>
      </c>
      <c r="C1254" t="s">
        <v>1167</v>
      </c>
      <c r="D1254" s="2">
        <v>44388</v>
      </c>
      <c r="E1254">
        <v>256</v>
      </c>
      <c r="F1254" s="4">
        <v>0.3</v>
      </c>
      <c r="G1254" t="s">
        <v>8</v>
      </c>
      <c r="H1254" t="s">
        <v>1140</v>
      </c>
      <c r="I1254" t="s">
        <v>1141</v>
      </c>
      <c r="J1254" t="s">
        <v>1165</v>
      </c>
      <c r="K1254" t="s">
        <v>1163</v>
      </c>
      <c r="L1254" t="s">
        <v>102</v>
      </c>
      <c r="M1254">
        <v>5</v>
      </c>
      <c r="N1254">
        <v>36</v>
      </c>
      <c r="O1254" t="s">
        <v>3331</v>
      </c>
      <c r="P1254" t="s">
        <v>3332</v>
      </c>
      <c r="Q1254" s="7">
        <f>fact_orders[[#This Row],[Original Price]]*(1-fact_orders[[#This Row],[Discount%]])</f>
        <v>179.2</v>
      </c>
      <c r="R1254">
        <f>fact_orders[[#This Row],[Original Price]]*fact_orders[[#This Row],[Discount%]]</f>
        <v>76.8</v>
      </c>
      <c r="S1254">
        <f>YEAR(fact_orders[[#This Row],[Date]])</f>
        <v>2021</v>
      </c>
      <c r="T1254">
        <f>MONTH(fact_orders[[#This Row],[Date]])</f>
        <v>7</v>
      </c>
      <c r="U1254" t="str">
        <f>TEXT(fact_orders[[#This Row],[Date]],"mmm-yyyy")</f>
        <v>Jul-2021</v>
      </c>
      <c r="V1254" t="str">
        <f>"Q"&amp;ROUNDUP(MONTH(fact_orders[[#This Row],[Date]])/3,0)</f>
        <v>Q3</v>
      </c>
      <c r="W1254" t="str" cm="1">
        <f t="array" ref="W1254">_xlfn.IFS(
fact_orders[[#This Row],[dim_customers.Customer Age]]&lt;=25,"18-25",
fact_orders[[#This Row],[dim_customers.Customer Age]]&lt;=35,"26-35",
fact_orders[[#This Row],[dim_customers.Customer Age]]&lt;=45,"36-45",
fact_orders[[#This Row],[dim_customers.Customer Age]]&lt;=55,"46-55",
TRUE,"56+"
)</f>
        <v>36-45</v>
      </c>
      <c r="X1254" t="str" cm="1">
        <f t="array" ref="X1254">_xlfn.IFS(fact_orders[[#This Row],[Original Price]]&lt;250,"Under 250", fact_orders[[#This Row],[Original Price]]&lt;500, "250-499",fact_orders[[#This Row],[Original Price]]&lt;1000,"500-999",fact_orders[[#This Row],[Original Price]]&lt;2000,"1000-1999",TRUE,"2000+")</f>
        <v>250-499</v>
      </c>
      <c r="Y1254" t="str" cm="1">
        <f t="array" ref="Y1254">_xlfn.IFS(fact_orders[[#This Row],[Discount%]]&lt;0.2,"10-19%",fact_orders[[#This Row],[Discount%]]&lt;0.3,"20-29%",fact_orders[[#This Row],[Discount%]]&lt;0.4,"30-39%",fact_orders[[#This Row],[Discount%]]&lt;0.5,"40-49%",TRUE,"50%+")</f>
        <v>30-39%</v>
      </c>
    </row>
    <row r="1255" spans="1:25" x14ac:dyDescent="0.3">
      <c r="A1255" t="s">
        <v>4671</v>
      </c>
      <c r="B1255" t="s">
        <v>3333</v>
      </c>
      <c r="C1255" t="s">
        <v>1168</v>
      </c>
      <c r="D1255" s="2">
        <v>44542</v>
      </c>
      <c r="E1255">
        <v>2698</v>
      </c>
      <c r="F1255" s="4">
        <v>0.35</v>
      </c>
      <c r="G1255" t="s">
        <v>8</v>
      </c>
      <c r="H1255" t="s">
        <v>1140</v>
      </c>
      <c r="I1255" t="s">
        <v>1141</v>
      </c>
      <c r="J1255" t="s">
        <v>1165</v>
      </c>
      <c r="K1255" t="s">
        <v>1163</v>
      </c>
      <c r="L1255" t="s">
        <v>281</v>
      </c>
      <c r="M1255">
        <v>5</v>
      </c>
      <c r="N1255">
        <v>37</v>
      </c>
      <c r="O1255" t="s">
        <v>3331</v>
      </c>
      <c r="P1255" t="s">
        <v>3332</v>
      </c>
      <c r="Q1255" s="7">
        <f>fact_orders[[#This Row],[Original Price]]*(1-fact_orders[[#This Row],[Discount%]])</f>
        <v>1753.7</v>
      </c>
      <c r="R1255">
        <f>fact_orders[[#This Row],[Original Price]]*fact_orders[[#This Row],[Discount%]]</f>
        <v>944.3</v>
      </c>
      <c r="S1255">
        <f>YEAR(fact_orders[[#This Row],[Date]])</f>
        <v>2021</v>
      </c>
      <c r="T1255">
        <f>MONTH(fact_orders[[#This Row],[Date]])</f>
        <v>12</v>
      </c>
      <c r="U1255" t="str">
        <f>TEXT(fact_orders[[#This Row],[Date]],"mmm-yyyy")</f>
        <v>Dec-2021</v>
      </c>
      <c r="V1255" t="str">
        <f>"Q"&amp;ROUNDUP(MONTH(fact_orders[[#This Row],[Date]])/3,0)</f>
        <v>Q4</v>
      </c>
      <c r="W1255" t="str" cm="1">
        <f t="array" ref="W1255">_xlfn.IFS(
fact_orders[[#This Row],[dim_customers.Customer Age]]&lt;=25,"18-25",
fact_orders[[#This Row],[dim_customers.Customer Age]]&lt;=35,"26-35",
fact_orders[[#This Row],[dim_customers.Customer Age]]&lt;=45,"36-45",
fact_orders[[#This Row],[dim_customers.Customer Age]]&lt;=55,"46-55",
TRUE,"56+"
)</f>
        <v>36-45</v>
      </c>
      <c r="X1255" t="str" cm="1">
        <f t="array" ref="X1255">_xlfn.IFS(fact_orders[[#This Row],[Original Price]]&lt;250,"Under 250", fact_orders[[#This Row],[Original Price]]&lt;500, "250-499",fact_orders[[#This Row],[Original Price]]&lt;1000,"500-999",fact_orders[[#This Row],[Original Price]]&lt;2000,"1000-1999",TRUE,"2000+")</f>
        <v>2000+</v>
      </c>
      <c r="Y1255" t="str" cm="1">
        <f t="array" ref="Y1255">_xlfn.IFS(fact_orders[[#This Row],[Discount%]]&lt;0.2,"10-19%",fact_orders[[#This Row],[Discount%]]&lt;0.3,"20-29%",fact_orders[[#This Row],[Discount%]]&lt;0.4,"30-39%",fact_orders[[#This Row],[Discount%]]&lt;0.5,"40-49%",TRUE,"50%+")</f>
        <v>30-39%</v>
      </c>
    </row>
    <row r="1256" spans="1:25" x14ac:dyDescent="0.3">
      <c r="A1256" t="s">
        <v>4672</v>
      </c>
      <c r="B1256" t="s">
        <v>3334</v>
      </c>
      <c r="C1256" t="s">
        <v>1169</v>
      </c>
      <c r="D1256" s="2">
        <v>44378</v>
      </c>
      <c r="E1256">
        <v>2364</v>
      </c>
      <c r="F1256" s="4">
        <v>0.35</v>
      </c>
      <c r="G1256" t="s">
        <v>8</v>
      </c>
      <c r="H1256" t="s">
        <v>1140</v>
      </c>
      <c r="I1256" t="s">
        <v>1141</v>
      </c>
      <c r="J1256" t="s">
        <v>1165</v>
      </c>
      <c r="K1256" t="s">
        <v>1163</v>
      </c>
      <c r="L1256" t="s">
        <v>321</v>
      </c>
      <c r="M1256">
        <v>4</v>
      </c>
      <c r="N1256">
        <v>26</v>
      </c>
      <c r="O1256" t="s">
        <v>3331</v>
      </c>
      <c r="P1256" t="s">
        <v>3332</v>
      </c>
      <c r="Q1256" s="7">
        <f>fact_orders[[#This Row],[Original Price]]*(1-fact_orders[[#This Row],[Discount%]])</f>
        <v>1536.6000000000001</v>
      </c>
      <c r="R1256">
        <f>fact_orders[[#This Row],[Original Price]]*fact_orders[[#This Row],[Discount%]]</f>
        <v>827.4</v>
      </c>
      <c r="S1256">
        <f>YEAR(fact_orders[[#This Row],[Date]])</f>
        <v>2021</v>
      </c>
      <c r="T1256">
        <f>MONTH(fact_orders[[#This Row],[Date]])</f>
        <v>7</v>
      </c>
      <c r="U1256" t="str">
        <f>TEXT(fact_orders[[#This Row],[Date]],"mmm-yyyy")</f>
        <v>Jul-2021</v>
      </c>
      <c r="V1256" t="str">
        <f>"Q"&amp;ROUNDUP(MONTH(fact_orders[[#This Row],[Date]])/3,0)</f>
        <v>Q3</v>
      </c>
      <c r="W1256" t="str" cm="1">
        <f t="array" ref="W1256">_xlfn.IFS(
fact_orders[[#This Row],[dim_customers.Customer Age]]&lt;=25,"18-25",
fact_orders[[#This Row],[dim_customers.Customer Age]]&lt;=35,"26-35",
fact_orders[[#This Row],[dim_customers.Customer Age]]&lt;=45,"36-45",
fact_orders[[#This Row],[dim_customers.Customer Age]]&lt;=55,"46-55",
TRUE,"56+"
)</f>
        <v>26-35</v>
      </c>
      <c r="X1256" t="str" cm="1">
        <f t="array" ref="X1256">_xlfn.IFS(fact_orders[[#This Row],[Original Price]]&lt;250,"Under 250", fact_orders[[#This Row],[Original Price]]&lt;500, "250-499",fact_orders[[#This Row],[Original Price]]&lt;1000,"500-999",fact_orders[[#This Row],[Original Price]]&lt;2000,"1000-1999",TRUE,"2000+")</f>
        <v>2000+</v>
      </c>
      <c r="Y1256" t="str" cm="1">
        <f t="array" ref="Y1256">_xlfn.IFS(fact_orders[[#This Row],[Discount%]]&lt;0.2,"10-19%",fact_orders[[#This Row],[Discount%]]&lt;0.3,"20-29%",fact_orders[[#This Row],[Discount%]]&lt;0.4,"30-39%",fact_orders[[#This Row],[Discount%]]&lt;0.5,"40-49%",TRUE,"50%+")</f>
        <v>30-39%</v>
      </c>
    </row>
    <row r="1257" spans="1:25" x14ac:dyDescent="0.3">
      <c r="A1257" t="s">
        <v>4673</v>
      </c>
      <c r="B1257" t="s">
        <v>3335</v>
      </c>
      <c r="C1257" t="s">
        <v>1170</v>
      </c>
      <c r="D1257" s="2">
        <v>44385</v>
      </c>
      <c r="E1257">
        <v>1236</v>
      </c>
      <c r="F1257" s="4">
        <v>0.35</v>
      </c>
      <c r="G1257" t="s">
        <v>8</v>
      </c>
      <c r="H1257" t="s">
        <v>1140</v>
      </c>
      <c r="I1257" t="s">
        <v>1141</v>
      </c>
      <c r="J1257" t="s">
        <v>1165</v>
      </c>
      <c r="K1257" t="s">
        <v>1163</v>
      </c>
      <c r="L1257" t="s">
        <v>23</v>
      </c>
      <c r="M1257">
        <v>3</v>
      </c>
      <c r="N1257">
        <v>27</v>
      </c>
      <c r="O1257" t="s">
        <v>3331</v>
      </c>
      <c r="P1257" t="s">
        <v>3332</v>
      </c>
      <c r="Q1257" s="7">
        <f>fact_orders[[#This Row],[Original Price]]*(1-fact_orders[[#This Row],[Discount%]])</f>
        <v>803.4</v>
      </c>
      <c r="R1257">
        <f>fact_orders[[#This Row],[Original Price]]*fact_orders[[#This Row],[Discount%]]</f>
        <v>432.59999999999997</v>
      </c>
      <c r="S1257">
        <f>YEAR(fact_orders[[#This Row],[Date]])</f>
        <v>2021</v>
      </c>
      <c r="T1257">
        <f>MONTH(fact_orders[[#This Row],[Date]])</f>
        <v>7</v>
      </c>
      <c r="U1257" t="str">
        <f>TEXT(fact_orders[[#This Row],[Date]],"mmm-yyyy")</f>
        <v>Jul-2021</v>
      </c>
      <c r="V1257" t="str">
        <f>"Q"&amp;ROUNDUP(MONTH(fact_orders[[#This Row],[Date]])/3,0)</f>
        <v>Q3</v>
      </c>
      <c r="W1257" t="str" cm="1">
        <f t="array" ref="W1257">_xlfn.IFS(
fact_orders[[#This Row],[dim_customers.Customer Age]]&lt;=25,"18-25",
fact_orders[[#This Row],[dim_customers.Customer Age]]&lt;=35,"26-35",
fact_orders[[#This Row],[dim_customers.Customer Age]]&lt;=45,"36-45",
fact_orders[[#This Row],[dim_customers.Customer Age]]&lt;=55,"46-55",
TRUE,"56+"
)</f>
        <v>26-35</v>
      </c>
      <c r="X1257" t="str" cm="1">
        <f t="array" ref="X1257">_xlfn.IFS(fact_orders[[#This Row],[Original Price]]&lt;250,"Under 250", fact_orders[[#This Row],[Original Price]]&lt;500, "250-499",fact_orders[[#This Row],[Original Price]]&lt;1000,"500-999",fact_orders[[#This Row],[Original Price]]&lt;2000,"1000-1999",TRUE,"2000+")</f>
        <v>1000-1999</v>
      </c>
      <c r="Y1257" t="str" cm="1">
        <f t="array" ref="Y1257">_xlfn.IFS(fact_orders[[#This Row],[Discount%]]&lt;0.2,"10-19%",fact_orders[[#This Row],[Discount%]]&lt;0.3,"20-29%",fact_orders[[#This Row],[Discount%]]&lt;0.4,"30-39%",fact_orders[[#This Row],[Discount%]]&lt;0.5,"40-49%",TRUE,"50%+")</f>
        <v>30-39%</v>
      </c>
    </row>
    <row r="1258" spans="1:25" x14ac:dyDescent="0.3">
      <c r="A1258" t="s">
        <v>4674</v>
      </c>
      <c r="B1258" t="s">
        <v>3336</v>
      </c>
      <c r="C1258" t="s">
        <v>1171</v>
      </c>
      <c r="D1258" s="2">
        <v>44570</v>
      </c>
      <c r="E1258">
        <v>756</v>
      </c>
      <c r="F1258" s="4">
        <v>0.35</v>
      </c>
      <c r="G1258" t="s">
        <v>8</v>
      </c>
      <c r="H1258" t="s">
        <v>1140</v>
      </c>
      <c r="I1258" t="s">
        <v>1141</v>
      </c>
      <c r="J1258" t="s">
        <v>1165</v>
      </c>
      <c r="K1258" t="s">
        <v>1163</v>
      </c>
      <c r="L1258" t="s">
        <v>16</v>
      </c>
      <c r="M1258">
        <v>4</v>
      </c>
      <c r="N1258">
        <v>28</v>
      </c>
      <c r="O1258" t="s">
        <v>3337</v>
      </c>
      <c r="P1258" t="s">
        <v>3332</v>
      </c>
      <c r="Q1258" s="7">
        <f>fact_orders[[#This Row],[Original Price]]*(1-fact_orders[[#This Row],[Discount%]])</f>
        <v>491.40000000000003</v>
      </c>
      <c r="R1258">
        <f>fact_orders[[#This Row],[Original Price]]*fact_orders[[#This Row],[Discount%]]</f>
        <v>264.59999999999997</v>
      </c>
      <c r="S1258">
        <f>YEAR(fact_orders[[#This Row],[Date]])</f>
        <v>2022</v>
      </c>
      <c r="T1258">
        <f>MONTH(fact_orders[[#This Row],[Date]])</f>
        <v>1</v>
      </c>
      <c r="U1258" t="str">
        <f>TEXT(fact_orders[[#This Row],[Date]],"mmm-yyyy")</f>
        <v>Jan-2022</v>
      </c>
      <c r="V1258" t="str">
        <f>"Q"&amp;ROUNDUP(MONTH(fact_orders[[#This Row],[Date]])/3,0)</f>
        <v>Q1</v>
      </c>
      <c r="W1258" t="str" cm="1">
        <f t="array" ref="W1258">_xlfn.IFS(
fact_orders[[#This Row],[dim_customers.Customer Age]]&lt;=25,"18-25",
fact_orders[[#This Row],[dim_customers.Customer Age]]&lt;=35,"26-35",
fact_orders[[#This Row],[dim_customers.Customer Age]]&lt;=45,"36-45",
fact_orders[[#This Row],[dim_customers.Customer Age]]&lt;=55,"46-55",
TRUE,"56+"
)</f>
        <v>26-35</v>
      </c>
      <c r="X1258" t="str" cm="1">
        <f t="array" ref="X1258">_xlfn.IFS(fact_orders[[#This Row],[Original Price]]&lt;250,"Under 250", fact_orders[[#This Row],[Original Price]]&lt;500, "250-499",fact_orders[[#This Row],[Original Price]]&lt;1000,"500-999",fact_orders[[#This Row],[Original Price]]&lt;2000,"1000-1999",TRUE,"2000+")</f>
        <v>500-999</v>
      </c>
      <c r="Y1258" t="str" cm="1">
        <f t="array" ref="Y1258">_xlfn.IFS(fact_orders[[#This Row],[Discount%]]&lt;0.2,"10-19%",fact_orders[[#This Row],[Discount%]]&lt;0.3,"20-29%",fact_orders[[#This Row],[Discount%]]&lt;0.4,"30-39%",fact_orders[[#This Row],[Discount%]]&lt;0.5,"40-49%",TRUE,"50%+")</f>
        <v>30-39%</v>
      </c>
    </row>
    <row r="1259" spans="1:25" x14ac:dyDescent="0.3">
      <c r="A1259" t="s">
        <v>4675</v>
      </c>
      <c r="B1259" t="s">
        <v>3338</v>
      </c>
      <c r="C1259" t="s">
        <v>1172</v>
      </c>
      <c r="D1259" s="2">
        <v>44248</v>
      </c>
      <c r="E1259">
        <v>326</v>
      </c>
      <c r="F1259" s="4">
        <v>0.35</v>
      </c>
      <c r="G1259" t="s">
        <v>8</v>
      </c>
      <c r="H1259" t="s">
        <v>1140</v>
      </c>
      <c r="I1259" t="s">
        <v>1141</v>
      </c>
      <c r="J1259" t="s">
        <v>1165</v>
      </c>
      <c r="K1259" t="s">
        <v>1173</v>
      </c>
      <c r="L1259" t="s">
        <v>359</v>
      </c>
      <c r="M1259">
        <v>5</v>
      </c>
      <c r="N1259">
        <v>29</v>
      </c>
      <c r="O1259" t="s">
        <v>3337</v>
      </c>
      <c r="P1259" t="s">
        <v>3332</v>
      </c>
      <c r="Q1259" s="7">
        <f>fact_orders[[#This Row],[Original Price]]*(1-fact_orders[[#This Row],[Discount%]])</f>
        <v>211.9</v>
      </c>
      <c r="R1259">
        <f>fact_orders[[#This Row],[Original Price]]*fact_orders[[#This Row],[Discount%]]</f>
        <v>114.1</v>
      </c>
      <c r="S1259">
        <f>YEAR(fact_orders[[#This Row],[Date]])</f>
        <v>2021</v>
      </c>
      <c r="T1259">
        <f>MONTH(fact_orders[[#This Row],[Date]])</f>
        <v>2</v>
      </c>
      <c r="U1259" t="str">
        <f>TEXT(fact_orders[[#This Row],[Date]],"mmm-yyyy")</f>
        <v>Feb-2021</v>
      </c>
      <c r="V1259" t="str">
        <f>"Q"&amp;ROUNDUP(MONTH(fact_orders[[#This Row],[Date]])/3,0)</f>
        <v>Q1</v>
      </c>
      <c r="W1259" t="str" cm="1">
        <f t="array" ref="W1259">_xlfn.IFS(
fact_orders[[#This Row],[dim_customers.Customer Age]]&lt;=25,"18-25",
fact_orders[[#This Row],[dim_customers.Customer Age]]&lt;=35,"26-35",
fact_orders[[#This Row],[dim_customers.Customer Age]]&lt;=45,"36-45",
fact_orders[[#This Row],[dim_customers.Customer Age]]&lt;=55,"46-55",
TRUE,"56+"
)</f>
        <v>26-35</v>
      </c>
      <c r="X1259" t="str" cm="1">
        <f t="array" ref="X1259">_xlfn.IFS(fact_orders[[#This Row],[Original Price]]&lt;250,"Under 250", fact_orders[[#This Row],[Original Price]]&lt;500, "250-499",fact_orders[[#This Row],[Original Price]]&lt;1000,"500-999",fact_orders[[#This Row],[Original Price]]&lt;2000,"1000-1999",TRUE,"2000+")</f>
        <v>250-499</v>
      </c>
      <c r="Y1259" t="str" cm="1">
        <f t="array" ref="Y1259">_xlfn.IFS(fact_orders[[#This Row],[Discount%]]&lt;0.2,"10-19%",fact_orders[[#This Row],[Discount%]]&lt;0.3,"20-29%",fact_orders[[#This Row],[Discount%]]&lt;0.4,"30-39%",fact_orders[[#This Row],[Discount%]]&lt;0.5,"40-49%",TRUE,"50%+")</f>
        <v>30-39%</v>
      </c>
    </row>
    <row r="1260" spans="1:25" x14ac:dyDescent="0.3">
      <c r="A1260" t="s">
        <v>4676</v>
      </c>
      <c r="B1260" t="s">
        <v>3339</v>
      </c>
      <c r="C1260" t="s">
        <v>1174</v>
      </c>
      <c r="D1260" s="2">
        <v>44542</v>
      </c>
      <c r="E1260">
        <v>453</v>
      </c>
      <c r="F1260" s="4">
        <v>0.35</v>
      </c>
      <c r="G1260" t="s">
        <v>8</v>
      </c>
      <c r="H1260" t="s">
        <v>1140</v>
      </c>
      <c r="I1260" t="s">
        <v>1141</v>
      </c>
      <c r="J1260" t="s">
        <v>1165</v>
      </c>
      <c r="K1260" t="s">
        <v>1173</v>
      </c>
      <c r="L1260" t="s">
        <v>23</v>
      </c>
      <c r="M1260">
        <v>3</v>
      </c>
      <c r="N1260">
        <v>30</v>
      </c>
      <c r="O1260" t="s">
        <v>3337</v>
      </c>
      <c r="P1260" t="s">
        <v>3332</v>
      </c>
      <c r="Q1260" s="7">
        <f>fact_orders[[#This Row],[Original Price]]*(1-fact_orders[[#This Row],[Discount%]])</f>
        <v>294.45</v>
      </c>
      <c r="R1260">
        <f>fact_orders[[#This Row],[Original Price]]*fact_orders[[#This Row],[Discount%]]</f>
        <v>158.54999999999998</v>
      </c>
      <c r="S1260">
        <f>YEAR(fact_orders[[#This Row],[Date]])</f>
        <v>2021</v>
      </c>
      <c r="T1260">
        <f>MONTH(fact_orders[[#This Row],[Date]])</f>
        <v>12</v>
      </c>
      <c r="U1260" t="str">
        <f>TEXT(fact_orders[[#This Row],[Date]],"mmm-yyyy")</f>
        <v>Dec-2021</v>
      </c>
      <c r="V1260" t="str">
        <f>"Q"&amp;ROUNDUP(MONTH(fact_orders[[#This Row],[Date]])/3,0)</f>
        <v>Q4</v>
      </c>
      <c r="W1260" t="str" cm="1">
        <f t="array" ref="W1260">_xlfn.IFS(
fact_orders[[#This Row],[dim_customers.Customer Age]]&lt;=25,"18-25",
fact_orders[[#This Row],[dim_customers.Customer Age]]&lt;=35,"26-35",
fact_orders[[#This Row],[dim_customers.Customer Age]]&lt;=45,"36-45",
fact_orders[[#This Row],[dim_customers.Customer Age]]&lt;=55,"46-55",
TRUE,"56+"
)</f>
        <v>26-35</v>
      </c>
      <c r="X1260" t="str" cm="1">
        <f t="array" ref="X1260">_xlfn.IFS(fact_orders[[#This Row],[Original Price]]&lt;250,"Under 250", fact_orders[[#This Row],[Original Price]]&lt;500, "250-499",fact_orders[[#This Row],[Original Price]]&lt;1000,"500-999",fact_orders[[#This Row],[Original Price]]&lt;2000,"1000-1999",TRUE,"2000+")</f>
        <v>250-499</v>
      </c>
      <c r="Y1260" t="str" cm="1">
        <f t="array" ref="Y1260">_xlfn.IFS(fact_orders[[#This Row],[Discount%]]&lt;0.2,"10-19%",fact_orders[[#This Row],[Discount%]]&lt;0.3,"20-29%",fact_orders[[#This Row],[Discount%]]&lt;0.4,"30-39%",fact_orders[[#This Row],[Discount%]]&lt;0.5,"40-49%",TRUE,"50%+")</f>
        <v>30-39%</v>
      </c>
    </row>
    <row r="1261" spans="1:25" x14ac:dyDescent="0.3">
      <c r="A1261" t="s">
        <v>4677</v>
      </c>
      <c r="B1261" t="s">
        <v>3340</v>
      </c>
      <c r="C1261" t="s">
        <v>1175</v>
      </c>
      <c r="D1261" s="2">
        <v>44201</v>
      </c>
      <c r="E1261">
        <v>326</v>
      </c>
      <c r="F1261" s="4">
        <v>0.4</v>
      </c>
      <c r="G1261" t="s">
        <v>8</v>
      </c>
      <c r="H1261" t="s">
        <v>1140</v>
      </c>
      <c r="I1261" t="s">
        <v>1141</v>
      </c>
      <c r="J1261" t="s">
        <v>1165</v>
      </c>
      <c r="K1261" t="s">
        <v>1173</v>
      </c>
      <c r="L1261" t="s">
        <v>23</v>
      </c>
      <c r="M1261">
        <v>2</v>
      </c>
      <c r="N1261">
        <v>31</v>
      </c>
      <c r="O1261" t="s">
        <v>3341</v>
      </c>
      <c r="P1261" t="s">
        <v>3332</v>
      </c>
      <c r="Q1261" s="7">
        <f>fact_orders[[#This Row],[Original Price]]*(1-fact_orders[[#This Row],[Discount%]])</f>
        <v>195.6</v>
      </c>
      <c r="R1261">
        <f>fact_orders[[#This Row],[Original Price]]*fact_orders[[#This Row],[Discount%]]</f>
        <v>130.4</v>
      </c>
      <c r="S1261">
        <f>YEAR(fact_orders[[#This Row],[Date]])</f>
        <v>2021</v>
      </c>
      <c r="T1261">
        <f>MONTH(fact_orders[[#This Row],[Date]])</f>
        <v>1</v>
      </c>
      <c r="U1261" t="str">
        <f>TEXT(fact_orders[[#This Row],[Date]],"mmm-yyyy")</f>
        <v>Jan-2021</v>
      </c>
      <c r="V1261" t="str">
        <f>"Q"&amp;ROUNDUP(MONTH(fact_orders[[#This Row],[Date]])/3,0)</f>
        <v>Q1</v>
      </c>
      <c r="W1261" t="str" cm="1">
        <f t="array" ref="W1261">_xlfn.IFS(
fact_orders[[#This Row],[dim_customers.Customer Age]]&lt;=25,"18-25",
fact_orders[[#This Row],[dim_customers.Customer Age]]&lt;=35,"26-35",
fact_orders[[#This Row],[dim_customers.Customer Age]]&lt;=45,"36-45",
fact_orders[[#This Row],[dim_customers.Customer Age]]&lt;=55,"46-55",
TRUE,"56+"
)</f>
        <v>26-35</v>
      </c>
      <c r="X1261" t="str" cm="1">
        <f t="array" ref="X1261">_xlfn.IFS(fact_orders[[#This Row],[Original Price]]&lt;250,"Under 250", fact_orders[[#This Row],[Original Price]]&lt;500, "250-499",fact_orders[[#This Row],[Original Price]]&lt;1000,"500-999",fact_orders[[#This Row],[Original Price]]&lt;2000,"1000-1999",TRUE,"2000+")</f>
        <v>250-499</v>
      </c>
      <c r="Y1261" t="str" cm="1">
        <f t="array" ref="Y1261">_xlfn.IFS(fact_orders[[#This Row],[Discount%]]&lt;0.2,"10-19%",fact_orders[[#This Row],[Discount%]]&lt;0.3,"20-29%",fact_orders[[#This Row],[Discount%]]&lt;0.4,"30-39%",fact_orders[[#This Row],[Discount%]]&lt;0.5,"40-49%",TRUE,"50%+")</f>
        <v>40-49%</v>
      </c>
    </row>
    <row r="1262" spans="1:25" x14ac:dyDescent="0.3">
      <c r="A1262" t="s">
        <v>4678</v>
      </c>
      <c r="B1262" t="s">
        <v>3342</v>
      </c>
      <c r="C1262" t="s">
        <v>1176</v>
      </c>
      <c r="D1262" s="2">
        <v>44483</v>
      </c>
      <c r="E1262">
        <v>456</v>
      </c>
      <c r="F1262" s="4">
        <v>0.4</v>
      </c>
      <c r="G1262" t="s">
        <v>8</v>
      </c>
      <c r="H1262" t="s">
        <v>1140</v>
      </c>
      <c r="I1262" t="s">
        <v>1141</v>
      </c>
      <c r="J1262" t="s">
        <v>1165</v>
      </c>
      <c r="K1262" t="s">
        <v>1173</v>
      </c>
      <c r="L1262" t="s">
        <v>12</v>
      </c>
      <c r="M1262">
        <v>5</v>
      </c>
      <c r="N1262">
        <v>32</v>
      </c>
      <c r="O1262" t="s">
        <v>3341</v>
      </c>
      <c r="P1262" t="s">
        <v>3332</v>
      </c>
      <c r="Q1262" s="7">
        <f>fact_orders[[#This Row],[Original Price]]*(1-fact_orders[[#This Row],[Discount%]])</f>
        <v>273.59999999999997</v>
      </c>
      <c r="R1262">
        <f>fact_orders[[#This Row],[Original Price]]*fact_orders[[#This Row],[Discount%]]</f>
        <v>182.4</v>
      </c>
      <c r="S1262">
        <f>YEAR(fact_orders[[#This Row],[Date]])</f>
        <v>2021</v>
      </c>
      <c r="T1262">
        <f>MONTH(fact_orders[[#This Row],[Date]])</f>
        <v>10</v>
      </c>
      <c r="U1262" t="str">
        <f>TEXT(fact_orders[[#This Row],[Date]],"mmm-yyyy")</f>
        <v>Oct-2021</v>
      </c>
      <c r="V1262" t="str">
        <f>"Q"&amp;ROUNDUP(MONTH(fact_orders[[#This Row],[Date]])/3,0)</f>
        <v>Q4</v>
      </c>
      <c r="W1262" t="str" cm="1">
        <f t="array" ref="W1262">_xlfn.IFS(
fact_orders[[#This Row],[dim_customers.Customer Age]]&lt;=25,"18-25",
fact_orders[[#This Row],[dim_customers.Customer Age]]&lt;=35,"26-35",
fact_orders[[#This Row],[dim_customers.Customer Age]]&lt;=45,"36-45",
fact_orders[[#This Row],[dim_customers.Customer Age]]&lt;=55,"46-55",
TRUE,"56+"
)</f>
        <v>26-35</v>
      </c>
      <c r="X1262" t="str" cm="1">
        <f t="array" ref="X1262">_xlfn.IFS(fact_orders[[#This Row],[Original Price]]&lt;250,"Under 250", fact_orders[[#This Row],[Original Price]]&lt;500, "250-499",fact_orders[[#This Row],[Original Price]]&lt;1000,"500-999",fact_orders[[#This Row],[Original Price]]&lt;2000,"1000-1999",TRUE,"2000+")</f>
        <v>250-499</v>
      </c>
      <c r="Y1262" t="str" cm="1">
        <f t="array" ref="Y1262">_xlfn.IFS(fact_orders[[#This Row],[Discount%]]&lt;0.2,"10-19%",fact_orders[[#This Row],[Discount%]]&lt;0.3,"20-29%",fact_orders[[#This Row],[Discount%]]&lt;0.4,"30-39%",fact_orders[[#This Row],[Discount%]]&lt;0.5,"40-49%",TRUE,"50%+")</f>
        <v>40-49%</v>
      </c>
    </row>
    <row r="1263" spans="1:25" x14ac:dyDescent="0.3">
      <c r="A1263" t="s">
        <v>4679</v>
      </c>
      <c r="B1263" t="s">
        <v>3343</v>
      </c>
      <c r="C1263" t="s">
        <v>1177</v>
      </c>
      <c r="D1263" s="2">
        <v>44423</v>
      </c>
      <c r="E1263">
        <v>456</v>
      </c>
      <c r="F1263" s="4">
        <v>0.15</v>
      </c>
      <c r="G1263" t="s">
        <v>8</v>
      </c>
      <c r="H1263" t="s">
        <v>1140</v>
      </c>
      <c r="I1263" t="s">
        <v>1141</v>
      </c>
      <c r="J1263" t="s">
        <v>1165</v>
      </c>
      <c r="K1263" t="s">
        <v>1173</v>
      </c>
      <c r="L1263" t="s">
        <v>12</v>
      </c>
      <c r="M1263">
        <v>4</v>
      </c>
      <c r="N1263">
        <v>33</v>
      </c>
      <c r="O1263" t="s">
        <v>3341</v>
      </c>
      <c r="P1263" t="s">
        <v>3332</v>
      </c>
      <c r="Q1263" s="7">
        <f>fact_orders[[#This Row],[Original Price]]*(1-fact_orders[[#This Row],[Discount%]])</f>
        <v>387.59999999999997</v>
      </c>
      <c r="R1263">
        <f>fact_orders[[#This Row],[Original Price]]*fact_orders[[#This Row],[Discount%]]</f>
        <v>68.399999999999991</v>
      </c>
      <c r="S1263">
        <f>YEAR(fact_orders[[#This Row],[Date]])</f>
        <v>2021</v>
      </c>
      <c r="T1263">
        <f>MONTH(fact_orders[[#This Row],[Date]])</f>
        <v>8</v>
      </c>
      <c r="U1263" t="str">
        <f>TEXT(fact_orders[[#This Row],[Date]],"mmm-yyyy")</f>
        <v>Aug-2021</v>
      </c>
      <c r="V1263" t="str">
        <f>"Q"&amp;ROUNDUP(MONTH(fact_orders[[#This Row],[Date]])/3,0)</f>
        <v>Q3</v>
      </c>
      <c r="W1263" t="str" cm="1">
        <f t="array" ref="W1263">_xlfn.IFS(
fact_orders[[#This Row],[dim_customers.Customer Age]]&lt;=25,"18-25",
fact_orders[[#This Row],[dim_customers.Customer Age]]&lt;=35,"26-35",
fact_orders[[#This Row],[dim_customers.Customer Age]]&lt;=45,"36-45",
fact_orders[[#This Row],[dim_customers.Customer Age]]&lt;=55,"46-55",
TRUE,"56+"
)</f>
        <v>26-35</v>
      </c>
      <c r="X1263" t="str" cm="1">
        <f t="array" ref="X1263">_xlfn.IFS(fact_orders[[#This Row],[Original Price]]&lt;250,"Under 250", fact_orders[[#This Row],[Original Price]]&lt;500, "250-499",fact_orders[[#This Row],[Original Price]]&lt;1000,"500-999",fact_orders[[#This Row],[Original Price]]&lt;2000,"1000-1999",TRUE,"2000+")</f>
        <v>250-499</v>
      </c>
      <c r="Y1263" t="str" cm="1">
        <f t="array" ref="Y1263">_xlfn.IFS(fact_orders[[#This Row],[Discount%]]&lt;0.2,"10-19%",fact_orders[[#This Row],[Discount%]]&lt;0.3,"20-29%",fact_orders[[#This Row],[Discount%]]&lt;0.4,"30-39%",fact_orders[[#This Row],[Discount%]]&lt;0.5,"40-49%",TRUE,"50%+")</f>
        <v>10-19%</v>
      </c>
    </row>
    <row r="1264" spans="1:25" x14ac:dyDescent="0.3">
      <c r="A1264" t="s">
        <v>4680</v>
      </c>
      <c r="B1264" t="s">
        <v>3344</v>
      </c>
      <c r="C1264" t="s">
        <v>1178</v>
      </c>
      <c r="D1264" s="2">
        <v>44685</v>
      </c>
      <c r="E1264">
        <v>456</v>
      </c>
      <c r="F1264" s="4">
        <v>0.15</v>
      </c>
      <c r="G1264" t="s">
        <v>8</v>
      </c>
      <c r="H1264" t="s">
        <v>1140</v>
      </c>
      <c r="I1264" t="s">
        <v>1141</v>
      </c>
      <c r="J1264" t="s">
        <v>1165</v>
      </c>
      <c r="K1264" t="s">
        <v>1173</v>
      </c>
      <c r="L1264" t="s">
        <v>12</v>
      </c>
      <c r="M1264">
        <v>3</v>
      </c>
      <c r="N1264">
        <v>44</v>
      </c>
      <c r="O1264" t="s">
        <v>3345</v>
      </c>
      <c r="P1264" t="s">
        <v>3332</v>
      </c>
      <c r="Q1264" s="7">
        <f>fact_orders[[#This Row],[Original Price]]*(1-fact_orders[[#This Row],[Discount%]])</f>
        <v>387.59999999999997</v>
      </c>
      <c r="R1264">
        <f>fact_orders[[#This Row],[Original Price]]*fact_orders[[#This Row],[Discount%]]</f>
        <v>68.399999999999991</v>
      </c>
      <c r="S1264">
        <f>YEAR(fact_orders[[#This Row],[Date]])</f>
        <v>2022</v>
      </c>
      <c r="T1264">
        <f>MONTH(fact_orders[[#This Row],[Date]])</f>
        <v>5</v>
      </c>
      <c r="U1264" t="str">
        <f>TEXT(fact_orders[[#This Row],[Date]],"mmm-yyyy")</f>
        <v>May-2022</v>
      </c>
      <c r="V1264" t="str">
        <f>"Q"&amp;ROUNDUP(MONTH(fact_orders[[#This Row],[Date]])/3,0)</f>
        <v>Q2</v>
      </c>
      <c r="W1264" t="str" cm="1">
        <f t="array" ref="W1264">_xlfn.IFS(
fact_orders[[#This Row],[dim_customers.Customer Age]]&lt;=25,"18-25",
fact_orders[[#This Row],[dim_customers.Customer Age]]&lt;=35,"26-35",
fact_orders[[#This Row],[dim_customers.Customer Age]]&lt;=45,"36-45",
fact_orders[[#This Row],[dim_customers.Customer Age]]&lt;=55,"46-55",
TRUE,"56+"
)</f>
        <v>36-45</v>
      </c>
      <c r="X1264" t="str" cm="1">
        <f t="array" ref="X1264">_xlfn.IFS(fact_orders[[#This Row],[Original Price]]&lt;250,"Under 250", fact_orders[[#This Row],[Original Price]]&lt;500, "250-499",fact_orders[[#This Row],[Original Price]]&lt;1000,"500-999",fact_orders[[#This Row],[Original Price]]&lt;2000,"1000-1999",TRUE,"2000+")</f>
        <v>250-499</v>
      </c>
      <c r="Y1264" t="str" cm="1">
        <f t="array" ref="Y1264">_xlfn.IFS(fact_orders[[#This Row],[Discount%]]&lt;0.2,"10-19%",fact_orders[[#This Row],[Discount%]]&lt;0.3,"20-29%",fact_orders[[#This Row],[Discount%]]&lt;0.4,"30-39%",fact_orders[[#This Row],[Discount%]]&lt;0.5,"40-49%",TRUE,"50%+")</f>
        <v>10-19%</v>
      </c>
    </row>
    <row r="1265" spans="1:25" x14ac:dyDescent="0.3">
      <c r="A1265" t="s">
        <v>4681</v>
      </c>
      <c r="B1265" t="s">
        <v>3346</v>
      </c>
      <c r="C1265" t="s">
        <v>1179</v>
      </c>
      <c r="D1265" s="2">
        <v>44267</v>
      </c>
      <c r="E1265">
        <v>456</v>
      </c>
      <c r="F1265" s="4">
        <v>0.15</v>
      </c>
      <c r="G1265" t="s">
        <v>8</v>
      </c>
      <c r="H1265" t="s">
        <v>1140</v>
      </c>
      <c r="I1265" t="s">
        <v>1141</v>
      </c>
      <c r="J1265" t="s">
        <v>1165</v>
      </c>
      <c r="K1265" t="s">
        <v>1180</v>
      </c>
      <c r="L1265" t="s">
        <v>162</v>
      </c>
      <c r="M1265">
        <v>5</v>
      </c>
      <c r="N1265">
        <v>45</v>
      </c>
      <c r="O1265" t="s">
        <v>3345</v>
      </c>
      <c r="P1265" t="s">
        <v>3332</v>
      </c>
      <c r="Q1265" s="7">
        <f>fact_orders[[#This Row],[Original Price]]*(1-fact_orders[[#This Row],[Discount%]])</f>
        <v>387.59999999999997</v>
      </c>
      <c r="R1265">
        <f>fact_orders[[#This Row],[Original Price]]*fact_orders[[#This Row],[Discount%]]</f>
        <v>68.399999999999991</v>
      </c>
      <c r="S1265">
        <f>YEAR(fact_orders[[#This Row],[Date]])</f>
        <v>2021</v>
      </c>
      <c r="T1265">
        <f>MONTH(fact_orders[[#This Row],[Date]])</f>
        <v>3</v>
      </c>
      <c r="U1265" t="str">
        <f>TEXT(fact_orders[[#This Row],[Date]],"mmm-yyyy")</f>
        <v>Mar-2021</v>
      </c>
      <c r="V1265" t="str">
        <f>"Q"&amp;ROUNDUP(MONTH(fact_orders[[#This Row],[Date]])/3,0)</f>
        <v>Q1</v>
      </c>
      <c r="W1265" t="str" cm="1">
        <f t="array" ref="W1265">_xlfn.IFS(
fact_orders[[#This Row],[dim_customers.Customer Age]]&lt;=25,"18-25",
fact_orders[[#This Row],[dim_customers.Customer Age]]&lt;=35,"26-35",
fact_orders[[#This Row],[dim_customers.Customer Age]]&lt;=45,"36-45",
fact_orders[[#This Row],[dim_customers.Customer Age]]&lt;=55,"46-55",
TRUE,"56+"
)</f>
        <v>36-45</v>
      </c>
      <c r="X1265" t="str" cm="1">
        <f t="array" ref="X1265">_xlfn.IFS(fact_orders[[#This Row],[Original Price]]&lt;250,"Under 250", fact_orders[[#This Row],[Original Price]]&lt;500, "250-499",fact_orders[[#This Row],[Original Price]]&lt;1000,"500-999",fact_orders[[#This Row],[Original Price]]&lt;2000,"1000-1999",TRUE,"2000+")</f>
        <v>250-499</v>
      </c>
      <c r="Y1265" t="str" cm="1">
        <f t="array" ref="Y1265">_xlfn.IFS(fact_orders[[#This Row],[Discount%]]&lt;0.2,"10-19%",fact_orders[[#This Row],[Discount%]]&lt;0.3,"20-29%",fact_orders[[#This Row],[Discount%]]&lt;0.4,"30-39%",fact_orders[[#This Row],[Discount%]]&lt;0.5,"40-49%",TRUE,"50%+")</f>
        <v>10-19%</v>
      </c>
    </row>
    <row r="1266" spans="1:25" hidden="1" x14ac:dyDescent="0.3">
      <c r="A1266" t="s">
        <v>4682</v>
      </c>
      <c r="B1266" t="s">
        <v>3347</v>
      </c>
      <c r="C1266" t="s">
        <v>1181</v>
      </c>
      <c r="D1266" s="2">
        <v>45011</v>
      </c>
      <c r="E1266">
        <v>236</v>
      </c>
      <c r="F1266" s="4">
        <v>0.3</v>
      </c>
      <c r="G1266" t="s">
        <v>8</v>
      </c>
      <c r="H1266" t="s">
        <v>1140</v>
      </c>
      <c r="I1266" t="s">
        <v>1141</v>
      </c>
      <c r="J1266" t="s">
        <v>1165</v>
      </c>
      <c r="K1266" t="s">
        <v>1180</v>
      </c>
      <c r="L1266" t="s">
        <v>162</v>
      </c>
      <c r="M1266">
        <v>4</v>
      </c>
      <c r="N1266">
        <v>46</v>
      </c>
      <c r="O1266" t="s">
        <v>3348</v>
      </c>
      <c r="P1266" t="s">
        <v>3349</v>
      </c>
      <c r="Q1266" s="7">
        <f>fact_orders[[#This Row],[Original Price]]*(1-fact_orders[[#This Row],[Discount%]])</f>
        <v>165.2</v>
      </c>
      <c r="R1266">
        <f>fact_orders[[#This Row],[Original Price]]*fact_orders[[#This Row],[Discount%]]</f>
        <v>70.8</v>
      </c>
      <c r="S1266">
        <f>YEAR(fact_orders[[#This Row],[Date]])</f>
        <v>2023</v>
      </c>
      <c r="T1266">
        <f>MONTH(fact_orders[[#This Row],[Date]])</f>
        <v>3</v>
      </c>
      <c r="U1266" t="str">
        <f>TEXT(fact_orders[[#This Row],[Date]],"mmm-yyyy")</f>
        <v>Mar-2023</v>
      </c>
      <c r="V1266" t="str">
        <f>"Q"&amp;ROUNDUP(MONTH(fact_orders[[#This Row],[Date]])/3,0)</f>
        <v>Q1</v>
      </c>
      <c r="W1266" t="str" cm="1">
        <f t="array" ref="W1266">_xlfn.IFS(
fact_orders[[#This Row],[dim_customers.Customer Age]]&lt;=25,"18-25",
fact_orders[[#This Row],[dim_customers.Customer Age]]&lt;=35,"26-35",
fact_orders[[#This Row],[dim_customers.Customer Age]]&lt;=45,"36-45",
fact_orders[[#This Row],[dim_customers.Customer Age]]&lt;=55,"46-55",
TRUE,"56+"
)</f>
        <v>46-55</v>
      </c>
      <c r="X1266" t="str" cm="1">
        <f t="array" ref="X1266">_xlfn.IFS(fact_orders[[#This Row],[Original Price]]&lt;250,"Under 250", fact_orders[[#This Row],[Original Price]]&lt;500, "250-499",fact_orders[[#This Row],[Original Price]]&lt;1000,"500-999",fact_orders[[#This Row],[Original Price]]&lt;2000,"1000-1999",TRUE,"2000+")</f>
        <v>Under 250</v>
      </c>
      <c r="Y1266" t="str" cm="1">
        <f t="array" ref="Y1266">_xlfn.IFS(fact_orders[[#This Row],[Discount%]]&lt;0.2,"10-19%",fact_orders[[#This Row],[Discount%]]&lt;0.3,"20-29%",fact_orders[[#This Row],[Discount%]]&lt;0.4,"30-39%",fact_orders[[#This Row],[Discount%]]&lt;0.5,"40-49%",TRUE,"50%+")</f>
        <v>30-39%</v>
      </c>
    </row>
    <row r="1267" spans="1:25" hidden="1" x14ac:dyDescent="0.3">
      <c r="A1267" t="s">
        <v>4683</v>
      </c>
      <c r="B1267" t="s">
        <v>3350</v>
      </c>
      <c r="C1267" t="s">
        <v>1182</v>
      </c>
      <c r="D1267" s="2">
        <v>44597</v>
      </c>
      <c r="E1267">
        <v>996</v>
      </c>
      <c r="F1267" s="4">
        <v>0.3</v>
      </c>
      <c r="G1267" t="s">
        <v>8</v>
      </c>
      <c r="H1267" t="s">
        <v>1140</v>
      </c>
      <c r="I1267" t="s">
        <v>1141</v>
      </c>
      <c r="J1267" t="s">
        <v>1165</v>
      </c>
      <c r="K1267" t="s">
        <v>1180</v>
      </c>
      <c r="L1267" t="s">
        <v>162</v>
      </c>
      <c r="M1267">
        <v>2</v>
      </c>
      <c r="N1267">
        <v>47</v>
      </c>
      <c r="O1267" t="s">
        <v>3348</v>
      </c>
      <c r="P1267" t="s">
        <v>3349</v>
      </c>
      <c r="Q1267" s="7">
        <f>fact_orders[[#This Row],[Original Price]]*(1-fact_orders[[#This Row],[Discount%]])</f>
        <v>697.19999999999993</v>
      </c>
      <c r="R1267">
        <f>fact_orders[[#This Row],[Original Price]]*fact_orders[[#This Row],[Discount%]]</f>
        <v>298.8</v>
      </c>
      <c r="S1267">
        <f>YEAR(fact_orders[[#This Row],[Date]])</f>
        <v>2022</v>
      </c>
      <c r="T1267">
        <f>MONTH(fact_orders[[#This Row],[Date]])</f>
        <v>2</v>
      </c>
      <c r="U1267" t="str">
        <f>TEXT(fact_orders[[#This Row],[Date]],"mmm-yyyy")</f>
        <v>Feb-2022</v>
      </c>
      <c r="V1267" t="str">
        <f>"Q"&amp;ROUNDUP(MONTH(fact_orders[[#This Row],[Date]])/3,0)</f>
        <v>Q1</v>
      </c>
      <c r="W1267" t="str" cm="1">
        <f t="array" ref="W1267">_xlfn.IFS(
fact_orders[[#This Row],[dim_customers.Customer Age]]&lt;=25,"18-25",
fact_orders[[#This Row],[dim_customers.Customer Age]]&lt;=35,"26-35",
fact_orders[[#This Row],[dim_customers.Customer Age]]&lt;=45,"36-45",
fact_orders[[#This Row],[dim_customers.Customer Age]]&lt;=55,"46-55",
TRUE,"56+"
)</f>
        <v>46-55</v>
      </c>
      <c r="X1267" t="str" cm="1">
        <f t="array" ref="X1267">_xlfn.IFS(fact_orders[[#This Row],[Original Price]]&lt;250,"Under 250", fact_orders[[#This Row],[Original Price]]&lt;500, "250-499",fact_orders[[#This Row],[Original Price]]&lt;1000,"500-999",fact_orders[[#This Row],[Original Price]]&lt;2000,"1000-1999",TRUE,"2000+")</f>
        <v>500-999</v>
      </c>
      <c r="Y1267" t="str" cm="1">
        <f t="array" ref="Y1267">_xlfn.IFS(fact_orders[[#This Row],[Discount%]]&lt;0.2,"10-19%",fact_orders[[#This Row],[Discount%]]&lt;0.3,"20-29%",fact_orders[[#This Row],[Discount%]]&lt;0.4,"30-39%",fact_orders[[#This Row],[Discount%]]&lt;0.5,"40-49%",TRUE,"50%+")</f>
        <v>30-39%</v>
      </c>
    </row>
    <row r="1268" spans="1:25" hidden="1" x14ac:dyDescent="0.3">
      <c r="A1268" t="s">
        <v>4684</v>
      </c>
      <c r="B1268" t="s">
        <v>3351</v>
      </c>
      <c r="C1268" t="s">
        <v>1183</v>
      </c>
      <c r="D1268" s="2">
        <v>44299</v>
      </c>
      <c r="E1268">
        <v>654</v>
      </c>
      <c r="F1268" s="4">
        <v>0.3</v>
      </c>
      <c r="G1268" t="s">
        <v>8</v>
      </c>
      <c r="H1268" t="s">
        <v>1140</v>
      </c>
      <c r="I1268" t="s">
        <v>1141</v>
      </c>
      <c r="J1268" t="s">
        <v>1165</v>
      </c>
      <c r="K1268" t="s">
        <v>1180</v>
      </c>
      <c r="L1268" t="s">
        <v>23</v>
      </c>
      <c r="M1268">
        <v>5</v>
      </c>
      <c r="N1268">
        <v>48</v>
      </c>
      <c r="O1268" t="s">
        <v>3348</v>
      </c>
      <c r="P1268" t="s">
        <v>3349</v>
      </c>
      <c r="Q1268" s="7">
        <f>fact_orders[[#This Row],[Original Price]]*(1-fact_orders[[#This Row],[Discount%]])</f>
        <v>457.79999999999995</v>
      </c>
      <c r="R1268">
        <f>fact_orders[[#This Row],[Original Price]]*fact_orders[[#This Row],[Discount%]]</f>
        <v>196.2</v>
      </c>
      <c r="S1268">
        <f>YEAR(fact_orders[[#This Row],[Date]])</f>
        <v>2021</v>
      </c>
      <c r="T1268">
        <f>MONTH(fact_orders[[#This Row],[Date]])</f>
        <v>4</v>
      </c>
      <c r="U1268" t="str">
        <f>TEXT(fact_orders[[#This Row],[Date]],"mmm-yyyy")</f>
        <v>Apr-2021</v>
      </c>
      <c r="V1268" t="str">
        <f>"Q"&amp;ROUNDUP(MONTH(fact_orders[[#This Row],[Date]])/3,0)</f>
        <v>Q2</v>
      </c>
      <c r="W1268" t="str" cm="1">
        <f t="array" ref="W1268">_xlfn.IFS(
fact_orders[[#This Row],[dim_customers.Customer Age]]&lt;=25,"18-25",
fact_orders[[#This Row],[dim_customers.Customer Age]]&lt;=35,"26-35",
fact_orders[[#This Row],[dim_customers.Customer Age]]&lt;=45,"36-45",
fact_orders[[#This Row],[dim_customers.Customer Age]]&lt;=55,"46-55",
TRUE,"56+"
)</f>
        <v>46-55</v>
      </c>
      <c r="X1268" t="str" cm="1">
        <f t="array" ref="X1268">_xlfn.IFS(fact_orders[[#This Row],[Original Price]]&lt;250,"Under 250", fact_orders[[#This Row],[Original Price]]&lt;500, "250-499",fact_orders[[#This Row],[Original Price]]&lt;1000,"500-999",fact_orders[[#This Row],[Original Price]]&lt;2000,"1000-1999",TRUE,"2000+")</f>
        <v>500-999</v>
      </c>
      <c r="Y1268" t="str" cm="1">
        <f t="array" ref="Y1268">_xlfn.IFS(fact_orders[[#This Row],[Discount%]]&lt;0.2,"10-19%",fact_orders[[#This Row],[Discount%]]&lt;0.3,"20-29%",fact_orders[[#This Row],[Discount%]]&lt;0.4,"30-39%",fact_orders[[#This Row],[Discount%]]&lt;0.5,"40-49%",TRUE,"50%+")</f>
        <v>30-39%</v>
      </c>
    </row>
    <row r="1269" spans="1:25" hidden="1" x14ac:dyDescent="0.3">
      <c r="A1269" t="s">
        <v>4685</v>
      </c>
      <c r="B1269" t="s">
        <v>3352</v>
      </c>
      <c r="C1269" t="s">
        <v>1184</v>
      </c>
      <c r="D1269" s="2">
        <v>44229</v>
      </c>
      <c r="E1269">
        <v>456</v>
      </c>
      <c r="F1269" s="4">
        <v>0.25</v>
      </c>
      <c r="G1269" t="s">
        <v>8</v>
      </c>
      <c r="H1269" t="s">
        <v>1140</v>
      </c>
      <c r="I1269" t="s">
        <v>1141</v>
      </c>
      <c r="J1269" t="s">
        <v>1165</v>
      </c>
      <c r="K1269" t="s">
        <v>1180</v>
      </c>
      <c r="L1269" t="s">
        <v>23</v>
      </c>
      <c r="M1269">
        <v>5</v>
      </c>
      <c r="N1269">
        <v>49</v>
      </c>
      <c r="O1269" t="s">
        <v>3348</v>
      </c>
      <c r="P1269" t="s">
        <v>3349</v>
      </c>
      <c r="Q1269" s="7">
        <f>fact_orders[[#This Row],[Original Price]]*(1-fact_orders[[#This Row],[Discount%]])</f>
        <v>342</v>
      </c>
      <c r="R1269">
        <f>fact_orders[[#This Row],[Original Price]]*fact_orders[[#This Row],[Discount%]]</f>
        <v>114</v>
      </c>
      <c r="S1269">
        <f>YEAR(fact_orders[[#This Row],[Date]])</f>
        <v>2021</v>
      </c>
      <c r="T1269">
        <f>MONTH(fact_orders[[#This Row],[Date]])</f>
        <v>2</v>
      </c>
      <c r="U1269" t="str">
        <f>TEXT(fact_orders[[#This Row],[Date]],"mmm-yyyy")</f>
        <v>Feb-2021</v>
      </c>
      <c r="V1269" t="str">
        <f>"Q"&amp;ROUNDUP(MONTH(fact_orders[[#This Row],[Date]])/3,0)</f>
        <v>Q1</v>
      </c>
      <c r="W1269" t="str" cm="1">
        <f t="array" ref="W1269">_xlfn.IFS(
fact_orders[[#This Row],[dim_customers.Customer Age]]&lt;=25,"18-25",
fact_orders[[#This Row],[dim_customers.Customer Age]]&lt;=35,"26-35",
fact_orders[[#This Row],[dim_customers.Customer Age]]&lt;=45,"36-45",
fact_orders[[#This Row],[dim_customers.Customer Age]]&lt;=55,"46-55",
TRUE,"56+"
)</f>
        <v>46-55</v>
      </c>
      <c r="X1269" t="str" cm="1">
        <f t="array" ref="X1269">_xlfn.IFS(fact_orders[[#This Row],[Original Price]]&lt;250,"Under 250", fact_orders[[#This Row],[Original Price]]&lt;500, "250-499",fact_orders[[#This Row],[Original Price]]&lt;1000,"500-999",fact_orders[[#This Row],[Original Price]]&lt;2000,"1000-1999",TRUE,"2000+")</f>
        <v>250-499</v>
      </c>
      <c r="Y1269" t="str" cm="1">
        <f t="array" ref="Y1269">_xlfn.IFS(fact_orders[[#This Row],[Discount%]]&lt;0.2,"10-19%",fact_orders[[#This Row],[Discount%]]&lt;0.3,"20-29%",fact_orders[[#This Row],[Discount%]]&lt;0.4,"30-39%",fact_orders[[#This Row],[Discount%]]&lt;0.5,"40-49%",TRUE,"50%+")</f>
        <v>20-29%</v>
      </c>
    </row>
    <row r="1270" spans="1:25" hidden="1" x14ac:dyDescent="0.3">
      <c r="A1270" t="s">
        <v>4686</v>
      </c>
      <c r="B1270" t="s">
        <v>3353</v>
      </c>
      <c r="C1270" t="s">
        <v>1185</v>
      </c>
      <c r="D1270" s="2">
        <v>44781</v>
      </c>
      <c r="E1270">
        <v>785</v>
      </c>
      <c r="F1270" s="4">
        <v>0.25</v>
      </c>
      <c r="G1270" t="s">
        <v>8</v>
      </c>
      <c r="H1270" t="s">
        <v>1140</v>
      </c>
      <c r="I1270" t="s">
        <v>1141</v>
      </c>
      <c r="J1270" t="s">
        <v>1165</v>
      </c>
      <c r="K1270" t="s">
        <v>1180</v>
      </c>
      <c r="L1270" t="s">
        <v>14</v>
      </c>
      <c r="M1270">
        <v>4</v>
      </c>
      <c r="N1270">
        <v>17</v>
      </c>
      <c r="O1270" t="s">
        <v>3354</v>
      </c>
      <c r="P1270" t="s">
        <v>3349</v>
      </c>
      <c r="Q1270" s="7">
        <f>fact_orders[[#This Row],[Original Price]]*(1-fact_orders[[#This Row],[Discount%]])</f>
        <v>588.75</v>
      </c>
      <c r="R1270">
        <f>fact_orders[[#This Row],[Original Price]]*fact_orders[[#This Row],[Discount%]]</f>
        <v>196.25</v>
      </c>
      <c r="S1270">
        <f>YEAR(fact_orders[[#This Row],[Date]])</f>
        <v>2022</v>
      </c>
      <c r="T1270">
        <f>MONTH(fact_orders[[#This Row],[Date]])</f>
        <v>8</v>
      </c>
      <c r="U1270" t="str">
        <f>TEXT(fact_orders[[#This Row],[Date]],"mmm-yyyy")</f>
        <v>Aug-2022</v>
      </c>
      <c r="V1270" t="str">
        <f>"Q"&amp;ROUNDUP(MONTH(fact_orders[[#This Row],[Date]])/3,0)</f>
        <v>Q3</v>
      </c>
      <c r="W1270" t="str" cm="1">
        <f t="array" ref="W1270">_xlfn.IFS(
fact_orders[[#This Row],[dim_customers.Customer Age]]&lt;=25,"18-25",
fact_orders[[#This Row],[dim_customers.Customer Age]]&lt;=35,"26-35",
fact_orders[[#This Row],[dim_customers.Customer Age]]&lt;=45,"36-45",
fact_orders[[#This Row],[dim_customers.Customer Age]]&lt;=55,"46-55",
TRUE,"56+"
)</f>
        <v>18-25</v>
      </c>
      <c r="X1270" t="str" cm="1">
        <f t="array" ref="X1270">_xlfn.IFS(fact_orders[[#This Row],[Original Price]]&lt;250,"Under 250", fact_orders[[#This Row],[Original Price]]&lt;500, "250-499",fact_orders[[#This Row],[Original Price]]&lt;1000,"500-999",fact_orders[[#This Row],[Original Price]]&lt;2000,"1000-1999",TRUE,"2000+")</f>
        <v>500-999</v>
      </c>
      <c r="Y1270" t="str" cm="1">
        <f t="array" ref="Y1270">_xlfn.IFS(fact_orders[[#This Row],[Discount%]]&lt;0.2,"10-19%",fact_orders[[#This Row],[Discount%]]&lt;0.3,"20-29%",fact_orders[[#This Row],[Discount%]]&lt;0.4,"30-39%",fact_orders[[#This Row],[Discount%]]&lt;0.5,"40-49%",TRUE,"50%+")</f>
        <v>20-29%</v>
      </c>
    </row>
    <row r="1271" spans="1:25" hidden="1" x14ac:dyDescent="0.3">
      <c r="A1271" t="s">
        <v>4687</v>
      </c>
      <c r="B1271" t="s">
        <v>3355</v>
      </c>
      <c r="C1271" t="s">
        <v>1186</v>
      </c>
      <c r="D1271" s="2">
        <v>44755</v>
      </c>
      <c r="E1271">
        <v>365</v>
      </c>
      <c r="F1271" s="4">
        <v>0.3</v>
      </c>
      <c r="G1271" t="s">
        <v>8</v>
      </c>
      <c r="H1271" t="s">
        <v>1140</v>
      </c>
      <c r="I1271" t="s">
        <v>1141</v>
      </c>
      <c r="J1271" t="s">
        <v>1187</v>
      </c>
      <c r="K1271" t="s">
        <v>1180</v>
      </c>
      <c r="L1271" t="s">
        <v>359</v>
      </c>
      <c r="M1271">
        <v>4</v>
      </c>
      <c r="N1271">
        <v>18</v>
      </c>
      <c r="O1271" t="s">
        <v>3354</v>
      </c>
      <c r="P1271" t="s">
        <v>3349</v>
      </c>
      <c r="Q1271" s="7">
        <f>fact_orders[[#This Row],[Original Price]]*(1-fact_orders[[#This Row],[Discount%]])</f>
        <v>255.49999999999997</v>
      </c>
      <c r="R1271">
        <f>fact_orders[[#This Row],[Original Price]]*fact_orders[[#This Row],[Discount%]]</f>
        <v>109.5</v>
      </c>
      <c r="S1271">
        <f>YEAR(fact_orders[[#This Row],[Date]])</f>
        <v>2022</v>
      </c>
      <c r="T1271">
        <f>MONTH(fact_orders[[#This Row],[Date]])</f>
        <v>7</v>
      </c>
      <c r="U1271" t="str">
        <f>TEXT(fact_orders[[#This Row],[Date]],"mmm-yyyy")</f>
        <v>Jul-2022</v>
      </c>
      <c r="V1271" t="str">
        <f>"Q"&amp;ROUNDUP(MONTH(fact_orders[[#This Row],[Date]])/3,0)</f>
        <v>Q3</v>
      </c>
      <c r="W1271" t="str" cm="1">
        <f t="array" ref="W1271">_xlfn.IFS(
fact_orders[[#This Row],[dim_customers.Customer Age]]&lt;=25,"18-25",
fact_orders[[#This Row],[dim_customers.Customer Age]]&lt;=35,"26-35",
fact_orders[[#This Row],[dim_customers.Customer Age]]&lt;=45,"36-45",
fact_orders[[#This Row],[dim_customers.Customer Age]]&lt;=55,"46-55",
TRUE,"56+"
)</f>
        <v>18-25</v>
      </c>
      <c r="X1271" t="str" cm="1">
        <f t="array" ref="X1271">_xlfn.IFS(fact_orders[[#This Row],[Original Price]]&lt;250,"Under 250", fact_orders[[#This Row],[Original Price]]&lt;500, "250-499",fact_orders[[#This Row],[Original Price]]&lt;1000,"500-999",fact_orders[[#This Row],[Original Price]]&lt;2000,"1000-1999",TRUE,"2000+")</f>
        <v>250-499</v>
      </c>
      <c r="Y1271" t="str" cm="1">
        <f t="array" ref="Y1271">_xlfn.IFS(fact_orders[[#This Row],[Discount%]]&lt;0.2,"10-19%",fact_orders[[#This Row],[Discount%]]&lt;0.3,"20-29%",fact_orders[[#This Row],[Discount%]]&lt;0.4,"30-39%",fact_orders[[#This Row],[Discount%]]&lt;0.5,"40-49%",TRUE,"50%+")</f>
        <v>30-39%</v>
      </c>
    </row>
    <row r="1272" spans="1:25" hidden="1" x14ac:dyDescent="0.3">
      <c r="A1272" t="s">
        <v>4688</v>
      </c>
      <c r="B1272" t="s">
        <v>3356</v>
      </c>
      <c r="C1272" t="s">
        <v>1188</v>
      </c>
      <c r="D1272" s="2">
        <v>44359</v>
      </c>
      <c r="E1272">
        <v>965</v>
      </c>
      <c r="F1272" s="4">
        <v>0.3</v>
      </c>
      <c r="G1272" t="s">
        <v>8</v>
      </c>
      <c r="H1272" t="s">
        <v>1140</v>
      </c>
      <c r="I1272" t="s">
        <v>1141</v>
      </c>
      <c r="J1272" t="s">
        <v>1187</v>
      </c>
      <c r="K1272" t="s">
        <v>1180</v>
      </c>
      <c r="L1272" t="s">
        <v>359</v>
      </c>
      <c r="M1272">
        <v>4</v>
      </c>
      <c r="N1272">
        <v>19</v>
      </c>
      <c r="O1272" t="s">
        <v>3354</v>
      </c>
      <c r="P1272" t="s">
        <v>3349</v>
      </c>
      <c r="Q1272" s="7">
        <f>fact_orders[[#This Row],[Original Price]]*(1-fact_orders[[#This Row],[Discount%]])</f>
        <v>675.5</v>
      </c>
      <c r="R1272">
        <f>fact_orders[[#This Row],[Original Price]]*fact_orders[[#This Row],[Discount%]]</f>
        <v>289.5</v>
      </c>
      <c r="S1272">
        <f>YEAR(fact_orders[[#This Row],[Date]])</f>
        <v>2021</v>
      </c>
      <c r="T1272">
        <f>MONTH(fact_orders[[#This Row],[Date]])</f>
        <v>6</v>
      </c>
      <c r="U1272" t="str">
        <f>TEXT(fact_orders[[#This Row],[Date]],"mmm-yyyy")</f>
        <v>Jun-2021</v>
      </c>
      <c r="V1272" t="str">
        <f>"Q"&amp;ROUNDUP(MONTH(fact_orders[[#This Row],[Date]])/3,0)</f>
        <v>Q2</v>
      </c>
      <c r="W1272" t="str" cm="1">
        <f t="array" ref="W1272">_xlfn.IFS(
fact_orders[[#This Row],[dim_customers.Customer Age]]&lt;=25,"18-25",
fact_orders[[#This Row],[dim_customers.Customer Age]]&lt;=35,"26-35",
fact_orders[[#This Row],[dim_customers.Customer Age]]&lt;=45,"36-45",
fact_orders[[#This Row],[dim_customers.Customer Age]]&lt;=55,"46-55",
TRUE,"56+"
)</f>
        <v>18-25</v>
      </c>
      <c r="X1272" t="str" cm="1">
        <f t="array" ref="X1272">_xlfn.IFS(fact_orders[[#This Row],[Original Price]]&lt;250,"Under 250", fact_orders[[#This Row],[Original Price]]&lt;500, "250-499",fact_orders[[#This Row],[Original Price]]&lt;1000,"500-999",fact_orders[[#This Row],[Original Price]]&lt;2000,"1000-1999",TRUE,"2000+")</f>
        <v>500-999</v>
      </c>
      <c r="Y1272" t="str" cm="1">
        <f t="array" ref="Y1272">_xlfn.IFS(fact_orders[[#This Row],[Discount%]]&lt;0.2,"10-19%",fact_orders[[#This Row],[Discount%]]&lt;0.3,"20-29%",fact_orders[[#This Row],[Discount%]]&lt;0.4,"30-39%",fact_orders[[#This Row],[Discount%]]&lt;0.5,"40-49%",TRUE,"50%+")</f>
        <v>30-39%</v>
      </c>
    </row>
    <row r="1273" spans="1:25" hidden="1" x14ac:dyDescent="0.3">
      <c r="A1273" t="s">
        <v>4689</v>
      </c>
      <c r="B1273" t="s">
        <v>3357</v>
      </c>
      <c r="C1273" t="s">
        <v>1189</v>
      </c>
      <c r="D1273" s="2">
        <v>44798</v>
      </c>
      <c r="E1273">
        <v>444</v>
      </c>
      <c r="F1273" s="4">
        <v>0.3</v>
      </c>
      <c r="G1273" t="s">
        <v>8</v>
      </c>
      <c r="H1273" t="s">
        <v>1140</v>
      </c>
      <c r="I1273" t="s">
        <v>1141</v>
      </c>
      <c r="J1273" t="s">
        <v>1187</v>
      </c>
      <c r="K1273" t="s">
        <v>1180</v>
      </c>
      <c r="L1273" t="s">
        <v>359</v>
      </c>
      <c r="M1273">
        <v>3</v>
      </c>
      <c r="N1273">
        <v>20</v>
      </c>
      <c r="O1273" t="s">
        <v>3354</v>
      </c>
      <c r="P1273" t="s">
        <v>3349</v>
      </c>
      <c r="Q1273" s="7">
        <f>fact_orders[[#This Row],[Original Price]]*(1-fact_orders[[#This Row],[Discount%]])</f>
        <v>310.79999999999995</v>
      </c>
      <c r="R1273">
        <f>fact_orders[[#This Row],[Original Price]]*fact_orders[[#This Row],[Discount%]]</f>
        <v>133.19999999999999</v>
      </c>
      <c r="S1273">
        <f>YEAR(fact_orders[[#This Row],[Date]])</f>
        <v>2022</v>
      </c>
      <c r="T1273">
        <f>MONTH(fact_orders[[#This Row],[Date]])</f>
        <v>8</v>
      </c>
      <c r="U1273" t="str">
        <f>TEXT(fact_orders[[#This Row],[Date]],"mmm-yyyy")</f>
        <v>Aug-2022</v>
      </c>
      <c r="V1273" t="str">
        <f>"Q"&amp;ROUNDUP(MONTH(fact_orders[[#This Row],[Date]])/3,0)</f>
        <v>Q3</v>
      </c>
      <c r="W1273" t="str" cm="1">
        <f t="array" ref="W1273">_xlfn.IFS(
fact_orders[[#This Row],[dim_customers.Customer Age]]&lt;=25,"18-25",
fact_orders[[#This Row],[dim_customers.Customer Age]]&lt;=35,"26-35",
fact_orders[[#This Row],[dim_customers.Customer Age]]&lt;=45,"36-45",
fact_orders[[#This Row],[dim_customers.Customer Age]]&lt;=55,"46-55",
TRUE,"56+"
)</f>
        <v>18-25</v>
      </c>
      <c r="X1273" t="str" cm="1">
        <f t="array" ref="X1273">_xlfn.IFS(fact_orders[[#This Row],[Original Price]]&lt;250,"Under 250", fact_orders[[#This Row],[Original Price]]&lt;500, "250-499",fact_orders[[#This Row],[Original Price]]&lt;1000,"500-999",fact_orders[[#This Row],[Original Price]]&lt;2000,"1000-1999",TRUE,"2000+")</f>
        <v>250-499</v>
      </c>
      <c r="Y1273" t="str" cm="1">
        <f t="array" ref="Y1273">_xlfn.IFS(fact_orders[[#This Row],[Discount%]]&lt;0.2,"10-19%",fact_orders[[#This Row],[Discount%]]&lt;0.3,"20-29%",fact_orders[[#This Row],[Discount%]]&lt;0.4,"30-39%",fact_orders[[#This Row],[Discount%]]&lt;0.5,"40-49%",TRUE,"50%+")</f>
        <v>30-39%</v>
      </c>
    </row>
    <row r="1274" spans="1:25" hidden="1" x14ac:dyDescent="0.3">
      <c r="A1274" t="s">
        <v>4690</v>
      </c>
      <c r="B1274" t="s">
        <v>3358</v>
      </c>
      <c r="C1274" t="s">
        <v>1190</v>
      </c>
      <c r="D1274" s="2">
        <v>44559</v>
      </c>
      <c r="E1274">
        <v>569</v>
      </c>
      <c r="F1274" s="4">
        <v>0.4</v>
      </c>
      <c r="G1274" t="s">
        <v>8</v>
      </c>
      <c r="H1274" t="s">
        <v>1140</v>
      </c>
      <c r="I1274" t="s">
        <v>1141</v>
      </c>
      <c r="J1274" t="s">
        <v>1187</v>
      </c>
      <c r="K1274" t="s">
        <v>1143</v>
      </c>
      <c r="L1274" t="s">
        <v>359</v>
      </c>
      <c r="M1274">
        <v>5</v>
      </c>
      <c r="N1274">
        <v>21</v>
      </c>
      <c r="O1274" t="s">
        <v>3359</v>
      </c>
      <c r="P1274" t="s">
        <v>3349</v>
      </c>
      <c r="Q1274" s="7">
        <f>fact_orders[[#This Row],[Original Price]]*(1-fact_orders[[#This Row],[Discount%]])</f>
        <v>341.4</v>
      </c>
      <c r="R1274">
        <f>fact_orders[[#This Row],[Original Price]]*fact_orders[[#This Row],[Discount%]]</f>
        <v>227.60000000000002</v>
      </c>
      <c r="S1274">
        <f>YEAR(fact_orders[[#This Row],[Date]])</f>
        <v>2021</v>
      </c>
      <c r="T1274">
        <f>MONTH(fact_orders[[#This Row],[Date]])</f>
        <v>12</v>
      </c>
      <c r="U1274" t="str">
        <f>TEXT(fact_orders[[#This Row],[Date]],"mmm-yyyy")</f>
        <v>Dec-2021</v>
      </c>
      <c r="V1274" t="str">
        <f>"Q"&amp;ROUNDUP(MONTH(fact_orders[[#This Row],[Date]])/3,0)</f>
        <v>Q4</v>
      </c>
      <c r="W1274" t="str" cm="1">
        <f t="array" ref="W1274">_xlfn.IFS(
fact_orders[[#This Row],[dim_customers.Customer Age]]&lt;=25,"18-25",
fact_orders[[#This Row],[dim_customers.Customer Age]]&lt;=35,"26-35",
fact_orders[[#This Row],[dim_customers.Customer Age]]&lt;=45,"36-45",
fact_orders[[#This Row],[dim_customers.Customer Age]]&lt;=55,"46-55",
TRUE,"56+"
)</f>
        <v>18-25</v>
      </c>
      <c r="X1274" t="str" cm="1">
        <f t="array" ref="X1274">_xlfn.IFS(fact_orders[[#This Row],[Original Price]]&lt;250,"Under 250", fact_orders[[#This Row],[Original Price]]&lt;500, "250-499",fact_orders[[#This Row],[Original Price]]&lt;1000,"500-999",fact_orders[[#This Row],[Original Price]]&lt;2000,"1000-1999",TRUE,"2000+")</f>
        <v>500-999</v>
      </c>
      <c r="Y1274" t="str" cm="1">
        <f t="array" ref="Y1274">_xlfn.IFS(fact_orders[[#This Row],[Discount%]]&lt;0.2,"10-19%",fact_orders[[#This Row],[Discount%]]&lt;0.3,"20-29%",fact_orders[[#This Row],[Discount%]]&lt;0.4,"30-39%",fact_orders[[#This Row],[Discount%]]&lt;0.5,"40-49%",TRUE,"50%+")</f>
        <v>40-49%</v>
      </c>
    </row>
    <row r="1275" spans="1:25" hidden="1" x14ac:dyDescent="0.3">
      <c r="A1275" t="s">
        <v>4691</v>
      </c>
      <c r="B1275" t="s">
        <v>3360</v>
      </c>
      <c r="C1275" t="s">
        <v>1191</v>
      </c>
      <c r="D1275" s="2">
        <v>44487</v>
      </c>
      <c r="E1275">
        <v>475</v>
      </c>
      <c r="F1275" s="4">
        <v>0.4</v>
      </c>
      <c r="G1275" t="s">
        <v>8</v>
      </c>
      <c r="H1275" t="s">
        <v>1140</v>
      </c>
      <c r="I1275" t="s">
        <v>1141</v>
      </c>
      <c r="J1275" t="s">
        <v>1187</v>
      </c>
      <c r="K1275" t="s">
        <v>1143</v>
      </c>
      <c r="L1275" t="s">
        <v>102</v>
      </c>
      <c r="M1275">
        <v>4</v>
      </c>
      <c r="N1275">
        <v>22</v>
      </c>
      <c r="O1275" t="s">
        <v>3359</v>
      </c>
      <c r="P1275" t="s">
        <v>3349</v>
      </c>
      <c r="Q1275" s="7">
        <f>fact_orders[[#This Row],[Original Price]]*(1-fact_orders[[#This Row],[Discount%]])</f>
        <v>285</v>
      </c>
      <c r="R1275">
        <f>fact_orders[[#This Row],[Original Price]]*fact_orders[[#This Row],[Discount%]]</f>
        <v>190</v>
      </c>
      <c r="S1275">
        <f>YEAR(fact_orders[[#This Row],[Date]])</f>
        <v>2021</v>
      </c>
      <c r="T1275">
        <f>MONTH(fact_orders[[#This Row],[Date]])</f>
        <v>10</v>
      </c>
      <c r="U1275" t="str">
        <f>TEXT(fact_orders[[#This Row],[Date]],"mmm-yyyy")</f>
        <v>Oct-2021</v>
      </c>
      <c r="V1275" t="str">
        <f>"Q"&amp;ROUNDUP(MONTH(fact_orders[[#This Row],[Date]])/3,0)</f>
        <v>Q4</v>
      </c>
      <c r="W1275" t="str" cm="1">
        <f t="array" ref="W1275">_xlfn.IFS(
fact_orders[[#This Row],[dim_customers.Customer Age]]&lt;=25,"18-25",
fact_orders[[#This Row],[dim_customers.Customer Age]]&lt;=35,"26-35",
fact_orders[[#This Row],[dim_customers.Customer Age]]&lt;=45,"36-45",
fact_orders[[#This Row],[dim_customers.Customer Age]]&lt;=55,"46-55",
TRUE,"56+"
)</f>
        <v>18-25</v>
      </c>
      <c r="X1275" t="str" cm="1">
        <f t="array" ref="X1275">_xlfn.IFS(fact_orders[[#This Row],[Original Price]]&lt;250,"Under 250", fact_orders[[#This Row],[Original Price]]&lt;500, "250-499",fact_orders[[#This Row],[Original Price]]&lt;1000,"500-999",fact_orders[[#This Row],[Original Price]]&lt;2000,"1000-1999",TRUE,"2000+")</f>
        <v>250-499</v>
      </c>
      <c r="Y1275" t="str" cm="1">
        <f t="array" ref="Y1275">_xlfn.IFS(fact_orders[[#This Row],[Discount%]]&lt;0.2,"10-19%",fact_orders[[#This Row],[Discount%]]&lt;0.3,"20-29%",fact_orders[[#This Row],[Discount%]]&lt;0.4,"30-39%",fact_orders[[#This Row],[Discount%]]&lt;0.5,"40-49%",TRUE,"50%+")</f>
        <v>40-49%</v>
      </c>
    </row>
    <row r="1276" spans="1:25" hidden="1" x14ac:dyDescent="0.3">
      <c r="A1276" t="s">
        <v>4692</v>
      </c>
      <c r="B1276" t="s">
        <v>3361</v>
      </c>
      <c r="C1276" t="s">
        <v>1192</v>
      </c>
      <c r="D1276" s="2">
        <v>44811</v>
      </c>
      <c r="E1276">
        <v>598</v>
      </c>
      <c r="F1276" s="4">
        <v>0.4</v>
      </c>
      <c r="G1276" t="s">
        <v>8</v>
      </c>
      <c r="H1276" t="s">
        <v>1140</v>
      </c>
      <c r="I1276" t="s">
        <v>1141</v>
      </c>
      <c r="J1276" t="s">
        <v>1187</v>
      </c>
      <c r="K1276" t="s">
        <v>1143</v>
      </c>
      <c r="L1276" t="s">
        <v>102</v>
      </c>
      <c r="M1276">
        <v>2</v>
      </c>
      <c r="N1276">
        <v>16</v>
      </c>
      <c r="O1276" t="s">
        <v>3362</v>
      </c>
      <c r="P1276" t="s">
        <v>3363</v>
      </c>
      <c r="Q1276" s="7">
        <f>fact_orders[[#This Row],[Original Price]]*(1-fact_orders[[#This Row],[Discount%]])</f>
        <v>358.8</v>
      </c>
      <c r="R1276">
        <f>fact_orders[[#This Row],[Original Price]]*fact_orders[[#This Row],[Discount%]]</f>
        <v>239.20000000000002</v>
      </c>
      <c r="S1276">
        <f>YEAR(fact_orders[[#This Row],[Date]])</f>
        <v>2022</v>
      </c>
      <c r="T1276">
        <f>MONTH(fact_orders[[#This Row],[Date]])</f>
        <v>9</v>
      </c>
      <c r="U1276" t="str">
        <f>TEXT(fact_orders[[#This Row],[Date]],"mmm-yyyy")</f>
        <v>Sep-2022</v>
      </c>
      <c r="V1276" t="str">
        <f>"Q"&amp;ROUNDUP(MONTH(fact_orders[[#This Row],[Date]])/3,0)</f>
        <v>Q3</v>
      </c>
      <c r="W1276" t="str" cm="1">
        <f t="array" ref="W1276">_xlfn.IFS(
fact_orders[[#This Row],[dim_customers.Customer Age]]&lt;=25,"18-25",
fact_orders[[#This Row],[dim_customers.Customer Age]]&lt;=35,"26-35",
fact_orders[[#This Row],[dim_customers.Customer Age]]&lt;=45,"36-45",
fact_orders[[#This Row],[dim_customers.Customer Age]]&lt;=55,"46-55",
TRUE,"56+"
)</f>
        <v>18-25</v>
      </c>
      <c r="X1276" t="str" cm="1">
        <f t="array" ref="X1276">_xlfn.IFS(fact_orders[[#This Row],[Original Price]]&lt;250,"Under 250", fact_orders[[#This Row],[Original Price]]&lt;500, "250-499",fact_orders[[#This Row],[Original Price]]&lt;1000,"500-999",fact_orders[[#This Row],[Original Price]]&lt;2000,"1000-1999",TRUE,"2000+")</f>
        <v>500-999</v>
      </c>
      <c r="Y1276" t="str" cm="1">
        <f t="array" ref="Y1276">_xlfn.IFS(fact_orders[[#This Row],[Discount%]]&lt;0.2,"10-19%",fact_orders[[#This Row],[Discount%]]&lt;0.3,"20-29%",fact_orders[[#This Row],[Discount%]]&lt;0.4,"30-39%",fact_orders[[#This Row],[Discount%]]&lt;0.5,"40-49%",TRUE,"50%+")</f>
        <v>40-49%</v>
      </c>
    </row>
    <row r="1277" spans="1:25" hidden="1" x14ac:dyDescent="0.3">
      <c r="A1277" t="s">
        <v>4693</v>
      </c>
      <c r="B1277" t="s">
        <v>3364</v>
      </c>
      <c r="C1277" t="s">
        <v>1193</v>
      </c>
      <c r="D1277" s="2">
        <v>44885</v>
      </c>
      <c r="E1277">
        <v>536</v>
      </c>
      <c r="F1277" s="4">
        <v>0.4</v>
      </c>
      <c r="G1277" t="s">
        <v>8</v>
      </c>
      <c r="H1277" t="s">
        <v>1140</v>
      </c>
      <c r="I1277" t="s">
        <v>1141</v>
      </c>
      <c r="J1277" t="s">
        <v>1187</v>
      </c>
      <c r="K1277" t="s">
        <v>1143</v>
      </c>
      <c r="L1277" t="s">
        <v>102</v>
      </c>
      <c r="M1277">
        <v>5</v>
      </c>
      <c r="N1277">
        <v>17</v>
      </c>
      <c r="O1277" t="s">
        <v>3362</v>
      </c>
      <c r="P1277" t="s">
        <v>3363</v>
      </c>
      <c r="Q1277" s="7">
        <f>fact_orders[[#This Row],[Original Price]]*(1-fact_orders[[#This Row],[Discount%]])</f>
        <v>321.59999999999997</v>
      </c>
      <c r="R1277">
        <f>fact_orders[[#This Row],[Original Price]]*fact_orders[[#This Row],[Discount%]]</f>
        <v>214.4</v>
      </c>
      <c r="S1277">
        <f>YEAR(fact_orders[[#This Row],[Date]])</f>
        <v>2022</v>
      </c>
      <c r="T1277">
        <f>MONTH(fact_orders[[#This Row],[Date]])</f>
        <v>11</v>
      </c>
      <c r="U1277" t="str">
        <f>TEXT(fact_orders[[#This Row],[Date]],"mmm-yyyy")</f>
        <v>Nov-2022</v>
      </c>
      <c r="V1277" t="str">
        <f>"Q"&amp;ROUNDUP(MONTH(fact_orders[[#This Row],[Date]])/3,0)</f>
        <v>Q4</v>
      </c>
      <c r="W1277" t="str" cm="1">
        <f t="array" ref="W1277">_xlfn.IFS(
fact_orders[[#This Row],[dim_customers.Customer Age]]&lt;=25,"18-25",
fact_orders[[#This Row],[dim_customers.Customer Age]]&lt;=35,"26-35",
fact_orders[[#This Row],[dim_customers.Customer Age]]&lt;=45,"36-45",
fact_orders[[#This Row],[dim_customers.Customer Age]]&lt;=55,"46-55",
TRUE,"56+"
)</f>
        <v>18-25</v>
      </c>
      <c r="X1277" t="str" cm="1">
        <f t="array" ref="X1277">_xlfn.IFS(fact_orders[[#This Row],[Original Price]]&lt;250,"Under 250", fact_orders[[#This Row],[Original Price]]&lt;500, "250-499",fact_orders[[#This Row],[Original Price]]&lt;1000,"500-999",fact_orders[[#This Row],[Original Price]]&lt;2000,"1000-1999",TRUE,"2000+")</f>
        <v>500-999</v>
      </c>
      <c r="Y1277" t="str" cm="1">
        <f t="array" ref="Y1277">_xlfn.IFS(fact_orders[[#This Row],[Discount%]]&lt;0.2,"10-19%",fact_orders[[#This Row],[Discount%]]&lt;0.3,"20-29%",fact_orders[[#This Row],[Discount%]]&lt;0.4,"30-39%",fact_orders[[#This Row],[Discount%]]&lt;0.5,"40-49%",TRUE,"50%+")</f>
        <v>40-49%</v>
      </c>
    </row>
    <row r="1278" spans="1:25" hidden="1" x14ac:dyDescent="0.3">
      <c r="A1278" t="s">
        <v>4694</v>
      </c>
      <c r="B1278" t="s">
        <v>3365</v>
      </c>
      <c r="C1278" t="s">
        <v>1194</v>
      </c>
      <c r="D1278" s="2">
        <v>44437</v>
      </c>
      <c r="E1278">
        <v>256</v>
      </c>
      <c r="F1278" s="4">
        <v>0.4</v>
      </c>
      <c r="G1278" t="s">
        <v>8</v>
      </c>
      <c r="H1278" t="s">
        <v>1140</v>
      </c>
      <c r="I1278" t="s">
        <v>1141</v>
      </c>
      <c r="J1278" t="s">
        <v>1187</v>
      </c>
      <c r="K1278" t="s">
        <v>1143</v>
      </c>
      <c r="L1278" t="s">
        <v>35</v>
      </c>
      <c r="M1278">
        <v>5</v>
      </c>
      <c r="N1278">
        <v>18</v>
      </c>
      <c r="O1278" t="s">
        <v>3362</v>
      </c>
      <c r="P1278" t="s">
        <v>3363</v>
      </c>
      <c r="Q1278" s="7">
        <f>fact_orders[[#This Row],[Original Price]]*(1-fact_orders[[#This Row],[Discount%]])</f>
        <v>153.6</v>
      </c>
      <c r="R1278">
        <f>fact_orders[[#This Row],[Original Price]]*fact_orders[[#This Row],[Discount%]]</f>
        <v>102.4</v>
      </c>
      <c r="S1278">
        <f>YEAR(fact_orders[[#This Row],[Date]])</f>
        <v>2021</v>
      </c>
      <c r="T1278">
        <f>MONTH(fact_orders[[#This Row],[Date]])</f>
        <v>8</v>
      </c>
      <c r="U1278" t="str">
        <f>TEXT(fact_orders[[#This Row],[Date]],"mmm-yyyy")</f>
        <v>Aug-2021</v>
      </c>
      <c r="V1278" t="str">
        <f>"Q"&amp;ROUNDUP(MONTH(fact_orders[[#This Row],[Date]])/3,0)</f>
        <v>Q3</v>
      </c>
      <c r="W1278" t="str" cm="1">
        <f t="array" ref="W1278">_xlfn.IFS(
fact_orders[[#This Row],[dim_customers.Customer Age]]&lt;=25,"18-25",
fact_orders[[#This Row],[dim_customers.Customer Age]]&lt;=35,"26-35",
fact_orders[[#This Row],[dim_customers.Customer Age]]&lt;=45,"36-45",
fact_orders[[#This Row],[dim_customers.Customer Age]]&lt;=55,"46-55",
TRUE,"56+"
)</f>
        <v>18-25</v>
      </c>
      <c r="X1278" t="str" cm="1">
        <f t="array" ref="X1278">_xlfn.IFS(fact_orders[[#This Row],[Original Price]]&lt;250,"Under 250", fact_orders[[#This Row],[Original Price]]&lt;500, "250-499",fact_orders[[#This Row],[Original Price]]&lt;1000,"500-999",fact_orders[[#This Row],[Original Price]]&lt;2000,"1000-1999",TRUE,"2000+")</f>
        <v>250-499</v>
      </c>
      <c r="Y1278" t="str" cm="1">
        <f t="array" ref="Y1278">_xlfn.IFS(fact_orders[[#This Row],[Discount%]]&lt;0.2,"10-19%",fact_orders[[#This Row],[Discount%]]&lt;0.3,"20-29%",fact_orders[[#This Row],[Discount%]]&lt;0.4,"30-39%",fact_orders[[#This Row],[Discount%]]&lt;0.5,"40-49%",TRUE,"50%+")</f>
        <v>40-49%</v>
      </c>
    </row>
    <row r="1279" spans="1:25" hidden="1" x14ac:dyDescent="0.3">
      <c r="A1279" t="s">
        <v>4695</v>
      </c>
      <c r="B1279" t="s">
        <v>3366</v>
      </c>
      <c r="C1279" t="s">
        <v>1195</v>
      </c>
      <c r="D1279" s="2">
        <v>44666</v>
      </c>
      <c r="E1279">
        <v>456</v>
      </c>
      <c r="F1279" s="4">
        <v>0.4</v>
      </c>
      <c r="G1279" t="s">
        <v>8</v>
      </c>
      <c r="H1279" t="s">
        <v>1140</v>
      </c>
      <c r="I1279" t="s">
        <v>1141</v>
      </c>
      <c r="J1279" t="s">
        <v>1187</v>
      </c>
      <c r="K1279" t="s">
        <v>1143</v>
      </c>
      <c r="L1279" t="s">
        <v>497</v>
      </c>
      <c r="M1279">
        <v>5</v>
      </c>
      <c r="N1279">
        <v>19</v>
      </c>
      <c r="O1279" t="s">
        <v>3362</v>
      </c>
      <c r="P1279" t="s">
        <v>3363</v>
      </c>
      <c r="Q1279" s="7">
        <f>fact_orders[[#This Row],[Original Price]]*(1-fact_orders[[#This Row],[Discount%]])</f>
        <v>273.59999999999997</v>
      </c>
      <c r="R1279">
        <f>fact_orders[[#This Row],[Original Price]]*fact_orders[[#This Row],[Discount%]]</f>
        <v>182.4</v>
      </c>
      <c r="S1279">
        <f>YEAR(fact_orders[[#This Row],[Date]])</f>
        <v>2022</v>
      </c>
      <c r="T1279">
        <f>MONTH(fact_orders[[#This Row],[Date]])</f>
        <v>4</v>
      </c>
      <c r="U1279" t="str">
        <f>TEXT(fact_orders[[#This Row],[Date]],"mmm-yyyy")</f>
        <v>Apr-2022</v>
      </c>
      <c r="V1279" t="str">
        <f>"Q"&amp;ROUNDUP(MONTH(fact_orders[[#This Row],[Date]])/3,0)</f>
        <v>Q2</v>
      </c>
      <c r="W1279" t="str" cm="1">
        <f t="array" ref="W1279">_xlfn.IFS(
fact_orders[[#This Row],[dim_customers.Customer Age]]&lt;=25,"18-25",
fact_orders[[#This Row],[dim_customers.Customer Age]]&lt;=35,"26-35",
fact_orders[[#This Row],[dim_customers.Customer Age]]&lt;=45,"36-45",
fact_orders[[#This Row],[dim_customers.Customer Age]]&lt;=55,"46-55",
TRUE,"56+"
)</f>
        <v>18-25</v>
      </c>
      <c r="X1279" t="str" cm="1">
        <f t="array" ref="X1279">_xlfn.IFS(fact_orders[[#This Row],[Original Price]]&lt;250,"Under 250", fact_orders[[#This Row],[Original Price]]&lt;500, "250-499",fact_orders[[#This Row],[Original Price]]&lt;1000,"500-999",fact_orders[[#This Row],[Original Price]]&lt;2000,"1000-1999",TRUE,"2000+")</f>
        <v>250-499</v>
      </c>
      <c r="Y1279" t="str" cm="1">
        <f t="array" ref="Y1279">_xlfn.IFS(fact_orders[[#This Row],[Discount%]]&lt;0.2,"10-19%",fact_orders[[#This Row],[Discount%]]&lt;0.3,"20-29%",fact_orders[[#This Row],[Discount%]]&lt;0.4,"30-39%",fact_orders[[#This Row],[Discount%]]&lt;0.5,"40-49%",TRUE,"50%+")</f>
        <v>40-49%</v>
      </c>
    </row>
    <row r="1280" spans="1:25" hidden="1" x14ac:dyDescent="0.3">
      <c r="A1280" t="s">
        <v>4696</v>
      </c>
      <c r="B1280" t="s">
        <v>3367</v>
      </c>
      <c r="C1280" t="s">
        <v>1196</v>
      </c>
      <c r="D1280" s="2">
        <v>44397</v>
      </c>
      <c r="E1280">
        <v>456</v>
      </c>
      <c r="F1280" s="4">
        <v>0.45</v>
      </c>
      <c r="G1280" t="s">
        <v>8</v>
      </c>
      <c r="H1280" t="s">
        <v>1140</v>
      </c>
      <c r="I1280" t="s">
        <v>1141</v>
      </c>
      <c r="J1280" t="s">
        <v>1187</v>
      </c>
      <c r="K1280" t="s">
        <v>1143</v>
      </c>
      <c r="L1280" t="s">
        <v>14</v>
      </c>
      <c r="M1280">
        <v>4</v>
      </c>
      <c r="N1280">
        <v>20</v>
      </c>
      <c r="O1280" t="s">
        <v>3368</v>
      </c>
      <c r="P1280" t="s">
        <v>3363</v>
      </c>
      <c r="Q1280" s="7">
        <f>fact_orders[[#This Row],[Original Price]]*(1-fact_orders[[#This Row],[Discount%]])</f>
        <v>250.8</v>
      </c>
      <c r="R1280">
        <f>fact_orders[[#This Row],[Original Price]]*fact_orders[[#This Row],[Discount%]]</f>
        <v>205.20000000000002</v>
      </c>
      <c r="S1280">
        <f>YEAR(fact_orders[[#This Row],[Date]])</f>
        <v>2021</v>
      </c>
      <c r="T1280">
        <f>MONTH(fact_orders[[#This Row],[Date]])</f>
        <v>7</v>
      </c>
      <c r="U1280" t="str">
        <f>TEXT(fact_orders[[#This Row],[Date]],"mmm-yyyy")</f>
        <v>Jul-2021</v>
      </c>
      <c r="V1280" t="str">
        <f>"Q"&amp;ROUNDUP(MONTH(fact_orders[[#This Row],[Date]])/3,0)</f>
        <v>Q3</v>
      </c>
      <c r="W1280" t="str" cm="1">
        <f t="array" ref="W1280">_xlfn.IFS(
fact_orders[[#This Row],[dim_customers.Customer Age]]&lt;=25,"18-25",
fact_orders[[#This Row],[dim_customers.Customer Age]]&lt;=35,"26-35",
fact_orders[[#This Row],[dim_customers.Customer Age]]&lt;=45,"36-45",
fact_orders[[#This Row],[dim_customers.Customer Age]]&lt;=55,"46-55",
TRUE,"56+"
)</f>
        <v>18-25</v>
      </c>
      <c r="X1280" t="str" cm="1">
        <f t="array" ref="X1280">_xlfn.IFS(fact_orders[[#This Row],[Original Price]]&lt;250,"Under 250", fact_orders[[#This Row],[Original Price]]&lt;500, "250-499",fact_orders[[#This Row],[Original Price]]&lt;1000,"500-999",fact_orders[[#This Row],[Original Price]]&lt;2000,"1000-1999",TRUE,"2000+")</f>
        <v>250-499</v>
      </c>
      <c r="Y1280" t="str" cm="1">
        <f t="array" ref="Y1280">_xlfn.IFS(fact_orders[[#This Row],[Discount%]]&lt;0.2,"10-19%",fact_orders[[#This Row],[Discount%]]&lt;0.3,"20-29%",fact_orders[[#This Row],[Discount%]]&lt;0.4,"30-39%",fact_orders[[#This Row],[Discount%]]&lt;0.5,"40-49%",TRUE,"50%+")</f>
        <v>40-49%</v>
      </c>
    </row>
    <row r="1281" spans="1:25" hidden="1" x14ac:dyDescent="0.3">
      <c r="A1281" t="s">
        <v>4697</v>
      </c>
      <c r="B1281" t="s">
        <v>3369</v>
      </c>
      <c r="C1281" t="s">
        <v>1197</v>
      </c>
      <c r="D1281" s="2">
        <v>44670</v>
      </c>
      <c r="E1281">
        <v>745</v>
      </c>
      <c r="F1281" s="4">
        <v>0.45</v>
      </c>
      <c r="G1281" t="s">
        <v>8</v>
      </c>
      <c r="H1281" t="s">
        <v>1140</v>
      </c>
      <c r="I1281" t="s">
        <v>1141</v>
      </c>
      <c r="J1281" t="s">
        <v>1187</v>
      </c>
      <c r="K1281" t="s">
        <v>1143</v>
      </c>
      <c r="L1281" t="s">
        <v>25</v>
      </c>
      <c r="M1281">
        <v>4</v>
      </c>
      <c r="N1281">
        <v>21</v>
      </c>
      <c r="O1281" t="s">
        <v>3368</v>
      </c>
      <c r="P1281" t="s">
        <v>3363</v>
      </c>
      <c r="Q1281" s="7">
        <f>fact_orders[[#This Row],[Original Price]]*(1-fact_orders[[#This Row],[Discount%]])</f>
        <v>409.75000000000006</v>
      </c>
      <c r="R1281">
        <f>fact_orders[[#This Row],[Original Price]]*fact_orders[[#This Row],[Discount%]]</f>
        <v>335.25</v>
      </c>
      <c r="S1281">
        <f>YEAR(fact_orders[[#This Row],[Date]])</f>
        <v>2022</v>
      </c>
      <c r="T1281">
        <f>MONTH(fact_orders[[#This Row],[Date]])</f>
        <v>4</v>
      </c>
      <c r="U1281" t="str">
        <f>TEXT(fact_orders[[#This Row],[Date]],"mmm-yyyy")</f>
        <v>Apr-2022</v>
      </c>
      <c r="V1281" t="str">
        <f>"Q"&amp;ROUNDUP(MONTH(fact_orders[[#This Row],[Date]])/3,0)</f>
        <v>Q2</v>
      </c>
      <c r="W1281" t="str" cm="1">
        <f t="array" ref="W1281">_xlfn.IFS(
fact_orders[[#This Row],[dim_customers.Customer Age]]&lt;=25,"18-25",
fact_orders[[#This Row],[dim_customers.Customer Age]]&lt;=35,"26-35",
fact_orders[[#This Row],[dim_customers.Customer Age]]&lt;=45,"36-45",
fact_orders[[#This Row],[dim_customers.Customer Age]]&lt;=55,"46-55",
TRUE,"56+"
)</f>
        <v>18-25</v>
      </c>
      <c r="X1281" t="str" cm="1">
        <f t="array" ref="X1281">_xlfn.IFS(fact_orders[[#This Row],[Original Price]]&lt;250,"Under 250", fact_orders[[#This Row],[Original Price]]&lt;500, "250-499",fact_orders[[#This Row],[Original Price]]&lt;1000,"500-999",fact_orders[[#This Row],[Original Price]]&lt;2000,"1000-1999",TRUE,"2000+")</f>
        <v>500-999</v>
      </c>
      <c r="Y1281" t="str" cm="1">
        <f t="array" ref="Y1281">_xlfn.IFS(fact_orders[[#This Row],[Discount%]]&lt;0.2,"10-19%",fact_orders[[#This Row],[Discount%]]&lt;0.3,"20-29%",fact_orders[[#This Row],[Discount%]]&lt;0.4,"30-39%",fact_orders[[#This Row],[Discount%]]&lt;0.5,"40-49%",TRUE,"50%+")</f>
        <v>40-49%</v>
      </c>
    </row>
    <row r="1282" spans="1:25" hidden="1" x14ac:dyDescent="0.3">
      <c r="A1282" t="s">
        <v>4698</v>
      </c>
      <c r="B1282" t="s">
        <v>3370</v>
      </c>
      <c r="C1282" t="s">
        <v>1198</v>
      </c>
      <c r="D1282" s="2">
        <v>44811</v>
      </c>
      <c r="E1282">
        <v>356</v>
      </c>
      <c r="F1282" s="4">
        <v>0.45</v>
      </c>
      <c r="G1282" t="s">
        <v>8</v>
      </c>
      <c r="H1282" t="s">
        <v>1140</v>
      </c>
      <c r="I1282" t="s">
        <v>1141</v>
      </c>
      <c r="J1282" t="s">
        <v>1187</v>
      </c>
      <c r="K1282" t="s">
        <v>1143</v>
      </c>
      <c r="L1282" t="s">
        <v>18</v>
      </c>
      <c r="M1282">
        <v>4</v>
      </c>
      <c r="N1282">
        <v>22</v>
      </c>
      <c r="O1282" t="s">
        <v>3368</v>
      </c>
      <c r="P1282" t="s">
        <v>3363</v>
      </c>
      <c r="Q1282" s="7">
        <f>fact_orders[[#This Row],[Original Price]]*(1-fact_orders[[#This Row],[Discount%]])</f>
        <v>195.8</v>
      </c>
      <c r="R1282">
        <f>fact_orders[[#This Row],[Original Price]]*fact_orders[[#This Row],[Discount%]]</f>
        <v>160.20000000000002</v>
      </c>
      <c r="S1282">
        <f>YEAR(fact_orders[[#This Row],[Date]])</f>
        <v>2022</v>
      </c>
      <c r="T1282">
        <f>MONTH(fact_orders[[#This Row],[Date]])</f>
        <v>9</v>
      </c>
      <c r="U1282" t="str">
        <f>TEXT(fact_orders[[#This Row],[Date]],"mmm-yyyy")</f>
        <v>Sep-2022</v>
      </c>
      <c r="V1282" t="str">
        <f>"Q"&amp;ROUNDUP(MONTH(fact_orders[[#This Row],[Date]])/3,0)</f>
        <v>Q3</v>
      </c>
      <c r="W1282" t="str" cm="1">
        <f t="array" ref="W1282">_xlfn.IFS(
fact_orders[[#This Row],[dim_customers.Customer Age]]&lt;=25,"18-25",
fact_orders[[#This Row],[dim_customers.Customer Age]]&lt;=35,"26-35",
fact_orders[[#This Row],[dim_customers.Customer Age]]&lt;=45,"36-45",
fact_orders[[#This Row],[dim_customers.Customer Age]]&lt;=55,"46-55",
TRUE,"56+"
)</f>
        <v>18-25</v>
      </c>
      <c r="X1282" t="str" cm="1">
        <f t="array" ref="X1282">_xlfn.IFS(fact_orders[[#This Row],[Original Price]]&lt;250,"Under 250", fact_orders[[#This Row],[Original Price]]&lt;500, "250-499",fact_orders[[#This Row],[Original Price]]&lt;1000,"500-999",fact_orders[[#This Row],[Original Price]]&lt;2000,"1000-1999",TRUE,"2000+")</f>
        <v>250-499</v>
      </c>
      <c r="Y1282" t="str" cm="1">
        <f t="array" ref="Y1282">_xlfn.IFS(fact_orders[[#This Row],[Discount%]]&lt;0.2,"10-19%",fact_orders[[#This Row],[Discount%]]&lt;0.3,"20-29%",fact_orders[[#This Row],[Discount%]]&lt;0.4,"30-39%",fact_orders[[#This Row],[Discount%]]&lt;0.5,"40-49%",TRUE,"50%+")</f>
        <v>40-49%</v>
      </c>
    </row>
    <row r="1283" spans="1:25" hidden="1" x14ac:dyDescent="0.3">
      <c r="A1283" t="s">
        <v>4699</v>
      </c>
      <c r="B1283" t="s">
        <v>3371</v>
      </c>
      <c r="C1283" t="s">
        <v>1199</v>
      </c>
      <c r="D1283" s="2">
        <v>44889</v>
      </c>
      <c r="E1283">
        <v>1189</v>
      </c>
      <c r="F1283" s="4">
        <v>0.47</v>
      </c>
      <c r="G1283" t="s">
        <v>8</v>
      </c>
      <c r="H1283" t="s">
        <v>1140</v>
      </c>
      <c r="I1283" t="s">
        <v>1141</v>
      </c>
      <c r="J1283" t="s">
        <v>1187</v>
      </c>
      <c r="K1283" t="s">
        <v>1151</v>
      </c>
      <c r="L1283" t="s">
        <v>31</v>
      </c>
      <c r="M1283">
        <v>5</v>
      </c>
      <c r="N1283">
        <v>23</v>
      </c>
      <c r="O1283" t="s">
        <v>3368</v>
      </c>
      <c r="P1283" t="s">
        <v>3363</v>
      </c>
      <c r="Q1283" s="7">
        <f>fact_orders[[#This Row],[Original Price]]*(1-fact_orders[[#This Row],[Discount%]])</f>
        <v>630.17000000000007</v>
      </c>
      <c r="R1283">
        <f>fact_orders[[#This Row],[Original Price]]*fact_orders[[#This Row],[Discount%]]</f>
        <v>558.82999999999993</v>
      </c>
      <c r="S1283">
        <f>YEAR(fact_orders[[#This Row],[Date]])</f>
        <v>2022</v>
      </c>
      <c r="T1283">
        <f>MONTH(fact_orders[[#This Row],[Date]])</f>
        <v>11</v>
      </c>
      <c r="U1283" t="str">
        <f>TEXT(fact_orders[[#This Row],[Date]],"mmm-yyyy")</f>
        <v>Nov-2022</v>
      </c>
      <c r="V1283" t="str">
        <f>"Q"&amp;ROUNDUP(MONTH(fact_orders[[#This Row],[Date]])/3,0)</f>
        <v>Q4</v>
      </c>
      <c r="W1283" t="str" cm="1">
        <f t="array" ref="W1283">_xlfn.IFS(
fact_orders[[#This Row],[dim_customers.Customer Age]]&lt;=25,"18-25",
fact_orders[[#This Row],[dim_customers.Customer Age]]&lt;=35,"26-35",
fact_orders[[#This Row],[dim_customers.Customer Age]]&lt;=45,"36-45",
fact_orders[[#This Row],[dim_customers.Customer Age]]&lt;=55,"46-55",
TRUE,"56+"
)</f>
        <v>18-25</v>
      </c>
      <c r="X1283" t="str" cm="1">
        <f t="array" ref="X1283">_xlfn.IFS(fact_orders[[#This Row],[Original Price]]&lt;250,"Under 250", fact_orders[[#This Row],[Original Price]]&lt;500, "250-499",fact_orders[[#This Row],[Original Price]]&lt;1000,"500-999",fact_orders[[#This Row],[Original Price]]&lt;2000,"1000-1999",TRUE,"2000+")</f>
        <v>1000-1999</v>
      </c>
      <c r="Y1283" t="str" cm="1">
        <f t="array" ref="Y1283">_xlfn.IFS(fact_orders[[#This Row],[Discount%]]&lt;0.2,"10-19%",fact_orders[[#This Row],[Discount%]]&lt;0.3,"20-29%",fact_orders[[#This Row],[Discount%]]&lt;0.4,"30-39%",fact_orders[[#This Row],[Discount%]]&lt;0.5,"40-49%",TRUE,"50%+")</f>
        <v>40-49%</v>
      </c>
    </row>
    <row r="1284" spans="1:25" hidden="1" x14ac:dyDescent="0.3">
      <c r="A1284" t="s">
        <v>4700</v>
      </c>
      <c r="B1284" t="s">
        <v>3372</v>
      </c>
      <c r="C1284" t="s">
        <v>1200</v>
      </c>
      <c r="D1284" s="2">
        <v>44264</v>
      </c>
      <c r="E1284">
        <v>426</v>
      </c>
      <c r="F1284" s="4">
        <v>0.47</v>
      </c>
      <c r="G1284" t="s">
        <v>8</v>
      </c>
      <c r="H1284" t="s">
        <v>1140</v>
      </c>
      <c r="I1284" t="s">
        <v>1141</v>
      </c>
      <c r="J1284" t="s">
        <v>1187</v>
      </c>
      <c r="K1284" t="s">
        <v>1151</v>
      </c>
      <c r="L1284" t="s">
        <v>16</v>
      </c>
      <c r="M1284">
        <v>5</v>
      </c>
      <c r="N1284">
        <v>18</v>
      </c>
      <c r="O1284" t="s">
        <v>3373</v>
      </c>
      <c r="P1284" t="s">
        <v>3363</v>
      </c>
      <c r="Q1284" s="7">
        <f>fact_orders[[#This Row],[Original Price]]*(1-fact_orders[[#This Row],[Discount%]])</f>
        <v>225.78</v>
      </c>
      <c r="R1284">
        <f>fact_orders[[#This Row],[Original Price]]*fact_orders[[#This Row],[Discount%]]</f>
        <v>200.22</v>
      </c>
      <c r="S1284">
        <f>YEAR(fact_orders[[#This Row],[Date]])</f>
        <v>2021</v>
      </c>
      <c r="T1284">
        <f>MONTH(fact_orders[[#This Row],[Date]])</f>
        <v>3</v>
      </c>
      <c r="U1284" t="str">
        <f>TEXT(fact_orders[[#This Row],[Date]],"mmm-yyyy")</f>
        <v>Mar-2021</v>
      </c>
      <c r="V1284" t="str">
        <f>"Q"&amp;ROUNDUP(MONTH(fact_orders[[#This Row],[Date]])/3,0)</f>
        <v>Q1</v>
      </c>
      <c r="W1284" t="str" cm="1">
        <f t="array" ref="W1284">_xlfn.IFS(
fact_orders[[#This Row],[dim_customers.Customer Age]]&lt;=25,"18-25",
fact_orders[[#This Row],[dim_customers.Customer Age]]&lt;=35,"26-35",
fact_orders[[#This Row],[dim_customers.Customer Age]]&lt;=45,"36-45",
fact_orders[[#This Row],[dim_customers.Customer Age]]&lt;=55,"46-55",
TRUE,"56+"
)</f>
        <v>18-25</v>
      </c>
      <c r="X1284" t="str" cm="1">
        <f t="array" ref="X1284">_xlfn.IFS(fact_orders[[#This Row],[Original Price]]&lt;250,"Under 250", fact_orders[[#This Row],[Original Price]]&lt;500, "250-499",fact_orders[[#This Row],[Original Price]]&lt;1000,"500-999",fact_orders[[#This Row],[Original Price]]&lt;2000,"1000-1999",TRUE,"2000+")</f>
        <v>250-499</v>
      </c>
      <c r="Y1284" t="str" cm="1">
        <f t="array" ref="Y1284">_xlfn.IFS(fact_orders[[#This Row],[Discount%]]&lt;0.2,"10-19%",fact_orders[[#This Row],[Discount%]]&lt;0.3,"20-29%",fact_orders[[#This Row],[Discount%]]&lt;0.4,"30-39%",fact_orders[[#This Row],[Discount%]]&lt;0.5,"40-49%",TRUE,"50%+")</f>
        <v>40-49%</v>
      </c>
    </row>
    <row r="1285" spans="1:25" hidden="1" x14ac:dyDescent="0.3">
      <c r="A1285" t="s">
        <v>4701</v>
      </c>
      <c r="B1285" t="s">
        <v>3374</v>
      </c>
      <c r="C1285" t="s">
        <v>1201</v>
      </c>
      <c r="D1285" s="2">
        <v>44378</v>
      </c>
      <c r="E1285">
        <v>1126</v>
      </c>
      <c r="F1285" s="4">
        <v>0.46</v>
      </c>
      <c r="G1285" t="s">
        <v>8</v>
      </c>
      <c r="H1285" t="s">
        <v>1140</v>
      </c>
      <c r="I1285" t="s">
        <v>1141</v>
      </c>
      <c r="J1285" t="s">
        <v>1187</v>
      </c>
      <c r="K1285" t="s">
        <v>1151</v>
      </c>
      <c r="L1285" t="s">
        <v>29</v>
      </c>
      <c r="M1285">
        <v>3</v>
      </c>
      <c r="N1285">
        <v>18</v>
      </c>
      <c r="O1285" t="s">
        <v>3373</v>
      </c>
      <c r="P1285" t="s">
        <v>3363</v>
      </c>
      <c r="Q1285" s="7">
        <f>fact_orders[[#This Row],[Original Price]]*(1-fact_orders[[#This Row],[Discount%]])</f>
        <v>608.04000000000008</v>
      </c>
      <c r="R1285">
        <f>fact_orders[[#This Row],[Original Price]]*fact_orders[[#This Row],[Discount%]]</f>
        <v>517.96</v>
      </c>
      <c r="S1285">
        <f>YEAR(fact_orders[[#This Row],[Date]])</f>
        <v>2021</v>
      </c>
      <c r="T1285">
        <f>MONTH(fact_orders[[#This Row],[Date]])</f>
        <v>7</v>
      </c>
      <c r="U1285" t="str">
        <f>TEXT(fact_orders[[#This Row],[Date]],"mmm-yyyy")</f>
        <v>Jul-2021</v>
      </c>
      <c r="V1285" t="str">
        <f>"Q"&amp;ROUNDUP(MONTH(fact_orders[[#This Row],[Date]])/3,0)</f>
        <v>Q3</v>
      </c>
      <c r="W1285" t="str" cm="1">
        <f t="array" ref="W1285">_xlfn.IFS(
fact_orders[[#This Row],[dim_customers.Customer Age]]&lt;=25,"18-25",
fact_orders[[#This Row],[dim_customers.Customer Age]]&lt;=35,"26-35",
fact_orders[[#This Row],[dim_customers.Customer Age]]&lt;=45,"36-45",
fact_orders[[#This Row],[dim_customers.Customer Age]]&lt;=55,"46-55",
TRUE,"56+"
)</f>
        <v>18-25</v>
      </c>
      <c r="X1285" t="str" cm="1">
        <f t="array" ref="X1285">_xlfn.IFS(fact_orders[[#This Row],[Original Price]]&lt;250,"Under 250", fact_orders[[#This Row],[Original Price]]&lt;500, "250-499",fact_orders[[#This Row],[Original Price]]&lt;1000,"500-999",fact_orders[[#This Row],[Original Price]]&lt;2000,"1000-1999",TRUE,"2000+")</f>
        <v>1000-1999</v>
      </c>
      <c r="Y1285" t="str" cm="1">
        <f t="array" ref="Y1285">_xlfn.IFS(fact_orders[[#This Row],[Discount%]]&lt;0.2,"10-19%",fact_orders[[#This Row],[Discount%]]&lt;0.3,"20-29%",fact_orders[[#This Row],[Discount%]]&lt;0.4,"30-39%",fact_orders[[#This Row],[Discount%]]&lt;0.5,"40-49%",TRUE,"50%+")</f>
        <v>40-49%</v>
      </c>
    </row>
    <row r="1286" spans="1:25" hidden="1" x14ac:dyDescent="0.3">
      <c r="A1286" t="s">
        <v>4702</v>
      </c>
      <c r="B1286" t="s">
        <v>3375</v>
      </c>
      <c r="C1286" t="s">
        <v>1202</v>
      </c>
      <c r="D1286" s="2">
        <v>44921</v>
      </c>
      <c r="E1286">
        <v>1145</v>
      </c>
      <c r="F1286" s="4">
        <v>0.46</v>
      </c>
      <c r="G1286" t="s">
        <v>8</v>
      </c>
      <c r="H1286" t="s">
        <v>1140</v>
      </c>
      <c r="I1286" t="s">
        <v>1141</v>
      </c>
      <c r="J1286" t="s">
        <v>1187</v>
      </c>
      <c r="K1286" t="s">
        <v>1151</v>
      </c>
      <c r="L1286" t="s">
        <v>35</v>
      </c>
      <c r="M1286">
        <v>5</v>
      </c>
      <c r="N1286">
        <v>18</v>
      </c>
      <c r="O1286" t="s">
        <v>3373</v>
      </c>
      <c r="P1286" t="s">
        <v>3363</v>
      </c>
      <c r="Q1286" s="7">
        <f>fact_orders[[#This Row],[Original Price]]*(1-fact_orders[[#This Row],[Discount%]])</f>
        <v>618.30000000000007</v>
      </c>
      <c r="R1286">
        <f>fact_orders[[#This Row],[Original Price]]*fact_orders[[#This Row],[Discount%]]</f>
        <v>526.70000000000005</v>
      </c>
      <c r="S1286">
        <f>YEAR(fact_orders[[#This Row],[Date]])</f>
        <v>2022</v>
      </c>
      <c r="T1286">
        <f>MONTH(fact_orders[[#This Row],[Date]])</f>
        <v>12</v>
      </c>
      <c r="U1286" t="str">
        <f>TEXT(fact_orders[[#This Row],[Date]],"mmm-yyyy")</f>
        <v>Dec-2022</v>
      </c>
      <c r="V1286" t="str">
        <f>"Q"&amp;ROUNDUP(MONTH(fact_orders[[#This Row],[Date]])/3,0)</f>
        <v>Q4</v>
      </c>
      <c r="W1286" t="str" cm="1">
        <f t="array" ref="W1286">_xlfn.IFS(
fact_orders[[#This Row],[dim_customers.Customer Age]]&lt;=25,"18-25",
fact_orders[[#This Row],[dim_customers.Customer Age]]&lt;=35,"26-35",
fact_orders[[#This Row],[dim_customers.Customer Age]]&lt;=45,"36-45",
fact_orders[[#This Row],[dim_customers.Customer Age]]&lt;=55,"46-55",
TRUE,"56+"
)</f>
        <v>18-25</v>
      </c>
      <c r="X1286" t="str" cm="1">
        <f t="array" ref="X1286">_xlfn.IFS(fact_orders[[#This Row],[Original Price]]&lt;250,"Under 250", fact_orders[[#This Row],[Original Price]]&lt;500, "250-499",fact_orders[[#This Row],[Original Price]]&lt;1000,"500-999",fact_orders[[#This Row],[Original Price]]&lt;2000,"1000-1999",TRUE,"2000+")</f>
        <v>1000-1999</v>
      </c>
      <c r="Y1286" t="str" cm="1">
        <f t="array" ref="Y1286">_xlfn.IFS(fact_orders[[#This Row],[Discount%]]&lt;0.2,"10-19%",fact_orders[[#This Row],[Discount%]]&lt;0.3,"20-29%",fact_orders[[#This Row],[Discount%]]&lt;0.4,"30-39%",fact_orders[[#This Row],[Discount%]]&lt;0.5,"40-49%",TRUE,"50%+")</f>
        <v>40-49%</v>
      </c>
    </row>
    <row r="1287" spans="1:25" hidden="1" x14ac:dyDescent="0.3">
      <c r="A1287" t="s">
        <v>4703</v>
      </c>
      <c r="B1287" t="s">
        <v>3376</v>
      </c>
      <c r="C1287" t="s">
        <v>1203</v>
      </c>
      <c r="D1287" s="2">
        <v>44207</v>
      </c>
      <c r="E1287">
        <v>1235</v>
      </c>
      <c r="F1287" s="4">
        <v>0.46</v>
      </c>
      <c r="G1287" t="s">
        <v>8</v>
      </c>
      <c r="H1287" t="s">
        <v>1140</v>
      </c>
      <c r="I1287" t="s">
        <v>1141</v>
      </c>
      <c r="J1287" t="s">
        <v>364</v>
      </c>
      <c r="K1287" t="s">
        <v>1151</v>
      </c>
      <c r="L1287" t="s">
        <v>18</v>
      </c>
      <c r="M1287">
        <v>5</v>
      </c>
      <c r="N1287">
        <v>18</v>
      </c>
      <c r="O1287" t="s">
        <v>3373</v>
      </c>
      <c r="P1287" t="s">
        <v>3363</v>
      </c>
      <c r="Q1287" s="7">
        <f>fact_orders[[#This Row],[Original Price]]*(1-fact_orders[[#This Row],[Discount%]])</f>
        <v>666.90000000000009</v>
      </c>
      <c r="R1287">
        <f>fact_orders[[#This Row],[Original Price]]*fact_orders[[#This Row],[Discount%]]</f>
        <v>568.1</v>
      </c>
      <c r="S1287">
        <f>YEAR(fact_orders[[#This Row],[Date]])</f>
        <v>2021</v>
      </c>
      <c r="T1287">
        <f>MONTH(fact_orders[[#This Row],[Date]])</f>
        <v>1</v>
      </c>
      <c r="U1287" t="str">
        <f>TEXT(fact_orders[[#This Row],[Date]],"mmm-yyyy")</f>
        <v>Jan-2021</v>
      </c>
      <c r="V1287" t="str">
        <f>"Q"&amp;ROUNDUP(MONTH(fact_orders[[#This Row],[Date]])/3,0)</f>
        <v>Q1</v>
      </c>
      <c r="W1287" t="str" cm="1">
        <f t="array" ref="W1287">_xlfn.IFS(
fact_orders[[#This Row],[dim_customers.Customer Age]]&lt;=25,"18-25",
fact_orders[[#This Row],[dim_customers.Customer Age]]&lt;=35,"26-35",
fact_orders[[#This Row],[dim_customers.Customer Age]]&lt;=45,"36-45",
fact_orders[[#This Row],[dim_customers.Customer Age]]&lt;=55,"46-55",
TRUE,"56+"
)</f>
        <v>18-25</v>
      </c>
      <c r="X1287" t="str" cm="1">
        <f t="array" ref="X1287">_xlfn.IFS(fact_orders[[#This Row],[Original Price]]&lt;250,"Under 250", fact_orders[[#This Row],[Original Price]]&lt;500, "250-499",fact_orders[[#This Row],[Original Price]]&lt;1000,"500-999",fact_orders[[#This Row],[Original Price]]&lt;2000,"1000-1999",TRUE,"2000+")</f>
        <v>1000-1999</v>
      </c>
      <c r="Y1287" t="str" cm="1">
        <f t="array" ref="Y1287">_xlfn.IFS(fact_orders[[#This Row],[Discount%]]&lt;0.2,"10-19%",fact_orders[[#This Row],[Discount%]]&lt;0.3,"20-29%",fact_orders[[#This Row],[Discount%]]&lt;0.4,"30-39%",fact_orders[[#This Row],[Discount%]]&lt;0.5,"40-49%",TRUE,"50%+")</f>
        <v>40-49%</v>
      </c>
    </row>
    <row r="1288" spans="1:25" hidden="1" x14ac:dyDescent="0.3">
      <c r="A1288" t="s">
        <v>4704</v>
      </c>
      <c r="B1288" t="s">
        <v>3377</v>
      </c>
      <c r="C1288" t="s">
        <v>1204</v>
      </c>
      <c r="D1288" s="2">
        <v>44764</v>
      </c>
      <c r="E1288">
        <v>1564</v>
      </c>
      <c r="F1288" s="4">
        <v>0.3</v>
      </c>
      <c r="G1288" t="s">
        <v>8</v>
      </c>
      <c r="H1288" t="s">
        <v>1140</v>
      </c>
      <c r="I1288" t="s">
        <v>1141</v>
      </c>
      <c r="J1288" t="s">
        <v>364</v>
      </c>
      <c r="K1288" t="s">
        <v>1151</v>
      </c>
      <c r="L1288" t="s">
        <v>33</v>
      </c>
      <c r="M1288">
        <v>4</v>
      </c>
      <c r="N1288">
        <v>18</v>
      </c>
      <c r="O1288" t="s">
        <v>3373</v>
      </c>
      <c r="P1288" t="s">
        <v>3363</v>
      </c>
      <c r="Q1288" s="7">
        <f>fact_orders[[#This Row],[Original Price]]*(1-fact_orders[[#This Row],[Discount%]])</f>
        <v>1094.8</v>
      </c>
      <c r="R1288">
        <f>fact_orders[[#This Row],[Original Price]]*fact_orders[[#This Row],[Discount%]]</f>
        <v>469.2</v>
      </c>
      <c r="S1288">
        <f>YEAR(fact_orders[[#This Row],[Date]])</f>
        <v>2022</v>
      </c>
      <c r="T1288">
        <f>MONTH(fact_orders[[#This Row],[Date]])</f>
        <v>7</v>
      </c>
      <c r="U1288" t="str">
        <f>TEXT(fact_orders[[#This Row],[Date]],"mmm-yyyy")</f>
        <v>Jul-2022</v>
      </c>
      <c r="V1288" t="str">
        <f>"Q"&amp;ROUNDUP(MONTH(fact_orders[[#This Row],[Date]])/3,0)</f>
        <v>Q3</v>
      </c>
      <c r="W1288" t="str" cm="1">
        <f t="array" ref="W1288">_xlfn.IFS(
fact_orders[[#This Row],[dim_customers.Customer Age]]&lt;=25,"18-25",
fact_orders[[#This Row],[dim_customers.Customer Age]]&lt;=35,"26-35",
fact_orders[[#This Row],[dim_customers.Customer Age]]&lt;=45,"36-45",
fact_orders[[#This Row],[dim_customers.Customer Age]]&lt;=55,"46-55",
TRUE,"56+"
)</f>
        <v>18-25</v>
      </c>
      <c r="X1288" t="str" cm="1">
        <f t="array" ref="X1288">_xlfn.IFS(fact_orders[[#This Row],[Original Price]]&lt;250,"Under 250", fact_orders[[#This Row],[Original Price]]&lt;500, "250-499",fact_orders[[#This Row],[Original Price]]&lt;1000,"500-999",fact_orders[[#This Row],[Original Price]]&lt;2000,"1000-1999",TRUE,"2000+")</f>
        <v>1000-1999</v>
      </c>
      <c r="Y1288" t="str" cm="1">
        <f t="array" ref="Y1288">_xlfn.IFS(fact_orders[[#This Row],[Discount%]]&lt;0.2,"10-19%",fact_orders[[#This Row],[Discount%]]&lt;0.3,"20-29%",fact_orders[[#This Row],[Discount%]]&lt;0.4,"30-39%",fact_orders[[#This Row],[Discount%]]&lt;0.5,"40-49%",TRUE,"50%+")</f>
        <v>30-39%</v>
      </c>
    </row>
    <row r="1289" spans="1:25" hidden="1" x14ac:dyDescent="0.3">
      <c r="A1289" t="s">
        <v>4705</v>
      </c>
      <c r="B1289" t="s">
        <v>3378</v>
      </c>
      <c r="C1289" t="s">
        <v>1205</v>
      </c>
      <c r="D1289" s="2">
        <v>44665</v>
      </c>
      <c r="E1289">
        <v>654</v>
      </c>
      <c r="F1289" s="4">
        <v>0.3</v>
      </c>
      <c r="G1289" t="s">
        <v>8</v>
      </c>
      <c r="H1289" t="s">
        <v>1140</v>
      </c>
      <c r="I1289" t="s">
        <v>1141</v>
      </c>
      <c r="J1289" t="s">
        <v>364</v>
      </c>
      <c r="K1289" t="s">
        <v>1151</v>
      </c>
      <c r="L1289" t="s">
        <v>37</v>
      </c>
      <c r="M1289">
        <v>3</v>
      </c>
      <c r="N1289">
        <v>18</v>
      </c>
      <c r="O1289" t="s">
        <v>3373</v>
      </c>
      <c r="P1289" t="s">
        <v>3363</v>
      </c>
      <c r="Q1289" s="7">
        <f>fact_orders[[#This Row],[Original Price]]*(1-fact_orders[[#This Row],[Discount%]])</f>
        <v>457.79999999999995</v>
      </c>
      <c r="R1289">
        <f>fact_orders[[#This Row],[Original Price]]*fact_orders[[#This Row],[Discount%]]</f>
        <v>196.2</v>
      </c>
      <c r="S1289">
        <f>YEAR(fact_orders[[#This Row],[Date]])</f>
        <v>2022</v>
      </c>
      <c r="T1289">
        <f>MONTH(fact_orders[[#This Row],[Date]])</f>
        <v>4</v>
      </c>
      <c r="U1289" t="str">
        <f>TEXT(fact_orders[[#This Row],[Date]],"mmm-yyyy")</f>
        <v>Apr-2022</v>
      </c>
      <c r="V1289" t="str">
        <f>"Q"&amp;ROUNDUP(MONTH(fact_orders[[#This Row],[Date]])/3,0)</f>
        <v>Q2</v>
      </c>
      <c r="W1289" t="str" cm="1">
        <f t="array" ref="W1289">_xlfn.IFS(
fact_orders[[#This Row],[dim_customers.Customer Age]]&lt;=25,"18-25",
fact_orders[[#This Row],[dim_customers.Customer Age]]&lt;=35,"26-35",
fact_orders[[#This Row],[dim_customers.Customer Age]]&lt;=45,"36-45",
fact_orders[[#This Row],[dim_customers.Customer Age]]&lt;=55,"46-55",
TRUE,"56+"
)</f>
        <v>18-25</v>
      </c>
      <c r="X1289" t="str" cm="1">
        <f t="array" ref="X1289">_xlfn.IFS(fact_orders[[#This Row],[Original Price]]&lt;250,"Under 250", fact_orders[[#This Row],[Original Price]]&lt;500, "250-499",fact_orders[[#This Row],[Original Price]]&lt;1000,"500-999",fact_orders[[#This Row],[Original Price]]&lt;2000,"1000-1999",TRUE,"2000+")</f>
        <v>500-999</v>
      </c>
      <c r="Y1289" t="str" cm="1">
        <f t="array" ref="Y1289">_xlfn.IFS(fact_orders[[#This Row],[Discount%]]&lt;0.2,"10-19%",fact_orders[[#This Row],[Discount%]]&lt;0.3,"20-29%",fact_orders[[#This Row],[Discount%]]&lt;0.4,"30-39%",fact_orders[[#This Row],[Discount%]]&lt;0.5,"40-49%",TRUE,"50%+")</f>
        <v>30-39%</v>
      </c>
    </row>
    <row r="1290" spans="1:25" hidden="1" x14ac:dyDescent="0.3">
      <c r="A1290" t="s">
        <v>4706</v>
      </c>
      <c r="B1290" t="s">
        <v>3379</v>
      </c>
      <c r="C1290" t="s">
        <v>1206</v>
      </c>
      <c r="D1290" s="2">
        <v>44444</v>
      </c>
      <c r="E1290">
        <v>854</v>
      </c>
      <c r="F1290" s="4">
        <v>0.3</v>
      </c>
      <c r="G1290" t="s">
        <v>8</v>
      </c>
      <c r="H1290" t="s">
        <v>1140</v>
      </c>
      <c r="I1290" t="s">
        <v>1141</v>
      </c>
      <c r="J1290" t="s">
        <v>364</v>
      </c>
      <c r="K1290" t="s">
        <v>1151</v>
      </c>
      <c r="L1290" t="s">
        <v>432</v>
      </c>
      <c r="M1290">
        <v>5</v>
      </c>
      <c r="N1290">
        <v>23</v>
      </c>
      <c r="O1290" t="s">
        <v>3380</v>
      </c>
      <c r="P1290" t="s">
        <v>3381</v>
      </c>
      <c r="Q1290" s="7">
        <f>fact_orders[[#This Row],[Original Price]]*(1-fact_orders[[#This Row],[Discount%]])</f>
        <v>597.79999999999995</v>
      </c>
      <c r="R1290">
        <f>fact_orders[[#This Row],[Original Price]]*fact_orders[[#This Row],[Discount%]]</f>
        <v>256.2</v>
      </c>
      <c r="S1290">
        <f>YEAR(fact_orders[[#This Row],[Date]])</f>
        <v>2021</v>
      </c>
      <c r="T1290">
        <f>MONTH(fact_orders[[#This Row],[Date]])</f>
        <v>9</v>
      </c>
      <c r="U1290" t="str">
        <f>TEXT(fact_orders[[#This Row],[Date]],"mmm-yyyy")</f>
        <v>Sep-2021</v>
      </c>
      <c r="V1290" t="str">
        <f>"Q"&amp;ROUNDUP(MONTH(fact_orders[[#This Row],[Date]])/3,0)</f>
        <v>Q3</v>
      </c>
      <c r="W1290" t="str" cm="1">
        <f t="array" ref="W1290">_xlfn.IFS(
fact_orders[[#This Row],[dim_customers.Customer Age]]&lt;=25,"18-25",
fact_orders[[#This Row],[dim_customers.Customer Age]]&lt;=35,"26-35",
fact_orders[[#This Row],[dim_customers.Customer Age]]&lt;=45,"36-45",
fact_orders[[#This Row],[dim_customers.Customer Age]]&lt;=55,"46-55",
TRUE,"56+"
)</f>
        <v>18-25</v>
      </c>
      <c r="X1290" t="str" cm="1">
        <f t="array" ref="X1290">_xlfn.IFS(fact_orders[[#This Row],[Original Price]]&lt;250,"Under 250", fact_orders[[#This Row],[Original Price]]&lt;500, "250-499",fact_orders[[#This Row],[Original Price]]&lt;1000,"500-999",fact_orders[[#This Row],[Original Price]]&lt;2000,"1000-1999",TRUE,"2000+")</f>
        <v>500-999</v>
      </c>
      <c r="Y1290" t="str" cm="1">
        <f t="array" ref="Y1290">_xlfn.IFS(fact_orders[[#This Row],[Discount%]]&lt;0.2,"10-19%",fact_orders[[#This Row],[Discount%]]&lt;0.3,"20-29%",fact_orders[[#This Row],[Discount%]]&lt;0.4,"30-39%",fact_orders[[#This Row],[Discount%]]&lt;0.5,"40-49%",TRUE,"50%+")</f>
        <v>30-39%</v>
      </c>
    </row>
    <row r="1291" spans="1:25" hidden="1" x14ac:dyDescent="0.3">
      <c r="A1291" t="s">
        <v>4707</v>
      </c>
      <c r="B1291" t="s">
        <v>3382</v>
      </c>
      <c r="C1291" t="s">
        <v>1207</v>
      </c>
      <c r="D1291" s="2">
        <v>44657</v>
      </c>
      <c r="E1291">
        <v>475</v>
      </c>
      <c r="F1291" s="4">
        <v>0.3</v>
      </c>
      <c r="G1291" t="s">
        <v>8</v>
      </c>
      <c r="H1291" t="s">
        <v>1140</v>
      </c>
      <c r="I1291" t="s">
        <v>1141</v>
      </c>
      <c r="J1291" t="s">
        <v>364</v>
      </c>
      <c r="K1291" t="s">
        <v>1151</v>
      </c>
      <c r="L1291" t="s">
        <v>23</v>
      </c>
      <c r="M1291">
        <v>4</v>
      </c>
      <c r="N1291">
        <v>24</v>
      </c>
      <c r="O1291" t="s">
        <v>3380</v>
      </c>
      <c r="P1291" t="s">
        <v>3381</v>
      </c>
      <c r="Q1291" s="7">
        <f>fact_orders[[#This Row],[Original Price]]*(1-fact_orders[[#This Row],[Discount%]])</f>
        <v>332.5</v>
      </c>
      <c r="R1291">
        <f>fact_orders[[#This Row],[Original Price]]*fact_orders[[#This Row],[Discount%]]</f>
        <v>142.5</v>
      </c>
      <c r="S1291">
        <f>YEAR(fact_orders[[#This Row],[Date]])</f>
        <v>2022</v>
      </c>
      <c r="T1291">
        <f>MONTH(fact_orders[[#This Row],[Date]])</f>
        <v>4</v>
      </c>
      <c r="U1291" t="str">
        <f>TEXT(fact_orders[[#This Row],[Date]],"mmm-yyyy")</f>
        <v>Apr-2022</v>
      </c>
      <c r="V1291" t="str">
        <f>"Q"&amp;ROUNDUP(MONTH(fact_orders[[#This Row],[Date]])/3,0)</f>
        <v>Q2</v>
      </c>
      <c r="W1291" t="str" cm="1">
        <f t="array" ref="W1291">_xlfn.IFS(
fact_orders[[#This Row],[dim_customers.Customer Age]]&lt;=25,"18-25",
fact_orders[[#This Row],[dim_customers.Customer Age]]&lt;=35,"26-35",
fact_orders[[#This Row],[dim_customers.Customer Age]]&lt;=45,"36-45",
fact_orders[[#This Row],[dim_customers.Customer Age]]&lt;=55,"46-55",
TRUE,"56+"
)</f>
        <v>18-25</v>
      </c>
      <c r="X1291" t="str" cm="1">
        <f t="array" ref="X1291">_xlfn.IFS(fact_orders[[#This Row],[Original Price]]&lt;250,"Under 250", fact_orders[[#This Row],[Original Price]]&lt;500, "250-499",fact_orders[[#This Row],[Original Price]]&lt;1000,"500-999",fact_orders[[#This Row],[Original Price]]&lt;2000,"1000-1999",TRUE,"2000+")</f>
        <v>250-499</v>
      </c>
      <c r="Y1291" t="str" cm="1">
        <f t="array" ref="Y1291">_xlfn.IFS(fact_orders[[#This Row],[Discount%]]&lt;0.2,"10-19%",fact_orders[[#This Row],[Discount%]]&lt;0.3,"20-29%",fact_orders[[#This Row],[Discount%]]&lt;0.4,"30-39%",fact_orders[[#This Row],[Discount%]]&lt;0.5,"40-49%",TRUE,"50%+")</f>
        <v>30-39%</v>
      </c>
    </row>
    <row r="1292" spans="1:25" hidden="1" x14ac:dyDescent="0.3">
      <c r="A1292" t="s">
        <v>4708</v>
      </c>
      <c r="B1292" t="s">
        <v>3383</v>
      </c>
      <c r="C1292" t="s">
        <v>1208</v>
      </c>
      <c r="D1292" s="2">
        <v>44842</v>
      </c>
      <c r="E1292">
        <v>475</v>
      </c>
      <c r="F1292" s="4">
        <v>0.3</v>
      </c>
      <c r="G1292" t="s">
        <v>8</v>
      </c>
      <c r="H1292" t="s">
        <v>1140</v>
      </c>
      <c r="I1292" t="s">
        <v>1141</v>
      </c>
      <c r="J1292" t="s">
        <v>364</v>
      </c>
      <c r="K1292" t="s">
        <v>1163</v>
      </c>
      <c r="L1292" t="s">
        <v>196</v>
      </c>
      <c r="M1292">
        <v>3</v>
      </c>
      <c r="N1292">
        <v>25</v>
      </c>
      <c r="O1292" t="s">
        <v>3380</v>
      </c>
      <c r="P1292" t="s">
        <v>3381</v>
      </c>
      <c r="Q1292" s="7">
        <f>fact_orders[[#This Row],[Original Price]]*(1-fact_orders[[#This Row],[Discount%]])</f>
        <v>332.5</v>
      </c>
      <c r="R1292">
        <f>fact_orders[[#This Row],[Original Price]]*fact_orders[[#This Row],[Discount%]]</f>
        <v>142.5</v>
      </c>
      <c r="S1292">
        <f>YEAR(fact_orders[[#This Row],[Date]])</f>
        <v>2022</v>
      </c>
      <c r="T1292">
        <f>MONTH(fact_orders[[#This Row],[Date]])</f>
        <v>10</v>
      </c>
      <c r="U1292" t="str">
        <f>TEXT(fact_orders[[#This Row],[Date]],"mmm-yyyy")</f>
        <v>Oct-2022</v>
      </c>
      <c r="V1292" t="str">
        <f>"Q"&amp;ROUNDUP(MONTH(fact_orders[[#This Row],[Date]])/3,0)</f>
        <v>Q4</v>
      </c>
      <c r="W1292" t="str" cm="1">
        <f t="array" ref="W1292">_xlfn.IFS(
fact_orders[[#This Row],[dim_customers.Customer Age]]&lt;=25,"18-25",
fact_orders[[#This Row],[dim_customers.Customer Age]]&lt;=35,"26-35",
fact_orders[[#This Row],[dim_customers.Customer Age]]&lt;=45,"36-45",
fact_orders[[#This Row],[dim_customers.Customer Age]]&lt;=55,"46-55",
TRUE,"56+"
)</f>
        <v>18-25</v>
      </c>
      <c r="X1292" t="str" cm="1">
        <f t="array" ref="X1292">_xlfn.IFS(fact_orders[[#This Row],[Original Price]]&lt;250,"Under 250", fact_orders[[#This Row],[Original Price]]&lt;500, "250-499",fact_orders[[#This Row],[Original Price]]&lt;1000,"500-999",fact_orders[[#This Row],[Original Price]]&lt;2000,"1000-1999",TRUE,"2000+")</f>
        <v>250-499</v>
      </c>
      <c r="Y1292" t="str" cm="1">
        <f t="array" ref="Y1292">_xlfn.IFS(fact_orders[[#This Row],[Discount%]]&lt;0.2,"10-19%",fact_orders[[#This Row],[Discount%]]&lt;0.3,"20-29%",fact_orders[[#This Row],[Discount%]]&lt;0.4,"30-39%",fact_orders[[#This Row],[Discount%]]&lt;0.5,"40-49%",TRUE,"50%+")</f>
        <v>30-39%</v>
      </c>
    </row>
    <row r="1293" spans="1:25" hidden="1" x14ac:dyDescent="0.3">
      <c r="A1293" t="s">
        <v>4709</v>
      </c>
      <c r="B1293" t="s">
        <v>3384</v>
      </c>
      <c r="C1293" t="s">
        <v>1209</v>
      </c>
      <c r="D1293" s="2">
        <v>44599</v>
      </c>
      <c r="E1293">
        <v>475</v>
      </c>
      <c r="F1293" s="4">
        <v>0.35</v>
      </c>
      <c r="G1293" t="s">
        <v>8</v>
      </c>
      <c r="H1293" t="s">
        <v>1140</v>
      </c>
      <c r="I1293" t="s">
        <v>1141</v>
      </c>
      <c r="J1293" t="s">
        <v>364</v>
      </c>
      <c r="K1293" t="s">
        <v>1163</v>
      </c>
      <c r="L1293" t="s">
        <v>29</v>
      </c>
      <c r="M1293">
        <v>5</v>
      </c>
      <c r="N1293">
        <v>26</v>
      </c>
      <c r="O1293" t="s">
        <v>3380</v>
      </c>
      <c r="P1293" t="s">
        <v>3381</v>
      </c>
      <c r="Q1293" s="7">
        <f>fact_orders[[#This Row],[Original Price]]*(1-fact_orders[[#This Row],[Discount%]])</f>
        <v>308.75</v>
      </c>
      <c r="R1293">
        <f>fact_orders[[#This Row],[Original Price]]*fact_orders[[#This Row],[Discount%]]</f>
        <v>166.25</v>
      </c>
      <c r="S1293">
        <f>YEAR(fact_orders[[#This Row],[Date]])</f>
        <v>2022</v>
      </c>
      <c r="T1293">
        <f>MONTH(fact_orders[[#This Row],[Date]])</f>
        <v>2</v>
      </c>
      <c r="U1293" t="str">
        <f>TEXT(fact_orders[[#This Row],[Date]],"mmm-yyyy")</f>
        <v>Feb-2022</v>
      </c>
      <c r="V1293" t="str">
        <f>"Q"&amp;ROUNDUP(MONTH(fact_orders[[#This Row],[Date]])/3,0)</f>
        <v>Q1</v>
      </c>
      <c r="W1293" t="str" cm="1">
        <f t="array" ref="W1293">_xlfn.IFS(
fact_orders[[#This Row],[dim_customers.Customer Age]]&lt;=25,"18-25",
fact_orders[[#This Row],[dim_customers.Customer Age]]&lt;=35,"26-35",
fact_orders[[#This Row],[dim_customers.Customer Age]]&lt;=45,"36-45",
fact_orders[[#This Row],[dim_customers.Customer Age]]&lt;=55,"46-55",
TRUE,"56+"
)</f>
        <v>26-35</v>
      </c>
      <c r="X1293" t="str" cm="1">
        <f t="array" ref="X1293">_xlfn.IFS(fact_orders[[#This Row],[Original Price]]&lt;250,"Under 250", fact_orders[[#This Row],[Original Price]]&lt;500, "250-499",fact_orders[[#This Row],[Original Price]]&lt;1000,"500-999",fact_orders[[#This Row],[Original Price]]&lt;2000,"1000-1999",TRUE,"2000+")</f>
        <v>250-499</v>
      </c>
      <c r="Y1293" t="str" cm="1">
        <f t="array" ref="Y1293">_xlfn.IFS(fact_orders[[#This Row],[Discount%]]&lt;0.2,"10-19%",fact_orders[[#This Row],[Discount%]]&lt;0.3,"20-29%",fact_orders[[#This Row],[Discount%]]&lt;0.4,"30-39%",fact_orders[[#This Row],[Discount%]]&lt;0.5,"40-49%",TRUE,"50%+")</f>
        <v>30-39%</v>
      </c>
    </row>
    <row r="1294" spans="1:25" hidden="1" x14ac:dyDescent="0.3">
      <c r="A1294" t="s">
        <v>4710</v>
      </c>
      <c r="B1294" t="s">
        <v>3385</v>
      </c>
      <c r="C1294" t="s">
        <v>1210</v>
      </c>
      <c r="D1294" s="2">
        <v>44975</v>
      </c>
      <c r="E1294">
        <v>475</v>
      </c>
      <c r="F1294" s="4">
        <v>0.35</v>
      </c>
      <c r="G1294" t="s">
        <v>8</v>
      </c>
      <c r="H1294" t="s">
        <v>1140</v>
      </c>
      <c r="I1294" t="s">
        <v>1141</v>
      </c>
      <c r="J1294" t="s">
        <v>364</v>
      </c>
      <c r="K1294" t="s">
        <v>1163</v>
      </c>
      <c r="L1294" t="s">
        <v>130</v>
      </c>
      <c r="M1294">
        <v>5</v>
      </c>
      <c r="N1294">
        <v>27</v>
      </c>
      <c r="O1294" t="s">
        <v>3386</v>
      </c>
      <c r="P1294" t="s">
        <v>3381</v>
      </c>
      <c r="Q1294" s="7">
        <f>fact_orders[[#This Row],[Original Price]]*(1-fact_orders[[#This Row],[Discount%]])</f>
        <v>308.75</v>
      </c>
      <c r="R1294">
        <f>fact_orders[[#This Row],[Original Price]]*fact_orders[[#This Row],[Discount%]]</f>
        <v>166.25</v>
      </c>
      <c r="S1294">
        <f>YEAR(fact_orders[[#This Row],[Date]])</f>
        <v>2023</v>
      </c>
      <c r="T1294">
        <f>MONTH(fact_orders[[#This Row],[Date]])</f>
        <v>2</v>
      </c>
      <c r="U1294" t="str">
        <f>TEXT(fact_orders[[#This Row],[Date]],"mmm-yyyy")</f>
        <v>Feb-2023</v>
      </c>
      <c r="V1294" t="str">
        <f>"Q"&amp;ROUNDUP(MONTH(fact_orders[[#This Row],[Date]])/3,0)</f>
        <v>Q1</v>
      </c>
      <c r="W1294" t="str" cm="1">
        <f t="array" ref="W1294">_xlfn.IFS(
fact_orders[[#This Row],[dim_customers.Customer Age]]&lt;=25,"18-25",
fact_orders[[#This Row],[dim_customers.Customer Age]]&lt;=35,"26-35",
fact_orders[[#This Row],[dim_customers.Customer Age]]&lt;=45,"36-45",
fact_orders[[#This Row],[dim_customers.Customer Age]]&lt;=55,"46-55",
TRUE,"56+"
)</f>
        <v>26-35</v>
      </c>
      <c r="X1294" t="str" cm="1">
        <f t="array" ref="X1294">_xlfn.IFS(fact_orders[[#This Row],[Original Price]]&lt;250,"Under 250", fact_orders[[#This Row],[Original Price]]&lt;500, "250-499",fact_orders[[#This Row],[Original Price]]&lt;1000,"500-999",fact_orders[[#This Row],[Original Price]]&lt;2000,"1000-1999",TRUE,"2000+")</f>
        <v>250-499</v>
      </c>
      <c r="Y1294" t="str" cm="1">
        <f t="array" ref="Y1294">_xlfn.IFS(fact_orders[[#This Row],[Discount%]]&lt;0.2,"10-19%",fact_orders[[#This Row],[Discount%]]&lt;0.3,"20-29%",fact_orders[[#This Row],[Discount%]]&lt;0.4,"30-39%",fact_orders[[#This Row],[Discount%]]&lt;0.5,"40-49%",TRUE,"50%+")</f>
        <v>30-39%</v>
      </c>
    </row>
    <row r="1295" spans="1:25" hidden="1" x14ac:dyDescent="0.3">
      <c r="A1295" t="s">
        <v>4711</v>
      </c>
      <c r="B1295" t="s">
        <v>3387</v>
      </c>
      <c r="C1295" t="s">
        <v>1211</v>
      </c>
      <c r="D1295" s="2">
        <v>44952</v>
      </c>
      <c r="E1295">
        <v>475</v>
      </c>
      <c r="F1295" s="4">
        <v>0.35</v>
      </c>
      <c r="G1295" t="s">
        <v>8</v>
      </c>
      <c r="H1295" t="s">
        <v>1140</v>
      </c>
      <c r="I1295" t="s">
        <v>1141</v>
      </c>
      <c r="J1295" t="s">
        <v>364</v>
      </c>
      <c r="K1295" t="s">
        <v>1163</v>
      </c>
      <c r="L1295" t="s">
        <v>139</v>
      </c>
      <c r="M1295">
        <v>4</v>
      </c>
      <c r="N1295">
        <v>24</v>
      </c>
      <c r="O1295" t="s">
        <v>3386</v>
      </c>
      <c r="P1295" t="s">
        <v>3381</v>
      </c>
      <c r="Q1295" s="7">
        <f>fact_orders[[#This Row],[Original Price]]*(1-fact_orders[[#This Row],[Discount%]])</f>
        <v>308.75</v>
      </c>
      <c r="R1295">
        <f>fact_orders[[#This Row],[Original Price]]*fact_orders[[#This Row],[Discount%]]</f>
        <v>166.25</v>
      </c>
      <c r="S1295">
        <f>YEAR(fact_orders[[#This Row],[Date]])</f>
        <v>2023</v>
      </c>
      <c r="T1295">
        <f>MONTH(fact_orders[[#This Row],[Date]])</f>
        <v>1</v>
      </c>
      <c r="U1295" t="str">
        <f>TEXT(fact_orders[[#This Row],[Date]],"mmm-yyyy")</f>
        <v>Jan-2023</v>
      </c>
      <c r="V1295" t="str">
        <f>"Q"&amp;ROUNDUP(MONTH(fact_orders[[#This Row],[Date]])/3,0)</f>
        <v>Q1</v>
      </c>
      <c r="W1295" t="str" cm="1">
        <f t="array" ref="W1295">_xlfn.IFS(
fact_orders[[#This Row],[dim_customers.Customer Age]]&lt;=25,"18-25",
fact_orders[[#This Row],[dim_customers.Customer Age]]&lt;=35,"26-35",
fact_orders[[#This Row],[dim_customers.Customer Age]]&lt;=45,"36-45",
fact_orders[[#This Row],[dim_customers.Customer Age]]&lt;=55,"46-55",
TRUE,"56+"
)</f>
        <v>18-25</v>
      </c>
      <c r="X1295" t="str" cm="1">
        <f t="array" ref="X1295">_xlfn.IFS(fact_orders[[#This Row],[Original Price]]&lt;250,"Under 250", fact_orders[[#This Row],[Original Price]]&lt;500, "250-499",fact_orders[[#This Row],[Original Price]]&lt;1000,"500-999",fact_orders[[#This Row],[Original Price]]&lt;2000,"1000-1999",TRUE,"2000+")</f>
        <v>250-499</v>
      </c>
      <c r="Y1295" t="str" cm="1">
        <f t="array" ref="Y1295">_xlfn.IFS(fact_orders[[#This Row],[Discount%]]&lt;0.2,"10-19%",fact_orders[[#This Row],[Discount%]]&lt;0.3,"20-29%",fact_orders[[#This Row],[Discount%]]&lt;0.4,"30-39%",fact_orders[[#This Row],[Discount%]]&lt;0.5,"40-49%",TRUE,"50%+")</f>
        <v>30-39%</v>
      </c>
    </row>
    <row r="1296" spans="1:25" hidden="1" x14ac:dyDescent="0.3">
      <c r="A1296" t="s">
        <v>4712</v>
      </c>
      <c r="B1296" t="s">
        <v>3388</v>
      </c>
      <c r="C1296" t="s">
        <v>1212</v>
      </c>
      <c r="D1296" s="2">
        <v>44387</v>
      </c>
      <c r="E1296">
        <v>475</v>
      </c>
      <c r="F1296" s="4">
        <v>0.35</v>
      </c>
      <c r="G1296" t="s">
        <v>8</v>
      </c>
      <c r="H1296" t="s">
        <v>1140</v>
      </c>
      <c r="I1296" t="s">
        <v>1141</v>
      </c>
      <c r="J1296" t="s">
        <v>364</v>
      </c>
      <c r="K1296" t="s">
        <v>1163</v>
      </c>
      <c r="L1296" t="s">
        <v>304</v>
      </c>
      <c r="M1296">
        <v>2</v>
      </c>
      <c r="N1296">
        <v>24</v>
      </c>
      <c r="O1296" t="s">
        <v>3386</v>
      </c>
      <c r="P1296" t="s">
        <v>3381</v>
      </c>
      <c r="Q1296" s="7">
        <f>fact_orders[[#This Row],[Original Price]]*(1-fact_orders[[#This Row],[Discount%]])</f>
        <v>308.75</v>
      </c>
      <c r="R1296">
        <f>fact_orders[[#This Row],[Original Price]]*fact_orders[[#This Row],[Discount%]]</f>
        <v>166.25</v>
      </c>
      <c r="S1296">
        <f>YEAR(fact_orders[[#This Row],[Date]])</f>
        <v>2021</v>
      </c>
      <c r="T1296">
        <f>MONTH(fact_orders[[#This Row],[Date]])</f>
        <v>7</v>
      </c>
      <c r="U1296" t="str">
        <f>TEXT(fact_orders[[#This Row],[Date]],"mmm-yyyy")</f>
        <v>Jul-2021</v>
      </c>
      <c r="V1296" t="str">
        <f>"Q"&amp;ROUNDUP(MONTH(fact_orders[[#This Row],[Date]])/3,0)</f>
        <v>Q3</v>
      </c>
      <c r="W1296" t="str" cm="1">
        <f t="array" ref="W1296">_xlfn.IFS(
fact_orders[[#This Row],[dim_customers.Customer Age]]&lt;=25,"18-25",
fact_orders[[#This Row],[dim_customers.Customer Age]]&lt;=35,"26-35",
fact_orders[[#This Row],[dim_customers.Customer Age]]&lt;=45,"36-45",
fact_orders[[#This Row],[dim_customers.Customer Age]]&lt;=55,"46-55",
TRUE,"56+"
)</f>
        <v>18-25</v>
      </c>
      <c r="X1296" t="str" cm="1">
        <f t="array" ref="X1296">_xlfn.IFS(fact_orders[[#This Row],[Original Price]]&lt;250,"Under 250", fact_orders[[#This Row],[Original Price]]&lt;500, "250-499",fact_orders[[#This Row],[Original Price]]&lt;1000,"500-999",fact_orders[[#This Row],[Original Price]]&lt;2000,"1000-1999",TRUE,"2000+")</f>
        <v>250-499</v>
      </c>
      <c r="Y1296" t="str" cm="1">
        <f t="array" ref="Y1296">_xlfn.IFS(fact_orders[[#This Row],[Discount%]]&lt;0.2,"10-19%",fact_orders[[#This Row],[Discount%]]&lt;0.3,"20-29%",fact_orders[[#This Row],[Discount%]]&lt;0.4,"30-39%",fact_orders[[#This Row],[Discount%]]&lt;0.5,"40-49%",TRUE,"50%+")</f>
        <v>30-39%</v>
      </c>
    </row>
    <row r="1297" spans="1:25" hidden="1" x14ac:dyDescent="0.3">
      <c r="A1297" t="s">
        <v>4713</v>
      </c>
      <c r="B1297" t="s">
        <v>3389</v>
      </c>
      <c r="C1297" t="s">
        <v>1213</v>
      </c>
      <c r="D1297" s="2">
        <v>44249</v>
      </c>
      <c r="E1297">
        <v>475</v>
      </c>
      <c r="F1297" s="4">
        <v>0.35</v>
      </c>
      <c r="G1297" t="s">
        <v>8</v>
      </c>
      <c r="H1297" t="s">
        <v>1140</v>
      </c>
      <c r="I1297" t="s">
        <v>1141</v>
      </c>
      <c r="J1297" t="s">
        <v>364</v>
      </c>
      <c r="K1297" t="s">
        <v>1163</v>
      </c>
      <c r="L1297" t="s">
        <v>37</v>
      </c>
      <c r="M1297">
        <v>3</v>
      </c>
      <c r="N1297">
        <v>24</v>
      </c>
      <c r="O1297" t="s">
        <v>3386</v>
      </c>
      <c r="P1297" t="s">
        <v>3381</v>
      </c>
      <c r="Q1297" s="7">
        <f>fact_orders[[#This Row],[Original Price]]*(1-fact_orders[[#This Row],[Discount%]])</f>
        <v>308.75</v>
      </c>
      <c r="R1297">
        <f>fact_orders[[#This Row],[Original Price]]*fact_orders[[#This Row],[Discount%]]</f>
        <v>166.25</v>
      </c>
      <c r="S1297">
        <f>YEAR(fact_orders[[#This Row],[Date]])</f>
        <v>2021</v>
      </c>
      <c r="T1297">
        <f>MONTH(fact_orders[[#This Row],[Date]])</f>
        <v>2</v>
      </c>
      <c r="U1297" t="str">
        <f>TEXT(fact_orders[[#This Row],[Date]],"mmm-yyyy")</f>
        <v>Feb-2021</v>
      </c>
      <c r="V1297" t="str">
        <f>"Q"&amp;ROUNDUP(MONTH(fact_orders[[#This Row],[Date]])/3,0)</f>
        <v>Q1</v>
      </c>
      <c r="W1297" t="str" cm="1">
        <f t="array" ref="W1297">_xlfn.IFS(
fact_orders[[#This Row],[dim_customers.Customer Age]]&lt;=25,"18-25",
fact_orders[[#This Row],[dim_customers.Customer Age]]&lt;=35,"26-35",
fact_orders[[#This Row],[dim_customers.Customer Age]]&lt;=45,"36-45",
fact_orders[[#This Row],[dim_customers.Customer Age]]&lt;=55,"46-55",
TRUE,"56+"
)</f>
        <v>18-25</v>
      </c>
      <c r="X1297" t="str" cm="1">
        <f t="array" ref="X1297">_xlfn.IFS(fact_orders[[#This Row],[Original Price]]&lt;250,"Under 250", fact_orders[[#This Row],[Original Price]]&lt;500, "250-499",fact_orders[[#This Row],[Original Price]]&lt;1000,"500-999",fact_orders[[#This Row],[Original Price]]&lt;2000,"1000-1999",TRUE,"2000+")</f>
        <v>250-499</v>
      </c>
      <c r="Y1297" t="str" cm="1">
        <f t="array" ref="Y1297">_xlfn.IFS(fact_orders[[#This Row],[Discount%]]&lt;0.2,"10-19%",fact_orders[[#This Row],[Discount%]]&lt;0.3,"20-29%",fact_orders[[#This Row],[Discount%]]&lt;0.4,"30-39%",fact_orders[[#This Row],[Discount%]]&lt;0.5,"40-49%",TRUE,"50%+")</f>
        <v>30-39%</v>
      </c>
    </row>
    <row r="1298" spans="1:25" hidden="1" x14ac:dyDescent="0.3">
      <c r="A1298" t="s">
        <v>4714</v>
      </c>
      <c r="B1298" t="s">
        <v>3390</v>
      </c>
      <c r="C1298" t="s">
        <v>1214</v>
      </c>
      <c r="D1298" s="2">
        <v>44826</v>
      </c>
      <c r="E1298">
        <v>475</v>
      </c>
      <c r="F1298" s="4">
        <v>0.35</v>
      </c>
      <c r="G1298" t="s">
        <v>8</v>
      </c>
      <c r="H1298" t="s">
        <v>1140</v>
      </c>
      <c r="I1298" t="s">
        <v>1141</v>
      </c>
      <c r="J1298" t="s">
        <v>364</v>
      </c>
      <c r="K1298" t="s">
        <v>1163</v>
      </c>
      <c r="L1298" t="s">
        <v>102</v>
      </c>
      <c r="M1298">
        <v>4</v>
      </c>
      <c r="N1298">
        <v>24</v>
      </c>
      <c r="O1298" t="s">
        <v>3386</v>
      </c>
      <c r="P1298" t="s">
        <v>3381</v>
      </c>
      <c r="Q1298" s="7">
        <f>fact_orders[[#This Row],[Original Price]]*(1-fact_orders[[#This Row],[Discount%]])</f>
        <v>308.75</v>
      </c>
      <c r="R1298">
        <f>fact_orders[[#This Row],[Original Price]]*fact_orders[[#This Row],[Discount%]]</f>
        <v>166.25</v>
      </c>
      <c r="S1298">
        <f>YEAR(fact_orders[[#This Row],[Date]])</f>
        <v>2022</v>
      </c>
      <c r="T1298">
        <f>MONTH(fact_orders[[#This Row],[Date]])</f>
        <v>9</v>
      </c>
      <c r="U1298" t="str">
        <f>TEXT(fact_orders[[#This Row],[Date]],"mmm-yyyy")</f>
        <v>Sep-2022</v>
      </c>
      <c r="V1298" t="str">
        <f>"Q"&amp;ROUNDUP(MONTH(fact_orders[[#This Row],[Date]])/3,0)</f>
        <v>Q3</v>
      </c>
      <c r="W1298" t="str" cm="1">
        <f t="array" ref="W1298">_xlfn.IFS(
fact_orders[[#This Row],[dim_customers.Customer Age]]&lt;=25,"18-25",
fact_orders[[#This Row],[dim_customers.Customer Age]]&lt;=35,"26-35",
fact_orders[[#This Row],[dim_customers.Customer Age]]&lt;=45,"36-45",
fact_orders[[#This Row],[dim_customers.Customer Age]]&lt;=55,"46-55",
TRUE,"56+"
)</f>
        <v>18-25</v>
      </c>
      <c r="X1298" t="str" cm="1">
        <f t="array" ref="X1298">_xlfn.IFS(fact_orders[[#This Row],[Original Price]]&lt;250,"Under 250", fact_orders[[#This Row],[Original Price]]&lt;500, "250-499",fact_orders[[#This Row],[Original Price]]&lt;1000,"500-999",fact_orders[[#This Row],[Original Price]]&lt;2000,"1000-1999",TRUE,"2000+")</f>
        <v>250-499</v>
      </c>
      <c r="Y1298" t="str" cm="1">
        <f t="array" ref="Y1298">_xlfn.IFS(fact_orders[[#This Row],[Discount%]]&lt;0.2,"10-19%",fact_orders[[#This Row],[Discount%]]&lt;0.3,"20-29%",fact_orders[[#This Row],[Discount%]]&lt;0.4,"30-39%",fact_orders[[#This Row],[Discount%]]&lt;0.5,"40-49%",TRUE,"50%+")</f>
        <v>30-39%</v>
      </c>
    </row>
    <row r="1299" spans="1:25" hidden="1" x14ac:dyDescent="0.3">
      <c r="A1299" t="s">
        <v>4715</v>
      </c>
      <c r="B1299" t="s">
        <v>3391</v>
      </c>
      <c r="C1299" t="s">
        <v>1215</v>
      </c>
      <c r="D1299" s="2">
        <v>44206</v>
      </c>
      <c r="E1299">
        <v>564</v>
      </c>
      <c r="F1299" s="4">
        <v>0.4</v>
      </c>
      <c r="G1299" t="s">
        <v>8</v>
      </c>
      <c r="H1299" t="s">
        <v>1140</v>
      </c>
      <c r="I1299" t="s">
        <v>1141</v>
      </c>
      <c r="J1299" t="s">
        <v>364</v>
      </c>
      <c r="K1299" t="s">
        <v>1163</v>
      </c>
      <c r="L1299" t="s">
        <v>281</v>
      </c>
      <c r="M1299">
        <v>5</v>
      </c>
      <c r="N1299">
        <v>24</v>
      </c>
      <c r="O1299" t="s">
        <v>3392</v>
      </c>
      <c r="P1299" t="s">
        <v>3381</v>
      </c>
      <c r="Q1299" s="7">
        <f>fact_orders[[#This Row],[Original Price]]*(1-fact_orders[[#This Row],[Discount%]])</f>
        <v>338.4</v>
      </c>
      <c r="R1299">
        <f>fact_orders[[#This Row],[Original Price]]*fact_orders[[#This Row],[Discount%]]</f>
        <v>225.60000000000002</v>
      </c>
      <c r="S1299">
        <f>YEAR(fact_orders[[#This Row],[Date]])</f>
        <v>2021</v>
      </c>
      <c r="T1299">
        <f>MONTH(fact_orders[[#This Row],[Date]])</f>
        <v>1</v>
      </c>
      <c r="U1299" t="str">
        <f>TEXT(fact_orders[[#This Row],[Date]],"mmm-yyyy")</f>
        <v>Jan-2021</v>
      </c>
      <c r="V1299" t="str">
        <f>"Q"&amp;ROUNDUP(MONTH(fact_orders[[#This Row],[Date]])/3,0)</f>
        <v>Q1</v>
      </c>
      <c r="W1299" t="str" cm="1">
        <f t="array" ref="W1299">_xlfn.IFS(
fact_orders[[#This Row],[dim_customers.Customer Age]]&lt;=25,"18-25",
fact_orders[[#This Row],[dim_customers.Customer Age]]&lt;=35,"26-35",
fact_orders[[#This Row],[dim_customers.Customer Age]]&lt;=45,"36-45",
fact_orders[[#This Row],[dim_customers.Customer Age]]&lt;=55,"46-55",
TRUE,"56+"
)</f>
        <v>18-25</v>
      </c>
      <c r="X1299" t="str" cm="1">
        <f t="array" ref="X1299">_xlfn.IFS(fact_orders[[#This Row],[Original Price]]&lt;250,"Under 250", fact_orders[[#This Row],[Original Price]]&lt;500, "250-499",fact_orders[[#This Row],[Original Price]]&lt;1000,"500-999",fact_orders[[#This Row],[Original Price]]&lt;2000,"1000-1999",TRUE,"2000+")</f>
        <v>500-999</v>
      </c>
      <c r="Y1299" t="str" cm="1">
        <f t="array" ref="Y1299">_xlfn.IFS(fact_orders[[#This Row],[Discount%]]&lt;0.2,"10-19%",fact_orders[[#This Row],[Discount%]]&lt;0.3,"20-29%",fact_orders[[#This Row],[Discount%]]&lt;0.4,"30-39%",fact_orders[[#This Row],[Discount%]]&lt;0.5,"40-49%",TRUE,"50%+")</f>
        <v>40-49%</v>
      </c>
    </row>
    <row r="1300" spans="1:25" hidden="1" x14ac:dyDescent="0.3">
      <c r="A1300" t="s">
        <v>4716</v>
      </c>
      <c r="B1300" t="s">
        <v>3393</v>
      </c>
      <c r="C1300" t="s">
        <v>1215</v>
      </c>
      <c r="D1300" s="2">
        <v>45002</v>
      </c>
      <c r="E1300">
        <v>478</v>
      </c>
      <c r="F1300" s="4">
        <v>0.4</v>
      </c>
      <c r="G1300" t="s">
        <v>8</v>
      </c>
      <c r="H1300" t="s">
        <v>1140</v>
      </c>
      <c r="I1300" t="s">
        <v>1141</v>
      </c>
      <c r="J1300" t="s">
        <v>364</v>
      </c>
      <c r="K1300" t="s">
        <v>1163</v>
      </c>
      <c r="L1300" t="s">
        <v>281</v>
      </c>
      <c r="M1300">
        <v>5</v>
      </c>
      <c r="N1300">
        <v>24</v>
      </c>
      <c r="O1300" t="s">
        <v>3392</v>
      </c>
      <c r="P1300" t="s">
        <v>3381</v>
      </c>
      <c r="Q1300" s="7">
        <f>fact_orders[[#This Row],[Original Price]]*(1-fact_orders[[#This Row],[Discount%]])</f>
        <v>286.8</v>
      </c>
      <c r="R1300">
        <f>fact_orders[[#This Row],[Original Price]]*fact_orders[[#This Row],[Discount%]]</f>
        <v>191.20000000000002</v>
      </c>
      <c r="S1300">
        <f>YEAR(fact_orders[[#This Row],[Date]])</f>
        <v>2023</v>
      </c>
      <c r="T1300">
        <f>MONTH(fact_orders[[#This Row],[Date]])</f>
        <v>3</v>
      </c>
      <c r="U1300" t="str">
        <f>TEXT(fact_orders[[#This Row],[Date]],"mmm-yyyy")</f>
        <v>Mar-2023</v>
      </c>
      <c r="V1300" t="str">
        <f>"Q"&amp;ROUNDUP(MONTH(fact_orders[[#This Row],[Date]])/3,0)</f>
        <v>Q1</v>
      </c>
      <c r="W1300" t="str" cm="1">
        <f t="array" ref="W1300">_xlfn.IFS(
fact_orders[[#This Row],[dim_customers.Customer Age]]&lt;=25,"18-25",
fact_orders[[#This Row],[dim_customers.Customer Age]]&lt;=35,"26-35",
fact_orders[[#This Row],[dim_customers.Customer Age]]&lt;=45,"36-45",
fact_orders[[#This Row],[dim_customers.Customer Age]]&lt;=55,"46-55",
TRUE,"56+"
)</f>
        <v>18-25</v>
      </c>
      <c r="X1300" t="str" cm="1">
        <f t="array" ref="X1300">_xlfn.IFS(fact_orders[[#This Row],[Original Price]]&lt;250,"Under 250", fact_orders[[#This Row],[Original Price]]&lt;500, "250-499",fact_orders[[#This Row],[Original Price]]&lt;1000,"500-999",fact_orders[[#This Row],[Original Price]]&lt;2000,"1000-1999",TRUE,"2000+")</f>
        <v>250-499</v>
      </c>
      <c r="Y1300" t="str" cm="1">
        <f t="array" ref="Y1300">_xlfn.IFS(fact_orders[[#This Row],[Discount%]]&lt;0.2,"10-19%",fact_orders[[#This Row],[Discount%]]&lt;0.3,"20-29%",fact_orders[[#This Row],[Discount%]]&lt;0.4,"30-39%",fact_orders[[#This Row],[Discount%]]&lt;0.5,"40-49%",TRUE,"50%+")</f>
        <v>40-49%</v>
      </c>
    </row>
    <row r="1301" spans="1:25" hidden="1" x14ac:dyDescent="0.3">
      <c r="A1301" t="s">
        <v>4717</v>
      </c>
      <c r="B1301" t="s">
        <v>3394</v>
      </c>
      <c r="C1301" t="s">
        <v>1215</v>
      </c>
      <c r="D1301" s="2">
        <v>44261</v>
      </c>
      <c r="E1301">
        <v>1264</v>
      </c>
      <c r="F1301" s="4">
        <v>0.15</v>
      </c>
      <c r="G1301" t="s">
        <v>8</v>
      </c>
      <c r="H1301" t="s">
        <v>1140</v>
      </c>
      <c r="I1301" t="s">
        <v>1141</v>
      </c>
      <c r="J1301" t="s">
        <v>364</v>
      </c>
      <c r="K1301" t="s">
        <v>1163</v>
      </c>
      <c r="L1301" t="s">
        <v>281</v>
      </c>
      <c r="M1301">
        <v>5</v>
      </c>
      <c r="N1301">
        <v>24</v>
      </c>
      <c r="O1301" t="s">
        <v>3392</v>
      </c>
      <c r="P1301" t="s">
        <v>3381</v>
      </c>
      <c r="Q1301" s="7">
        <f>fact_orders[[#This Row],[Original Price]]*(1-fact_orders[[#This Row],[Discount%]])</f>
        <v>1074.3999999999999</v>
      </c>
      <c r="R1301">
        <f>fact_orders[[#This Row],[Original Price]]*fact_orders[[#This Row],[Discount%]]</f>
        <v>189.6</v>
      </c>
      <c r="S1301">
        <f>YEAR(fact_orders[[#This Row],[Date]])</f>
        <v>2021</v>
      </c>
      <c r="T1301">
        <f>MONTH(fact_orders[[#This Row],[Date]])</f>
        <v>3</v>
      </c>
      <c r="U1301" t="str">
        <f>TEXT(fact_orders[[#This Row],[Date]],"mmm-yyyy")</f>
        <v>Mar-2021</v>
      </c>
      <c r="V1301" t="str">
        <f>"Q"&amp;ROUNDUP(MONTH(fact_orders[[#This Row],[Date]])/3,0)</f>
        <v>Q1</v>
      </c>
      <c r="W1301" t="str" cm="1">
        <f t="array" ref="W1301">_xlfn.IFS(
fact_orders[[#This Row],[dim_customers.Customer Age]]&lt;=25,"18-25",
fact_orders[[#This Row],[dim_customers.Customer Age]]&lt;=35,"26-35",
fact_orders[[#This Row],[dim_customers.Customer Age]]&lt;=45,"36-45",
fact_orders[[#This Row],[dim_customers.Customer Age]]&lt;=55,"46-55",
TRUE,"56+"
)</f>
        <v>18-25</v>
      </c>
      <c r="X1301" t="str" cm="1">
        <f t="array" ref="X1301">_xlfn.IFS(fact_orders[[#This Row],[Original Price]]&lt;250,"Under 250", fact_orders[[#This Row],[Original Price]]&lt;500, "250-499",fact_orders[[#This Row],[Original Price]]&lt;1000,"500-999",fact_orders[[#This Row],[Original Price]]&lt;2000,"1000-1999",TRUE,"2000+")</f>
        <v>1000-1999</v>
      </c>
      <c r="Y1301" t="str" cm="1">
        <f t="array" ref="Y1301">_xlfn.IFS(fact_orders[[#This Row],[Discount%]]&lt;0.2,"10-19%",fact_orders[[#This Row],[Discount%]]&lt;0.3,"20-29%",fact_orders[[#This Row],[Discount%]]&lt;0.4,"30-39%",fact_orders[[#This Row],[Discount%]]&lt;0.5,"40-49%",TRUE,"50%+")</f>
        <v>10-19%</v>
      </c>
    </row>
    <row r="1302" spans="1:25" hidden="1" x14ac:dyDescent="0.3">
      <c r="A1302" t="s">
        <v>4718</v>
      </c>
      <c r="B1302" t="s">
        <v>3395</v>
      </c>
      <c r="C1302" t="s">
        <v>1215</v>
      </c>
      <c r="D1302" s="2">
        <v>44412</v>
      </c>
      <c r="E1302">
        <v>458</v>
      </c>
      <c r="F1302" s="4">
        <v>0.15</v>
      </c>
      <c r="G1302" t="s">
        <v>8</v>
      </c>
      <c r="H1302" t="s">
        <v>1140</v>
      </c>
      <c r="I1302" t="s">
        <v>1141</v>
      </c>
      <c r="J1302" t="s">
        <v>364</v>
      </c>
      <c r="K1302" t="s">
        <v>1163</v>
      </c>
      <c r="L1302" t="s">
        <v>281</v>
      </c>
      <c r="M1302">
        <v>5</v>
      </c>
      <c r="N1302">
        <v>24</v>
      </c>
      <c r="O1302" t="s">
        <v>3392</v>
      </c>
      <c r="P1302" t="s">
        <v>3381</v>
      </c>
      <c r="Q1302" s="7">
        <f>fact_orders[[#This Row],[Original Price]]*(1-fact_orders[[#This Row],[Discount%]])</f>
        <v>389.3</v>
      </c>
      <c r="R1302">
        <f>fact_orders[[#This Row],[Original Price]]*fact_orders[[#This Row],[Discount%]]</f>
        <v>68.7</v>
      </c>
      <c r="S1302">
        <f>YEAR(fact_orders[[#This Row],[Date]])</f>
        <v>2021</v>
      </c>
      <c r="T1302">
        <f>MONTH(fact_orders[[#This Row],[Date]])</f>
        <v>8</v>
      </c>
      <c r="U1302" t="str">
        <f>TEXT(fact_orders[[#This Row],[Date]],"mmm-yyyy")</f>
        <v>Aug-2021</v>
      </c>
      <c r="V1302" t="str">
        <f>"Q"&amp;ROUNDUP(MONTH(fact_orders[[#This Row],[Date]])/3,0)</f>
        <v>Q3</v>
      </c>
      <c r="W1302" t="str" cm="1">
        <f t="array" ref="W1302">_xlfn.IFS(
fact_orders[[#This Row],[dim_customers.Customer Age]]&lt;=25,"18-25",
fact_orders[[#This Row],[dim_customers.Customer Age]]&lt;=35,"26-35",
fact_orders[[#This Row],[dim_customers.Customer Age]]&lt;=45,"36-45",
fact_orders[[#This Row],[dim_customers.Customer Age]]&lt;=55,"46-55",
TRUE,"56+"
)</f>
        <v>18-25</v>
      </c>
      <c r="X1302" t="str" cm="1">
        <f t="array" ref="X1302">_xlfn.IFS(fact_orders[[#This Row],[Original Price]]&lt;250,"Under 250", fact_orders[[#This Row],[Original Price]]&lt;500, "250-499",fact_orders[[#This Row],[Original Price]]&lt;1000,"500-999",fact_orders[[#This Row],[Original Price]]&lt;2000,"1000-1999",TRUE,"2000+")</f>
        <v>250-499</v>
      </c>
      <c r="Y1302" t="str" cm="1">
        <f t="array" ref="Y1302">_xlfn.IFS(fact_orders[[#This Row],[Discount%]]&lt;0.2,"10-19%",fact_orders[[#This Row],[Discount%]]&lt;0.3,"20-29%",fact_orders[[#This Row],[Discount%]]&lt;0.4,"30-39%",fact_orders[[#This Row],[Discount%]]&lt;0.5,"40-49%",TRUE,"50%+")</f>
        <v>10-19%</v>
      </c>
    </row>
    <row r="1303" spans="1:25" hidden="1" x14ac:dyDescent="0.3">
      <c r="A1303" t="s">
        <v>4719</v>
      </c>
      <c r="B1303" t="s">
        <v>3396</v>
      </c>
      <c r="C1303" t="s">
        <v>1215</v>
      </c>
      <c r="D1303" s="2">
        <v>44694</v>
      </c>
      <c r="E1303">
        <v>899</v>
      </c>
      <c r="F1303" s="4">
        <v>0.15</v>
      </c>
      <c r="G1303" t="s">
        <v>8</v>
      </c>
      <c r="H1303" t="s">
        <v>1140</v>
      </c>
      <c r="I1303" t="s">
        <v>1141</v>
      </c>
      <c r="J1303" t="s">
        <v>364</v>
      </c>
      <c r="K1303" t="s">
        <v>1163</v>
      </c>
      <c r="L1303" t="s">
        <v>281</v>
      </c>
      <c r="M1303">
        <v>5</v>
      </c>
      <c r="N1303">
        <v>24</v>
      </c>
      <c r="O1303" t="s">
        <v>3392</v>
      </c>
      <c r="P1303" t="s">
        <v>3381</v>
      </c>
      <c r="Q1303" s="7">
        <f>fact_orders[[#This Row],[Original Price]]*(1-fact_orders[[#This Row],[Discount%]])</f>
        <v>764.15</v>
      </c>
      <c r="R1303">
        <f>fact_orders[[#This Row],[Original Price]]*fact_orders[[#This Row],[Discount%]]</f>
        <v>134.85</v>
      </c>
      <c r="S1303">
        <f>YEAR(fact_orders[[#This Row],[Date]])</f>
        <v>2022</v>
      </c>
      <c r="T1303">
        <f>MONTH(fact_orders[[#This Row],[Date]])</f>
        <v>5</v>
      </c>
      <c r="U1303" t="str">
        <f>TEXT(fact_orders[[#This Row],[Date]],"mmm-yyyy")</f>
        <v>May-2022</v>
      </c>
      <c r="V1303" t="str">
        <f>"Q"&amp;ROUNDUP(MONTH(fact_orders[[#This Row],[Date]])/3,0)</f>
        <v>Q2</v>
      </c>
      <c r="W1303" t="str" cm="1">
        <f t="array" ref="W1303">_xlfn.IFS(
fact_orders[[#This Row],[dim_customers.Customer Age]]&lt;=25,"18-25",
fact_orders[[#This Row],[dim_customers.Customer Age]]&lt;=35,"26-35",
fact_orders[[#This Row],[dim_customers.Customer Age]]&lt;=45,"36-45",
fact_orders[[#This Row],[dim_customers.Customer Age]]&lt;=55,"46-55",
TRUE,"56+"
)</f>
        <v>18-25</v>
      </c>
      <c r="X1303" t="str" cm="1">
        <f t="array" ref="X1303">_xlfn.IFS(fact_orders[[#This Row],[Original Price]]&lt;250,"Under 250", fact_orders[[#This Row],[Original Price]]&lt;500, "250-499",fact_orders[[#This Row],[Original Price]]&lt;1000,"500-999",fact_orders[[#This Row],[Original Price]]&lt;2000,"1000-1999",TRUE,"2000+")</f>
        <v>500-999</v>
      </c>
      <c r="Y1303" t="str" cm="1">
        <f t="array" ref="Y1303">_xlfn.IFS(fact_orders[[#This Row],[Discount%]]&lt;0.2,"10-19%",fact_orders[[#This Row],[Discount%]]&lt;0.3,"20-29%",fact_orders[[#This Row],[Discount%]]&lt;0.4,"30-39%",fact_orders[[#This Row],[Discount%]]&lt;0.5,"40-49%",TRUE,"50%+")</f>
        <v>10-19%</v>
      </c>
    </row>
    <row r="1304" spans="1:25" hidden="1" x14ac:dyDescent="0.3">
      <c r="A1304" t="s">
        <v>4720</v>
      </c>
      <c r="B1304" t="s">
        <v>3397</v>
      </c>
      <c r="C1304" t="s">
        <v>1215</v>
      </c>
      <c r="D1304" s="2">
        <v>44763</v>
      </c>
      <c r="E1304">
        <v>859</v>
      </c>
      <c r="F1304" s="4">
        <v>0.35</v>
      </c>
      <c r="G1304" t="s">
        <v>8</v>
      </c>
      <c r="H1304" t="s">
        <v>1140</v>
      </c>
      <c r="I1304" t="s">
        <v>1141</v>
      </c>
      <c r="J1304" t="s">
        <v>364</v>
      </c>
      <c r="K1304" t="s">
        <v>1163</v>
      </c>
      <c r="L1304" t="s">
        <v>281</v>
      </c>
      <c r="M1304">
        <v>5</v>
      </c>
      <c r="N1304">
        <v>22</v>
      </c>
      <c r="O1304" t="s">
        <v>3392</v>
      </c>
      <c r="P1304" t="s">
        <v>3381</v>
      </c>
      <c r="Q1304" s="7">
        <f>fact_orders[[#This Row],[Original Price]]*(1-fact_orders[[#This Row],[Discount%]])</f>
        <v>558.35</v>
      </c>
      <c r="R1304">
        <f>fact_orders[[#This Row],[Original Price]]*fact_orders[[#This Row],[Discount%]]</f>
        <v>300.64999999999998</v>
      </c>
      <c r="S1304">
        <f>YEAR(fact_orders[[#This Row],[Date]])</f>
        <v>2022</v>
      </c>
      <c r="T1304">
        <f>MONTH(fact_orders[[#This Row],[Date]])</f>
        <v>7</v>
      </c>
      <c r="U1304" t="str">
        <f>TEXT(fact_orders[[#This Row],[Date]],"mmm-yyyy")</f>
        <v>Jul-2022</v>
      </c>
      <c r="V1304" t="str">
        <f>"Q"&amp;ROUNDUP(MONTH(fact_orders[[#This Row],[Date]])/3,0)</f>
        <v>Q3</v>
      </c>
      <c r="W1304" t="str" cm="1">
        <f t="array" ref="W1304">_xlfn.IFS(
fact_orders[[#This Row],[dim_customers.Customer Age]]&lt;=25,"18-25",
fact_orders[[#This Row],[dim_customers.Customer Age]]&lt;=35,"26-35",
fact_orders[[#This Row],[dim_customers.Customer Age]]&lt;=45,"36-45",
fact_orders[[#This Row],[dim_customers.Customer Age]]&lt;=55,"46-55",
TRUE,"56+"
)</f>
        <v>18-25</v>
      </c>
      <c r="X1304" t="str" cm="1">
        <f t="array" ref="X1304">_xlfn.IFS(fact_orders[[#This Row],[Original Price]]&lt;250,"Under 250", fact_orders[[#This Row],[Original Price]]&lt;500, "250-499",fact_orders[[#This Row],[Original Price]]&lt;1000,"500-999",fact_orders[[#This Row],[Original Price]]&lt;2000,"1000-1999",TRUE,"2000+")</f>
        <v>500-999</v>
      </c>
      <c r="Y1304" t="str" cm="1">
        <f t="array" ref="Y1304">_xlfn.IFS(fact_orders[[#This Row],[Discount%]]&lt;0.2,"10-19%",fact_orders[[#This Row],[Discount%]]&lt;0.3,"20-29%",fact_orders[[#This Row],[Discount%]]&lt;0.4,"30-39%",fact_orders[[#This Row],[Discount%]]&lt;0.5,"40-49%",TRUE,"50%+")</f>
        <v>30-39%</v>
      </c>
    </row>
    <row r="1305" spans="1:25" hidden="1" x14ac:dyDescent="0.3">
      <c r="A1305" t="s">
        <v>4721</v>
      </c>
      <c r="B1305" t="s">
        <v>3398</v>
      </c>
      <c r="C1305" t="s">
        <v>1216</v>
      </c>
      <c r="D1305" s="2">
        <v>44633</v>
      </c>
      <c r="E1305">
        <v>758</v>
      </c>
      <c r="F1305" s="4">
        <v>0.35</v>
      </c>
      <c r="G1305" t="s">
        <v>8</v>
      </c>
      <c r="H1305" t="s">
        <v>1140</v>
      </c>
      <c r="I1305" t="s">
        <v>1141</v>
      </c>
      <c r="J1305" t="s">
        <v>1217</v>
      </c>
      <c r="K1305" t="s">
        <v>1163</v>
      </c>
      <c r="L1305" t="s">
        <v>321</v>
      </c>
      <c r="M1305">
        <v>4</v>
      </c>
      <c r="N1305">
        <v>23</v>
      </c>
      <c r="O1305" t="s">
        <v>3399</v>
      </c>
      <c r="P1305" t="s">
        <v>3400</v>
      </c>
      <c r="Q1305" s="7">
        <f>fact_orders[[#This Row],[Original Price]]*(1-fact_orders[[#This Row],[Discount%]])</f>
        <v>492.7</v>
      </c>
      <c r="R1305">
        <f>fact_orders[[#This Row],[Original Price]]*fact_orders[[#This Row],[Discount%]]</f>
        <v>265.3</v>
      </c>
      <c r="S1305">
        <f>YEAR(fact_orders[[#This Row],[Date]])</f>
        <v>2022</v>
      </c>
      <c r="T1305">
        <f>MONTH(fact_orders[[#This Row],[Date]])</f>
        <v>3</v>
      </c>
      <c r="U1305" t="str">
        <f>TEXT(fact_orders[[#This Row],[Date]],"mmm-yyyy")</f>
        <v>Mar-2022</v>
      </c>
      <c r="V1305" t="str">
        <f>"Q"&amp;ROUNDUP(MONTH(fact_orders[[#This Row],[Date]])/3,0)</f>
        <v>Q1</v>
      </c>
      <c r="W1305" t="str" cm="1">
        <f t="array" ref="W1305">_xlfn.IFS(
fact_orders[[#This Row],[dim_customers.Customer Age]]&lt;=25,"18-25",
fact_orders[[#This Row],[dim_customers.Customer Age]]&lt;=35,"26-35",
fact_orders[[#This Row],[dim_customers.Customer Age]]&lt;=45,"36-45",
fact_orders[[#This Row],[dim_customers.Customer Age]]&lt;=55,"46-55",
TRUE,"56+"
)</f>
        <v>18-25</v>
      </c>
      <c r="X1305" t="str" cm="1">
        <f t="array" ref="X1305">_xlfn.IFS(fact_orders[[#This Row],[Original Price]]&lt;250,"Under 250", fact_orders[[#This Row],[Original Price]]&lt;500, "250-499",fact_orders[[#This Row],[Original Price]]&lt;1000,"500-999",fact_orders[[#This Row],[Original Price]]&lt;2000,"1000-1999",TRUE,"2000+")</f>
        <v>500-999</v>
      </c>
      <c r="Y1305" t="str" cm="1">
        <f t="array" ref="Y1305">_xlfn.IFS(fact_orders[[#This Row],[Discount%]]&lt;0.2,"10-19%",fact_orders[[#This Row],[Discount%]]&lt;0.3,"20-29%",fact_orders[[#This Row],[Discount%]]&lt;0.4,"30-39%",fact_orders[[#This Row],[Discount%]]&lt;0.5,"40-49%",TRUE,"50%+")</f>
        <v>30-39%</v>
      </c>
    </row>
    <row r="1306" spans="1:25" hidden="1" x14ac:dyDescent="0.3">
      <c r="A1306" t="s">
        <v>4722</v>
      </c>
      <c r="B1306" t="s">
        <v>3401</v>
      </c>
      <c r="C1306" t="s">
        <v>1218</v>
      </c>
      <c r="D1306" s="2">
        <v>44286</v>
      </c>
      <c r="E1306">
        <v>2354</v>
      </c>
      <c r="F1306" s="4">
        <v>0.35</v>
      </c>
      <c r="G1306" t="s">
        <v>8</v>
      </c>
      <c r="H1306" t="s">
        <v>1140</v>
      </c>
      <c r="I1306" t="s">
        <v>1141</v>
      </c>
      <c r="J1306" t="s">
        <v>1217</v>
      </c>
      <c r="K1306" t="s">
        <v>1163</v>
      </c>
      <c r="L1306" t="s">
        <v>14</v>
      </c>
      <c r="M1306">
        <v>4</v>
      </c>
      <c r="N1306">
        <v>24</v>
      </c>
      <c r="O1306" t="s">
        <v>3399</v>
      </c>
      <c r="P1306" t="s">
        <v>3400</v>
      </c>
      <c r="Q1306" s="7">
        <f>fact_orders[[#This Row],[Original Price]]*(1-fact_orders[[#This Row],[Discount%]])</f>
        <v>1530.1000000000001</v>
      </c>
      <c r="R1306">
        <f>fact_orders[[#This Row],[Original Price]]*fact_orders[[#This Row],[Discount%]]</f>
        <v>823.9</v>
      </c>
      <c r="S1306">
        <f>YEAR(fact_orders[[#This Row],[Date]])</f>
        <v>2021</v>
      </c>
      <c r="T1306">
        <f>MONTH(fact_orders[[#This Row],[Date]])</f>
        <v>3</v>
      </c>
      <c r="U1306" t="str">
        <f>TEXT(fact_orders[[#This Row],[Date]],"mmm-yyyy")</f>
        <v>Mar-2021</v>
      </c>
      <c r="V1306" t="str">
        <f>"Q"&amp;ROUNDUP(MONTH(fact_orders[[#This Row],[Date]])/3,0)</f>
        <v>Q1</v>
      </c>
      <c r="W1306" t="str" cm="1">
        <f t="array" ref="W1306">_xlfn.IFS(
fact_orders[[#This Row],[dim_customers.Customer Age]]&lt;=25,"18-25",
fact_orders[[#This Row],[dim_customers.Customer Age]]&lt;=35,"26-35",
fact_orders[[#This Row],[dim_customers.Customer Age]]&lt;=45,"36-45",
fact_orders[[#This Row],[dim_customers.Customer Age]]&lt;=55,"46-55",
TRUE,"56+"
)</f>
        <v>18-25</v>
      </c>
      <c r="X1306" t="str" cm="1">
        <f t="array" ref="X1306">_xlfn.IFS(fact_orders[[#This Row],[Original Price]]&lt;250,"Under 250", fact_orders[[#This Row],[Original Price]]&lt;500, "250-499",fact_orders[[#This Row],[Original Price]]&lt;1000,"500-999",fact_orders[[#This Row],[Original Price]]&lt;2000,"1000-1999",TRUE,"2000+")</f>
        <v>2000+</v>
      </c>
      <c r="Y1306" t="str" cm="1">
        <f t="array" ref="Y1306">_xlfn.IFS(fact_orders[[#This Row],[Discount%]]&lt;0.2,"10-19%",fact_orders[[#This Row],[Discount%]]&lt;0.3,"20-29%",fact_orders[[#This Row],[Discount%]]&lt;0.4,"30-39%",fact_orders[[#This Row],[Discount%]]&lt;0.5,"40-49%",TRUE,"50%+")</f>
        <v>30-39%</v>
      </c>
    </row>
    <row r="1307" spans="1:25" hidden="1" x14ac:dyDescent="0.3">
      <c r="A1307" t="s">
        <v>4723</v>
      </c>
      <c r="B1307" t="s">
        <v>3402</v>
      </c>
      <c r="C1307" t="s">
        <v>1219</v>
      </c>
      <c r="D1307" s="2">
        <v>44743</v>
      </c>
      <c r="E1307">
        <v>2344</v>
      </c>
      <c r="F1307" s="4">
        <v>0.35</v>
      </c>
      <c r="G1307" t="s">
        <v>8</v>
      </c>
      <c r="H1307" t="s">
        <v>1140</v>
      </c>
      <c r="I1307" t="s">
        <v>1141</v>
      </c>
      <c r="J1307" t="s">
        <v>1217</v>
      </c>
      <c r="K1307" t="s">
        <v>1173</v>
      </c>
      <c r="L1307" t="s">
        <v>16</v>
      </c>
      <c r="M1307">
        <v>4</v>
      </c>
      <c r="N1307">
        <v>25</v>
      </c>
      <c r="O1307" t="s">
        <v>3399</v>
      </c>
      <c r="P1307" t="s">
        <v>3400</v>
      </c>
      <c r="Q1307" s="7">
        <f>fact_orders[[#This Row],[Original Price]]*(1-fact_orders[[#This Row],[Discount%]])</f>
        <v>1523.6000000000001</v>
      </c>
      <c r="R1307">
        <f>fact_orders[[#This Row],[Original Price]]*fact_orders[[#This Row],[Discount%]]</f>
        <v>820.4</v>
      </c>
      <c r="S1307">
        <f>YEAR(fact_orders[[#This Row],[Date]])</f>
        <v>2022</v>
      </c>
      <c r="T1307">
        <f>MONTH(fact_orders[[#This Row],[Date]])</f>
        <v>7</v>
      </c>
      <c r="U1307" t="str">
        <f>TEXT(fact_orders[[#This Row],[Date]],"mmm-yyyy")</f>
        <v>Jul-2022</v>
      </c>
      <c r="V1307" t="str">
        <f>"Q"&amp;ROUNDUP(MONTH(fact_orders[[#This Row],[Date]])/3,0)</f>
        <v>Q3</v>
      </c>
      <c r="W1307" t="str" cm="1">
        <f t="array" ref="W1307">_xlfn.IFS(
fact_orders[[#This Row],[dim_customers.Customer Age]]&lt;=25,"18-25",
fact_orders[[#This Row],[dim_customers.Customer Age]]&lt;=35,"26-35",
fact_orders[[#This Row],[dim_customers.Customer Age]]&lt;=45,"36-45",
fact_orders[[#This Row],[dim_customers.Customer Age]]&lt;=55,"46-55",
TRUE,"56+"
)</f>
        <v>18-25</v>
      </c>
      <c r="X1307" t="str" cm="1">
        <f t="array" ref="X1307">_xlfn.IFS(fact_orders[[#This Row],[Original Price]]&lt;250,"Under 250", fact_orders[[#This Row],[Original Price]]&lt;500, "250-499",fact_orders[[#This Row],[Original Price]]&lt;1000,"500-999",fact_orders[[#This Row],[Original Price]]&lt;2000,"1000-1999",TRUE,"2000+")</f>
        <v>2000+</v>
      </c>
      <c r="Y1307" t="str" cm="1">
        <f t="array" ref="Y1307">_xlfn.IFS(fact_orders[[#This Row],[Discount%]]&lt;0.2,"10-19%",fact_orders[[#This Row],[Discount%]]&lt;0.3,"20-29%",fact_orders[[#This Row],[Discount%]]&lt;0.4,"30-39%",fact_orders[[#This Row],[Discount%]]&lt;0.5,"40-49%",TRUE,"50%+")</f>
        <v>30-39%</v>
      </c>
    </row>
    <row r="1308" spans="1:25" hidden="1" x14ac:dyDescent="0.3">
      <c r="A1308" t="s">
        <v>4724</v>
      </c>
      <c r="B1308" t="s">
        <v>3403</v>
      </c>
      <c r="C1308" t="s">
        <v>1220</v>
      </c>
      <c r="D1308" s="2">
        <v>44364</v>
      </c>
      <c r="E1308">
        <v>2453</v>
      </c>
      <c r="F1308" s="4">
        <v>0.55000000000000004</v>
      </c>
      <c r="G1308" t="s">
        <v>8</v>
      </c>
      <c r="H1308" t="s">
        <v>1140</v>
      </c>
      <c r="I1308" t="s">
        <v>1141</v>
      </c>
      <c r="J1308" t="s">
        <v>1217</v>
      </c>
      <c r="K1308" t="s">
        <v>1173</v>
      </c>
      <c r="L1308" t="s">
        <v>359</v>
      </c>
      <c r="M1308">
        <v>3</v>
      </c>
      <c r="N1308">
        <v>26</v>
      </c>
      <c r="O1308" t="s">
        <v>3399</v>
      </c>
      <c r="P1308" t="s">
        <v>3400</v>
      </c>
      <c r="Q1308" s="7">
        <f>fact_orders[[#This Row],[Original Price]]*(1-fact_orders[[#This Row],[Discount%]])</f>
        <v>1103.8499999999999</v>
      </c>
      <c r="R1308">
        <f>fact_orders[[#This Row],[Original Price]]*fact_orders[[#This Row],[Discount%]]</f>
        <v>1349.15</v>
      </c>
      <c r="S1308">
        <f>YEAR(fact_orders[[#This Row],[Date]])</f>
        <v>2021</v>
      </c>
      <c r="T1308">
        <f>MONTH(fact_orders[[#This Row],[Date]])</f>
        <v>6</v>
      </c>
      <c r="U1308" t="str">
        <f>TEXT(fact_orders[[#This Row],[Date]],"mmm-yyyy")</f>
        <v>Jun-2021</v>
      </c>
      <c r="V1308" t="str">
        <f>"Q"&amp;ROUNDUP(MONTH(fact_orders[[#This Row],[Date]])/3,0)</f>
        <v>Q2</v>
      </c>
      <c r="W1308" t="str" cm="1">
        <f t="array" ref="W1308">_xlfn.IFS(
fact_orders[[#This Row],[dim_customers.Customer Age]]&lt;=25,"18-25",
fact_orders[[#This Row],[dim_customers.Customer Age]]&lt;=35,"26-35",
fact_orders[[#This Row],[dim_customers.Customer Age]]&lt;=45,"36-45",
fact_orders[[#This Row],[dim_customers.Customer Age]]&lt;=55,"46-55",
TRUE,"56+"
)</f>
        <v>26-35</v>
      </c>
      <c r="X1308" t="str" cm="1">
        <f t="array" ref="X1308">_xlfn.IFS(fact_orders[[#This Row],[Original Price]]&lt;250,"Under 250", fact_orders[[#This Row],[Original Price]]&lt;500, "250-499",fact_orders[[#This Row],[Original Price]]&lt;1000,"500-999",fact_orders[[#This Row],[Original Price]]&lt;2000,"1000-1999",TRUE,"2000+")</f>
        <v>2000+</v>
      </c>
      <c r="Y1308" t="str" cm="1">
        <f t="array" ref="Y1308">_xlfn.IFS(fact_orders[[#This Row],[Discount%]]&lt;0.2,"10-19%",fact_orders[[#This Row],[Discount%]]&lt;0.3,"20-29%",fact_orders[[#This Row],[Discount%]]&lt;0.4,"30-39%",fact_orders[[#This Row],[Discount%]]&lt;0.5,"40-49%",TRUE,"50%+")</f>
        <v>50%+</v>
      </c>
    </row>
    <row r="1309" spans="1:25" hidden="1" x14ac:dyDescent="0.3">
      <c r="A1309" t="s">
        <v>4725</v>
      </c>
      <c r="B1309" t="s">
        <v>3404</v>
      </c>
      <c r="C1309" t="s">
        <v>1221</v>
      </c>
      <c r="D1309" s="2">
        <v>44442</v>
      </c>
      <c r="E1309">
        <v>2154</v>
      </c>
      <c r="F1309" s="4">
        <v>0.55000000000000004</v>
      </c>
      <c r="G1309" t="s">
        <v>8</v>
      </c>
      <c r="H1309" t="s">
        <v>1140</v>
      </c>
      <c r="I1309" t="s">
        <v>1141</v>
      </c>
      <c r="J1309" t="s">
        <v>1217</v>
      </c>
      <c r="K1309" t="s">
        <v>1173</v>
      </c>
      <c r="L1309" t="s">
        <v>23</v>
      </c>
      <c r="M1309">
        <v>2</v>
      </c>
      <c r="N1309">
        <v>27</v>
      </c>
      <c r="O1309" t="s">
        <v>3399</v>
      </c>
      <c r="P1309" t="s">
        <v>3400</v>
      </c>
      <c r="Q1309" s="7">
        <f>fact_orders[[#This Row],[Original Price]]*(1-fact_orders[[#This Row],[Discount%]])</f>
        <v>969.3</v>
      </c>
      <c r="R1309">
        <f>fact_orders[[#This Row],[Original Price]]*fact_orders[[#This Row],[Discount%]]</f>
        <v>1184.7</v>
      </c>
      <c r="S1309">
        <f>YEAR(fact_orders[[#This Row],[Date]])</f>
        <v>2021</v>
      </c>
      <c r="T1309">
        <f>MONTH(fact_orders[[#This Row],[Date]])</f>
        <v>9</v>
      </c>
      <c r="U1309" t="str">
        <f>TEXT(fact_orders[[#This Row],[Date]],"mmm-yyyy")</f>
        <v>Sep-2021</v>
      </c>
      <c r="V1309" t="str">
        <f>"Q"&amp;ROUNDUP(MONTH(fact_orders[[#This Row],[Date]])/3,0)</f>
        <v>Q3</v>
      </c>
      <c r="W1309" t="str" cm="1">
        <f t="array" ref="W1309">_xlfn.IFS(
fact_orders[[#This Row],[dim_customers.Customer Age]]&lt;=25,"18-25",
fact_orders[[#This Row],[dim_customers.Customer Age]]&lt;=35,"26-35",
fact_orders[[#This Row],[dim_customers.Customer Age]]&lt;=45,"36-45",
fact_orders[[#This Row],[dim_customers.Customer Age]]&lt;=55,"46-55",
TRUE,"56+"
)</f>
        <v>26-35</v>
      </c>
      <c r="X1309" t="str" cm="1">
        <f t="array" ref="X1309">_xlfn.IFS(fact_orders[[#This Row],[Original Price]]&lt;250,"Under 250", fact_orders[[#This Row],[Original Price]]&lt;500, "250-499",fact_orders[[#This Row],[Original Price]]&lt;1000,"500-999",fact_orders[[#This Row],[Original Price]]&lt;2000,"1000-1999",TRUE,"2000+")</f>
        <v>2000+</v>
      </c>
      <c r="Y1309" t="str" cm="1">
        <f t="array" ref="Y1309">_xlfn.IFS(fact_orders[[#This Row],[Discount%]]&lt;0.2,"10-19%",fact_orders[[#This Row],[Discount%]]&lt;0.3,"20-29%",fact_orders[[#This Row],[Discount%]]&lt;0.4,"30-39%",fact_orders[[#This Row],[Discount%]]&lt;0.5,"40-49%",TRUE,"50%+")</f>
        <v>50%+</v>
      </c>
    </row>
    <row r="1310" spans="1:25" hidden="1" x14ac:dyDescent="0.3">
      <c r="A1310" t="s">
        <v>4726</v>
      </c>
      <c r="B1310" t="s">
        <v>3405</v>
      </c>
      <c r="C1310" t="s">
        <v>1222</v>
      </c>
      <c r="D1310" s="2">
        <v>44857</v>
      </c>
      <c r="E1310">
        <v>896</v>
      </c>
      <c r="F1310" s="4">
        <v>0.55000000000000004</v>
      </c>
      <c r="G1310" t="s">
        <v>8</v>
      </c>
      <c r="H1310" t="s">
        <v>1140</v>
      </c>
      <c r="I1310" t="s">
        <v>1141</v>
      </c>
      <c r="J1310" t="s">
        <v>1217</v>
      </c>
      <c r="K1310" t="s">
        <v>1173</v>
      </c>
      <c r="L1310" t="s">
        <v>23</v>
      </c>
      <c r="M1310">
        <v>5</v>
      </c>
      <c r="N1310">
        <v>34</v>
      </c>
      <c r="O1310" t="s">
        <v>3399</v>
      </c>
      <c r="P1310" t="s">
        <v>3400</v>
      </c>
      <c r="Q1310" s="7">
        <f>fact_orders[[#This Row],[Original Price]]*(1-fact_orders[[#This Row],[Discount%]])</f>
        <v>403.19999999999993</v>
      </c>
      <c r="R1310">
        <f>fact_orders[[#This Row],[Original Price]]*fact_orders[[#This Row],[Discount%]]</f>
        <v>492.80000000000007</v>
      </c>
      <c r="S1310">
        <f>YEAR(fact_orders[[#This Row],[Date]])</f>
        <v>2022</v>
      </c>
      <c r="T1310">
        <f>MONTH(fact_orders[[#This Row],[Date]])</f>
        <v>10</v>
      </c>
      <c r="U1310" t="str">
        <f>TEXT(fact_orders[[#This Row],[Date]],"mmm-yyyy")</f>
        <v>Oct-2022</v>
      </c>
      <c r="V1310" t="str">
        <f>"Q"&amp;ROUNDUP(MONTH(fact_orders[[#This Row],[Date]])/3,0)</f>
        <v>Q4</v>
      </c>
      <c r="W1310" t="str" cm="1">
        <f t="array" ref="W1310">_xlfn.IFS(
fact_orders[[#This Row],[dim_customers.Customer Age]]&lt;=25,"18-25",
fact_orders[[#This Row],[dim_customers.Customer Age]]&lt;=35,"26-35",
fact_orders[[#This Row],[dim_customers.Customer Age]]&lt;=45,"36-45",
fact_orders[[#This Row],[dim_customers.Customer Age]]&lt;=55,"46-55",
TRUE,"56+"
)</f>
        <v>26-35</v>
      </c>
      <c r="X1310" t="str" cm="1">
        <f t="array" ref="X1310">_xlfn.IFS(fact_orders[[#This Row],[Original Price]]&lt;250,"Under 250", fact_orders[[#This Row],[Original Price]]&lt;500, "250-499",fact_orders[[#This Row],[Original Price]]&lt;1000,"500-999",fact_orders[[#This Row],[Original Price]]&lt;2000,"1000-1999",TRUE,"2000+")</f>
        <v>500-999</v>
      </c>
      <c r="Y1310" t="str" cm="1">
        <f t="array" ref="Y1310">_xlfn.IFS(fact_orders[[#This Row],[Discount%]]&lt;0.2,"10-19%",fact_orders[[#This Row],[Discount%]]&lt;0.3,"20-29%",fact_orders[[#This Row],[Discount%]]&lt;0.4,"30-39%",fact_orders[[#This Row],[Discount%]]&lt;0.5,"40-49%",TRUE,"50%+")</f>
        <v>50%+</v>
      </c>
    </row>
    <row r="1311" spans="1:25" hidden="1" x14ac:dyDescent="0.3">
      <c r="A1311" t="s">
        <v>4727</v>
      </c>
      <c r="B1311" t="s">
        <v>3406</v>
      </c>
      <c r="C1311" t="s">
        <v>1223</v>
      </c>
      <c r="D1311" s="2">
        <v>44242</v>
      </c>
      <c r="E1311">
        <v>756</v>
      </c>
      <c r="F1311" s="4">
        <v>0.55000000000000004</v>
      </c>
      <c r="G1311" t="s">
        <v>8</v>
      </c>
      <c r="H1311" t="s">
        <v>1140</v>
      </c>
      <c r="I1311" t="s">
        <v>1141</v>
      </c>
      <c r="J1311" t="s">
        <v>1217</v>
      </c>
      <c r="K1311" t="s">
        <v>1173</v>
      </c>
      <c r="L1311" t="s">
        <v>23</v>
      </c>
      <c r="M1311">
        <v>4</v>
      </c>
      <c r="N1311">
        <v>35</v>
      </c>
      <c r="O1311" t="s">
        <v>3407</v>
      </c>
      <c r="P1311" t="s">
        <v>3400</v>
      </c>
      <c r="Q1311" s="7">
        <f>fact_orders[[#This Row],[Original Price]]*(1-fact_orders[[#This Row],[Discount%]])</f>
        <v>340.2</v>
      </c>
      <c r="R1311">
        <f>fact_orders[[#This Row],[Original Price]]*fact_orders[[#This Row],[Discount%]]</f>
        <v>415.8</v>
      </c>
      <c r="S1311">
        <f>YEAR(fact_orders[[#This Row],[Date]])</f>
        <v>2021</v>
      </c>
      <c r="T1311">
        <f>MONTH(fact_orders[[#This Row],[Date]])</f>
        <v>2</v>
      </c>
      <c r="U1311" t="str">
        <f>TEXT(fact_orders[[#This Row],[Date]],"mmm-yyyy")</f>
        <v>Feb-2021</v>
      </c>
      <c r="V1311" t="str">
        <f>"Q"&amp;ROUNDUP(MONTH(fact_orders[[#This Row],[Date]])/3,0)</f>
        <v>Q1</v>
      </c>
      <c r="W1311" t="str" cm="1">
        <f t="array" ref="W1311">_xlfn.IFS(
fact_orders[[#This Row],[dim_customers.Customer Age]]&lt;=25,"18-25",
fact_orders[[#This Row],[dim_customers.Customer Age]]&lt;=35,"26-35",
fact_orders[[#This Row],[dim_customers.Customer Age]]&lt;=45,"36-45",
fact_orders[[#This Row],[dim_customers.Customer Age]]&lt;=55,"46-55",
TRUE,"56+"
)</f>
        <v>26-35</v>
      </c>
      <c r="X1311" t="str" cm="1">
        <f t="array" ref="X1311">_xlfn.IFS(fact_orders[[#This Row],[Original Price]]&lt;250,"Under 250", fact_orders[[#This Row],[Original Price]]&lt;500, "250-499",fact_orders[[#This Row],[Original Price]]&lt;1000,"500-999",fact_orders[[#This Row],[Original Price]]&lt;2000,"1000-1999",TRUE,"2000+")</f>
        <v>500-999</v>
      </c>
      <c r="Y1311" t="str" cm="1">
        <f t="array" ref="Y1311">_xlfn.IFS(fact_orders[[#This Row],[Discount%]]&lt;0.2,"10-19%",fact_orders[[#This Row],[Discount%]]&lt;0.3,"20-29%",fact_orders[[#This Row],[Discount%]]&lt;0.4,"30-39%",fact_orders[[#This Row],[Discount%]]&lt;0.5,"40-49%",TRUE,"50%+")</f>
        <v>50%+</v>
      </c>
    </row>
    <row r="1312" spans="1:25" hidden="1" x14ac:dyDescent="0.3">
      <c r="A1312" t="s">
        <v>4728</v>
      </c>
      <c r="B1312" t="s">
        <v>3408</v>
      </c>
      <c r="C1312" t="s">
        <v>1224</v>
      </c>
      <c r="D1312" s="2">
        <v>44873</v>
      </c>
      <c r="E1312">
        <v>236</v>
      </c>
      <c r="F1312" s="4">
        <v>0.5</v>
      </c>
      <c r="G1312" t="s">
        <v>8</v>
      </c>
      <c r="H1312" t="s">
        <v>1140</v>
      </c>
      <c r="I1312" t="s">
        <v>1141</v>
      </c>
      <c r="J1312" t="s">
        <v>1217</v>
      </c>
      <c r="K1312" t="s">
        <v>1180</v>
      </c>
      <c r="L1312" t="s">
        <v>23</v>
      </c>
      <c r="M1312">
        <v>2</v>
      </c>
      <c r="N1312">
        <v>36</v>
      </c>
      <c r="O1312" t="s">
        <v>3407</v>
      </c>
      <c r="P1312" t="s">
        <v>3400</v>
      </c>
      <c r="Q1312" s="7">
        <f>fact_orders[[#This Row],[Original Price]]*(1-fact_orders[[#This Row],[Discount%]])</f>
        <v>118</v>
      </c>
      <c r="R1312">
        <f>fact_orders[[#This Row],[Original Price]]*fact_orders[[#This Row],[Discount%]]</f>
        <v>118</v>
      </c>
      <c r="S1312">
        <f>YEAR(fact_orders[[#This Row],[Date]])</f>
        <v>2022</v>
      </c>
      <c r="T1312">
        <f>MONTH(fact_orders[[#This Row],[Date]])</f>
        <v>11</v>
      </c>
      <c r="U1312" t="str">
        <f>TEXT(fact_orders[[#This Row],[Date]],"mmm-yyyy")</f>
        <v>Nov-2022</v>
      </c>
      <c r="V1312" t="str">
        <f>"Q"&amp;ROUNDUP(MONTH(fact_orders[[#This Row],[Date]])/3,0)</f>
        <v>Q4</v>
      </c>
      <c r="W1312" t="str" cm="1">
        <f t="array" ref="W1312">_xlfn.IFS(
fact_orders[[#This Row],[dim_customers.Customer Age]]&lt;=25,"18-25",
fact_orders[[#This Row],[dim_customers.Customer Age]]&lt;=35,"26-35",
fact_orders[[#This Row],[dim_customers.Customer Age]]&lt;=45,"36-45",
fact_orders[[#This Row],[dim_customers.Customer Age]]&lt;=55,"46-55",
TRUE,"56+"
)</f>
        <v>36-45</v>
      </c>
      <c r="X1312" t="str" cm="1">
        <f t="array" ref="X1312">_xlfn.IFS(fact_orders[[#This Row],[Original Price]]&lt;250,"Under 250", fact_orders[[#This Row],[Original Price]]&lt;500, "250-499",fact_orders[[#This Row],[Original Price]]&lt;1000,"500-999",fact_orders[[#This Row],[Original Price]]&lt;2000,"1000-1999",TRUE,"2000+")</f>
        <v>Under 250</v>
      </c>
      <c r="Y1312" t="str" cm="1">
        <f t="array" ref="Y1312">_xlfn.IFS(fact_orders[[#This Row],[Discount%]]&lt;0.2,"10-19%",fact_orders[[#This Row],[Discount%]]&lt;0.3,"20-29%",fact_orders[[#This Row],[Discount%]]&lt;0.4,"30-39%",fact_orders[[#This Row],[Discount%]]&lt;0.5,"40-49%",TRUE,"50%+")</f>
        <v>50%+</v>
      </c>
    </row>
    <row r="1313" spans="1:25" hidden="1" x14ac:dyDescent="0.3">
      <c r="A1313" t="s">
        <v>4729</v>
      </c>
      <c r="B1313" t="s">
        <v>3409</v>
      </c>
      <c r="C1313" t="s">
        <v>1225</v>
      </c>
      <c r="D1313" s="2">
        <v>44798</v>
      </c>
      <c r="E1313">
        <v>475</v>
      </c>
      <c r="F1313" s="4">
        <v>0.5</v>
      </c>
      <c r="G1313" t="s">
        <v>8</v>
      </c>
      <c r="H1313" t="s">
        <v>1140</v>
      </c>
      <c r="I1313" t="s">
        <v>1141</v>
      </c>
      <c r="J1313" t="s">
        <v>1217</v>
      </c>
      <c r="K1313" t="s">
        <v>1180</v>
      </c>
      <c r="L1313" t="s">
        <v>12</v>
      </c>
      <c r="M1313">
        <v>5</v>
      </c>
      <c r="N1313">
        <v>37</v>
      </c>
      <c r="O1313" t="s">
        <v>3407</v>
      </c>
      <c r="P1313" t="s">
        <v>3400</v>
      </c>
      <c r="Q1313" s="7">
        <f>fact_orders[[#This Row],[Original Price]]*(1-fact_orders[[#This Row],[Discount%]])</f>
        <v>237.5</v>
      </c>
      <c r="R1313">
        <f>fact_orders[[#This Row],[Original Price]]*fact_orders[[#This Row],[Discount%]]</f>
        <v>237.5</v>
      </c>
      <c r="S1313">
        <f>YEAR(fact_orders[[#This Row],[Date]])</f>
        <v>2022</v>
      </c>
      <c r="T1313">
        <f>MONTH(fact_orders[[#This Row],[Date]])</f>
        <v>8</v>
      </c>
      <c r="U1313" t="str">
        <f>TEXT(fact_orders[[#This Row],[Date]],"mmm-yyyy")</f>
        <v>Aug-2022</v>
      </c>
      <c r="V1313" t="str">
        <f>"Q"&amp;ROUNDUP(MONTH(fact_orders[[#This Row],[Date]])/3,0)</f>
        <v>Q3</v>
      </c>
      <c r="W1313" t="str" cm="1">
        <f t="array" ref="W1313">_xlfn.IFS(
fact_orders[[#This Row],[dim_customers.Customer Age]]&lt;=25,"18-25",
fact_orders[[#This Row],[dim_customers.Customer Age]]&lt;=35,"26-35",
fact_orders[[#This Row],[dim_customers.Customer Age]]&lt;=45,"36-45",
fact_orders[[#This Row],[dim_customers.Customer Age]]&lt;=55,"46-55",
TRUE,"56+"
)</f>
        <v>36-45</v>
      </c>
      <c r="X1313" t="str" cm="1">
        <f t="array" ref="X1313">_xlfn.IFS(fact_orders[[#This Row],[Original Price]]&lt;250,"Under 250", fact_orders[[#This Row],[Original Price]]&lt;500, "250-499",fact_orders[[#This Row],[Original Price]]&lt;1000,"500-999",fact_orders[[#This Row],[Original Price]]&lt;2000,"1000-1999",TRUE,"2000+")</f>
        <v>250-499</v>
      </c>
      <c r="Y1313" t="str" cm="1">
        <f t="array" ref="Y1313">_xlfn.IFS(fact_orders[[#This Row],[Discount%]]&lt;0.2,"10-19%",fact_orders[[#This Row],[Discount%]]&lt;0.3,"20-29%",fact_orders[[#This Row],[Discount%]]&lt;0.4,"30-39%",fact_orders[[#This Row],[Discount%]]&lt;0.5,"40-49%",TRUE,"50%+")</f>
        <v>50%+</v>
      </c>
    </row>
    <row r="1314" spans="1:25" hidden="1" x14ac:dyDescent="0.3">
      <c r="A1314" t="s">
        <v>4730</v>
      </c>
      <c r="B1314" t="s">
        <v>3410</v>
      </c>
      <c r="C1314" t="s">
        <v>1226</v>
      </c>
      <c r="D1314" s="2">
        <v>44533</v>
      </c>
      <c r="E1314">
        <v>589</v>
      </c>
      <c r="F1314" s="4">
        <v>0.5</v>
      </c>
      <c r="G1314" t="s">
        <v>8</v>
      </c>
      <c r="H1314" t="s">
        <v>1140</v>
      </c>
      <c r="I1314" t="s">
        <v>1141</v>
      </c>
      <c r="J1314" t="s">
        <v>1217</v>
      </c>
      <c r="K1314" t="s">
        <v>1180</v>
      </c>
      <c r="L1314" t="s">
        <v>162</v>
      </c>
      <c r="M1314">
        <v>5</v>
      </c>
      <c r="N1314">
        <v>38</v>
      </c>
      <c r="O1314" t="s">
        <v>3411</v>
      </c>
      <c r="P1314" t="s">
        <v>3400</v>
      </c>
      <c r="Q1314" s="7">
        <f>fact_orders[[#This Row],[Original Price]]*(1-fact_orders[[#This Row],[Discount%]])</f>
        <v>294.5</v>
      </c>
      <c r="R1314">
        <f>fact_orders[[#This Row],[Original Price]]*fact_orders[[#This Row],[Discount%]]</f>
        <v>294.5</v>
      </c>
      <c r="S1314">
        <f>YEAR(fact_orders[[#This Row],[Date]])</f>
        <v>2021</v>
      </c>
      <c r="T1314">
        <f>MONTH(fact_orders[[#This Row],[Date]])</f>
        <v>12</v>
      </c>
      <c r="U1314" t="str">
        <f>TEXT(fact_orders[[#This Row],[Date]],"mmm-yyyy")</f>
        <v>Dec-2021</v>
      </c>
      <c r="V1314" t="str">
        <f>"Q"&amp;ROUNDUP(MONTH(fact_orders[[#This Row],[Date]])/3,0)</f>
        <v>Q4</v>
      </c>
      <c r="W1314" t="str" cm="1">
        <f t="array" ref="W1314">_xlfn.IFS(
fact_orders[[#This Row],[dim_customers.Customer Age]]&lt;=25,"18-25",
fact_orders[[#This Row],[dim_customers.Customer Age]]&lt;=35,"26-35",
fact_orders[[#This Row],[dim_customers.Customer Age]]&lt;=45,"36-45",
fact_orders[[#This Row],[dim_customers.Customer Age]]&lt;=55,"46-55",
TRUE,"56+"
)</f>
        <v>36-45</v>
      </c>
      <c r="X1314" t="str" cm="1">
        <f t="array" ref="X1314">_xlfn.IFS(fact_orders[[#This Row],[Original Price]]&lt;250,"Under 250", fact_orders[[#This Row],[Original Price]]&lt;500, "250-499",fact_orders[[#This Row],[Original Price]]&lt;1000,"500-999",fact_orders[[#This Row],[Original Price]]&lt;2000,"1000-1999",TRUE,"2000+")</f>
        <v>500-999</v>
      </c>
      <c r="Y1314" t="str" cm="1">
        <f t="array" ref="Y1314">_xlfn.IFS(fact_orders[[#This Row],[Discount%]]&lt;0.2,"10-19%",fact_orders[[#This Row],[Discount%]]&lt;0.3,"20-29%",fact_orders[[#This Row],[Discount%]]&lt;0.4,"30-39%",fact_orders[[#This Row],[Discount%]]&lt;0.5,"40-49%",TRUE,"50%+")</f>
        <v>50%+</v>
      </c>
    </row>
    <row r="1315" spans="1:25" hidden="1" x14ac:dyDescent="0.3">
      <c r="A1315" t="s">
        <v>4731</v>
      </c>
      <c r="B1315" t="s">
        <v>3412</v>
      </c>
      <c r="C1315" t="s">
        <v>1227</v>
      </c>
      <c r="D1315" s="2">
        <v>44496</v>
      </c>
      <c r="E1315">
        <v>365</v>
      </c>
      <c r="F1315" s="4">
        <v>0.5</v>
      </c>
      <c r="G1315" t="s">
        <v>8</v>
      </c>
      <c r="H1315" t="s">
        <v>1140</v>
      </c>
      <c r="I1315" t="s">
        <v>1141</v>
      </c>
      <c r="J1315" t="s">
        <v>1217</v>
      </c>
      <c r="K1315" t="s">
        <v>1180</v>
      </c>
      <c r="L1315" t="s">
        <v>162</v>
      </c>
      <c r="M1315">
        <v>4</v>
      </c>
      <c r="N1315">
        <v>39</v>
      </c>
      <c r="O1315" t="s">
        <v>3411</v>
      </c>
      <c r="P1315" t="s">
        <v>3400</v>
      </c>
      <c r="Q1315" s="7">
        <f>fact_orders[[#This Row],[Original Price]]*(1-fact_orders[[#This Row],[Discount%]])</f>
        <v>182.5</v>
      </c>
      <c r="R1315">
        <f>fact_orders[[#This Row],[Original Price]]*fact_orders[[#This Row],[Discount%]]</f>
        <v>182.5</v>
      </c>
      <c r="S1315">
        <f>YEAR(fact_orders[[#This Row],[Date]])</f>
        <v>2021</v>
      </c>
      <c r="T1315">
        <f>MONTH(fact_orders[[#This Row],[Date]])</f>
        <v>10</v>
      </c>
      <c r="U1315" t="str">
        <f>TEXT(fact_orders[[#This Row],[Date]],"mmm-yyyy")</f>
        <v>Oct-2021</v>
      </c>
      <c r="V1315" t="str">
        <f>"Q"&amp;ROUNDUP(MONTH(fact_orders[[#This Row],[Date]])/3,0)</f>
        <v>Q4</v>
      </c>
      <c r="W1315" t="str" cm="1">
        <f t="array" ref="W1315">_xlfn.IFS(
fact_orders[[#This Row],[dim_customers.Customer Age]]&lt;=25,"18-25",
fact_orders[[#This Row],[dim_customers.Customer Age]]&lt;=35,"26-35",
fact_orders[[#This Row],[dim_customers.Customer Age]]&lt;=45,"36-45",
fact_orders[[#This Row],[dim_customers.Customer Age]]&lt;=55,"46-55",
TRUE,"56+"
)</f>
        <v>36-45</v>
      </c>
      <c r="X1315" t="str" cm="1">
        <f t="array" ref="X1315">_xlfn.IFS(fact_orders[[#This Row],[Original Price]]&lt;250,"Under 250", fact_orders[[#This Row],[Original Price]]&lt;500, "250-499",fact_orders[[#This Row],[Original Price]]&lt;1000,"500-999",fact_orders[[#This Row],[Original Price]]&lt;2000,"1000-1999",TRUE,"2000+")</f>
        <v>250-499</v>
      </c>
      <c r="Y1315" t="str" cm="1">
        <f t="array" ref="Y1315">_xlfn.IFS(fact_orders[[#This Row],[Discount%]]&lt;0.2,"10-19%",fact_orders[[#This Row],[Discount%]]&lt;0.3,"20-29%",fact_orders[[#This Row],[Discount%]]&lt;0.4,"30-39%",fact_orders[[#This Row],[Discount%]]&lt;0.5,"40-49%",TRUE,"50%+")</f>
        <v>50%+</v>
      </c>
    </row>
    <row r="1316" spans="1:25" hidden="1" x14ac:dyDescent="0.3">
      <c r="A1316" t="s">
        <v>4732</v>
      </c>
      <c r="B1316" t="s">
        <v>3413</v>
      </c>
      <c r="C1316" t="s">
        <v>1228</v>
      </c>
      <c r="D1316" s="2">
        <v>44223</v>
      </c>
      <c r="E1316">
        <v>1233</v>
      </c>
      <c r="F1316" s="4">
        <v>0.5</v>
      </c>
      <c r="G1316" t="s">
        <v>8</v>
      </c>
      <c r="H1316" t="s">
        <v>1140</v>
      </c>
      <c r="I1316" t="s">
        <v>1141</v>
      </c>
      <c r="J1316" t="s">
        <v>1217</v>
      </c>
      <c r="K1316" t="s">
        <v>1180</v>
      </c>
      <c r="L1316" t="s">
        <v>162</v>
      </c>
      <c r="M1316">
        <v>4</v>
      </c>
      <c r="N1316">
        <v>40</v>
      </c>
      <c r="O1316" t="s">
        <v>3411</v>
      </c>
      <c r="P1316" t="s">
        <v>3400</v>
      </c>
      <c r="Q1316" s="7">
        <f>fact_orders[[#This Row],[Original Price]]*(1-fact_orders[[#This Row],[Discount%]])</f>
        <v>616.5</v>
      </c>
      <c r="R1316">
        <f>fact_orders[[#This Row],[Original Price]]*fact_orders[[#This Row],[Discount%]]</f>
        <v>616.5</v>
      </c>
      <c r="S1316">
        <f>YEAR(fact_orders[[#This Row],[Date]])</f>
        <v>2021</v>
      </c>
      <c r="T1316">
        <f>MONTH(fact_orders[[#This Row],[Date]])</f>
        <v>1</v>
      </c>
      <c r="U1316" t="str">
        <f>TEXT(fact_orders[[#This Row],[Date]],"mmm-yyyy")</f>
        <v>Jan-2021</v>
      </c>
      <c r="V1316" t="str">
        <f>"Q"&amp;ROUNDUP(MONTH(fact_orders[[#This Row],[Date]])/3,0)</f>
        <v>Q1</v>
      </c>
      <c r="W1316" t="str" cm="1">
        <f t="array" ref="W1316">_xlfn.IFS(
fact_orders[[#This Row],[dim_customers.Customer Age]]&lt;=25,"18-25",
fact_orders[[#This Row],[dim_customers.Customer Age]]&lt;=35,"26-35",
fact_orders[[#This Row],[dim_customers.Customer Age]]&lt;=45,"36-45",
fact_orders[[#This Row],[dim_customers.Customer Age]]&lt;=55,"46-55",
TRUE,"56+"
)</f>
        <v>36-45</v>
      </c>
      <c r="X1316" t="str" cm="1">
        <f t="array" ref="X1316">_xlfn.IFS(fact_orders[[#This Row],[Original Price]]&lt;250,"Under 250", fact_orders[[#This Row],[Original Price]]&lt;500, "250-499",fact_orders[[#This Row],[Original Price]]&lt;1000,"500-999",fact_orders[[#This Row],[Original Price]]&lt;2000,"1000-1999",TRUE,"2000+")</f>
        <v>1000-1999</v>
      </c>
      <c r="Y1316" t="str" cm="1">
        <f t="array" ref="Y1316">_xlfn.IFS(fact_orders[[#This Row],[Discount%]]&lt;0.2,"10-19%",fact_orders[[#This Row],[Discount%]]&lt;0.3,"20-29%",fact_orders[[#This Row],[Discount%]]&lt;0.4,"30-39%",fact_orders[[#This Row],[Discount%]]&lt;0.5,"40-49%",TRUE,"50%+")</f>
        <v>50%+</v>
      </c>
    </row>
    <row r="1317" spans="1:25" hidden="1" x14ac:dyDescent="0.3">
      <c r="A1317" t="s">
        <v>4733</v>
      </c>
      <c r="B1317" t="s">
        <v>3280</v>
      </c>
      <c r="C1317" t="s">
        <v>1229</v>
      </c>
      <c r="D1317" s="2">
        <v>44328</v>
      </c>
      <c r="E1317">
        <v>1233</v>
      </c>
      <c r="F1317" s="4">
        <v>0.3</v>
      </c>
      <c r="G1317" t="s">
        <v>8</v>
      </c>
      <c r="H1317" t="s">
        <v>1140</v>
      </c>
      <c r="I1317" t="s">
        <v>1141</v>
      </c>
      <c r="J1317" t="s">
        <v>1217</v>
      </c>
      <c r="K1317" t="s">
        <v>1180</v>
      </c>
      <c r="L1317" t="s">
        <v>23</v>
      </c>
      <c r="M1317">
        <v>4</v>
      </c>
      <c r="N1317">
        <v>30</v>
      </c>
      <c r="O1317" t="s">
        <v>3281</v>
      </c>
      <c r="P1317" t="s">
        <v>3282</v>
      </c>
      <c r="Q1317" s="7">
        <f>fact_orders[[#This Row],[Original Price]]*(1-fact_orders[[#This Row],[Discount%]])</f>
        <v>863.09999999999991</v>
      </c>
      <c r="R1317">
        <f>fact_orders[[#This Row],[Original Price]]*fact_orders[[#This Row],[Discount%]]</f>
        <v>369.9</v>
      </c>
      <c r="S1317">
        <f>YEAR(fact_orders[[#This Row],[Date]])</f>
        <v>2021</v>
      </c>
      <c r="T1317">
        <f>MONTH(fact_orders[[#This Row],[Date]])</f>
        <v>5</v>
      </c>
      <c r="U1317" t="str">
        <f>TEXT(fact_orders[[#This Row],[Date]],"mmm-yyyy")</f>
        <v>May-2021</v>
      </c>
      <c r="V1317" t="str">
        <f>"Q"&amp;ROUNDUP(MONTH(fact_orders[[#This Row],[Date]])/3,0)</f>
        <v>Q2</v>
      </c>
      <c r="W1317" t="str" cm="1">
        <f t="array" ref="W1317">_xlfn.IFS(
fact_orders[[#This Row],[dim_customers.Customer Age]]&lt;=25,"18-25",
fact_orders[[#This Row],[dim_customers.Customer Age]]&lt;=35,"26-35",
fact_orders[[#This Row],[dim_customers.Customer Age]]&lt;=45,"36-45",
fact_orders[[#This Row],[dim_customers.Customer Age]]&lt;=55,"46-55",
TRUE,"56+"
)</f>
        <v>26-35</v>
      </c>
      <c r="X1317" t="str" cm="1">
        <f t="array" ref="X1317">_xlfn.IFS(fact_orders[[#This Row],[Original Price]]&lt;250,"Under 250", fact_orders[[#This Row],[Original Price]]&lt;500, "250-499",fact_orders[[#This Row],[Original Price]]&lt;1000,"500-999",fact_orders[[#This Row],[Original Price]]&lt;2000,"1000-1999",TRUE,"2000+")</f>
        <v>1000-1999</v>
      </c>
      <c r="Y1317" t="str" cm="1">
        <f t="array" ref="Y1317">_xlfn.IFS(fact_orders[[#This Row],[Discount%]]&lt;0.2,"10-19%",fact_orders[[#This Row],[Discount%]]&lt;0.3,"20-29%",fact_orders[[#This Row],[Discount%]]&lt;0.4,"30-39%",fact_orders[[#This Row],[Discount%]]&lt;0.5,"40-49%",TRUE,"50%+")</f>
        <v>30-39%</v>
      </c>
    </row>
    <row r="1318" spans="1:25" hidden="1" x14ac:dyDescent="0.3">
      <c r="A1318" t="s">
        <v>4734</v>
      </c>
      <c r="B1318" t="s">
        <v>3283</v>
      </c>
      <c r="C1318" t="s">
        <v>1230</v>
      </c>
      <c r="D1318" s="2">
        <v>44311</v>
      </c>
      <c r="E1318">
        <v>1233</v>
      </c>
      <c r="F1318" s="4">
        <v>0.32</v>
      </c>
      <c r="G1318" t="s">
        <v>8</v>
      </c>
      <c r="H1318" t="s">
        <v>1140</v>
      </c>
      <c r="I1318" t="s">
        <v>1141</v>
      </c>
      <c r="J1318" t="s">
        <v>1217</v>
      </c>
      <c r="K1318" t="s">
        <v>1180</v>
      </c>
      <c r="L1318" t="s">
        <v>23</v>
      </c>
      <c r="M1318">
        <v>3</v>
      </c>
      <c r="N1318">
        <v>35</v>
      </c>
      <c r="O1318" t="s">
        <v>3281</v>
      </c>
      <c r="P1318" t="s">
        <v>3282</v>
      </c>
      <c r="Q1318" s="7">
        <f>fact_orders[[#This Row],[Original Price]]*(1-fact_orders[[#This Row],[Discount%]])</f>
        <v>838.43999999999994</v>
      </c>
      <c r="R1318">
        <f>fact_orders[[#This Row],[Original Price]]*fact_orders[[#This Row],[Discount%]]</f>
        <v>394.56</v>
      </c>
      <c r="S1318">
        <f>YEAR(fact_orders[[#This Row],[Date]])</f>
        <v>2021</v>
      </c>
      <c r="T1318">
        <f>MONTH(fact_orders[[#This Row],[Date]])</f>
        <v>4</v>
      </c>
      <c r="U1318" t="str">
        <f>TEXT(fact_orders[[#This Row],[Date]],"mmm-yyyy")</f>
        <v>Apr-2021</v>
      </c>
      <c r="V1318" t="str">
        <f>"Q"&amp;ROUNDUP(MONTH(fact_orders[[#This Row],[Date]])/3,0)</f>
        <v>Q2</v>
      </c>
      <c r="W1318" t="str" cm="1">
        <f t="array" ref="W1318">_xlfn.IFS(
fact_orders[[#This Row],[dim_customers.Customer Age]]&lt;=25,"18-25",
fact_orders[[#This Row],[dim_customers.Customer Age]]&lt;=35,"26-35",
fact_orders[[#This Row],[dim_customers.Customer Age]]&lt;=45,"36-45",
fact_orders[[#This Row],[dim_customers.Customer Age]]&lt;=55,"46-55",
TRUE,"56+"
)</f>
        <v>26-35</v>
      </c>
      <c r="X1318" t="str" cm="1">
        <f t="array" ref="X1318">_xlfn.IFS(fact_orders[[#This Row],[Original Price]]&lt;250,"Under 250", fact_orders[[#This Row],[Original Price]]&lt;500, "250-499",fact_orders[[#This Row],[Original Price]]&lt;1000,"500-999",fact_orders[[#This Row],[Original Price]]&lt;2000,"1000-1999",TRUE,"2000+")</f>
        <v>1000-1999</v>
      </c>
      <c r="Y1318" t="str" cm="1">
        <f t="array" ref="Y1318">_xlfn.IFS(fact_orders[[#This Row],[Discount%]]&lt;0.2,"10-19%",fact_orders[[#This Row],[Discount%]]&lt;0.3,"20-29%",fact_orders[[#This Row],[Discount%]]&lt;0.4,"30-39%",fact_orders[[#This Row],[Discount%]]&lt;0.5,"40-49%",TRUE,"50%+")</f>
        <v>30-39%</v>
      </c>
    </row>
    <row r="1319" spans="1:25" hidden="1" x14ac:dyDescent="0.3">
      <c r="A1319" t="s">
        <v>4735</v>
      </c>
      <c r="B1319" t="s">
        <v>3284</v>
      </c>
      <c r="C1319" t="s">
        <v>1231</v>
      </c>
      <c r="D1319" s="2">
        <v>44479</v>
      </c>
      <c r="E1319">
        <v>1233</v>
      </c>
      <c r="F1319" s="4">
        <v>0.25</v>
      </c>
      <c r="G1319" t="s">
        <v>8</v>
      </c>
      <c r="H1319" t="s">
        <v>1140</v>
      </c>
      <c r="I1319" t="s">
        <v>1141</v>
      </c>
      <c r="J1319" t="s">
        <v>1217</v>
      </c>
      <c r="K1319" t="s">
        <v>1180</v>
      </c>
      <c r="L1319" t="s">
        <v>23</v>
      </c>
      <c r="M1319">
        <v>5</v>
      </c>
      <c r="N1319">
        <v>36</v>
      </c>
      <c r="O1319" t="s">
        <v>3281</v>
      </c>
      <c r="P1319" t="s">
        <v>3282</v>
      </c>
      <c r="Q1319" s="7">
        <f>fact_orders[[#This Row],[Original Price]]*(1-fact_orders[[#This Row],[Discount%]])</f>
        <v>924.75</v>
      </c>
      <c r="R1319">
        <f>fact_orders[[#This Row],[Original Price]]*fact_orders[[#This Row],[Discount%]]</f>
        <v>308.25</v>
      </c>
      <c r="S1319">
        <f>YEAR(fact_orders[[#This Row],[Date]])</f>
        <v>2021</v>
      </c>
      <c r="T1319">
        <f>MONTH(fact_orders[[#This Row],[Date]])</f>
        <v>10</v>
      </c>
      <c r="U1319" t="str">
        <f>TEXT(fact_orders[[#This Row],[Date]],"mmm-yyyy")</f>
        <v>Oct-2021</v>
      </c>
      <c r="V1319" t="str">
        <f>"Q"&amp;ROUNDUP(MONTH(fact_orders[[#This Row],[Date]])/3,0)</f>
        <v>Q4</v>
      </c>
      <c r="W1319" t="str" cm="1">
        <f t="array" ref="W1319">_xlfn.IFS(
fact_orders[[#This Row],[dim_customers.Customer Age]]&lt;=25,"18-25",
fact_orders[[#This Row],[dim_customers.Customer Age]]&lt;=35,"26-35",
fact_orders[[#This Row],[dim_customers.Customer Age]]&lt;=45,"36-45",
fact_orders[[#This Row],[dim_customers.Customer Age]]&lt;=55,"46-55",
TRUE,"56+"
)</f>
        <v>36-45</v>
      </c>
      <c r="X1319" t="str" cm="1">
        <f t="array" ref="X1319">_xlfn.IFS(fact_orders[[#This Row],[Original Price]]&lt;250,"Under 250", fact_orders[[#This Row],[Original Price]]&lt;500, "250-499",fact_orders[[#This Row],[Original Price]]&lt;1000,"500-999",fact_orders[[#This Row],[Original Price]]&lt;2000,"1000-1999",TRUE,"2000+")</f>
        <v>1000-1999</v>
      </c>
      <c r="Y1319" t="str" cm="1">
        <f t="array" ref="Y1319">_xlfn.IFS(fact_orders[[#This Row],[Discount%]]&lt;0.2,"10-19%",fact_orders[[#This Row],[Discount%]]&lt;0.3,"20-29%",fact_orders[[#This Row],[Discount%]]&lt;0.4,"30-39%",fact_orders[[#This Row],[Discount%]]&lt;0.5,"40-49%",TRUE,"50%+")</f>
        <v>20-29%</v>
      </c>
    </row>
    <row r="1320" spans="1:25" hidden="1" x14ac:dyDescent="0.3">
      <c r="A1320" t="s">
        <v>4736</v>
      </c>
      <c r="B1320" t="s">
        <v>3285</v>
      </c>
      <c r="C1320" t="s">
        <v>1232</v>
      </c>
      <c r="D1320" s="2">
        <v>44437</v>
      </c>
      <c r="E1320">
        <v>1233</v>
      </c>
      <c r="F1320" s="4">
        <v>0.45</v>
      </c>
      <c r="G1320" t="s">
        <v>8</v>
      </c>
      <c r="H1320" t="s">
        <v>1140</v>
      </c>
      <c r="I1320" t="s">
        <v>1141</v>
      </c>
      <c r="J1320" t="s">
        <v>1217</v>
      </c>
      <c r="K1320" t="s">
        <v>1180</v>
      </c>
      <c r="L1320" t="s">
        <v>359</v>
      </c>
      <c r="M1320">
        <v>4</v>
      </c>
      <c r="N1320">
        <v>40</v>
      </c>
      <c r="O1320" t="s">
        <v>3286</v>
      </c>
      <c r="P1320" t="s">
        <v>3282</v>
      </c>
      <c r="Q1320" s="7">
        <f>fact_orders[[#This Row],[Original Price]]*(1-fact_orders[[#This Row],[Discount%]])</f>
        <v>678.15000000000009</v>
      </c>
      <c r="R1320">
        <f>fact_orders[[#This Row],[Original Price]]*fact_orders[[#This Row],[Discount%]]</f>
        <v>554.85</v>
      </c>
      <c r="S1320">
        <f>YEAR(fact_orders[[#This Row],[Date]])</f>
        <v>2021</v>
      </c>
      <c r="T1320">
        <f>MONTH(fact_orders[[#This Row],[Date]])</f>
        <v>8</v>
      </c>
      <c r="U1320" t="str">
        <f>TEXT(fact_orders[[#This Row],[Date]],"mmm-yyyy")</f>
        <v>Aug-2021</v>
      </c>
      <c r="V1320" t="str">
        <f>"Q"&amp;ROUNDUP(MONTH(fact_orders[[#This Row],[Date]])/3,0)</f>
        <v>Q3</v>
      </c>
      <c r="W1320" t="str" cm="1">
        <f t="array" ref="W1320">_xlfn.IFS(
fact_orders[[#This Row],[dim_customers.Customer Age]]&lt;=25,"18-25",
fact_orders[[#This Row],[dim_customers.Customer Age]]&lt;=35,"26-35",
fact_orders[[#This Row],[dim_customers.Customer Age]]&lt;=45,"36-45",
fact_orders[[#This Row],[dim_customers.Customer Age]]&lt;=55,"46-55",
TRUE,"56+"
)</f>
        <v>36-45</v>
      </c>
      <c r="X1320" t="str" cm="1">
        <f t="array" ref="X1320">_xlfn.IFS(fact_orders[[#This Row],[Original Price]]&lt;250,"Under 250", fact_orders[[#This Row],[Original Price]]&lt;500, "250-499",fact_orders[[#This Row],[Original Price]]&lt;1000,"500-999",fact_orders[[#This Row],[Original Price]]&lt;2000,"1000-1999",TRUE,"2000+")</f>
        <v>1000-1999</v>
      </c>
      <c r="Y1320" t="str" cm="1">
        <f t="array" ref="Y1320">_xlfn.IFS(fact_orders[[#This Row],[Discount%]]&lt;0.2,"10-19%",fact_orders[[#This Row],[Discount%]]&lt;0.3,"20-29%",fact_orders[[#This Row],[Discount%]]&lt;0.4,"30-39%",fact_orders[[#This Row],[Discount%]]&lt;0.5,"40-49%",TRUE,"50%+")</f>
        <v>40-49%</v>
      </c>
    </row>
    <row r="1321" spans="1:25" hidden="1" x14ac:dyDescent="0.3">
      <c r="A1321" t="s">
        <v>4737</v>
      </c>
      <c r="B1321" t="s">
        <v>3287</v>
      </c>
      <c r="C1321" t="s">
        <v>1233</v>
      </c>
      <c r="D1321" s="2">
        <v>44245</v>
      </c>
      <c r="E1321">
        <v>1233</v>
      </c>
      <c r="F1321" s="4">
        <v>0.15</v>
      </c>
      <c r="G1321" t="s">
        <v>8</v>
      </c>
      <c r="H1321" t="s">
        <v>1140</v>
      </c>
      <c r="I1321" t="s">
        <v>1141</v>
      </c>
      <c r="J1321" t="s">
        <v>1234</v>
      </c>
      <c r="K1321" t="s">
        <v>1180</v>
      </c>
      <c r="L1321" t="s">
        <v>359</v>
      </c>
      <c r="M1321">
        <v>2</v>
      </c>
      <c r="N1321">
        <v>25</v>
      </c>
      <c r="O1321" t="s">
        <v>3286</v>
      </c>
      <c r="P1321" t="s">
        <v>3282</v>
      </c>
      <c r="Q1321" s="7">
        <f>fact_orders[[#This Row],[Original Price]]*(1-fact_orders[[#This Row],[Discount%]])</f>
        <v>1048.05</v>
      </c>
      <c r="R1321">
        <f>fact_orders[[#This Row],[Original Price]]*fact_orders[[#This Row],[Discount%]]</f>
        <v>184.95</v>
      </c>
      <c r="S1321">
        <f>YEAR(fact_orders[[#This Row],[Date]])</f>
        <v>2021</v>
      </c>
      <c r="T1321">
        <f>MONTH(fact_orders[[#This Row],[Date]])</f>
        <v>2</v>
      </c>
      <c r="U1321" t="str">
        <f>TEXT(fact_orders[[#This Row],[Date]],"mmm-yyyy")</f>
        <v>Feb-2021</v>
      </c>
      <c r="V1321" t="str">
        <f>"Q"&amp;ROUNDUP(MONTH(fact_orders[[#This Row],[Date]])/3,0)</f>
        <v>Q1</v>
      </c>
      <c r="W1321" t="str" cm="1">
        <f t="array" ref="W1321">_xlfn.IFS(
fact_orders[[#This Row],[dim_customers.Customer Age]]&lt;=25,"18-25",
fact_orders[[#This Row],[dim_customers.Customer Age]]&lt;=35,"26-35",
fact_orders[[#This Row],[dim_customers.Customer Age]]&lt;=45,"36-45",
fact_orders[[#This Row],[dim_customers.Customer Age]]&lt;=55,"46-55",
TRUE,"56+"
)</f>
        <v>18-25</v>
      </c>
      <c r="X1321" t="str" cm="1">
        <f t="array" ref="X1321">_xlfn.IFS(fact_orders[[#This Row],[Original Price]]&lt;250,"Under 250", fact_orders[[#This Row],[Original Price]]&lt;500, "250-499",fact_orders[[#This Row],[Original Price]]&lt;1000,"500-999",fact_orders[[#This Row],[Original Price]]&lt;2000,"1000-1999",TRUE,"2000+")</f>
        <v>1000-1999</v>
      </c>
      <c r="Y1321" t="str" cm="1">
        <f t="array" ref="Y1321">_xlfn.IFS(fact_orders[[#This Row],[Discount%]]&lt;0.2,"10-19%",fact_orders[[#This Row],[Discount%]]&lt;0.3,"20-29%",fact_orders[[#This Row],[Discount%]]&lt;0.4,"30-39%",fact_orders[[#This Row],[Discount%]]&lt;0.5,"40-49%",TRUE,"50%+")</f>
        <v>10-19%</v>
      </c>
    </row>
    <row r="1322" spans="1:25" hidden="1" x14ac:dyDescent="0.3">
      <c r="A1322" t="s">
        <v>4738</v>
      </c>
      <c r="B1322" t="s">
        <v>3288</v>
      </c>
      <c r="C1322" t="s">
        <v>1235</v>
      </c>
      <c r="D1322" s="2">
        <v>44594</v>
      </c>
      <c r="E1322">
        <v>456</v>
      </c>
      <c r="F1322" s="4">
        <v>0.33</v>
      </c>
      <c r="G1322" t="s">
        <v>8</v>
      </c>
      <c r="H1322" t="s">
        <v>1140</v>
      </c>
      <c r="I1322" t="s">
        <v>1141</v>
      </c>
      <c r="J1322" t="s">
        <v>1234</v>
      </c>
      <c r="K1322" t="s">
        <v>1180</v>
      </c>
      <c r="L1322" t="s">
        <v>359</v>
      </c>
      <c r="M1322">
        <v>5</v>
      </c>
      <c r="N1322">
        <v>16</v>
      </c>
      <c r="O1322" t="s">
        <v>3286</v>
      </c>
      <c r="P1322" t="s">
        <v>3282</v>
      </c>
      <c r="Q1322" s="7">
        <f>fact_orders[[#This Row],[Original Price]]*(1-fact_orders[[#This Row],[Discount%]])</f>
        <v>305.52</v>
      </c>
      <c r="R1322">
        <f>fact_orders[[#This Row],[Original Price]]*fact_orders[[#This Row],[Discount%]]</f>
        <v>150.48000000000002</v>
      </c>
      <c r="S1322">
        <f>YEAR(fact_orders[[#This Row],[Date]])</f>
        <v>2022</v>
      </c>
      <c r="T1322">
        <f>MONTH(fact_orders[[#This Row],[Date]])</f>
        <v>2</v>
      </c>
      <c r="U1322" t="str">
        <f>TEXT(fact_orders[[#This Row],[Date]],"mmm-yyyy")</f>
        <v>Feb-2022</v>
      </c>
      <c r="V1322" t="str">
        <f>"Q"&amp;ROUNDUP(MONTH(fact_orders[[#This Row],[Date]])/3,0)</f>
        <v>Q1</v>
      </c>
      <c r="W1322" t="str" cm="1">
        <f t="array" ref="W1322">_xlfn.IFS(
fact_orders[[#This Row],[dim_customers.Customer Age]]&lt;=25,"18-25",
fact_orders[[#This Row],[dim_customers.Customer Age]]&lt;=35,"26-35",
fact_orders[[#This Row],[dim_customers.Customer Age]]&lt;=45,"36-45",
fact_orders[[#This Row],[dim_customers.Customer Age]]&lt;=55,"46-55",
TRUE,"56+"
)</f>
        <v>18-25</v>
      </c>
      <c r="X1322" t="str" cm="1">
        <f t="array" ref="X1322">_xlfn.IFS(fact_orders[[#This Row],[Original Price]]&lt;250,"Under 250", fact_orders[[#This Row],[Original Price]]&lt;500, "250-499",fact_orders[[#This Row],[Original Price]]&lt;1000,"500-999",fact_orders[[#This Row],[Original Price]]&lt;2000,"1000-1999",TRUE,"2000+")</f>
        <v>250-499</v>
      </c>
      <c r="Y1322" t="str" cm="1">
        <f t="array" ref="Y1322">_xlfn.IFS(fact_orders[[#This Row],[Discount%]]&lt;0.2,"10-19%",fact_orders[[#This Row],[Discount%]]&lt;0.3,"20-29%",fact_orders[[#This Row],[Discount%]]&lt;0.4,"30-39%",fact_orders[[#This Row],[Discount%]]&lt;0.5,"40-49%",TRUE,"50%+")</f>
        <v>30-39%</v>
      </c>
    </row>
    <row r="1323" spans="1:25" hidden="1" x14ac:dyDescent="0.3">
      <c r="A1323" t="s">
        <v>4739</v>
      </c>
      <c r="B1323" t="s">
        <v>3289</v>
      </c>
      <c r="C1323" t="s">
        <v>1236</v>
      </c>
      <c r="D1323" s="2">
        <v>44797</v>
      </c>
      <c r="E1323">
        <v>456</v>
      </c>
      <c r="F1323" s="4">
        <v>0.42</v>
      </c>
      <c r="G1323" t="s">
        <v>8</v>
      </c>
      <c r="H1323" t="s">
        <v>1140</v>
      </c>
      <c r="I1323" t="s">
        <v>1141</v>
      </c>
      <c r="J1323" t="s">
        <v>1234</v>
      </c>
      <c r="K1323" t="s">
        <v>1151</v>
      </c>
      <c r="L1323" t="s">
        <v>359</v>
      </c>
      <c r="M1323">
        <v>5</v>
      </c>
      <c r="N1323">
        <v>23</v>
      </c>
      <c r="O1323" t="s">
        <v>3286</v>
      </c>
      <c r="P1323" t="s">
        <v>3282</v>
      </c>
      <c r="Q1323" s="7">
        <f>fact_orders[[#This Row],[Original Price]]*(1-fact_orders[[#This Row],[Discount%]])</f>
        <v>264.48</v>
      </c>
      <c r="R1323">
        <f>fact_orders[[#This Row],[Original Price]]*fact_orders[[#This Row],[Discount%]]</f>
        <v>191.51999999999998</v>
      </c>
      <c r="S1323">
        <f>YEAR(fact_orders[[#This Row],[Date]])</f>
        <v>2022</v>
      </c>
      <c r="T1323">
        <f>MONTH(fact_orders[[#This Row],[Date]])</f>
        <v>8</v>
      </c>
      <c r="U1323" t="str">
        <f>TEXT(fact_orders[[#This Row],[Date]],"mmm-yyyy")</f>
        <v>Aug-2022</v>
      </c>
      <c r="V1323" t="str">
        <f>"Q"&amp;ROUNDUP(MONTH(fact_orders[[#This Row],[Date]])/3,0)</f>
        <v>Q3</v>
      </c>
      <c r="W1323" t="str" cm="1">
        <f t="array" ref="W1323">_xlfn.IFS(
fact_orders[[#This Row],[dim_customers.Customer Age]]&lt;=25,"18-25",
fact_orders[[#This Row],[dim_customers.Customer Age]]&lt;=35,"26-35",
fact_orders[[#This Row],[dim_customers.Customer Age]]&lt;=45,"36-45",
fact_orders[[#This Row],[dim_customers.Customer Age]]&lt;=55,"46-55",
TRUE,"56+"
)</f>
        <v>18-25</v>
      </c>
      <c r="X1323" t="str" cm="1">
        <f t="array" ref="X1323">_xlfn.IFS(fact_orders[[#This Row],[Original Price]]&lt;250,"Under 250", fact_orders[[#This Row],[Original Price]]&lt;500, "250-499",fact_orders[[#This Row],[Original Price]]&lt;1000,"500-999",fact_orders[[#This Row],[Original Price]]&lt;2000,"1000-1999",TRUE,"2000+")</f>
        <v>250-499</v>
      </c>
      <c r="Y1323" t="str" cm="1">
        <f t="array" ref="Y1323">_xlfn.IFS(fact_orders[[#This Row],[Discount%]]&lt;0.2,"10-19%",fact_orders[[#This Row],[Discount%]]&lt;0.3,"20-29%",fact_orders[[#This Row],[Discount%]]&lt;0.4,"30-39%",fact_orders[[#This Row],[Discount%]]&lt;0.5,"40-49%",TRUE,"50%+")</f>
        <v>40-49%</v>
      </c>
    </row>
    <row r="1324" spans="1:25" hidden="1" x14ac:dyDescent="0.3">
      <c r="A1324" t="s">
        <v>4740</v>
      </c>
      <c r="B1324" t="s">
        <v>3290</v>
      </c>
      <c r="C1324" t="s">
        <v>1237</v>
      </c>
      <c r="D1324" s="2">
        <v>44218</v>
      </c>
      <c r="E1324">
        <v>456</v>
      </c>
      <c r="F1324" s="4">
        <v>0.42</v>
      </c>
      <c r="G1324" t="s">
        <v>8</v>
      </c>
      <c r="H1324" t="s">
        <v>1140</v>
      </c>
      <c r="I1324" t="s">
        <v>1141</v>
      </c>
      <c r="J1324" t="s">
        <v>1234</v>
      </c>
      <c r="K1324" t="s">
        <v>1151</v>
      </c>
      <c r="L1324" t="s">
        <v>23</v>
      </c>
      <c r="M1324">
        <v>5</v>
      </c>
      <c r="N1324">
        <v>22</v>
      </c>
      <c r="O1324" t="s">
        <v>3286</v>
      </c>
      <c r="P1324" t="s">
        <v>3282</v>
      </c>
      <c r="Q1324" s="7">
        <f>fact_orders[[#This Row],[Original Price]]*(1-fact_orders[[#This Row],[Discount%]])</f>
        <v>264.48</v>
      </c>
      <c r="R1324">
        <f>fact_orders[[#This Row],[Original Price]]*fact_orders[[#This Row],[Discount%]]</f>
        <v>191.51999999999998</v>
      </c>
      <c r="S1324">
        <f>YEAR(fact_orders[[#This Row],[Date]])</f>
        <v>2021</v>
      </c>
      <c r="T1324">
        <f>MONTH(fact_orders[[#This Row],[Date]])</f>
        <v>1</v>
      </c>
      <c r="U1324" t="str">
        <f>TEXT(fact_orders[[#This Row],[Date]],"mmm-yyyy")</f>
        <v>Jan-2021</v>
      </c>
      <c r="V1324" t="str">
        <f>"Q"&amp;ROUNDUP(MONTH(fact_orders[[#This Row],[Date]])/3,0)</f>
        <v>Q1</v>
      </c>
      <c r="W1324" t="str" cm="1">
        <f t="array" ref="W1324">_xlfn.IFS(
fact_orders[[#This Row],[dim_customers.Customer Age]]&lt;=25,"18-25",
fact_orders[[#This Row],[dim_customers.Customer Age]]&lt;=35,"26-35",
fact_orders[[#This Row],[dim_customers.Customer Age]]&lt;=45,"36-45",
fact_orders[[#This Row],[dim_customers.Customer Age]]&lt;=55,"46-55",
TRUE,"56+"
)</f>
        <v>18-25</v>
      </c>
      <c r="X1324" t="str" cm="1">
        <f t="array" ref="X1324">_xlfn.IFS(fact_orders[[#This Row],[Original Price]]&lt;250,"Under 250", fact_orders[[#This Row],[Original Price]]&lt;500, "250-499",fact_orders[[#This Row],[Original Price]]&lt;1000,"500-999",fact_orders[[#This Row],[Original Price]]&lt;2000,"1000-1999",TRUE,"2000+")</f>
        <v>250-499</v>
      </c>
      <c r="Y1324" t="str" cm="1">
        <f t="array" ref="Y1324">_xlfn.IFS(fact_orders[[#This Row],[Discount%]]&lt;0.2,"10-19%",fact_orders[[#This Row],[Discount%]]&lt;0.3,"20-29%",fact_orders[[#This Row],[Discount%]]&lt;0.4,"30-39%",fact_orders[[#This Row],[Discount%]]&lt;0.5,"40-49%",TRUE,"50%+")</f>
        <v>40-49%</v>
      </c>
    </row>
    <row r="1325" spans="1:25" hidden="1" x14ac:dyDescent="0.3">
      <c r="A1325" t="s">
        <v>4741</v>
      </c>
      <c r="B1325" t="s">
        <v>3291</v>
      </c>
      <c r="C1325" t="s">
        <v>1238</v>
      </c>
      <c r="D1325" s="2">
        <v>44464</v>
      </c>
      <c r="E1325">
        <v>456</v>
      </c>
      <c r="F1325" s="4">
        <v>0.39</v>
      </c>
      <c r="G1325" t="s">
        <v>8</v>
      </c>
      <c r="H1325" t="s">
        <v>1140</v>
      </c>
      <c r="I1325" t="s">
        <v>1141</v>
      </c>
      <c r="J1325" t="s">
        <v>1234</v>
      </c>
      <c r="K1325" t="s">
        <v>1151</v>
      </c>
      <c r="L1325" t="s">
        <v>23</v>
      </c>
      <c r="M1325">
        <v>4</v>
      </c>
      <c r="N1325">
        <v>17</v>
      </c>
      <c r="O1325" t="s">
        <v>3292</v>
      </c>
      <c r="P1325" t="s">
        <v>3293</v>
      </c>
      <c r="Q1325" s="7">
        <f>fact_orders[[#This Row],[Original Price]]*(1-fact_orders[[#This Row],[Discount%]])</f>
        <v>278.15999999999997</v>
      </c>
      <c r="R1325">
        <f>fact_orders[[#This Row],[Original Price]]*fact_orders[[#This Row],[Discount%]]</f>
        <v>177.84</v>
      </c>
      <c r="S1325">
        <f>YEAR(fact_orders[[#This Row],[Date]])</f>
        <v>2021</v>
      </c>
      <c r="T1325">
        <f>MONTH(fact_orders[[#This Row],[Date]])</f>
        <v>9</v>
      </c>
      <c r="U1325" t="str">
        <f>TEXT(fact_orders[[#This Row],[Date]],"mmm-yyyy")</f>
        <v>Sep-2021</v>
      </c>
      <c r="V1325" t="str">
        <f>"Q"&amp;ROUNDUP(MONTH(fact_orders[[#This Row],[Date]])/3,0)</f>
        <v>Q3</v>
      </c>
      <c r="W1325" t="str" cm="1">
        <f t="array" ref="W1325">_xlfn.IFS(
fact_orders[[#This Row],[dim_customers.Customer Age]]&lt;=25,"18-25",
fact_orders[[#This Row],[dim_customers.Customer Age]]&lt;=35,"26-35",
fact_orders[[#This Row],[dim_customers.Customer Age]]&lt;=45,"36-45",
fact_orders[[#This Row],[dim_customers.Customer Age]]&lt;=55,"46-55",
TRUE,"56+"
)</f>
        <v>18-25</v>
      </c>
      <c r="X1325" t="str" cm="1">
        <f t="array" ref="X1325">_xlfn.IFS(fact_orders[[#This Row],[Original Price]]&lt;250,"Under 250", fact_orders[[#This Row],[Original Price]]&lt;500, "250-499",fact_orders[[#This Row],[Original Price]]&lt;1000,"500-999",fact_orders[[#This Row],[Original Price]]&lt;2000,"1000-1999",TRUE,"2000+")</f>
        <v>250-499</v>
      </c>
      <c r="Y1325" t="str" cm="1">
        <f t="array" ref="Y1325">_xlfn.IFS(fact_orders[[#This Row],[Discount%]]&lt;0.2,"10-19%",fact_orders[[#This Row],[Discount%]]&lt;0.3,"20-29%",fact_orders[[#This Row],[Discount%]]&lt;0.4,"30-39%",fact_orders[[#This Row],[Discount%]]&lt;0.5,"40-49%",TRUE,"50%+")</f>
        <v>30-39%</v>
      </c>
    </row>
    <row r="1326" spans="1:25" hidden="1" x14ac:dyDescent="0.3">
      <c r="A1326" t="s">
        <v>4742</v>
      </c>
      <c r="B1326" t="s">
        <v>3294</v>
      </c>
      <c r="C1326" t="s">
        <v>1239</v>
      </c>
      <c r="D1326" s="2">
        <v>44773</v>
      </c>
      <c r="E1326">
        <v>786</v>
      </c>
      <c r="F1326" s="4">
        <v>0.39</v>
      </c>
      <c r="G1326" t="s">
        <v>8</v>
      </c>
      <c r="H1326" t="s">
        <v>1140</v>
      </c>
      <c r="I1326" t="s">
        <v>1141</v>
      </c>
      <c r="J1326" t="s">
        <v>1234</v>
      </c>
      <c r="K1326" t="s">
        <v>1151</v>
      </c>
      <c r="L1326" t="s">
        <v>23</v>
      </c>
      <c r="M1326">
        <v>4</v>
      </c>
      <c r="N1326">
        <v>19</v>
      </c>
      <c r="O1326" t="s">
        <v>3292</v>
      </c>
      <c r="P1326" t="s">
        <v>3293</v>
      </c>
      <c r="Q1326" s="7">
        <f>fact_orders[[#This Row],[Original Price]]*(1-fact_orders[[#This Row],[Discount%]])</f>
        <v>479.46</v>
      </c>
      <c r="R1326">
        <f>fact_orders[[#This Row],[Original Price]]*fact_orders[[#This Row],[Discount%]]</f>
        <v>306.54000000000002</v>
      </c>
      <c r="S1326">
        <f>YEAR(fact_orders[[#This Row],[Date]])</f>
        <v>2022</v>
      </c>
      <c r="T1326">
        <f>MONTH(fact_orders[[#This Row],[Date]])</f>
        <v>7</v>
      </c>
      <c r="U1326" t="str">
        <f>TEXT(fact_orders[[#This Row],[Date]],"mmm-yyyy")</f>
        <v>Jul-2022</v>
      </c>
      <c r="V1326" t="str">
        <f>"Q"&amp;ROUNDUP(MONTH(fact_orders[[#This Row],[Date]])/3,0)</f>
        <v>Q3</v>
      </c>
      <c r="W1326" t="str" cm="1">
        <f t="array" ref="W1326">_xlfn.IFS(
fact_orders[[#This Row],[dim_customers.Customer Age]]&lt;=25,"18-25",
fact_orders[[#This Row],[dim_customers.Customer Age]]&lt;=35,"26-35",
fact_orders[[#This Row],[dim_customers.Customer Age]]&lt;=45,"36-45",
fact_orders[[#This Row],[dim_customers.Customer Age]]&lt;=55,"46-55",
TRUE,"56+"
)</f>
        <v>18-25</v>
      </c>
      <c r="X1326" t="str" cm="1">
        <f t="array" ref="X1326">_xlfn.IFS(fact_orders[[#This Row],[Original Price]]&lt;250,"Under 250", fact_orders[[#This Row],[Original Price]]&lt;500, "250-499",fact_orders[[#This Row],[Original Price]]&lt;1000,"500-999",fact_orders[[#This Row],[Original Price]]&lt;2000,"1000-1999",TRUE,"2000+")</f>
        <v>500-999</v>
      </c>
      <c r="Y1326" t="str" cm="1">
        <f t="array" ref="Y1326">_xlfn.IFS(fact_orders[[#This Row],[Discount%]]&lt;0.2,"10-19%",fact_orders[[#This Row],[Discount%]]&lt;0.3,"20-29%",fact_orders[[#This Row],[Discount%]]&lt;0.4,"30-39%",fact_orders[[#This Row],[Discount%]]&lt;0.5,"40-49%",TRUE,"50%+")</f>
        <v>30-39%</v>
      </c>
    </row>
    <row r="1327" spans="1:25" hidden="1" x14ac:dyDescent="0.3">
      <c r="A1327" t="s">
        <v>4743</v>
      </c>
      <c r="B1327" t="s">
        <v>3295</v>
      </c>
      <c r="C1327" t="s">
        <v>1240</v>
      </c>
      <c r="D1327" s="2">
        <v>44623</v>
      </c>
      <c r="E1327">
        <v>786</v>
      </c>
      <c r="F1327" s="4">
        <v>0.39</v>
      </c>
      <c r="G1327" t="s">
        <v>8</v>
      </c>
      <c r="H1327" t="s">
        <v>1140</v>
      </c>
      <c r="I1327" t="s">
        <v>1141</v>
      </c>
      <c r="J1327" t="s">
        <v>1234</v>
      </c>
      <c r="K1327" t="s">
        <v>1151</v>
      </c>
      <c r="L1327" t="s">
        <v>23</v>
      </c>
      <c r="M1327">
        <v>4</v>
      </c>
      <c r="N1327">
        <v>18</v>
      </c>
      <c r="O1327" t="s">
        <v>3292</v>
      </c>
      <c r="P1327" t="s">
        <v>3293</v>
      </c>
      <c r="Q1327" s="7">
        <f>fact_orders[[#This Row],[Original Price]]*(1-fact_orders[[#This Row],[Discount%]])</f>
        <v>479.46</v>
      </c>
      <c r="R1327">
        <f>fact_orders[[#This Row],[Original Price]]*fact_orders[[#This Row],[Discount%]]</f>
        <v>306.54000000000002</v>
      </c>
      <c r="S1327">
        <f>YEAR(fact_orders[[#This Row],[Date]])</f>
        <v>2022</v>
      </c>
      <c r="T1327">
        <f>MONTH(fact_orders[[#This Row],[Date]])</f>
        <v>3</v>
      </c>
      <c r="U1327" t="str">
        <f>TEXT(fact_orders[[#This Row],[Date]],"mmm-yyyy")</f>
        <v>Mar-2022</v>
      </c>
      <c r="V1327" t="str">
        <f>"Q"&amp;ROUNDUP(MONTH(fact_orders[[#This Row],[Date]])/3,0)</f>
        <v>Q1</v>
      </c>
      <c r="W1327" t="str" cm="1">
        <f t="array" ref="W1327">_xlfn.IFS(
fact_orders[[#This Row],[dim_customers.Customer Age]]&lt;=25,"18-25",
fact_orders[[#This Row],[dim_customers.Customer Age]]&lt;=35,"26-35",
fact_orders[[#This Row],[dim_customers.Customer Age]]&lt;=45,"36-45",
fact_orders[[#This Row],[dim_customers.Customer Age]]&lt;=55,"46-55",
TRUE,"56+"
)</f>
        <v>18-25</v>
      </c>
      <c r="X1327" t="str" cm="1">
        <f t="array" ref="X1327">_xlfn.IFS(fact_orders[[#This Row],[Original Price]]&lt;250,"Under 250", fact_orders[[#This Row],[Original Price]]&lt;500, "250-499",fact_orders[[#This Row],[Original Price]]&lt;1000,"500-999",fact_orders[[#This Row],[Original Price]]&lt;2000,"1000-1999",TRUE,"2000+")</f>
        <v>500-999</v>
      </c>
      <c r="Y1327" t="str" cm="1">
        <f t="array" ref="Y1327">_xlfn.IFS(fact_orders[[#This Row],[Discount%]]&lt;0.2,"10-19%",fact_orders[[#This Row],[Discount%]]&lt;0.3,"20-29%",fact_orders[[#This Row],[Discount%]]&lt;0.4,"30-39%",fact_orders[[#This Row],[Discount%]]&lt;0.5,"40-49%",TRUE,"50%+")</f>
        <v>30-39%</v>
      </c>
    </row>
    <row r="1328" spans="1:25" hidden="1" x14ac:dyDescent="0.3">
      <c r="A1328" t="s">
        <v>4744</v>
      </c>
      <c r="B1328" t="s">
        <v>3296</v>
      </c>
      <c r="C1328" t="s">
        <v>1241</v>
      </c>
      <c r="D1328" s="2">
        <v>44408</v>
      </c>
      <c r="E1328">
        <v>786</v>
      </c>
      <c r="F1328" s="4">
        <v>0.39</v>
      </c>
      <c r="G1328" t="s">
        <v>8</v>
      </c>
      <c r="H1328" t="s">
        <v>1140</v>
      </c>
      <c r="I1328" t="s">
        <v>1141</v>
      </c>
      <c r="J1328" t="s">
        <v>1234</v>
      </c>
      <c r="K1328" t="s">
        <v>1151</v>
      </c>
      <c r="L1328" t="s">
        <v>162</v>
      </c>
      <c r="M1328">
        <v>5</v>
      </c>
      <c r="N1328">
        <v>20</v>
      </c>
      <c r="O1328" t="s">
        <v>3292</v>
      </c>
      <c r="P1328" t="s">
        <v>3293</v>
      </c>
      <c r="Q1328" s="7">
        <f>fact_orders[[#This Row],[Original Price]]*(1-fact_orders[[#This Row],[Discount%]])</f>
        <v>479.46</v>
      </c>
      <c r="R1328">
        <f>fact_orders[[#This Row],[Original Price]]*fact_orders[[#This Row],[Discount%]]</f>
        <v>306.54000000000002</v>
      </c>
      <c r="S1328">
        <f>YEAR(fact_orders[[#This Row],[Date]])</f>
        <v>2021</v>
      </c>
      <c r="T1328">
        <f>MONTH(fact_orders[[#This Row],[Date]])</f>
        <v>7</v>
      </c>
      <c r="U1328" t="str">
        <f>TEXT(fact_orders[[#This Row],[Date]],"mmm-yyyy")</f>
        <v>Jul-2021</v>
      </c>
      <c r="V1328" t="str">
        <f>"Q"&amp;ROUNDUP(MONTH(fact_orders[[#This Row],[Date]])/3,0)</f>
        <v>Q3</v>
      </c>
      <c r="W1328" t="str" cm="1">
        <f t="array" ref="W1328">_xlfn.IFS(
fact_orders[[#This Row],[dim_customers.Customer Age]]&lt;=25,"18-25",
fact_orders[[#This Row],[dim_customers.Customer Age]]&lt;=35,"26-35",
fact_orders[[#This Row],[dim_customers.Customer Age]]&lt;=45,"36-45",
fact_orders[[#This Row],[dim_customers.Customer Age]]&lt;=55,"46-55",
TRUE,"56+"
)</f>
        <v>18-25</v>
      </c>
      <c r="X1328" t="str" cm="1">
        <f t="array" ref="X1328">_xlfn.IFS(fact_orders[[#This Row],[Original Price]]&lt;250,"Under 250", fact_orders[[#This Row],[Original Price]]&lt;500, "250-499",fact_orders[[#This Row],[Original Price]]&lt;1000,"500-999",fact_orders[[#This Row],[Original Price]]&lt;2000,"1000-1999",TRUE,"2000+")</f>
        <v>500-999</v>
      </c>
      <c r="Y1328" t="str" cm="1">
        <f t="array" ref="Y1328">_xlfn.IFS(fact_orders[[#This Row],[Discount%]]&lt;0.2,"10-19%",fact_orders[[#This Row],[Discount%]]&lt;0.3,"20-29%",fact_orders[[#This Row],[Discount%]]&lt;0.4,"30-39%",fact_orders[[#This Row],[Discount%]]&lt;0.5,"40-49%",TRUE,"50%+")</f>
        <v>30-39%</v>
      </c>
    </row>
    <row r="1329" spans="1:25" hidden="1" x14ac:dyDescent="0.3">
      <c r="A1329" t="s">
        <v>4745</v>
      </c>
      <c r="B1329" t="s">
        <v>3297</v>
      </c>
      <c r="C1329" t="s">
        <v>1242</v>
      </c>
      <c r="D1329" s="2">
        <v>44220</v>
      </c>
      <c r="E1329">
        <v>786</v>
      </c>
      <c r="F1329" s="4">
        <v>0.3</v>
      </c>
      <c r="G1329" t="s">
        <v>8</v>
      </c>
      <c r="H1329" t="s">
        <v>1140</v>
      </c>
      <c r="I1329" t="s">
        <v>1141</v>
      </c>
      <c r="J1329" t="s">
        <v>1234</v>
      </c>
      <c r="K1329" t="s">
        <v>1151</v>
      </c>
      <c r="L1329" t="s">
        <v>23</v>
      </c>
      <c r="M1329">
        <v>5</v>
      </c>
      <c r="N1329">
        <v>22</v>
      </c>
      <c r="O1329" t="s">
        <v>3298</v>
      </c>
      <c r="P1329" t="s">
        <v>3299</v>
      </c>
      <c r="Q1329" s="7">
        <f>fact_orders[[#This Row],[Original Price]]*(1-fact_orders[[#This Row],[Discount%]])</f>
        <v>550.19999999999993</v>
      </c>
      <c r="R1329">
        <f>fact_orders[[#This Row],[Original Price]]*fact_orders[[#This Row],[Discount%]]</f>
        <v>235.79999999999998</v>
      </c>
      <c r="S1329">
        <f>YEAR(fact_orders[[#This Row],[Date]])</f>
        <v>2021</v>
      </c>
      <c r="T1329">
        <f>MONTH(fact_orders[[#This Row],[Date]])</f>
        <v>1</v>
      </c>
      <c r="U1329" t="str">
        <f>TEXT(fact_orders[[#This Row],[Date]],"mmm-yyyy")</f>
        <v>Jan-2021</v>
      </c>
      <c r="V1329" t="str">
        <f>"Q"&amp;ROUNDUP(MONTH(fact_orders[[#This Row],[Date]])/3,0)</f>
        <v>Q1</v>
      </c>
      <c r="W1329" t="str" cm="1">
        <f t="array" ref="W1329">_xlfn.IFS(
fact_orders[[#This Row],[dim_customers.Customer Age]]&lt;=25,"18-25",
fact_orders[[#This Row],[dim_customers.Customer Age]]&lt;=35,"26-35",
fact_orders[[#This Row],[dim_customers.Customer Age]]&lt;=45,"36-45",
fact_orders[[#This Row],[dim_customers.Customer Age]]&lt;=55,"46-55",
TRUE,"56+"
)</f>
        <v>18-25</v>
      </c>
      <c r="X1329" t="str" cm="1">
        <f t="array" ref="X1329">_xlfn.IFS(fact_orders[[#This Row],[Original Price]]&lt;250,"Under 250", fact_orders[[#This Row],[Original Price]]&lt;500, "250-499",fact_orders[[#This Row],[Original Price]]&lt;1000,"500-999",fact_orders[[#This Row],[Original Price]]&lt;2000,"1000-1999",TRUE,"2000+")</f>
        <v>500-999</v>
      </c>
      <c r="Y1329" t="str" cm="1">
        <f t="array" ref="Y1329">_xlfn.IFS(fact_orders[[#This Row],[Discount%]]&lt;0.2,"10-19%",fact_orders[[#This Row],[Discount%]]&lt;0.3,"20-29%",fact_orders[[#This Row],[Discount%]]&lt;0.4,"30-39%",fact_orders[[#This Row],[Discount%]]&lt;0.5,"40-49%",TRUE,"50%+")</f>
        <v>30-39%</v>
      </c>
    </row>
    <row r="1330" spans="1:25" hidden="1" x14ac:dyDescent="0.3">
      <c r="A1330" t="s">
        <v>4746</v>
      </c>
      <c r="B1330" t="s">
        <v>3300</v>
      </c>
      <c r="C1330" t="s">
        <v>1243</v>
      </c>
      <c r="D1330" s="2">
        <v>44620</v>
      </c>
      <c r="E1330">
        <v>786</v>
      </c>
      <c r="F1330" s="4">
        <v>0.3</v>
      </c>
      <c r="G1330" t="s">
        <v>8</v>
      </c>
      <c r="H1330" t="s">
        <v>1140</v>
      </c>
      <c r="I1330" t="s">
        <v>1141</v>
      </c>
      <c r="J1330" t="s">
        <v>1244</v>
      </c>
      <c r="K1330" t="s">
        <v>1151</v>
      </c>
      <c r="L1330" t="s">
        <v>23</v>
      </c>
      <c r="M1330">
        <v>3</v>
      </c>
      <c r="N1330">
        <v>25</v>
      </c>
      <c r="O1330" t="s">
        <v>3298</v>
      </c>
      <c r="P1330" t="s">
        <v>3299</v>
      </c>
      <c r="Q1330" s="7">
        <f>fact_orders[[#This Row],[Original Price]]*(1-fact_orders[[#This Row],[Discount%]])</f>
        <v>550.19999999999993</v>
      </c>
      <c r="R1330">
        <f>fact_orders[[#This Row],[Original Price]]*fact_orders[[#This Row],[Discount%]]</f>
        <v>235.79999999999998</v>
      </c>
      <c r="S1330">
        <f>YEAR(fact_orders[[#This Row],[Date]])</f>
        <v>2022</v>
      </c>
      <c r="T1330">
        <f>MONTH(fact_orders[[#This Row],[Date]])</f>
        <v>2</v>
      </c>
      <c r="U1330" t="str">
        <f>TEXT(fact_orders[[#This Row],[Date]],"mmm-yyyy")</f>
        <v>Feb-2022</v>
      </c>
      <c r="V1330" t="str">
        <f>"Q"&amp;ROUNDUP(MONTH(fact_orders[[#This Row],[Date]])/3,0)</f>
        <v>Q1</v>
      </c>
      <c r="W1330" t="str" cm="1">
        <f t="array" ref="W1330">_xlfn.IFS(
fact_orders[[#This Row],[dim_customers.Customer Age]]&lt;=25,"18-25",
fact_orders[[#This Row],[dim_customers.Customer Age]]&lt;=35,"26-35",
fact_orders[[#This Row],[dim_customers.Customer Age]]&lt;=45,"36-45",
fact_orders[[#This Row],[dim_customers.Customer Age]]&lt;=55,"46-55",
TRUE,"56+"
)</f>
        <v>18-25</v>
      </c>
      <c r="X1330" t="str" cm="1">
        <f t="array" ref="X1330">_xlfn.IFS(fact_orders[[#This Row],[Original Price]]&lt;250,"Under 250", fact_orders[[#This Row],[Original Price]]&lt;500, "250-499",fact_orders[[#This Row],[Original Price]]&lt;1000,"500-999",fact_orders[[#This Row],[Original Price]]&lt;2000,"1000-1999",TRUE,"2000+")</f>
        <v>500-999</v>
      </c>
      <c r="Y1330" t="str" cm="1">
        <f t="array" ref="Y1330">_xlfn.IFS(fact_orders[[#This Row],[Discount%]]&lt;0.2,"10-19%",fact_orders[[#This Row],[Discount%]]&lt;0.3,"20-29%",fact_orders[[#This Row],[Discount%]]&lt;0.4,"30-39%",fact_orders[[#This Row],[Discount%]]&lt;0.5,"40-49%",TRUE,"50%+")</f>
        <v>30-39%</v>
      </c>
    </row>
    <row r="1331" spans="1:25" hidden="1" x14ac:dyDescent="0.3">
      <c r="A1331" t="s">
        <v>4747</v>
      </c>
      <c r="B1331" t="s">
        <v>3301</v>
      </c>
      <c r="C1331" t="s">
        <v>1245</v>
      </c>
      <c r="D1331" s="2">
        <v>44766</v>
      </c>
      <c r="E1331">
        <v>786</v>
      </c>
      <c r="F1331" s="4">
        <v>0.3</v>
      </c>
      <c r="G1331" t="s">
        <v>8</v>
      </c>
      <c r="H1331" t="s">
        <v>1140</v>
      </c>
      <c r="I1331" t="s">
        <v>1141</v>
      </c>
      <c r="J1331" t="s">
        <v>1244</v>
      </c>
      <c r="K1331" t="s">
        <v>1151</v>
      </c>
      <c r="L1331" t="s">
        <v>23</v>
      </c>
      <c r="M1331">
        <v>5</v>
      </c>
      <c r="N1331">
        <v>27</v>
      </c>
      <c r="O1331" t="s">
        <v>3302</v>
      </c>
      <c r="P1331" t="s">
        <v>3303</v>
      </c>
      <c r="Q1331" s="7">
        <f>fact_orders[[#This Row],[Original Price]]*(1-fact_orders[[#This Row],[Discount%]])</f>
        <v>550.19999999999993</v>
      </c>
      <c r="R1331">
        <f>fact_orders[[#This Row],[Original Price]]*fact_orders[[#This Row],[Discount%]]</f>
        <v>235.79999999999998</v>
      </c>
      <c r="S1331">
        <f>YEAR(fact_orders[[#This Row],[Date]])</f>
        <v>2022</v>
      </c>
      <c r="T1331">
        <f>MONTH(fact_orders[[#This Row],[Date]])</f>
        <v>7</v>
      </c>
      <c r="U1331" t="str">
        <f>TEXT(fact_orders[[#This Row],[Date]],"mmm-yyyy")</f>
        <v>Jul-2022</v>
      </c>
      <c r="V1331" t="str">
        <f>"Q"&amp;ROUNDUP(MONTH(fact_orders[[#This Row],[Date]])/3,0)</f>
        <v>Q3</v>
      </c>
      <c r="W1331" t="str" cm="1">
        <f t="array" ref="W1331">_xlfn.IFS(
fact_orders[[#This Row],[dim_customers.Customer Age]]&lt;=25,"18-25",
fact_orders[[#This Row],[dim_customers.Customer Age]]&lt;=35,"26-35",
fact_orders[[#This Row],[dim_customers.Customer Age]]&lt;=45,"36-45",
fact_orders[[#This Row],[dim_customers.Customer Age]]&lt;=55,"46-55",
TRUE,"56+"
)</f>
        <v>26-35</v>
      </c>
      <c r="X1331" t="str" cm="1">
        <f t="array" ref="X1331">_xlfn.IFS(fact_orders[[#This Row],[Original Price]]&lt;250,"Under 250", fact_orders[[#This Row],[Original Price]]&lt;500, "250-499",fact_orders[[#This Row],[Original Price]]&lt;1000,"500-999",fact_orders[[#This Row],[Original Price]]&lt;2000,"1000-1999",TRUE,"2000+")</f>
        <v>500-999</v>
      </c>
      <c r="Y1331" t="str" cm="1">
        <f t="array" ref="Y1331">_xlfn.IFS(fact_orders[[#This Row],[Discount%]]&lt;0.2,"10-19%",fact_orders[[#This Row],[Discount%]]&lt;0.3,"20-29%",fact_orders[[#This Row],[Discount%]]&lt;0.4,"30-39%",fact_orders[[#This Row],[Discount%]]&lt;0.5,"40-49%",TRUE,"50%+")</f>
        <v>30-39%</v>
      </c>
    </row>
    <row r="1332" spans="1:25" hidden="1" x14ac:dyDescent="0.3">
      <c r="A1332" t="s">
        <v>4748</v>
      </c>
      <c r="B1332" t="s">
        <v>3304</v>
      </c>
      <c r="C1332" t="s">
        <v>1246</v>
      </c>
      <c r="D1332" s="2">
        <v>44762</v>
      </c>
      <c r="E1332">
        <v>569</v>
      </c>
      <c r="F1332" s="4">
        <v>0.25</v>
      </c>
      <c r="G1332" t="s">
        <v>8</v>
      </c>
      <c r="H1332" t="s">
        <v>1140</v>
      </c>
      <c r="I1332" t="s">
        <v>1141</v>
      </c>
      <c r="J1332" t="s">
        <v>1244</v>
      </c>
      <c r="K1332" t="s">
        <v>1151</v>
      </c>
      <c r="L1332" t="s">
        <v>359</v>
      </c>
      <c r="M1332">
        <v>5</v>
      </c>
      <c r="N1332">
        <v>29</v>
      </c>
      <c r="O1332" t="s">
        <v>3302</v>
      </c>
      <c r="P1332" t="s">
        <v>3303</v>
      </c>
      <c r="Q1332" s="7">
        <f>fact_orders[[#This Row],[Original Price]]*(1-fact_orders[[#This Row],[Discount%]])</f>
        <v>426.75</v>
      </c>
      <c r="R1332">
        <f>fact_orders[[#This Row],[Original Price]]*fact_orders[[#This Row],[Discount%]]</f>
        <v>142.25</v>
      </c>
      <c r="S1332">
        <f>YEAR(fact_orders[[#This Row],[Date]])</f>
        <v>2022</v>
      </c>
      <c r="T1332">
        <f>MONTH(fact_orders[[#This Row],[Date]])</f>
        <v>7</v>
      </c>
      <c r="U1332" t="str">
        <f>TEXT(fact_orders[[#This Row],[Date]],"mmm-yyyy")</f>
        <v>Jul-2022</v>
      </c>
      <c r="V1332" t="str">
        <f>"Q"&amp;ROUNDUP(MONTH(fact_orders[[#This Row],[Date]])/3,0)</f>
        <v>Q3</v>
      </c>
      <c r="W1332" t="str" cm="1">
        <f t="array" ref="W1332">_xlfn.IFS(
fact_orders[[#This Row],[dim_customers.Customer Age]]&lt;=25,"18-25",
fact_orders[[#This Row],[dim_customers.Customer Age]]&lt;=35,"26-35",
fact_orders[[#This Row],[dim_customers.Customer Age]]&lt;=45,"36-45",
fact_orders[[#This Row],[dim_customers.Customer Age]]&lt;=55,"46-55",
TRUE,"56+"
)</f>
        <v>26-35</v>
      </c>
      <c r="X1332" t="str" cm="1">
        <f t="array" ref="X1332">_xlfn.IFS(fact_orders[[#This Row],[Original Price]]&lt;250,"Under 250", fact_orders[[#This Row],[Original Price]]&lt;500, "250-499",fact_orders[[#This Row],[Original Price]]&lt;1000,"500-999",fact_orders[[#This Row],[Original Price]]&lt;2000,"1000-1999",TRUE,"2000+")</f>
        <v>500-999</v>
      </c>
      <c r="Y1332" t="str" cm="1">
        <f t="array" ref="Y1332">_xlfn.IFS(fact_orders[[#This Row],[Discount%]]&lt;0.2,"10-19%",fact_orders[[#This Row],[Discount%]]&lt;0.3,"20-29%",fact_orders[[#This Row],[Discount%]]&lt;0.4,"30-39%",fact_orders[[#This Row],[Discount%]]&lt;0.5,"40-49%",TRUE,"50%+")</f>
        <v>20-29%</v>
      </c>
    </row>
    <row r="1333" spans="1:25" hidden="1" x14ac:dyDescent="0.3">
      <c r="A1333" t="s">
        <v>4749</v>
      </c>
      <c r="B1333" t="s">
        <v>3305</v>
      </c>
      <c r="C1333" t="s">
        <v>1247</v>
      </c>
      <c r="D1333" s="2">
        <v>44793</v>
      </c>
      <c r="E1333">
        <v>569</v>
      </c>
      <c r="F1333" s="4">
        <v>0.25</v>
      </c>
      <c r="G1333" t="s">
        <v>8</v>
      </c>
      <c r="H1333" t="s">
        <v>1140</v>
      </c>
      <c r="I1333" t="s">
        <v>1141</v>
      </c>
      <c r="J1333" t="s">
        <v>1244</v>
      </c>
      <c r="K1333" t="s">
        <v>1151</v>
      </c>
      <c r="L1333" t="s">
        <v>359</v>
      </c>
      <c r="M1333">
        <v>4</v>
      </c>
      <c r="N1333">
        <v>23</v>
      </c>
      <c r="O1333" t="s">
        <v>3302</v>
      </c>
      <c r="P1333" t="s">
        <v>3303</v>
      </c>
      <c r="Q1333" s="7">
        <f>fact_orders[[#This Row],[Original Price]]*(1-fact_orders[[#This Row],[Discount%]])</f>
        <v>426.75</v>
      </c>
      <c r="R1333">
        <f>fact_orders[[#This Row],[Original Price]]*fact_orders[[#This Row],[Discount%]]</f>
        <v>142.25</v>
      </c>
      <c r="S1333">
        <f>YEAR(fact_orders[[#This Row],[Date]])</f>
        <v>2022</v>
      </c>
      <c r="T1333">
        <f>MONTH(fact_orders[[#This Row],[Date]])</f>
        <v>8</v>
      </c>
      <c r="U1333" t="str">
        <f>TEXT(fact_orders[[#This Row],[Date]],"mmm-yyyy")</f>
        <v>Aug-2022</v>
      </c>
      <c r="V1333" t="str">
        <f>"Q"&amp;ROUNDUP(MONTH(fact_orders[[#This Row],[Date]])/3,0)</f>
        <v>Q3</v>
      </c>
      <c r="W1333" t="str" cm="1">
        <f t="array" ref="W1333">_xlfn.IFS(
fact_orders[[#This Row],[dim_customers.Customer Age]]&lt;=25,"18-25",
fact_orders[[#This Row],[dim_customers.Customer Age]]&lt;=35,"26-35",
fact_orders[[#This Row],[dim_customers.Customer Age]]&lt;=45,"36-45",
fact_orders[[#This Row],[dim_customers.Customer Age]]&lt;=55,"46-55",
TRUE,"56+"
)</f>
        <v>18-25</v>
      </c>
      <c r="X1333" t="str" cm="1">
        <f t="array" ref="X1333">_xlfn.IFS(fact_orders[[#This Row],[Original Price]]&lt;250,"Under 250", fact_orders[[#This Row],[Original Price]]&lt;500, "250-499",fact_orders[[#This Row],[Original Price]]&lt;1000,"500-999",fact_orders[[#This Row],[Original Price]]&lt;2000,"1000-1999",TRUE,"2000+")</f>
        <v>500-999</v>
      </c>
      <c r="Y1333" t="str" cm="1">
        <f t="array" ref="Y1333">_xlfn.IFS(fact_orders[[#This Row],[Discount%]]&lt;0.2,"10-19%",fact_orders[[#This Row],[Discount%]]&lt;0.3,"20-29%",fact_orders[[#This Row],[Discount%]]&lt;0.4,"30-39%",fact_orders[[#This Row],[Discount%]]&lt;0.5,"40-49%",TRUE,"50%+")</f>
        <v>20-29%</v>
      </c>
    </row>
    <row r="1334" spans="1:25" hidden="1" x14ac:dyDescent="0.3">
      <c r="A1334" t="s">
        <v>4750</v>
      </c>
      <c r="B1334" t="s">
        <v>3306</v>
      </c>
      <c r="C1334" t="s">
        <v>1248</v>
      </c>
      <c r="D1334" s="2">
        <v>44299</v>
      </c>
      <c r="E1334">
        <v>569</v>
      </c>
      <c r="F1334" s="4">
        <v>0.3</v>
      </c>
      <c r="G1334" t="s">
        <v>8</v>
      </c>
      <c r="H1334" t="s">
        <v>1140</v>
      </c>
      <c r="I1334" t="s">
        <v>1141</v>
      </c>
      <c r="J1334" t="s">
        <v>1244</v>
      </c>
      <c r="K1334" t="s">
        <v>1151</v>
      </c>
      <c r="L1334" t="s">
        <v>359</v>
      </c>
      <c r="M1334">
        <v>3</v>
      </c>
      <c r="N1334">
        <v>25</v>
      </c>
      <c r="O1334" t="s">
        <v>3302</v>
      </c>
      <c r="P1334" t="s">
        <v>3303</v>
      </c>
      <c r="Q1334" s="7">
        <f>fact_orders[[#This Row],[Original Price]]*(1-fact_orders[[#This Row],[Discount%]])</f>
        <v>398.29999999999995</v>
      </c>
      <c r="R1334">
        <f>fact_orders[[#This Row],[Original Price]]*fact_orders[[#This Row],[Discount%]]</f>
        <v>170.7</v>
      </c>
      <c r="S1334">
        <f>YEAR(fact_orders[[#This Row],[Date]])</f>
        <v>2021</v>
      </c>
      <c r="T1334">
        <f>MONTH(fact_orders[[#This Row],[Date]])</f>
        <v>4</v>
      </c>
      <c r="U1334" t="str">
        <f>TEXT(fact_orders[[#This Row],[Date]],"mmm-yyyy")</f>
        <v>Apr-2021</v>
      </c>
      <c r="V1334" t="str">
        <f>"Q"&amp;ROUNDUP(MONTH(fact_orders[[#This Row],[Date]])/3,0)</f>
        <v>Q2</v>
      </c>
      <c r="W1334" t="str" cm="1">
        <f t="array" ref="W1334">_xlfn.IFS(
fact_orders[[#This Row],[dim_customers.Customer Age]]&lt;=25,"18-25",
fact_orders[[#This Row],[dim_customers.Customer Age]]&lt;=35,"26-35",
fact_orders[[#This Row],[dim_customers.Customer Age]]&lt;=45,"36-45",
fact_orders[[#This Row],[dim_customers.Customer Age]]&lt;=55,"46-55",
TRUE,"56+"
)</f>
        <v>18-25</v>
      </c>
      <c r="X1334" t="str" cm="1">
        <f t="array" ref="X1334">_xlfn.IFS(fact_orders[[#This Row],[Original Price]]&lt;250,"Under 250", fact_orders[[#This Row],[Original Price]]&lt;500, "250-499",fact_orders[[#This Row],[Original Price]]&lt;1000,"500-999",fact_orders[[#This Row],[Original Price]]&lt;2000,"1000-1999",TRUE,"2000+")</f>
        <v>500-999</v>
      </c>
      <c r="Y1334" t="str" cm="1">
        <f t="array" ref="Y1334">_xlfn.IFS(fact_orders[[#This Row],[Discount%]]&lt;0.2,"10-19%",fact_orders[[#This Row],[Discount%]]&lt;0.3,"20-29%",fact_orders[[#This Row],[Discount%]]&lt;0.4,"30-39%",fact_orders[[#This Row],[Discount%]]&lt;0.5,"40-49%",TRUE,"50%+")</f>
        <v>30-39%</v>
      </c>
    </row>
    <row r="1335" spans="1:25" hidden="1" x14ac:dyDescent="0.3">
      <c r="A1335" t="s">
        <v>4751</v>
      </c>
      <c r="B1335" t="s">
        <v>3307</v>
      </c>
      <c r="C1335" t="s">
        <v>1249</v>
      </c>
      <c r="D1335" s="2">
        <v>44596</v>
      </c>
      <c r="E1335">
        <v>569</v>
      </c>
      <c r="F1335" s="4">
        <v>0.3</v>
      </c>
      <c r="G1335" t="s">
        <v>8</v>
      </c>
      <c r="H1335" t="s">
        <v>1140</v>
      </c>
      <c r="I1335" t="s">
        <v>1141</v>
      </c>
      <c r="J1335" t="s">
        <v>1244</v>
      </c>
      <c r="K1335" t="s">
        <v>1143</v>
      </c>
      <c r="L1335" t="s">
        <v>359</v>
      </c>
      <c r="M1335">
        <v>4</v>
      </c>
      <c r="N1335">
        <v>24</v>
      </c>
      <c r="O1335" t="s">
        <v>3302</v>
      </c>
      <c r="P1335" t="s">
        <v>3303</v>
      </c>
      <c r="Q1335" s="7">
        <f>fact_orders[[#This Row],[Original Price]]*(1-fact_orders[[#This Row],[Discount%]])</f>
        <v>398.29999999999995</v>
      </c>
      <c r="R1335">
        <f>fact_orders[[#This Row],[Original Price]]*fact_orders[[#This Row],[Discount%]]</f>
        <v>170.7</v>
      </c>
      <c r="S1335">
        <f>YEAR(fact_orders[[#This Row],[Date]])</f>
        <v>2022</v>
      </c>
      <c r="T1335">
        <f>MONTH(fact_orders[[#This Row],[Date]])</f>
        <v>2</v>
      </c>
      <c r="U1335" t="str">
        <f>TEXT(fact_orders[[#This Row],[Date]],"mmm-yyyy")</f>
        <v>Feb-2022</v>
      </c>
      <c r="V1335" t="str">
        <f>"Q"&amp;ROUNDUP(MONTH(fact_orders[[#This Row],[Date]])/3,0)</f>
        <v>Q1</v>
      </c>
      <c r="W1335" t="str" cm="1">
        <f t="array" ref="W1335">_xlfn.IFS(
fact_orders[[#This Row],[dim_customers.Customer Age]]&lt;=25,"18-25",
fact_orders[[#This Row],[dim_customers.Customer Age]]&lt;=35,"26-35",
fact_orders[[#This Row],[dim_customers.Customer Age]]&lt;=45,"36-45",
fact_orders[[#This Row],[dim_customers.Customer Age]]&lt;=55,"46-55",
TRUE,"56+"
)</f>
        <v>18-25</v>
      </c>
      <c r="X1335" t="str" cm="1">
        <f t="array" ref="X1335">_xlfn.IFS(fact_orders[[#This Row],[Original Price]]&lt;250,"Under 250", fact_orders[[#This Row],[Original Price]]&lt;500, "250-499",fact_orders[[#This Row],[Original Price]]&lt;1000,"500-999",fact_orders[[#This Row],[Original Price]]&lt;2000,"1000-1999",TRUE,"2000+")</f>
        <v>500-999</v>
      </c>
      <c r="Y1335" t="str" cm="1">
        <f t="array" ref="Y1335">_xlfn.IFS(fact_orders[[#This Row],[Discount%]]&lt;0.2,"10-19%",fact_orders[[#This Row],[Discount%]]&lt;0.3,"20-29%",fact_orders[[#This Row],[Discount%]]&lt;0.4,"30-39%",fact_orders[[#This Row],[Discount%]]&lt;0.5,"40-49%",TRUE,"50%+")</f>
        <v>30-39%</v>
      </c>
    </row>
    <row r="1336" spans="1:25" hidden="1" x14ac:dyDescent="0.3">
      <c r="A1336" t="s">
        <v>4752</v>
      </c>
      <c r="B1336" t="s">
        <v>3308</v>
      </c>
      <c r="C1336" t="s">
        <v>1250</v>
      </c>
      <c r="D1336" s="2">
        <v>44207</v>
      </c>
      <c r="E1336">
        <v>569</v>
      </c>
      <c r="F1336" s="4">
        <v>0.3</v>
      </c>
      <c r="G1336" t="s">
        <v>8</v>
      </c>
      <c r="H1336" t="s">
        <v>1140</v>
      </c>
      <c r="I1336" t="s">
        <v>1141</v>
      </c>
      <c r="J1336" t="s">
        <v>1244</v>
      </c>
      <c r="K1336" t="s">
        <v>1143</v>
      </c>
      <c r="L1336" t="s">
        <v>497</v>
      </c>
      <c r="M1336">
        <v>5</v>
      </c>
      <c r="N1336">
        <v>15</v>
      </c>
      <c r="O1336" t="s">
        <v>3302</v>
      </c>
      <c r="P1336" t="s">
        <v>3303</v>
      </c>
      <c r="Q1336" s="7">
        <f>fact_orders[[#This Row],[Original Price]]*(1-fact_orders[[#This Row],[Discount%]])</f>
        <v>398.29999999999995</v>
      </c>
      <c r="R1336">
        <f>fact_orders[[#This Row],[Original Price]]*fact_orders[[#This Row],[Discount%]]</f>
        <v>170.7</v>
      </c>
      <c r="S1336">
        <f>YEAR(fact_orders[[#This Row],[Date]])</f>
        <v>2021</v>
      </c>
      <c r="T1336">
        <f>MONTH(fact_orders[[#This Row],[Date]])</f>
        <v>1</v>
      </c>
      <c r="U1336" t="str">
        <f>TEXT(fact_orders[[#This Row],[Date]],"mmm-yyyy")</f>
        <v>Jan-2021</v>
      </c>
      <c r="V1336" t="str">
        <f>"Q"&amp;ROUNDUP(MONTH(fact_orders[[#This Row],[Date]])/3,0)</f>
        <v>Q1</v>
      </c>
      <c r="W1336" t="str" cm="1">
        <f t="array" ref="W1336">_xlfn.IFS(
fact_orders[[#This Row],[dim_customers.Customer Age]]&lt;=25,"18-25",
fact_orders[[#This Row],[dim_customers.Customer Age]]&lt;=35,"26-35",
fact_orders[[#This Row],[dim_customers.Customer Age]]&lt;=45,"36-45",
fact_orders[[#This Row],[dim_customers.Customer Age]]&lt;=55,"46-55",
TRUE,"56+"
)</f>
        <v>18-25</v>
      </c>
      <c r="X1336" t="str" cm="1">
        <f t="array" ref="X1336">_xlfn.IFS(fact_orders[[#This Row],[Original Price]]&lt;250,"Under 250", fact_orders[[#This Row],[Original Price]]&lt;500, "250-499",fact_orders[[#This Row],[Original Price]]&lt;1000,"500-999",fact_orders[[#This Row],[Original Price]]&lt;2000,"1000-1999",TRUE,"2000+")</f>
        <v>500-999</v>
      </c>
      <c r="Y1336" t="str" cm="1">
        <f t="array" ref="Y1336">_xlfn.IFS(fact_orders[[#This Row],[Discount%]]&lt;0.2,"10-19%",fact_orders[[#This Row],[Discount%]]&lt;0.3,"20-29%",fact_orders[[#This Row],[Discount%]]&lt;0.4,"30-39%",fact_orders[[#This Row],[Discount%]]&lt;0.5,"40-49%",TRUE,"50%+")</f>
        <v>30-39%</v>
      </c>
    </row>
    <row r="1337" spans="1:25" hidden="1" x14ac:dyDescent="0.3">
      <c r="A1337" t="s">
        <v>4753</v>
      </c>
      <c r="B1337" t="s">
        <v>3309</v>
      </c>
      <c r="C1337" t="s">
        <v>1251</v>
      </c>
      <c r="D1337" s="2">
        <v>44406</v>
      </c>
      <c r="E1337">
        <v>569</v>
      </c>
      <c r="F1337" s="4">
        <v>0.4</v>
      </c>
      <c r="G1337" t="s">
        <v>8</v>
      </c>
      <c r="H1337" t="s">
        <v>1140</v>
      </c>
      <c r="I1337" t="s">
        <v>1141</v>
      </c>
      <c r="J1337" t="s">
        <v>1244</v>
      </c>
      <c r="K1337" t="s">
        <v>1143</v>
      </c>
      <c r="L1337" t="s">
        <v>497</v>
      </c>
      <c r="M1337">
        <v>3</v>
      </c>
      <c r="N1337">
        <v>19</v>
      </c>
      <c r="O1337" t="s">
        <v>3310</v>
      </c>
      <c r="P1337" t="s">
        <v>3303</v>
      </c>
      <c r="Q1337" s="7">
        <f>fact_orders[[#This Row],[Original Price]]*(1-fact_orders[[#This Row],[Discount%]])</f>
        <v>341.4</v>
      </c>
      <c r="R1337">
        <f>fact_orders[[#This Row],[Original Price]]*fact_orders[[#This Row],[Discount%]]</f>
        <v>227.60000000000002</v>
      </c>
      <c r="S1337">
        <f>YEAR(fact_orders[[#This Row],[Date]])</f>
        <v>2021</v>
      </c>
      <c r="T1337">
        <f>MONTH(fact_orders[[#This Row],[Date]])</f>
        <v>7</v>
      </c>
      <c r="U1337" t="str">
        <f>TEXT(fact_orders[[#This Row],[Date]],"mmm-yyyy")</f>
        <v>Jul-2021</v>
      </c>
      <c r="V1337" t="str">
        <f>"Q"&amp;ROUNDUP(MONTH(fact_orders[[#This Row],[Date]])/3,0)</f>
        <v>Q3</v>
      </c>
      <c r="W1337" t="str" cm="1">
        <f t="array" ref="W1337">_xlfn.IFS(
fact_orders[[#This Row],[dim_customers.Customer Age]]&lt;=25,"18-25",
fact_orders[[#This Row],[dim_customers.Customer Age]]&lt;=35,"26-35",
fact_orders[[#This Row],[dim_customers.Customer Age]]&lt;=45,"36-45",
fact_orders[[#This Row],[dim_customers.Customer Age]]&lt;=55,"46-55",
TRUE,"56+"
)</f>
        <v>18-25</v>
      </c>
      <c r="X1337" t="str" cm="1">
        <f t="array" ref="X1337">_xlfn.IFS(fact_orders[[#This Row],[Original Price]]&lt;250,"Under 250", fact_orders[[#This Row],[Original Price]]&lt;500, "250-499",fact_orders[[#This Row],[Original Price]]&lt;1000,"500-999",fact_orders[[#This Row],[Original Price]]&lt;2000,"1000-1999",TRUE,"2000+")</f>
        <v>500-999</v>
      </c>
      <c r="Y1337" t="str" cm="1">
        <f t="array" ref="Y1337">_xlfn.IFS(fact_orders[[#This Row],[Discount%]]&lt;0.2,"10-19%",fact_orders[[#This Row],[Discount%]]&lt;0.3,"20-29%",fact_orders[[#This Row],[Discount%]]&lt;0.4,"30-39%",fact_orders[[#This Row],[Discount%]]&lt;0.5,"40-49%",TRUE,"50%+")</f>
        <v>40-49%</v>
      </c>
    </row>
    <row r="1338" spans="1:25" hidden="1" x14ac:dyDescent="0.3">
      <c r="A1338" t="s">
        <v>4754</v>
      </c>
      <c r="B1338" t="s">
        <v>3311</v>
      </c>
      <c r="C1338" t="s">
        <v>1252</v>
      </c>
      <c r="D1338" s="2">
        <v>44446</v>
      </c>
      <c r="E1338">
        <v>569</v>
      </c>
      <c r="F1338" s="4">
        <v>0.4</v>
      </c>
      <c r="G1338" t="s">
        <v>8</v>
      </c>
      <c r="H1338" t="s">
        <v>1140</v>
      </c>
      <c r="I1338" t="s">
        <v>1141</v>
      </c>
      <c r="J1338" t="s">
        <v>1244</v>
      </c>
      <c r="K1338" t="s">
        <v>1143</v>
      </c>
      <c r="L1338" t="s">
        <v>497</v>
      </c>
      <c r="M1338">
        <v>2</v>
      </c>
      <c r="N1338">
        <v>19</v>
      </c>
      <c r="O1338" t="s">
        <v>3310</v>
      </c>
      <c r="P1338" t="s">
        <v>3303</v>
      </c>
      <c r="Q1338" s="7">
        <f>fact_orders[[#This Row],[Original Price]]*(1-fact_orders[[#This Row],[Discount%]])</f>
        <v>341.4</v>
      </c>
      <c r="R1338">
        <f>fact_orders[[#This Row],[Original Price]]*fact_orders[[#This Row],[Discount%]]</f>
        <v>227.60000000000002</v>
      </c>
      <c r="S1338">
        <f>YEAR(fact_orders[[#This Row],[Date]])</f>
        <v>2021</v>
      </c>
      <c r="T1338">
        <f>MONTH(fact_orders[[#This Row],[Date]])</f>
        <v>9</v>
      </c>
      <c r="U1338" t="str">
        <f>TEXT(fact_orders[[#This Row],[Date]],"mmm-yyyy")</f>
        <v>Sep-2021</v>
      </c>
      <c r="V1338" t="str">
        <f>"Q"&amp;ROUNDUP(MONTH(fact_orders[[#This Row],[Date]])/3,0)</f>
        <v>Q3</v>
      </c>
      <c r="W1338" t="str" cm="1">
        <f t="array" ref="W1338">_xlfn.IFS(
fact_orders[[#This Row],[dim_customers.Customer Age]]&lt;=25,"18-25",
fact_orders[[#This Row],[dim_customers.Customer Age]]&lt;=35,"26-35",
fact_orders[[#This Row],[dim_customers.Customer Age]]&lt;=45,"36-45",
fact_orders[[#This Row],[dim_customers.Customer Age]]&lt;=55,"46-55",
TRUE,"56+"
)</f>
        <v>18-25</v>
      </c>
      <c r="X1338" t="str" cm="1">
        <f t="array" ref="X1338">_xlfn.IFS(fact_orders[[#This Row],[Original Price]]&lt;250,"Under 250", fact_orders[[#This Row],[Original Price]]&lt;500, "250-499",fact_orders[[#This Row],[Original Price]]&lt;1000,"500-999",fact_orders[[#This Row],[Original Price]]&lt;2000,"1000-1999",TRUE,"2000+")</f>
        <v>500-999</v>
      </c>
      <c r="Y1338" t="str" cm="1">
        <f t="array" ref="Y1338">_xlfn.IFS(fact_orders[[#This Row],[Discount%]]&lt;0.2,"10-19%",fact_orders[[#This Row],[Discount%]]&lt;0.3,"20-29%",fact_orders[[#This Row],[Discount%]]&lt;0.4,"30-39%",fact_orders[[#This Row],[Discount%]]&lt;0.5,"40-49%",TRUE,"50%+")</f>
        <v>40-49%</v>
      </c>
    </row>
    <row r="1339" spans="1:25" hidden="1" x14ac:dyDescent="0.3">
      <c r="A1339" t="s">
        <v>4755</v>
      </c>
      <c r="B1339" t="s">
        <v>3312</v>
      </c>
      <c r="C1339" t="s">
        <v>1253</v>
      </c>
      <c r="D1339" s="2">
        <v>44687</v>
      </c>
      <c r="E1339">
        <v>569</v>
      </c>
      <c r="F1339" s="4">
        <v>0.4</v>
      </c>
      <c r="G1339" t="s">
        <v>8</v>
      </c>
      <c r="H1339" t="s">
        <v>1140</v>
      </c>
      <c r="I1339" t="s">
        <v>1141</v>
      </c>
      <c r="J1339" t="s">
        <v>1244</v>
      </c>
      <c r="K1339" t="s">
        <v>1143</v>
      </c>
      <c r="L1339" t="s">
        <v>497</v>
      </c>
      <c r="M1339">
        <v>5</v>
      </c>
      <c r="N1339">
        <v>19</v>
      </c>
      <c r="O1339" t="s">
        <v>3310</v>
      </c>
      <c r="P1339" t="s">
        <v>3303</v>
      </c>
      <c r="Q1339" s="7">
        <f>fact_orders[[#This Row],[Original Price]]*(1-fact_orders[[#This Row],[Discount%]])</f>
        <v>341.4</v>
      </c>
      <c r="R1339">
        <f>fact_orders[[#This Row],[Original Price]]*fact_orders[[#This Row],[Discount%]]</f>
        <v>227.60000000000002</v>
      </c>
      <c r="S1339">
        <f>YEAR(fact_orders[[#This Row],[Date]])</f>
        <v>2022</v>
      </c>
      <c r="T1339">
        <f>MONTH(fact_orders[[#This Row],[Date]])</f>
        <v>5</v>
      </c>
      <c r="U1339" t="str">
        <f>TEXT(fact_orders[[#This Row],[Date]],"mmm-yyyy")</f>
        <v>May-2022</v>
      </c>
      <c r="V1339" t="str">
        <f>"Q"&amp;ROUNDUP(MONTH(fact_orders[[#This Row],[Date]])/3,0)</f>
        <v>Q2</v>
      </c>
      <c r="W1339" t="str" cm="1">
        <f t="array" ref="W1339">_xlfn.IFS(
fact_orders[[#This Row],[dim_customers.Customer Age]]&lt;=25,"18-25",
fact_orders[[#This Row],[dim_customers.Customer Age]]&lt;=35,"26-35",
fact_orders[[#This Row],[dim_customers.Customer Age]]&lt;=45,"36-45",
fact_orders[[#This Row],[dim_customers.Customer Age]]&lt;=55,"46-55",
TRUE,"56+"
)</f>
        <v>18-25</v>
      </c>
      <c r="X1339" t="str" cm="1">
        <f t="array" ref="X1339">_xlfn.IFS(fact_orders[[#This Row],[Original Price]]&lt;250,"Under 250", fact_orders[[#This Row],[Original Price]]&lt;500, "250-499",fact_orders[[#This Row],[Original Price]]&lt;1000,"500-999",fact_orders[[#This Row],[Original Price]]&lt;2000,"1000-1999",TRUE,"2000+")</f>
        <v>500-999</v>
      </c>
      <c r="Y1339" t="str" cm="1">
        <f t="array" ref="Y1339">_xlfn.IFS(fact_orders[[#This Row],[Discount%]]&lt;0.2,"10-19%",fact_orders[[#This Row],[Discount%]]&lt;0.3,"20-29%",fact_orders[[#This Row],[Discount%]]&lt;0.4,"30-39%",fact_orders[[#This Row],[Discount%]]&lt;0.5,"40-49%",TRUE,"50%+")</f>
        <v>40-49%</v>
      </c>
    </row>
    <row r="1340" spans="1:25" hidden="1" x14ac:dyDescent="0.3">
      <c r="A1340" t="s">
        <v>4756</v>
      </c>
      <c r="B1340" t="s">
        <v>3313</v>
      </c>
      <c r="C1340" t="s">
        <v>1254</v>
      </c>
      <c r="D1340" s="2">
        <v>44200</v>
      </c>
      <c r="E1340">
        <v>349</v>
      </c>
      <c r="F1340" s="4">
        <v>0.4</v>
      </c>
      <c r="G1340" t="s">
        <v>8</v>
      </c>
      <c r="H1340" t="s">
        <v>1140</v>
      </c>
      <c r="I1340" t="s">
        <v>1141</v>
      </c>
      <c r="J1340" t="s">
        <v>1244</v>
      </c>
      <c r="K1340" t="s">
        <v>1143</v>
      </c>
      <c r="L1340" t="s">
        <v>497</v>
      </c>
      <c r="M1340">
        <v>4</v>
      </c>
      <c r="N1340">
        <v>22</v>
      </c>
      <c r="O1340" t="s">
        <v>3310</v>
      </c>
      <c r="P1340" t="s">
        <v>3303</v>
      </c>
      <c r="Q1340" s="7">
        <f>fact_orders[[#This Row],[Original Price]]*(1-fact_orders[[#This Row],[Discount%]])</f>
        <v>209.4</v>
      </c>
      <c r="R1340">
        <f>fact_orders[[#This Row],[Original Price]]*fact_orders[[#This Row],[Discount%]]</f>
        <v>139.6</v>
      </c>
      <c r="S1340">
        <f>YEAR(fact_orders[[#This Row],[Date]])</f>
        <v>2021</v>
      </c>
      <c r="T1340">
        <f>MONTH(fact_orders[[#This Row],[Date]])</f>
        <v>1</v>
      </c>
      <c r="U1340" t="str">
        <f>TEXT(fact_orders[[#This Row],[Date]],"mmm-yyyy")</f>
        <v>Jan-2021</v>
      </c>
      <c r="V1340" t="str">
        <f>"Q"&amp;ROUNDUP(MONTH(fact_orders[[#This Row],[Date]])/3,0)</f>
        <v>Q1</v>
      </c>
      <c r="W1340" t="str" cm="1">
        <f t="array" ref="W1340">_xlfn.IFS(
fact_orders[[#This Row],[dim_customers.Customer Age]]&lt;=25,"18-25",
fact_orders[[#This Row],[dim_customers.Customer Age]]&lt;=35,"26-35",
fact_orders[[#This Row],[dim_customers.Customer Age]]&lt;=45,"36-45",
fact_orders[[#This Row],[dim_customers.Customer Age]]&lt;=55,"46-55",
TRUE,"56+"
)</f>
        <v>18-25</v>
      </c>
      <c r="X1340" t="str" cm="1">
        <f t="array" ref="X1340">_xlfn.IFS(fact_orders[[#This Row],[Original Price]]&lt;250,"Under 250", fact_orders[[#This Row],[Original Price]]&lt;500, "250-499",fact_orders[[#This Row],[Original Price]]&lt;1000,"500-999",fact_orders[[#This Row],[Original Price]]&lt;2000,"1000-1999",TRUE,"2000+")</f>
        <v>250-499</v>
      </c>
      <c r="Y1340" t="str" cm="1">
        <f t="array" ref="Y1340">_xlfn.IFS(fact_orders[[#This Row],[Discount%]]&lt;0.2,"10-19%",fact_orders[[#This Row],[Discount%]]&lt;0.3,"20-29%",fact_orders[[#This Row],[Discount%]]&lt;0.4,"30-39%",fact_orders[[#This Row],[Discount%]]&lt;0.5,"40-49%",TRUE,"50%+")</f>
        <v>40-49%</v>
      </c>
    </row>
    <row r="1341" spans="1:25" hidden="1" x14ac:dyDescent="0.3">
      <c r="A1341" t="s">
        <v>4757</v>
      </c>
      <c r="B1341" t="s">
        <v>3314</v>
      </c>
      <c r="C1341" t="s">
        <v>1255</v>
      </c>
      <c r="D1341" s="2">
        <v>44716</v>
      </c>
      <c r="E1341">
        <v>350</v>
      </c>
      <c r="F1341" s="4">
        <v>0.4</v>
      </c>
      <c r="G1341" t="s">
        <v>8</v>
      </c>
      <c r="H1341" t="s">
        <v>1140</v>
      </c>
      <c r="I1341" t="s">
        <v>1141</v>
      </c>
      <c r="J1341" t="s">
        <v>1244</v>
      </c>
      <c r="K1341" t="s">
        <v>1143</v>
      </c>
      <c r="L1341" t="s">
        <v>16</v>
      </c>
      <c r="M1341">
        <v>3</v>
      </c>
      <c r="N1341">
        <v>22</v>
      </c>
      <c r="O1341" t="s">
        <v>3310</v>
      </c>
      <c r="P1341" t="s">
        <v>3303</v>
      </c>
      <c r="Q1341" s="7">
        <f>fact_orders[[#This Row],[Original Price]]*(1-fact_orders[[#This Row],[Discount%]])</f>
        <v>210</v>
      </c>
      <c r="R1341">
        <f>fact_orders[[#This Row],[Original Price]]*fact_orders[[#This Row],[Discount%]]</f>
        <v>140</v>
      </c>
      <c r="S1341">
        <f>YEAR(fact_orders[[#This Row],[Date]])</f>
        <v>2022</v>
      </c>
      <c r="T1341">
        <f>MONTH(fact_orders[[#This Row],[Date]])</f>
        <v>6</v>
      </c>
      <c r="U1341" t="str">
        <f>TEXT(fact_orders[[#This Row],[Date]],"mmm-yyyy")</f>
        <v>Jun-2022</v>
      </c>
      <c r="V1341" t="str">
        <f>"Q"&amp;ROUNDUP(MONTH(fact_orders[[#This Row],[Date]])/3,0)</f>
        <v>Q2</v>
      </c>
      <c r="W1341" t="str" cm="1">
        <f t="array" ref="W1341">_xlfn.IFS(
fact_orders[[#This Row],[dim_customers.Customer Age]]&lt;=25,"18-25",
fact_orders[[#This Row],[dim_customers.Customer Age]]&lt;=35,"26-35",
fact_orders[[#This Row],[dim_customers.Customer Age]]&lt;=45,"36-45",
fact_orders[[#This Row],[dim_customers.Customer Age]]&lt;=55,"46-55",
TRUE,"56+"
)</f>
        <v>18-25</v>
      </c>
      <c r="X1341" t="str" cm="1">
        <f t="array" ref="X1341">_xlfn.IFS(fact_orders[[#This Row],[Original Price]]&lt;250,"Under 250", fact_orders[[#This Row],[Original Price]]&lt;500, "250-499",fact_orders[[#This Row],[Original Price]]&lt;1000,"500-999",fact_orders[[#This Row],[Original Price]]&lt;2000,"1000-1999",TRUE,"2000+")</f>
        <v>250-499</v>
      </c>
      <c r="Y1341" t="str" cm="1">
        <f t="array" ref="Y1341">_xlfn.IFS(fact_orders[[#This Row],[Discount%]]&lt;0.2,"10-19%",fact_orders[[#This Row],[Discount%]]&lt;0.3,"20-29%",fact_orders[[#This Row],[Discount%]]&lt;0.4,"30-39%",fact_orders[[#This Row],[Discount%]]&lt;0.5,"40-49%",TRUE,"50%+")</f>
        <v>40-49%</v>
      </c>
    </row>
    <row r="1342" spans="1:25" hidden="1" x14ac:dyDescent="0.3">
      <c r="A1342" t="s">
        <v>4758</v>
      </c>
      <c r="B1342" t="s">
        <v>3315</v>
      </c>
      <c r="C1342" t="s">
        <v>1256</v>
      </c>
      <c r="D1342" s="2">
        <v>44772</v>
      </c>
      <c r="E1342">
        <v>351</v>
      </c>
      <c r="F1342" s="4">
        <v>0.4</v>
      </c>
      <c r="G1342" t="s">
        <v>8</v>
      </c>
      <c r="H1342" t="s">
        <v>1140</v>
      </c>
      <c r="I1342" t="s">
        <v>1141</v>
      </c>
      <c r="J1342" t="s">
        <v>1244</v>
      </c>
      <c r="K1342" t="s">
        <v>1143</v>
      </c>
      <c r="L1342" t="s">
        <v>16</v>
      </c>
      <c r="M1342">
        <v>5</v>
      </c>
      <c r="N1342">
        <v>22</v>
      </c>
      <c r="O1342" t="s">
        <v>3316</v>
      </c>
      <c r="P1342" t="s">
        <v>3303</v>
      </c>
      <c r="Q1342" s="7">
        <f>fact_orders[[#This Row],[Original Price]]*(1-fact_orders[[#This Row],[Discount%]])</f>
        <v>210.6</v>
      </c>
      <c r="R1342">
        <f>fact_orders[[#This Row],[Original Price]]*fact_orders[[#This Row],[Discount%]]</f>
        <v>140.4</v>
      </c>
      <c r="S1342">
        <f>YEAR(fact_orders[[#This Row],[Date]])</f>
        <v>2022</v>
      </c>
      <c r="T1342">
        <f>MONTH(fact_orders[[#This Row],[Date]])</f>
        <v>7</v>
      </c>
      <c r="U1342" t="str">
        <f>TEXT(fact_orders[[#This Row],[Date]],"mmm-yyyy")</f>
        <v>Jul-2022</v>
      </c>
      <c r="V1342" t="str">
        <f>"Q"&amp;ROUNDUP(MONTH(fact_orders[[#This Row],[Date]])/3,0)</f>
        <v>Q3</v>
      </c>
      <c r="W1342" t="str" cm="1">
        <f t="array" ref="W1342">_xlfn.IFS(
fact_orders[[#This Row],[dim_customers.Customer Age]]&lt;=25,"18-25",
fact_orders[[#This Row],[dim_customers.Customer Age]]&lt;=35,"26-35",
fact_orders[[#This Row],[dim_customers.Customer Age]]&lt;=45,"36-45",
fact_orders[[#This Row],[dim_customers.Customer Age]]&lt;=55,"46-55",
TRUE,"56+"
)</f>
        <v>18-25</v>
      </c>
      <c r="X1342" t="str" cm="1">
        <f t="array" ref="X1342">_xlfn.IFS(fact_orders[[#This Row],[Original Price]]&lt;250,"Under 250", fact_orders[[#This Row],[Original Price]]&lt;500, "250-499",fact_orders[[#This Row],[Original Price]]&lt;1000,"500-999",fact_orders[[#This Row],[Original Price]]&lt;2000,"1000-1999",TRUE,"2000+")</f>
        <v>250-499</v>
      </c>
      <c r="Y1342" t="str" cm="1">
        <f t="array" ref="Y1342">_xlfn.IFS(fact_orders[[#This Row],[Discount%]]&lt;0.2,"10-19%",fact_orders[[#This Row],[Discount%]]&lt;0.3,"20-29%",fact_orders[[#This Row],[Discount%]]&lt;0.4,"30-39%",fact_orders[[#This Row],[Discount%]]&lt;0.5,"40-49%",TRUE,"50%+")</f>
        <v>40-49%</v>
      </c>
    </row>
    <row r="1343" spans="1:25" hidden="1" x14ac:dyDescent="0.3">
      <c r="A1343" t="s">
        <v>4759</v>
      </c>
      <c r="B1343" t="s">
        <v>3317</v>
      </c>
      <c r="C1343" t="s">
        <v>1257</v>
      </c>
      <c r="D1343" s="2">
        <v>44532</v>
      </c>
      <c r="E1343">
        <v>352</v>
      </c>
      <c r="F1343" s="4">
        <v>0.45</v>
      </c>
      <c r="G1343" t="s">
        <v>8</v>
      </c>
      <c r="H1343" t="s">
        <v>1140</v>
      </c>
      <c r="I1343" t="s">
        <v>1141</v>
      </c>
      <c r="J1343" t="s">
        <v>1244</v>
      </c>
      <c r="K1343" t="s">
        <v>1163</v>
      </c>
      <c r="L1343" t="s">
        <v>16</v>
      </c>
      <c r="M1343">
        <v>4</v>
      </c>
      <c r="N1343">
        <v>22</v>
      </c>
      <c r="O1343" t="s">
        <v>3316</v>
      </c>
      <c r="P1343" t="s">
        <v>3303</v>
      </c>
      <c r="Q1343" s="7">
        <f>fact_orders[[#This Row],[Original Price]]*(1-fact_orders[[#This Row],[Discount%]])</f>
        <v>193.60000000000002</v>
      </c>
      <c r="R1343">
        <f>fact_orders[[#This Row],[Original Price]]*fact_orders[[#This Row],[Discount%]]</f>
        <v>158.4</v>
      </c>
      <c r="S1343">
        <f>YEAR(fact_orders[[#This Row],[Date]])</f>
        <v>2021</v>
      </c>
      <c r="T1343">
        <f>MONTH(fact_orders[[#This Row],[Date]])</f>
        <v>12</v>
      </c>
      <c r="U1343" t="str">
        <f>TEXT(fact_orders[[#This Row],[Date]],"mmm-yyyy")</f>
        <v>Dec-2021</v>
      </c>
      <c r="V1343" t="str">
        <f>"Q"&amp;ROUNDUP(MONTH(fact_orders[[#This Row],[Date]])/3,0)</f>
        <v>Q4</v>
      </c>
      <c r="W1343" t="str" cm="1">
        <f t="array" ref="W1343">_xlfn.IFS(
fact_orders[[#This Row],[dim_customers.Customer Age]]&lt;=25,"18-25",
fact_orders[[#This Row],[dim_customers.Customer Age]]&lt;=35,"26-35",
fact_orders[[#This Row],[dim_customers.Customer Age]]&lt;=45,"36-45",
fact_orders[[#This Row],[dim_customers.Customer Age]]&lt;=55,"46-55",
TRUE,"56+"
)</f>
        <v>18-25</v>
      </c>
      <c r="X1343" t="str" cm="1">
        <f t="array" ref="X1343">_xlfn.IFS(fact_orders[[#This Row],[Original Price]]&lt;250,"Under 250", fact_orders[[#This Row],[Original Price]]&lt;500, "250-499",fact_orders[[#This Row],[Original Price]]&lt;1000,"500-999",fact_orders[[#This Row],[Original Price]]&lt;2000,"1000-1999",TRUE,"2000+")</f>
        <v>250-499</v>
      </c>
      <c r="Y1343" t="str" cm="1">
        <f t="array" ref="Y1343">_xlfn.IFS(fact_orders[[#This Row],[Discount%]]&lt;0.2,"10-19%",fact_orders[[#This Row],[Discount%]]&lt;0.3,"20-29%",fact_orders[[#This Row],[Discount%]]&lt;0.4,"30-39%",fact_orders[[#This Row],[Discount%]]&lt;0.5,"40-49%",TRUE,"50%+")</f>
        <v>40-49%</v>
      </c>
    </row>
    <row r="1344" spans="1:25" hidden="1" x14ac:dyDescent="0.3">
      <c r="A1344" t="s">
        <v>4760</v>
      </c>
      <c r="B1344" t="s">
        <v>3318</v>
      </c>
      <c r="C1344" t="s">
        <v>1258</v>
      </c>
      <c r="D1344" s="2">
        <v>44658</v>
      </c>
      <c r="E1344">
        <v>353</v>
      </c>
      <c r="F1344" s="4">
        <v>0.45</v>
      </c>
      <c r="G1344" t="s">
        <v>8</v>
      </c>
      <c r="H1344" t="s">
        <v>1140</v>
      </c>
      <c r="I1344" t="s">
        <v>1259</v>
      </c>
      <c r="J1344" t="s">
        <v>1187</v>
      </c>
      <c r="K1344" t="s">
        <v>1163</v>
      </c>
      <c r="L1344" t="s">
        <v>16</v>
      </c>
      <c r="M1344">
        <v>2</v>
      </c>
      <c r="N1344">
        <v>29</v>
      </c>
      <c r="O1344" t="s">
        <v>3316</v>
      </c>
      <c r="P1344" t="s">
        <v>3303</v>
      </c>
      <c r="Q1344" s="7">
        <f>fact_orders[[#This Row],[Original Price]]*(1-fact_orders[[#This Row],[Discount%]])</f>
        <v>194.15</v>
      </c>
      <c r="R1344">
        <f>fact_orders[[#This Row],[Original Price]]*fact_orders[[#This Row],[Discount%]]</f>
        <v>158.85</v>
      </c>
      <c r="S1344">
        <f>YEAR(fact_orders[[#This Row],[Date]])</f>
        <v>2022</v>
      </c>
      <c r="T1344">
        <f>MONTH(fact_orders[[#This Row],[Date]])</f>
        <v>4</v>
      </c>
      <c r="U1344" t="str">
        <f>TEXT(fact_orders[[#This Row],[Date]],"mmm-yyyy")</f>
        <v>Apr-2022</v>
      </c>
      <c r="V1344" t="str">
        <f>"Q"&amp;ROUNDUP(MONTH(fact_orders[[#This Row],[Date]])/3,0)</f>
        <v>Q2</v>
      </c>
      <c r="W1344" t="str" cm="1">
        <f t="array" ref="W1344">_xlfn.IFS(
fact_orders[[#This Row],[dim_customers.Customer Age]]&lt;=25,"18-25",
fact_orders[[#This Row],[dim_customers.Customer Age]]&lt;=35,"26-35",
fact_orders[[#This Row],[dim_customers.Customer Age]]&lt;=45,"36-45",
fact_orders[[#This Row],[dim_customers.Customer Age]]&lt;=55,"46-55",
TRUE,"56+"
)</f>
        <v>26-35</v>
      </c>
      <c r="X1344" t="str" cm="1">
        <f t="array" ref="X1344">_xlfn.IFS(fact_orders[[#This Row],[Original Price]]&lt;250,"Under 250", fact_orders[[#This Row],[Original Price]]&lt;500, "250-499",fact_orders[[#This Row],[Original Price]]&lt;1000,"500-999",fact_orders[[#This Row],[Original Price]]&lt;2000,"1000-1999",TRUE,"2000+")</f>
        <v>250-499</v>
      </c>
      <c r="Y1344" t="str" cm="1">
        <f t="array" ref="Y1344">_xlfn.IFS(fact_orders[[#This Row],[Discount%]]&lt;0.2,"10-19%",fact_orders[[#This Row],[Discount%]]&lt;0.3,"20-29%",fact_orders[[#This Row],[Discount%]]&lt;0.4,"30-39%",fact_orders[[#This Row],[Discount%]]&lt;0.5,"40-49%",TRUE,"50%+")</f>
        <v>40-49%</v>
      </c>
    </row>
    <row r="1345" spans="1:25" hidden="1" x14ac:dyDescent="0.3">
      <c r="A1345" t="s">
        <v>4761</v>
      </c>
      <c r="B1345" t="s">
        <v>3319</v>
      </c>
      <c r="C1345" t="s">
        <v>1260</v>
      </c>
      <c r="D1345" s="2">
        <v>44911</v>
      </c>
      <c r="E1345">
        <v>354</v>
      </c>
      <c r="F1345" s="4">
        <v>0.45</v>
      </c>
      <c r="G1345" t="s">
        <v>8</v>
      </c>
      <c r="H1345" t="s">
        <v>1140</v>
      </c>
      <c r="I1345" t="s">
        <v>1259</v>
      </c>
      <c r="J1345" t="s">
        <v>1187</v>
      </c>
      <c r="K1345" t="s">
        <v>1163</v>
      </c>
      <c r="L1345" t="s">
        <v>16</v>
      </c>
      <c r="M1345">
        <v>5</v>
      </c>
      <c r="N1345">
        <v>29</v>
      </c>
      <c r="O1345" t="s">
        <v>3316</v>
      </c>
      <c r="P1345" t="s">
        <v>3303</v>
      </c>
      <c r="Q1345" s="7">
        <f>fact_orders[[#This Row],[Original Price]]*(1-fact_orders[[#This Row],[Discount%]])</f>
        <v>194.70000000000002</v>
      </c>
      <c r="R1345">
        <f>fact_orders[[#This Row],[Original Price]]*fact_orders[[#This Row],[Discount%]]</f>
        <v>159.30000000000001</v>
      </c>
      <c r="S1345">
        <f>YEAR(fact_orders[[#This Row],[Date]])</f>
        <v>2022</v>
      </c>
      <c r="T1345">
        <f>MONTH(fact_orders[[#This Row],[Date]])</f>
        <v>12</v>
      </c>
      <c r="U1345" t="str">
        <f>TEXT(fact_orders[[#This Row],[Date]],"mmm-yyyy")</f>
        <v>Dec-2022</v>
      </c>
      <c r="V1345" t="str">
        <f>"Q"&amp;ROUNDUP(MONTH(fact_orders[[#This Row],[Date]])/3,0)</f>
        <v>Q4</v>
      </c>
      <c r="W1345" t="str" cm="1">
        <f t="array" ref="W1345">_xlfn.IFS(
fact_orders[[#This Row],[dim_customers.Customer Age]]&lt;=25,"18-25",
fact_orders[[#This Row],[dim_customers.Customer Age]]&lt;=35,"26-35",
fact_orders[[#This Row],[dim_customers.Customer Age]]&lt;=45,"36-45",
fact_orders[[#This Row],[dim_customers.Customer Age]]&lt;=55,"46-55",
TRUE,"56+"
)</f>
        <v>26-35</v>
      </c>
      <c r="X1345" t="str" cm="1">
        <f t="array" ref="X1345">_xlfn.IFS(fact_orders[[#This Row],[Original Price]]&lt;250,"Under 250", fact_orders[[#This Row],[Original Price]]&lt;500, "250-499",fact_orders[[#This Row],[Original Price]]&lt;1000,"500-999",fact_orders[[#This Row],[Original Price]]&lt;2000,"1000-1999",TRUE,"2000+")</f>
        <v>250-499</v>
      </c>
      <c r="Y1345" t="str" cm="1">
        <f t="array" ref="Y1345">_xlfn.IFS(fact_orders[[#This Row],[Discount%]]&lt;0.2,"10-19%",fact_orders[[#This Row],[Discount%]]&lt;0.3,"20-29%",fact_orders[[#This Row],[Discount%]]&lt;0.4,"30-39%",fact_orders[[#This Row],[Discount%]]&lt;0.5,"40-49%",TRUE,"50%+")</f>
        <v>40-49%</v>
      </c>
    </row>
    <row r="1346" spans="1:25" hidden="1" x14ac:dyDescent="0.3">
      <c r="A1346" t="s">
        <v>4762</v>
      </c>
      <c r="B1346" t="s">
        <v>3320</v>
      </c>
      <c r="C1346" t="s">
        <v>1261</v>
      </c>
      <c r="D1346" s="2">
        <v>44753</v>
      </c>
      <c r="E1346">
        <v>355</v>
      </c>
      <c r="F1346" s="4">
        <v>0.47</v>
      </c>
      <c r="G1346" t="s">
        <v>8</v>
      </c>
      <c r="H1346" t="s">
        <v>1140</v>
      </c>
      <c r="I1346" t="s">
        <v>1259</v>
      </c>
      <c r="J1346" t="s">
        <v>1187</v>
      </c>
      <c r="K1346" t="s">
        <v>1163</v>
      </c>
      <c r="L1346" t="s">
        <v>29</v>
      </c>
      <c r="M1346">
        <v>5</v>
      </c>
      <c r="N1346">
        <v>29</v>
      </c>
      <c r="O1346" t="s">
        <v>3321</v>
      </c>
      <c r="P1346" t="s">
        <v>3322</v>
      </c>
      <c r="Q1346" s="7">
        <f>fact_orders[[#This Row],[Original Price]]*(1-fact_orders[[#This Row],[Discount%]])</f>
        <v>188.15</v>
      </c>
      <c r="R1346">
        <f>fact_orders[[#This Row],[Original Price]]*fact_orders[[#This Row],[Discount%]]</f>
        <v>166.85</v>
      </c>
      <c r="S1346">
        <f>YEAR(fact_orders[[#This Row],[Date]])</f>
        <v>2022</v>
      </c>
      <c r="T1346">
        <f>MONTH(fact_orders[[#This Row],[Date]])</f>
        <v>7</v>
      </c>
      <c r="U1346" t="str">
        <f>TEXT(fact_orders[[#This Row],[Date]],"mmm-yyyy")</f>
        <v>Jul-2022</v>
      </c>
      <c r="V1346" t="str">
        <f>"Q"&amp;ROUNDUP(MONTH(fact_orders[[#This Row],[Date]])/3,0)</f>
        <v>Q3</v>
      </c>
      <c r="W1346" t="str" cm="1">
        <f t="array" ref="W1346">_xlfn.IFS(
fact_orders[[#This Row],[dim_customers.Customer Age]]&lt;=25,"18-25",
fact_orders[[#This Row],[dim_customers.Customer Age]]&lt;=35,"26-35",
fact_orders[[#This Row],[dim_customers.Customer Age]]&lt;=45,"36-45",
fact_orders[[#This Row],[dim_customers.Customer Age]]&lt;=55,"46-55",
TRUE,"56+"
)</f>
        <v>26-35</v>
      </c>
      <c r="X1346" t="str" cm="1">
        <f t="array" ref="X1346">_xlfn.IFS(fact_orders[[#This Row],[Original Price]]&lt;250,"Under 250", fact_orders[[#This Row],[Original Price]]&lt;500, "250-499",fact_orders[[#This Row],[Original Price]]&lt;1000,"500-999",fact_orders[[#This Row],[Original Price]]&lt;2000,"1000-1999",TRUE,"2000+")</f>
        <v>250-499</v>
      </c>
      <c r="Y1346" t="str" cm="1">
        <f t="array" ref="Y1346">_xlfn.IFS(fact_orders[[#This Row],[Discount%]]&lt;0.2,"10-19%",fact_orders[[#This Row],[Discount%]]&lt;0.3,"20-29%",fact_orders[[#This Row],[Discount%]]&lt;0.4,"30-39%",fact_orders[[#This Row],[Discount%]]&lt;0.5,"40-49%",TRUE,"50%+")</f>
        <v>40-49%</v>
      </c>
    </row>
    <row r="1347" spans="1:25" hidden="1" x14ac:dyDescent="0.3">
      <c r="A1347" t="s">
        <v>4763</v>
      </c>
      <c r="B1347" t="s">
        <v>3323</v>
      </c>
      <c r="C1347" t="s">
        <v>1262</v>
      </c>
      <c r="D1347" s="2">
        <v>44894</v>
      </c>
      <c r="E1347">
        <v>356</v>
      </c>
      <c r="F1347" s="4">
        <v>0.47</v>
      </c>
      <c r="G1347" t="s">
        <v>8</v>
      </c>
      <c r="H1347" t="s">
        <v>1140</v>
      </c>
      <c r="I1347" t="s">
        <v>1259</v>
      </c>
      <c r="J1347" t="s">
        <v>1187</v>
      </c>
      <c r="K1347" t="s">
        <v>1163</v>
      </c>
      <c r="L1347" t="s">
        <v>29</v>
      </c>
      <c r="M1347">
        <v>4</v>
      </c>
      <c r="N1347">
        <v>29</v>
      </c>
      <c r="O1347" t="s">
        <v>3321</v>
      </c>
      <c r="P1347" t="s">
        <v>3322</v>
      </c>
      <c r="Q1347" s="7">
        <f>fact_orders[[#This Row],[Original Price]]*(1-fact_orders[[#This Row],[Discount%]])</f>
        <v>188.68</v>
      </c>
      <c r="R1347">
        <f>fact_orders[[#This Row],[Original Price]]*fact_orders[[#This Row],[Discount%]]</f>
        <v>167.32</v>
      </c>
      <c r="S1347">
        <f>YEAR(fact_orders[[#This Row],[Date]])</f>
        <v>2022</v>
      </c>
      <c r="T1347">
        <f>MONTH(fact_orders[[#This Row],[Date]])</f>
        <v>11</v>
      </c>
      <c r="U1347" t="str">
        <f>TEXT(fact_orders[[#This Row],[Date]],"mmm-yyyy")</f>
        <v>Nov-2022</v>
      </c>
      <c r="V1347" t="str">
        <f>"Q"&amp;ROUNDUP(MONTH(fact_orders[[#This Row],[Date]])/3,0)</f>
        <v>Q4</v>
      </c>
      <c r="W1347" t="str" cm="1">
        <f t="array" ref="W1347">_xlfn.IFS(
fact_orders[[#This Row],[dim_customers.Customer Age]]&lt;=25,"18-25",
fact_orders[[#This Row],[dim_customers.Customer Age]]&lt;=35,"26-35",
fact_orders[[#This Row],[dim_customers.Customer Age]]&lt;=45,"36-45",
fact_orders[[#This Row],[dim_customers.Customer Age]]&lt;=55,"46-55",
TRUE,"56+"
)</f>
        <v>26-35</v>
      </c>
      <c r="X1347" t="str" cm="1">
        <f t="array" ref="X1347">_xlfn.IFS(fact_orders[[#This Row],[Original Price]]&lt;250,"Under 250", fact_orders[[#This Row],[Original Price]]&lt;500, "250-499",fact_orders[[#This Row],[Original Price]]&lt;1000,"500-999",fact_orders[[#This Row],[Original Price]]&lt;2000,"1000-1999",TRUE,"2000+")</f>
        <v>250-499</v>
      </c>
      <c r="Y1347" t="str" cm="1">
        <f t="array" ref="Y1347">_xlfn.IFS(fact_orders[[#This Row],[Discount%]]&lt;0.2,"10-19%",fact_orders[[#This Row],[Discount%]]&lt;0.3,"20-29%",fact_orders[[#This Row],[Discount%]]&lt;0.4,"30-39%",fact_orders[[#This Row],[Discount%]]&lt;0.5,"40-49%",TRUE,"50%+")</f>
        <v>40-49%</v>
      </c>
    </row>
    <row r="1348" spans="1:25" hidden="1" x14ac:dyDescent="0.3">
      <c r="A1348" t="s">
        <v>4764</v>
      </c>
      <c r="B1348" t="s">
        <v>3324</v>
      </c>
      <c r="C1348" t="s">
        <v>1263</v>
      </c>
      <c r="D1348" s="2">
        <v>44515</v>
      </c>
      <c r="E1348">
        <v>999</v>
      </c>
      <c r="F1348" s="4">
        <v>0.46</v>
      </c>
      <c r="G1348" t="s">
        <v>8</v>
      </c>
      <c r="H1348" t="s">
        <v>1140</v>
      </c>
      <c r="I1348" t="s">
        <v>1259</v>
      </c>
      <c r="J1348" t="s">
        <v>1187</v>
      </c>
      <c r="K1348" t="s">
        <v>1163</v>
      </c>
      <c r="L1348" t="s">
        <v>29</v>
      </c>
      <c r="M1348">
        <v>4</v>
      </c>
      <c r="N1348">
        <v>41</v>
      </c>
      <c r="O1348" t="s">
        <v>3321</v>
      </c>
      <c r="P1348" t="s">
        <v>3322</v>
      </c>
      <c r="Q1348" s="7">
        <f>fact_orders[[#This Row],[Original Price]]*(1-fact_orders[[#This Row],[Discount%]])</f>
        <v>539.46</v>
      </c>
      <c r="R1348">
        <f>fact_orders[[#This Row],[Original Price]]*fact_orders[[#This Row],[Discount%]]</f>
        <v>459.54</v>
      </c>
      <c r="S1348">
        <f>YEAR(fact_orders[[#This Row],[Date]])</f>
        <v>2021</v>
      </c>
      <c r="T1348">
        <f>MONTH(fact_orders[[#This Row],[Date]])</f>
        <v>11</v>
      </c>
      <c r="U1348" t="str">
        <f>TEXT(fact_orders[[#This Row],[Date]],"mmm-yyyy")</f>
        <v>Nov-2021</v>
      </c>
      <c r="V1348" t="str">
        <f>"Q"&amp;ROUNDUP(MONTH(fact_orders[[#This Row],[Date]])/3,0)</f>
        <v>Q4</v>
      </c>
      <c r="W1348" t="str" cm="1">
        <f t="array" ref="W1348">_xlfn.IFS(
fact_orders[[#This Row],[dim_customers.Customer Age]]&lt;=25,"18-25",
fact_orders[[#This Row],[dim_customers.Customer Age]]&lt;=35,"26-35",
fact_orders[[#This Row],[dim_customers.Customer Age]]&lt;=45,"36-45",
fact_orders[[#This Row],[dim_customers.Customer Age]]&lt;=55,"46-55",
TRUE,"56+"
)</f>
        <v>36-45</v>
      </c>
      <c r="X1348" t="str" cm="1">
        <f t="array" ref="X1348">_xlfn.IFS(fact_orders[[#This Row],[Original Price]]&lt;250,"Under 250", fact_orders[[#This Row],[Original Price]]&lt;500, "250-499",fact_orders[[#This Row],[Original Price]]&lt;1000,"500-999",fact_orders[[#This Row],[Original Price]]&lt;2000,"1000-1999",TRUE,"2000+")</f>
        <v>500-999</v>
      </c>
      <c r="Y1348" t="str" cm="1">
        <f t="array" ref="Y1348">_xlfn.IFS(fact_orders[[#This Row],[Discount%]]&lt;0.2,"10-19%",fact_orders[[#This Row],[Discount%]]&lt;0.3,"20-29%",fact_orders[[#This Row],[Discount%]]&lt;0.4,"30-39%",fact_orders[[#This Row],[Discount%]]&lt;0.5,"40-49%",TRUE,"50%+")</f>
        <v>40-49%</v>
      </c>
    </row>
    <row r="1349" spans="1:25" hidden="1" x14ac:dyDescent="0.3">
      <c r="A1349" t="s">
        <v>4765</v>
      </c>
      <c r="B1349" t="s">
        <v>3325</v>
      </c>
      <c r="C1349" t="s">
        <v>1264</v>
      </c>
      <c r="D1349" s="2">
        <v>44935</v>
      </c>
      <c r="E1349">
        <v>555</v>
      </c>
      <c r="F1349" s="4">
        <v>0.46</v>
      </c>
      <c r="G1349" t="s">
        <v>8</v>
      </c>
      <c r="H1349" t="s">
        <v>1140</v>
      </c>
      <c r="I1349" t="s">
        <v>1259</v>
      </c>
      <c r="J1349" t="s">
        <v>1187</v>
      </c>
      <c r="K1349" t="s">
        <v>1163</v>
      </c>
      <c r="L1349" t="s">
        <v>29</v>
      </c>
      <c r="M1349">
        <v>4</v>
      </c>
      <c r="N1349">
        <v>42</v>
      </c>
      <c r="O1349" t="s">
        <v>3321</v>
      </c>
      <c r="P1349" t="s">
        <v>3322</v>
      </c>
      <c r="Q1349" s="7">
        <f>fact_orders[[#This Row],[Original Price]]*(1-fact_orders[[#This Row],[Discount%]])</f>
        <v>299.70000000000005</v>
      </c>
      <c r="R1349">
        <f>fact_orders[[#This Row],[Original Price]]*fact_orders[[#This Row],[Discount%]]</f>
        <v>255.3</v>
      </c>
      <c r="S1349">
        <f>YEAR(fact_orders[[#This Row],[Date]])</f>
        <v>2023</v>
      </c>
      <c r="T1349">
        <f>MONTH(fact_orders[[#This Row],[Date]])</f>
        <v>1</v>
      </c>
      <c r="U1349" t="str">
        <f>TEXT(fact_orders[[#This Row],[Date]],"mmm-yyyy")</f>
        <v>Jan-2023</v>
      </c>
      <c r="V1349" t="str">
        <f>"Q"&amp;ROUNDUP(MONTH(fact_orders[[#This Row],[Date]])/3,0)</f>
        <v>Q1</v>
      </c>
      <c r="W1349" t="str" cm="1">
        <f t="array" ref="W1349">_xlfn.IFS(
fact_orders[[#This Row],[dim_customers.Customer Age]]&lt;=25,"18-25",
fact_orders[[#This Row],[dim_customers.Customer Age]]&lt;=35,"26-35",
fact_orders[[#This Row],[dim_customers.Customer Age]]&lt;=45,"36-45",
fact_orders[[#This Row],[dim_customers.Customer Age]]&lt;=55,"46-55",
TRUE,"56+"
)</f>
        <v>36-45</v>
      </c>
      <c r="X1349" t="str" cm="1">
        <f t="array" ref="X1349">_xlfn.IFS(fact_orders[[#This Row],[Original Price]]&lt;250,"Under 250", fact_orders[[#This Row],[Original Price]]&lt;500, "250-499",fact_orders[[#This Row],[Original Price]]&lt;1000,"500-999",fact_orders[[#This Row],[Original Price]]&lt;2000,"1000-1999",TRUE,"2000+")</f>
        <v>500-999</v>
      </c>
      <c r="Y1349" t="str" cm="1">
        <f t="array" ref="Y1349">_xlfn.IFS(fact_orders[[#This Row],[Discount%]]&lt;0.2,"10-19%",fact_orders[[#This Row],[Discount%]]&lt;0.3,"20-29%",fact_orders[[#This Row],[Discount%]]&lt;0.4,"30-39%",fact_orders[[#This Row],[Discount%]]&lt;0.5,"40-49%",TRUE,"50%+")</f>
        <v>40-49%</v>
      </c>
    </row>
    <row r="1350" spans="1:25" hidden="1" x14ac:dyDescent="0.3">
      <c r="A1350" t="s">
        <v>4766</v>
      </c>
      <c r="B1350" t="s">
        <v>3326</v>
      </c>
      <c r="C1350" t="s">
        <v>1265</v>
      </c>
      <c r="D1350" s="2">
        <v>44479</v>
      </c>
      <c r="E1350">
        <v>555</v>
      </c>
      <c r="F1350" s="4">
        <v>0.46</v>
      </c>
      <c r="G1350" t="s">
        <v>8</v>
      </c>
      <c r="H1350" t="s">
        <v>1140</v>
      </c>
      <c r="I1350" t="s">
        <v>1259</v>
      </c>
      <c r="J1350" t="s">
        <v>1187</v>
      </c>
      <c r="K1350" t="s">
        <v>1163</v>
      </c>
      <c r="L1350" t="s">
        <v>29</v>
      </c>
      <c r="M1350">
        <v>3</v>
      </c>
      <c r="N1350">
        <v>43</v>
      </c>
      <c r="O1350" t="s">
        <v>3321</v>
      </c>
      <c r="P1350" t="s">
        <v>3322</v>
      </c>
      <c r="Q1350" s="7">
        <f>fact_orders[[#This Row],[Original Price]]*(1-fact_orders[[#This Row],[Discount%]])</f>
        <v>299.70000000000005</v>
      </c>
      <c r="R1350">
        <f>fact_orders[[#This Row],[Original Price]]*fact_orders[[#This Row],[Discount%]]</f>
        <v>255.3</v>
      </c>
      <c r="S1350">
        <f>YEAR(fact_orders[[#This Row],[Date]])</f>
        <v>2021</v>
      </c>
      <c r="T1350">
        <f>MONTH(fact_orders[[#This Row],[Date]])</f>
        <v>10</v>
      </c>
      <c r="U1350" t="str">
        <f>TEXT(fact_orders[[#This Row],[Date]],"mmm-yyyy")</f>
        <v>Oct-2021</v>
      </c>
      <c r="V1350" t="str">
        <f>"Q"&amp;ROUNDUP(MONTH(fact_orders[[#This Row],[Date]])/3,0)</f>
        <v>Q4</v>
      </c>
      <c r="W1350" t="str" cm="1">
        <f t="array" ref="W1350">_xlfn.IFS(
fact_orders[[#This Row],[dim_customers.Customer Age]]&lt;=25,"18-25",
fact_orders[[#This Row],[dim_customers.Customer Age]]&lt;=35,"26-35",
fact_orders[[#This Row],[dim_customers.Customer Age]]&lt;=45,"36-45",
fact_orders[[#This Row],[dim_customers.Customer Age]]&lt;=55,"46-55",
TRUE,"56+"
)</f>
        <v>36-45</v>
      </c>
      <c r="X1350" t="str" cm="1">
        <f t="array" ref="X1350">_xlfn.IFS(fact_orders[[#This Row],[Original Price]]&lt;250,"Under 250", fact_orders[[#This Row],[Original Price]]&lt;500, "250-499",fact_orders[[#This Row],[Original Price]]&lt;1000,"500-999",fact_orders[[#This Row],[Original Price]]&lt;2000,"1000-1999",TRUE,"2000+")</f>
        <v>500-999</v>
      </c>
      <c r="Y1350" t="str" cm="1">
        <f t="array" ref="Y1350">_xlfn.IFS(fact_orders[[#This Row],[Discount%]]&lt;0.2,"10-19%",fact_orders[[#This Row],[Discount%]]&lt;0.3,"20-29%",fact_orders[[#This Row],[Discount%]]&lt;0.4,"30-39%",fact_orders[[#This Row],[Discount%]]&lt;0.5,"40-49%",TRUE,"50%+")</f>
        <v>40-49%</v>
      </c>
    </row>
    <row r="1351" spans="1:25" hidden="1" x14ac:dyDescent="0.3">
      <c r="A1351" t="s">
        <v>4767</v>
      </c>
      <c r="B1351" t="s">
        <v>3327</v>
      </c>
      <c r="C1351" t="s">
        <v>1266</v>
      </c>
      <c r="D1351" s="2">
        <v>44476</v>
      </c>
      <c r="E1351">
        <v>555</v>
      </c>
      <c r="F1351" s="4">
        <v>0.3</v>
      </c>
      <c r="G1351" t="s">
        <v>8</v>
      </c>
      <c r="H1351" t="s">
        <v>1140</v>
      </c>
      <c r="I1351" t="s">
        <v>1259</v>
      </c>
      <c r="J1351" t="s">
        <v>1187</v>
      </c>
      <c r="K1351" t="s">
        <v>1173</v>
      </c>
      <c r="L1351" t="s">
        <v>196</v>
      </c>
      <c r="M1351">
        <v>5</v>
      </c>
      <c r="N1351">
        <v>44</v>
      </c>
      <c r="O1351" t="s">
        <v>3321</v>
      </c>
      <c r="P1351" t="s">
        <v>3322</v>
      </c>
      <c r="Q1351" s="7">
        <f>fact_orders[[#This Row],[Original Price]]*(1-fact_orders[[#This Row],[Discount%]])</f>
        <v>388.5</v>
      </c>
      <c r="R1351">
        <f>fact_orders[[#This Row],[Original Price]]*fact_orders[[#This Row],[Discount%]]</f>
        <v>166.5</v>
      </c>
      <c r="S1351">
        <f>YEAR(fact_orders[[#This Row],[Date]])</f>
        <v>2021</v>
      </c>
      <c r="T1351">
        <f>MONTH(fact_orders[[#This Row],[Date]])</f>
        <v>10</v>
      </c>
      <c r="U1351" t="str">
        <f>TEXT(fact_orders[[#This Row],[Date]],"mmm-yyyy")</f>
        <v>Oct-2021</v>
      </c>
      <c r="V1351" t="str">
        <f>"Q"&amp;ROUNDUP(MONTH(fact_orders[[#This Row],[Date]])/3,0)</f>
        <v>Q4</v>
      </c>
      <c r="W1351" t="str" cm="1">
        <f t="array" ref="W1351">_xlfn.IFS(
fact_orders[[#This Row],[dim_customers.Customer Age]]&lt;=25,"18-25",
fact_orders[[#This Row],[dim_customers.Customer Age]]&lt;=35,"26-35",
fact_orders[[#This Row],[dim_customers.Customer Age]]&lt;=45,"36-45",
fact_orders[[#This Row],[dim_customers.Customer Age]]&lt;=55,"46-55",
TRUE,"56+"
)</f>
        <v>36-45</v>
      </c>
      <c r="X1351" t="str" cm="1">
        <f t="array" ref="X1351">_xlfn.IFS(fact_orders[[#This Row],[Original Price]]&lt;250,"Under 250", fact_orders[[#This Row],[Original Price]]&lt;500, "250-499",fact_orders[[#This Row],[Original Price]]&lt;1000,"500-999",fact_orders[[#This Row],[Original Price]]&lt;2000,"1000-1999",TRUE,"2000+")</f>
        <v>500-999</v>
      </c>
      <c r="Y1351" t="str" cm="1">
        <f t="array" ref="Y1351">_xlfn.IFS(fact_orders[[#This Row],[Discount%]]&lt;0.2,"10-19%",fact_orders[[#This Row],[Discount%]]&lt;0.3,"20-29%",fact_orders[[#This Row],[Discount%]]&lt;0.4,"30-39%",fact_orders[[#This Row],[Discount%]]&lt;0.5,"40-49%",TRUE,"50%+")</f>
        <v>30-39%</v>
      </c>
    </row>
    <row r="1352" spans="1:25" hidden="1" x14ac:dyDescent="0.3">
      <c r="A1352" t="s">
        <v>4768</v>
      </c>
      <c r="B1352" t="s">
        <v>3328</v>
      </c>
      <c r="C1352" t="s">
        <v>1267</v>
      </c>
      <c r="D1352" s="2">
        <v>44420</v>
      </c>
      <c r="E1352">
        <v>555</v>
      </c>
      <c r="F1352" s="4">
        <v>0.3</v>
      </c>
      <c r="G1352" t="s">
        <v>8</v>
      </c>
      <c r="H1352" t="s">
        <v>1140</v>
      </c>
      <c r="I1352" t="s">
        <v>1259</v>
      </c>
      <c r="J1352" t="s">
        <v>1187</v>
      </c>
      <c r="K1352" t="s">
        <v>1173</v>
      </c>
      <c r="L1352" t="s">
        <v>201</v>
      </c>
      <c r="M1352">
        <v>4</v>
      </c>
      <c r="N1352">
        <v>45</v>
      </c>
      <c r="O1352" t="s">
        <v>3321</v>
      </c>
      <c r="P1352" t="s">
        <v>3322</v>
      </c>
      <c r="Q1352" s="7">
        <f>fact_orders[[#This Row],[Original Price]]*(1-fact_orders[[#This Row],[Discount%]])</f>
        <v>388.5</v>
      </c>
      <c r="R1352">
        <f>fact_orders[[#This Row],[Original Price]]*fact_orders[[#This Row],[Discount%]]</f>
        <v>166.5</v>
      </c>
      <c r="S1352">
        <f>YEAR(fact_orders[[#This Row],[Date]])</f>
        <v>2021</v>
      </c>
      <c r="T1352">
        <f>MONTH(fact_orders[[#This Row],[Date]])</f>
        <v>8</v>
      </c>
      <c r="U1352" t="str">
        <f>TEXT(fact_orders[[#This Row],[Date]],"mmm-yyyy")</f>
        <v>Aug-2021</v>
      </c>
      <c r="V1352" t="str">
        <f>"Q"&amp;ROUNDUP(MONTH(fact_orders[[#This Row],[Date]])/3,0)</f>
        <v>Q3</v>
      </c>
      <c r="W1352" t="str" cm="1">
        <f t="array" ref="W1352">_xlfn.IFS(
fact_orders[[#This Row],[dim_customers.Customer Age]]&lt;=25,"18-25",
fact_orders[[#This Row],[dim_customers.Customer Age]]&lt;=35,"26-35",
fact_orders[[#This Row],[dim_customers.Customer Age]]&lt;=45,"36-45",
fact_orders[[#This Row],[dim_customers.Customer Age]]&lt;=55,"46-55",
TRUE,"56+"
)</f>
        <v>36-45</v>
      </c>
      <c r="X1352" t="str" cm="1">
        <f t="array" ref="X1352">_xlfn.IFS(fact_orders[[#This Row],[Original Price]]&lt;250,"Under 250", fact_orders[[#This Row],[Original Price]]&lt;500, "250-499",fact_orders[[#This Row],[Original Price]]&lt;1000,"500-999",fact_orders[[#This Row],[Original Price]]&lt;2000,"1000-1999",TRUE,"2000+")</f>
        <v>500-999</v>
      </c>
      <c r="Y1352" t="str" cm="1">
        <f t="array" ref="Y1352">_xlfn.IFS(fact_orders[[#This Row],[Discount%]]&lt;0.2,"10-19%",fact_orders[[#This Row],[Discount%]]&lt;0.3,"20-29%",fact_orders[[#This Row],[Discount%]]&lt;0.4,"30-39%",fact_orders[[#This Row],[Discount%]]&lt;0.5,"40-49%",TRUE,"50%+")</f>
        <v>30-39%</v>
      </c>
    </row>
    <row r="1353" spans="1:25" hidden="1" x14ac:dyDescent="0.3">
      <c r="A1353" t="s">
        <v>4769</v>
      </c>
      <c r="B1353" t="s">
        <v>3329</v>
      </c>
      <c r="C1353" t="s">
        <v>1268</v>
      </c>
      <c r="D1353" s="2">
        <v>44996</v>
      </c>
      <c r="E1353">
        <v>1025</v>
      </c>
      <c r="F1353" s="4">
        <v>0.3</v>
      </c>
      <c r="G1353" t="s">
        <v>8</v>
      </c>
      <c r="H1353" t="s">
        <v>1140</v>
      </c>
      <c r="I1353" t="s">
        <v>1259</v>
      </c>
      <c r="J1353" t="s">
        <v>1187</v>
      </c>
      <c r="K1353" t="s">
        <v>1173</v>
      </c>
      <c r="L1353" t="s">
        <v>196</v>
      </c>
      <c r="M1353">
        <v>2</v>
      </c>
      <c r="N1353">
        <v>35</v>
      </c>
      <c r="O1353" t="s">
        <v>3321</v>
      </c>
      <c r="P1353" t="s">
        <v>3322</v>
      </c>
      <c r="Q1353" s="7">
        <f>fact_orders[[#This Row],[Original Price]]*(1-fact_orders[[#This Row],[Discount%]])</f>
        <v>717.5</v>
      </c>
      <c r="R1353">
        <f>fact_orders[[#This Row],[Original Price]]*fact_orders[[#This Row],[Discount%]]</f>
        <v>307.5</v>
      </c>
      <c r="S1353">
        <f>YEAR(fact_orders[[#This Row],[Date]])</f>
        <v>2023</v>
      </c>
      <c r="T1353">
        <f>MONTH(fact_orders[[#This Row],[Date]])</f>
        <v>3</v>
      </c>
      <c r="U1353" t="str">
        <f>TEXT(fact_orders[[#This Row],[Date]],"mmm-yyyy")</f>
        <v>Mar-2023</v>
      </c>
      <c r="V1353" t="str">
        <f>"Q"&amp;ROUNDUP(MONTH(fact_orders[[#This Row],[Date]])/3,0)</f>
        <v>Q1</v>
      </c>
      <c r="W1353" t="str" cm="1">
        <f t="array" ref="W1353">_xlfn.IFS(
fact_orders[[#This Row],[dim_customers.Customer Age]]&lt;=25,"18-25",
fact_orders[[#This Row],[dim_customers.Customer Age]]&lt;=35,"26-35",
fact_orders[[#This Row],[dim_customers.Customer Age]]&lt;=45,"36-45",
fact_orders[[#This Row],[dim_customers.Customer Age]]&lt;=55,"46-55",
TRUE,"56+"
)</f>
        <v>26-35</v>
      </c>
      <c r="X1353" t="str" cm="1">
        <f t="array" ref="X1353">_xlfn.IFS(fact_orders[[#This Row],[Original Price]]&lt;250,"Under 250", fact_orders[[#This Row],[Original Price]]&lt;500, "250-499",fact_orders[[#This Row],[Original Price]]&lt;1000,"500-999",fact_orders[[#This Row],[Original Price]]&lt;2000,"1000-1999",TRUE,"2000+")</f>
        <v>1000-1999</v>
      </c>
      <c r="Y1353" t="str" cm="1">
        <f t="array" ref="Y1353">_xlfn.IFS(fact_orders[[#This Row],[Discount%]]&lt;0.2,"10-19%",fact_orders[[#This Row],[Discount%]]&lt;0.3,"20-29%",fact_orders[[#This Row],[Discount%]]&lt;0.4,"30-39%",fact_orders[[#This Row],[Discount%]]&lt;0.5,"40-49%",TRUE,"50%+")</f>
        <v>30-39%</v>
      </c>
    </row>
    <row r="1354" spans="1:25" x14ac:dyDescent="0.3">
      <c r="A1354" t="s">
        <v>4770</v>
      </c>
      <c r="B1354" t="s">
        <v>3330</v>
      </c>
      <c r="C1354" t="s">
        <v>1269</v>
      </c>
      <c r="D1354" s="2">
        <v>44248</v>
      </c>
      <c r="E1354">
        <v>1025</v>
      </c>
      <c r="F1354" s="4">
        <v>0.3</v>
      </c>
      <c r="G1354" t="s">
        <v>8</v>
      </c>
      <c r="H1354" t="s">
        <v>1140</v>
      </c>
      <c r="I1354" t="s">
        <v>1259</v>
      </c>
      <c r="J1354" t="s">
        <v>1187</v>
      </c>
      <c r="K1354" t="s">
        <v>1173</v>
      </c>
      <c r="L1354" t="s">
        <v>139</v>
      </c>
      <c r="M1354">
        <v>5</v>
      </c>
      <c r="N1354">
        <v>36</v>
      </c>
      <c r="O1354" t="s">
        <v>3331</v>
      </c>
      <c r="P1354" t="s">
        <v>3332</v>
      </c>
      <c r="Q1354" s="7">
        <f>fact_orders[[#This Row],[Original Price]]*(1-fact_orders[[#This Row],[Discount%]])</f>
        <v>717.5</v>
      </c>
      <c r="R1354">
        <f>fact_orders[[#This Row],[Original Price]]*fact_orders[[#This Row],[Discount%]]</f>
        <v>307.5</v>
      </c>
      <c r="S1354">
        <f>YEAR(fact_orders[[#This Row],[Date]])</f>
        <v>2021</v>
      </c>
      <c r="T1354">
        <f>MONTH(fact_orders[[#This Row],[Date]])</f>
        <v>2</v>
      </c>
      <c r="U1354" t="str">
        <f>TEXT(fact_orders[[#This Row],[Date]],"mmm-yyyy")</f>
        <v>Feb-2021</v>
      </c>
      <c r="V1354" t="str">
        <f>"Q"&amp;ROUNDUP(MONTH(fact_orders[[#This Row],[Date]])/3,0)</f>
        <v>Q1</v>
      </c>
      <c r="W1354" t="str" cm="1">
        <f t="array" ref="W1354">_xlfn.IFS(
fact_orders[[#This Row],[dim_customers.Customer Age]]&lt;=25,"18-25",
fact_orders[[#This Row],[dim_customers.Customer Age]]&lt;=35,"26-35",
fact_orders[[#This Row],[dim_customers.Customer Age]]&lt;=45,"36-45",
fact_orders[[#This Row],[dim_customers.Customer Age]]&lt;=55,"46-55",
TRUE,"56+"
)</f>
        <v>36-45</v>
      </c>
      <c r="X1354" t="str" cm="1">
        <f t="array" ref="X1354">_xlfn.IFS(fact_orders[[#This Row],[Original Price]]&lt;250,"Under 250", fact_orders[[#This Row],[Original Price]]&lt;500, "250-499",fact_orders[[#This Row],[Original Price]]&lt;1000,"500-999",fact_orders[[#This Row],[Original Price]]&lt;2000,"1000-1999",TRUE,"2000+")</f>
        <v>1000-1999</v>
      </c>
      <c r="Y1354" t="str" cm="1">
        <f t="array" ref="Y1354">_xlfn.IFS(fact_orders[[#This Row],[Discount%]]&lt;0.2,"10-19%",fact_orders[[#This Row],[Discount%]]&lt;0.3,"20-29%",fact_orders[[#This Row],[Discount%]]&lt;0.4,"30-39%",fact_orders[[#This Row],[Discount%]]&lt;0.5,"40-49%",TRUE,"50%+")</f>
        <v>30-39%</v>
      </c>
    </row>
    <row r="1355" spans="1:25" x14ac:dyDescent="0.3">
      <c r="A1355" t="s">
        <v>4771</v>
      </c>
      <c r="B1355" t="s">
        <v>3333</v>
      </c>
      <c r="C1355" t="s">
        <v>1270</v>
      </c>
      <c r="D1355" s="2">
        <v>44944</v>
      </c>
      <c r="E1355">
        <v>1025</v>
      </c>
      <c r="F1355" s="4">
        <v>0.3</v>
      </c>
      <c r="G1355" t="s">
        <v>8</v>
      </c>
      <c r="H1355" t="s">
        <v>1140</v>
      </c>
      <c r="I1355" t="s">
        <v>1259</v>
      </c>
      <c r="J1355" t="s">
        <v>1187</v>
      </c>
      <c r="K1355" t="s">
        <v>1173</v>
      </c>
      <c r="L1355" t="s">
        <v>196</v>
      </c>
      <c r="M1355">
        <v>5</v>
      </c>
      <c r="N1355">
        <v>37</v>
      </c>
      <c r="O1355" t="s">
        <v>3331</v>
      </c>
      <c r="P1355" t="s">
        <v>3332</v>
      </c>
      <c r="Q1355" s="7">
        <f>fact_orders[[#This Row],[Original Price]]*(1-fact_orders[[#This Row],[Discount%]])</f>
        <v>717.5</v>
      </c>
      <c r="R1355">
        <f>fact_orders[[#This Row],[Original Price]]*fact_orders[[#This Row],[Discount%]]</f>
        <v>307.5</v>
      </c>
      <c r="S1355">
        <f>YEAR(fact_orders[[#This Row],[Date]])</f>
        <v>2023</v>
      </c>
      <c r="T1355">
        <f>MONTH(fact_orders[[#This Row],[Date]])</f>
        <v>1</v>
      </c>
      <c r="U1355" t="str">
        <f>TEXT(fact_orders[[#This Row],[Date]],"mmm-yyyy")</f>
        <v>Jan-2023</v>
      </c>
      <c r="V1355" t="str">
        <f>"Q"&amp;ROUNDUP(MONTH(fact_orders[[#This Row],[Date]])/3,0)</f>
        <v>Q1</v>
      </c>
      <c r="W1355" t="str" cm="1">
        <f t="array" ref="W1355">_xlfn.IFS(
fact_orders[[#This Row],[dim_customers.Customer Age]]&lt;=25,"18-25",
fact_orders[[#This Row],[dim_customers.Customer Age]]&lt;=35,"26-35",
fact_orders[[#This Row],[dim_customers.Customer Age]]&lt;=45,"36-45",
fact_orders[[#This Row],[dim_customers.Customer Age]]&lt;=55,"46-55",
TRUE,"56+"
)</f>
        <v>36-45</v>
      </c>
      <c r="X1355" t="str" cm="1">
        <f t="array" ref="X1355">_xlfn.IFS(fact_orders[[#This Row],[Original Price]]&lt;250,"Under 250", fact_orders[[#This Row],[Original Price]]&lt;500, "250-499",fact_orders[[#This Row],[Original Price]]&lt;1000,"500-999",fact_orders[[#This Row],[Original Price]]&lt;2000,"1000-1999",TRUE,"2000+")</f>
        <v>1000-1999</v>
      </c>
      <c r="Y1355" t="str" cm="1">
        <f t="array" ref="Y1355">_xlfn.IFS(fact_orders[[#This Row],[Discount%]]&lt;0.2,"10-19%",fact_orders[[#This Row],[Discount%]]&lt;0.3,"20-29%",fact_orders[[#This Row],[Discount%]]&lt;0.4,"30-39%",fact_orders[[#This Row],[Discount%]]&lt;0.5,"40-49%",TRUE,"50%+")</f>
        <v>30-39%</v>
      </c>
    </row>
    <row r="1356" spans="1:25" x14ac:dyDescent="0.3">
      <c r="A1356" t="s">
        <v>4772</v>
      </c>
      <c r="B1356" t="s">
        <v>3334</v>
      </c>
      <c r="C1356" t="s">
        <v>1270</v>
      </c>
      <c r="D1356" s="2">
        <v>44849</v>
      </c>
      <c r="E1356">
        <v>555</v>
      </c>
      <c r="F1356" s="4">
        <v>0.35</v>
      </c>
      <c r="G1356" t="s">
        <v>8</v>
      </c>
      <c r="H1356" t="s">
        <v>1140</v>
      </c>
      <c r="I1356" t="s">
        <v>1259</v>
      </c>
      <c r="J1356" t="s">
        <v>1187</v>
      </c>
      <c r="K1356" t="s">
        <v>1173</v>
      </c>
      <c r="L1356" t="s">
        <v>196</v>
      </c>
      <c r="M1356">
        <v>5</v>
      </c>
      <c r="N1356">
        <v>26</v>
      </c>
      <c r="O1356" t="s">
        <v>3331</v>
      </c>
      <c r="P1356" t="s">
        <v>3332</v>
      </c>
      <c r="Q1356" s="7">
        <f>fact_orders[[#This Row],[Original Price]]*(1-fact_orders[[#This Row],[Discount%]])</f>
        <v>360.75</v>
      </c>
      <c r="R1356">
        <f>fact_orders[[#This Row],[Original Price]]*fact_orders[[#This Row],[Discount%]]</f>
        <v>194.25</v>
      </c>
      <c r="S1356">
        <f>YEAR(fact_orders[[#This Row],[Date]])</f>
        <v>2022</v>
      </c>
      <c r="T1356">
        <f>MONTH(fact_orders[[#This Row],[Date]])</f>
        <v>10</v>
      </c>
      <c r="U1356" t="str">
        <f>TEXT(fact_orders[[#This Row],[Date]],"mmm-yyyy")</f>
        <v>Oct-2022</v>
      </c>
      <c r="V1356" t="str">
        <f>"Q"&amp;ROUNDUP(MONTH(fact_orders[[#This Row],[Date]])/3,0)</f>
        <v>Q4</v>
      </c>
      <c r="W1356" t="str" cm="1">
        <f t="array" ref="W1356">_xlfn.IFS(
fact_orders[[#This Row],[dim_customers.Customer Age]]&lt;=25,"18-25",
fact_orders[[#This Row],[dim_customers.Customer Age]]&lt;=35,"26-35",
fact_orders[[#This Row],[dim_customers.Customer Age]]&lt;=45,"36-45",
fact_orders[[#This Row],[dim_customers.Customer Age]]&lt;=55,"46-55",
TRUE,"56+"
)</f>
        <v>26-35</v>
      </c>
      <c r="X1356" t="str" cm="1">
        <f t="array" ref="X1356">_xlfn.IFS(fact_orders[[#This Row],[Original Price]]&lt;250,"Under 250", fact_orders[[#This Row],[Original Price]]&lt;500, "250-499",fact_orders[[#This Row],[Original Price]]&lt;1000,"500-999",fact_orders[[#This Row],[Original Price]]&lt;2000,"1000-1999",TRUE,"2000+")</f>
        <v>500-999</v>
      </c>
      <c r="Y1356" t="str" cm="1">
        <f t="array" ref="Y1356">_xlfn.IFS(fact_orders[[#This Row],[Discount%]]&lt;0.2,"10-19%",fact_orders[[#This Row],[Discount%]]&lt;0.3,"20-29%",fact_orders[[#This Row],[Discount%]]&lt;0.4,"30-39%",fact_orders[[#This Row],[Discount%]]&lt;0.5,"40-49%",TRUE,"50%+")</f>
        <v>30-39%</v>
      </c>
    </row>
    <row r="1357" spans="1:25" x14ac:dyDescent="0.3">
      <c r="A1357" t="s">
        <v>4773</v>
      </c>
      <c r="B1357" t="s">
        <v>3335</v>
      </c>
      <c r="C1357" t="s">
        <v>1270</v>
      </c>
      <c r="D1357" s="2">
        <v>44751</v>
      </c>
      <c r="E1357">
        <v>599</v>
      </c>
      <c r="F1357" s="4">
        <v>0.35</v>
      </c>
      <c r="G1357" t="s">
        <v>8</v>
      </c>
      <c r="H1357" t="s">
        <v>1140</v>
      </c>
      <c r="I1357" t="s">
        <v>1259</v>
      </c>
      <c r="J1357" t="s">
        <v>1187</v>
      </c>
      <c r="K1357" t="s">
        <v>1173</v>
      </c>
      <c r="L1357" t="s">
        <v>196</v>
      </c>
      <c r="M1357">
        <v>5</v>
      </c>
      <c r="N1357">
        <v>27</v>
      </c>
      <c r="O1357" t="s">
        <v>3331</v>
      </c>
      <c r="P1357" t="s">
        <v>3332</v>
      </c>
      <c r="Q1357" s="7">
        <f>fact_orders[[#This Row],[Original Price]]*(1-fact_orders[[#This Row],[Discount%]])</f>
        <v>389.35</v>
      </c>
      <c r="R1357">
        <f>fact_orders[[#This Row],[Original Price]]*fact_orders[[#This Row],[Discount%]]</f>
        <v>209.64999999999998</v>
      </c>
      <c r="S1357">
        <f>YEAR(fact_orders[[#This Row],[Date]])</f>
        <v>2022</v>
      </c>
      <c r="T1357">
        <f>MONTH(fact_orders[[#This Row],[Date]])</f>
        <v>7</v>
      </c>
      <c r="U1357" t="str">
        <f>TEXT(fact_orders[[#This Row],[Date]],"mmm-yyyy")</f>
        <v>Jul-2022</v>
      </c>
      <c r="V1357" t="str">
        <f>"Q"&amp;ROUNDUP(MONTH(fact_orders[[#This Row],[Date]])/3,0)</f>
        <v>Q3</v>
      </c>
      <c r="W1357" t="str" cm="1">
        <f t="array" ref="W1357">_xlfn.IFS(
fact_orders[[#This Row],[dim_customers.Customer Age]]&lt;=25,"18-25",
fact_orders[[#This Row],[dim_customers.Customer Age]]&lt;=35,"26-35",
fact_orders[[#This Row],[dim_customers.Customer Age]]&lt;=45,"36-45",
fact_orders[[#This Row],[dim_customers.Customer Age]]&lt;=55,"46-55",
TRUE,"56+"
)</f>
        <v>26-35</v>
      </c>
      <c r="X1357" t="str" cm="1">
        <f t="array" ref="X1357">_xlfn.IFS(fact_orders[[#This Row],[Original Price]]&lt;250,"Under 250", fact_orders[[#This Row],[Original Price]]&lt;500, "250-499",fact_orders[[#This Row],[Original Price]]&lt;1000,"500-999",fact_orders[[#This Row],[Original Price]]&lt;2000,"1000-1999",TRUE,"2000+")</f>
        <v>500-999</v>
      </c>
      <c r="Y1357" t="str" cm="1">
        <f t="array" ref="Y1357">_xlfn.IFS(fact_orders[[#This Row],[Discount%]]&lt;0.2,"10-19%",fact_orders[[#This Row],[Discount%]]&lt;0.3,"20-29%",fact_orders[[#This Row],[Discount%]]&lt;0.4,"30-39%",fact_orders[[#This Row],[Discount%]]&lt;0.5,"40-49%",TRUE,"50%+")</f>
        <v>30-39%</v>
      </c>
    </row>
    <row r="1358" spans="1:25" x14ac:dyDescent="0.3">
      <c r="A1358" t="s">
        <v>4774</v>
      </c>
      <c r="B1358" t="s">
        <v>3336</v>
      </c>
      <c r="C1358" t="s">
        <v>1270</v>
      </c>
      <c r="D1358" s="2">
        <v>44957</v>
      </c>
      <c r="E1358">
        <v>555</v>
      </c>
      <c r="F1358" s="4">
        <v>0.35</v>
      </c>
      <c r="G1358" t="s">
        <v>8</v>
      </c>
      <c r="H1358" t="s">
        <v>1140</v>
      </c>
      <c r="I1358" t="s">
        <v>1259</v>
      </c>
      <c r="J1358" t="s">
        <v>1187</v>
      </c>
      <c r="K1358" t="s">
        <v>1173</v>
      </c>
      <c r="L1358" t="s">
        <v>196</v>
      </c>
      <c r="M1358">
        <v>5</v>
      </c>
      <c r="N1358">
        <v>28</v>
      </c>
      <c r="O1358" t="s">
        <v>3337</v>
      </c>
      <c r="P1358" t="s">
        <v>3332</v>
      </c>
      <c r="Q1358" s="7">
        <f>fact_orders[[#This Row],[Original Price]]*(1-fact_orders[[#This Row],[Discount%]])</f>
        <v>360.75</v>
      </c>
      <c r="R1358">
        <f>fact_orders[[#This Row],[Original Price]]*fact_orders[[#This Row],[Discount%]]</f>
        <v>194.25</v>
      </c>
      <c r="S1358">
        <f>YEAR(fact_orders[[#This Row],[Date]])</f>
        <v>2023</v>
      </c>
      <c r="T1358">
        <f>MONTH(fact_orders[[#This Row],[Date]])</f>
        <v>1</v>
      </c>
      <c r="U1358" t="str">
        <f>TEXT(fact_orders[[#This Row],[Date]],"mmm-yyyy")</f>
        <v>Jan-2023</v>
      </c>
      <c r="V1358" t="str">
        <f>"Q"&amp;ROUNDUP(MONTH(fact_orders[[#This Row],[Date]])/3,0)</f>
        <v>Q1</v>
      </c>
      <c r="W1358" t="str" cm="1">
        <f t="array" ref="W1358">_xlfn.IFS(
fact_orders[[#This Row],[dim_customers.Customer Age]]&lt;=25,"18-25",
fact_orders[[#This Row],[dim_customers.Customer Age]]&lt;=35,"26-35",
fact_orders[[#This Row],[dim_customers.Customer Age]]&lt;=45,"36-45",
fact_orders[[#This Row],[dim_customers.Customer Age]]&lt;=55,"46-55",
TRUE,"56+"
)</f>
        <v>26-35</v>
      </c>
      <c r="X1358" t="str" cm="1">
        <f t="array" ref="X1358">_xlfn.IFS(fact_orders[[#This Row],[Original Price]]&lt;250,"Under 250", fact_orders[[#This Row],[Original Price]]&lt;500, "250-499",fact_orders[[#This Row],[Original Price]]&lt;1000,"500-999",fact_orders[[#This Row],[Original Price]]&lt;2000,"1000-1999",TRUE,"2000+")</f>
        <v>500-999</v>
      </c>
      <c r="Y1358" t="str" cm="1">
        <f t="array" ref="Y1358">_xlfn.IFS(fact_orders[[#This Row],[Discount%]]&lt;0.2,"10-19%",fact_orders[[#This Row],[Discount%]]&lt;0.3,"20-29%",fact_orders[[#This Row],[Discount%]]&lt;0.4,"30-39%",fact_orders[[#This Row],[Discount%]]&lt;0.5,"40-49%",TRUE,"50%+")</f>
        <v>30-39%</v>
      </c>
    </row>
    <row r="1359" spans="1:25" x14ac:dyDescent="0.3">
      <c r="A1359" t="s">
        <v>4775</v>
      </c>
      <c r="B1359" t="s">
        <v>3338</v>
      </c>
      <c r="C1359" t="s">
        <v>1270</v>
      </c>
      <c r="D1359" s="2">
        <v>44705</v>
      </c>
      <c r="E1359">
        <v>555</v>
      </c>
      <c r="F1359" s="4">
        <v>0.35</v>
      </c>
      <c r="G1359" t="s">
        <v>8</v>
      </c>
      <c r="H1359" t="s">
        <v>1140</v>
      </c>
      <c r="I1359" t="s">
        <v>1259</v>
      </c>
      <c r="J1359" t="s">
        <v>1187</v>
      </c>
      <c r="K1359" t="s">
        <v>1173</v>
      </c>
      <c r="L1359" t="s">
        <v>196</v>
      </c>
      <c r="M1359">
        <v>5</v>
      </c>
      <c r="N1359">
        <v>29</v>
      </c>
      <c r="O1359" t="s">
        <v>3337</v>
      </c>
      <c r="P1359" t="s">
        <v>3332</v>
      </c>
      <c r="Q1359" s="7">
        <f>fact_orders[[#This Row],[Original Price]]*(1-fact_orders[[#This Row],[Discount%]])</f>
        <v>360.75</v>
      </c>
      <c r="R1359">
        <f>fact_orders[[#This Row],[Original Price]]*fact_orders[[#This Row],[Discount%]]</f>
        <v>194.25</v>
      </c>
      <c r="S1359">
        <f>YEAR(fact_orders[[#This Row],[Date]])</f>
        <v>2022</v>
      </c>
      <c r="T1359">
        <f>MONTH(fact_orders[[#This Row],[Date]])</f>
        <v>5</v>
      </c>
      <c r="U1359" t="str">
        <f>TEXT(fact_orders[[#This Row],[Date]],"mmm-yyyy")</f>
        <v>May-2022</v>
      </c>
      <c r="V1359" t="str">
        <f>"Q"&amp;ROUNDUP(MONTH(fact_orders[[#This Row],[Date]])/3,0)</f>
        <v>Q2</v>
      </c>
      <c r="W1359" t="str" cm="1">
        <f t="array" ref="W1359">_xlfn.IFS(
fact_orders[[#This Row],[dim_customers.Customer Age]]&lt;=25,"18-25",
fact_orders[[#This Row],[dim_customers.Customer Age]]&lt;=35,"26-35",
fact_orders[[#This Row],[dim_customers.Customer Age]]&lt;=45,"36-45",
fact_orders[[#This Row],[dim_customers.Customer Age]]&lt;=55,"46-55",
TRUE,"56+"
)</f>
        <v>26-35</v>
      </c>
      <c r="X1359" t="str" cm="1">
        <f t="array" ref="X1359">_xlfn.IFS(fact_orders[[#This Row],[Original Price]]&lt;250,"Under 250", fact_orders[[#This Row],[Original Price]]&lt;500, "250-499",fact_orders[[#This Row],[Original Price]]&lt;1000,"500-999",fact_orders[[#This Row],[Original Price]]&lt;2000,"1000-1999",TRUE,"2000+")</f>
        <v>500-999</v>
      </c>
      <c r="Y1359" t="str" cm="1">
        <f t="array" ref="Y1359">_xlfn.IFS(fact_orders[[#This Row],[Discount%]]&lt;0.2,"10-19%",fact_orders[[#This Row],[Discount%]]&lt;0.3,"20-29%",fact_orders[[#This Row],[Discount%]]&lt;0.4,"30-39%",fact_orders[[#This Row],[Discount%]]&lt;0.5,"40-49%",TRUE,"50%+")</f>
        <v>30-39%</v>
      </c>
    </row>
    <row r="1360" spans="1:25" x14ac:dyDescent="0.3">
      <c r="A1360" t="s">
        <v>4776</v>
      </c>
      <c r="B1360" t="s">
        <v>3339</v>
      </c>
      <c r="C1360" t="s">
        <v>1270</v>
      </c>
      <c r="D1360" s="2">
        <v>44475</v>
      </c>
      <c r="E1360">
        <v>565</v>
      </c>
      <c r="F1360" s="4">
        <v>0.35</v>
      </c>
      <c r="G1360" t="s">
        <v>8</v>
      </c>
      <c r="H1360" t="s">
        <v>1140</v>
      </c>
      <c r="I1360" t="s">
        <v>1259</v>
      </c>
      <c r="J1360" t="s">
        <v>1187</v>
      </c>
      <c r="K1360" t="s">
        <v>1173</v>
      </c>
      <c r="L1360" t="s">
        <v>196</v>
      </c>
      <c r="M1360">
        <v>5</v>
      </c>
      <c r="N1360">
        <v>30</v>
      </c>
      <c r="O1360" t="s">
        <v>3337</v>
      </c>
      <c r="P1360" t="s">
        <v>3332</v>
      </c>
      <c r="Q1360" s="7">
        <f>fact_orders[[#This Row],[Original Price]]*(1-fact_orders[[#This Row],[Discount%]])</f>
        <v>367.25</v>
      </c>
      <c r="R1360">
        <f>fact_orders[[#This Row],[Original Price]]*fact_orders[[#This Row],[Discount%]]</f>
        <v>197.75</v>
      </c>
      <c r="S1360">
        <f>YEAR(fact_orders[[#This Row],[Date]])</f>
        <v>2021</v>
      </c>
      <c r="T1360">
        <f>MONTH(fact_orders[[#This Row],[Date]])</f>
        <v>10</v>
      </c>
      <c r="U1360" t="str">
        <f>TEXT(fact_orders[[#This Row],[Date]],"mmm-yyyy")</f>
        <v>Oct-2021</v>
      </c>
      <c r="V1360" t="str">
        <f>"Q"&amp;ROUNDUP(MONTH(fact_orders[[#This Row],[Date]])/3,0)</f>
        <v>Q4</v>
      </c>
      <c r="W1360" t="str" cm="1">
        <f t="array" ref="W1360">_xlfn.IFS(
fact_orders[[#This Row],[dim_customers.Customer Age]]&lt;=25,"18-25",
fact_orders[[#This Row],[dim_customers.Customer Age]]&lt;=35,"26-35",
fact_orders[[#This Row],[dim_customers.Customer Age]]&lt;=45,"36-45",
fact_orders[[#This Row],[dim_customers.Customer Age]]&lt;=55,"46-55",
TRUE,"56+"
)</f>
        <v>26-35</v>
      </c>
      <c r="X1360" t="str" cm="1">
        <f t="array" ref="X1360">_xlfn.IFS(fact_orders[[#This Row],[Original Price]]&lt;250,"Under 250", fact_orders[[#This Row],[Original Price]]&lt;500, "250-499",fact_orders[[#This Row],[Original Price]]&lt;1000,"500-999",fact_orders[[#This Row],[Original Price]]&lt;2000,"1000-1999",TRUE,"2000+")</f>
        <v>500-999</v>
      </c>
      <c r="Y1360" t="str" cm="1">
        <f t="array" ref="Y1360">_xlfn.IFS(fact_orders[[#This Row],[Discount%]]&lt;0.2,"10-19%",fact_orders[[#This Row],[Discount%]]&lt;0.3,"20-29%",fact_orders[[#This Row],[Discount%]]&lt;0.4,"30-39%",fact_orders[[#This Row],[Discount%]]&lt;0.5,"40-49%",TRUE,"50%+")</f>
        <v>30-39%</v>
      </c>
    </row>
    <row r="1361" spans="1:25" x14ac:dyDescent="0.3">
      <c r="A1361" t="s">
        <v>4777</v>
      </c>
      <c r="B1361" t="s">
        <v>3340</v>
      </c>
      <c r="C1361" t="s">
        <v>1270</v>
      </c>
      <c r="D1361" s="2">
        <v>44739</v>
      </c>
      <c r="E1361">
        <v>555</v>
      </c>
      <c r="F1361" s="4">
        <v>0.35</v>
      </c>
      <c r="G1361" t="s">
        <v>8</v>
      </c>
      <c r="H1361" t="s">
        <v>1140</v>
      </c>
      <c r="I1361" t="s">
        <v>1259</v>
      </c>
      <c r="J1361" t="s">
        <v>1187</v>
      </c>
      <c r="K1361" t="s">
        <v>1173</v>
      </c>
      <c r="L1361" t="s">
        <v>196</v>
      </c>
      <c r="M1361">
        <v>5</v>
      </c>
      <c r="N1361">
        <v>31</v>
      </c>
      <c r="O1361" t="s">
        <v>3341</v>
      </c>
      <c r="P1361" t="s">
        <v>3332</v>
      </c>
      <c r="Q1361" s="7">
        <f>fact_orders[[#This Row],[Original Price]]*(1-fact_orders[[#This Row],[Discount%]])</f>
        <v>360.75</v>
      </c>
      <c r="R1361">
        <f>fact_orders[[#This Row],[Original Price]]*fact_orders[[#This Row],[Discount%]]</f>
        <v>194.25</v>
      </c>
      <c r="S1361">
        <f>YEAR(fact_orders[[#This Row],[Date]])</f>
        <v>2022</v>
      </c>
      <c r="T1361">
        <f>MONTH(fact_orders[[#This Row],[Date]])</f>
        <v>6</v>
      </c>
      <c r="U1361" t="str">
        <f>TEXT(fact_orders[[#This Row],[Date]],"mmm-yyyy")</f>
        <v>Jun-2022</v>
      </c>
      <c r="V1361" t="str">
        <f>"Q"&amp;ROUNDUP(MONTH(fact_orders[[#This Row],[Date]])/3,0)</f>
        <v>Q2</v>
      </c>
      <c r="W1361" t="str" cm="1">
        <f t="array" ref="W1361">_xlfn.IFS(
fact_orders[[#This Row],[dim_customers.Customer Age]]&lt;=25,"18-25",
fact_orders[[#This Row],[dim_customers.Customer Age]]&lt;=35,"26-35",
fact_orders[[#This Row],[dim_customers.Customer Age]]&lt;=45,"36-45",
fact_orders[[#This Row],[dim_customers.Customer Age]]&lt;=55,"46-55",
TRUE,"56+"
)</f>
        <v>26-35</v>
      </c>
      <c r="X1361" t="str" cm="1">
        <f t="array" ref="X1361">_xlfn.IFS(fact_orders[[#This Row],[Original Price]]&lt;250,"Under 250", fact_orders[[#This Row],[Original Price]]&lt;500, "250-499",fact_orders[[#This Row],[Original Price]]&lt;1000,"500-999",fact_orders[[#This Row],[Original Price]]&lt;2000,"1000-1999",TRUE,"2000+")</f>
        <v>500-999</v>
      </c>
      <c r="Y1361" t="str" cm="1">
        <f t="array" ref="Y1361">_xlfn.IFS(fact_orders[[#This Row],[Discount%]]&lt;0.2,"10-19%",fact_orders[[#This Row],[Discount%]]&lt;0.3,"20-29%",fact_orders[[#This Row],[Discount%]]&lt;0.4,"30-39%",fact_orders[[#This Row],[Discount%]]&lt;0.5,"40-49%",TRUE,"50%+")</f>
        <v>30-39%</v>
      </c>
    </row>
    <row r="1362" spans="1:25" x14ac:dyDescent="0.3">
      <c r="A1362" t="s">
        <v>4778</v>
      </c>
      <c r="B1362" t="s">
        <v>3342</v>
      </c>
      <c r="C1362" t="s">
        <v>1270</v>
      </c>
      <c r="D1362" s="2">
        <v>44416</v>
      </c>
      <c r="E1362">
        <v>999</v>
      </c>
      <c r="F1362" s="4">
        <v>0.4</v>
      </c>
      <c r="G1362" t="s">
        <v>8</v>
      </c>
      <c r="H1362" t="s">
        <v>1140</v>
      </c>
      <c r="I1362" t="s">
        <v>1259</v>
      </c>
      <c r="J1362" t="s">
        <v>1187</v>
      </c>
      <c r="K1362" t="s">
        <v>1173</v>
      </c>
      <c r="L1362" t="s">
        <v>196</v>
      </c>
      <c r="M1362">
        <v>5</v>
      </c>
      <c r="N1362">
        <v>32</v>
      </c>
      <c r="O1362" t="s">
        <v>3341</v>
      </c>
      <c r="P1362" t="s">
        <v>3332</v>
      </c>
      <c r="Q1362" s="7">
        <f>fact_orders[[#This Row],[Original Price]]*(1-fact_orders[[#This Row],[Discount%]])</f>
        <v>599.4</v>
      </c>
      <c r="R1362">
        <f>fact_orders[[#This Row],[Original Price]]*fact_orders[[#This Row],[Discount%]]</f>
        <v>399.6</v>
      </c>
      <c r="S1362">
        <f>YEAR(fact_orders[[#This Row],[Date]])</f>
        <v>2021</v>
      </c>
      <c r="T1362">
        <f>MONTH(fact_orders[[#This Row],[Date]])</f>
        <v>8</v>
      </c>
      <c r="U1362" t="str">
        <f>TEXT(fact_orders[[#This Row],[Date]],"mmm-yyyy")</f>
        <v>Aug-2021</v>
      </c>
      <c r="V1362" t="str">
        <f>"Q"&amp;ROUNDUP(MONTH(fact_orders[[#This Row],[Date]])/3,0)</f>
        <v>Q3</v>
      </c>
      <c r="W1362" t="str" cm="1">
        <f t="array" ref="W1362">_xlfn.IFS(
fact_orders[[#This Row],[dim_customers.Customer Age]]&lt;=25,"18-25",
fact_orders[[#This Row],[dim_customers.Customer Age]]&lt;=35,"26-35",
fact_orders[[#This Row],[dim_customers.Customer Age]]&lt;=45,"36-45",
fact_orders[[#This Row],[dim_customers.Customer Age]]&lt;=55,"46-55",
TRUE,"56+"
)</f>
        <v>26-35</v>
      </c>
      <c r="X1362" t="str" cm="1">
        <f t="array" ref="X1362">_xlfn.IFS(fact_orders[[#This Row],[Original Price]]&lt;250,"Under 250", fact_orders[[#This Row],[Original Price]]&lt;500, "250-499",fact_orders[[#This Row],[Original Price]]&lt;1000,"500-999",fact_orders[[#This Row],[Original Price]]&lt;2000,"1000-1999",TRUE,"2000+")</f>
        <v>500-999</v>
      </c>
      <c r="Y1362" t="str" cm="1">
        <f t="array" ref="Y1362">_xlfn.IFS(fact_orders[[#This Row],[Discount%]]&lt;0.2,"10-19%",fact_orders[[#This Row],[Discount%]]&lt;0.3,"20-29%",fact_orders[[#This Row],[Discount%]]&lt;0.4,"30-39%",fact_orders[[#This Row],[Discount%]]&lt;0.5,"40-49%",TRUE,"50%+")</f>
        <v>40-49%</v>
      </c>
    </row>
    <row r="1363" spans="1:25" x14ac:dyDescent="0.3">
      <c r="A1363" t="s">
        <v>4779</v>
      </c>
      <c r="B1363" t="s">
        <v>3343</v>
      </c>
      <c r="C1363" t="s">
        <v>1271</v>
      </c>
      <c r="D1363" s="2">
        <v>44849</v>
      </c>
      <c r="E1363">
        <v>999</v>
      </c>
      <c r="F1363" s="4">
        <v>0.4</v>
      </c>
      <c r="G1363" t="s">
        <v>8</v>
      </c>
      <c r="H1363" t="s">
        <v>1140</v>
      </c>
      <c r="I1363" t="s">
        <v>1259</v>
      </c>
      <c r="J1363" t="s">
        <v>1187</v>
      </c>
      <c r="K1363" t="s">
        <v>1173</v>
      </c>
      <c r="L1363" t="s">
        <v>162</v>
      </c>
      <c r="M1363">
        <v>5</v>
      </c>
      <c r="N1363">
        <v>33</v>
      </c>
      <c r="O1363" t="s">
        <v>3341</v>
      </c>
      <c r="P1363" t="s">
        <v>3332</v>
      </c>
      <c r="Q1363" s="7">
        <f>fact_orders[[#This Row],[Original Price]]*(1-fact_orders[[#This Row],[Discount%]])</f>
        <v>599.4</v>
      </c>
      <c r="R1363">
        <f>fact_orders[[#This Row],[Original Price]]*fact_orders[[#This Row],[Discount%]]</f>
        <v>399.6</v>
      </c>
      <c r="S1363">
        <f>YEAR(fact_orders[[#This Row],[Date]])</f>
        <v>2022</v>
      </c>
      <c r="T1363">
        <f>MONTH(fact_orders[[#This Row],[Date]])</f>
        <v>10</v>
      </c>
      <c r="U1363" t="str">
        <f>TEXT(fact_orders[[#This Row],[Date]],"mmm-yyyy")</f>
        <v>Oct-2022</v>
      </c>
      <c r="V1363" t="str">
        <f>"Q"&amp;ROUNDUP(MONTH(fact_orders[[#This Row],[Date]])/3,0)</f>
        <v>Q4</v>
      </c>
      <c r="W1363" t="str" cm="1">
        <f t="array" ref="W1363">_xlfn.IFS(
fact_orders[[#This Row],[dim_customers.Customer Age]]&lt;=25,"18-25",
fact_orders[[#This Row],[dim_customers.Customer Age]]&lt;=35,"26-35",
fact_orders[[#This Row],[dim_customers.Customer Age]]&lt;=45,"36-45",
fact_orders[[#This Row],[dim_customers.Customer Age]]&lt;=55,"46-55",
TRUE,"56+"
)</f>
        <v>26-35</v>
      </c>
      <c r="X1363" t="str" cm="1">
        <f t="array" ref="X1363">_xlfn.IFS(fact_orders[[#This Row],[Original Price]]&lt;250,"Under 250", fact_orders[[#This Row],[Original Price]]&lt;500, "250-499",fact_orders[[#This Row],[Original Price]]&lt;1000,"500-999",fact_orders[[#This Row],[Original Price]]&lt;2000,"1000-1999",TRUE,"2000+")</f>
        <v>500-999</v>
      </c>
      <c r="Y1363" t="str" cm="1">
        <f t="array" ref="Y1363">_xlfn.IFS(fact_orders[[#This Row],[Discount%]]&lt;0.2,"10-19%",fact_orders[[#This Row],[Discount%]]&lt;0.3,"20-29%",fact_orders[[#This Row],[Discount%]]&lt;0.4,"30-39%",fact_orders[[#This Row],[Discount%]]&lt;0.5,"40-49%",TRUE,"50%+")</f>
        <v>40-49%</v>
      </c>
    </row>
    <row r="1364" spans="1:25" x14ac:dyDescent="0.3">
      <c r="A1364" t="s">
        <v>4780</v>
      </c>
      <c r="B1364" t="s">
        <v>3344</v>
      </c>
      <c r="C1364" t="s">
        <v>1272</v>
      </c>
      <c r="D1364" s="2">
        <v>45004</v>
      </c>
      <c r="E1364">
        <v>999</v>
      </c>
      <c r="F1364" s="4">
        <v>0.15</v>
      </c>
      <c r="G1364" t="s">
        <v>8</v>
      </c>
      <c r="H1364" t="s">
        <v>1140</v>
      </c>
      <c r="I1364" t="s">
        <v>1259</v>
      </c>
      <c r="J1364" t="s">
        <v>1234</v>
      </c>
      <c r="K1364" t="s">
        <v>1173</v>
      </c>
      <c r="L1364" t="s">
        <v>31</v>
      </c>
      <c r="M1364">
        <v>4</v>
      </c>
      <c r="N1364">
        <v>44</v>
      </c>
      <c r="O1364" t="s">
        <v>3345</v>
      </c>
      <c r="P1364" t="s">
        <v>3332</v>
      </c>
      <c r="Q1364" s="7">
        <f>fact_orders[[#This Row],[Original Price]]*(1-fact_orders[[#This Row],[Discount%]])</f>
        <v>849.15</v>
      </c>
      <c r="R1364">
        <f>fact_orders[[#This Row],[Original Price]]*fact_orders[[#This Row],[Discount%]]</f>
        <v>149.85</v>
      </c>
      <c r="S1364">
        <f>YEAR(fact_orders[[#This Row],[Date]])</f>
        <v>2023</v>
      </c>
      <c r="T1364">
        <f>MONTH(fact_orders[[#This Row],[Date]])</f>
        <v>3</v>
      </c>
      <c r="U1364" t="str">
        <f>TEXT(fact_orders[[#This Row],[Date]],"mmm-yyyy")</f>
        <v>Mar-2023</v>
      </c>
      <c r="V1364" t="str">
        <f>"Q"&amp;ROUNDUP(MONTH(fact_orders[[#This Row],[Date]])/3,0)</f>
        <v>Q1</v>
      </c>
      <c r="W1364" t="str" cm="1">
        <f t="array" ref="W1364">_xlfn.IFS(
fact_orders[[#This Row],[dim_customers.Customer Age]]&lt;=25,"18-25",
fact_orders[[#This Row],[dim_customers.Customer Age]]&lt;=35,"26-35",
fact_orders[[#This Row],[dim_customers.Customer Age]]&lt;=45,"36-45",
fact_orders[[#This Row],[dim_customers.Customer Age]]&lt;=55,"46-55",
TRUE,"56+"
)</f>
        <v>36-45</v>
      </c>
      <c r="X1364" t="str" cm="1">
        <f t="array" ref="X1364">_xlfn.IFS(fact_orders[[#This Row],[Original Price]]&lt;250,"Under 250", fact_orders[[#This Row],[Original Price]]&lt;500, "250-499",fact_orders[[#This Row],[Original Price]]&lt;1000,"500-999",fact_orders[[#This Row],[Original Price]]&lt;2000,"1000-1999",TRUE,"2000+")</f>
        <v>500-999</v>
      </c>
      <c r="Y1364" t="str" cm="1">
        <f t="array" ref="Y1364">_xlfn.IFS(fact_orders[[#This Row],[Discount%]]&lt;0.2,"10-19%",fact_orders[[#This Row],[Discount%]]&lt;0.3,"20-29%",fact_orders[[#This Row],[Discount%]]&lt;0.4,"30-39%",fact_orders[[#This Row],[Discount%]]&lt;0.5,"40-49%",TRUE,"50%+")</f>
        <v>10-19%</v>
      </c>
    </row>
    <row r="1365" spans="1:25" x14ac:dyDescent="0.3">
      <c r="A1365" t="s">
        <v>4781</v>
      </c>
      <c r="B1365" t="s">
        <v>3346</v>
      </c>
      <c r="C1365" t="s">
        <v>1273</v>
      </c>
      <c r="D1365" s="2">
        <v>44283</v>
      </c>
      <c r="E1365">
        <v>999</v>
      </c>
      <c r="F1365" s="4">
        <v>0.15</v>
      </c>
      <c r="G1365" t="s">
        <v>8</v>
      </c>
      <c r="H1365" t="s">
        <v>1140</v>
      </c>
      <c r="I1365" t="s">
        <v>1259</v>
      </c>
      <c r="J1365" t="s">
        <v>1234</v>
      </c>
      <c r="K1365" t="s">
        <v>1173</v>
      </c>
      <c r="L1365" t="s">
        <v>130</v>
      </c>
      <c r="M1365">
        <v>4</v>
      </c>
      <c r="N1365">
        <v>45</v>
      </c>
      <c r="O1365" t="s">
        <v>3345</v>
      </c>
      <c r="P1365" t="s">
        <v>3332</v>
      </c>
      <c r="Q1365" s="7">
        <f>fact_orders[[#This Row],[Original Price]]*(1-fact_orders[[#This Row],[Discount%]])</f>
        <v>849.15</v>
      </c>
      <c r="R1365">
        <f>fact_orders[[#This Row],[Original Price]]*fact_orders[[#This Row],[Discount%]]</f>
        <v>149.85</v>
      </c>
      <c r="S1365">
        <f>YEAR(fact_orders[[#This Row],[Date]])</f>
        <v>2021</v>
      </c>
      <c r="T1365">
        <f>MONTH(fact_orders[[#This Row],[Date]])</f>
        <v>3</v>
      </c>
      <c r="U1365" t="str">
        <f>TEXT(fact_orders[[#This Row],[Date]],"mmm-yyyy")</f>
        <v>Mar-2021</v>
      </c>
      <c r="V1365" t="str">
        <f>"Q"&amp;ROUNDUP(MONTH(fact_orders[[#This Row],[Date]])/3,0)</f>
        <v>Q1</v>
      </c>
      <c r="W1365" t="str" cm="1">
        <f t="array" ref="W1365">_xlfn.IFS(
fact_orders[[#This Row],[dim_customers.Customer Age]]&lt;=25,"18-25",
fact_orders[[#This Row],[dim_customers.Customer Age]]&lt;=35,"26-35",
fact_orders[[#This Row],[dim_customers.Customer Age]]&lt;=45,"36-45",
fact_orders[[#This Row],[dim_customers.Customer Age]]&lt;=55,"46-55",
TRUE,"56+"
)</f>
        <v>36-45</v>
      </c>
      <c r="X1365" t="str" cm="1">
        <f t="array" ref="X1365">_xlfn.IFS(fact_orders[[#This Row],[Original Price]]&lt;250,"Under 250", fact_orders[[#This Row],[Original Price]]&lt;500, "250-499",fact_orders[[#This Row],[Original Price]]&lt;1000,"500-999",fact_orders[[#This Row],[Original Price]]&lt;2000,"1000-1999",TRUE,"2000+")</f>
        <v>500-999</v>
      </c>
      <c r="Y1365" t="str" cm="1">
        <f t="array" ref="Y1365">_xlfn.IFS(fact_orders[[#This Row],[Discount%]]&lt;0.2,"10-19%",fact_orders[[#This Row],[Discount%]]&lt;0.3,"20-29%",fact_orders[[#This Row],[Discount%]]&lt;0.4,"30-39%",fact_orders[[#This Row],[Discount%]]&lt;0.5,"40-49%",TRUE,"50%+")</f>
        <v>10-19%</v>
      </c>
    </row>
    <row r="1366" spans="1:25" hidden="1" x14ac:dyDescent="0.3">
      <c r="A1366" t="s">
        <v>4782</v>
      </c>
      <c r="B1366" t="s">
        <v>3347</v>
      </c>
      <c r="C1366" t="s">
        <v>1274</v>
      </c>
      <c r="D1366" s="2">
        <v>44701</v>
      </c>
      <c r="E1366">
        <v>1119</v>
      </c>
      <c r="F1366" s="4">
        <v>0.15</v>
      </c>
      <c r="G1366" t="s">
        <v>8</v>
      </c>
      <c r="H1366" t="s">
        <v>1140</v>
      </c>
      <c r="I1366" t="s">
        <v>1259</v>
      </c>
      <c r="J1366" t="s">
        <v>1234</v>
      </c>
      <c r="K1366" t="s">
        <v>1173</v>
      </c>
      <c r="L1366" t="s">
        <v>139</v>
      </c>
      <c r="M1366">
        <v>4</v>
      </c>
      <c r="N1366">
        <v>46</v>
      </c>
      <c r="O1366" t="s">
        <v>3348</v>
      </c>
      <c r="P1366" t="s">
        <v>3349</v>
      </c>
      <c r="Q1366" s="7">
        <f>fact_orders[[#This Row],[Original Price]]*(1-fact_orders[[#This Row],[Discount%]])</f>
        <v>951.15</v>
      </c>
      <c r="R1366">
        <f>fact_orders[[#This Row],[Original Price]]*fact_orders[[#This Row],[Discount%]]</f>
        <v>167.85</v>
      </c>
      <c r="S1366">
        <f>YEAR(fact_orders[[#This Row],[Date]])</f>
        <v>2022</v>
      </c>
      <c r="T1366">
        <f>MONTH(fact_orders[[#This Row],[Date]])</f>
        <v>5</v>
      </c>
      <c r="U1366" t="str">
        <f>TEXT(fact_orders[[#This Row],[Date]],"mmm-yyyy")</f>
        <v>May-2022</v>
      </c>
      <c r="V1366" t="str">
        <f>"Q"&amp;ROUNDUP(MONTH(fact_orders[[#This Row],[Date]])/3,0)</f>
        <v>Q2</v>
      </c>
      <c r="W1366" t="str" cm="1">
        <f t="array" ref="W1366">_xlfn.IFS(
fact_orders[[#This Row],[dim_customers.Customer Age]]&lt;=25,"18-25",
fact_orders[[#This Row],[dim_customers.Customer Age]]&lt;=35,"26-35",
fact_orders[[#This Row],[dim_customers.Customer Age]]&lt;=45,"36-45",
fact_orders[[#This Row],[dim_customers.Customer Age]]&lt;=55,"46-55",
TRUE,"56+"
)</f>
        <v>46-55</v>
      </c>
      <c r="X1366" t="str" cm="1">
        <f t="array" ref="X1366">_xlfn.IFS(fact_orders[[#This Row],[Original Price]]&lt;250,"Under 250", fact_orders[[#This Row],[Original Price]]&lt;500, "250-499",fact_orders[[#This Row],[Original Price]]&lt;1000,"500-999",fact_orders[[#This Row],[Original Price]]&lt;2000,"1000-1999",TRUE,"2000+")</f>
        <v>1000-1999</v>
      </c>
      <c r="Y1366" t="str" cm="1">
        <f t="array" ref="Y1366">_xlfn.IFS(fact_orders[[#This Row],[Discount%]]&lt;0.2,"10-19%",fact_orders[[#This Row],[Discount%]]&lt;0.3,"20-29%",fact_orders[[#This Row],[Discount%]]&lt;0.4,"30-39%",fact_orders[[#This Row],[Discount%]]&lt;0.5,"40-49%",TRUE,"50%+")</f>
        <v>10-19%</v>
      </c>
    </row>
    <row r="1367" spans="1:25" hidden="1" x14ac:dyDescent="0.3">
      <c r="A1367" t="s">
        <v>4783</v>
      </c>
      <c r="B1367" t="s">
        <v>3350</v>
      </c>
      <c r="C1367" t="s">
        <v>1275</v>
      </c>
      <c r="D1367" s="2">
        <v>44244</v>
      </c>
      <c r="E1367">
        <v>1119</v>
      </c>
      <c r="F1367" s="4">
        <v>0.32</v>
      </c>
      <c r="G1367" t="s">
        <v>8</v>
      </c>
      <c r="H1367" t="s">
        <v>1140</v>
      </c>
      <c r="I1367" t="s">
        <v>1259</v>
      </c>
      <c r="J1367" t="s">
        <v>1234</v>
      </c>
      <c r="K1367" t="s">
        <v>1151</v>
      </c>
      <c r="L1367" t="s">
        <v>102</v>
      </c>
      <c r="M1367">
        <v>5</v>
      </c>
      <c r="N1367">
        <v>47</v>
      </c>
      <c r="O1367" t="s">
        <v>3348</v>
      </c>
      <c r="P1367" t="s">
        <v>3349</v>
      </c>
      <c r="Q1367" s="7">
        <f>fact_orders[[#This Row],[Original Price]]*(1-fact_orders[[#This Row],[Discount%]])</f>
        <v>760.92</v>
      </c>
      <c r="R1367">
        <f>fact_orders[[#This Row],[Original Price]]*fact_orders[[#This Row],[Discount%]]</f>
        <v>358.08</v>
      </c>
      <c r="S1367">
        <f>YEAR(fact_orders[[#This Row],[Date]])</f>
        <v>2021</v>
      </c>
      <c r="T1367">
        <f>MONTH(fact_orders[[#This Row],[Date]])</f>
        <v>2</v>
      </c>
      <c r="U1367" t="str">
        <f>TEXT(fact_orders[[#This Row],[Date]],"mmm-yyyy")</f>
        <v>Feb-2021</v>
      </c>
      <c r="V1367" t="str">
        <f>"Q"&amp;ROUNDUP(MONTH(fact_orders[[#This Row],[Date]])/3,0)</f>
        <v>Q1</v>
      </c>
      <c r="W1367" t="str" cm="1">
        <f t="array" ref="W1367">_xlfn.IFS(
fact_orders[[#This Row],[dim_customers.Customer Age]]&lt;=25,"18-25",
fact_orders[[#This Row],[dim_customers.Customer Age]]&lt;=35,"26-35",
fact_orders[[#This Row],[dim_customers.Customer Age]]&lt;=45,"36-45",
fact_orders[[#This Row],[dim_customers.Customer Age]]&lt;=55,"46-55",
TRUE,"56+"
)</f>
        <v>46-55</v>
      </c>
      <c r="X1367" t="str" cm="1">
        <f t="array" ref="X1367">_xlfn.IFS(fact_orders[[#This Row],[Original Price]]&lt;250,"Under 250", fact_orders[[#This Row],[Original Price]]&lt;500, "250-499",fact_orders[[#This Row],[Original Price]]&lt;1000,"500-999",fact_orders[[#This Row],[Original Price]]&lt;2000,"1000-1999",TRUE,"2000+")</f>
        <v>1000-1999</v>
      </c>
      <c r="Y1367" t="str" cm="1">
        <f t="array" ref="Y1367">_xlfn.IFS(fact_orders[[#This Row],[Discount%]]&lt;0.2,"10-19%",fact_orders[[#This Row],[Discount%]]&lt;0.3,"20-29%",fact_orders[[#This Row],[Discount%]]&lt;0.4,"30-39%",fact_orders[[#This Row],[Discount%]]&lt;0.5,"40-49%",TRUE,"50%+")</f>
        <v>30-39%</v>
      </c>
    </row>
    <row r="1368" spans="1:25" hidden="1" x14ac:dyDescent="0.3">
      <c r="A1368" t="s">
        <v>4784</v>
      </c>
      <c r="B1368" t="s">
        <v>3351</v>
      </c>
      <c r="C1368" t="s">
        <v>1276</v>
      </c>
      <c r="D1368" s="2">
        <v>44761</v>
      </c>
      <c r="E1368">
        <v>1119</v>
      </c>
      <c r="F1368" s="4">
        <v>0.25</v>
      </c>
      <c r="G1368" t="s">
        <v>8</v>
      </c>
      <c r="H1368" t="s">
        <v>1140</v>
      </c>
      <c r="I1368" t="s">
        <v>1259</v>
      </c>
      <c r="J1368" t="s">
        <v>1234</v>
      </c>
      <c r="K1368" t="s">
        <v>1151</v>
      </c>
      <c r="L1368" t="s">
        <v>23</v>
      </c>
      <c r="M1368">
        <v>5</v>
      </c>
      <c r="N1368">
        <v>48</v>
      </c>
      <c r="O1368" t="s">
        <v>3348</v>
      </c>
      <c r="P1368" t="s">
        <v>3349</v>
      </c>
      <c r="Q1368" s="7">
        <f>fact_orders[[#This Row],[Original Price]]*(1-fact_orders[[#This Row],[Discount%]])</f>
        <v>839.25</v>
      </c>
      <c r="R1368">
        <f>fact_orders[[#This Row],[Original Price]]*fact_orders[[#This Row],[Discount%]]</f>
        <v>279.75</v>
      </c>
      <c r="S1368">
        <f>YEAR(fact_orders[[#This Row],[Date]])</f>
        <v>2022</v>
      </c>
      <c r="T1368">
        <f>MONTH(fact_orders[[#This Row],[Date]])</f>
        <v>7</v>
      </c>
      <c r="U1368" t="str">
        <f>TEXT(fact_orders[[#This Row],[Date]],"mmm-yyyy")</f>
        <v>Jul-2022</v>
      </c>
      <c r="V1368" t="str">
        <f>"Q"&amp;ROUNDUP(MONTH(fact_orders[[#This Row],[Date]])/3,0)</f>
        <v>Q3</v>
      </c>
      <c r="W1368" t="str" cm="1">
        <f t="array" ref="W1368">_xlfn.IFS(
fact_orders[[#This Row],[dim_customers.Customer Age]]&lt;=25,"18-25",
fact_orders[[#This Row],[dim_customers.Customer Age]]&lt;=35,"26-35",
fact_orders[[#This Row],[dim_customers.Customer Age]]&lt;=45,"36-45",
fact_orders[[#This Row],[dim_customers.Customer Age]]&lt;=55,"46-55",
TRUE,"56+"
)</f>
        <v>46-55</v>
      </c>
      <c r="X1368" t="str" cm="1">
        <f t="array" ref="X1368">_xlfn.IFS(fact_orders[[#This Row],[Original Price]]&lt;250,"Under 250", fact_orders[[#This Row],[Original Price]]&lt;500, "250-499",fact_orders[[#This Row],[Original Price]]&lt;1000,"500-999",fact_orders[[#This Row],[Original Price]]&lt;2000,"1000-1999",TRUE,"2000+")</f>
        <v>1000-1999</v>
      </c>
      <c r="Y1368" t="str" cm="1">
        <f t="array" ref="Y1368">_xlfn.IFS(fact_orders[[#This Row],[Discount%]]&lt;0.2,"10-19%",fact_orders[[#This Row],[Discount%]]&lt;0.3,"20-29%",fact_orders[[#This Row],[Discount%]]&lt;0.4,"30-39%",fact_orders[[#This Row],[Discount%]]&lt;0.5,"40-49%",TRUE,"50%+")</f>
        <v>20-29%</v>
      </c>
    </row>
    <row r="1369" spans="1:25" hidden="1" x14ac:dyDescent="0.3">
      <c r="A1369" t="s">
        <v>4785</v>
      </c>
      <c r="B1369" t="s">
        <v>3352</v>
      </c>
      <c r="C1369" t="s">
        <v>1277</v>
      </c>
      <c r="D1369" s="2">
        <v>44958</v>
      </c>
      <c r="E1369">
        <v>1119</v>
      </c>
      <c r="F1369" s="4">
        <v>0.45</v>
      </c>
      <c r="G1369" t="s">
        <v>8</v>
      </c>
      <c r="H1369" t="s">
        <v>1140</v>
      </c>
      <c r="I1369" t="s">
        <v>1259</v>
      </c>
      <c r="J1369" t="s">
        <v>1234</v>
      </c>
      <c r="K1369" t="s">
        <v>1151</v>
      </c>
      <c r="L1369" t="s">
        <v>21</v>
      </c>
      <c r="M1369">
        <v>3</v>
      </c>
      <c r="N1369">
        <v>49</v>
      </c>
      <c r="O1369" t="s">
        <v>3348</v>
      </c>
      <c r="P1369" t="s">
        <v>3349</v>
      </c>
      <c r="Q1369" s="7">
        <f>fact_orders[[#This Row],[Original Price]]*(1-fact_orders[[#This Row],[Discount%]])</f>
        <v>615.45000000000005</v>
      </c>
      <c r="R1369">
        <f>fact_orders[[#This Row],[Original Price]]*fact_orders[[#This Row],[Discount%]]</f>
        <v>503.55</v>
      </c>
      <c r="S1369">
        <f>YEAR(fact_orders[[#This Row],[Date]])</f>
        <v>2023</v>
      </c>
      <c r="T1369">
        <f>MONTH(fact_orders[[#This Row],[Date]])</f>
        <v>2</v>
      </c>
      <c r="U1369" t="str">
        <f>TEXT(fact_orders[[#This Row],[Date]],"mmm-yyyy")</f>
        <v>Feb-2023</v>
      </c>
      <c r="V1369" t="str">
        <f>"Q"&amp;ROUNDUP(MONTH(fact_orders[[#This Row],[Date]])/3,0)</f>
        <v>Q1</v>
      </c>
      <c r="W1369" t="str" cm="1">
        <f t="array" ref="W1369">_xlfn.IFS(
fact_orders[[#This Row],[dim_customers.Customer Age]]&lt;=25,"18-25",
fact_orders[[#This Row],[dim_customers.Customer Age]]&lt;=35,"26-35",
fact_orders[[#This Row],[dim_customers.Customer Age]]&lt;=45,"36-45",
fact_orders[[#This Row],[dim_customers.Customer Age]]&lt;=55,"46-55",
TRUE,"56+"
)</f>
        <v>46-55</v>
      </c>
      <c r="X1369" t="str" cm="1">
        <f t="array" ref="X1369">_xlfn.IFS(fact_orders[[#This Row],[Original Price]]&lt;250,"Under 250", fact_orders[[#This Row],[Original Price]]&lt;500, "250-499",fact_orders[[#This Row],[Original Price]]&lt;1000,"500-999",fact_orders[[#This Row],[Original Price]]&lt;2000,"1000-1999",TRUE,"2000+")</f>
        <v>1000-1999</v>
      </c>
      <c r="Y1369" t="str" cm="1">
        <f t="array" ref="Y1369">_xlfn.IFS(fact_orders[[#This Row],[Discount%]]&lt;0.2,"10-19%",fact_orders[[#This Row],[Discount%]]&lt;0.3,"20-29%",fact_orders[[#This Row],[Discount%]]&lt;0.4,"30-39%",fact_orders[[#This Row],[Discount%]]&lt;0.5,"40-49%",TRUE,"50%+")</f>
        <v>40-49%</v>
      </c>
    </row>
    <row r="1370" spans="1:25" hidden="1" x14ac:dyDescent="0.3">
      <c r="A1370" t="s">
        <v>4786</v>
      </c>
      <c r="B1370" t="s">
        <v>3353</v>
      </c>
      <c r="C1370" t="s">
        <v>1278</v>
      </c>
      <c r="D1370" s="2">
        <v>44450</v>
      </c>
      <c r="E1370">
        <v>985</v>
      </c>
      <c r="F1370" s="4">
        <v>0.15</v>
      </c>
      <c r="G1370" t="s">
        <v>8</v>
      </c>
      <c r="H1370" t="s">
        <v>1140</v>
      </c>
      <c r="I1370" t="s">
        <v>1259</v>
      </c>
      <c r="J1370" t="s">
        <v>1234</v>
      </c>
      <c r="K1370" t="s">
        <v>1151</v>
      </c>
      <c r="L1370" t="s">
        <v>18</v>
      </c>
      <c r="M1370">
        <v>5</v>
      </c>
      <c r="N1370">
        <v>17</v>
      </c>
      <c r="O1370" t="s">
        <v>3354</v>
      </c>
      <c r="P1370" t="s">
        <v>3349</v>
      </c>
      <c r="Q1370" s="7">
        <f>fact_orders[[#This Row],[Original Price]]*(1-fact_orders[[#This Row],[Discount%]])</f>
        <v>837.25</v>
      </c>
      <c r="R1370">
        <f>fact_orders[[#This Row],[Original Price]]*fact_orders[[#This Row],[Discount%]]</f>
        <v>147.75</v>
      </c>
      <c r="S1370">
        <f>YEAR(fact_orders[[#This Row],[Date]])</f>
        <v>2021</v>
      </c>
      <c r="T1370">
        <f>MONTH(fact_orders[[#This Row],[Date]])</f>
        <v>9</v>
      </c>
      <c r="U1370" t="str">
        <f>TEXT(fact_orders[[#This Row],[Date]],"mmm-yyyy")</f>
        <v>Sep-2021</v>
      </c>
      <c r="V1370" t="str">
        <f>"Q"&amp;ROUNDUP(MONTH(fact_orders[[#This Row],[Date]])/3,0)</f>
        <v>Q3</v>
      </c>
      <c r="W1370" t="str" cm="1">
        <f t="array" ref="W1370">_xlfn.IFS(
fact_orders[[#This Row],[dim_customers.Customer Age]]&lt;=25,"18-25",
fact_orders[[#This Row],[dim_customers.Customer Age]]&lt;=35,"26-35",
fact_orders[[#This Row],[dim_customers.Customer Age]]&lt;=45,"36-45",
fact_orders[[#This Row],[dim_customers.Customer Age]]&lt;=55,"46-55",
TRUE,"56+"
)</f>
        <v>18-25</v>
      </c>
      <c r="X1370" t="str" cm="1">
        <f t="array" ref="X1370">_xlfn.IFS(fact_orders[[#This Row],[Original Price]]&lt;250,"Under 250", fact_orders[[#This Row],[Original Price]]&lt;500, "250-499",fact_orders[[#This Row],[Original Price]]&lt;1000,"500-999",fact_orders[[#This Row],[Original Price]]&lt;2000,"1000-1999",TRUE,"2000+")</f>
        <v>500-999</v>
      </c>
      <c r="Y1370" t="str" cm="1">
        <f t="array" ref="Y1370">_xlfn.IFS(fact_orders[[#This Row],[Discount%]]&lt;0.2,"10-19%",fact_orders[[#This Row],[Discount%]]&lt;0.3,"20-29%",fact_orders[[#This Row],[Discount%]]&lt;0.4,"30-39%",fact_orders[[#This Row],[Discount%]]&lt;0.5,"40-49%",TRUE,"50%+")</f>
        <v>10-19%</v>
      </c>
    </row>
    <row r="1371" spans="1:25" hidden="1" x14ac:dyDescent="0.3">
      <c r="A1371" t="s">
        <v>4787</v>
      </c>
      <c r="B1371" t="s">
        <v>3355</v>
      </c>
      <c r="C1371" t="s">
        <v>1279</v>
      </c>
      <c r="D1371" s="2">
        <v>44849</v>
      </c>
      <c r="E1371">
        <v>985</v>
      </c>
      <c r="F1371" s="4">
        <v>0.33</v>
      </c>
      <c r="G1371" t="s">
        <v>8</v>
      </c>
      <c r="H1371" t="s">
        <v>1140</v>
      </c>
      <c r="I1371" t="s">
        <v>1259</v>
      </c>
      <c r="J1371" t="s">
        <v>1234</v>
      </c>
      <c r="K1371" t="s">
        <v>1180</v>
      </c>
      <c r="L1371" t="s">
        <v>497</v>
      </c>
      <c r="M1371">
        <v>5</v>
      </c>
      <c r="N1371">
        <v>18</v>
      </c>
      <c r="O1371" t="s">
        <v>3354</v>
      </c>
      <c r="P1371" t="s">
        <v>3349</v>
      </c>
      <c r="Q1371" s="7">
        <f>fact_orders[[#This Row],[Original Price]]*(1-fact_orders[[#This Row],[Discount%]])</f>
        <v>659.94999999999993</v>
      </c>
      <c r="R1371">
        <f>fact_orders[[#This Row],[Original Price]]*fact_orders[[#This Row],[Discount%]]</f>
        <v>325.05</v>
      </c>
      <c r="S1371">
        <f>YEAR(fact_orders[[#This Row],[Date]])</f>
        <v>2022</v>
      </c>
      <c r="T1371">
        <f>MONTH(fact_orders[[#This Row],[Date]])</f>
        <v>10</v>
      </c>
      <c r="U1371" t="str">
        <f>TEXT(fact_orders[[#This Row],[Date]],"mmm-yyyy")</f>
        <v>Oct-2022</v>
      </c>
      <c r="V1371" t="str">
        <f>"Q"&amp;ROUNDUP(MONTH(fact_orders[[#This Row],[Date]])/3,0)</f>
        <v>Q4</v>
      </c>
      <c r="W1371" t="str" cm="1">
        <f t="array" ref="W1371">_xlfn.IFS(
fact_orders[[#This Row],[dim_customers.Customer Age]]&lt;=25,"18-25",
fact_orders[[#This Row],[dim_customers.Customer Age]]&lt;=35,"26-35",
fact_orders[[#This Row],[dim_customers.Customer Age]]&lt;=45,"36-45",
fact_orders[[#This Row],[dim_customers.Customer Age]]&lt;=55,"46-55",
TRUE,"56+"
)</f>
        <v>18-25</v>
      </c>
      <c r="X1371" t="str" cm="1">
        <f t="array" ref="X1371">_xlfn.IFS(fact_orders[[#This Row],[Original Price]]&lt;250,"Under 250", fact_orders[[#This Row],[Original Price]]&lt;500, "250-499",fact_orders[[#This Row],[Original Price]]&lt;1000,"500-999",fact_orders[[#This Row],[Original Price]]&lt;2000,"1000-1999",TRUE,"2000+")</f>
        <v>500-999</v>
      </c>
      <c r="Y1371" t="str" cm="1">
        <f t="array" ref="Y1371">_xlfn.IFS(fact_orders[[#This Row],[Discount%]]&lt;0.2,"10-19%",fact_orders[[#This Row],[Discount%]]&lt;0.3,"20-29%",fact_orders[[#This Row],[Discount%]]&lt;0.4,"30-39%",fact_orders[[#This Row],[Discount%]]&lt;0.5,"40-49%",TRUE,"50%+")</f>
        <v>30-39%</v>
      </c>
    </row>
    <row r="1372" spans="1:25" hidden="1" x14ac:dyDescent="0.3">
      <c r="A1372" t="s">
        <v>4788</v>
      </c>
      <c r="B1372" t="s">
        <v>3356</v>
      </c>
      <c r="C1372" t="s">
        <v>1280</v>
      </c>
      <c r="D1372" s="2">
        <v>44651</v>
      </c>
      <c r="E1372">
        <v>985</v>
      </c>
      <c r="F1372" s="4">
        <v>0.42</v>
      </c>
      <c r="G1372" t="s">
        <v>8</v>
      </c>
      <c r="H1372" t="s">
        <v>1140</v>
      </c>
      <c r="I1372" t="s">
        <v>1259</v>
      </c>
      <c r="J1372" t="s">
        <v>1234</v>
      </c>
      <c r="K1372" t="s">
        <v>1180</v>
      </c>
      <c r="L1372" t="s">
        <v>213</v>
      </c>
      <c r="M1372">
        <v>4</v>
      </c>
      <c r="N1372">
        <v>19</v>
      </c>
      <c r="O1372" t="s">
        <v>3354</v>
      </c>
      <c r="P1372" t="s">
        <v>3349</v>
      </c>
      <c r="Q1372" s="7">
        <f>fact_orders[[#This Row],[Original Price]]*(1-fact_orders[[#This Row],[Discount%]])</f>
        <v>571.30000000000007</v>
      </c>
      <c r="R1372">
        <f>fact_orders[[#This Row],[Original Price]]*fact_orders[[#This Row],[Discount%]]</f>
        <v>413.7</v>
      </c>
      <c r="S1372">
        <f>YEAR(fact_orders[[#This Row],[Date]])</f>
        <v>2022</v>
      </c>
      <c r="T1372">
        <f>MONTH(fact_orders[[#This Row],[Date]])</f>
        <v>3</v>
      </c>
      <c r="U1372" t="str">
        <f>TEXT(fact_orders[[#This Row],[Date]],"mmm-yyyy")</f>
        <v>Mar-2022</v>
      </c>
      <c r="V1372" t="str">
        <f>"Q"&amp;ROUNDUP(MONTH(fact_orders[[#This Row],[Date]])/3,0)</f>
        <v>Q1</v>
      </c>
      <c r="W1372" t="str" cm="1">
        <f t="array" ref="W1372">_xlfn.IFS(
fact_orders[[#This Row],[dim_customers.Customer Age]]&lt;=25,"18-25",
fact_orders[[#This Row],[dim_customers.Customer Age]]&lt;=35,"26-35",
fact_orders[[#This Row],[dim_customers.Customer Age]]&lt;=45,"36-45",
fact_orders[[#This Row],[dim_customers.Customer Age]]&lt;=55,"46-55",
TRUE,"56+"
)</f>
        <v>18-25</v>
      </c>
      <c r="X1372" t="str" cm="1">
        <f t="array" ref="X1372">_xlfn.IFS(fact_orders[[#This Row],[Original Price]]&lt;250,"Under 250", fact_orders[[#This Row],[Original Price]]&lt;500, "250-499",fact_orders[[#This Row],[Original Price]]&lt;1000,"500-999",fact_orders[[#This Row],[Original Price]]&lt;2000,"1000-1999",TRUE,"2000+")</f>
        <v>500-999</v>
      </c>
      <c r="Y1372" t="str" cm="1">
        <f t="array" ref="Y1372">_xlfn.IFS(fact_orders[[#This Row],[Discount%]]&lt;0.2,"10-19%",fact_orders[[#This Row],[Discount%]]&lt;0.3,"20-29%",fact_orders[[#This Row],[Discount%]]&lt;0.4,"30-39%",fact_orders[[#This Row],[Discount%]]&lt;0.5,"40-49%",TRUE,"50%+")</f>
        <v>40-49%</v>
      </c>
    </row>
    <row r="1373" spans="1:25" hidden="1" x14ac:dyDescent="0.3">
      <c r="A1373" t="s">
        <v>4789</v>
      </c>
      <c r="B1373" t="s">
        <v>3357</v>
      </c>
      <c r="C1373" t="s">
        <v>1281</v>
      </c>
      <c r="D1373" s="2">
        <v>44971</v>
      </c>
      <c r="E1373">
        <v>985</v>
      </c>
      <c r="F1373" s="4">
        <v>0.42</v>
      </c>
      <c r="G1373" t="s">
        <v>8</v>
      </c>
      <c r="H1373" t="s">
        <v>1140</v>
      </c>
      <c r="I1373" t="s">
        <v>1259</v>
      </c>
      <c r="J1373" t="s">
        <v>1234</v>
      </c>
      <c r="K1373" t="s">
        <v>1180</v>
      </c>
      <c r="L1373" t="s">
        <v>14</v>
      </c>
      <c r="M1373">
        <v>3</v>
      </c>
      <c r="N1373">
        <v>20</v>
      </c>
      <c r="O1373" t="s">
        <v>3354</v>
      </c>
      <c r="P1373" t="s">
        <v>3349</v>
      </c>
      <c r="Q1373" s="7">
        <f>fact_orders[[#This Row],[Original Price]]*(1-fact_orders[[#This Row],[Discount%]])</f>
        <v>571.30000000000007</v>
      </c>
      <c r="R1373">
        <f>fact_orders[[#This Row],[Original Price]]*fact_orders[[#This Row],[Discount%]]</f>
        <v>413.7</v>
      </c>
      <c r="S1373">
        <f>YEAR(fact_orders[[#This Row],[Date]])</f>
        <v>2023</v>
      </c>
      <c r="T1373">
        <f>MONTH(fact_orders[[#This Row],[Date]])</f>
        <v>2</v>
      </c>
      <c r="U1373" t="str">
        <f>TEXT(fact_orders[[#This Row],[Date]],"mmm-yyyy")</f>
        <v>Feb-2023</v>
      </c>
      <c r="V1373" t="str">
        <f>"Q"&amp;ROUNDUP(MONTH(fact_orders[[#This Row],[Date]])/3,0)</f>
        <v>Q1</v>
      </c>
      <c r="W1373" t="str" cm="1">
        <f t="array" ref="W1373">_xlfn.IFS(
fact_orders[[#This Row],[dim_customers.Customer Age]]&lt;=25,"18-25",
fact_orders[[#This Row],[dim_customers.Customer Age]]&lt;=35,"26-35",
fact_orders[[#This Row],[dim_customers.Customer Age]]&lt;=45,"36-45",
fact_orders[[#This Row],[dim_customers.Customer Age]]&lt;=55,"46-55",
TRUE,"56+"
)</f>
        <v>18-25</v>
      </c>
      <c r="X1373" t="str" cm="1">
        <f t="array" ref="X1373">_xlfn.IFS(fact_orders[[#This Row],[Original Price]]&lt;250,"Under 250", fact_orders[[#This Row],[Original Price]]&lt;500, "250-499",fact_orders[[#This Row],[Original Price]]&lt;1000,"500-999",fact_orders[[#This Row],[Original Price]]&lt;2000,"1000-1999",TRUE,"2000+")</f>
        <v>500-999</v>
      </c>
      <c r="Y1373" t="str" cm="1">
        <f t="array" ref="Y1373">_xlfn.IFS(fact_orders[[#This Row],[Discount%]]&lt;0.2,"10-19%",fact_orders[[#This Row],[Discount%]]&lt;0.3,"20-29%",fact_orders[[#This Row],[Discount%]]&lt;0.4,"30-39%",fact_orders[[#This Row],[Discount%]]&lt;0.5,"40-49%",TRUE,"50%+")</f>
        <v>40-49%</v>
      </c>
    </row>
    <row r="1374" spans="1:25" hidden="1" x14ac:dyDescent="0.3">
      <c r="A1374" t="s">
        <v>4790</v>
      </c>
      <c r="B1374" t="s">
        <v>3358</v>
      </c>
      <c r="C1374" t="s">
        <v>1282</v>
      </c>
      <c r="D1374" s="2">
        <v>44948</v>
      </c>
      <c r="E1374">
        <v>985</v>
      </c>
      <c r="F1374" s="4">
        <v>0.39</v>
      </c>
      <c r="G1374" t="s">
        <v>8</v>
      </c>
      <c r="H1374" t="s">
        <v>1140</v>
      </c>
      <c r="I1374" t="s">
        <v>1259</v>
      </c>
      <c r="J1374" t="s">
        <v>1234</v>
      </c>
      <c r="K1374" t="s">
        <v>1180</v>
      </c>
      <c r="L1374" t="s">
        <v>281</v>
      </c>
      <c r="M1374">
        <v>5</v>
      </c>
      <c r="N1374">
        <v>21</v>
      </c>
      <c r="O1374" t="s">
        <v>3359</v>
      </c>
      <c r="P1374" t="s">
        <v>3349</v>
      </c>
      <c r="Q1374" s="7">
        <f>fact_orders[[#This Row],[Original Price]]*(1-fact_orders[[#This Row],[Discount%]])</f>
        <v>600.85</v>
      </c>
      <c r="R1374">
        <f>fact_orders[[#This Row],[Original Price]]*fact_orders[[#This Row],[Discount%]]</f>
        <v>384.15000000000003</v>
      </c>
      <c r="S1374">
        <f>YEAR(fact_orders[[#This Row],[Date]])</f>
        <v>2023</v>
      </c>
      <c r="T1374">
        <f>MONTH(fact_orders[[#This Row],[Date]])</f>
        <v>1</v>
      </c>
      <c r="U1374" t="str">
        <f>TEXT(fact_orders[[#This Row],[Date]],"mmm-yyyy")</f>
        <v>Jan-2023</v>
      </c>
      <c r="V1374" t="str">
        <f>"Q"&amp;ROUNDUP(MONTH(fact_orders[[#This Row],[Date]])/3,0)</f>
        <v>Q1</v>
      </c>
      <c r="W1374" t="str" cm="1">
        <f t="array" ref="W1374">_xlfn.IFS(
fact_orders[[#This Row],[dim_customers.Customer Age]]&lt;=25,"18-25",
fact_orders[[#This Row],[dim_customers.Customer Age]]&lt;=35,"26-35",
fact_orders[[#This Row],[dim_customers.Customer Age]]&lt;=45,"36-45",
fact_orders[[#This Row],[dim_customers.Customer Age]]&lt;=55,"46-55",
TRUE,"56+"
)</f>
        <v>18-25</v>
      </c>
      <c r="X1374" t="str" cm="1">
        <f t="array" ref="X1374">_xlfn.IFS(fact_orders[[#This Row],[Original Price]]&lt;250,"Under 250", fact_orders[[#This Row],[Original Price]]&lt;500, "250-499",fact_orders[[#This Row],[Original Price]]&lt;1000,"500-999",fact_orders[[#This Row],[Original Price]]&lt;2000,"1000-1999",TRUE,"2000+")</f>
        <v>500-999</v>
      </c>
      <c r="Y1374" t="str" cm="1">
        <f t="array" ref="Y1374">_xlfn.IFS(fact_orders[[#This Row],[Discount%]]&lt;0.2,"10-19%",fact_orders[[#This Row],[Discount%]]&lt;0.3,"20-29%",fact_orders[[#This Row],[Discount%]]&lt;0.4,"30-39%",fact_orders[[#This Row],[Discount%]]&lt;0.5,"40-49%",TRUE,"50%+")</f>
        <v>30-39%</v>
      </c>
    </row>
    <row r="1375" spans="1:25" hidden="1" x14ac:dyDescent="0.3">
      <c r="A1375" t="s">
        <v>4791</v>
      </c>
      <c r="B1375" t="s">
        <v>3360</v>
      </c>
      <c r="C1375" t="s">
        <v>1283</v>
      </c>
      <c r="D1375" s="2">
        <v>44827</v>
      </c>
      <c r="E1375">
        <v>369</v>
      </c>
      <c r="F1375" s="4">
        <v>0.39</v>
      </c>
      <c r="G1375" t="s">
        <v>8</v>
      </c>
      <c r="H1375" t="s">
        <v>1140</v>
      </c>
      <c r="I1375" t="s">
        <v>1259</v>
      </c>
      <c r="J1375" t="s">
        <v>1234</v>
      </c>
      <c r="K1375" t="s">
        <v>1180</v>
      </c>
      <c r="L1375" t="s">
        <v>162</v>
      </c>
      <c r="M1375">
        <v>4</v>
      </c>
      <c r="N1375">
        <v>22</v>
      </c>
      <c r="O1375" t="s">
        <v>3359</v>
      </c>
      <c r="P1375" t="s">
        <v>3349</v>
      </c>
      <c r="Q1375" s="7">
        <f>fact_orders[[#This Row],[Original Price]]*(1-fact_orders[[#This Row],[Discount%]])</f>
        <v>225.09</v>
      </c>
      <c r="R1375">
        <f>fact_orders[[#This Row],[Original Price]]*fact_orders[[#This Row],[Discount%]]</f>
        <v>143.91</v>
      </c>
      <c r="S1375">
        <f>YEAR(fact_orders[[#This Row],[Date]])</f>
        <v>2022</v>
      </c>
      <c r="T1375">
        <f>MONTH(fact_orders[[#This Row],[Date]])</f>
        <v>9</v>
      </c>
      <c r="U1375" t="str">
        <f>TEXT(fact_orders[[#This Row],[Date]],"mmm-yyyy")</f>
        <v>Sep-2022</v>
      </c>
      <c r="V1375" t="str">
        <f>"Q"&amp;ROUNDUP(MONTH(fact_orders[[#This Row],[Date]])/3,0)</f>
        <v>Q3</v>
      </c>
      <c r="W1375" t="str" cm="1">
        <f t="array" ref="W1375">_xlfn.IFS(
fact_orders[[#This Row],[dim_customers.Customer Age]]&lt;=25,"18-25",
fact_orders[[#This Row],[dim_customers.Customer Age]]&lt;=35,"26-35",
fact_orders[[#This Row],[dim_customers.Customer Age]]&lt;=45,"36-45",
fact_orders[[#This Row],[dim_customers.Customer Age]]&lt;=55,"46-55",
TRUE,"56+"
)</f>
        <v>18-25</v>
      </c>
      <c r="X1375" t="str" cm="1">
        <f t="array" ref="X1375">_xlfn.IFS(fact_orders[[#This Row],[Original Price]]&lt;250,"Under 250", fact_orders[[#This Row],[Original Price]]&lt;500, "250-499",fact_orders[[#This Row],[Original Price]]&lt;1000,"500-999",fact_orders[[#This Row],[Original Price]]&lt;2000,"1000-1999",TRUE,"2000+")</f>
        <v>250-499</v>
      </c>
      <c r="Y1375" t="str" cm="1">
        <f t="array" ref="Y1375">_xlfn.IFS(fact_orders[[#This Row],[Discount%]]&lt;0.2,"10-19%",fact_orders[[#This Row],[Discount%]]&lt;0.3,"20-29%",fact_orders[[#This Row],[Discount%]]&lt;0.4,"30-39%",fact_orders[[#This Row],[Discount%]]&lt;0.5,"40-49%",TRUE,"50%+")</f>
        <v>30-39%</v>
      </c>
    </row>
    <row r="1376" spans="1:25" hidden="1" x14ac:dyDescent="0.3">
      <c r="A1376" t="s">
        <v>4792</v>
      </c>
      <c r="B1376" t="s">
        <v>3361</v>
      </c>
      <c r="C1376" t="s">
        <v>1284</v>
      </c>
      <c r="D1376" s="2">
        <v>44267</v>
      </c>
      <c r="E1376">
        <v>399</v>
      </c>
      <c r="F1376" s="4">
        <v>0.39</v>
      </c>
      <c r="G1376" t="s">
        <v>8</v>
      </c>
      <c r="H1376" t="s">
        <v>1140</v>
      </c>
      <c r="I1376" t="s">
        <v>1259</v>
      </c>
      <c r="J1376" t="s">
        <v>1234</v>
      </c>
      <c r="K1376" t="s">
        <v>1180</v>
      </c>
      <c r="L1376" t="s">
        <v>432</v>
      </c>
      <c r="M1376">
        <v>3</v>
      </c>
      <c r="N1376">
        <v>16</v>
      </c>
      <c r="O1376" t="s">
        <v>3362</v>
      </c>
      <c r="P1376" t="s">
        <v>3363</v>
      </c>
      <c r="Q1376" s="7">
        <f>fact_orders[[#This Row],[Original Price]]*(1-fact_orders[[#This Row],[Discount%]])</f>
        <v>243.39</v>
      </c>
      <c r="R1376">
        <f>fact_orders[[#This Row],[Original Price]]*fact_orders[[#This Row],[Discount%]]</f>
        <v>155.61000000000001</v>
      </c>
      <c r="S1376">
        <f>YEAR(fact_orders[[#This Row],[Date]])</f>
        <v>2021</v>
      </c>
      <c r="T1376">
        <f>MONTH(fact_orders[[#This Row],[Date]])</f>
        <v>3</v>
      </c>
      <c r="U1376" t="str">
        <f>TEXT(fact_orders[[#This Row],[Date]],"mmm-yyyy")</f>
        <v>Mar-2021</v>
      </c>
      <c r="V1376" t="str">
        <f>"Q"&amp;ROUNDUP(MONTH(fact_orders[[#This Row],[Date]])/3,0)</f>
        <v>Q1</v>
      </c>
      <c r="W1376" t="str" cm="1">
        <f t="array" ref="W1376">_xlfn.IFS(
fact_orders[[#This Row],[dim_customers.Customer Age]]&lt;=25,"18-25",
fact_orders[[#This Row],[dim_customers.Customer Age]]&lt;=35,"26-35",
fact_orders[[#This Row],[dim_customers.Customer Age]]&lt;=45,"36-45",
fact_orders[[#This Row],[dim_customers.Customer Age]]&lt;=55,"46-55",
TRUE,"56+"
)</f>
        <v>18-25</v>
      </c>
      <c r="X1376" t="str" cm="1">
        <f t="array" ref="X1376">_xlfn.IFS(fact_orders[[#This Row],[Original Price]]&lt;250,"Under 250", fact_orders[[#This Row],[Original Price]]&lt;500, "250-499",fact_orders[[#This Row],[Original Price]]&lt;1000,"500-999",fact_orders[[#This Row],[Original Price]]&lt;2000,"1000-1999",TRUE,"2000+")</f>
        <v>250-499</v>
      </c>
      <c r="Y1376" t="str" cm="1">
        <f t="array" ref="Y1376">_xlfn.IFS(fact_orders[[#This Row],[Discount%]]&lt;0.2,"10-19%",fact_orders[[#This Row],[Discount%]]&lt;0.3,"20-29%",fact_orders[[#This Row],[Discount%]]&lt;0.4,"30-39%",fact_orders[[#This Row],[Discount%]]&lt;0.5,"40-49%",TRUE,"50%+")</f>
        <v>30-39%</v>
      </c>
    </row>
    <row r="1377" spans="1:25" hidden="1" x14ac:dyDescent="0.3">
      <c r="A1377" t="s">
        <v>4793</v>
      </c>
      <c r="B1377" t="s">
        <v>3364</v>
      </c>
      <c r="C1377" t="s">
        <v>1285</v>
      </c>
      <c r="D1377" s="2">
        <v>44235</v>
      </c>
      <c r="E1377">
        <v>399</v>
      </c>
      <c r="F1377" s="4">
        <v>0.39</v>
      </c>
      <c r="G1377" t="s">
        <v>8</v>
      </c>
      <c r="H1377" t="s">
        <v>1140</v>
      </c>
      <c r="I1377" t="s">
        <v>1259</v>
      </c>
      <c r="J1377" t="s">
        <v>1234</v>
      </c>
      <c r="K1377" t="s">
        <v>1180</v>
      </c>
      <c r="L1377" t="s">
        <v>1286</v>
      </c>
      <c r="M1377">
        <v>5</v>
      </c>
      <c r="N1377">
        <v>17</v>
      </c>
      <c r="O1377" t="s">
        <v>3362</v>
      </c>
      <c r="P1377" t="s">
        <v>3363</v>
      </c>
      <c r="Q1377" s="7">
        <f>fact_orders[[#This Row],[Original Price]]*(1-fact_orders[[#This Row],[Discount%]])</f>
        <v>243.39</v>
      </c>
      <c r="R1377">
        <f>fact_orders[[#This Row],[Original Price]]*fact_orders[[#This Row],[Discount%]]</f>
        <v>155.61000000000001</v>
      </c>
      <c r="S1377">
        <f>YEAR(fact_orders[[#This Row],[Date]])</f>
        <v>2021</v>
      </c>
      <c r="T1377">
        <f>MONTH(fact_orders[[#This Row],[Date]])</f>
        <v>2</v>
      </c>
      <c r="U1377" t="str">
        <f>TEXT(fact_orders[[#This Row],[Date]],"mmm-yyyy")</f>
        <v>Feb-2021</v>
      </c>
      <c r="V1377" t="str">
        <f>"Q"&amp;ROUNDUP(MONTH(fact_orders[[#This Row],[Date]])/3,0)</f>
        <v>Q1</v>
      </c>
      <c r="W1377" t="str" cm="1">
        <f t="array" ref="W1377">_xlfn.IFS(
fact_orders[[#This Row],[dim_customers.Customer Age]]&lt;=25,"18-25",
fact_orders[[#This Row],[dim_customers.Customer Age]]&lt;=35,"26-35",
fact_orders[[#This Row],[dim_customers.Customer Age]]&lt;=45,"36-45",
fact_orders[[#This Row],[dim_customers.Customer Age]]&lt;=55,"46-55",
TRUE,"56+"
)</f>
        <v>18-25</v>
      </c>
      <c r="X1377" t="str" cm="1">
        <f t="array" ref="X1377">_xlfn.IFS(fact_orders[[#This Row],[Original Price]]&lt;250,"Under 250", fact_orders[[#This Row],[Original Price]]&lt;500, "250-499",fact_orders[[#This Row],[Original Price]]&lt;1000,"500-999",fact_orders[[#This Row],[Original Price]]&lt;2000,"1000-1999",TRUE,"2000+")</f>
        <v>250-499</v>
      </c>
      <c r="Y1377" t="str" cm="1">
        <f t="array" ref="Y1377">_xlfn.IFS(fact_orders[[#This Row],[Discount%]]&lt;0.2,"10-19%",fact_orders[[#This Row],[Discount%]]&lt;0.3,"20-29%",fact_orders[[#This Row],[Discount%]]&lt;0.4,"30-39%",fact_orders[[#This Row],[Discount%]]&lt;0.5,"40-49%",TRUE,"50%+")</f>
        <v>30-39%</v>
      </c>
    </row>
    <row r="1378" spans="1:25" hidden="1" x14ac:dyDescent="0.3">
      <c r="A1378" t="s">
        <v>4794</v>
      </c>
      <c r="B1378" t="s">
        <v>3365</v>
      </c>
      <c r="C1378" t="s">
        <v>1287</v>
      </c>
      <c r="D1378" s="2">
        <v>44760</v>
      </c>
      <c r="E1378">
        <v>399</v>
      </c>
      <c r="F1378" s="4">
        <v>0.3</v>
      </c>
      <c r="G1378" t="s">
        <v>8</v>
      </c>
      <c r="H1378" t="s">
        <v>1140</v>
      </c>
      <c r="I1378" t="s">
        <v>1259</v>
      </c>
      <c r="J1378" t="s">
        <v>1234</v>
      </c>
      <c r="K1378" t="s">
        <v>1173</v>
      </c>
      <c r="L1378" t="s">
        <v>237</v>
      </c>
      <c r="M1378">
        <v>5</v>
      </c>
      <c r="N1378">
        <v>18</v>
      </c>
      <c r="O1378" t="s">
        <v>3362</v>
      </c>
      <c r="P1378" t="s">
        <v>3363</v>
      </c>
      <c r="Q1378" s="7">
        <f>fact_orders[[#This Row],[Original Price]]*(1-fact_orders[[#This Row],[Discount%]])</f>
        <v>279.29999999999995</v>
      </c>
      <c r="R1378">
        <f>fact_orders[[#This Row],[Original Price]]*fact_orders[[#This Row],[Discount%]]</f>
        <v>119.69999999999999</v>
      </c>
      <c r="S1378">
        <f>YEAR(fact_orders[[#This Row],[Date]])</f>
        <v>2022</v>
      </c>
      <c r="T1378">
        <f>MONTH(fact_orders[[#This Row],[Date]])</f>
        <v>7</v>
      </c>
      <c r="U1378" t="str">
        <f>TEXT(fact_orders[[#This Row],[Date]],"mmm-yyyy")</f>
        <v>Jul-2022</v>
      </c>
      <c r="V1378" t="str">
        <f>"Q"&amp;ROUNDUP(MONTH(fact_orders[[#This Row],[Date]])/3,0)</f>
        <v>Q3</v>
      </c>
      <c r="W1378" t="str" cm="1">
        <f t="array" ref="W1378">_xlfn.IFS(
fact_orders[[#This Row],[dim_customers.Customer Age]]&lt;=25,"18-25",
fact_orders[[#This Row],[dim_customers.Customer Age]]&lt;=35,"26-35",
fact_orders[[#This Row],[dim_customers.Customer Age]]&lt;=45,"36-45",
fact_orders[[#This Row],[dim_customers.Customer Age]]&lt;=55,"46-55",
TRUE,"56+"
)</f>
        <v>18-25</v>
      </c>
      <c r="X1378" t="str" cm="1">
        <f t="array" ref="X1378">_xlfn.IFS(fact_orders[[#This Row],[Original Price]]&lt;250,"Under 250", fact_orders[[#This Row],[Original Price]]&lt;500, "250-499",fact_orders[[#This Row],[Original Price]]&lt;1000,"500-999",fact_orders[[#This Row],[Original Price]]&lt;2000,"1000-1999",TRUE,"2000+")</f>
        <v>250-499</v>
      </c>
      <c r="Y1378" t="str" cm="1">
        <f t="array" ref="Y1378">_xlfn.IFS(fact_orders[[#This Row],[Discount%]]&lt;0.2,"10-19%",fact_orders[[#This Row],[Discount%]]&lt;0.3,"20-29%",fact_orders[[#This Row],[Discount%]]&lt;0.4,"30-39%",fact_orders[[#This Row],[Discount%]]&lt;0.5,"40-49%",TRUE,"50%+")</f>
        <v>30-39%</v>
      </c>
    </row>
    <row r="1379" spans="1:25" hidden="1" x14ac:dyDescent="0.3">
      <c r="A1379" t="s">
        <v>4795</v>
      </c>
      <c r="B1379" t="s">
        <v>3366</v>
      </c>
      <c r="C1379" t="s">
        <v>1288</v>
      </c>
      <c r="D1379" s="2">
        <v>44257</v>
      </c>
      <c r="E1379">
        <v>399</v>
      </c>
      <c r="F1379" s="4">
        <v>0.3</v>
      </c>
      <c r="G1379" t="s">
        <v>8</v>
      </c>
      <c r="H1379" t="s">
        <v>1140</v>
      </c>
      <c r="I1379" t="s">
        <v>1259</v>
      </c>
      <c r="J1379" t="s">
        <v>1234</v>
      </c>
      <c r="K1379" t="s">
        <v>1173</v>
      </c>
      <c r="L1379" t="s">
        <v>37</v>
      </c>
      <c r="M1379">
        <v>4</v>
      </c>
      <c r="N1379">
        <v>19</v>
      </c>
      <c r="O1379" t="s">
        <v>3362</v>
      </c>
      <c r="P1379" t="s">
        <v>3363</v>
      </c>
      <c r="Q1379" s="7">
        <f>fact_orders[[#This Row],[Original Price]]*(1-fact_orders[[#This Row],[Discount%]])</f>
        <v>279.29999999999995</v>
      </c>
      <c r="R1379">
        <f>fact_orders[[#This Row],[Original Price]]*fact_orders[[#This Row],[Discount%]]</f>
        <v>119.69999999999999</v>
      </c>
      <c r="S1379">
        <f>YEAR(fact_orders[[#This Row],[Date]])</f>
        <v>2021</v>
      </c>
      <c r="T1379">
        <f>MONTH(fact_orders[[#This Row],[Date]])</f>
        <v>3</v>
      </c>
      <c r="U1379" t="str">
        <f>TEXT(fact_orders[[#This Row],[Date]],"mmm-yyyy")</f>
        <v>Mar-2021</v>
      </c>
      <c r="V1379" t="str">
        <f>"Q"&amp;ROUNDUP(MONTH(fact_orders[[#This Row],[Date]])/3,0)</f>
        <v>Q1</v>
      </c>
      <c r="W1379" t="str" cm="1">
        <f t="array" ref="W1379">_xlfn.IFS(
fact_orders[[#This Row],[dim_customers.Customer Age]]&lt;=25,"18-25",
fact_orders[[#This Row],[dim_customers.Customer Age]]&lt;=35,"26-35",
fact_orders[[#This Row],[dim_customers.Customer Age]]&lt;=45,"36-45",
fact_orders[[#This Row],[dim_customers.Customer Age]]&lt;=55,"46-55",
TRUE,"56+"
)</f>
        <v>18-25</v>
      </c>
      <c r="X1379" t="str" cm="1">
        <f t="array" ref="X1379">_xlfn.IFS(fact_orders[[#This Row],[Original Price]]&lt;250,"Under 250", fact_orders[[#This Row],[Original Price]]&lt;500, "250-499",fact_orders[[#This Row],[Original Price]]&lt;1000,"500-999",fact_orders[[#This Row],[Original Price]]&lt;2000,"1000-1999",TRUE,"2000+")</f>
        <v>250-499</v>
      </c>
      <c r="Y1379" t="str" cm="1">
        <f t="array" ref="Y1379">_xlfn.IFS(fact_orders[[#This Row],[Discount%]]&lt;0.2,"10-19%",fact_orders[[#This Row],[Discount%]]&lt;0.3,"20-29%",fact_orders[[#This Row],[Discount%]]&lt;0.4,"30-39%",fact_orders[[#This Row],[Discount%]]&lt;0.5,"40-49%",TRUE,"50%+")</f>
        <v>30-39%</v>
      </c>
    </row>
    <row r="1380" spans="1:25" hidden="1" x14ac:dyDescent="0.3">
      <c r="A1380" t="s">
        <v>4796</v>
      </c>
      <c r="B1380" t="s">
        <v>3367</v>
      </c>
      <c r="C1380" t="s">
        <v>1289</v>
      </c>
      <c r="D1380" s="2">
        <v>44510</v>
      </c>
      <c r="E1380">
        <v>555</v>
      </c>
      <c r="F1380" s="4">
        <v>0.3</v>
      </c>
      <c r="G1380" t="s">
        <v>8</v>
      </c>
      <c r="H1380" t="s">
        <v>1140</v>
      </c>
      <c r="I1380" t="s">
        <v>1259</v>
      </c>
      <c r="J1380" t="s">
        <v>1142</v>
      </c>
      <c r="K1380" t="s">
        <v>1173</v>
      </c>
      <c r="L1380" t="s">
        <v>31</v>
      </c>
      <c r="M1380">
        <v>2</v>
      </c>
      <c r="N1380">
        <v>20</v>
      </c>
      <c r="O1380" t="s">
        <v>3368</v>
      </c>
      <c r="P1380" t="s">
        <v>3363</v>
      </c>
      <c r="Q1380" s="7">
        <f>fact_orders[[#This Row],[Original Price]]*(1-fact_orders[[#This Row],[Discount%]])</f>
        <v>388.5</v>
      </c>
      <c r="R1380">
        <f>fact_orders[[#This Row],[Original Price]]*fact_orders[[#This Row],[Discount%]]</f>
        <v>166.5</v>
      </c>
      <c r="S1380">
        <f>YEAR(fact_orders[[#This Row],[Date]])</f>
        <v>2021</v>
      </c>
      <c r="T1380">
        <f>MONTH(fact_orders[[#This Row],[Date]])</f>
        <v>11</v>
      </c>
      <c r="U1380" t="str">
        <f>TEXT(fact_orders[[#This Row],[Date]],"mmm-yyyy")</f>
        <v>Nov-2021</v>
      </c>
      <c r="V1380" t="str">
        <f>"Q"&amp;ROUNDUP(MONTH(fact_orders[[#This Row],[Date]])/3,0)</f>
        <v>Q4</v>
      </c>
      <c r="W1380" t="str" cm="1">
        <f t="array" ref="W1380">_xlfn.IFS(
fact_orders[[#This Row],[dim_customers.Customer Age]]&lt;=25,"18-25",
fact_orders[[#This Row],[dim_customers.Customer Age]]&lt;=35,"26-35",
fact_orders[[#This Row],[dim_customers.Customer Age]]&lt;=45,"36-45",
fact_orders[[#This Row],[dim_customers.Customer Age]]&lt;=55,"46-55",
TRUE,"56+"
)</f>
        <v>18-25</v>
      </c>
      <c r="X1380" t="str" cm="1">
        <f t="array" ref="X1380">_xlfn.IFS(fact_orders[[#This Row],[Original Price]]&lt;250,"Under 250", fact_orders[[#This Row],[Original Price]]&lt;500, "250-499",fact_orders[[#This Row],[Original Price]]&lt;1000,"500-999",fact_orders[[#This Row],[Original Price]]&lt;2000,"1000-1999",TRUE,"2000+")</f>
        <v>500-999</v>
      </c>
      <c r="Y1380" t="str" cm="1">
        <f t="array" ref="Y1380">_xlfn.IFS(fact_orders[[#This Row],[Discount%]]&lt;0.2,"10-19%",fact_orders[[#This Row],[Discount%]]&lt;0.3,"20-29%",fact_orders[[#This Row],[Discount%]]&lt;0.4,"30-39%",fact_orders[[#This Row],[Discount%]]&lt;0.5,"40-49%",TRUE,"50%+")</f>
        <v>30-39%</v>
      </c>
    </row>
    <row r="1381" spans="1:25" hidden="1" x14ac:dyDescent="0.3">
      <c r="A1381" t="s">
        <v>4797</v>
      </c>
      <c r="B1381" t="s">
        <v>3369</v>
      </c>
      <c r="C1381" t="s">
        <v>1290</v>
      </c>
      <c r="D1381" s="2">
        <v>44653</v>
      </c>
      <c r="E1381">
        <v>555</v>
      </c>
      <c r="F1381" s="4">
        <v>0.25</v>
      </c>
      <c r="G1381" t="s">
        <v>8</v>
      </c>
      <c r="H1381" t="s">
        <v>1140</v>
      </c>
      <c r="I1381" t="s">
        <v>1259</v>
      </c>
      <c r="J1381" t="s">
        <v>1142</v>
      </c>
      <c r="K1381" t="s">
        <v>1173</v>
      </c>
      <c r="L1381" t="s">
        <v>14</v>
      </c>
      <c r="M1381">
        <v>3</v>
      </c>
      <c r="N1381">
        <v>21</v>
      </c>
      <c r="O1381" t="s">
        <v>3368</v>
      </c>
      <c r="P1381" t="s">
        <v>3363</v>
      </c>
      <c r="Q1381" s="7">
        <f>fact_orders[[#This Row],[Original Price]]*(1-fact_orders[[#This Row],[Discount%]])</f>
        <v>416.25</v>
      </c>
      <c r="R1381">
        <f>fact_orders[[#This Row],[Original Price]]*fact_orders[[#This Row],[Discount%]]</f>
        <v>138.75</v>
      </c>
      <c r="S1381">
        <f>YEAR(fact_orders[[#This Row],[Date]])</f>
        <v>2022</v>
      </c>
      <c r="T1381">
        <f>MONTH(fact_orders[[#This Row],[Date]])</f>
        <v>4</v>
      </c>
      <c r="U1381" t="str">
        <f>TEXT(fact_orders[[#This Row],[Date]],"mmm-yyyy")</f>
        <v>Apr-2022</v>
      </c>
      <c r="V1381" t="str">
        <f>"Q"&amp;ROUNDUP(MONTH(fact_orders[[#This Row],[Date]])/3,0)</f>
        <v>Q2</v>
      </c>
      <c r="W1381" t="str" cm="1">
        <f t="array" ref="W1381">_xlfn.IFS(
fact_orders[[#This Row],[dim_customers.Customer Age]]&lt;=25,"18-25",
fact_orders[[#This Row],[dim_customers.Customer Age]]&lt;=35,"26-35",
fact_orders[[#This Row],[dim_customers.Customer Age]]&lt;=45,"36-45",
fact_orders[[#This Row],[dim_customers.Customer Age]]&lt;=55,"46-55",
TRUE,"56+"
)</f>
        <v>18-25</v>
      </c>
      <c r="X1381" t="str" cm="1">
        <f t="array" ref="X1381">_xlfn.IFS(fact_orders[[#This Row],[Original Price]]&lt;250,"Under 250", fact_orders[[#This Row],[Original Price]]&lt;500, "250-499",fact_orders[[#This Row],[Original Price]]&lt;1000,"500-999",fact_orders[[#This Row],[Original Price]]&lt;2000,"1000-1999",TRUE,"2000+")</f>
        <v>500-999</v>
      </c>
      <c r="Y1381" t="str" cm="1">
        <f t="array" ref="Y1381">_xlfn.IFS(fact_orders[[#This Row],[Discount%]]&lt;0.2,"10-19%",fact_orders[[#This Row],[Discount%]]&lt;0.3,"20-29%",fact_orders[[#This Row],[Discount%]]&lt;0.4,"30-39%",fact_orders[[#This Row],[Discount%]]&lt;0.5,"40-49%",TRUE,"50%+")</f>
        <v>20-29%</v>
      </c>
    </row>
    <row r="1382" spans="1:25" hidden="1" x14ac:dyDescent="0.3">
      <c r="A1382" t="s">
        <v>4798</v>
      </c>
      <c r="B1382" t="s">
        <v>3370</v>
      </c>
      <c r="C1382" t="s">
        <v>1291</v>
      </c>
      <c r="D1382" s="2">
        <v>44652</v>
      </c>
      <c r="E1382">
        <v>555</v>
      </c>
      <c r="F1382" s="4">
        <v>0.25</v>
      </c>
      <c r="G1382" t="s">
        <v>8</v>
      </c>
      <c r="H1382" t="s">
        <v>1140</v>
      </c>
      <c r="I1382" t="s">
        <v>1259</v>
      </c>
      <c r="J1382" t="s">
        <v>1142</v>
      </c>
      <c r="K1382" t="s">
        <v>1173</v>
      </c>
      <c r="L1382" t="s">
        <v>310</v>
      </c>
      <c r="M1382">
        <v>4</v>
      </c>
      <c r="N1382">
        <v>22</v>
      </c>
      <c r="O1382" t="s">
        <v>3368</v>
      </c>
      <c r="P1382" t="s">
        <v>3363</v>
      </c>
      <c r="Q1382" s="7">
        <f>fact_orders[[#This Row],[Original Price]]*(1-fact_orders[[#This Row],[Discount%]])</f>
        <v>416.25</v>
      </c>
      <c r="R1382">
        <f>fact_orders[[#This Row],[Original Price]]*fact_orders[[#This Row],[Discount%]]</f>
        <v>138.75</v>
      </c>
      <c r="S1382">
        <f>YEAR(fact_orders[[#This Row],[Date]])</f>
        <v>2022</v>
      </c>
      <c r="T1382">
        <f>MONTH(fact_orders[[#This Row],[Date]])</f>
        <v>4</v>
      </c>
      <c r="U1382" t="str">
        <f>TEXT(fact_orders[[#This Row],[Date]],"mmm-yyyy")</f>
        <v>Apr-2022</v>
      </c>
      <c r="V1382" t="str">
        <f>"Q"&amp;ROUNDUP(MONTH(fact_orders[[#This Row],[Date]])/3,0)</f>
        <v>Q2</v>
      </c>
      <c r="W1382" t="str" cm="1">
        <f t="array" ref="W1382">_xlfn.IFS(
fact_orders[[#This Row],[dim_customers.Customer Age]]&lt;=25,"18-25",
fact_orders[[#This Row],[dim_customers.Customer Age]]&lt;=35,"26-35",
fact_orders[[#This Row],[dim_customers.Customer Age]]&lt;=45,"36-45",
fact_orders[[#This Row],[dim_customers.Customer Age]]&lt;=55,"46-55",
TRUE,"56+"
)</f>
        <v>18-25</v>
      </c>
      <c r="X1382" t="str" cm="1">
        <f t="array" ref="X1382">_xlfn.IFS(fact_orders[[#This Row],[Original Price]]&lt;250,"Under 250", fact_orders[[#This Row],[Original Price]]&lt;500, "250-499",fact_orders[[#This Row],[Original Price]]&lt;1000,"500-999",fact_orders[[#This Row],[Original Price]]&lt;2000,"1000-1999",TRUE,"2000+")</f>
        <v>500-999</v>
      </c>
      <c r="Y1382" t="str" cm="1">
        <f t="array" ref="Y1382">_xlfn.IFS(fact_orders[[#This Row],[Discount%]]&lt;0.2,"10-19%",fact_orders[[#This Row],[Discount%]]&lt;0.3,"20-29%",fact_orders[[#This Row],[Discount%]]&lt;0.4,"30-39%",fact_orders[[#This Row],[Discount%]]&lt;0.5,"40-49%",TRUE,"50%+")</f>
        <v>20-29%</v>
      </c>
    </row>
    <row r="1383" spans="1:25" hidden="1" x14ac:dyDescent="0.3">
      <c r="A1383" t="s">
        <v>4799</v>
      </c>
      <c r="B1383" t="s">
        <v>3371</v>
      </c>
      <c r="C1383" t="s">
        <v>1292</v>
      </c>
      <c r="D1383" s="2">
        <v>44405</v>
      </c>
      <c r="E1383">
        <v>555</v>
      </c>
      <c r="F1383" s="4">
        <v>0.3</v>
      </c>
      <c r="G1383" t="s">
        <v>8</v>
      </c>
      <c r="H1383" t="s">
        <v>1140</v>
      </c>
      <c r="I1383" t="s">
        <v>1259</v>
      </c>
      <c r="J1383" t="s">
        <v>1142</v>
      </c>
      <c r="K1383" t="s">
        <v>1173</v>
      </c>
      <c r="L1383" t="s">
        <v>1293</v>
      </c>
      <c r="M1383">
        <v>5</v>
      </c>
      <c r="N1383">
        <v>23</v>
      </c>
      <c r="O1383" t="s">
        <v>3368</v>
      </c>
      <c r="P1383" t="s">
        <v>3363</v>
      </c>
      <c r="Q1383" s="7">
        <f>fact_orders[[#This Row],[Original Price]]*(1-fact_orders[[#This Row],[Discount%]])</f>
        <v>388.5</v>
      </c>
      <c r="R1383">
        <f>fact_orders[[#This Row],[Original Price]]*fact_orders[[#This Row],[Discount%]]</f>
        <v>166.5</v>
      </c>
      <c r="S1383">
        <f>YEAR(fact_orders[[#This Row],[Date]])</f>
        <v>2021</v>
      </c>
      <c r="T1383">
        <f>MONTH(fact_orders[[#This Row],[Date]])</f>
        <v>7</v>
      </c>
      <c r="U1383" t="str">
        <f>TEXT(fact_orders[[#This Row],[Date]],"mmm-yyyy")</f>
        <v>Jul-2021</v>
      </c>
      <c r="V1383" t="str">
        <f>"Q"&amp;ROUNDUP(MONTH(fact_orders[[#This Row],[Date]])/3,0)</f>
        <v>Q3</v>
      </c>
      <c r="W1383" t="str" cm="1">
        <f t="array" ref="W1383">_xlfn.IFS(
fact_orders[[#This Row],[dim_customers.Customer Age]]&lt;=25,"18-25",
fact_orders[[#This Row],[dim_customers.Customer Age]]&lt;=35,"26-35",
fact_orders[[#This Row],[dim_customers.Customer Age]]&lt;=45,"36-45",
fact_orders[[#This Row],[dim_customers.Customer Age]]&lt;=55,"46-55",
TRUE,"56+"
)</f>
        <v>18-25</v>
      </c>
      <c r="X1383" t="str" cm="1">
        <f t="array" ref="X1383">_xlfn.IFS(fact_orders[[#This Row],[Original Price]]&lt;250,"Under 250", fact_orders[[#This Row],[Original Price]]&lt;500, "250-499",fact_orders[[#This Row],[Original Price]]&lt;1000,"500-999",fact_orders[[#This Row],[Original Price]]&lt;2000,"1000-1999",TRUE,"2000+")</f>
        <v>500-999</v>
      </c>
      <c r="Y1383" t="str" cm="1">
        <f t="array" ref="Y1383">_xlfn.IFS(fact_orders[[#This Row],[Discount%]]&lt;0.2,"10-19%",fact_orders[[#This Row],[Discount%]]&lt;0.3,"20-29%",fact_orders[[#This Row],[Discount%]]&lt;0.4,"30-39%",fact_orders[[#This Row],[Discount%]]&lt;0.5,"40-49%",TRUE,"50%+")</f>
        <v>30-39%</v>
      </c>
    </row>
    <row r="1384" spans="1:25" hidden="1" x14ac:dyDescent="0.3">
      <c r="A1384" t="s">
        <v>4800</v>
      </c>
      <c r="B1384" t="s">
        <v>3372</v>
      </c>
      <c r="C1384" t="s">
        <v>1294</v>
      </c>
      <c r="D1384" s="2">
        <v>44885</v>
      </c>
      <c r="E1384">
        <v>675</v>
      </c>
      <c r="F1384" s="4">
        <v>0.3</v>
      </c>
      <c r="G1384" t="s">
        <v>8</v>
      </c>
      <c r="H1384" t="s">
        <v>1140</v>
      </c>
      <c r="I1384" t="s">
        <v>1259</v>
      </c>
      <c r="J1384" t="s">
        <v>1142</v>
      </c>
      <c r="K1384" t="s">
        <v>1151</v>
      </c>
      <c r="L1384" t="s">
        <v>432</v>
      </c>
      <c r="M1384">
        <v>4</v>
      </c>
      <c r="N1384">
        <v>18</v>
      </c>
      <c r="O1384" t="s">
        <v>3373</v>
      </c>
      <c r="P1384" t="s">
        <v>3363</v>
      </c>
      <c r="Q1384" s="7">
        <f>fact_orders[[#This Row],[Original Price]]*(1-fact_orders[[#This Row],[Discount%]])</f>
        <v>472.49999999999994</v>
      </c>
      <c r="R1384">
        <f>fact_orders[[#This Row],[Original Price]]*fact_orders[[#This Row],[Discount%]]</f>
        <v>202.5</v>
      </c>
      <c r="S1384">
        <f>YEAR(fact_orders[[#This Row],[Date]])</f>
        <v>2022</v>
      </c>
      <c r="T1384">
        <f>MONTH(fact_orders[[#This Row],[Date]])</f>
        <v>11</v>
      </c>
      <c r="U1384" t="str">
        <f>TEXT(fact_orders[[#This Row],[Date]],"mmm-yyyy")</f>
        <v>Nov-2022</v>
      </c>
      <c r="V1384" t="str">
        <f>"Q"&amp;ROUNDUP(MONTH(fact_orders[[#This Row],[Date]])/3,0)</f>
        <v>Q4</v>
      </c>
      <c r="W1384" t="str" cm="1">
        <f t="array" ref="W1384">_xlfn.IFS(
fact_orders[[#This Row],[dim_customers.Customer Age]]&lt;=25,"18-25",
fact_orders[[#This Row],[dim_customers.Customer Age]]&lt;=35,"26-35",
fact_orders[[#This Row],[dim_customers.Customer Age]]&lt;=45,"36-45",
fact_orders[[#This Row],[dim_customers.Customer Age]]&lt;=55,"46-55",
TRUE,"56+"
)</f>
        <v>18-25</v>
      </c>
      <c r="X1384" t="str" cm="1">
        <f t="array" ref="X1384">_xlfn.IFS(fact_orders[[#This Row],[Original Price]]&lt;250,"Under 250", fact_orders[[#This Row],[Original Price]]&lt;500, "250-499",fact_orders[[#This Row],[Original Price]]&lt;1000,"500-999",fact_orders[[#This Row],[Original Price]]&lt;2000,"1000-1999",TRUE,"2000+")</f>
        <v>500-999</v>
      </c>
      <c r="Y1384" t="str" cm="1">
        <f t="array" ref="Y1384">_xlfn.IFS(fact_orders[[#This Row],[Discount%]]&lt;0.2,"10-19%",fact_orders[[#This Row],[Discount%]]&lt;0.3,"20-29%",fact_orders[[#This Row],[Discount%]]&lt;0.4,"30-39%",fact_orders[[#This Row],[Discount%]]&lt;0.5,"40-49%",TRUE,"50%+")</f>
        <v>30-39%</v>
      </c>
    </row>
    <row r="1385" spans="1:25" hidden="1" x14ac:dyDescent="0.3">
      <c r="A1385" t="s">
        <v>4801</v>
      </c>
      <c r="B1385" t="s">
        <v>3374</v>
      </c>
      <c r="C1385" t="s">
        <v>1295</v>
      </c>
      <c r="D1385" s="2">
        <v>44558</v>
      </c>
      <c r="E1385">
        <v>675</v>
      </c>
      <c r="F1385" s="4">
        <v>0.3</v>
      </c>
      <c r="G1385" t="s">
        <v>8</v>
      </c>
      <c r="H1385" t="s">
        <v>1140</v>
      </c>
      <c r="I1385" t="s">
        <v>1259</v>
      </c>
      <c r="J1385" t="s">
        <v>1142</v>
      </c>
      <c r="K1385" t="s">
        <v>1151</v>
      </c>
      <c r="L1385" t="s">
        <v>12</v>
      </c>
      <c r="M1385">
        <v>4</v>
      </c>
      <c r="N1385">
        <v>18</v>
      </c>
      <c r="O1385" t="s">
        <v>3373</v>
      </c>
      <c r="P1385" t="s">
        <v>3363</v>
      </c>
      <c r="Q1385" s="7">
        <f>fact_orders[[#This Row],[Original Price]]*(1-fact_orders[[#This Row],[Discount%]])</f>
        <v>472.49999999999994</v>
      </c>
      <c r="R1385">
        <f>fact_orders[[#This Row],[Original Price]]*fact_orders[[#This Row],[Discount%]]</f>
        <v>202.5</v>
      </c>
      <c r="S1385">
        <f>YEAR(fact_orders[[#This Row],[Date]])</f>
        <v>2021</v>
      </c>
      <c r="T1385">
        <f>MONTH(fact_orders[[#This Row],[Date]])</f>
        <v>12</v>
      </c>
      <c r="U1385" t="str">
        <f>TEXT(fact_orders[[#This Row],[Date]],"mmm-yyyy")</f>
        <v>Dec-2021</v>
      </c>
      <c r="V1385" t="str">
        <f>"Q"&amp;ROUNDUP(MONTH(fact_orders[[#This Row],[Date]])/3,0)</f>
        <v>Q4</v>
      </c>
      <c r="W1385" t="str" cm="1">
        <f t="array" ref="W1385">_xlfn.IFS(
fact_orders[[#This Row],[dim_customers.Customer Age]]&lt;=25,"18-25",
fact_orders[[#This Row],[dim_customers.Customer Age]]&lt;=35,"26-35",
fact_orders[[#This Row],[dim_customers.Customer Age]]&lt;=45,"36-45",
fact_orders[[#This Row],[dim_customers.Customer Age]]&lt;=55,"46-55",
TRUE,"56+"
)</f>
        <v>18-25</v>
      </c>
      <c r="X1385" t="str" cm="1">
        <f t="array" ref="X1385">_xlfn.IFS(fact_orders[[#This Row],[Original Price]]&lt;250,"Under 250", fact_orders[[#This Row],[Original Price]]&lt;500, "250-499",fact_orders[[#This Row],[Original Price]]&lt;1000,"500-999",fact_orders[[#This Row],[Original Price]]&lt;2000,"1000-1999",TRUE,"2000+")</f>
        <v>500-999</v>
      </c>
      <c r="Y1385" t="str" cm="1">
        <f t="array" ref="Y1385">_xlfn.IFS(fact_orders[[#This Row],[Discount%]]&lt;0.2,"10-19%",fact_orders[[#This Row],[Discount%]]&lt;0.3,"20-29%",fact_orders[[#This Row],[Discount%]]&lt;0.4,"30-39%",fact_orders[[#This Row],[Discount%]]&lt;0.5,"40-49%",TRUE,"50%+")</f>
        <v>30-39%</v>
      </c>
    </row>
    <row r="1386" spans="1:25" hidden="1" x14ac:dyDescent="0.3">
      <c r="A1386" t="s">
        <v>4802</v>
      </c>
      <c r="B1386" t="s">
        <v>3375</v>
      </c>
      <c r="C1386" t="s">
        <v>1296</v>
      </c>
      <c r="D1386" s="2">
        <v>44881</v>
      </c>
      <c r="E1386">
        <v>675</v>
      </c>
      <c r="F1386" s="4">
        <v>0.4</v>
      </c>
      <c r="G1386" t="s">
        <v>8</v>
      </c>
      <c r="H1386" t="s">
        <v>1140</v>
      </c>
      <c r="I1386" t="s">
        <v>1259</v>
      </c>
      <c r="J1386" t="s">
        <v>1142</v>
      </c>
      <c r="K1386" t="s">
        <v>1151</v>
      </c>
      <c r="L1386" t="s">
        <v>184</v>
      </c>
      <c r="M1386">
        <v>4</v>
      </c>
      <c r="N1386">
        <v>18</v>
      </c>
      <c r="O1386" t="s">
        <v>3373</v>
      </c>
      <c r="P1386" t="s">
        <v>3363</v>
      </c>
      <c r="Q1386" s="7">
        <f>fact_orders[[#This Row],[Original Price]]*(1-fact_orders[[#This Row],[Discount%]])</f>
        <v>405</v>
      </c>
      <c r="R1386">
        <f>fact_orders[[#This Row],[Original Price]]*fact_orders[[#This Row],[Discount%]]</f>
        <v>270</v>
      </c>
      <c r="S1386">
        <f>YEAR(fact_orders[[#This Row],[Date]])</f>
        <v>2022</v>
      </c>
      <c r="T1386">
        <f>MONTH(fact_orders[[#This Row],[Date]])</f>
        <v>11</v>
      </c>
      <c r="U1386" t="str">
        <f>TEXT(fact_orders[[#This Row],[Date]],"mmm-yyyy")</f>
        <v>Nov-2022</v>
      </c>
      <c r="V1386" t="str">
        <f>"Q"&amp;ROUNDUP(MONTH(fact_orders[[#This Row],[Date]])/3,0)</f>
        <v>Q4</v>
      </c>
      <c r="W1386" t="str" cm="1">
        <f t="array" ref="W1386">_xlfn.IFS(
fact_orders[[#This Row],[dim_customers.Customer Age]]&lt;=25,"18-25",
fact_orders[[#This Row],[dim_customers.Customer Age]]&lt;=35,"26-35",
fact_orders[[#This Row],[dim_customers.Customer Age]]&lt;=45,"36-45",
fact_orders[[#This Row],[dim_customers.Customer Age]]&lt;=55,"46-55",
TRUE,"56+"
)</f>
        <v>18-25</v>
      </c>
      <c r="X1386" t="str" cm="1">
        <f t="array" ref="X1386">_xlfn.IFS(fact_orders[[#This Row],[Original Price]]&lt;250,"Under 250", fact_orders[[#This Row],[Original Price]]&lt;500, "250-499",fact_orders[[#This Row],[Original Price]]&lt;1000,"500-999",fact_orders[[#This Row],[Original Price]]&lt;2000,"1000-1999",TRUE,"2000+")</f>
        <v>500-999</v>
      </c>
      <c r="Y1386" t="str" cm="1">
        <f t="array" ref="Y1386">_xlfn.IFS(fact_orders[[#This Row],[Discount%]]&lt;0.2,"10-19%",fact_orders[[#This Row],[Discount%]]&lt;0.3,"20-29%",fact_orders[[#This Row],[Discount%]]&lt;0.4,"30-39%",fact_orders[[#This Row],[Discount%]]&lt;0.5,"40-49%",TRUE,"50%+")</f>
        <v>40-49%</v>
      </c>
    </row>
    <row r="1387" spans="1:25" hidden="1" x14ac:dyDescent="0.3">
      <c r="A1387" t="s">
        <v>4803</v>
      </c>
      <c r="B1387" t="s">
        <v>3376</v>
      </c>
      <c r="C1387" t="s">
        <v>1297</v>
      </c>
      <c r="D1387" s="2">
        <v>44588</v>
      </c>
      <c r="E1387">
        <v>654</v>
      </c>
      <c r="F1387" s="4">
        <v>0.4</v>
      </c>
      <c r="G1387" t="s">
        <v>8</v>
      </c>
      <c r="H1387" t="s">
        <v>1140</v>
      </c>
      <c r="I1387" t="s">
        <v>1259</v>
      </c>
      <c r="J1387" t="s">
        <v>1142</v>
      </c>
      <c r="K1387" t="s">
        <v>1151</v>
      </c>
      <c r="L1387" t="s">
        <v>29</v>
      </c>
      <c r="M1387">
        <v>3</v>
      </c>
      <c r="N1387">
        <v>18</v>
      </c>
      <c r="O1387" t="s">
        <v>3373</v>
      </c>
      <c r="P1387" t="s">
        <v>3363</v>
      </c>
      <c r="Q1387" s="7">
        <f>fact_orders[[#This Row],[Original Price]]*(1-fact_orders[[#This Row],[Discount%]])</f>
        <v>392.4</v>
      </c>
      <c r="R1387">
        <f>fact_orders[[#This Row],[Original Price]]*fact_orders[[#This Row],[Discount%]]</f>
        <v>261.60000000000002</v>
      </c>
      <c r="S1387">
        <f>YEAR(fact_orders[[#This Row],[Date]])</f>
        <v>2022</v>
      </c>
      <c r="T1387">
        <f>MONTH(fact_orders[[#This Row],[Date]])</f>
        <v>1</v>
      </c>
      <c r="U1387" t="str">
        <f>TEXT(fact_orders[[#This Row],[Date]],"mmm-yyyy")</f>
        <v>Jan-2022</v>
      </c>
      <c r="V1387" t="str">
        <f>"Q"&amp;ROUNDUP(MONTH(fact_orders[[#This Row],[Date]])/3,0)</f>
        <v>Q1</v>
      </c>
      <c r="W1387" t="str" cm="1">
        <f t="array" ref="W1387">_xlfn.IFS(
fact_orders[[#This Row],[dim_customers.Customer Age]]&lt;=25,"18-25",
fact_orders[[#This Row],[dim_customers.Customer Age]]&lt;=35,"26-35",
fact_orders[[#This Row],[dim_customers.Customer Age]]&lt;=45,"36-45",
fact_orders[[#This Row],[dim_customers.Customer Age]]&lt;=55,"46-55",
TRUE,"56+"
)</f>
        <v>18-25</v>
      </c>
      <c r="X1387" t="str" cm="1">
        <f t="array" ref="X1387">_xlfn.IFS(fact_orders[[#This Row],[Original Price]]&lt;250,"Under 250", fact_orders[[#This Row],[Original Price]]&lt;500, "250-499",fact_orders[[#This Row],[Original Price]]&lt;1000,"500-999",fact_orders[[#This Row],[Original Price]]&lt;2000,"1000-1999",TRUE,"2000+")</f>
        <v>500-999</v>
      </c>
      <c r="Y1387" t="str" cm="1">
        <f t="array" ref="Y1387">_xlfn.IFS(fact_orders[[#This Row],[Discount%]]&lt;0.2,"10-19%",fact_orders[[#This Row],[Discount%]]&lt;0.3,"20-29%",fact_orders[[#This Row],[Discount%]]&lt;0.4,"30-39%",fact_orders[[#This Row],[Discount%]]&lt;0.5,"40-49%",TRUE,"50%+")</f>
        <v>40-49%</v>
      </c>
    </row>
    <row r="1388" spans="1:25" hidden="1" x14ac:dyDescent="0.3">
      <c r="A1388" t="s">
        <v>4804</v>
      </c>
      <c r="B1388" t="s">
        <v>3377</v>
      </c>
      <c r="C1388" t="s">
        <v>1297</v>
      </c>
      <c r="D1388" s="2">
        <v>44463</v>
      </c>
      <c r="E1388">
        <v>654</v>
      </c>
      <c r="F1388" s="4">
        <v>0.4</v>
      </c>
      <c r="G1388" t="s">
        <v>8</v>
      </c>
      <c r="H1388" t="s">
        <v>1140</v>
      </c>
      <c r="I1388" t="s">
        <v>1259</v>
      </c>
      <c r="J1388" t="s">
        <v>1142</v>
      </c>
      <c r="K1388" t="s">
        <v>1151</v>
      </c>
      <c r="L1388" t="s">
        <v>29</v>
      </c>
      <c r="M1388">
        <v>3</v>
      </c>
      <c r="N1388">
        <v>18</v>
      </c>
      <c r="O1388" t="s">
        <v>3373</v>
      </c>
      <c r="P1388" t="s">
        <v>3363</v>
      </c>
      <c r="Q1388" s="7">
        <f>fact_orders[[#This Row],[Original Price]]*(1-fact_orders[[#This Row],[Discount%]])</f>
        <v>392.4</v>
      </c>
      <c r="R1388">
        <f>fact_orders[[#This Row],[Original Price]]*fact_orders[[#This Row],[Discount%]]</f>
        <v>261.60000000000002</v>
      </c>
      <c r="S1388">
        <f>YEAR(fact_orders[[#This Row],[Date]])</f>
        <v>2021</v>
      </c>
      <c r="T1388">
        <f>MONTH(fact_orders[[#This Row],[Date]])</f>
        <v>9</v>
      </c>
      <c r="U1388" t="str">
        <f>TEXT(fact_orders[[#This Row],[Date]],"mmm-yyyy")</f>
        <v>Sep-2021</v>
      </c>
      <c r="V1388" t="str">
        <f>"Q"&amp;ROUNDUP(MONTH(fact_orders[[#This Row],[Date]])/3,0)</f>
        <v>Q3</v>
      </c>
      <c r="W1388" t="str" cm="1">
        <f t="array" ref="W1388">_xlfn.IFS(
fact_orders[[#This Row],[dim_customers.Customer Age]]&lt;=25,"18-25",
fact_orders[[#This Row],[dim_customers.Customer Age]]&lt;=35,"26-35",
fact_orders[[#This Row],[dim_customers.Customer Age]]&lt;=45,"36-45",
fact_orders[[#This Row],[dim_customers.Customer Age]]&lt;=55,"46-55",
TRUE,"56+"
)</f>
        <v>18-25</v>
      </c>
      <c r="X1388" t="str" cm="1">
        <f t="array" ref="X1388">_xlfn.IFS(fact_orders[[#This Row],[Original Price]]&lt;250,"Under 250", fact_orders[[#This Row],[Original Price]]&lt;500, "250-499",fact_orders[[#This Row],[Original Price]]&lt;1000,"500-999",fact_orders[[#This Row],[Original Price]]&lt;2000,"1000-1999",TRUE,"2000+")</f>
        <v>500-999</v>
      </c>
      <c r="Y1388" t="str" cm="1">
        <f t="array" ref="Y1388">_xlfn.IFS(fact_orders[[#This Row],[Discount%]]&lt;0.2,"10-19%",fact_orders[[#This Row],[Discount%]]&lt;0.3,"20-29%",fact_orders[[#This Row],[Discount%]]&lt;0.4,"30-39%",fact_orders[[#This Row],[Discount%]]&lt;0.5,"40-49%",TRUE,"50%+")</f>
        <v>40-49%</v>
      </c>
    </row>
    <row r="1389" spans="1:25" hidden="1" x14ac:dyDescent="0.3">
      <c r="A1389" t="s">
        <v>4805</v>
      </c>
      <c r="B1389" t="s">
        <v>3378</v>
      </c>
      <c r="C1389" t="s">
        <v>1297</v>
      </c>
      <c r="D1389" s="2">
        <v>44826</v>
      </c>
      <c r="E1389">
        <v>654</v>
      </c>
      <c r="F1389" s="4">
        <v>0.4</v>
      </c>
      <c r="G1389" t="s">
        <v>8</v>
      </c>
      <c r="H1389" t="s">
        <v>1140</v>
      </c>
      <c r="I1389" t="s">
        <v>1259</v>
      </c>
      <c r="J1389" t="s">
        <v>1142</v>
      </c>
      <c r="K1389" t="s">
        <v>1151</v>
      </c>
      <c r="L1389" t="s">
        <v>29</v>
      </c>
      <c r="M1389">
        <v>3</v>
      </c>
      <c r="N1389">
        <v>18</v>
      </c>
      <c r="O1389" t="s">
        <v>3373</v>
      </c>
      <c r="P1389" t="s">
        <v>3363</v>
      </c>
      <c r="Q1389" s="7">
        <f>fact_orders[[#This Row],[Original Price]]*(1-fact_orders[[#This Row],[Discount%]])</f>
        <v>392.4</v>
      </c>
      <c r="R1389">
        <f>fact_orders[[#This Row],[Original Price]]*fact_orders[[#This Row],[Discount%]]</f>
        <v>261.60000000000002</v>
      </c>
      <c r="S1389">
        <f>YEAR(fact_orders[[#This Row],[Date]])</f>
        <v>2022</v>
      </c>
      <c r="T1389">
        <f>MONTH(fact_orders[[#This Row],[Date]])</f>
        <v>9</v>
      </c>
      <c r="U1389" t="str">
        <f>TEXT(fact_orders[[#This Row],[Date]],"mmm-yyyy")</f>
        <v>Sep-2022</v>
      </c>
      <c r="V1389" t="str">
        <f>"Q"&amp;ROUNDUP(MONTH(fact_orders[[#This Row],[Date]])/3,0)</f>
        <v>Q3</v>
      </c>
      <c r="W1389" t="str" cm="1">
        <f t="array" ref="W1389">_xlfn.IFS(
fact_orders[[#This Row],[dim_customers.Customer Age]]&lt;=25,"18-25",
fact_orders[[#This Row],[dim_customers.Customer Age]]&lt;=35,"26-35",
fact_orders[[#This Row],[dim_customers.Customer Age]]&lt;=45,"36-45",
fact_orders[[#This Row],[dim_customers.Customer Age]]&lt;=55,"46-55",
TRUE,"56+"
)</f>
        <v>18-25</v>
      </c>
      <c r="X1389" t="str" cm="1">
        <f t="array" ref="X1389">_xlfn.IFS(fact_orders[[#This Row],[Original Price]]&lt;250,"Under 250", fact_orders[[#This Row],[Original Price]]&lt;500, "250-499",fact_orders[[#This Row],[Original Price]]&lt;1000,"500-999",fact_orders[[#This Row],[Original Price]]&lt;2000,"1000-1999",TRUE,"2000+")</f>
        <v>500-999</v>
      </c>
      <c r="Y1389" t="str" cm="1">
        <f t="array" ref="Y1389">_xlfn.IFS(fact_orders[[#This Row],[Discount%]]&lt;0.2,"10-19%",fact_orders[[#This Row],[Discount%]]&lt;0.3,"20-29%",fact_orders[[#This Row],[Discount%]]&lt;0.4,"30-39%",fact_orders[[#This Row],[Discount%]]&lt;0.5,"40-49%",TRUE,"50%+")</f>
        <v>40-49%</v>
      </c>
    </row>
    <row r="1390" spans="1:25" hidden="1" x14ac:dyDescent="0.3">
      <c r="A1390" t="s">
        <v>4806</v>
      </c>
      <c r="B1390" t="s">
        <v>3379</v>
      </c>
      <c r="C1390" t="s">
        <v>1297</v>
      </c>
      <c r="D1390" s="2">
        <v>44422</v>
      </c>
      <c r="E1390">
        <v>654</v>
      </c>
      <c r="F1390" s="4">
        <v>0.4</v>
      </c>
      <c r="G1390" t="s">
        <v>8</v>
      </c>
      <c r="H1390" t="s">
        <v>1140</v>
      </c>
      <c r="I1390" t="s">
        <v>1259</v>
      </c>
      <c r="J1390" t="s">
        <v>1142</v>
      </c>
      <c r="K1390" t="s">
        <v>1151</v>
      </c>
      <c r="L1390" t="s">
        <v>29</v>
      </c>
      <c r="M1390">
        <v>3</v>
      </c>
      <c r="N1390">
        <v>23</v>
      </c>
      <c r="O1390" t="s">
        <v>3380</v>
      </c>
      <c r="P1390" t="s">
        <v>3381</v>
      </c>
      <c r="Q1390" s="7">
        <f>fact_orders[[#This Row],[Original Price]]*(1-fact_orders[[#This Row],[Discount%]])</f>
        <v>392.4</v>
      </c>
      <c r="R1390">
        <f>fact_orders[[#This Row],[Original Price]]*fact_orders[[#This Row],[Discount%]]</f>
        <v>261.60000000000002</v>
      </c>
      <c r="S1390">
        <f>YEAR(fact_orders[[#This Row],[Date]])</f>
        <v>2021</v>
      </c>
      <c r="T1390">
        <f>MONTH(fact_orders[[#This Row],[Date]])</f>
        <v>8</v>
      </c>
      <c r="U1390" t="str">
        <f>TEXT(fact_orders[[#This Row],[Date]],"mmm-yyyy")</f>
        <v>Aug-2021</v>
      </c>
      <c r="V1390" t="str">
        <f>"Q"&amp;ROUNDUP(MONTH(fact_orders[[#This Row],[Date]])/3,0)</f>
        <v>Q3</v>
      </c>
      <c r="W1390" t="str" cm="1">
        <f t="array" ref="W1390">_xlfn.IFS(
fact_orders[[#This Row],[dim_customers.Customer Age]]&lt;=25,"18-25",
fact_orders[[#This Row],[dim_customers.Customer Age]]&lt;=35,"26-35",
fact_orders[[#This Row],[dim_customers.Customer Age]]&lt;=45,"36-45",
fact_orders[[#This Row],[dim_customers.Customer Age]]&lt;=55,"46-55",
TRUE,"56+"
)</f>
        <v>18-25</v>
      </c>
      <c r="X1390" t="str" cm="1">
        <f t="array" ref="X1390">_xlfn.IFS(fact_orders[[#This Row],[Original Price]]&lt;250,"Under 250", fact_orders[[#This Row],[Original Price]]&lt;500, "250-499",fact_orders[[#This Row],[Original Price]]&lt;1000,"500-999",fact_orders[[#This Row],[Original Price]]&lt;2000,"1000-1999",TRUE,"2000+")</f>
        <v>500-999</v>
      </c>
      <c r="Y1390" t="str" cm="1">
        <f t="array" ref="Y1390">_xlfn.IFS(fact_orders[[#This Row],[Discount%]]&lt;0.2,"10-19%",fact_orders[[#This Row],[Discount%]]&lt;0.3,"20-29%",fact_orders[[#This Row],[Discount%]]&lt;0.4,"30-39%",fact_orders[[#This Row],[Discount%]]&lt;0.5,"40-49%",TRUE,"50%+")</f>
        <v>40-49%</v>
      </c>
    </row>
    <row r="1391" spans="1:25" hidden="1" x14ac:dyDescent="0.3">
      <c r="A1391" t="s">
        <v>4807</v>
      </c>
      <c r="B1391" t="s">
        <v>3382</v>
      </c>
      <c r="C1391" t="s">
        <v>1297</v>
      </c>
      <c r="D1391" s="2">
        <v>44233</v>
      </c>
      <c r="E1391">
        <v>356</v>
      </c>
      <c r="F1391" s="4">
        <v>0.4</v>
      </c>
      <c r="G1391" t="s">
        <v>8</v>
      </c>
      <c r="H1391" t="s">
        <v>1140</v>
      </c>
      <c r="I1391" t="s">
        <v>1259</v>
      </c>
      <c r="J1391" t="s">
        <v>1142</v>
      </c>
      <c r="K1391" t="s">
        <v>1151</v>
      </c>
      <c r="L1391" t="s">
        <v>29</v>
      </c>
      <c r="M1391">
        <v>3</v>
      </c>
      <c r="N1391">
        <v>24</v>
      </c>
      <c r="O1391" t="s">
        <v>3380</v>
      </c>
      <c r="P1391" t="s">
        <v>3381</v>
      </c>
      <c r="Q1391" s="7">
        <f>fact_orders[[#This Row],[Original Price]]*(1-fact_orders[[#This Row],[Discount%]])</f>
        <v>213.6</v>
      </c>
      <c r="R1391">
        <f>fact_orders[[#This Row],[Original Price]]*fact_orders[[#This Row],[Discount%]]</f>
        <v>142.4</v>
      </c>
      <c r="S1391">
        <f>YEAR(fact_orders[[#This Row],[Date]])</f>
        <v>2021</v>
      </c>
      <c r="T1391">
        <f>MONTH(fact_orders[[#This Row],[Date]])</f>
        <v>2</v>
      </c>
      <c r="U1391" t="str">
        <f>TEXT(fact_orders[[#This Row],[Date]],"mmm-yyyy")</f>
        <v>Feb-2021</v>
      </c>
      <c r="V1391" t="str">
        <f>"Q"&amp;ROUNDUP(MONTH(fact_orders[[#This Row],[Date]])/3,0)</f>
        <v>Q1</v>
      </c>
      <c r="W1391" t="str" cm="1">
        <f t="array" ref="W1391">_xlfn.IFS(
fact_orders[[#This Row],[dim_customers.Customer Age]]&lt;=25,"18-25",
fact_orders[[#This Row],[dim_customers.Customer Age]]&lt;=35,"26-35",
fact_orders[[#This Row],[dim_customers.Customer Age]]&lt;=45,"36-45",
fact_orders[[#This Row],[dim_customers.Customer Age]]&lt;=55,"46-55",
TRUE,"56+"
)</f>
        <v>18-25</v>
      </c>
      <c r="X1391" t="str" cm="1">
        <f t="array" ref="X1391">_xlfn.IFS(fact_orders[[#This Row],[Original Price]]&lt;250,"Under 250", fact_orders[[#This Row],[Original Price]]&lt;500, "250-499",fact_orders[[#This Row],[Original Price]]&lt;1000,"500-999",fact_orders[[#This Row],[Original Price]]&lt;2000,"1000-1999",TRUE,"2000+")</f>
        <v>250-499</v>
      </c>
      <c r="Y1391" t="str" cm="1">
        <f t="array" ref="Y1391">_xlfn.IFS(fact_orders[[#This Row],[Discount%]]&lt;0.2,"10-19%",fact_orders[[#This Row],[Discount%]]&lt;0.3,"20-29%",fact_orders[[#This Row],[Discount%]]&lt;0.4,"30-39%",fact_orders[[#This Row],[Discount%]]&lt;0.5,"40-49%",TRUE,"50%+")</f>
        <v>40-49%</v>
      </c>
    </row>
    <row r="1392" spans="1:25" hidden="1" x14ac:dyDescent="0.3">
      <c r="A1392" t="s">
        <v>4808</v>
      </c>
      <c r="B1392" t="s">
        <v>3383</v>
      </c>
      <c r="C1392" t="s">
        <v>1297</v>
      </c>
      <c r="D1392" s="2">
        <v>44240</v>
      </c>
      <c r="E1392">
        <v>686</v>
      </c>
      <c r="F1392" s="4">
        <v>0.45</v>
      </c>
      <c r="G1392" t="s">
        <v>8</v>
      </c>
      <c r="H1392" t="s">
        <v>1140</v>
      </c>
      <c r="I1392" t="s">
        <v>1259</v>
      </c>
      <c r="J1392" t="s">
        <v>1142</v>
      </c>
      <c r="K1392" t="s">
        <v>1151</v>
      </c>
      <c r="L1392" t="s">
        <v>29</v>
      </c>
      <c r="M1392">
        <v>3</v>
      </c>
      <c r="N1392">
        <v>25</v>
      </c>
      <c r="O1392" t="s">
        <v>3380</v>
      </c>
      <c r="P1392" t="s">
        <v>3381</v>
      </c>
      <c r="Q1392" s="7">
        <f>fact_orders[[#This Row],[Original Price]]*(1-fact_orders[[#This Row],[Discount%]])</f>
        <v>377.3</v>
      </c>
      <c r="R1392">
        <f>fact_orders[[#This Row],[Original Price]]*fact_orders[[#This Row],[Discount%]]</f>
        <v>308.7</v>
      </c>
      <c r="S1392">
        <f>YEAR(fact_orders[[#This Row],[Date]])</f>
        <v>2021</v>
      </c>
      <c r="T1392">
        <f>MONTH(fact_orders[[#This Row],[Date]])</f>
        <v>2</v>
      </c>
      <c r="U1392" t="str">
        <f>TEXT(fact_orders[[#This Row],[Date]],"mmm-yyyy")</f>
        <v>Feb-2021</v>
      </c>
      <c r="V1392" t="str">
        <f>"Q"&amp;ROUNDUP(MONTH(fact_orders[[#This Row],[Date]])/3,0)</f>
        <v>Q1</v>
      </c>
      <c r="W1392" t="str" cm="1">
        <f t="array" ref="W1392">_xlfn.IFS(
fact_orders[[#This Row],[dim_customers.Customer Age]]&lt;=25,"18-25",
fact_orders[[#This Row],[dim_customers.Customer Age]]&lt;=35,"26-35",
fact_orders[[#This Row],[dim_customers.Customer Age]]&lt;=45,"36-45",
fact_orders[[#This Row],[dim_customers.Customer Age]]&lt;=55,"46-55",
TRUE,"56+"
)</f>
        <v>18-25</v>
      </c>
      <c r="X1392" t="str" cm="1">
        <f t="array" ref="X1392">_xlfn.IFS(fact_orders[[#This Row],[Original Price]]&lt;250,"Under 250", fact_orders[[#This Row],[Original Price]]&lt;500, "250-499",fact_orders[[#This Row],[Original Price]]&lt;1000,"500-999",fact_orders[[#This Row],[Original Price]]&lt;2000,"1000-1999",TRUE,"2000+")</f>
        <v>500-999</v>
      </c>
      <c r="Y1392" t="str" cm="1">
        <f t="array" ref="Y1392">_xlfn.IFS(fact_orders[[#This Row],[Discount%]]&lt;0.2,"10-19%",fact_orders[[#This Row],[Discount%]]&lt;0.3,"20-29%",fact_orders[[#This Row],[Discount%]]&lt;0.4,"30-39%",fact_orders[[#This Row],[Discount%]]&lt;0.5,"40-49%",TRUE,"50%+")</f>
        <v>40-49%</v>
      </c>
    </row>
    <row r="1393" spans="1:25" hidden="1" x14ac:dyDescent="0.3">
      <c r="A1393" t="s">
        <v>4809</v>
      </c>
      <c r="B1393" t="s">
        <v>3384</v>
      </c>
      <c r="C1393" t="s">
        <v>1297</v>
      </c>
      <c r="D1393" s="2">
        <v>44333</v>
      </c>
      <c r="E1393">
        <v>456</v>
      </c>
      <c r="F1393" s="4">
        <v>0.45</v>
      </c>
      <c r="G1393" t="s">
        <v>8</v>
      </c>
      <c r="H1393" t="s">
        <v>1140</v>
      </c>
      <c r="I1393" t="s">
        <v>1259</v>
      </c>
      <c r="J1393" t="s">
        <v>1142</v>
      </c>
      <c r="K1393" t="s">
        <v>1151</v>
      </c>
      <c r="L1393" t="s">
        <v>29</v>
      </c>
      <c r="M1393">
        <v>3</v>
      </c>
      <c r="N1393">
        <v>26</v>
      </c>
      <c r="O1393" t="s">
        <v>3380</v>
      </c>
      <c r="P1393" t="s">
        <v>3381</v>
      </c>
      <c r="Q1393" s="7">
        <f>fact_orders[[#This Row],[Original Price]]*(1-fact_orders[[#This Row],[Discount%]])</f>
        <v>250.8</v>
      </c>
      <c r="R1393">
        <f>fact_orders[[#This Row],[Original Price]]*fact_orders[[#This Row],[Discount%]]</f>
        <v>205.20000000000002</v>
      </c>
      <c r="S1393">
        <f>YEAR(fact_orders[[#This Row],[Date]])</f>
        <v>2021</v>
      </c>
      <c r="T1393">
        <f>MONTH(fact_orders[[#This Row],[Date]])</f>
        <v>5</v>
      </c>
      <c r="U1393" t="str">
        <f>TEXT(fact_orders[[#This Row],[Date]],"mmm-yyyy")</f>
        <v>May-2021</v>
      </c>
      <c r="V1393" t="str">
        <f>"Q"&amp;ROUNDUP(MONTH(fact_orders[[#This Row],[Date]])/3,0)</f>
        <v>Q2</v>
      </c>
      <c r="W1393" t="str" cm="1">
        <f t="array" ref="W1393">_xlfn.IFS(
fact_orders[[#This Row],[dim_customers.Customer Age]]&lt;=25,"18-25",
fact_orders[[#This Row],[dim_customers.Customer Age]]&lt;=35,"26-35",
fact_orders[[#This Row],[dim_customers.Customer Age]]&lt;=45,"36-45",
fact_orders[[#This Row],[dim_customers.Customer Age]]&lt;=55,"46-55",
TRUE,"56+"
)</f>
        <v>26-35</v>
      </c>
      <c r="X1393" t="str" cm="1">
        <f t="array" ref="X1393">_xlfn.IFS(fact_orders[[#This Row],[Original Price]]&lt;250,"Under 250", fact_orders[[#This Row],[Original Price]]&lt;500, "250-499",fact_orders[[#This Row],[Original Price]]&lt;1000,"500-999",fact_orders[[#This Row],[Original Price]]&lt;2000,"1000-1999",TRUE,"2000+")</f>
        <v>250-499</v>
      </c>
      <c r="Y1393" t="str" cm="1">
        <f t="array" ref="Y1393">_xlfn.IFS(fact_orders[[#This Row],[Discount%]]&lt;0.2,"10-19%",fact_orders[[#This Row],[Discount%]]&lt;0.3,"20-29%",fact_orders[[#This Row],[Discount%]]&lt;0.4,"30-39%",fact_orders[[#This Row],[Discount%]]&lt;0.5,"40-49%",TRUE,"50%+")</f>
        <v>40-49%</v>
      </c>
    </row>
    <row r="1394" spans="1:25" hidden="1" x14ac:dyDescent="0.3">
      <c r="A1394" t="s">
        <v>4810</v>
      </c>
      <c r="B1394" t="s">
        <v>3385</v>
      </c>
      <c r="C1394" t="s">
        <v>1297</v>
      </c>
      <c r="D1394" s="2">
        <v>44730</v>
      </c>
      <c r="E1394">
        <v>516</v>
      </c>
      <c r="F1394" s="4">
        <v>0.45</v>
      </c>
      <c r="G1394" t="s">
        <v>8</v>
      </c>
      <c r="H1394" t="s">
        <v>1140</v>
      </c>
      <c r="I1394" t="s">
        <v>1259</v>
      </c>
      <c r="J1394" t="s">
        <v>1142</v>
      </c>
      <c r="K1394" t="s">
        <v>1151</v>
      </c>
      <c r="L1394" t="s">
        <v>29</v>
      </c>
      <c r="M1394">
        <v>3</v>
      </c>
      <c r="N1394">
        <v>27</v>
      </c>
      <c r="O1394" t="s">
        <v>3386</v>
      </c>
      <c r="P1394" t="s">
        <v>3381</v>
      </c>
      <c r="Q1394" s="7">
        <f>fact_orders[[#This Row],[Original Price]]*(1-fact_orders[[#This Row],[Discount%]])</f>
        <v>283.8</v>
      </c>
      <c r="R1394">
        <f>fact_orders[[#This Row],[Original Price]]*fact_orders[[#This Row],[Discount%]]</f>
        <v>232.20000000000002</v>
      </c>
      <c r="S1394">
        <f>YEAR(fact_orders[[#This Row],[Date]])</f>
        <v>2022</v>
      </c>
      <c r="T1394">
        <f>MONTH(fact_orders[[#This Row],[Date]])</f>
        <v>6</v>
      </c>
      <c r="U1394" t="str">
        <f>TEXT(fact_orders[[#This Row],[Date]],"mmm-yyyy")</f>
        <v>Jun-2022</v>
      </c>
      <c r="V1394" t="str">
        <f>"Q"&amp;ROUNDUP(MONTH(fact_orders[[#This Row],[Date]])/3,0)</f>
        <v>Q2</v>
      </c>
      <c r="W1394" t="str" cm="1">
        <f t="array" ref="W1394">_xlfn.IFS(
fact_orders[[#This Row],[dim_customers.Customer Age]]&lt;=25,"18-25",
fact_orders[[#This Row],[dim_customers.Customer Age]]&lt;=35,"26-35",
fact_orders[[#This Row],[dim_customers.Customer Age]]&lt;=45,"36-45",
fact_orders[[#This Row],[dim_customers.Customer Age]]&lt;=55,"46-55",
TRUE,"56+"
)</f>
        <v>26-35</v>
      </c>
      <c r="X1394" t="str" cm="1">
        <f t="array" ref="X1394">_xlfn.IFS(fact_orders[[#This Row],[Original Price]]&lt;250,"Under 250", fact_orders[[#This Row],[Original Price]]&lt;500, "250-499",fact_orders[[#This Row],[Original Price]]&lt;1000,"500-999",fact_orders[[#This Row],[Original Price]]&lt;2000,"1000-1999",TRUE,"2000+")</f>
        <v>500-999</v>
      </c>
      <c r="Y1394" t="str" cm="1">
        <f t="array" ref="Y1394">_xlfn.IFS(fact_orders[[#This Row],[Discount%]]&lt;0.2,"10-19%",fact_orders[[#This Row],[Discount%]]&lt;0.3,"20-29%",fact_orders[[#This Row],[Discount%]]&lt;0.4,"30-39%",fact_orders[[#This Row],[Discount%]]&lt;0.5,"40-49%",TRUE,"50%+")</f>
        <v>40-49%</v>
      </c>
    </row>
    <row r="1395" spans="1:25" hidden="1" x14ac:dyDescent="0.3">
      <c r="A1395" t="s">
        <v>4811</v>
      </c>
      <c r="B1395" t="s">
        <v>3387</v>
      </c>
      <c r="C1395" t="s">
        <v>1297</v>
      </c>
      <c r="D1395" s="2">
        <v>44294</v>
      </c>
      <c r="E1395">
        <v>355</v>
      </c>
      <c r="F1395" s="4">
        <v>0.47</v>
      </c>
      <c r="G1395" t="s">
        <v>8</v>
      </c>
      <c r="H1395" t="s">
        <v>1140</v>
      </c>
      <c r="I1395" t="s">
        <v>1259</v>
      </c>
      <c r="J1395" t="s">
        <v>1142</v>
      </c>
      <c r="K1395" t="s">
        <v>1151</v>
      </c>
      <c r="L1395" t="s">
        <v>29</v>
      </c>
      <c r="M1395">
        <v>3</v>
      </c>
      <c r="N1395">
        <v>24</v>
      </c>
      <c r="O1395" t="s">
        <v>3386</v>
      </c>
      <c r="P1395" t="s">
        <v>3381</v>
      </c>
      <c r="Q1395" s="7">
        <f>fact_orders[[#This Row],[Original Price]]*(1-fact_orders[[#This Row],[Discount%]])</f>
        <v>188.15</v>
      </c>
      <c r="R1395">
        <f>fact_orders[[#This Row],[Original Price]]*fact_orders[[#This Row],[Discount%]]</f>
        <v>166.85</v>
      </c>
      <c r="S1395">
        <f>YEAR(fact_orders[[#This Row],[Date]])</f>
        <v>2021</v>
      </c>
      <c r="T1395">
        <f>MONTH(fact_orders[[#This Row],[Date]])</f>
        <v>4</v>
      </c>
      <c r="U1395" t="str">
        <f>TEXT(fact_orders[[#This Row],[Date]],"mmm-yyyy")</f>
        <v>Apr-2021</v>
      </c>
      <c r="V1395" t="str">
        <f>"Q"&amp;ROUNDUP(MONTH(fact_orders[[#This Row],[Date]])/3,0)</f>
        <v>Q2</v>
      </c>
      <c r="W1395" t="str" cm="1">
        <f t="array" ref="W1395">_xlfn.IFS(
fact_orders[[#This Row],[dim_customers.Customer Age]]&lt;=25,"18-25",
fact_orders[[#This Row],[dim_customers.Customer Age]]&lt;=35,"26-35",
fact_orders[[#This Row],[dim_customers.Customer Age]]&lt;=45,"36-45",
fact_orders[[#This Row],[dim_customers.Customer Age]]&lt;=55,"46-55",
TRUE,"56+"
)</f>
        <v>18-25</v>
      </c>
      <c r="X1395" t="str" cm="1">
        <f t="array" ref="X1395">_xlfn.IFS(fact_orders[[#This Row],[Original Price]]&lt;250,"Under 250", fact_orders[[#This Row],[Original Price]]&lt;500, "250-499",fact_orders[[#This Row],[Original Price]]&lt;1000,"500-999",fact_orders[[#This Row],[Original Price]]&lt;2000,"1000-1999",TRUE,"2000+")</f>
        <v>250-499</v>
      </c>
      <c r="Y1395" t="str" cm="1">
        <f t="array" ref="Y1395">_xlfn.IFS(fact_orders[[#This Row],[Discount%]]&lt;0.2,"10-19%",fact_orders[[#This Row],[Discount%]]&lt;0.3,"20-29%",fact_orders[[#This Row],[Discount%]]&lt;0.4,"30-39%",fact_orders[[#This Row],[Discount%]]&lt;0.5,"40-49%",TRUE,"50%+")</f>
        <v>40-49%</v>
      </c>
    </row>
    <row r="1396" spans="1:25" hidden="1" x14ac:dyDescent="0.3">
      <c r="A1396" t="s">
        <v>4812</v>
      </c>
      <c r="B1396" t="s">
        <v>3388</v>
      </c>
      <c r="C1396" t="s">
        <v>1298</v>
      </c>
      <c r="D1396" s="2">
        <v>44992</v>
      </c>
      <c r="E1396">
        <v>465</v>
      </c>
      <c r="F1396" s="4">
        <v>0.47</v>
      </c>
      <c r="G1396" t="s">
        <v>8</v>
      </c>
      <c r="H1396" t="s">
        <v>1140</v>
      </c>
      <c r="I1396" t="s">
        <v>1259</v>
      </c>
      <c r="J1396" t="s">
        <v>1142</v>
      </c>
      <c r="K1396" t="s">
        <v>1151</v>
      </c>
      <c r="L1396" t="s">
        <v>35</v>
      </c>
      <c r="M1396">
        <v>2</v>
      </c>
      <c r="N1396">
        <v>24</v>
      </c>
      <c r="O1396" t="s">
        <v>3386</v>
      </c>
      <c r="P1396" t="s">
        <v>3381</v>
      </c>
      <c r="Q1396" s="7">
        <f>fact_orders[[#This Row],[Original Price]]*(1-fact_orders[[#This Row],[Discount%]])</f>
        <v>246.45000000000002</v>
      </c>
      <c r="R1396">
        <f>fact_orders[[#This Row],[Original Price]]*fact_orders[[#This Row],[Discount%]]</f>
        <v>218.54999999999998</v>
      </c>
      <c r="S1396">
        <f>YEAR(fact_orders[[#This Row],[Date]])</f>
        <v>2023</v>
      </c>
      <c r="T1396">
        <f>MONTH(fact_orders[[#This Row],[Date]])</f>
        <v>3</v>
      </c>
      <c r="U1396" t="str">
        <f>TEXT(fact_orders[[#This Row],[Date]],"mmm-yyyy")</f>
        <v>Mar-2023</v>
      </c>
      <c r="V1396" t="str">
        <f>"Q"&amp;ROUNDUP(MONTH(fact_orders[[#This Row],[Date]])/3,0)</f>
        <v>Q1</v>
      </c>
      <c r="W1396" t="str" cm="1">
        <f t="array" ref="W1396">_xlfn.IFS(
fact_orders[[#This Row],[dim_customers.Customer Age]]&lt;=25,"18-25",
fact_orders[[#This Row],[dim_customers.Customer Age]]&lt;=35,"26-35",
fact_orders[[#This Row],[dim_customers.Customer Age]]&lt;=45,"36-45",
fact_orders[[#This Row],[dim_customers.Customer Age]]&lt;=55,"46-55",
TRUE,"56+"
)</f>
        <v>18-25</v>
      </c>
      <c r="X1396" t="str" cm="1">
        <f t="array" ref="X1396">_xlfn.IFS(fact_orders[[#This Row],[Original Price]]&lt;250,"Under 250", fact_orders[[#This Row],[Original Price]]&lt;500, "250-499",fact_orders[[#This Row],[Original Price]]&lt;1000,"500-999",fact_orders[[#This Row],[Original Price]]&lt;2000,"1000-1999",TRUE,"2000+")</f>
        <v>250-499</v>
      </c>
      <c r="Y1396" t="str" cm="1">
        <f t="array" ref="Y1396">_xlfn.IFS(fact_orders[[#This Row],[Discount%]]&lt;0.2,"10-19%",fact_orders[[#This Row],[Discount%]]&lt;0.3,"20-29%",fact_orders[[#This Row],[Discount%]]&lt;0.4,"30-39%",fact_orders[[#This Row],[Discount%]]&lt;0.5,"40-49%",TRUE,"50%+")</f>
        <v>40-49%</v>
      </c>
    </row>
    <row r="1397" spans="1:25" hidden="1" x14ac:dyDescent="0.3">
      <c r="A1397" t="s">
        <v>4813</v>
      </c>
      <c r="B1397" t="s">
        <v>3389</v>
      </c>
      <c r="C1397" t="s">
        <v>1299</v>
      </c>
      <c r="D1397" s="2">
        <v>44867</v>
      </c>
      <c r="E1397">
        <v>965</v>
      </c>
      <c r="F1397" s="4">
        <v>0.46</v>
      </c>
      <c r="G1397" t="s">
        <v>8</v>
      </c>
      <c r="H1397" t="s">
        <v>1140</v>
      </c>
      <c r="I1397" t="s">
        <v>1259</v>
      </c>
      <c r="J1397" t="s">
        <v>1142</v>
      </c>
      <c r="K1397" t="s">
        <v>1151</v>
      </c>
      <c r="L1397" t="s">
        <v>497</v>
      </c>
      <c r="M1397">
        <v>5</v>
      </c>
      <c r="N1397">
        <v>24</v>
      </c>
      <c r="O1397" t="s">
        <v>3386</v>
      </c>
      <c r="P1397" t="s">
        <v>3381</v>
      </c>
      <c r="Q1397" s="7">
        <f>fact_orders[[#This Row],[Original Price]]*(1-fact_orders[[#This Row],[Discount%]])</f>
        <v>521.1</v>
      </c>
      <c r="R1397">
        <f>fact_orders[[#This Row],[Original Price]]*fact_orders[[#This Row],[Discount%]]</f>
        <v>443.90000000000003</v>
      </c>
      <c r="S1397">
        <f>YEAR(fact_orders[[#This Row],[Date]])</f>
        <v>2022</v>
      </c>
      <c r="T1397">
        <f>MONTH(fact_orders[[#This Row],[Date]])</f>
        <v>11</v>
      </c>
      <c r="U1397" t="str">
        <f>TEXT(fact_orders[[#This Row],[Date]],"mmm-yyyy")</f>
        <v>Nov-2022</v>
      </c>
      <c r="V1397" t="str">
        <f>"Q"&amp;ROUNDUP(MONTH(fact_orders[[#This Row],[Date]])/3,0)</f>
        <v>Q4</v>
      </c>
      <c r="W1397" t="str" cm="1">
        <f t="array" ref="W1397">_xlfn.IFS(
fact_orders[[#This Row],[dim_customers.Customer Age]]&lt;=25,"18-25",
fact_orders[[#This Row],[dim_customers.Customer Age]]&lt;=35,"26-35",
fact_orders[[#This Row],[dim_customers.Customer Age]]&lt;=45,"36-45",
fact_orders[[#This Row],[dim_customers.Customer Age]]&lt;=55,"46-55",
TRUE,"56+"
)</f>
        <v>18-25</v>
      </c>
      <c r="X1397" t="str" cm="1">
        <f t="array" ref="X1397">_xlfn.IFS(fact_orders[[#This Row],[Original Price]]&lt;250,"Under 250", fact_orders[[#This Row],[Original Price]]&lt;500, "250-499",fact_orders[[#This Row],[Original Price]]&lt;1000,"500-999",fact_orders[[#This Row],[Original Price]]&lt;2000,"1000-1999",TRUE,"2000+")</f>
        <v>500-999</v>
      </c>
      <c r="Y1397" t="str" cm="1">
        <f t="array" ref="Y1397">_xlfn.IFS(fact_orders[[#This Row],[Discount%]]&lt;0.2,"10-19%",fact_orders[[#This Row],[Discount%]]&lt;0.3,"20-29%",fact_orders[[#This Row],[Discount%]]&lt;0.4,"30-39%",fact_orders[[#This Row],[Discount%]]&lt;0.5,"40-49%",TRUE,"50%+")</f>
        <v>40-49%</v>
      </c>
    </row>
    <row r="1398" spans="1:25" hidden="1" x14ac:dyDescent="0.3">
      <c r="A1398" t="s">
        <v>4814</v>
      </c>
      <c r="B1398" t="s">
        <v>3390</v>
      </c>
      <c r="C1398" t="s">
        <v>1300</v>
      </c>
      <c r="D1398" s="2">
        <v>44922</v>
      </c>
      <c r="E1398">
        <v>1158</v>
      </c>
      <c r="F1398" s="4">
        <v>0.46</v>
      </c>
      <c r="G1398" t="s">
        <v>8</v>
      </c>
      <c r="H1398" t="s">
        <v>1140</v>
      </c>
      <c r="I1398" t="s">
        <v>1259</v>
      </c>
      <c r="J1398" t="s">
        <v>1142</v>
      </c>
      <c r="K1398" t="s">
        <v>1151</v>
      </c>
      <c r="L1398" t="s">
        <v>497</v>
      </c>
      <c r="M1398">
        <v>4</v>
      </c>
      <c r="N1398">
        <v>24</v>
      </c>
      <c r="O1398" t="s">
        <v>3386</v>
      </c>
      <c r="P1398" t="s">
        <v>3381</v>
      </c>
      <c r="Q1398" s="7">
        <f>fact_orders[[#This Row],[Original Price]]*(1-fact_orders[[#This Row],[Discount%]])</f>
        <v>625.32000000000005</v>
      </c>
      <c r="R1398">
        <f>fact_orders[[#This Row],[Original Price]]*fact_orders[[#This Row],[Discount%]]</f>
        <v>532.68000000000006</v>
      </c>
      <c r="S1398">
        <f>YEAR(fact_orders[[#This Row],[Date]])</f>
        <v>2022</v>
      </c>
      <c r="T1398">
        <f>MONTH(fact_orders[[#This Row],[Date]])</f>
        <v>12</v>
      </c>
      <c r="U1398" t="str">
        <f>TEXT(fact_orders[[#This Row],[Date]],"mmm-yyyy")</f>
        <v>Dec-2022</v>
      </c>
      <c r="V1398" t="str">
        <f>"Q"&amp;ROUNDUP(MONTH(fact_orders[[#This Row],[Date]])/3,0)</f>
        <v>Q4</v>
      </c>
      <c r="W1398" t="str" cm="1">
        <f t="array" ref="W1398">_xlfn.IFS(
fact_orders[[#This Row],[dim_customers.Customer Age]]&lt;=25,"18-25",
fact_orders[[#This Row],[dim_customers.Customer Age]]&lt;=35,"26-35",
fact_orders[[#This Row],[dim_customers.Customer Age]]&lt;=45,"36-45",
fact_orders[[#This Row],[dim_customers.Customer Age]]&lt;=55,"46-55",
TRUE,"56+"
)</f>
        <v>18-25</v>
      </c>
      <c r="X1398" t="str" cm="1">
        <f t="array" ref="X1398">_xlfn.IFS(fact_orders[[#This Row],[Original Price]]&lt;250,"Under 250", fact_orders[[#This Row],[Original Price]]&lt;500, "250-499",fact_orders[[#This Row],[Original Price]]&lt;1000,"500-999",fact_orders[[#This Row],[Original Price]]&lt;2000,"1000-1999",TRUE,"2000+")</f>
        <v>1000-1999</v>
      </c>
      <c r="Y1398" t="str" cm="1">
        <f t="array" ref="Y1398">_xlfn.IFS(fact_orders[[#This Row],[Discount%]]&lt;0.2,"10-19%",fact_orders[[#This Row],[Discount%]]&lt;0.3,"20-29%",fact_orders[[#This Row],[Discount%]]&lt;0.4,"30-39%",fact_orders[[#This Row],[Discount%]]&lt;0.5,"40-49%",TRUE,"50%+")</f>
        <v>40-49%</v>
      </c>
    </row>
    <row r="1399" spans="1:25" hidden="1" x14ac:dyDescent="0.3">
      <c r="A1399" t="s">
        <v>4815</v>
      </c>
      <c r="B1399" t="s">
        <v>3391</v>
      </c>
      <c r="C1399" t="s">
        <v>1301</v>
      </c>
      <c r="D1399" s="2">
        <v>44628</v>
      </c>
      <c r="E1399">
        <v>264</v>
      </c>
      <c r="F1399" s="4">
        <v>0.46</v>
      </c>
      <c r="G1399" t="s">
        <v>8</v>
      </c>
      <c r="H1399" t="s">
        <v>1140</v>
      </c>
      <c r="I1399" t="s">
        <v>1259</v>
      </c>
      <c r="J1399" t="s">
        <v>1142</v>
      </c>
      <c r="K1399" t="s">
        <v>1143</v>
      </c>
      <c r="L1399" t="s">
        <v>497</v>
      </c>
      <c r="M1399">
        <v>2</v>
      </c>
      <c r="N1399">
        <v>24</v>
      </c>
      <c r="O1399" t="s">
        <v>3392</v>
      </c>
      <c r="P1399" t="s">
        <v>3381</v>
      </c>
      <c r="Q1399" s="7">
        <f>fact_orders[[#This Row],[Original Price]]*(1-fact_orders[[#This Row],[Discount%]])</f>
        <v>142.56</v>
      </c>
      <c r="R1399">
        <f>fact_orders[[#This Row],[Original Price]]*fact_orders[[#This Row],[Discount%]]</f>
        <v>121.44000000000001</v>
      </c>
      <c r="S1399">
        <f>YEAR(fact_orders[[#This Row],[Date]])</f>
        <v>2022</v>
      </c>
      <c r="T1399">
        <f>MONTH(fact_orders[[#This Row],[Date]])</f>
        <v>3</v>
      </c>
      <c r="U1399" t="str">
        <f>TEXT(fact_orders[[#This Row],[Date]],"mmm-yyyy")</f>
        <v>Mar-2022</v>
      </c>
      <c r="V1399" t="str">
        <f>"Q"&amp;ROUNDUP(MONTH(fact_orders[[#This Row],[Date]])/3,0)</f>
        <v>Q1</v>
      </c>
      <c r="W1399" t="str" cm="1">
        <f t="array" ref="W1399">_xlfn.IFS(
fact_orders[[#This Row],[dim_customers.Customer Age]]&lt;=25,"18-25",
fact_orders[[#This Row],[dim_customers.Customer Age]]&lt;=35,"26-35",
fact_orders[[#This Row],[dim_customers.Customer Age]]&lt;=45,"36-45",
fact_orders[[#This Row],[dim_customers.Customer Age]]&lt;=55,"46-55",
TRUE,"56+"
)</f>
        <v>18-25</v>
      </c>
      <c r="X1399" t="str" cm="1">
        <f t="array" ref="X1399">_xlfn.IFS(fact_orders[[#This Row],[Original Price]]&lt;250,"Under 250", fact_orders[[#This Row],[Original Price]]&lt;500, "250-499",fact_orders[[#This Row],[Original Price]]&lt;1000,"500-999",fact_orders[[#This Row],[Original Price]]&lt;2000,"1000-1999",TRUE,"2000+")</f>
        <v>250-499</v>
      </c>
      <c r="Y1399" t="str" cm="1">
        <f t="array" ref="Y1399">_xlfn.IFS(fact_orders[[#This Row],[Discount%]]&lt;0.2,"10-19%",fact_orders[[#This Row],[Discount%]]&lt;0.3,"20-29%",fact_orders[[#This Row],[Discount%]]&lt;0.4,"30-39%",fact_orders[[#This Row],[Discount%]]&lt;0.5,"40-49%",TRUE,"50%+")</f>
        <v>40-49%</v>
      </c>
    </row>
    <row r="1400" spans="1:25" hidden="1" x14ac:dyDescent="0.3">
      <c r="A1400" t="s">
        <v>4816</v>
      </c>
      <c r="B1400" t="s">
        <v>3393</v>
      </c>
      <c r="C1400" t="s">
        <v>1302</v>
      </c>
      <c r="D1400" s="2">
        <v>45015</v>
      </c>
      <c r="E1400">
        <v>433</v>
      </c>
      <c r="F1400" s="4">
        <v>0.3</v>
      </c>
      <c r="G1400" t="s">
        <v>8</v>
      </c>
      <c r="H1400" t="s">
        <v>1140</v>
      </c>
      <c r="I1400" t="s">
        <v>1259</v>
      </c>
      <c r="J1400" t="s">
        <v>1142</v>
      </c>
      <c r="K1400" t="s">
        <v>1143</v>
      </c>
      <c r="L1400" t="s">
        <v>497</v>
      </c>
      <c r="M1400">
        <v>5</v>
      </c>
      <c r="N1400">
        <v>24</v>
      </c>
      <c r="O1400" t="s">
        <v>3392</v>
      </c>
      <c r="P1400" t="s">
        <v>3381</v>
      </c>
      <c r="Q1400" s="7">
        <f>fact_orders[[#This Row],[Original Price]]*(1-fact_orders[[#This Row],[Discount%]])</f>
        <v>303.09999999999997</v>
      </c>
      <c r="R1400">
        <f>fact_orders[[#This Row],[Original Price]]*fact_orders[[#This Row],[Discount%]]</f>
        <v>129.9</v>
      </c>
      <c r="S1400">
        <f>YEAR(fact_orders[[#This Row],[Date]])</f>
        <v>2023</v>
      </c>
      <c r="T1400">
        <f>MONTH(fact_orders[[#This Row],[Date]])</f>
        <v>3</v>
      </c>
      <c r="U1400" t="str">
        <f>TEXT(fact_orders[[#This Row],[Date]],"mmm-yyyy")</f>
        <v>Mar-2023</v>
      </c>
      <c r="V1400" t="str">
        <f>"Q"&amp;ROUNDUP(MONTH(fact_orders[[#This Row],[Date]])/3,0)</f>
        <v>Q1</v>
      </c>
      <c r="W1400" t="str" cm="1">
        <f t="array" ref="W1400">_xlfn.IFS(
fact_orders[[#This Row],[dim_customers.Customer Age]]&lt;=25,"18-25",
fact_orders[[#This Row],[dim_customers.Customer Age]]&lt;=35,"26-35",
fact_orders[[#This Row],[dim_customers.Customer Age]]&lt;=45,"36-45",
fact_orders[[#This Row],[dim_customers.Customer Age]]&lt;=55,"46-55",
TRUE,"56+"
)</f>
        <v>18-25</v>
      </c>
      <c r="X1400" t="str" cm="1">
        <f t="array" ref="X1400">_xlfn.IFS(fact_orders[[#This Row],[Original Price]]&lt;250,"Under 250", fact_orders[[#This Row],[Original Price]]&lt;500, "250-499",fact_orders[[#This Row],[Original Price]]&lt;1000,"500-999",fact_orders[[#This Row],[Original Price]]&lt;2000,"1000-1999",TRUE,"2000+")</f>
        <v>250-499</v>
      </c>
      <c r="Y1400" t="str" cm="1">
        <f t="array" ref="Y1400">_xlfn.IFS(fact_orders[[#This Row],[Discount%]]&lt;0.2,"10-19%",fact_orders[[#This Row],[Discount%]]&lt;0.3,"20-29%",fact_orders[[#This Row],[Discount%]]&lt;0.4,"30-39%",fact_orders[[#This Row],[Discount%]]&lt;0.5,"40-49%",TRUE,"50%+")</f>
        <v>30-39%</v>
      </c>
    </row>
    <row r="1401" spans="1:25" hidden="1" x14ac:dyDescent="0.3">
      <c r="A1401" t="s">
        <v>4817</v>
      </c>
      <c r="B1401" t="s">
        <v>3394</v>
      </c>
      <c r="C1401" t="s">
        <v>1303</v>
      </c>
      <c r="D1401" s="2">
        <v>44808</v>
      </c>
      <c r="E1401">
        <v>562</v>
      </c>
      <c r="F1401" s="4">
        <v>0.3</v>
      </c>
      <c r="G1401" t="s">
        <v>8</v>
      </c>
      <c r="H1401" t="s">
        <v>1140</v>
      </c>
      <c r="I1401" t="s">
        <v>1259</v>
      </c>
      <c r="J1401" t="s">
        <v>1142</v>
      </c>
      <c r="K1401" t="s">
        <v>1143</v>
      </c>
      <c r="L1401" t="s">
        <v>16</v>
      </c>
      <c r="M1401">
        <v>5</v>
      </c>
      <c r="N1401">
        <v>24</v>
      </c>
      <c r="O1401" t="s">
        <v>3392</v>
      </c>
      <c r="P1401" t="s">
        <v>3381</v>
      </c>
      <c r="Q1401" s="7">
        <f>fact_orders[[#This Row],[Original Price]]*(1-fact_orders[[#This Row],[Discount%]])</f>
        <v>393.4</v>
      </c>
      <c r="R1401">
        <f>fact_orders[[#This Row],[Original Price]]*fact_orders[[#This Row],[Discount%]]</f>
        <v>168.6</v>
      </c>
      <c r="S1401">
        <f>YEAR(fact_orders[[#This Row],[Date]])</f>
        <v>2022</v>
      </c>
      <c r="T1401">
        <f>MONTH(fact_orders[[#This Row],[Date]])</f>
        <v>9</v>
      </c>
      <c r="U1401" t="str">
        <f>TEXT(fact_orders[[#This Row],[Date]],"mmm-yyyy")</f>
        <v>Sep-2022</v>
      </c>
      <c r="V1401" t="str">
        <f>"Q"&amp;ROUNDUP(MONTH(fact_orders[[#This Row],[Date]])/3,0)</f>
        <v>Q3</v>
      </c>
      <c r="W1401" t="str" cm="1">
        <f t="array" ref="W1401">_xlfn.IFS(
fact_orders[[#This Row],[dim_customers.Customer Age]]&lt;=25,"18-25",
fact_orders[[#This Row],[dim_customers.Customer Age]]&lt;=35,"26-35",
fact_orders[[#This Row],[dim_customers.Customer Age]]&lt;=45,"36-45",
fact_orders[[#This Row],[dim_customers.Customer Age]]&lt;=55,"46-55",
TRUE,"56+"
)</f>
        <v>18-25</v>
      </c>
      <c r="X1401" t="str" cm="1">
        <f t="array" ref="X1401">_xlfn.IFS(fact_orders[[#This Row],[Original Price]]&lt;250,"Under 250", fact_orders[[#This Row],[Original Price]]&lt;500, "250-499",fact_orders[[#This Row],[Original Price]]&lt;1000,"500-999",fact_orders[[#This Row],[Original Price]]&lt;2000,"1000-1999",TRUE,"2000+")</f>
        <v>500-999</v>
      </c>
      <c r="Y1401" t="str" cm="1">
        <f t="array" ref="Y1401">_xlfn.IFS(fact_orders[[#This Row],[Discount%]]&lt;0.2,"10-19%",fact_orders[[#This Row],[Discount%]]&lt;0.3,"20-29%",fact_orders[[#This Row],[Discount%]]&lt;0.4,"30-39%",fact_orders[[#This Row],[Discount%]]&lt;0.5,"40-49%",TRUE,"50%+")</f>
        <v>30-39%</v>
      </c>
    </row>
    <row r="1402" spans="1:25" hidden="1" x14ac:dyDescent="0.3">
      <c r="A1402" t="s">
        <v>4818</v>
      </c>
      <c r="B1402" t="s">
        <v>3395</v>
      </c>
      <c r="C1402" t="s">
        <v>1304</v>
      </c>
      <c r="D1402" s="2">
        <v>44943</v>
      </c>
      <c r="E1402">
        <v>423</v>
      </c>
      <c r="F1402" s="4">
        <v>0.3</v>
      </c>
      <c r="G1402" t="s">
        <v>8</v>
      </c>
      <c r="H1402" t="s">
        <v>1140</v>
      </c>
      <c r="I1402" t="s">
        <v>1259</v>
      </c>
      <c r="J1402" t="s">
        <v>1142</v>
      </c>
      <c r="K1402" t="s">
        <v>1143</v>
      </c>
      <c r="L1402" t="s">
        <v>16</v>
      </c>
      <c r="M1402">
        <v>4</v>
      </c>
      <c r="N1402">
        <v>24</v>
      </c>
      <c r="O1402" t="s">
        <v>3392</v>
      </c>
      <c r="P1402" t="s">
        <v>3381</v>
      </c>
      <c r="Q1402" s="7">
        <f>fact_orders[[#This Row],[Original Price]]*(1-fact_orders[[#This Row],[Discount%]])</f>
        <v>296.09999999999997</v>
      </c>
      <c r="R1402">
        <f>fact_orders[[#This Row],[Original Price]]*fact_orders[[#This Row],[Discount%]]</f>
        <v>126.89999999999999</v>
      </c>
      <c r="S1402">
        <f>YEAR(fact_orders[[#This Row],[Date]])</f>
        <v>2023</v>
      </c>
      <c r="T1402">
        <f>MONTH(fact_orders[[#This Row],[Date]])</f>
        <v>1</v>
      </c>
      <c r="U1402" t="str">
        <f>TEXT(fact_orders[[#This Row],[Date]],"mmm-yyyy")</f>
        <v>Jan-2023</v>
      </c>
      <c r="V1402" t="str">
        <f>"Q"&amp;ROUNDUP(MONTH(fact_orders[[#This Row],[Date]])/3,0)</f>
        <v>Q1</v>
      </c>
      <c r="W1402" t="str" cm="1">
        <f t="array" ref="W1402">_xlfn.IFS(
fact_orders[[#This Row],[dim_customers.Customer Age]]&lt;=25,"18-25",
fact_orders[[#This Row],[dim_customers.Customer Age]]&lt;=35,"26-35",
fact_orders[[#This Row],[dim_customers.Customer Age]]&lt;=45,"36-45",
fact_orders[[#This Row],[dim_customers.Customer Age]]&lt;=55,"46-55",
TRUE,"56+"
)</f>
        <v>18-25</v>
      </c>
      <c r="X1402" t="str" cm="1">
        <f t="array" ref="X1402">_xlfn.IFS(fact_orders[[#This Row],[Original Price]]&lt;250,"Under 250", fact_orders[[#This Row],[Original Price]]&lt;500, "250-499",fact_orders[[#This Row],[Original Price]]&lt;1000,"500-999",fact_orders[[#This Row],[Original Price]]&lt;2000,"1000-1999",TRUE,"2000+")</f>
        <v>250-499</v>
      </c>
      <c r="Y1402" t="str" cm="1">
        <f t="array" ref="Y1402">_xlfn.IFS(fact_orders[[#This Row],[Discount%]]&lt;0.2,"10-19%",fact_orders[[#This Row],[Discount%]]&lt;0.3,"20-29%",fact_orders[[#This Row],[Discount%]]&lt;0.4,"30-39%",fact_orders[[#This Row],[Discount%]]&lt;0.5,"40-49%",TRUE,"50%+")</f>
        <v>30-39%</v>
      </c>
    </row>
    <row r="1403" spans="1:25" hidden="1" x14ac:dyDescent="0.3">
      <c r="A1403" t="s">
        <v>4819</v>
      </c>
      <c r="B1403" t="s">
        <v>3396</v>
      </c>
      <c r="C1403" t="s">
        <v>1305</v>
      </c>
      <c r="D1403" s="2">
        <v>44305</v>
      </c>
      <c r="E1403">
        <v>621</v>
      </c>
      <c r="F1403" s="4">
        <v>0.3</v>
      </c>
      <c r="G1403" t="s">
        <v>8</v>
      </c>
      <c r="H1403" t="s">
        <v>1140</v>
      </c>
      <c r="I1403" t="s">
        <v>1259</v>
      </c>
      <c r="J1403" t="s">
        <v>1142</v>
      </c>
      <c r="K1403" t="s">
        <v>1143</v>
      </c>
      <c r="L1403" t="s">
        <v>16</v>
      </c>
      <c r="M1403">
        <v>4</v>
      </c>
      <c r="N1403">
        <v>24</v>
      </c>
      <c r="O1403" t="s">
        <v>3392</v>
      </c>
      <c r="P1403" t="s">
        <v>3381</v>
      </c>
      <c r="Q1403" s="7">
        <f>fact_orders[[#This Row],[Original Price]]*(1-fact_orders[[#This Row],[Discount%]])</f>
        <v>434.7</v>
      </c>
      <c r="R1403">
        <f>fact_orders[[#This Row],[Original Price]]*fact_orders[[#This Row],[Discount%]]</f>
        <v>186.29999999999998</v>
      </c>
      <c r="S1403">
        <f>YEAR(fact_orders[[#This Row],[Date]])</f>
        <v>2021</v>
      </c>
      <c r="T1403">
        <f>MONTH(fact_orders[[#This Row],[Date]])</f>
        <v>4</v>
      </c>
      <c r="U1403" t="str">
        <f>TEXT(fact_orders[[#This Row],[Date]],"mmm-yyyy")</f>
        <v>Apr-2021</v>
      </c>
      <c r="V1403" t="str">
        <f>"Q"&amp;ROUNDUP(MONTH(fact_orders[[#This Row],[Date]])/3,0)</f>
        <v>Q2</v>
      </c>
      <c r="W1403" t="str" cm="1">
        <f t="array" ref="W1403">_xlfn.IFS(
fact_orders[[#This Row],[dim_customers.Customer Age]]&lt;=25,"18-25",
fact_orders[[#This Row],[dim_customers.Customer Age]]&lt;=35,"26-35",
fact_orders[[#This Row],[dim_customers.Customer Age]]&lt;=45,"36-45",
fact_orders[[#This Row],[dim_customers.Customer Age]]&lt;=55,"46-55",
TRUE,"56+"
)</f>
        <v>18-25</v>
      </c>
      <c r="X1403" t="str" cm="1">
        <f t="array" ref="X1403">_xlfn.IFS(fact_orders[[#This Row],[Original Price]]&lt;250,"Under 250", fact_orders[[#This Row],[Original Price]]&lt;500, "250-499",fact_orders[[#This Row],[Original Price]]&lt;1000,"500-999",fact_orders[[#This Row],[Original Price]]&lt;2000,"1000-1999",TRUE,"2000+")</f>
        <v>500-999</v>
      </c>
      <c r="Y1403" t="str" cm="1">
        <f t="array" ref="Y1403">_xlfn.IFS(fact_orders[[#This Row],[Discount%]]&lt;0.2,"10-19%",fact_orders[[#This Row],[Discount%]]&lt;0.3,"20-29%",fact_orders[[#This Row],[Discount%]]&lt;0.4,"30-39%",fact_orders[[#This Row],[Discount%]]&lt;0.5,"40-49%",TRUE,"50%+")</f>
        <v>30-39%</v>
      </c>
    </row>
    <row r="1404" spans="1:25" hidden="1" x14ac:dyDescent="0.3">
      <c r="A1404" t="s">
        <v>4820</v>
      </c>
      <c r="B1404" t="s">
        <v>3397</v>
      </c>
      <c r="C1404" t="s">
        <v>1306</v>
      </c>
      <c r="D1404" s="2">
        <v>44748</v>
      </c>
      <c r="E1404">
        <v>333</v>
      </c>
      <c r="F1404" s="4">
        <v>0.3</v>
      </c>
      <c r="G1404" t="s">
        <v>8</v>
      </c>
      <c r="H1404" t="s">
        <v>1140</v>
      </c>
      <c r="I1404" t="s">
        <v>1259</v>
      </c>
      <c r="J1404" t="s">
        <v>1217</v>
      </c>
      <c r="K1404" t="s">
        <v>1143</v>
      </c>
      <c r="L1404" t="s">
        <v>16</v>
      </c>
      <c r="M1404">
        <v>4</v>
      </c>
      <c r="N1404">
        <v>22</v>
      </c>
      <c r="O1404" t="s">
        <v>3392</v>
      </c>
      <c r="P1404" t="s">
        <v>3381</v>
      </c>
      <c r="Q1404" s="7">
        <f>fact_orders[[#This Row],[Original Price]]*(1-fact_orders[[#This Row],[Discount%]])</f>
        <v>233.1</v>
      </c>
      <c r="R1404">
        <f>fact_orders[[#This Row],[Original Price]]*fact_orders[[#This Row],[Discount%]]</f>
        <v>99.899999999999991</v>
      </c>
      <c r="S1404">
        <f>YEAR(fact_orders[[#This Row],[Date]])</f>
        <v>2022</v>
      </c>
      <c r="T1404">
        <f>MONTH(fact_orders[[#This Row],[Date]])</f>
        <v>7</v>
      </c>
      <c r="U1404" t="str">
        <f>TEXT(fact_orders[[#This Row],[Date]],"mmm-yyyy")</f>
        <v>Jul-2022</v>
      </c>
      <c r="V1404" t="str">
        <f>"Q"&amp;ROUNDUP(MONTH(fact_orders[[#This Row],[Date]])/3,0)</f>
        <v>Q3</v>
      </c>
      <c r="W1404" t="str" cm="1">
        <f t="array" ref="W1404">_xlfn.IFS(
fact_orders[[#This Row],[dim_customers.Customer Age]]&lt;=25,"18-25",
fact_orders[[#This Row],[dim_customers.Customer Age]]&lt;=35,"26-35",
fact_orders[[#This Row],[dim_customers.Customer Age]]&lt;=45,"36-45",
fact_orders[[#This Row],[dim_customers.Customer Age]]&lt;=55,"46-55",
TRUE,"56+"
)</f>
        <v>18-25</v>
      </c>
      <c r="X1404" t="str" cm="1">
        <f t="array" ref="X1404">_xlfn.IFS(fact_orders[[#This Row],[Original Price]]&lt;250,"Under 250", fact_orders[[#This Row],[Original Price]]&lt;500, "250-499",fact_orders[[#This Row],[Original Price]]&lt;1000,"500-999",fact_orders[[#This Row],[Original Price]]&lt;2000,"1000-1999",TRUE,"2000+")</f>
        <v>250-499</v>
      </c>
      <c r="Y1404" t="str" cm="1">
        <f t="array" ref="Y1404">_xlfn.IFS(fact_orders[[#This Row],[Discount%]]&lt;0.2,"10-19%",fact_orders[[#This Row],[Discount%]]&lt;0.3,"20-29%",fact_orders[[#This Row],[Discount%]]&lt;0.4,"30-39%",fact_orders[[#This Row],[Discount%]]&lt;0.5,"40-49%",TRUE,"50%+")</f>
        <v>30-39%</v>
      </c>
    </row>
    <row r="1405" spans="1:25" hidden="1" x14ac:dyDescent="0.3">
      <c r="A1405" t="s">
        <v>4821</v>
      </c>
      <c r="B1405" t="s">
        <v>3398</v>
      </c>
      <c r="C1405" t="s">
        <v>1307</v>
      </c>
      <c r="D1405" s="2">
        <v>44534</v>
      </c>
      <c r="E1405">
        <v>236</v>
      </c>
      <c r="F1405" s="4">
        <v>0.35</v>
      </c>
      <c r="G1405" t="s">
        <v>8</v>
      </c>
      <c r="H1405" t="s">
        <v>1140</v>
      </c>
      <c r="I1405" t="s">
        <v>1259</v>
      </c>
      <c r="J1405" t="s">
        <v>1217</v>
      </c>
      <c r="K1405" t="s">
        <v>1143</v>
      </c>
      <c r="L1405" t="s">
        <v>16</v>
      </c>
      <c r="M1405">
        <v>3</v>
      </c>
      <c r="N1405">
        <v>23</v>
      </c>
      <c r="O1405" t="s">
        <v>3399</v>
      </c>
      <c r="P1405" t="s">
        <v>3400</v>
      </c>
      <c r="Q1405" s="7">
        <f>fact_orders[[#This Row],[Original Price]]*(1-fact_orders[[#This Row],[Discount%]])</f>
        <v>153.4</v>
      </c>
      <c r="R1405">
        <f>fact_orders[[#This Row],[Original Price]]*fact_orders[[#This Row],[Discount%]]</f>
        <v>82.6</v>
      </c>
      <c r="S1405">
        <f>YEAR(fact_orders[[#This Row],[Date]])</f>
        <v>2021</v>
      </c>
      <c r="T1405">
        <f>MONTH(fact_orders[[#This Row],[Date]])</f>
        <v>12</v>
      </c>
      <c r="U1405" t="str">
        <f>TEXT(fact_orders[[#This Row],[Date]],"mmm-yyyy")</f>
        <v>Dec-2021</v>
      </c>
      <c r="V1405" t="str">
        <f>"Q"&amp;ROUNDUP(MONTH(fact_orders[[#This Row],[Date]])/3,0)</f>
        <v>Q4</v>
      </c>
      <c r="W1405" t="str" cm="1">
        <f t="array" ref="W1405">_xlfn.IFS(
fact_orders[[#This Row],[dim_customers.Customer Age]]&lt;=25,"18-25",
fact_orders[[#This Row],[dim_customers.Customer Age]]&lt;=35,"26-35",
fact_orders[[#This Row],[dim_customers.Customer Age]]&lt;=45,"36-45",
fact_orders[[#This Row],[dim_customers.Customer Age]]&lt;=55,"46-55",
TRUE,"56+"
)</f>
        <v>18-25</v>
      </c>
      <c r="X1405" t="str" cm="1">
        <f t="array" ref="X1405">_xlfn.IFS(fact_orders[[#This Row],[Original Price]]&lt;250,"Under 250", fact_orders[[#This Row],[Original Price]]&lt;500, "250-499",fact_orders[[#This Row],[Original Price]]&lt;1000,"500-999",fact_orders[[#This Row],[Original Price]]&lt;2000,"1000-1999",TRUE,"2000+")</f>
        <v>Under 250</v>
      </c>
      <c r="Y1405" t="str" cm="1">
        <f t="array" ref="Y1405">_xlfn.IFS(fact_orders[[#This Row],[Discount%]]&lt;0.2,"10-19%",fact_orders[[#This Row],[Discount%]]&lt;0.3,"20-29%",fact_orders[[#This Row],[Discount%]]&lt;0.4,"30-39%",fact_orders[[#This Row],[Discount%]]&lt;0.5,"40-49%",TRUE,"50%+")</f>
        <v>30-39%</v>
      </c>
    </row>
    <row r="1406" spans="1:25" hidden="1" x14ac:dyDescent="0.3">
      <c r="A1406" t="s">
        <v>4822</v>
      </c>
      <c r="B1406" t="s">
        <v>3401</v>
      </c>
      <c r="C1406" t="s">
        <v>1308</v>
      </c>
      <c r="D1406" s="2">
        <v>44965</v>
      </c>
      <c r="E1406">
        <v>456</v>
      </c>
      <c r="F1406" s="4">
        <v>0.35</v>
      </c>
      <c r="G1406" t="s">
        <v>8</v>
      </c>
      <c r="H1406" t="s">
        <v>1140</v>
      </c>
      <c r="I1406" t="s">
        <v>1259</v>
      </c>
      <c r="J1406" t="s">
        <v>1217</v>
      </c>
      <c r="K1406" t="s">
        <v>1143</v>
      </c>
      <c r="L1406" t="s">
        <v>29</v>
      </c>
      <c r="M1406">
        <v>5</v>
      </c>
      <c r="N1406">
        <v>24</v>
      </c>
      <c r="O1406" t="s">
        <v>3399</v>
      </c>
      <c r="P1406" t="s">
        <v>3400</v>
      </c>
      <c r="Q1406" s="7">
        <f>fact_orders[[#This Row],[Original Price]]*(1-fact_orders[[#This Row],[Discount%]])</f>
        <v>296.40000000000003</v>
      </c>
      <c r="R1406">
        <f>fact_orders[[#This Row],[Original Price]]*fact_orders[[#This Row],[Discount%]]</f>
        <v>159.6</v>
      </c>
      <c r="S1406">
        <f>YEAR(fact_orders[[#This Row],[Date]])</f>
        <v>2023</v>
      </c>
      <c r="T1406">
        <f>MONTH(fact_orders[[#This Row],[Date]])</f>
        <v>2</v>
      </c>
      <c r="U1406" t="str">
        <f>TEXT(fact_orders[[#This Row],[Date]],"mmm-yyyy")</f>
        <v>Feb-2023</v>
      </c>
      <c r="V1406" t="str">
        <f>"Q"&amp;ROUNDUP(MONTH(fact_orders[[#This Row],[Date]])/3,0)</f>
        <v>Q1</v>
      </c>
      <c r="W1406" t="str" cm="1">
        <f t="array" ref="W1406">_xlfn.IFS(
fact_orders[[#This Row],[dim_customers.Customer Age]]&lt;=25,"18-25",
fact_orders[[#This Row],[dim_customers.Customer Age]]&lt;=35,"26-35",
fact_orders[[#This Row],[dim_customers.Customer Age]]&lt;=45,"36-45",
fact_orders[[#This Row],[dim_customers.Customer Age]]&lt;=55,"46-55",
TRUE,"56+"
)</f>
        <v>18-25</v>
      </c>
      <c r="X1406" t="str" cm="1">
        <f t="array" ref="X1406">_xlfn.IFS(fact_orders[[#This Row],[Original Price]]&lt;250,"Under 250", fact_orders[[#This Row],[Original Price]]&lt;500, "250-499",fact_orders[[#This Row],[Original Price]]&lt;1000,"500-999",fact_orders[[#This Row],[Original Price]]&lt;2000,"1000-1999",TRUE,"2000+")</f>
        <v>250-499</v>
      </c>
      <c r="Y1406" t="str" cm="1">
        <f t="array" ref="Y1406">_xlfn.IFS(fact_orders[[#This Row],[Discount%]]&lt;0.2,"10-19%",fact_orders[[#This Row],[Discount%]]&lt;0.3,"20-29%",fact_orders[[#This Row],[Discount%]]&lt;0.4,"30-39%",fact_orders[[#This Row],[Discount%]]&lt;0.5,"40-49%",TRUE,"50%+")</f>
        <v>30-39%</v>
      </c>
    </row>
    <row r="1407" spans="1:25" hidden="1" x14ac:dyDescent="0.3">
      <c r="A1407" t="s">
        <v>4823</v>
      </c>
      <c r="B1407" t="s">
        <v>3402</v>
      </c>
      <c r="C1407" t="s">
        <v>1309</v>
      </c>
      <c r="D1407" s="2">
        <v>44599</v>
      </c>
      <c r="E1407">
        <v>963</v>
      </c>
      <c r="F1407" s="4">
        <v>0.35</v>
      </c>
      <c r="G1407" t="s">
        <v>8</v>
      </c>
      <c r="H1407" t="s">
        <v>1140</v>
      </c>
      <c r="I1407" t="s">
        <v>1259</v>
      </c>
      <c r="J1407" t="s">
        <v>1217</v>
      </c>
      <c r="K1407" t="s">
        <v>1163</v>
      </c>
      <c r="L1407" t="s">
        <v>29</v>
      </c>
      <c r="M1407">
        <v>4</v>
      </c>
      <c r="N1407">
        <v>25</v>
      </c>
      <c r="O1407" t="s">
        <v>3399</v>
      </c>
      <c r="P1407" t="s">
        <v>3400</v>
      </c>
      <c r="Q1407" s="7">
        <f>fact_orders[[#This Row],[Original Price]]*(1-fact_orders[[#This Row],[Discount%]])</f>
        <v>625.95000000000005</v>
      </c>
      <c r="R1407">
        <f>fact_orders[[#This Row],[Original Price]]*fact_orders[[#This Row],[Discount%]]</f>
        <v>337.04999999999995</v>
      </c>
      <c r="S1407">
        <f>YEAR(fact_orders[[#This Row],[Date]])</f>
        <v>2022</v>
      </c>
      <c r="T1407">
        <f>MONTH(fact_orders[[#This Row],[Date]])</f>
        <v>2</v>
      </c>
      <c r="U1407" t="str">
        <f>TEXT(fact_orders[[#This Row],[Date]],"mmm-yyyy")</f>
        <v>Feb-2022</v>
      </c>
      <c r="V1407" t="str">
        <f>"Q"&amp;ROUNDUP(MONTH(fact_orders[[#This Row],[Date]])/3,0)</f>
        <v>Q1</v>
      </c>
      <c r="W1407" t="str" cm="1">
        <f t="array" ref="W1407">_xlfn.IFS(
fact_orders[[#This Row],[dim_customers.Customer Age]]&lt;=25,"18-25",
fact_orders[[#This Row],[dim_customers.Customer Age]]&lt;=35,"26-35",
fact_orders[[#This Row],[dim_customers.Customer Age]]&lt;=45,"36-45",
fact_orders[[#This Row],[dim_customers.Customer Age]]&lt;=55,"46-55",
TRUE,"56+"
)</f>
        <v>18-25</v>
      </c>
      <c r="X1407" t="str" cm="1">
        <f t="array" ref="X1407">_xlfn.IFS(fact_orders[[#This Row],[Original Price]]&lt;250,"Under 250", fact_orders[[#This Row],[Original Price]]&lt;500, "250-499",fact_orders[[#This Row],[Original Price]]&lt;1000,"500-999",fact_orders[[#This Row],[Original Price]]&lt;2000,"1000-1999",TRUE,"2000+")</f>
        <v>500-999</v>
      </c>
      <c r="Y1407" t="str" cm="1">
        <f t="array" ref="Y1407">_xlfn.IFS(fact_orders[[#This Row],[Discount%]]&lt;0.2,"10-19%",fact_orders[[#This Row],[Discount%]]&lt;0.3,"20-29%",fact_orders[[#This Row],[Discount%]]&lt;0.4,"30-39%",fact_orders[[#This Row],[Discount%]]&lt;0.5,"40-49%",TRUE,"50%+")</f>
        <v>30-39%</v>
      </c>
    </row>
    <row r="1408" spans="1:25" hidden="1" x14ac:dyDescent="0.3">
      <c r="A1408" t="s">
        <v>4824</v>
      </c>
      <c r="B1408" t="s">
        <v>3403</v>
      </c>
      <c r="C1408" t="s">
        <v>1310</v>
      </c>
      <c r="D1408" s="2">
        <v>44761</v>
      </c>
      <c r="E1408">
        <v>234</v>
      </c>
      <c r="F1408" s="4">
        <v>0.35</v>
      </c>
      <c r="G1408" t="s">
        <v>8</v>
      </c>
      <c r="H1408" t="s">
        <v>1140</v>
      </c>
      <c r="I1408" t="s">
        <v>1259</v>
      </c>
      <c r="J1408" t="s">
        <v>1217</v>
      </c>
      <c r="K1408" t="s">
        <v>1163</v>
      </c>
      <c r="L1408" t="s">
        <v>29</v>
      </c>
      <c r="M1408">
        <v>2</v>
      </c>
      <c r="N1408">
        <v>26</v>
      </c>
      <c r="O1408" t="s">
        <v>3399</v>
      </c>
      <c r="P1408" t="s">
        <v>3400</v>
      </c>
      <c r="Q1408" s="7">
        <f>fact_orders[[#This Row],[Original Price]]*(1-fact_orders[[#This Row],[Discount%]])</f>
        <v>152.1</v>
      </c>
      <c r="R1408">
        <f>fact_orders[[#This Row],[Original Price]]*fact_orders[[#This Row],[Discount%]]</f>
        <v>81.899999999999991</v>
      </c>
      <c r="S1408">
        <f>YEAR(fact_orders[[#This Row],[Date]])</f>
        <v>2022</v>
      </c>
      <c r="T1408">
        <f>MONTH(fact_orders[[#This Row],[Date]])</f>
        <v>7</v>
      </c>
      <c r="U1408" t="str">
        <f>TEXT(fact_orders[[#This Row],[Date]],"mmm-yyyy")</f>
        <v>Jul-2022</v>
      </c>
      <c r="V1408" t="str">
        <f>"Q"&amp;ROUNDUP(MONTH(fact_orders[[#This Row],[Date]])/3,0)</f>
        <v>Q3</v>
      </c>
      <c r="W1408" t="str" cm="1">
        <f t="array" ref="W1408">_xlfn.IFS(
fact_orders[[#This Row],[dim_customers.Customer Age]]&lt;=25,"18-25",
fact_orders[[#This Row],[dim_customers.Customer Age]]&lt;=35,"26-35",
fact_orders[[#This Row],[dim_customers.Customer Age]]&lt;=45,"36-45",
fact_orders[[#This Row],[dim_customers.Customer Age]]&lt;=55,"46-55",
TRUE,"56+"
)</f>
        <v>26-35</v>
      </c>
      <c r="X1408" t="str" cm="1">
        <f t="array" ref="X1408">_xlfn.IFS(fact_orders[[#This Row],[Original Price]]&lt;250,"Under 250", fact_orders[[#This Row],[Original Price]]&lt;500, "250-499",fact_orders[[#This Row],[Original Price]]&lt;1000,"500-999",fact_orders[[#This Row],[Original Price]]&lt;2000,"1000-1999",TRUE,"2000+")</f>
        <v>Under 250</v>
      </c>
      <c r="Y1408" t="str" cm="1">
        <f t="array" ref="Y1408">_xlfn.IFS(fact_orders[[#This Row],[Discount%]]&lt;0.2,"10-19%",fact_orders[[#This Row],[Discount%]]&lt;0.3,"20-29%",fact_orders[[#This Row],[Discount%]]&lt;0.4,"30-39%",fact_orders[[#This Row],[Discount%]]&lt;0.5,"40-49%",TRUE,"50%+")</f>
        <v>30-39%</v>
      </c>
    </row>
    <row r="1409" spans="1:25" hidden="1" x14ac:dyDescent="0.3">
      <c r="A1409" t="s">
        <v>4825</v>
      </c>
      <c r="B1409" t="s">
        <v>3404</v>
      </c>
      <c r="C1409" t="s">
        <v>1311</v>
      </c>
      <c r="D1409" s="2">
        <v>44255</v>
      </c>
      <c r="E1409">
        <v>456</v>
      </c>
      <c r="F1409" s="4">
        <v>0.35</v>
      </c>
      <c r="G1409" t="s">
        <v>8</v>
      </c>
      <c r="H1409" t="s">
        <v>1140</v>
      </c>
      <c r="I1409" t="s">
        <v>1259</v>
      </c>
      <c r="J1409" t="s">
        <v>1217</v>
      </c>
      <c r="K1409" t="s">
        <v>1163</v>
      </c>
      <c r="L1409" t="s">
        <v>29</v>
      </c>
      <c r="M1409">
        <v>5</v>
      </c>
      <c r="N1409">
        <v>27</v>
      </c>
      <c r="O1409" t="s">
        <v>3399</v>
      </c>
      <c r="P1409" t="s">
        <v>3400</v>
      </c>
      <c r="Q1409" s="7">
        <f>fact_orders[[#This Row],[Original Price]]*(1-fact_orders[[#This Row],[Discount%]])</f>
        <v>296.40000000000003</v>
      </c>
      <c r="R1409">
        <f>fact_orders[[#This Row],[Original Price]]*fact_orders[[#This Row],[Discount%]]</f>
        <v>159.6</v>
      </c>
      <c r="S1409">
        <f>YEAR(fact_orders[[#This Row],[Date]])</f>
        <v>2021</v>
      </c>
      <c r="T1409">
        <f>MONTH(fact_orders[[#This Row],[Date]])</f>
        <v>2</v>
      </c>
      <c r="U1409" t="str">
        <f>TEXT(fact_orders[[#This Row],[Date]],"mmm-yyyy")</f>
        <v>Feb-2021</v>
      </c>
      <c r="V1409" t="str">
        <f>"Q"&amp;ROUNDUP(MONTH(fact_orders[[#This Row],[Date]])/3,0)</f>
        <v>Q1</v>
      </c>
      <c r="W1409" t="str" cm="1">
        <f t="array" ref="W1409">_xlfn.IFS(
fact_orders[[#This Row],[dim_customers.Customer Age]]&lt;=25,"18-25",
fact_orders[[#This Row],[dim_customers.Customer Age]]&lt;=35,"26-35",
fact_orders[[#This Row],[dim_customers.Customer Age]]&lt;=45,"36-45",
fact_orders[[#This Row],[dim_customers.Customer Age]]&lt;=55,"46-55",
TRUE,"56+"
)</f>
        <v>26-35</v>
      </c>
      <c r="X1409" t="str" cm="1">
        <f t="array" ref="X1409">_xlfn.IFS(fact_orders[[#This Row],[Original Price]]&lt;250,"Under 250", fact_orders[[#This Row],[Original Price]]&lt;500, "250-499",fact_orders[[#This Row],[Original Price]]&lt;1000,"500-999",fact_orders[[#This Row],[Original Price]]&lt;2000,"1000-1999",TRUE,"2000+")</f>
        <v>250-499</v>
      </c>
      <c r="Y1409" t="str" cm="1">
        <f t="array" ref="Y1409">_xlfn.IFS(fact_orders[[#This Row],[Discount%]]&lt;0.2,"10-19%",fact_orders[[#This Row],[Discount%]]&lt;0.3,"20-29%",fact_orders[[#This Row],[Discount%]]&lt;0.4,"30-39%",fact_orders[[#This Row],[Discount%]]&lt;0.5,"40-49%",TRUE,"50%+")</f>
        <v>30-39%</v>
      </c>
    </row>
    <row r="1410" spans="1:25" hidden="1" x14ac:dyDescent="0.3">
      <c r="A1410" t="s">
        <v>4826</v>
      </c>
      <c r="B1410" t="s">
        <v>3405</v>
      </c>
      <c r="C1410" t="s">
        <v>1312</v>
      </c>
      <c r="D1410" s="2">
        <v>44667</v>
      </c>
      <c r="E1410">
        <v>564</v>
      </c>
      <c r="F1410" s="4">
        <v>0.35</v>
      </c>
      <c r="G1410" t="s">
        <v>8</v>
      </c>
      <c r="H1410" t="s">
        <v>1140</v>
      </c>
      <c r="I1410" t="s">
        <v>1259</v>
      </c>
      <c r="J1410" t="s">
        <v>1217</v>
      </c>
      <c r="K1410" t="s">
        <v>1163</v>
      </c>
      <c r="L1410" t="s">
        <v>29</v>
      </c>
      <c r="M1410">
        <v>5</v>
      </c>
      <c r="N1410">
        <v>34</v>
      </c>
      <c r="O1410" t="s">
        <v>3399</v>
      </c>
      <c r="P1410" t="s">
        <v>3400</v>
      </c>
      <c r="Q1410" s="7">
        <f>fact_orders[[#This Row],[Original Price]]*(1-fact_orders[[#This Row],[Discount%]])</f>
        <v>366.6</v>
      </c>
      <c r="R1410">
        <f>fact_orders[[#This Row],[Original Price]]*fact_orders[[#This Row],[Discount%]]</f>
        <v>197.39999999999998</v>
      </c>
      <c r="S1410">
        <f>YEAR(fact_orders[[#This Row],[Date]])</f>
        <v>2022</v>
      </c>
      <c r="T1410">
        <f>MONTH(fact_orders[[#This Row],[Date]])</f>
        <v>4</v>
      </c>
      <c r="U1410" t="str">
        <f>TEXT(fact_orders[[#This Row],[Date]],"mmm-yyyy")</f>
        <v>Apr-2022</v>
      </c>
      <c r="V1410" t="str">
        <f>"Q"&amp;ROUNDUP(MONTH(fact_orders[[#This Row],[Date]])/3,0)</f>
        <v>Q2</v>
      </c>
      <c r="W1410" t="str" cm="1">
        <f t="array" ref="W1410">_xlfn.IFS(
fact_orders[[#This Row],[dim_customers.Customer Age]]&lt;=25,"18-25",
fact_orders[[#This Row],[dim_customers.Customer Age]]&lt;=35,"26-35",
fact_orders[[#This Row],[dim_customers.Customer Age]]&lt;=45,"36-45",
fact_orders[[#This Row],[dim_customers.Customer Age]]&lt;=55,"46-55",
TRUE,"56+"
)</f>
        <v>26-35</v>
      </c>
      <c r="X1410" t="str" cm="1">
        <f t="array" ref="X1410">_xlfn.IFS(fact_orders[[#This Row],[Original Price]]&lt;250,"Under 250", fact_orders[[#This Row],[Original Price]]&lt;500, "250-499",fact_orders[[#This Row],[Original Price]]&lt;1000,"500-999",fact_orders[[#This Row],[Original Price]]&lt;2000,"1000-1999",TRUE,"2000+")</f>
        <v>500-999</v>
      </c>
      <c r="Y1410" t="str" cm="1">
        <f t="array" ref="Y1410">_xlfn.IFS(fact_orders[[#This Row],[Discount%]]&lt;0.2,"10-19%",fact_orders[[#This Row],[Discount%]]&lt;0.3,"20-29%",fact_orders[[#This Row],[Discount%]]&lt;0.4,"30-39%",fact_orders[[#This Row],[Discount%]]&lt;0.5,"40-49%",TRUE,"50%+")</f>
        <v>30-39%</v>
      </c>
    </row>
    <row r="1411" spans="1:25" hidden="1" x14ac:dyDescent="0.3">
      <c r="A1411" t="s">
        <v>4827</v>
      </c>
      <c r="B1411" t="s">
        <v>3406</v>
      </c>
      <c r="C1411" t="s">
        <v>1313</v>
      </c>
      <c r="D1411" s="2">
        <v>44606</v>
      </c>
      <c r="E1411">
        <v>634</v>
      </c>
      <c r="F1411" s="4">
        <v>0.4</v>
      </c>
      <c r="G1411" t="s">
        <v>8</v>
      </c>
      <c r="H1411" t="s">
        <v>1140</v>
      </c>
      <c r="I1411" t="s">
        <v>1259</v>
      </c>
      <c r="J1411" t="s">
        <v>1217</v>
      </c>
      <c r="K1411" t="s">
        <v>1163</v>
      </c>
      <c r="L1411" t="s">
        <v>196</v>
      </c>
      <c r="M1411">
        <v>5</v>
      </c>
      <c r="N1411">
        <v>35</v>
      </c>
      <c r="O1411" t="s">
        <v>3407</v>
      </c>
      <c r="P1411" t="s">
        <v>3400</v>
      </c>
      <c r="Q1411" s="7">
        <f>fact_orders[[#This Row],[Original Price]]*(1-fact_orders[[#This Row],[Discount%]])</f>
        <v>380.4</v>
      </c>
      <c r="R1411">
        <f>fact_orders[[#This Row],[Original Price]]*fact_orders[[#This Row],[Discount%]]</f>
        <v>253.60000000000002</v>
      </c>
      <c r="S1411">
        <f>YEAR(fact_orders[[#This Row],[Date]])</f>
        <v>2022</v>
      </c>
      <c r="T1411">
        <f>MONTH(fact_orders[[#This Row],[Date]])</f>
        <v>2</v>
      </c>
      <c r="U1411" t="str">
        <f>TEXT(fact_orders[[#This Row],[Date]],"mmm-yyyy")</f>
        <v>Feb-2022</v>
      </c>
      <c r="V1411" t="str">
        <f>"Q"&amp;ROUNDUP(MONTH(fact_orders[[#This Row],[Date]])/3,0)</f>
        <v>Q1</v>
      </c>
      <c r="W1411" t="str" cm="1">
        <f t="array" ref="W1411">_xlfn.IFS(
fact_orders[[#This Row],[dim_customers.Customer Age]]&lt;=25,"18-25",
fact_orders[[#This Row],[dim_customers.Customer Age]]&lt;=35,"26-35",
fact_orders[[#This Row],[dim_customers.Customer Age]]&lt;=45,"36-45",
fact_orders[[#This Row],[dim_customers.Customer Age]]&lt;=55,"46-55",
TRUE,"56+"
)</f>
        <v>26-35</v>
      </c>
      <c r="X1411" t="str" cm="1">
        <f t="array" ref="X1411">_xlfn.IFS(fact_orders[[#This Row],[Original Price]]&lt;250,"Under 250", fact_orders[[#This Row],[Original Price]]&lt;500, "250-499",fact_orders[[#This Row],[Original Price]]&lt;1000,"500-999",fact_orders[[#This Row],[Original Price]]&lt;2000,"1000-1999",TRUE,"2000+")</f>
        <v>500-999</v>
      </c>
      <c r="Y1411" t="str" cm="1">
        <f t="array" ref="Y1411">_xlfn.IFS(fact_orders[[#This Row],[Discount%]]&lt;0.2,"10-19%",fact_orders[[#This Row],[Discount%]]&lt;0.3,"20-29%",fact_orders[[#This Row],[Discount%]]&lt;0.4,"30-39%",fact_orders[[#This Row],[Discount%]]&lt;0.5,"40-49%",TRUE,"50%+")</f>
        <v>40-49%</v>
      </c>
    </row>
    <row r="1412" spans="1:25" hidden="1" x14ac:dyDescent="0.3">
      <c r="A1412" t="s">
        <v>4828</v>
      </c>
      <c r="B1412" t="s">
        <v>3408</v>
      </c>
      <c r="C1412" t="s">
        <v>1314</v>
      </c>
      <c r="D1412" s="2">
        <v>44788</v>
      </c>
      <c r="E1412">
        <v>236</v>
      </c>
      <c r="F1412" s="4">
        <v>0.4</v>
      </c>
      <c r="G1412" t="s">
        <v>8</v>
      </c>
      <c r="H1412" t="s">
        <v>1140</v>
      </c>
      <c r="I1412" t="s">
        <v>1259</v>
      </c>
      <c r="J1412" t="s">
        <v>1217</v>
      </c>
      <c r="K1412" t="s">
        <v>1163</v>
      </c>
      <c r="L1412" t="s">
        <v>201</v>
      </c>
      <c r="M1412">
        <v>4</v>
      </c>
      <c r="N1412">
        <v>36</v>
      </c>
      <c r="O1412" t="s">
        <v>3407</v>
      </c>
      <c r="P1412" t="s">
        <v>3400</v>
      </c>
      <c r="Q1412" s="7">
        <f>fact_orders[[#This Row],[Original Price]]*(1-fact_orders[[#This Row],[Discount%]])</f>
        <v>141.6</v>
      </c>
      <c r="R1412">
        <f>fact_orders[[#This Row],[Original Price]]*fact_orders[[#This Row],[Discount%]]</f>
        <v>94.4</v>
      </c>
      <c r="S1412">
        <f>YEAR(fact_orders[[#This Row],[Date]])</f>
        <v>2022</v>
      </c>
      <c r="T1412">
        <f>MONTH(fact_orders[[#This Row],[Date]])</f>
        <v>8</v>
      </c>
      <c r="U1412" t="str">
        <f>TEXT(fact_orders[[#This Row],[Date]],"mmm-yyyy")</f>
        <v>Aug-2022</v>
      </c>
      <c r="V1412" t="str">
        <f>"Q"&amp;ROUNDUP(MONTH(fact_orders[[#This Row],[Date]])/3,0)</f>
        <v>Q3</v>
      </c>
      <c r="W1412" t="str" cm="1">
        <f t="array" ref="W1412">_xlfn.IFS(
fact_orders[[#This Row],[dim_customers.Customer Age]]&lt;=25,"18-25",
fact_orders[[#This Row],[dim_customers.Customer Age]]&lt;=35,"26-35",
fact_orders[[#This Row],[dim_customers.Customer Age]]&lt;=45,"36-45",
fact_orders[[#This Row],[dim_customers.Customer Age]]&lt;=55,"46-55",
TRUE,"56+"
)</f>
        <v>36-45</v>
      </c>
      <c r="X1412" t="str" cm="1">
        <f t="array" ref="X1412">_xlfn.IFS(fact_orders[[#This Row],[Original Price]]&lt;250,"Under 250", fact_orders[[#This Row],[Original Price]]&lt;500, "250-499",fact_orders[[#This Row],[Original Price]]&lt;1000,"500-999",fact_orders[[#This Row],[Original Price]]&lt;2000,"1000-1999",TRUE,"2000+")</f>
        <v>Under 250</v>
      </c>
      <c r="Y1412" t="str" cm="1">
        <f t="array" ref="Y1412">_xlfn.IFS(fact_orders[[#This Row],[Discount%]]&lt;0.2,"10-19%",fact_orders[[#This Row],[Discount%]]&lt;0.3,"20-29%",fact_orders[[#This Row],[Discount%]]&lt;0.4,"30-39%",fact_orders[[#This Row],[Discount%]]&lt;0.5,"40-49%",TRUE,"50%+")</f>
        <v>40-49%</v>
      </c>
    </row>
    <row r="1413" spans="1:25" hidden="1" x14ac:dyDescent="0.3">
      <c r="A1413" t="s">
        <v>4829</v>
      </c>
      <c r="B1413" t="s">
        <v>3409</v>
      </c>
      <c r="C1413" t="s">
        <v>1315</v>
      </c>
      <c r="D1413" s="2">
        <v>44229</v>
      </c>
      <c r="E1413">
        <v>444</v>
      </c>
      <c r="F1413" s="4">
        <v>0.15</v>
      </c>
      <c r="G1413" t="s">
        <v>8</v>
      </c>
      <c r="H1413" t="s">
        <v>1140</v>
      </c>
      <c r="I1413" t="s">
        <v>1259</v>
      </c>
      <c r="J1413" t="s">
        <v>1217</v>
      </c>
      <c r="K1413" t="s">
        <v>1163</v>
      </c>
      <c r="L1413" t="s">
        <v>196</v>
      </c>
      <c r="M1413">
        <v>4</v>
      </c>
      <c r="N1413">
        <v>37</v>
      </c>
      <c r="O1413" t="s">
        <v>3407</v>
      </c>
      <c r="P1413" t="s">
        <v>3400</v>
      </c>
      <c r="Q1413" s="7">
        <f>fact_orders[[#This Row],[Original Price]]*(1-fact_orders[[#This Row],[Discount%]])</f>
        <v>377.4</v>
      </c>
      <c r="R1413">
        <f>fact_orders[[#This Row],[Original Price]]*fact_orders[[#This Row],[Discount%]]</f>
        <v>66.599999999999994</v>
      </c>
      <c r="S1413">
        <f>YEAR(fact_orders[[#This Row],[Date]])</f>
        <v>2021</v>
      </c>
      <c r="T1413">
        <f>MONTH(fact_orders[[#This Row],[Date]])</f>
        <v>2</v>
      </c>
      <c r="U1413" t="str">
        <f>TEXT(fact_orders[[#This Row],[Date]],"mmm-yyyy")</f>
        <v>Feb-2021</v>
      </c>
      <c r="V1413" t="str">
        <f>"Q"&amp;ROUNDUP(MONTH(fact_orders[[#This Row],[Date]])/3,0)</f>
        <v>Q1</v>
      </c>
      <c r="W1413" t="str" cm="1">
        <f t="array" ref="W1413">_xlfn.IFS(
fact_orders[[#This Row],[dim_customers.Customer Age]]&lt;=25,"18-25",
fact_orders[[#This Row],[dim_customers.Customer Age]]&lt;=35,"26-35",
fact_orders[[#This Row],[dim_customers.Customer Age]]&lt;=45,"36-45",
fact_orders[[#This Row],[dim_customers.Customer Age]]&lt;=55,"46-55",
TRUE,"56+"
)</f>
        <v>36-45</v>
      </c>
      <c r="X1413" t="str" cm="1">
        <f t="array" ref="X1413">_xlfn.IFS(fact_orders[[#This Row],[Original Price]]&lt;250,"Under 250", fact_orders[[#This Row],[Original Price]]&lt;500, "250-499",fact_orders[[#This Row],[Original Price]]&lt;1000,"500-999",fact_orders[[#This Row],[Original Price]]&lt;2000,"1000-1999",TRUE,"2000+")</f>
        <v>250-499</v>
      </c>
      <c r="Y1413" t="str" cm="1">
        <f t="array" ref="Y1413">_xlfn.IFS(fact_orders[[#This Row],[Discount%]]&lt;0.2,"10-19%",fact_orders[[#This Row],[Discount%]]&lt;0.3,"20-29%",fact_orders[[#This Row],[Discount%]]&lt;0.4,"30-39%",fact_orders[[#This Row],[Discount%]]&lt;0.5,"40-49%",TRUE,"50%+")</f>
        <v>10-19%</v>
      </c>
    </row>
    <row r="1414" spans="1:25" hidden="1" x14ac:dyDescent="0.3">
      <c r="A1414" t="s">
        <v>4830</v>
      </c>
      <c r="B1414" t="s">
        <v>3410</v>
      </c>
      <c r="C1414" t="s">
        <v>1316</v>
      </c>
      <c r="D1414" s="2">
        <v>44331</v>
      </c>
      <c r="E1414">
        <v>456</v>
      </c>
      <c r="F1414" s="4">
        <v>0.15</v>
      </c>
      <c r="G1414" t="s">
        <v>8</v>
      </c>
      <c r="H1414" t="s">
        <v>1140</v>
      </c>
      <c r="I1414" t="s">
        <v>1259</v>
      </c>
      <c r="J1414" t="s">
        <v>1217</v>
      </c>
      <c r="K1414" t="s">
        <v>1163</v>
      </c>
      <c r="L1414" t="s">
        <v>139</v>
      </c>
      <c r="M1414">
        <v>4</v>
      </c>
      <c r="N1414">
        <v>38</v>
      </c>
      <c r="O1414" t="s">
        <v>3411</v>
      </c>
      <c r="P1414" t="s">
        <v>3400</v>
      </c>
      <c r="Q1414" s="7">
        <f>fact_orders[[#This Row],[Original Price]]*(1-fact_orders[[#This Row],[Discount%]])</f>
        <v>387.59999999999997</v>
      </c>
      <c r="R1414">
        <f>fact_orders[[#This Row],[Original Price]]*fact_orders[[#This Row],[Discount%]]</f>
        <v>68.399999999999991</v>
      </c>
      <c r="S1414">
        <f>YEAR(fact_orders[[#This Row],[Date]])</f>
        <v>2021</v>
      </c>
      <c r="T1414">
        <f>MONTH(fact_orders[[#This Row],[Date]])</f>
        <v>5</v>
      </c>
      <c r="U1414" t="str">
        <f>TEXT(fact_orders[[#This Row],[Date]],"mmm-yyyy")</f>
        <v>May-2021</v>
      </c>
      <c r="V1414" t="str">
        <f>"Q"&amp;ROUNDUP(MONTH(fact_orders[[#This Row],[Date]])/3,0)</f>
        <v>Q2</v>
      </c>
      <c r="W1414" t="str" cm="1">
        <f t="array" ref="W1414">_xlfn.IFS(
fact_orders[[#This Row],[dim_customers.Customer Age]]&lt;=25,"18-25",
fact_orders[[#This Row],[dim_customers.Customer Age]]&lt;=35,"26-35",
fact_orders[[#This Row],[dim_customers.Customer Age]]&lt;=45,"36-45",
fact_orders[[#This Row],[dim_customers.Customer Age]]&lt;=55,"46-55",
TRUE,"56+"
)</f>
        <v>36-45</v>
      </c>
      <c r="X1414" t="str" cm="1">
        <f t="array" ref="X1414">_xlfn.IFS(fact_orders[[#This Row],[Original Price]]&lt;250,"Under 250", fact_orders[[#This Row],[Original Price]]&lt;500, "250-499",fact_orders[[#This Row],[Original Price]]&lt;1000,"500-999",fact_orders[[#This Row],[Original Price]]&lt;2000,"1000-1999",TRUE,"2000+")</f>
        <v>250-499</v>
      </c>
      <c r="Y1414" t="str" cm="1">
        <f t="array" ref="Y1414">_xlfn.IFS(fact_orders[[#This Row],[Discount%]]&lt;0.2,"10-19%",fact_orders[[#This Row],[Discount%]]&lt;0.3,"20-29%",fact_orders[[#This Row],[Discount%]]&lt;0.4,"30-39%",fact_orders[[#This Row],[Discount%]]&lt;0.5,"40-49%",TRUE,"50%+")</f>
        <v>10-19%</v>
      </c>
    </row>
    <row r="1415" spans="1:25" hidden="1" x14ac:dyDescent="0.3">
      <c r="A1415" t="s">
        <v>4831</v>
      </c>
      <c r="B1415" t="s">
        <v>3412</v>
      </c>
      <c r="C1415" t="s">
        <v>1317</v>
      </c>
      <c r="D1415" s="2">
        <v>44729</v>
      </c>
      <c r="E1415">
        <v>963</v>
      </c>
      <c r="F1415" s="4">
        <v>0.15</v>
      </c>
      <c r="G1415" t="s">
        <v>8</v>
      </c>
      <c r="H1415" t="s">
        <v>1140</v>
      </c>
      <c r="I1415" t="s">
        <v>1259</v>
      </c>
      <c r="J1415" t="s">
        <v>1217</v>
      </c>
      <c r="K1415" t="s">
        <v>1151</v>
      </c>
      <c r="L1415" t="s">
        <v>196</v>
      </c>
      <c r="M1415">
        <v>5</v>
      </c>
      <c r="N1415">
        <v>39</v>
      </c>
      <c r="O1415" t="s">
        <v>3411</v>
      </c>
      <c r="P1415" t="s">
        <v>3400</v>
      </c>
      <c r="Q1415" s="7">
        <f>fact_orders[[#This Row],[Original Price]]*(1-fact_orders[[#This Row],[Discount%]])</f>
        <v>818.55</v>
      </c>
      <c r="R1415">
        <f>fact_orders[[#This Row],[Original Price]]*fact_orders[[#This Row],[Discount%]]</f>
        <v>144.44999999999999</v>
      </c>
      <c r="S1415">
        <f>YEAR(fact_orders[[#This Row],[Date]])</f>
        <v>2022</v>
      </c>
      <c r="T1415">
        <f>MONTH(fact_orders[[#This Row],[Date]])</f>
        <v>6</v>
      </c>
      <c r="U1415" t="str">
        <f>TEXT(fact_orders[[#This Row],[Date]],"mmm-yyyy")</f>
        <v>Jun-2022</v>
      </c>
      <c r="V1415" t="str">
        <f>"Q"&amp;ROUNDUP(MONTH(fact_orders[[#This Row],[Date]])/3,0)</f>
        <v>Q2</v>
      </c>
      <c r="W1415" t="str" cm="1">
        <f t="array" ref="W1415">_xlfn.IFS(
fact_orders[[#This Row],[dim_customers.Customer Age]]&lt;=25,"18-25",
fact_orders[[#This Row],[dim_customers.Customer Age]]&lt;=35,"26-35",
fact_orders[[#This Row],[dim_customers.Customer Age]]&lt;=45,"36-45",
fact_orders[[#This Row],[dim_customers.Customer Age]]&lt;=55,"46-55",
TRUE,"56+"
)</f>
        <v>36-45</v>
      </c>
      <c r="X1415" t="str" cm="1">
        <f t="array" ref="X1415">_xlfn.IFS(fact_orders[[#This Row],[Original Price]]&lt;250,"Under 250", fact_orders[[#This Row],[Original Price]]&lt;500, "250-499",fact_orders[[#This Row],[Original Price]]&lt;1000,"500-999",fact_orders[[#This Row],[Original Price]]&lt;2000,"1000-1999",TRUE,"2000+")</f>
        <v>500-999</v>
      </c>
      <c r="Y1415" t="str" cm="1">
        <f t="array" ref="Y1415">_xlfn.IFS(fact_orders[[#This Row],[Discount%]]&lt;0.2,"10-19%",fact_orders[[#This Row],[Discount%]]&lt;0.3,"20-29%",fact_orders[[#This Row],[Discount%]]&lt;0.4,"30-39%",fact_orders[[#This Row],[Discount%]]&lt;0.5,"40-49%",TRUE,"50%+")</f>
        <v>10-19%</v>
      </c>
    </row>
    <row r="1416" spans="1:25" hidden="1" x14ac:dyDescent="0.3">
      <c r="A1416" t="s">
        <v>4832</v>
      </c>
      <c r="B1416" t="s">
        <v>3413</v>
      </c>
      <c r="C1416" t="s">
        <v>1318</v>
      </c>
      <c r="D1416" s="2">
        <v>44839</v>
      </c>
      <c r="E1416">
        <v>456</v>
      </c>
      <c r="F1416" s="4">
        <v>0.35</v>
      </c>
      <c r="G1416" t="s">
        <v>8</v>
      </c>
      <c r="H1416" t="s">
        <v>1140</v>
      </c>
      <c r="I1416" t="s">
        <v>1259</v>
      </c>
      <c r="J1416" t="s">
        <v>1217</v>
      </c>
      <c r="K1416" t="s">
        <v>1151</v>
      </c>
      <c r="L1416" t="s">
        <v>162</v>
      </c>
      <c r="M1416">
        <v>5</v>
      </c>
      <c r="N1416">
        <v>40</v>
      </c>
      <c r="O1416" t="s">
        <v>3411</v>
      </c>
      <c r="P1416" t="s">
        <v>3400</v>
      </c>
      <c r="Q1416" s="7">
        <f>fact_orders[[#This Row],[Original Price]]*(1-fact_orders[[#This Row],[Discount%]])</f>
        <v>296.40000000000003</v>
      </c>
      <c r="R1416">
        <f>fact_orders[[#This Row],[Original Price]]*fact_orders[[#This Row],[Discount%]]</f>
        <v>159.6</v>
      </c>
      <c r="S1416">
        <f>YEAR(fact_orders[[#This Row],[Date]])</f>
        <v>2022</v>
      </c>
      <c r="T1416">
        <f>MONTH(fact_orders[[#This Row],[Date]])</f>
        <v>10</v>
      </c>
      <c r="U1416" t="str">
        <f>TEXT(fact_orders[[#This Row],[Date]],"mmm-yyyy")</f>
        <v>Oct-2022</v>
      </c>
      <c r="V1416" t="str">
        <f>"Q"&amp;ROUNDUP(MONTH(fact_orders[[#This Row],[Date]])/3,0)</f>
        <v>Q4</v>
      </c>
      <c r="W1416" t="str" cm="1">
        <f t="array" ref="W1416">_xlfn.IFS(
fact_orders[[#This Row],[dim_customers.Customer Age]]&lt;=25,"18-25",
fact_orders[[#This Row],[dim_customers.Customer Age]]&lt;=35,"26-35",
fact_orders[[#This Row],[dim_customers.Customer Age]]&lt;=45,"36-45",
fact_orders[[#This Row],[dim_customers.Customer Age]]&lt;=55,"46-55",
TRUE,"56+"
)</f>
        <v>36-45</v>
      </c>
      <c r="X1416" t="str" cm="1">
        <f t="array" ref="X1416">_xlfn.IFS(fact_orders[[#This Row],[Original Price]]&lt;250,"Under 250", fact_orders[[#This Row],[Original Price]]&lt;500, "250-499",fact_orders[[#This Row],[Original Price]]&lt;1000,"500-999",fact_orders[[#This Row],[Original Price]]&lt;2000,"1000-1999",TRUE,"2000+")</f>
        <v>250-499</v>
      </c>
      <c r="Y1416" t="str" cm="1">
        <f t="array" ref="Y1416">_xlfn.IFS(fact_orders[[#This Row],[Discount%]]&lt;0.2,"10-19%",fact_orders[[#This Row],[Discount%]]&lt;0.3,"20-29%",fact_orders[[#This Row],[Discount%]]&lt;0.4,"30-39%",fact_orders[[#This Row],[Discount%]]&lt;0.5,"40-49%",TRUE,"50%+")</f>
        <v>30-39%</v>
      </c>
    </row>
    <row r="1417" spans="1:25" hidden="1" x14ac:dyDescent="0.3">
      <c r="A1417" t="s">
        <v>4833</v>
      </c>
      <c r="B1417" t="s">
        <v>3280</v>
      </c>
      <c r="C1417" t="s">
        <v>1319</v>
      </c>
      <c r="D1417" s="2">
        <v>44584</v>
      </c>
      <c r="E1417">
        <v>1189</v>
      </c>
      <c r="F1417" s="4">
        <v>0.35</v>
      </c>
      <c r="G1417" t="s">
        <v>8</v>
      </c>
      <c r="H1417" t="s">
        <v>1140</v>
      </c>
      <c r="I1417" t="s">
        <v>1259</v>
      </c>
      <c r="J1417" t="s">
        <v>1217</v>
      </c>
      <c r="K1417" t="s">
        <v>1151</v>
      </c>
      <c r="L1417" t="s">
        <v>31</v>
      </c>
      <c r="M1417">
        <v>3</v>
      </c>
      <c r="N1417">
        <v>30</v>
      </c>
      <c r="O1417" t="s">
        <v>3281</v>
      </c>
      <c r="P1417" t="s">
        <v>3282</v>
      </c>
      <c r="Q1417" s="7">
        <f>fact_orders[[#This Row],[Original Price]]*(1-fact_orders[[#This Row],[Discount%]])</f>
        <v>772.85</v>
      </c>
      <c r="R1417">
        <f>fact_orders[[#This Row],[Original Price]]*fact_orders[[#This Row],[Discount%]]</f>
        <v>416.15</v>
      </c>
      <c r="S1417">
        <f>YEAR(fact_orders[[#This Row],[Date]])</f>
        <v>2022</v>
      </c>
      <c r="T1417">
        <f>MONTH(fact_orders[[#This Row],[Date]])</f>
        <v>1</v>
      </c>
      <c r="U1417" t="str">
        <f>TEXT(fact_orders[[#This Row],[Date]],"mmm-yyyy")</f>
        <v>Jan-2022</v>
      </c>
      <c r="V1417" t="str">
        <f>"Q"&amp;ROUNDUP(MONTH(fact_orders[[#This Row],[Date]])/3,0)</f>
        <v>Q1</v>
      </c>
      <c r="W1417" t="str" cm="1">
        <f t="array" ref="W1417">_xlfn.IFS(
fact_orders[[#This Row],[dim_customers.Customer Age]]&lt;=25,"18-25",
fact_orders[[#This Row],[dim_customers.Customer Age]]&lt;=35,"26-35",
fact_orders[[#This Row],[dim_customers.Customer Age]]&lt;=45,"36-45",
fact_orders[[#This Row],[dim_customers.Customer Age]]&lt;=55,"46-55",
TRUE,"56+"
)</f>
        <v>26-35</v>
      </c>
      <c r="X1417" t="str" cm="1">
        <f t="array" ref="X1417">_xlfn.IFS(fact_orders[[#This Row],[Original Price]]&lt;250,"Under 250", fact_orders[[#This Row],[Original Price]]&lt;500, "250-499",fact_orders[[#This Row],[Original Price]]&lt;1000,"500-999",fact_orders[[#This Row],[Original Price]]&lt;2000,"1000-1999",TRUE,"2000+")</f>
        <v>1000-1999</v>
      </c>
      <c r="Y1417" t="str" cm="1">
        <f t="array" ref="Y1417">_xlfn.IFS(fact_orders[[#This Row],[Discount%]]&lt;0.2,"10-19%",fact_orders[[#This Row],[Discount%]]&lt;0.3,"20-29%",fact_orders[[#This Row],[Discount%]]&lt;0.4,"30-39%",fact_orders[[#This Row],[Discount%]]&lt;0.5,"40-49%",TRUE,"50%+")</f>
        <v>30-39%</v>
      </c>
    </row>
    <row r="1418" spans="1:25" hidden="1" x14ac:dyDescent="0.3">
      <c r="A1418" t="s">
        <v>4834</v>
      </c>
      <c r="B1418" t="s">
        <v>3283</v>
      </c>
      <c r="C1418" t="s">
        <v>1320</v>
      </c>
      <c r="D1418" s="2">
        <v>44740</v>
      </c>
      <c r="E1418">
        <v>1298</v>
      </c>
      <c r="F1418" s="4">
        <v>0.35</v>
      </c>
      <c r="G1418" t="s">
        <v>8</v>
      </c>
      <c r="H1418" t="s">
        <v>1140</v>
      </c>
      <c r="I1418" t="s">
        <v>1259</v>
      </c>
      <c r="J1418" t="s">
        <v>1217</v>
      </c>
      <c r="K1418" t="s">
        <v>1151</v>
      </c>
      <c r="L1418" t="s">
        <v>130</v>
      </c>
      <c r="M1418">
        <v>5</v>
      </c>
      <c r="N1418">
        <v>35</v>
      </c>
      <c r="O1418" t="s">
        <v>3281</v>
      </c>
      <c r="P1418" t="s">
        <v>3282</v>
      </c>
      <c r="Q1418" s="7">
        <f>fact_orders[[#This Row],[Original Price]]*(1-fact_orders[[#This Row],[Discount%]])</f>
        <v>843.7</v>
      </c>
      <c r="R1418">
        <f>fact_orders[[#This Row],[Original Price]]*fact_orders[[#This Row],[Discount%]]</f>
        <v>454.29999999999995</v>
      </c>
      <c r="S1418">
        <f>YEAR(fact_orders[[#This Row],[Date]])</f>
        <v>2022</v>
      </c>
      <c r="T1418">
        <f>MONTH(fact_orders[[#This Row],[Date]])</f>
        <v>6</v>
      </c>
      <c r="U1418" t="str">
        <f>TEXT(fact_orders[[#This Row],[Date]],"mmm-yyyy")</f>
        <v>Jun-2022</v>
      </c>
      <c r="V1418" t="str">
        <f>"Q"&amp;ROUNDUP(MONTH(fact_orders[[#This Row],[Date]])/3,0)</f>
        <v>Q2</v>
      </c>
      <c r="W1418" t="str" cm="1">
        <f t="array" ref="W1418">_xlfn.IFS(
fact_orders[[#This Row],[dim_customers.Customer Age]]&lt;=25,"18-25",
fact_orders[[#This Row],[dim_customers.Customer Age]]&lt;=35,"26-35",
fact_orders[[#This Row],[dim_customers.Customer Age]]&lt;=45,"36-45",
fact_orders[[#This Row],[dim_customers.Customer Age]]&lt;=55,"46-55",
TRUE,"56+"
)</f>
        <v>26-35</v>
      </c>
      <c r="X1418" t="str" cm="1">
        <f t="array" ref="X1418">_xlfn.IFS(fact_orders[[#This Row],[Original Price]]&lt;250,"Under 250", fact_orders[[#This Row],[Original Price]]&lt;500, "250-499",fact_orders[[#This Row],[Original Price]]&lt;1000,"500-999",fact_orders[[#This Row],[Original Price]]&lt;2000,"1000-1999",TRUE,"2000+")</f>
        <v>1000-1999</v>
      </c>
      <c r="Y1418" t="str" cm="1">
        <f t="array" ref="Y1418">_xlfn.IFS(fact_orders[[#This Row],[Discount%]]&lt;0.2,"10-19%",fact_orders[[#This Row],[Discount%]]&lt;0.3,"20-29%",fact_orders[[#This Row],[Discount%]]&lt;0.4,"30-39%",fact_orders[[#This Row],[Discount%]]&lt;0.5,"40-49%",TRUE,"50%+")</f>
        <v>30-39%</v>
      </c>
    </row>
    <row r="1419" spans="1:25" hidden="1" x14ac:dyDescent="0.3">
      <c r="A1419" t="s">
        <v>4835</v>
      </c>
      <c r="B1419" t="s">
        <v>3284</v>
      </c>
      <c r="C1419" t="s">
        <v>1321</v>
      </c>
      <c r="D1419" s="2">
        <v>44339</v>
      </c>
      <c r="E1419">
        <v>1456</v>
      </c>
      <c r="F1419" s="4">
        <v>0.35</v>
      </c>
      <c r="G1419" t="s">
        <v>8</v>
      </c>
      <c r="H1419" t="s">
        <v>1140</v>
      </c>
      <c r="I1419" t="s">
        <v>1322</v>
      </c>
      <c r="J1419" t="s">
        <v>1323</v>
      </c>
      <c r="K1419" t="s">
        <v>1151</v>
      </c>
      <c r="L1419" t="s">
        <v>139</v>
      </c>
      <c r="M1419">
        <v>5</v>
      </c>
      <c r="N1419">
        <v>36</v>
      </c>
      <c r="O1419" t="s">
        <v>3281</v>
      </c>
      <c r="P1419" t="s">
        <v>3282</v>
      </c>
      <c r="Q1419" s="7">
        <f>fact_orders[[#This Row],[Original Price]]*(1-fact_orders[[#This Row],[Discount%]])</f>
        <v>946.4</v>
      </c>
      <c r="R1419">
        <f>fact_orders[[#This Row],[Original Price]]*fact_orders[[#This Row],[Discount%]]</f>
        <v>509.59999999999997</v>
      </c>
      <c r="S1419">
        <f>YEAR(fact_orders[[#This Row],[Date]])</f>
        <v>2021</v>
      </c>
      <c r="T1419">
        <f>MONTH(fact_orders[[#This Row],[Date]])</f>
        <v>5</v>
      </c>
      <c r="U1419" t="str">
        <f>TEXT(fact_orders[[#This Row],[Date]],"mmm-yyyy")</f>
        <v>May-2021</v>
      </c>
      <c r="V1419" t="str">
        <f>"Q"&amp;ROUNDUP(MONTH(fact_orders[[#This Row],[Date]])/3,0)</f>
        <v>Q2</v>
      </c>
      <c r="W1419" t="str" cm="1">
        <f t="array" ref="W1419">_xlfn.IFS(
fact_orders[[#This Row],[dim_customers.Customer Age]]&lt;=25,"18-25",
fact_orders[[#This Row],[dim_customers.Customer Age]]&lt;=35,"26-35",
fact_orders[[#This Row],[dim_customers.Customer Age]]&lt;=45,"36-45",
fact_orders[[#This Row],[dim_customers.Customer Age]]&lt;=55,"46-55",
TRUE,"56+"
)</f>
        <v>36-45</v>
      </c>
      <c r="X1419" t="str" cm="1">
        <f t="array" ref="X1419">_xlfn.IFS(fact_orders[[#This Row],[Original Price]]&lt;250,"Under 250", fact_orders[[#This Row],[Original Price]]&lt;500, "250-499",fact_orders[[#This Row],[Original Price]]&lt;1000,"500-999",fact_orders[[#This Row],[Original Price]]&lt;2000,"1000-1999",TRUE,"2000+")</f>
        <v>1000-1999</v>
      </c>
      <c r="Y1419" t="str" cm="1">
        <f t="array" ref="Y1419">_xlfn.IFS(fact_orders[[#This Row],[Discount%]]&lt;0.2,"10-19%",fact_orders[[#This Row],[Discount%]]&lt;0.3,"20-29%",fact_orders[[#This Row],[Discount%]]&lt;0.4,"30-39%",fact_orders[[#This Row],[Discount%]]&lt;0.5,"40-49%",TRUE,"50%+")</f>
        <v>30-39%</v>
      </c>
    </row>
    <row r="1420" spans="1:25" hidden="1" x14ac:dyDescent="0.3">
      <c r="A1420" t="s">
        <v>4836</v>
      </c>
      <c r="B1420" t="s">
        <v>3285</v>
      </c>
      <c r="C1420" t="s">
        <v>1324</v>
      </c>
      <c r="D1420" s="2">
        <v>44860</v>
      </c>
      <c r="E1420">
        <v>1478</v>
      </c>
      <c r="F1420" s="4">
        <v>0.55000000000000004</v>
      </c>
      <c r="G1420" t="s">
        <v>8</v>
      </c>
      <c r="H1420" t="s">
        <v>1140</v>
      </c>
      <c r="I1420" t="s">
        <v>1322</v>
      </c>
      <c r="J1420" t="s">
        <v>1323</v>
      </c>
      <c r="K1420" t="s">
        <v>1151</v>
      </c>
      <c r="L1420" t="s">
        <v>102</v>
      </c>
      <c r="M1420">
        <v>4</v>
      </c>
      <c r="N1420">
        <v>40</v>
      </c>
      <c r="O1420" t="s">
        <v>3286</v>
      </c>
      <c r="P1420" t="s">
        <v>3282</v>
      </c>
      <c r="Q1420" s="7">
        <f>fact_orders[[#This Row],[Original Price]]*(1-fact_orders[[#This Row],[Discount%]])</f>
        <v>665.09999999999991</v>
      </c>
      <c r="R1420">
        <f>fact_orders[[#This Row],[Original Price]]*fact_orders[[#This Row],[Discount%]]</f>
        <v>812.90000000000009</v>
      </c>
      <c r="S1420">
        <f>YEAR(fact_orders[[#This Row],[Date]])</f>
        <v>2022</v>
      </c>
      <c r="T1420">
        <f>MONTH(fact_orders[[#This Row],[Date]])</f>
        <v>10</v>
      </c>
      <c r="U1420" t="str">
        <f>TEXT(fact_orders[[#This Row],[Date]],"mmm-yyyy")</f>
        <v>Oct-2022</v>
      </c>
      <c r="V1420" t="str">
        <f>"Q"&amp;ROUNDUP(MONTH(fact_orders[[#This Row],[Date]])/3,0)</f>
        <v>Q4</v>
      </c>
      <c r="W1420" t="str" cm="1">
        <f t="array" ref="W1420">_xlfn.IFS(
fact_orders[[#This Row],[dim_customers.Customer Age]]&lt;=25,"18-25",
fact_orders[[#This Row],[dim_customers.Customer Age]]&lt;=35,"26-35",
fact_orders[[#This Row],[dim_customers.Customer Age]]&lt;=45,"36-45",
fact_orders[[#This Row],[dim_customers.Customer Age]]&lt;=55,"46-55",
TRUE,"56+"
)</f>
        <v>36-45</v>
      </c>
      <c r="X1420" t="str" cm="1">
        <f t="array" ref="X1420">_xlfn.IFS(fact_orders[[#This Row],[Original Price]]&lt;250,"Under 250", fact_orders[[#This Row],[Original Price]]&lt;500, "250-499",fact_orders[[#This Row],[Original Price]]&lt;1000,"500-999",fact_orders[[#This Row],[Original Price]]&lt;2000,"1000-1999",TRUE,"2000+")</f>
        <v>1000-1999</v>
      </c>
      <c r="Y1420" t="str" cm="1">
        <f t="array" ref="Y1420">_xlfn.IFS(fact_orders[[#This Row],[Discount%]]&lt;0.2,"10-19%",fact_orders[[#This Row],[Discount%]]&lt;0.3,"20-29%",fact_orders[[#This Row],[Discount%]]&lt;0.4,"30-39%",fact_orders[[#This Row],[Discount%]]&lt;0.5,"40-49%",TRUE,"50%+")</f>
        <v>50%+</v>
      </c>
    </row>
    <row r="1421" spans="1:25" hidden="1" x14ac:dyDescent="0.3">
      <c r="A1421" t="s">
        <v>4837</v>
      </c>
      <c r="B1421" t="s">
        <v>3287</v>
      </c>
      <c r="C1421" t="s">
        <v>1325</v>
      </c>
      <c r="D1421" s="2">
        <v>44584</v>
      </c>
      <c r="E1421">
        <v>256</v>
      </c>
      <c r="F1421" s="4">
        <v>0.55000000000000004</v>
      </c>
      <c r="G1421" t="s">
        <v>8</v>
      </c>
      <c r="H1421" t="s">
        <v>1140</v>
      </c>
      <c r="I1421" t="s">
        <v>1322</v>
      </c>
      <c r="J1421" t="s">
        <v>1323</v>
      </c>
      <c r="K1421" t="s">
        <v>1151</v>
      </c>
      <c r="L1421" t="s">
        <v>23</v>
      </c>
      <c r="M1421">
        <v>3</v>
      </c>
      <c r="N1421">
        <v>25</v>
      </c>
      <c r="O1421" t="s">
        <v>3286</v>
      </c>
      <c r="P1421" t="s">
        <v>3282</v>
      </c>
      <c r="Q1421" s="7">
        <f>fact_orders[[#This Row],[Original Price]]*(1-fact_orders[[#This Row],[Discount%]])</f>
        <v>115.19999999999999</v>
      </c>
      <c r="R1421">
        <f>fact_orders[[#This Row],[Original Price]]*fact_orders[[#This Row],[Discount%]]</f>
        <v>140.80000000000001</v>
      </c>
      <c r="S1421">
        <f>YEAR(fact_orders[[#This Row],[Date]])</f>
        <v>2022</v>
      </c>
      <c r="T1421">
        <f>MONTH(fact_orders[[#This Row],[Date]])</f>
        <v>1</v>
      </c>
      <c r="U1421" t="str">
        <f>TEXT(fact_orders[[#This Row],[Date]],"mmm-yyyy")</f>
        <v>Jan-2022</v>
      </c>
      <c r="V1421" t="str">
        <f>"Q"&amp;ROUNDUP(MONTH(fact_orders[[#This Row],[Date]])/3,0)</f>
        <v>Q1</v>
      </c>
      <c r="W1421" t="str" cm="1">
        <f t="array" ref="W1421">_xlfn.IFS(
fact_orders[[#This Row],[dim_customers.Customer Age]]&lt;=25,"18-25",
fact_orders[[#This Row],[dim_customers.Customer Age]]&lt;=35,"26-35",
fact_orders[[#This Row],[dim_customers.Customer Age]]&lt;=45,"36-45",
fact_orders[[#This Row],[dim_customers.Customer Age]]&lt;=55,"46-55",
TRUE,"56+"
)</f>
        <v>18-25</v>
      </c>
      <c r="X1421" t="str" cm="1">
        <f t="array" ref="X1421">_xlfn.IFS(fact_orders[[#This Row],[Original Price]]&lt;250,"Under 250", fact_orders[[#This Row],[Original Price]]&lt;500, "250-499",fact_orders[[#This Row],[Original Price]]&lt;1000,"500-999",fact_orders[[#This Row],[Original Price]]&lt;2000,"1000-1999",TRUE,"2000+")</f>
        <v>250-499</v>
      </c>
      <c r="Y1421" t="str" cm="1">
        <f t="array" ref="Y1421">_xlfn.IFS(fact_orders[[#This Row],[Discount%]]&lt;0.2,"10-19%",fact_orders[[#This Row],[Discount%]]&lt;0.3,"20-29%",fact_orders[[#This Row],[Discount%]]&lt;0.4,"30-39%",fact_orders[[#This Row],[Discount%]]&lt;0.5,"40-49%",TRUE,"50%+")</f>
        <v>50%+</v>
      </c>
    </row>
    <row r="1422" spans="1:25" hidden="1" x14ac:dyDescent="0.3">
      <c r="A1422" t="s">
        <v>4838</v>
      </c>
      <c r="B1422" t="s">
        <v>3288</v>
      </c>
      <c r="C1422" t="s">
        <v>1326</v>
      </c>
      <c r="D1422" s="2">
        <v>44206</v>
      </c>
      <c r="E1422">
        <v>2698</v>
      </c>
      <c r="F1422" s="4">
        <v>0.55000000000000004</v>
      </c>
      <c r="G1422" t="s">
        <v>8</v>
      </c>
      <c r="H1422" t="s">
        <v>1140</v>
      </c>
      <c r="I1422" t="s">
        <v>1322</v>
      </c>
      <c r="J1422" t="s">
        <v>1323</v>
      </c>
      <c r="K1422" t="s">
        <v>1151</v>
      </c>
      <c r="L1422" t="s">
        <v>21</v>
      </c>
      <c r="M1422">
        <v>3</v>
      </c>
      <c r="N1422">
        <v>16</v>
      </c>
      <c r="O1422" t="s">
        <v>3286</v>
      </c>
      <c r="P1422" t="s">
        <v>3282</v>
      </c>
      <c r="Q1422" s="7">
        <f>fact_orders[[#This Row],[Original Price]]*(1-fact_orders[[#This Row],[Discount%]])</f>
        <v>1214.0999999999999</v>
      </c>
      <c r="R1422">
        <f>fact_orders[[#This Row],[Original Price]]*fact_orders[[#This Row],[Discount%]]</f>
        <v>1483.9</v>
      </c>
      <c r="S1422">
        <f>YEAR(fact_orders[[#This Row],[Date]])</f>
        <v>2021</v>
      </c>
      <c r="T1422">
        <f>MONTH(fact_orders[[#This Row],[Date]])</f>
        <v>1</v>
      </c>
      <c r="U1422" t="str">
        <f>TEXT(fact_orders[[#This Row],[Date]],"mmm-yyyy")</f>
        <v>Jan-2021</v>
      </c>
      <c r="V1422" t="str">
        <f>"Q"&amp;ROUNDUP(MONTH(fact_orders[[#This Row],[Date]])/3,0)</f>
        <v>Q1</v>
      </c>
      <c r="W1422" t="str" cm="1">
        <f t="array" ref="W1422">_xlfn.IFS(
fact_orders[[#This Row],[dim_customers.Customer Age]]&lt;=25,"18-25",
fact_orders[[#This Row],[dim_customers.Customer Age]]&lt;=35,"26-35",
fact_orders[[#This Row],[dim_customers.Customer Age]]&lt;=45,"36-45",
fact_orders[[#This Row],[dim_customers.Customer Age]]&lt;=55,"46-55",
TRUE,"56+"
)</f>
        <v>18-25</v>
      </c>
      <c r="X1422" t="str" cm="1">
        <f t="array" ref="X1422">_xlfn.IFS(fact_orders[[#This Row],[Original Price]]&lt;250,"Under 250", fact_orders[[#This Row],[Original Price]]&lt;500, "250-499",fact_orders[[#This Row],[Original Price]]&lt;1000,"500-999",fact_orders[[#This Row],[Original Price]]&lt;2000,"1000-1999",TRUE,"2000+")</f>
        <v>2000+</v>
      </c>
      <c r="Y1422" t="str" cm="1">
        <f t="array" ref="Y1422">_xlfn.IFS(fact_orders[[#This Row],[Discount%]]&lt;0.2,"10-19%",fact_orders[[#This Row],[Discount%]]&lt;0.3,"20-29%",fact_orders[[#This Row],[Discount%]]&lt;0.4,"30-39%",fact_orders[[#This Row],[Discount%]]&lt;0.5,"40-49%",TRUE,"50%+")</f>
        <v>50%+</v>
      </c>
    </row>
    <row r="1423" spans="1:25" hidden="1" x14ac:dyDescent="0.3">
      <c r="A1423" t="s">
        <v>4839</v>
      </c>
      <c r="B1423" t="s">
        <v>3289</v>
      </c>
      <c r="C1423" t="s">
        <v>1327</v>
      </c>
      <c r="D1423" s="2">
        <v>44283</v>
      </c>
      <c r="E1423">
        <v>2364</v>
      </c>
      <c r="F1423" s="4">
        <v>0.55000000000000004</v>
      </c>
      <c r="G1423" t="s">
        <v>8</v>
      </c>
      <c r="H1423" t="s">
        <v>1140</v>
      </c>
      <c r="I1423" t="s">
        <v>1322</v>
      </c>
      <c r="J1423" t="s">
        <v>1323</v>
      </c>
      <c r="K1423" t="s">
        <v>1163</v>
      </c>
      <c r="L1423" t="s">
        <v>18</v>
      </c>
      <c r="M1423">
        <v>5</v>
      </c>
      <c r="N1423">
        <v>23</v>
      </c>
      <c r="O1423" t="s">
        <v>3286</v>
      </c>
      <c r="P1423" t="s">
        <v>3282</v>
      </c>
      <c r="Q1423" s="7">
        <f>fact_orders[[#This Row],[Original Price]]*(1-fact_orders[[#This Row],[Discount%]])</f>
        <v>1063.8</v>
      </c>
      <c r="R1423">
        <f>fact_orders[[#This Row],[Original Price]]*fact_orders[[#This Row],[Discount%]]</f>
        <v>1300.2</v>
      </c>
      <c r="S1423">
        <f>YEAR(fact_orders[[#This Row],[Date]])</f>
        <v>2021</v>
      </c>
      <c r="T1423">
        <f>MONTH(fact_orders[[#This Row],[Date]])</f>
        <v>3</v>
      </c>
      <c r="U1423" t="str">
        <f>TEXT(fact_orders[[#This Row],[Date]],"mmm-yyyy")</f>
        <v>Mar-2021</v>
      </c>
      <c r="V1423" t="str">
        <f>"Q"&amp;ROUNDUP(MONTH(fact_orders[[#This Row],[Date]])/3,0)</f>
        <v>Q1</v>
      </c>
      <c r="W1423" t="str" cm="1">
        <f t="array" ref="W1423">_xlfn.IFS(
fact_orders[[#This Row],[dim_customers.Customer Age]]&lt;=25,"18-25",
fact_orders[[#This Row],[dim_customers.Customer Age]]&lt;=35,"26-35",
fact_orders[[#This Row],[dim_customers.Customer Age]]&lt;=45,"36-45",
fact_orders[[#This Row],[dim_customers.Customer Age]]&lt;=55,"46-55",
TRUE,"56+"
)</f>
        <v>18-25</v>
      </c>
      <c r="X1423" t="str" cm="1">
        <f t="array" ref="X1423">_xlfn.IFS(fact_orders[[#This Row],[Original Price]]&lt;250,"Under 250", fact_orders[[#This Row],[Original Price]]&lt;500, "250-499",fact_orders[[#This Row],[Original Price]]&lt;1000,"500-999",fact_orders[[#This Row],[Original Price]]&lt;2000,"1000-1999",TRUE,"2000+")</f>
        <v>2000+</v>
      </c>
      <c r="Y1423" t="str" cm="1">
        <f t="array" ref="Y1423">_xlfn.IFS(fact_orders[[#This Row],[Discount%]]&lt;0.2,"10-19%",fact_orders[[#This Row],[Discount%]]&lt;0.3,"20-29%",fact_orders[[#This Row],[Discount%]]&lt;0.4,"30-39%",fact_orders[[#This Row],[Discount%]]&lt;0.5,"40-49%",TRUE,"50%+")</f>
        <v>50%+</v>
      </c>
    </row>
    <row r="1424" spans="1:25" hidden="1" x14ac:dyDescent="0.3">
      <c r="A1424" t="s">
        <v>4840</v>
      </c>
      <c r="B1424" t="s">
        <v>3290</v>
      </c>
      <c r="C1424" t="s">
        <v>1328</v>
      </c>
      <c r="D1424" s="2">
        <v>44936</v>
      </c>
      <c r="E1424">
        <v>1236</v>
      </c>
      <c r="F1424" s="4">
        <v>0.5</v>
      </c>
      <c r="G1424" t="s">
        <v>8</v>
      </c>
      <c r="H1424" t="s">
        <v>1140</v>
      </c>
      <c r="I1424" t="s">
        <v>1322</v>
      </c>
      <c r="J1424" t="s">
        <v>1323</v>
      </c>
      <c r="K1424" t="s">
        <v>1163</v>
      </c>
      <c r="L1424" t="s">
        <v>497</v>
      </c>
      <c r="M1424">
        <v>5</v>
      </c>
      <c r="N1424">
        <v>22</v>
      </c>
      <c r="O1424" t="s">
        <v>3286</v>
      </c>
      <c r="P1424" t="s">
        <v>3282</v>
      </c>
      <c r="Q1424" s="7">
        <f>fact_orders[[#This Row],[Original Price]]*(1-fact_orders[[#This Row],[Discount%]])</f>
        <v>618</v>
      </c>
      <c r="R1424">
        <f>fact_orders[[#This Row],[Original Price]]*fact_orders[[#This Row],[Discount%]]</f>
        <v>618</v>
      </c>
      <c r="S1424">
        <f>YEAR(fact_orders[[#This Row],[Date]])</f>
        <v>2023</v>
      </c>
      <c r="T1424">
        <f>MONTH(fact_orders[[#This Row],[Date]])</f>
        <v>1</v>
      </c>
      <c r="U1424" t="str">
        <f>TEXT(fact_orders[[#This Row],[Date]],"mmm-yyyy")</f>
        <v>Jan-2023</v>
      </c>
      <c r="V1424" t="str">
        <f>"Q"&amp;ROUNDUP(MONTH(fact_orders[[#This Row],[Date]])/3,0)</f>
        <v>Q1</v>
      </c>
      <c r="W1424" t="str" cm="1">
        <f t="array" ref="W1424">_xlfn.IFS(
fact_orders[[#This Row],[dim_customers.Customer Age]]&lt;=25,"18-25",
fact_orders[[#This Row],[dim_customers.Customer Age]]&lt;=35,"26-35",
fact_orders[[#This Row],[dim_customers.Customer Age]]&lt;=45,"36-45",
fact_orders[[#This Row],[dim_customers.Customer Age]]&lt;=55,"46-55",
TRUE,"56+"
)</f>
        <v>18-25</v>
      </c>
      <c r="X1424" t="str" cm="1">
        <f t="array" ref="X1424">_xlfn.IFS(fact_orders[[#This Row],[Original Price]]&lt;250,"Under 250", fact_orders[[#This Row],[Original Price]]&lt;500, "250-499",fact_orders[[#This Row],[Original Price]]&lt;1000,"500-999",fact_orders[[#This Row],[Original Price]]&lt;2000,"1000-1999",TRUE,"2000+")</f>
        <v>1000-1999</v>
      </c>
      <c r="Y1424" t="str" cm="1">
        <f t="array" ref="Y1424">_xlfn.IFS(fact_orders[[#This Row],[Discount%]]&lt;0.2,"10-19%",fact_orders[[#This Row],[Discount%]]&lt;0.3,"20-29%",fact_orders[[#This Row],[Discount%]]&lt;0.4,"30-39%",fact_orders[[#This Row],[Discount%]]&lt;0.5,"40-49%",TRUE,"50%+")</f>
        <v>50%+</v>
      </c>
    </row>
    <row r="1425" spans="1:25" hidden="1" x14ac:dyDescent="0.3">
      <c r="A1425" t="s">
        <v>4841</v>
      </c>
      <c r="B1425" t="s">
        <v>3291</v>
      </c>
      <c r="C1425" t="s">
        <v>1329</v>
      </c>
      <c r="D1425" s="2">
        <v>44831</v>
      </c>
      <c r="E1425">
        <v>756</v>
      </c>
      <c r="F1425" s="4">
        <v>0.5</v>
      </c>
      <c r="G1425" t="s">
        <v>8</v>
      </c>
      <c r="H1425" t="s">
        <v>1140</v>
      </c>
      <c r="I1425" t="s">
        <v>1322</v>
      </c>
      <c r="J1425" t="s">
        <v>1323</v>
      </c>
      <c r="K1425" t="s">
        <v>1163</v>
      </c>
      <c r="L1425" t="s">
        <v>213</v>
      </c>
      <c r="M1425">
        <v>4</v>
      </c>
      <c r="N1425">
        <v>17</v>
      </c>
      <c r="O1425" t="s">
        <v>3292</v>
      </c>
      <c r="P1425" t="s">
        <v>3293</v>
      </c>
      <c r="Q1425" s="7">
        <f>fact_orders[[#This Row],[Original Price]]*(1-fact_orders[[#This Row],[Discount%]])</f>
        <v>378</v>
      </c>
      <c r="R1425">
        <f>fact_orders[[#This Row],[Original Price]]*fact_orders[[#This Row],[Discount%]]</f>
        <v>378</v>
      </c>
      <c r="S1425">
        <f>YEAR(fact_orders[[#This Row],[Date]])</f>
        <v>2022</v>
      </c>
      <c r="T1425">
        <f>MONTH(fact_orders[[#This Row],[Date]])</f>
        <v>9</v>
      </c>
      <c r="U1425" t="str">
        <f>TEXT(fact_orders[[#This Row],[Date]],"mmm-yyyy")</f>
        <v>Sep-2022</v>
      </c>
      <c r="V1425" t="str">
        <f>"Q"&amp;ROUNDUP(MONTH(fact_orders[[#This Row],[Date]])/3,0)</f>
        <v>Q3</v>
      </c>
      <c r="W1425" t="str" cm="1">
        <f t="array" ref="W1425">_xlfn.IFS(
fact_orders[[#This Row],[dim_customers.Customer Age]]&lt;=25,"18-25",
fact_orders[[#This Row],[dim_customers.Customer Age]]&lt;=35,"26-35",
fact_orders[[#This Row],[dim_customers.Customer Age]]&lt;=45,"36-45",
fact_orders[[#This Row],[dim_customers.Customer Age]]&lt;=55,"46-55",
TRUE,"56+"
)</f>
        <v>18-25</v>
      </c>
      <c r="X1425" t="str" cm="1">
        <f t="array" ref="X1425">_xlfn.IFS(fact_orders[[#This Row],[Original Price]]&lt;250,"Under 250", fact_orders[[#This Row],[Original Price]]&lt;500, "250-499",fact_orders[[#This Row],[Original Price]]&lt;1000,"500-999",fact_orders[[#This Row],[Original Price]]&lt;2000,"1000-1999",TRUE,"2000+")</f>
        <v>500-999</v>
      </c>
      <c r="Y1425" t="str" cm="1">
        <f t="array" ref="Y1425">_xlfn.IFS(fact_orders[[#This Row],[Discount%]]&lt;0.2,"10-19%",fact_orders[[#This Row],[Discount%]]&lt;0.3,"20-29%",fact_orders[[#This Row],[Discount%]]&lt;0.4,"30-39%",fact_orders[[#This Row],[Discount%]]&lt;0.5,"40-49%",TRUE,"50%+")</f>
        <v>50%+</v>
      </c>
    </row>
    <row r="1426" spans="1:25" hidden="1" x14ac:dyDescent="0.3">
      <c r="A1426" t="s">
        <v>4842</v>
      </c>
      <c r="B1426" t="s">
        <v>3294</v>
      </c>
      <c r="C1426" t="s">
        <v>1330</v>
      </c>
      <c r="D1426" s="2">
        <v>44460</v>
      </c>
      <c r="E1426">
        <v>326</v>
      </c>
      <c r="F1426" s="4">
        <v>0.5</v>
      </c>
      <c r="G1426" t="s">
        <v>8</v>
      </c>
      <c r="H1426" t="s">
        <v>1140</v>
      </c>
      <c r="I1426" t="s">
        <v>1322</v>
      </c>
      <c r="J1426" t="s">
        <v>1323</v>
      </c>
      <c r="K1426" t="s">
        <v>1163</v>
      </c>
      <c r="L1426" t="s">
        <v>14</v>
      </c>
      <c r="M1426">
        <v>2</v>
      </c>
      <c r="N1426">
        <v>19</v>
      </c>
      <c r="O1426" t="s">
        <v>3292</v>
      </c>
      <c r="P1426" t="s">
        <v>3293</v>
      </c>
      <c r="Q1426" s="7">
        <f>fact_orders[[#This Row],[Original Price]]*(1-fact_orders[[#This Row],[Discount%]])</f>
        <v>163</v>
      </c>
      <c r="R1426">
        <f>fact_orders[[#This Row],[Original Price]]*fact_orders[[#This Row],[Discount%]]</f>
        <v>163</v>
      </c>
      <c r="S1426">
        <f>YEAR(fact_orders[[#This Row],[Date]])</f>
        <v>2021</v>
      </c>
      <c r="T1426">
        <f>MONTH(fact_orders[[#This Row],[Date]])</f>
        <v>9</v>
      </c>
      <c r="U1426" t="str">
        <f>TEXT(fact_orders[[#This Row],[Date]],"mmm-yyyy")</f>
        <v>Sep-2021</v>
      </c>
      <c r="V1426" t="str">
        <f>"Q"&amp;ROUNDUP(MONTH(fact_orders[[#This Row],[Date]])/3,0)</f>
        <v>Q3</v>
      </c>
      <c r="W1426" t="str" cm="1">
        <f t="array" ref="W1426">_xlfn.IFS(
fact_orders[[#This Row],[dim_customers.Customer Age]]&lt;=25,"18-25",
fact_orders[[#This Row],[dim_customers.Customer Age]]&lt;=35,"26-35",
fact_orders[[#This Row],[dim_customers.Customer Age]]&lt;=45,"36-45",
fact_orders[[#This Row],[dim_customers.Customer Age]]&lt;=55,"46-55",
TRUE,"56+"
)</f>
        <v>18-25</v>
      </c>
      <c r="X1426" t="str" cm="1">
        <f t="array" ref="X1426">_xlfn.IFS(fact_orders[[#This Row],[Original Price]]&lt;250,"Under 250", fact_orders[[#This Row],[Original Price]]&lt;500, "250-499",fact_orders[[#This Row],[Original Price]]&lt;1000,"500-999",fact_orders[[#This Row],[Original Price]]&lt;2000,"1000-1999",TRUE,"2000+")</f>
        <v>250-499</v>
      </c>
      <c r="Y1426" t="str" cm="1">
        <f t="array" ref="Y1426">_xlfn.IFS(fact_orders[[#This Row],[Discount%]]&lt;0.2,"10-19%",fact_orders[[#This Row],[Discount%]]&lt;0.3,"20-29%",fact_orders[[#This Row],[Discount%]]&lt;0.4,"30-39%",fact_orders[[#This Row],[Discount%]]&lt;0.5,"40-49%",TRUE,"50%+")</f>
        <v>50%+</v>
      </c>
    </row>
    <row r="1427" spans="1:25" hidden="1" x14ac:dyDescent="0.3">
      <c r="A1427" t="s">
        <v>4843</v>
      </c>
      <c r="B1427" t="s">
        <v>3295</v>
      </c>
      <c r="C1427" t="s">
        <v>1331</v>
      </c>
      <c r="D1427" s="2">
        <v>44831</v>
      </c>
      <c r="E1427">
        <v>453</v>
      </c>
      <c r="F1427" s="4">
        <v>0.5</v>
      </c>
      <c r="G1427" t="s">
        <v>8</v>
      </c>
      <c r="H1427" t="s">
        <v>1140</v>
      </c>
      <c r="I1427" t="s">
        <v>1322</v>
      </c>
      <c r="J1427" t="s">
        <v>1323</v>
      </c>
      <c r="K1427" t="s">
        <v>1163</v>
      </c>
      <c r="L1427" t="s">
        <v>281</v>
      </c>
      <c r="M1427">
        <v>3</v>
      </c>
      <c r="N1427">
        <v>18</v>
      </c>
      <c r="O1427" t="s">
        <v>3292</v>
      </c>
      <c r="P1427" t="s">
        <v>3293</v>
      </c>
      <c r="Q1427" s="7">
        <f>fact_orders[[#This Row],[Original Price]]*(1-fact_orders[[#This Row],[Discount%]])</f>
        <v>226.5</v>
      </c>
      <c r="R1427">
        <f>fact_orders[[#This Row],[Original Price]]*fact_orders[[#This Row],[Discount%]]</f>
        <v>226.5</v>
      </c>
      <c r="S1427">
        <f>YEAR(fact_orders[[#This Row],[Date]])</f>
        <v>2022</v>
      </c>
      <c r="T1427">
        <f>MONTH(fact_orders[[#This Row],[Date]])</f>
        <v>9</v>
      </c>
      <c r="U1427" t="str">
        <f>TEXT(fact_orders[[#This Row],[Date]],"mmm-yyyy")</f>
        <v>Sep-2022</v>
      </c>
      <c r="V1427" t="str">
        <f>"Q"&amp;ROUNDUP(MONTH(fact_orders[[#This Row],[Date]])/3,0)</f>
        <v>Q3</v>
      </c>
      <c r="W1427" t="str" cm="1">
        <f t="array" ref="W1427">_xlfn.IFS(
fact_orders[[#This Row],[dim_customers.Customer Age]]&lt;=25,"18-25",
fact_orders[[#This Row],[dim_customers.Customer Age]]&lt;=35,"26-35",
fact_orders[[#This Row],[dim_customers.Customer Age]]&lt;=45,"36-45",
fact_orders[[#This Row],[dim_customers.Customer Age]]&lt;=55,"46-55",
TRUE,"56+"
)</f>
        <v>18-25</v>
      </c>
      <c r="X1427" t="str" cm="1">
        <f t="array" ref="X1427">_xlfn.IFS(fact_orders[[#This Row],[Original Price]]&lt;250,"Under 250", fact_orders[[#This Row],[Original Price]]&lt;500, "250-499",fact_orders[[#This Row],[Original Price]]&lt;1000,"500-999",fact_orders[[#This Row],[Original Price]]&lt;2000,"1000-1999",TRUE,"2000+")</f>
        <v>250-499</v>
      </c>
      <c r="Y1427" t="str" cm="1">
        <f t="array" ref="Y1427">_xlfn.IFS(fact_orders[[#This Row],[Discount%]]&lt;0.2,"10-19%",fact_orders[[#This Row],[Discount%]]&lt;0.3,"20-29%",fact_orders[[#This Row],[Discount%]]&lt;0.4,"30-39%",fact_orders[[#This Row],[Discount%]]&lt;0.5,"40-49%",TRUE,"50%+")</f>
        <v>50%+</v>
      </c>
    </row>
    <row r="1428" spans="1:25" hidden="1" x14ac:dyDescent="0.3">
      <c r="A1428" t="s">
        <v>4844</v>
      </c>
      <c r="B1428" t="s">
        <v>3296</v>
      </c>
      <c r="C1428" t="s">
        <v>1332</v>
      </c>
      <c r="D1428" s="2">
        <v>44338</v>
      </c>
      <c r="E1428">
        <v>326</v>
      </c>
      <c r="F1428" s="4">
        <v>0.5</v>
      </c>
      <c r="G1428" t="s">
        <v>8</v>
      </c>
      <c r="H1428" t="s">
        <v>1140</v>
      </c>
      <c r="I1428" t="s">
        <v>1322</v>
      </c>
      <c r="J1428" t="s">
        <v>1323</v>
      </c>
      <c r="K1428" t="s">
        <v>1163</v>
      </c>
      <c r="L1428" t="s">
        <v>162</v>
      </c>
      <c r="M1428">
        <v>4</v>
      </c>
      <c r="N1428">
        <v>20</v>
      </c>
      <c r="O1428" t="s">
        <v>3292</v>
      </c>
      <c r="P1428" t="s">
        <v>3293</v>
      </c>
      <c r="Q1428" s="7">
        <f>fact_orders[[#This Row],[Original Price]]*(1-fact_orders[[#This Row],[Discount%]])</f>
        <v>163</v>
      </c>
      <c r="R1428">
        <f>fact_orders[[#This Row],[Original Price]]*fact_orders[[#This Row],[Discount%]]</f>
        <v>163</v>
      </c>
      <c r="S1428">
        <f>YEAR(fact_orders[[#This Row],[Date]])</f>
        <v>2021</v>
      </c>
      <c r="T1428">
        <f>MONTH(fact_orders[[#This Row],[Date]])</f>
        <v>5</v>
      </c>
      <c r="U1428" t="str">
        <f>TEXT(fact_orders[[#This Row],[Date]],"mmm-yyyy")</f>
        <v>May-2021</v>
      </c>
      <c r="V1428" t="str">
        <f>"Q"&amp;ROUNDUP(MONTH(fact_orders[[#This Row],[Date]])/3,0)</f>
        <v>Q2</v>
      </c>
      <c r="W1428" t="str" cm="1">
        <f t="array" ref="W1428">_xlfn.IFS(
fact_orders[[#This Row],[dim_customers.Customer Age]]&lt;=25,"18-25",
fact_orders[[#This Row],[dim_customers.Customer Age]]&lt;=35,"26-35",
fact_orders[[#This Row],[dim_customers.Customer Age]]&lt;=45,"36-45",
fact_orders[[#This Row],[dim_customers.Customer Age]]&lt;=55,"46-55",
TRUE,"56+"
)</f>
        <v>18-25</v>
      </c>
      <c r="X1428" t="str" cm="1">
        <f t="array" ref="X1428">_xlfn.IFS(fact_orders[[#This Row],[Original Price]]&lt;250,"Under 250", fact_orders[[#This Row],[Original Price]]&lt;500, "250-499",fact_orders[[#This Row],[Original Price]]&lt;1000,"500-999",fact_orders[[#This Row],[Original Price]]&lt;2000,"1000-1999",TRUE,"2000+")</f>
        <v>250-499</v>
      </c>
      <c r="Y1428" t="str" cm="1">
        <f t="array" ref="Y1428">_xlfn.IFS(fact_orders[[#This Row],[Discount%]]&lt;0.2,"10-19%",fact_orders[[#This Row],[Discount%]]&lt;0.3,"20-29%",fact_orders[[#This Row],[Discount%]]&lt;0.4,"30-39%",fact_orders[[#This Row],[Discount%]]&lt;0.5,"40-49%",TRUE,"50%+")</f>
        <v>50%+</v>
      </c>
    </row>
    <row r="1429" spans="1:25" hidden="1" x14ac:dyDescent="0.3">
      <c r="A1429" t="s">
        <v>4845</v>
      </c>
      <c r="B1429" t="s">
        <v>3297</v>
      </c>
      <c r="C1429" t="s">
        <v>1333</v>
      </c>
      <c r="D1429" s="2">
        <v>44884</v>
      </c>
      <c r="E1429">
        <v>456</v>
      </c>
      <c r="F1429" s="4">
        <v>0.3</v>
      </c>
      <c r="G1429" t="s">
        <v>8</v>
      </c>
      <c r="H1429" t="s">
        <v>1140</v>
      </c>
      <c r="I1429" t="s">
        <v>1322</v>
      </c>
      <c r="J1429" t="s">
        <v>1323</v>
      </c>
      <c r="K1429" t="s">
        <v>1163</v>
      </c>
      <c r="L1429" t="s">
        <v>432</v>
      </c>
      <c r="M1429">
        <v>5</v>
      </c>
      <c r="N1429">
        <v>22</v>
      </c>
      <c r="O1429" t="s">
        <v>3298</v>
      </c>
      <c r="P1429" t="s">
        <v>3299</v>
      </c>
      <c r="Q1429" s="7">
        <f>fact_orders[[#This Row],[Original Price]]*(1-fact_orders[[#This Row],[Discount%]])</f>
        <v>319.2</v>
      </c>
      <c r="R1429">
        <f>fact_orders[[#This Row],[Original Price]]*fact_orders[[#This Row],[Discount%]]</f>
        <v>136.79999999999998</v>
      </c>
      <c r="S1429">
        <f>YEAR(fact_orders[[#This Row],[Date]])</f>
        <v>2022</v>
      </c>
      <c r="T1429">
        <f>MONTH(fact_orders[[#This Row],[Date]])</f>
        <v>11</v>
      </c>
      <c r="U1429" t="str">
        <f>TEXT(fact_orders[[#This Row],[Date]],"mmm-yyyy")</f>
        <v>Nov-2022</v>
      </c>
      <c r="V1429" t="str">
        <f>"Q"&amp;ROUNDUP(MONTH(fact_orders[[#This Row],[Date]])/3,0)</f>
        <v>Q4</v>
      </c>
      <c r="W1429" t="str" cm="1">
        <f t="array" ref="W1429">_xlfn.IFS(
fact_orders[[#This Row],[dim_customers.Customer Age]]&lt;=25,"18-25",
fact_orders[[#This Row],[dim_customers.Customer Age]]&lt;=35,"26-35",
fact_orders[[#This Row],[dim_customers.Customer Age]]&lt;=45,"36-45",
fact_orders[[#This Row],[dim_customers.Customer Age]]&lt;=55,"46-55",
TRUE,"56+"
)</f>
        <v>18-25</v>
      </c>
      <c r="X1429" t="str" cm="1">
        <f t="array" ref="X1429">_xlfn.IFS(fact_orders[[#This Row],[Original Price]]&lt;250,"Under 250", fact_orders[[#This Row],[Original Price]]&lt;500, "250-499",fact_orders[[#This Row],[Original Price]]&lt;1000,"500-999",fact_orders[[#This Row],[Original Price]]&lt;2000,"1000-1999",TRUE,"2000+")</f>
        <v>250-499</v>
      </c>
      <c r="Y1429" t="str" cm="1">
        <f t="array" ref="Y1429">_xlfn.IFS(fact_orders[[#This Row],[Discount%]]&lt;0.2,"10-19%",fact_orders[[#This Row],[Discount%]]&lt;0.3,"20-29%",fact_orders[[#This Row],[Discount%]]&lt;0.4,"30-39%",fact_orders[[#This Row],[Discount%]]&lt;0.5,"40-49%",TRUE,"50%+")</f>
        <v>30-39%</v>
      </c>
    </row>
    <row r="1430" spans="1:25" hidden="1" x14ac:dyDescent="0.3">
      <c r="A1430" t="s">
        <v>4846</v>
      </c>
      <c r="B1430" t="s">
        <v>3300</v>
      </c>
      <c r="C1430" t="s">
        <v>1334</v>
      </c>
      <c r="D1430" s="2">
        <v>44915</v>
      </c>
      <c r="E1430">
        <v>675</v>
      </c>
      <c r="F1430" s="4">
        <v>0.32</v>
      </c>
      <c r="G1430" t="s">
        <v>8</v>
      </c>
      <c r="H1430" t="s">
        <v>1140</v>
      </c>
      <c r="I1430" t="s">
        <v>1322</v>
      </c>
      <c r="J1430" t="s">
        <v>1323</v>
      </c>
      <c r="K1430" t="s">
        <v>1151</v>
      </c>
      <c r="L1430" t="s">
        <v>1286</v>
      </c>
      <c r="M1430">
        <v>4</v>
      </c>
      <c r="N1430">
        <v>25</v>
      </c>
      <c r="O1430" t="s">
        <v>3298</v>
      </c>
      <c r="P1430" t="s">
        <v>3299</v>
      </c>
      <c r="Q1430" s="7">
        <f>fact_orders[[#This Row],[Original Price]]*(1-fact_orders[[#This Row],[Discount%]])</f>
        <v>458.99999999999994</v>
      </c>
      <c r="R1430">
        <f>fact_orders[[#This Row],[Original Price]]*fact_orders[[#This Row],[Discount%]]</f>
        <v>216</v>
      </c>
      <c r="S1430">
        <f>YEAR(fact_orders[[#This Row],[Date]])</f>
        <v>2022</v>
      </c>
      <c r="T1430">
        <f>MONTH(fact_orders[[#This Row],[Date]])</f>
        <v>12</v>
      </c>
      <c r="U1430" t="str">
        <f>TEXT(fact_orders[[#This Row],[Date]],"mmm-yyyy")</f>
        <v>Dec-2022</v>
      </c>
      <c r="V1430" t="str">
        <f>"Q"&amp;ROUNDUP(MONTH(fact_orders[[#This Row],[Date]])/3,0)</f>
        <v>Q4</v>
      </c>
      <c r="W1430" t="str" cm="1">
        <f t="array" ref="W1430">_xlfn.IFS(
fact_orders[[#This Row],[dim_customers.Customer Age]]&lt;=25,"18-25",
fact_orders[[#This Row],[dim_customers.Customer Age]]&lt;=35,"26-35",
fact_orders[[#This Row],[dim_customers.Customer Age]]&lt;=45,"36-45",
fact_orders[[#This Row],[dim_customers.Customer Age]]&lt;=55,"46-55",
TRUE,"56+"
)</f>
        <v>18-25</v>
      </c>
      <c r="X1430" t="str" cm="1">
        <f t="array" ref="X1430">_xlfn.IFS(fact_orders[[#This Row],[Original Price]]&lt;250,"Under 250", fact_orders[[#This Row],[Original Price]]&lt;500, "250-499",fact_orders[[#This Row],[Original Price]]&lt;1000,"500-999",fact_orders[[#This Row],[Original Price]]&lt;2000,"1000-1999",TRUE,"2000+")</f>
        <v>500-999</v>
      </c>
      <c r="Y1430" t="str" cm="1">
        <f t="array" ref="Y1430">_xlfn.IFS(fact_orders[[#This Row],[Discount%]]&lt;0.2,"10-19%",fact_orders[[#This Row],[Discount%]]&lt;0.3,"20-29%",fact_orders[[#This Row],[Discount%]]&lt;0.4,"30-39%",fact_orders[[#This Row],[Discount%]]&lt;0.5,"40-49%",TRUE,"50%+")</f>
        <v>30-39%</v>
      </c>
    </row>
    <row r="1431" spans="1:25" hidden="1" x14ac:dyDescent="0.3">
      <c r="A1431" t="s">
        <v>4847</v>
      </c>
      <c r="B1431" t="s">
        <v>3301</v>
      </c>
      <c r="C1431" t="s">
        <v>1335</v>
      </c>
      <c r="D1431" s="2">
        <v>44252</v>
      </c>
      <c r="E1431">
        <v>654</v>
      </c>
      <c r="F1431" s="4">
        <v>0.25</v>
      </c>
      <c r="G1431" t="s">
        <v>8</v>
      </c>
      <c r="H1431" t="s">
        <v>1140</v>
      </c>
      <c r="I1431" t="s">
        <v>1322</v>
      </c>
      <c r="J1431" t="s">
        <v>1323</v>
      </c>
      <c r="K1431" t="s">
        <v>1151</v>
      </c>
      <c r="L1431" t="s">
        <v>237</v>
      </c>
      <c r="M1431">
        <v>4</v>
      </c>
      <c r="N1431">
        <v>27</v>
      </c>
      <c r="O1431" t="s">
        <v>3302</v>
      </c>
      <c r="P1431" t="s">
        <v>3303</v>
      </c>
      <c r="Q1431" s="7">
        <f>fact_orders[[#This Row],[Original Price]]*(1-fact_orders[[#This Row],[Discount%]])</f>
        <v>490.5</v>
      </c>
      <c r="R1431">
        <f>fact_orders[[#This Row],[Original Price]]*fact_orders[[#This Row],[Discount%]]</f>
        <v>163.5</v>
      </c>
      <c r="S1431">
        <f>YEAR(fact_orders[[#This Row],[Date]])</f>
        <v>2021</v>
      </c>
      <c r="T1431">
        <f>MONTH(fact_orders[[#This Row],[Date]])</f>
        <v>2</v>
      </c>
      <c r="U1431" t="str">
        <f>TEXT(fact_orders[[#This Row],[Date]],"mmm-yyyy")</f>
        <v>Feb-2021</v>
      </c>
      <c r="V1431" t="str">
        <f>"Q"&amp;ROUNDUP(MONTH(fact_orders[[#This Row],[Date]])/3,0)</f>
        <v>Q1</v>
      </c>
      <c r="W1431" t="str" cm="1">
        <f t="array" ref="W1431">_xlfn.IFS(
fact_orders[[#This Row],[dim_customers.Customer Age]]&lt;=25,"18-25",
fact_orders[[#This Row],[dim_customers.Customer Age]]&lt;=35,"26-35",
fact_orders[[#This Row],[dim_customers.Customer Age]]&lt;=45,"36-45",
fact_orders[[#This Row],[dim_customers.Customer Age]]&lt;=55,"46-55",
TRUE,"56+"
)</f>
        <v>26-35</v>
      </c>
      <c r="X1431" t="str" cm="1">
        <f t="array" ref="X1431">_xlfn.IFS(fact_orders[[#This Row],[Original Price]]&lt;250,"Under 250", fact_orders[[#This Row],[Original Price]]&lt;500, "250-499",fact_orders[[#This Row],[Original Price]]&lt;1000,"500-999",fact_orders[[#This Row],[Original Price]]&lt;2000,"1000-1999",TRUE,"2000+")</f>
        <v>500-999</v>
      </c>
      <c r="Y1431" t="str" cm="1">
        <f t="array" ref="Y1431">_xlfn.IFS(fact_orders[[#This Row],[Discount%]]&lt;0.2,"10-19%",fact_orders[[#This Row],[Discount%]]&lt;0.3,"20-29%",fact_orders[[#This Row],[Discount%]]&lt;0.4,"30-39%",fact_orders[[#This Row],[Discount%]]&lt;0.5,"40-49%",TRUE,"50%+")</f>
        <v>20-29%</v>
      </c>
    </row>
    <row r="1432" spans="1:25" hidden="1" x14ac:dyDescent="0.3">
      <c r="A1432" t="s">
        <v>4848</v>
      </c>
      <c r="B1432" t="s">
        <v>3304</v>
      </c>
      <c r="C1432" t="s">
        <v>1336</v>
      </c>
      <c r="D1432" s="2">
        <v>44211</v>
      </c>
      <c r="E1432">
        <v>654</v>
      </c>
      <c r="F1432" s="4">
        <v>0.45</v>
      </c>
      <c r="G1432" t="s">
        <v>8</v>
      </c>
      <c r="H1432" t="s">
        <v>1140</v>
      </c>
      <c r="I1432" t="s">
        <v>1322</v>
      </c>
      <c r="J1432" t="s">
        <v>1323</v>
      </c>
      <c r="K1432" t="s">
        <v>1151</v>
      </c>
      <c r="L1432" t="s">
        <v>37</v>
      </c>
      <c r="M1432">
        <v>4</v>
      </c>
      <c r="N1432">
        <v>29</v>
      </c>
      <c r="O1432" t="s">
        <v>3302</v>
      </c>
      <c r="P1432" t="s">
        <v>3303</v>
      </c>
      <c r="Q1432" s="7">
        <f>fact_orders[[#This Row],[Original Price]]*(1-fact_orders[[#This Row],[Discount%]])</f>
        <v>359.70000000000005</v>
      </c>
      <c r="R1432">
        <f>fact_orders[[#This Row],[Original Price]]*fact_orders[[#This Row],[Discount%]]</f>
        <v>294.3</v>
      </c>
      <c r="S1432">
        <f>YEAR(fact_orders[[#This Row],[Date]])</f>
        <v>2021</v>
      </c>
      <c r="T1432">
        <f>MONTH(fact_orders[[#This Row],[Date]])</f>
        <v>1</v>
      </c>
      <c r="U1432" t="str">
        <f>TEXT(fact_orders[[#This Row],[Date]],"mmm-yyyy")</f>
        <v>Jan-2021</v>
      </c>
      <c r="V1432" t="str">
        <f>"Q"&amp;ROUNDUP(MONTH(fact_orders[[#This Row],[Date]])/3,0)</f>
        <v>Q1</v>
      </c>
      <c r="W1432" t="str" cm="1">
        <f t="array" ref="W1432">_xlfn.IFS(
fact_orders[[#This Row],[dim_customers.Customer Age]]&lt;=25,"18-25",
fact_orders[[#This Row],[dim_customers.Customer Age]]&lt;=35,"26-35",
fact_orders[[#This Row],[dim_customers.Customer Age]]&lt;=45,"36-45",
fact_orders[[#This Row],[dim_customers.Customer Age]]&lt;=55,"46-55",
TRUE,"56+"
)</f>
        <v>26-35</v>
      </c>
      <c r="X1432" t="str" cm="1">
        <f t="array" ref="X1432">_xlfn.IFS(fact_orders[[#This Row],[Original Price]]&lt;250,"Under 250", fact_orders[[#This Row],[Original Price]]&lt;500, "250-499",fact_orders[[#This Row],[Original Price]]&lt;1000,"500-999",fact_orders[[#This Row],[Original Price]]&lt;2000,"1000-1999",TRUE,"2000+")</f>
        <v>500-999</v>
      </c>
      <c r="Y1432" t="str" cm="1">
        <f t="array" ref="Y1432">_xlfn.IFS(fact_orders[[#This Row],[Discount%]]&lt;0.2,"10-19%",fact_orders[[#This Row],[Discount%]]&lt;0.3,"20-29%",fact_orders[[#This Row],[Discount%]]&lt;0.4,"30-39%",fact_orders[[#This Row],[Discount%]]&lt;0.5,"40-49%",TRUE,"50%+")</f>
        <v>40-49%</v>
      </c>
    </row>
    <row r="1433" spans="1:25" hidden="1" x14ac:dyDescent="0.3">
      <c r="A1433" t="s">
        <v>4849</v>
      </c>
      <c r="B1433" t="s">
        <v>3305</v>
      </c>
      <c r="C1433" t="s">
        <v>1337</v>
      </c>
      <c r="D1433" s="2">
        <v>44363</v>
      </c>
      <c r="E1433">
        <v>654</v>
      </c>
      <c r="F1433" s="4">
        <v>0.15</v>
      </c>
      <c r="G1433" t="s">
        <v>8</v>
      </c>
      <c r="H1433" t="s">
        <v>1140</v>
      </c>
      <c r="I1433" t="s">
        <v>1322</v>
      </c>
      <c r="J1433" t="s">
        <v>1323</v>
      </c>
      <c r="K1433" t="s">
        <v>1151</v>
      </c>
      <c r="L1433" t="s">
        <v>31</v>
      </c>
      <c r="M1433">
        <v>3</v>
      </c>
      <c r="N1433">
        <v>23</v>
      </c>
      <c r="O1433" t="s">
        <v>3302</v>
      </c>
      <c r="P1433" t="s">
        <v>3303</v>
      </c>
      <c r="Q1433" s="7">
        <f>fact_orders[[#This Row],[Original Price]]*(1-fact_orders[[#This Row],[Discount%]])</f>
        <v>555.9</v>
      </c>
      <c r="R1433">
        <f>fact_orders[[#This Row],[Original Price]]*fact_orders[[#This Row],[Discount%]]</f>
        <v>98.1</v>
      </c>
      <c r="S1433">
        <f>YEAR(fact_orders[[#This Row],[Date]])</f>
        <v>2021</v>
      </c>
      <c r="T1433">
        <f>MONTH(fact_orders[[#This Row],[Date]])</f>
        <v>6</v>
      </c>
      <c r="U1433" t="str">
        <f>TEXT(fact_orders[[#This Row],[Date]],"mmm-yyyy")</f>
        <v>Jun-2021</v>
      </c>
      <c r="V1433" t="str">
        <f>"Q"&amp;ROUNDUP(MONTH(fact_orders[[#This Row],[Date]])/3,0)</f>
        <v>Q2</v>
      </c>
      <c r="W1433" t="str" cm="1">
        <f t="array" ref="W1433">_xlfn.IFS(
fact_orders[[#This Row],[dim_customers.Customer Age]]&lt;=25,"18-25",
fact_orders[[#This Row],[dim_customers.Customer Age]]&lt;=35,"26-35",
fact_orders[[#This Row],[dim_customers.Customer Age]]&lt;=45,"36-45",
fact_orders[[#This Row],[dim_customers.Customer Age]]&lt;=55,"46-55",
TRUE,"56+"
)</f>
        <v>18-25</v>
      </c>
      <c r="X1433" t="str" cm="1">
        <f t="array" ref="X1433">_xlfn.IFS(fact_orders[[#This Row],[Original Price]]&lt;250,"Under 250", fact_orders[[#This Row],[Original Price]]&lt;500, "250-499",fact_orders[[#This Row],[Original Price]]&lt;1000,"500-999",fact_orders[[#This Row],[Original Price]]&lt;2000,"1000-1999",TRUE,"2000+")</f>
        <v>500-999</v>
      </c>
      <c r="Y1433" t="str" cm="1">
        <f t="array" ref="Y1433">_xlfn.IFS(fact_orders[[#This Row],[Discount%]]&lt;0.2,"10-19%",fact_orders[[#This Row],[Discount%]]&lt;0.3,"20-29%",fact_orders[[#This Row],[Discount%]]&lt;0.4,"30-39%",fact_orders[[#This Row],[Discount%]]&lt;0.5,"40-49%",TRUE,"50%+")</f>
        <v>10-19%</v>
      </c>
    </row>
    <row r="1434" spans="1:25" hidden="1" x14ac:dyDescent="0.3">
      <c r="A1434" t="s">
        <v>4850</v>
      </c>
      <c r="B1434" t="s">
        <v>3306</v>
      </c>
      <c r="C1434" t="s">
        <v>1338</v>
      </c>
      <c r="D1434" s="2">
        <v>44205</v>
      </c>
      <c r="E1434">
        <v>654</v>
      </c>
      <c r="F1434" s="4">
        <v>0.33</v>
      </c>
      <c r="G1434" t="s">
        <v>8</v>
      </c>
      <c r="H1434" t="s">
        <v>1140</v>
      </c>
      <c r="I1434" t="s">
        <v>1322</v>
      </c>
      <c r="J1434" t="s">
        <v>1323</v>
      </c>
      <c r="K1434" t="s">
        <v>1151</v>
      </c>
      <c r="L1434" t="s">
        <v>14</v>
      </c>
      <c r="M1434">
        <v>2</v>
      </c>
      <c r="N1434">
        <v>25</v>
      </c>
      <c r="O1434" t="s">
        <v>3302</v>
      </c>
      <c r="P1434" t="s">
        <v>3303</v>
      </c>
      <c r="Q1434" s="7">
        <f>fact_orders[[#This Row],[Original Price]]*(1-fact_orders[[#This Row],[Discount%]])</f>
        <v>438.17999999999995</v>
      </c>
      <c r="R1434">
        <f>fact_orders[[#This Row],[Original Price]]*fact_orders[[#This Row],[Discount%]]</f>
        <v>215.82000000000002</v>
      </c>
      <c r="S1434">
        <f>YEAR(fact_orders[[#This Row],[Date]])</f>
        <v>2021</v>
      </c>
      <c r="T1434">
        <f>MONTH(fact_orders[[#This Row],[Date]])</f>
        <v>1</v>
      </c>
      <c r="U1434" t="str">
        <f>TEXT(fact_orders[[#This Row],[Date]],"mmm-yyyy")</f>
        <v>Jan-2021</v>
      </c>
      <c r="V1434" t="str">
        <f>"Q"&amp;ROUNDUP(MONTH(fact_orders[[#This Row],[Date]])/3,0)</f>
        <v>Q1</v>
      </c>
      <c r="W1434" t="str" cm="1">
        <f t="array" ref="W1434">_xlfn.IFS(
fact_orders[[#This Row],[dim_customers.Customer Age]]&lt;=25,"18-25",
fact_orders[[#This Row],[dim_customers.Customer Age]]&lt;=35,"26-35",
fact_orders[[#This Row],[dim_customers.Customer Age]]&lt;=45,"36-45",
fact_orders[[#This Row],[dim_customers.Customer Age]]&lt;=55,"46-55",
TRUE,"56+"
)</f>
        <v>18-25</v>
      </c>
      <c r="X1434" t="str" cm="1">
        <f t="array" ref="X1434">_xlfn.IFS(fact_orders[[#This Row],[Original Price]]&lt;250,"Under 250", fact_orders[[#This Row],[Original Price]]&lt;500, "250-499",fact_orders[[#This Row],[Original Price]]&lt;1000,"500-999",fact_orders[[#This Row],[Original Price]]&lt;2000,"1000-1999",TRUE,"2000+")</f>
        <v>500-999</v>
      </c>
      <c r="Y1434" t="str" cm="1">
        <f t="array" ref="Y1434">_xlfn.IFS(fact_orders[[#This Row],[Discount%]]&lt;0.2,"10-19%",fact_orders[[#This Row],[Discount%]]&lt;0.3,"20-29%",fact_orders[[#This Row],[Discount%]]&lt;0.4,"30-39%",fact_orders[[#This Row],[Discount%]]&lt;0.5,"40-49%",TRUE,"50%+")</f>
        <v>30-39%</v>
      </c>
    </row>
    <row r="1435" spans="1:25" hidden="1" x14ac:dyDescent="0.3">
      <c r="A1435" t="s">
        <v>4851</v>
      </c>
      <c r="B1435" t="s">
        <v>3307</v>
      </c>
      <c r="C1435" t="s">
        <v>1339</v>
      </c>
      <c r="D1435" s="2">
        <v>44593</v>
      </c>
      <c r="E1435">
        <v>356</v>
      </c>
      <c r="F1435" s="4">
        <v>0.42</v>
      </c>
      <c r="G1435" t="s">
        <v>8</v>
      </c>
      <c r="H1435" t="s">
        <v>1140</v>
      </c>
      <c r="I1435" t="s">
        <v>1322</v>
      </c>
      <c r="J1435" t="s">
        <v>1323</v>
      </c>
      <c r="K1435" t="s">
        <v>1151</v>
      </c>
      <c r="L1435" t="s">
        <v>310</v>
      </c>
      <c r="M1435">
        <v>5</v>
      </c>
      <c r="N1435">
        <v>24</v>
      </c>
      <c r="O1435" t="s">
        <v>3302</v>
      </c>
      <c r="P1435" t="s">
        <v>3303</v>
      </c>
      <c r="Q1435" s="7">
        <f>fact_orders[[#This Row],[Original Price]]*(1-fact_orders[[#This Row],[Discount%]])</f>
        <v>206.48000000000002</v>
      </c>
      <c r="R1435">
        <f>fact_orders[[#This Row],[Original Price]]*fact_orders[[#This Row],[Discount%]]</f>
        <v>149.51999999999998</v>
      </c>
      <c r="S1435">
        <f>YEAR(fact_orders[[#This Row],[Date]])</f>
        <v>2022</v>
      </c>
      <c r="T1435">
        <f>MONTH(fact_orders[[#This Row],[Date]])</f>
        <v>2</v>
      </c>
      <c r="U1435" t="str">
        <f>TEXT(fact_orders[[#This Row],[Date]],"mmm-yyyy")</f>
        <v>Feb-2022</v>
      </c>
      <c r="V1435" t="str">
        <f>"Q"&amp;ROUNDUP(MONTH(fact_orders[[#This Row],[Date]])/3,0)</f>
        <v>Q1</v>
      </c>
      <c r="W1435" t="str" cm="1">
        <f t="array" ref="W1435">_xlfn.IFS(
fact_orders[[#This Row],[dim_customers.Customer Age]]&lt;=25,"18-25",
fact_orders[[#This Row],[dim_customers.Customer Age]]&lt;=35,"26-35",
fact_orders[[#This Row],[dim_customers.Customer Age]]&lt;=45,"36-45",
fact_orders[[#This Row],[dim_customers.Customer Age]]&lt;=55,"46-55",
TRUE,"56+"
)</f>
        <v>18-25</v>
      </c>
      <c r="X1435" t="str" cm="1">
        <f t="array" ref="X1435">_xlfn.IFS(fact_orders[[#This Row],[Original Price]]&lt;250,"Under 250", fact_orders[[#This Row],[Original Price]]&lt;500, "250-499",fact_orders[[#This Row],[Original Price]]&lt;1000,"500-999",fact_orders[[#This Row],[Original Price]]&lt;2000,"1000-1999",TRUE,"2000+")</f>
        <v>250-499</v>
      </c>
      <c r="Y1435" t="str" cm="1">
        <f t="array" ref="Y1435">_xlfn.IFS(fact_orders[[#This Row],[Discount%]]&lt;0.2,"10-19%",fact_orders[[#This Row],[Discount%]]&lt;0.3,"20-29%",fact_orders[[#This Row],[Discount%]]&lt;0.4,"30-39%",fact_orders[[#This Row],[Discount%]]&lt;0.5,"40-49%",TRUE,"50%+")</f>
        <v>40-49%</v>
      </c>
    </row>
    <row r="1436" spans="1:25" hidden="1" x14ac:dyDescent="0.3">
      <c r="A1436" t="s">
        <v>4852</v>
      </c>
      <c r="B1436" t="s">
        <v>3308</v>
      </c>
      <c r="C1436" t="s">
        <v>1340</v>
      </c>
      <c r="D1436" s="2">
        <v>44984</v>
      </c>
      <c r="E1436">
        <v>686</v>
      </c>
      <c r="F1436" s="4">
        <v>0.42</v>
      </c>
      <c r="G1436" t="s">
        <v>8</v>
      </c>
      <c r="H1436" t="s">
        <v>1140</v>
      </c>
      <c r="I1436" t="s">
        <v>1322</v>
      </c>
      <c r="J1436" t="s">
        <v>1323</v>
      </c>
      <c r="K1436" t="s">
        <v>1151</v>
      </c>
      <c r="L1436" t="s">
        <v>1293</v>
      </c>
      <c r="M1436">
        <v>4</v>
      </c>
      <c r="N1436">
        <v>15</v>
      </c>
      <c r="O1436" t="s">
        <v>3302</v>
      </c>
      <c r="P1436" t="s">
        <v>3303</v>
      </c>
      <c r="Q1436" s="7">
        <f>fact_orders[[#This Row],[Original Price]]*(1-fact_orders[[#This Row],[Discount%]])</f>
        <v>397.88000000000005</v>
      </c>
      <c r="R1436">
        <f>fact_orders[[#This Row],[Original Price]]*fact_orders[[#This Row],[Discount%]]</f>
        <v>288.12</v>
      </c>
      <c r="S1436">
        <f>YEAR(fact_orders[[#This Row],[Date]])</f>
        <v>2023</v>
      </c>
      <c r="T1436">
        <f>MONTH(fact_orders[[#This Row],[Date]])</f>
        <v>2</v>
      </c>
      <c r="U1436" t="str">
        <f>TEXT(fact_orders[[#This Row],[Date]],"mmm-yyyy")</f>
        <v>Feb-2023</v>
      </c>
      <c r="V1436" t="str">
        <f>"Q"&amp;ROUNDUP(MONTH(fact_orders[[#This Row],[Date]])/3,0)</f>
        <v>Q1</v>
      </c>
      <c r="W1436" t="str" cm="1">
        <f t="array" ref="W1436">_xlfn.IFS(
fact_orders[[#This Row],[dim_customers.Customer Age]]&lt;=25,"18-25",
fact_orders[[#This Row],[dim_customers.Customer Age]]&lt;=35,"26-35",
fact_orders[[#This Row],[dim_customers.Customer Age]]&lt;=45,"36-45",
fact_orders[[#This Row],[dim_customers.Customer Age]]&lt;=55,"46-55",
TRUE,"56+"
)</f>
        <v>18-25</v>
      </c>
      <c r="X1436" t="str" cm="1">
        <f t="array" ref="X1436">_xlfn.IFS(fact_orders[[#This Row],[Original Price]]&lt;250,"Under 250", fact_orders[[#This Row],[Original Price]]&lt;500, "250-499",fact_orders[[#This Row],[Original Price]]&lt;1000,"500-999",fact_orders[[#This Row],[Original Price]]&lt;2000,"1000-1999",TRUE,"2000+")</f>
        <v>500-999</v>
      </c>
      <c r="Y1436" t="str" cm="1">
        <f t="array" ref="Y1436">_xlfn.IFS(fact_orders[[#This Row],[Discount%]]&lt;0.2,"10-19%",fact_orders[[#This Row],[Discount%]]&lt;0.3,"20-29%",fact_orders[[#This Row],[Discount%]]&lt;0.4,"30-39%",fact_orders[[#This Row],[Discount%]]&lt;0.5,"40-49%",TRUE,"50%+")</f>
        <v>40-49%</v>
      </c>
    </row>
    <row r="1437" spans="1:25" hidden="1" x14ac:dyDescent="0.3">
      <c r="A1437" t="s">
        <v>4853</v>
      </c>
      <c r="B1437" t="s">
        <v>3309</v>
      </c>
      <c r="C1437" t="s">
        <v>1341</v>
      </c>
      <c r="D1437" s="2">
        <v>44711</v>
      </c>
      <c r="E1437">
        <v>456</v>
      </c>
      <c r="F1437" s="4">
        <v>0.39</v>
      </c>
      <c r="G1437" t="s">
        <v>8</v>
      </c>
      <c r="H1437" t="s">
        <v>1140</v>
      </c>
      <c r="I1437" t="s">
        <v>1322</v>
      </c>
      <c r="J1437" t="s">
        <v>1323</v>
      </c>
      <c r="K1437" t="s">
        <v>1151</v>
      </c>
      <c r="L1437" t="s">
        <v>432</v>
      </c>
      <c r="M1437">
        <v>2</v>
      </c>
      <c r="N1437">
        <v>19</v>
      </c>
      <c r="O1437" t="s">
        <v>3310</v>
      </c>
      <c r="P1437" t="s">
        <v>3303</v>
      </c>
      <c r="Q1437" s="7">
        <f>fact_orders[[#This Row],[Original Price]]*(1-fact_orders[[#This Row],[Discount%]])</f>
        <v>278.15999999999997</v>
      </c>
      <c r="R1437">
        <f>fact_orders[[#This Row],[Original Price]]*fact_orders[[#This Row],[Discount%]]</f>
        <v>177.84</v>
      </c>
      <c r="S1437">
        <f>YEAR(fact_orders[[#This Row],[Date]])</f>
        <v>2022</v>
      </c>
      <c r="T1437">
        <f>MONTH(fact_orders[[#This Row],[Date]])</f>
        <v>5</v>
      </c>
      <c r="U1437" t="str">
        <f>TEXT(fact_orders[[#This Row],[Date]],"mmm-yyyy")</f>
        <v>May-2022</v>
      </c>
      <c r="V1437" t="str">
        <f>"Q"&amp;ROUNDUP(MONTH(fact_orders[[#This Row],[Date]])/3,0)</f>
        <v>Q2</v>
      </c>
      <c r="W1437" t="str" cm="1">
        <f t="array" ref="W1437">_xlfn.IFS(
fact_orders[[#This Row],[dim_customers.Customer Age]]&lt;=25,"18-25",
fact_orders[[#This Row],[dim_customers.Customer Age]]&lt;=35,"26-35",
fact_orders[[#This Row],[dim_customers.Customer Age]]&lt;=45,"36-45",
fact_orders[[#This Row],[dim_customers.Customer Age]]&lt;=55,"46-55",
TRUE,"56+"
)</f>
        <v>18-25</v>
      </c>
      <c r="X1437" t="str" cm="1">
        <f t="array" ref="X1437">_xlfn.IFS(fact_orders[[#This Row],[Original Price]]&lt;250,"Under 250", fact_orders[[#This Row],[Original Price]]&lt;500, "250-499",fact_orders[[#This Row],[Original Price]]&lt;1000,"500-999",fact_orders[[#This Row],[Original Price]]&lt;2000,"1000-1999",TRUE,"2000+")</f>
        <v>250-499</v>
      </c>
      <c r="Y1437" t="str" cm="1">
        <f t="array" ref="Y1437">_xlfn.IFS(fact_orders[[#This Row],[Discount%]]&lt;0.2,"10-19%",fact_orders[[#This Row],[Discount%]]&lt;0.3,"20-29%",fact_orders[[#This Row],[Discount%]]&lt;0.4,"30-39%",fact_orders[[#This Row],[Discount%]]&lt;0.5,"40-49%",TRUE,"50%+")</f>
        <v>30-39%</v>
      </c>
    </row>
    <row r="1438" spans="1:25" hidden="1" x14ac:dyDescent="0.3">
      <c r="A1438" t="s">
        <v>4854</v>
      </c>
      <c r="B1438" t="s">
        <v>3311</v>
      </c>
      <c r="C1438" t="s">
        <v>1342</v>
      </c>
      <c r="D1438" s="2">
        <v>44871</v>
      </c>
      <c r="E1438">
        <v>516</v>
      </c>
      <c r="F1438" s="4">
        <v>0.39</v>
      </c>
      <c r="G1438" t="s">
        <v>8</v>
      </c>
      <c r="H1438" t="s">
        <v>1140</v>
      </c>
      <c r="I1438" t="s">
        <v>1322</v>
      </c>
      <c r="J1438" t="s">
        <v>1323</v>
      </c>
      <c r="K1438" t="s">
        <v>1173</v>
      </c>
      <c r="L1438" t="s">
        <v>12</v>
      </c>
      <c r="M1438">
        <v>5</v>
      </c>
      <c r="N1438">
        <v>19</v>
      </c>
      <c r="O1438" t="s">
        <v>3310</v>
      </c>
      <c r="P1438" t="s">
        <v>3303</v>
      </c>
      <c r="Q1438" s="7">
        <f>fact_orders[[#This Row],[Original Price]]*(1-fact_orders[[#This Row],[Discount%]])</f>
        <v>314.76</v>
      </c>
      <c r="R1438">
        <f>fact_orders[[#This Row],[Original Price]]*fact_orders[[#This Row],[Discount%]]</f>
        <v>201.24</v>
      </c>
      <c r="S1438">
        <f>YEAR(fact_orders[[#This Row],[Date]])</f>
        <v>2022</v>
      </c>
      <c r="T1438">
        <f>MONTH(fact_orders[[#This Row],[Date]])</f>
        <v>11</v>
      </c>
      <c r="U1438" t="str">
        <f>TEXT(fact_orders[[#This Row],[Date]],"mmm-yyyy")</f>
        <v>Nov-2022</v>
      </c>
      <c r="V1438" t="str">
        <f>"Q"&amp;ROUNDUP(MONTH(fact_orders[[#This Row],[Date]])/3,0)</f>
        <v>Q4</v>
      </c>
      <c r="W1438" t="str" cm="1">
        <f t="array" ref="W1438">_xlfn.IFS(
fact_orders[[#This Row],[dim_customers.Customer Age]]&lt;=25,"18-25",
fact_orders[[#This Row],[dim_customers.Customer Age]]&lt;=35,"26-35",
fact_orders[[#This Row],[dim_customers.Customer Age]]&lt;=45,"36-45",
fact_orders[[#This Row],[dim_customers.Customer Age]]&lt;=55,"46-55",
TRUE,"56+"
)</f>
        <v>18-25</v>
      </c>
      <c r="X1438" t="str" cm="1">
        <f t="array" ref="X1438">_xlfn.IFS(fact_orders[[#This Row],[Original Price]]&lt;250,"Under 250", fact_orders[[#This Row],[Original Price]]&lt;500, "250-499",fact_orders[[#This Row],[Original Price]]&lt;1000,"500-999",fact_orders[[#This Row],[Original Price]]&lt;2000,"1000-1999",TRUE,"2000+")</f>
        <v>500-999</v>
      </c>
      <c r="Y1438" t="str" cm="1">
        <f t="array" ref="Y1438">_xlfn.IFS(fact_orders[[#This Row],[Discount%]]&lt;0.2,"10-19%",fact_orders[[#This Row],[Discount%]]&lt;0.3,"20-29%",fact_orders[[#This Row],[Discount%]]&lt;0.4,"30-39%",fact_orders[[#This Row],[Discount%]]&lt;0.5,"40-49%",TRUE,"50%+")</f>
        <v>30-39%</v>
      </c>
    </row>
    <row r="1439" spans="1:25" hidden="1" x14ac:dyDescent="0.3">
      <c r="A1439" t="s">
        <v>4855</v>
      </c>
      <c r="B1439" t="s">
        <v>3312</v>
      </c>
      <c r="C1439" t="s">
        <v>1343</v>
      </c>
      <c r="D1439" s="2">
        <v>44487</v>
      </c>
      <c r="E1439">
        <v>355</v>
      </c>
      <c r="F1439" s="4">
        <v>0.39</v>
      </c>
      <c r="G1439" t="s">
        <v>8</v>
      </c>
      <c r="H1439" t="s">
        <v>1140</v>
      </c>
      <c r="I1439" t="s">
        <v>1322</v>
      </c>
      <c r="J1439" t="s">
        <v>1323</v>
      </c>
      <c r="K1439" t="s">
        <v>1173</v>
      </c>
      <c r="L1439" t="s">
        <v>184</v>
      </c>
      <c r="M1439">
        <v>5</v>
      </c>
      <c r="N1439">
        <v>19</v>
      </c>
      <c r="O1439" t="s">
        <v>3310</v>
      </c>
      <c r="P1439" t="s">
        <v>3303</v>
      </c>
      <c r="Q1439" s="7">
        <f>fact_orders[[#This Row],[Original Price]]*(1-fact_orders[[#This Row],[Discount%]])</f>
        <v>216.54999999999998</v>
      </c>
      <c r="R1439">
        <f>fact_orders[[#This Row],[Original Price]]*fact_orders[[#This Row],[Discount%]]</f>
        <v>138.45000000000002</v>
      </c>
      <c r="S1439">
        <f>YEAR(fact_orders[[#This Row],[Date]])</f>
        <v>2021</v>
      </c>
      <c r="T1439">
        <f>MONTH(fact_orders[[#This Row],[Date]])</f>
        <v>10</v>
      </c>
      <c r="U1439" t="str">
        <f>TEXT(fact_orders[[#This Row],[Date]],"mmm-yyyy")</f>
        <v>Oct-2021</v>
      </c>
      <c r="V1439" t="str">
        <f>"Q"&amp;ROUNDUP(MONTH(fact_orders[[#This Row],[Date]])/3,0)</f>
        <v>Q4</v>
      </c>
      <c r="W1439" t="str" cm="1">
        <f t="array" ref="W1439">_xlfn.IFS(
fact_orders[[#This Row],[dim_customers.Customer Age]]&lt;=25,"18-25",
fact_orders[[#This Row],[dim_customers.Customer Age]]&lt;=35,"26-35",
fact_orders[[#This Row],[dim_customers.Customer Age]]&lt;=45,"36-45",
fact_orders[[#This Row],[dim_customers.Customer Age]]&lt;=55,"46-55",
TRUE,"56+"
)</f>
        <v>18-25</v>
      </c>
      <c r="X1439" t="str" cm="1">
        <f t="array" ref="X1439">_xlfn.IFS(fact_orders[[#This Row],[Original Price]]&lt;250,"Under 250", fact_orders[[#This Row],[Original Price]]&lt;500, "250-499",fact_orders[[#This Row],[Original Price]]&lt;1000,"500-999",fact_orders[[#This Row],[Original Price]]&lt;2000,"1000-1999",TRUE,"2000+")</f>
        <v>250-499</v>
      </c>
      <c r="Y1439" t="str" cm="1">
        <f t="array" ref="Y1439">_xlfn.IFS(fact_orders[[#This Row],[Discount%]]&lt;0.2,"10-19%",fact_orders[[#This Row],[Discount%]]&lt;0.3,"20-29%",fact_orders[[#This Row],[Discount%]]&lt;0.4,"30-39%",fact_orders[[#This Row],[Discount%]]&lt;0.5,"40-49%",TRUE,"50%+")</f>
        <v>30-39%</v>
      </c>
    </row>
    <row r="1440" spans="1:25" hidden="1" x14ac:dyDescent="0.3">
      <c r="A1440" t="s">
        <v>4856</v>
      </c>
      <c r="B1440" t="s">
        <v>3313</v>
      </c>
      <c r="C1440" t="s">
        <v>1344</v>
      </c>
      <c r="D1440" s="2">
        <v>44475</v>
      </c>
      <c r="E1440">
        <v>465</v>
      </c>
      <c r="F1440" s="4">
        <v>0.39</v>
      </c>
      <c r="G1440" t="s">
        <v>8</v>
      </c>
      <c r="H1440" t="s">
        <v>1140</v>
      </c>
      <c r="I1440" t="s">
        <v>1322</v>
      </c>
      <c r="J1440" t="s">
        <v>1217</v>
      </c>
      <c r="K1440" t="s">
        <v>1173</v>
      </c>
      <c r="L1440" t="s">
        <v>29</v>
      </c>
      <c r="M1440">
        <v>4</v>
      </c>
      <c r="N1440">
        <v>22</v>
      </c>
      <c r="O1440" t="s">
        <v>3310</v>
      </c>
      <c r="P1440" t="s">
        <v>3303</v>
      </c>
      <c r="Q1440" s="7">
        <f>fact_orders[[#This Row],[Original Price]]*(1-fact_orders[[#This Row],[Discount%]])</f>
        <v>283.64999999999998</v>
      </c>
      <c r="R1440">
        <f>fact_orders[[#This Row],[Original Price]]*fact_orders[[#This Row],[Discount%]]</f>
        <v>181.35</v>
      </c>
      <c r="S1440">
        <f>YEAR(fact_orders[[#This Row],[Date]])</f>
        <v>2021</v>
      </c>
      <c r="T1440">
        <f>MONTH(fact_orders[[#This Row],[Date]])</f>
        <v>10</v>
      </c>
      <c r="U1440" t="str">
        <f>TEXT(fact_orders[[#This Row],[Date]],"mmm-yyyy")</f>
        <v>Oct-2021</v>
      </c>
      <c r="V1440" t="str">
        <f>"Q"&amp;ROUNDUP(MONTH(fact_orders[[#This Row],[Date]])/3,0)</f>
        <v>Q4</v>
      </c>
      <c r="W1440" t="str" cm="1">
        <f t="array" ref="W1440">_xlfn.IFS(
fact_orders[[#This Row],[dim_customers.Customer Age]]&lt;=25,"18-25",
fact_orders[[#This Row],[dim_customers.Customer Age]]&lt;=35,"26-35",
fact_orders[[#This Row],[dim_customers.Customer Age]]&lt;=45,"36-45",
fact_orders[[#This Row],[dim_customers.Customer Age]]&lt;=55,"46-55",
TRUE,"56+"
)</f>
        <v>18-25</v>
      </c>
      <c r="X1440" t="str" cm="1">
        <f t="array" ref="X1440">_xlfn.IFS(fact_orders[[#This Row],[Original Price]]&lt;250,"Under 250", fact_orders[[#This Row],[Original Price]]&lt;500, "250-499",fact_orders[[#This Row],[Original Price]]&lt;1000,"500-999",fact_orders[[#This Row],[Original Price]]&lt;2000,"1000-1999",TRUE,"2000+")</f>
        <v>250-499</v>
      </c>
      <c r="Y1440" t="str" cm="1">
        <f t="array" ref="Y1440">_xlfn.IFS(fact_orders[[#This Row],[Discount%]]&lt;0.2,"10-19%",fact_orders[[#This Row],[Discount%]]&lt;0.3,"20-29%",fact_orders[[#This Row],[Discount%]]&lt;0.4,"30-39%",fact_orders[[#This Row],[Discount%]]&lt;0.5,"40-49%",TRUE,"50%+")</f>
        <v>30-39%</v>
      </c>
    </row>
    <row r="1441" spans="1:25" hidden="1" x14ac:dyDescent="0.3">
      <c r="A1441" t="s">
        <v>4857</v>
      </c>
      <c r="B1441" t="s">
        <v>3314</v>
      </c>
      <c r="C1441" t="s">
        <v>1345</v>
      </c>
      <c r="D1441" s="2">
        <v>44679</v>
      </c>
      <c r="E1441">
        <v>965</v>
      </c>
      <c r="F1441" s="4">
        <v>0.37</v>
      </c>
      <c r="G1441" t="s">
        <v>8</v>
      </c>
      <c r="H1441" t="s">
        <v>1140</v>
      </c>
      <c r="I1441" t="s">
        <v>1322</v>
      </c>
      <c r="J1441" t="s">
        <v>1217</v>
      </c>
      <c r="K1441" t="s">
        <v>1173</v>
      </c>
      <c r="L1441" t="s">
        <v>35</v>
      </c>
      <c r="M1441">
        <v>4</v>
      </c>
      <c r="N1441">
        <v>22</v>
      </c>
      <c r="O1441" t="s">
        <v>3310</v>
      </c>
      <c r="P1441" t="s">
        <v>3303</v>
      </c>
      <c r="Q1441" s="7">
        <f>fact_orders[[#This Row],[Original Price]]*(1-fact_orders[[#This Row],[Discount%]])</f>
        <v>607.95000000000005</v>
      </c>
      <c r="R1441">
        <f>fact_orders[[#This Row],[Original Price]]*fact_orders[[#This Row],[Discount%]]</f>
        <v>357.05</v>
      </c>
      <c r="S1441">
        <f>YEAR(fact_orders[[#This Row],[Date]])</f>
        <v>2022</v>
      </c>
      <c r="T1441">
        <f>MONTH(fact_orders[[#This Row],[Date]])</f>
        <v>4</v>
      </c>
      <c r="U1441" t="str">
        <f>TEXT(fact_orders[[#This Row],[Date]],"mmm-yyyy")</f>
        <v>Apr-2022</v>
      </c>
      <c r="V1441" t="str">
        <f>"Q"&amp;ROUNDUP(MONTH(fact_orders[[#This Row],[Date]])/3,0)</f>
        <v>Q2</v>
      </c>
      <c r="W1441" t="str" cm="1">
        <f t="array" ref="W1441">_xlfn.IFS(
fact_orders[[#This Row],[dim_customers.Customer Age]]&lt;=25,"18-25",
fact_orders[[#This Row],[dim_customers.Customer Age]]&lt;=35,"26-35",
fact_orders[[#This Row],[dim_customers.Customer Age]]&lt;=45,"36-45",
fact_orders[[#This Row],[dim_customers.Customer Age]]&lt;=55,"46-55",
TRUE,"56+"
)</f>
        <v>18-25</v>
      </c>
      <c r="X1441" t="str" cm="1">
        <f t="array" ref="X1441">_xlfn.IFS(fact_orders[[#This Row],[Original Price]]&lt;250,"Under 250", fact_orders[[#This Row],[Original Price]]&lt;500, "250-499",fact_orders[[#This Row],[Original Price]]&lt;1000,"500-999",fact_orders[[#This Row],[Original Price]]&lt;2000,"1000-1999",TRUE,"2000+")</f>
        <v>500-999</v>
      </c>
      <c r="Y1441" t="str" cm="1">
        <f t="array" ref="Y1441">_xlfn.IFS(fact_orders[[#This Row],[Discount%]]&lt;0.2,"10-19%",fact_orders[[#This Row],[Discount%]]&lt;0.3,"20-29%",fact_orders[[#This Row],[Discount%]]&lt;0.4,"30-39%",fact_orders[[#This Row],[Discount%]]&lt;0.5,"40-49%",TRUE,"50%+")</f>
        <v>30-39%</v>
      </c>
    </row>
    <row r="1442" spans="1:25" hidden="1" x14ac:dyDescent="0.3">
      <c r="A1442" t="s">
        <v>4858</v>
      </c>
      <c r="B1442" t="s">
        <v>3315</v>
      </c>
      <c r="C1442" t="s">
        <v>1346</v>
      </c>
      <c r="D1442" s="2">
        <v>44501</v>
      </c>
      <c r="E1442">
        <v>1158</v>
      </c>
      <c r="F1442" s="4">
        <v>0.37</v>
      </c>
      <c r="G1442" t="s">
        <v>8</v>
      </c>
      <c r="H1442" t="s">
        <v>1140</v>
      </c>
      <c r="I1442" t="s">
        <v>1322</v>
      </c>
      <c r="J1442" t="s">
        <v>1217</v>
      </c>
      <c r="K1442" t="s">
        <v>1173</v>
      </c>
      <c r="L1442" t="s">
        <v>1347</v>
      </c>
      <c r="M1442">
        <v>4</v>
      </c>
      <c r="N1442">
        <v>22</v>
      </c>
      <c r="O1442" t="s">
        <v>3316</v>
      </c>
      <c r="P1442" t="s">
        <v>3303</v>
      </c>
      <c r="Q1442" s="7">
        <f>fact_orders[[#This Row],[Original Price]]*(1-fact_orders[[#This Row],[Discount%]])</f>
        <v>729.54</v>
      </c>
      <c r="R1442">
        <f>fact_orders[[#This Row],[Original Price]]*fact_orders[[#This Row],[Discount%]]</f>
        <v>428.46</v>
      </c>
      <c r="S1442">
        <f>YEAR(fact_orders[[#This Row],[Date]])</f>
        <v>2021</v>
      </c>
      <c r="T1442">
        <f>MONTH(fact_orders[[#This Row],[Date]])</f>
        <v>11</v>
      </c>
      <c r="U1442" t="str">
        <f>TEXT(fact_orders[[#This Row],[Date]],"mmm-yyyy")</f>
        <v>Nov-2021</v>
      </c>
      <c r="V1442" t="str">
        <f>"Q"&amp;ROUNDUP(MONTH(fact_orders[[#This Row],[Date]])/3,0)</f>
        <v>Q4</v>
      </c>
      <c r="W1442" t="str" cm="1">
        <f t="array" ref="W1442">_xlfn.IFS(
fact_orders[[#This Row],[dim_customers.Customer Age]]&lt;=25,"18-25",
fact_orders[[#This Row],[dim_customers.Customer Age]]&lt;=35,"26-35",
fact_orders[[#This Row],[dim_customers.Customer Age]]&lt;=45,"36-45",
fact_orders[[#This Row],[dim_customers.Customer Age]]&lt;=55,"46-55",
TRUE,"56+"
)</f>
        <v>18-25</v>
      </c>
      <c r="X1442" t="str" cm="1">
        <f t="array" ref="X1442">_xlfn.IFS(fact_orders[[#This Row],[Original Price]]&lt;250,"Under 250", fact_orders[[#This Row],[Original Price]]&lt;500, "250-499",fact_orders[[#This Row],[Original Price]]&lt;1000,"500-999",fact_orders[[#This Row],[Original Price]]&lt;2000,"1000-1999",TRUE,"2000+")</f>
        <v>1000-1999</v>
      </c>
      <c r="Y1442" t="str" cm="1">
        <f t="array" ref="Y1442">_xlfn.IFS(fact_orders[[#This Row],[Discount%]]&lt;0.2,"10-19%",fact_orders[[#This Row],[Discount%]]&lt;0.3,"20-29%",fact_orders[[#This Row],[Discount%]]&lt;0.4,"30-39%",fact_orders[[#This Row],[Discount%]]&lt;0.5,"40-49%",TRUE,"50%+")</f>
        <v>30-39%</v>
      </c>
    </row>
    <row r="1443" spans="1:25" hidden="1" x14ac:dyDescent="0.3">
      <c r="A1443" t="s">
        <v>4859</v>
      </c>
      <c r="B1443" t="s">
        <v>3317</v>
      </c>
      <c r="C1443" t="s">
        <v>1348</v>
      </c>
      <c r="D1443" s="2">
        <v>44397</v>
      </c>
      <c r="E1443">
        <v>264</v>
      </c>
      <c r="F1443" s="4">
        <v>0.37</v>
      </c>
      <c r="G1443" t="s">
        <v>8</v>
      </c>
      <c r="H1443" t="s">
        <v>1140</v>
      </c>
      <c r="I1443" t="s">
        <v>1322</v>
      </c>
      <c r="J1443" t="s">
        <v>1217</v>
      </c>
      <c r="K1443" t="s">
        <v>1173</v>
      </c>
      <c r="L1443" t="s">
        <v>1347</v>
      </c>
      <c r="M1443">
        <v>3</v>
      </c>
      <c r="N1443">
        <v>22</v>
      </c>
      <c r="O1443" t="s">
        <v>3316</v>
      </c>
      <c r="P1443" t="s">
        <v>3303</v>
      </c>
      <c r="Q1443" s="7">
        <f>fact_orders[[#This Row],[Original Price]]*(1-fact_orders[[#This Row],[Discount%]])</f>
        <v>166.32</v>
      </c>
      <c r="R1443">
        <f>fact_orders[[#This Row],[Original Price]]*fact_orders[[#This Row],[Discount%]]</f>
        <v>97.679999999999993</v>
      </c>
      <c r="S1443">
        <f>YEAR(fact_orders[[#This Row],[Date]])</f>
        <v>2021</v>
      </c>
      <c r="T1443">
        <f>MONTH(fact_orders[[#This Row],[Date]])</f>
        <v>7</v>
      </c>
      <c r="U1443" t="str">
        <f>TEXT(fact_orders[[#This Row],[Date]],"mmm-yyyy")</f>
        <v>Jul-2021</v>
      </c>
      <c r="V1443" t="str">
        <f>"Q"&amp;ROUNDUP(MONTH(fact_orders[[#This Row],[Date]])/3,0)</f>
        <v>Q3</v>
      </c>
      <c r="W1443" t="str" cm="1">
        <f t="array" ref="W1443">_xlfn.IFS(
fact_orders[[#This Row],[dim_customers.Customer Age]]&lt;=25,"18-25",
fact_orders[[#This Row],[dim_customers.Customer Age]]&lt;=35,"26-35",
fact_orders[[#This Row],[dim_customers.Customer Age]]&lt;=45,"36-45",
fact_orders[[#This Row],[dim_customers.Customer Age]]&lt;=55,"46-55",
TRUE,"56+"
)</f>
        <v>18-25</v>
      </c>
      <c r="X1443" t="str" cm="1">
        <f t="array" ref="X1443">_xlfn.IFS(fact_orders[[#This Row],[Original Price]]&lt;250,"Under 250", fact_orders[[#This Row],[Original Price]]&lt;500, "250-499",fact_orders[[#This Row],[Original Price]]&lt;1000,"500-999",fact_orders[[#This Row],[Original Price]]&lt;2000,"1000-1999",TRUE,"2000+")</f>
        <v>250-499</v>
      </c>
      <c r="Y1443" t="str" cm="1">
        <f t="array" ref="Y1443">_xlfn.IFS(fact_orders[[#This Row],[Discount%]]&lt;0.2,"10-19%",fact_orders[[#This Row],[Discount%]]&lt;0.3,"20-29%",fact_orders[[#This Row],[Discount%]]&lt;0.4,"30-39%",fact_orders[[#This Row],[Discount%]]&lt;0.5,"40-49%",TRUE,"50%+")</f>
        <v>30-39%</v>
      </c>
    </row>
    <row r="1444" spans="1:25" hidden="1" x14ac:dyDescent="0.3">
      <c r="A1444" t="s">
        <v>4860</v>
      </c>
      <c r="B1444" t="s">
        <v>3318</v>
      </c>
      <c r="C1444" t="s">
        <v>1349</v>
      </c>
      <c r="D1444" s="2">
        <v>44789</v>
      </c>
      <c r="E1444">
        <v>433</v>
      </c>
      <c r="F1444" s="4">
        <v>0.37</v>
      </c>
      <c r="G1444" t="s">
        <v>8</v>
      </c>
      <c r="H1444" t="s">
        <v>1140</v>
      </c>
      <c r="I1444" t="s">
        <v>1322</v>
      </c>
      <c r="J1444" t="s">
        <v>1217</v>
      </c>
      <c r="K1444" t="s">
        <v>1180</v>
      </c>
      <c r="L1444" t="s">
        <v>1347</v>
      </c>
      <c r="M1444">
        <v>5</v>
      </c>
      <c r="N1444">
        <v>29</v>
      </c>
      <c r="O1444" t="s">
        <v>3316</v>
      </c>
      <c r="P1444" t="s">
        <v>3303</v>
      </c>
      <c r="Q1444" s="7">
        <f>fact_orders[[#This Row],[Original Price]]*(1-fact_orders[[#This Row],[Discount%]])</f>
        <v>272.79000000000002</v>
      </c>
      <c r="R1444">
        <f>fact_orders[[#This Row],[Original Price]]*fact_orders[[#This Row],[Discount%]]</f>
        <v>160.21</v>
      </c>
      <c r="S1444">
        <f>YEAR(fact_orders[[#This Row],[Date]])</f>
        <v>2022</v>
      </c>
      <c r="T1444">
        <f>MONTH(fact_orders[[#This Row],[Date]])</f>
        <v>8</v>
      </c>
      <c r="U1444" t="str">
        <f>TEXT(fact_orders[[#This Row],[Date]],"mmm-yyyy")</f>
        <v>Aug-2022</v>
      </c>
      <c r="V1444" t="str">
        <f>"Q"&amp;ROUNDUP(MONTH(fact_orders[[#This Row],[Date]])/3,0)</f>
        <v>Q3</v>
      </c>
      <c r="W1444" t="str" cm="1">
        <f t="array" ref="W1444">_xlfn.IFS(
fact_orders[[#This Row],[dim_customers.Customer Age]]&lt;=25,"18-25",
fact_orders[[#This Row],[dim_customers.Customer Age]]&lt;=35,"26-35",
fact_orders[[#This Row],[dim_customers.Customer Age]]&lt;=45,"36-45",
fact_orders[[#This Row],[dim_customers.Customer Age]]&lt;=55,"46-55",
TRUE,"56+"
)</f>
        <v>26-35</v>
      </c>
      <c r="X1444" t="str" cm="1">
        <f t="array" ref="X1444">_xlfn.IFS(fact_orders[[#This Row],[Original Price]]&lt;250,"Under 250", fact_orders[[#This Row],[Original Price]]&lt;500, "250-499",fact_orders[[#This Row],[Original Price]]&lt;1000,"500-999",fact_orders[[#This Row],[Original Price]]&lt;2000,"1000-1999",TRUE,"2000+")</f>
        <v>250-499</v>
      </c>
      <c r="Y1444" t="str" cm="1">
        <f t="array" ref="Y1444">_xlfn.IFS(fact_orders[[#This Row],[Discount%]]&lt;0.2,"10-19%",fact_orders[[#This Row],[Discount%]]&lt;0.3,"20-29%",fact_orders[[#This Row],[Discount%]]&lt;0.4,"30-39%",fact_orders[[#This Row],[Discount%]]&lt;0.5,"40-49%",TRUE,"50%+")</f>
        <v>30-39%</v>
      </c>
    </row>
    <row r="1445" spans="1:25" hidden="1" x14ac:dyDescent="0.3">
      <c r="A1445" t="s">
        <v>4861</v>
      </c>
      <c r="B1445" t="s">
        <v>3319</v>
      </c>
      <c r="C1445" t="s">
        <v>1350</v>
      </c>
      <c r="D1445" s="2">
        <v>44804</v>
      </c>
      <c r="E1445">
        <v>562</v>
      </c>
      <c r="F1445" s="4">
        <v>0.37</v>
      </c>
      <c r="G1445" t="s">
        <v>8</v>
      </c>
      <c r="H1445" t="s">
        <v>1140</v>
      </c>
      <c r="I1445" t="s">
        <v>1322</v>
      </c>
      <c r="J1445" t="s">
        <v>1217</v>
      </c>
      <c r="K1445" t="s">
        <v>1180</v>
      </c>
      <c r="L1445" t="s">
        <v>1347</v>
      </c>
      <c r="M1445">
        <v>4</v>
      </c>
      <c r="N1445">
        <v>29</v>
      </c>
      <c r="O1445" t="s">
        <v>3316</v>
      </c>
      <c r="P1445" t="s">
        <v>3303</v>
      </c>
      <c r="Q1445" s="7">
        <f>fact_orders[[#This Row],[Original Price]]*(1-fact_orders[[#This Row],[Discount%]])</f>
        <v>354.06</v>
      </c>
      <c r="R1445">
        <f>fact_orders[[#This Row],[Original Price]]*fact_orders[[#This Row],[Discount%]]</f>
        <v>207.94</v>
      </c>
      <c r="S1445">
        <f>YEAR(fact_orders[[#This Row],[Date]])</f>
        <v>2022</v>
      </c>
      <c r="T1445">
        <f>MONTH(fact_orders[[#This Row],[Date]])</f>
        <v>8</v>
      </c>
      <c r="U1445" t="str">
        <f>TEXT(fact_orders[[#This Row],[Date]],"mmm-yyyy")</f>
        <v>Aug-2022</v>
      </c>
      <c r="V1445" t="str">
        <f>"Q"&amp;ROUNDUP(MONTH(fact_orders[[#This Row],[Date]])/3,0)</f>
        <v>Q3</v>
      </c>
      <c r="W1445" t="str" cm="1">
        <f t="array" ref="W1445">_xlfn.IFS(
fact_orders[[#This Row],[dim_customers.Customer Age]]&lt;=25,"18-25",
fact_orders[[#This Row],[dim_customers.Customer Age]]&lt;=35,"26-35",
fact_orders[[#This Row],[dim_customers.Customer Age]]&lt;=45,"36-45",
fact_orders[[#This Row],[dim_customers.Customer Age]]&lt;=55,"46-55",
TRUE,"56+"
)</f>
        <v>26-35</v>
      </c>
      <c r="X1445" t="str" cm="1">
        <f t="array" ref="X1445">_xlfn.IFS(fact_orders[[#This Row],[Original Price]]&lt;250,"Under 250", fact_orders[[#This Row],[Original Price]]&lt;500, "250-499",fact_orders[[#This Row],[Original Price]]&lt;1000,"500-999",fact_orders[[#This Row],[Original Price]]&lt;2000,"1000-1999",TRUE,"2000+")</f>
        <v>500-999</v>
      </c>
      <c r="Y1445" t="str" cm="1">
        <f t="array" ref="Y1445">_xlfn.IFS(fact_orders[[#This Row],[Discount%]]&lt;0.2,"10-19%",fact_orders[[#This Row],[Discount%]]&lt;0.3,"20-29%",fact_orders[[#This Row],[Discount%]]&lt;0.4,"30-39%",fact_orders[[#This Row],[Discount%]]&lt;0.5,"40-49%",TRUE,"50%+")</f>
        <v>30-39%</v>
      </c>
    </row>
    <row r="1446" spans="1:25" hidden="1" x14ac:dyDescent="0.3">
      <c r="A1446" t="s">
        <v>4862</v>
      </c>
      <c r="B1446" t="s">
        <v>3320</v>
      </c>
      <c r="C1446" t="s">
        <v>1351</v>
      </c>
      <c r="D1446" s="2">
        <v>44423</v>
      </c>
      <c r="E1446">
        <v>423</v>
      </c>
      <c r="F1446" s="4">
        <v>0.4</v>
      </c>
      <c r="G1446" t="s">
        <v>8</v>
      </c>
      <c r="H1446" t="s">
        <v>1140</v>
      </c>
      <c r="I1446" t="s">
        <v>1322</v>
      </c>
      <c r="J1446" t="s">
        <v>1217</v>
      </c>
      <c r="K1446" t="s">
        <v>1180</v>
      </c>
      <c r="L1446" t="s">
        <v>1347</v>
      </c>
      <c r="M1446">
        <v>2</v>
      </c>
      <c r="N1446">
        <v>29</v>
      </c>
      <c r="O1446" t="s">
        <v>3321</v>
      </c>
      <c r="P1446" t="s">
        <v>3322</v>
      </c>
      <c r="Q1446" s="7">
        <f>fact_orders[[#This Row],[Original Price]]*(1-fact_orders[[#This Row],[Discount%]])</f>
        <v>253.79999999999998</v>
      </c>
      <c r="R1446">
        <f>fact_orders[[#This Row],[Original Price]]*fact_orders[[#This Row],[Discount%]]</f>
        <v>169.20000000000002</v>
      </c>
      <c r="S1446">
        <f>YEAR(fact_orders[[#This Row],[Date]])</f>
        <v>2021</v>
      </c>
      <c r="T1446">
        <f>MONTH(fact_orders[[#This Row],[Date]])</f>
        <v>8</v>
      </c>
      <c r="U1446" t="str">
        <f>TEXT(fact_orders[[#This Row],[Date]],"mmm-yyyy")</f>
        <v>Aug-2021</v>
      </c>
      <c r="V1446" t="str">
        <f>"Q"&amp;ROUNDUP(MONTH(fact_orders[[#This Row],[Date]])/3,0)</f>
        <v>Q3</v>
      </c>
      <c r="W1446" t="str" cm="1">
        <f t="array" ref="W1446">_xlfn.IFS(
fact_orders[[#This Row],[dim_customers.Customer Age]]&lt;=25,"18-25",
fact_orders[[#This Row],[dim_customers.Customer Age]]&lt;=35,"26-35",
fact_orders[[#This Row],[dim_customers.Customer Age]]&lt;=45,"36-45",
fact_orders[[#This Row],[dim_customers.Customer Age]]&lt;=55,"46-55",
TRUE,"56+"
)</f>
        <v>26-35</v>
      </c>
      <c r="X1446" t="str" cm="1">
        <f t="array" ref="X1446">_xlfn.IFS(fact_orders[[#This Row],[Original Price]]&lt;250,"Under 250", fact_orders[[#This Row],[Original Price]]&lt;500, "250-499",fact_orders[[#This Row],[Original Price]]&lt;1000,"500-999",fact_orders[[#This Row],[Original Price]]&lt;2000,"1000-1999",TRUE,"2000+")</f>
        <v>250-499</v>
      </c>
      <c r="Y1446" t="str" cm="1">
        <f t="array" ref="Y1446">_xlfn.IFS(fact_orders[[#This Row],[Discount%]]&lt;0.2,"10-19%",fact_orders[[#This Row],[Discount%]]&lt;0.3,"20-29%",fact_orders[[#This Row],[Discount%]]&lt;0.4,"30-39%",fact_orders[[#This Row],[Discount%]]&lt;0.5,"40-49%",TRUE,"50%+")</f>
        <v>40-49%</v>
      </c>
    </row>
    <row r="1447" spans="1:25" hidden="1" x14ac:dyDescent="0.3">
      <c r="A1447" t="s">
        <v>4863</v>
      </c>
      <c r="B1447" t="s">
        <v>3323</v>
      </c>
      <c r="C1447" t="s">
        <v>1352</v>
      </c>
      <c r="D1447" s="2">
        <v>44557</v>
      </c>
      <c r="E1447">
        <v>621</v>
      </c>
      <c r="F1447" s="4">
        <v>0.4</v>
      </c>
      <c r="G1447" t="s">
        <v>8</v>
      </c>
      <c r="H1447" t="s">
        <v>1140</v>
      </c>
      <c r="I1447" t="s">
        <v>1322</v>
      </c>
      <c r="J1447" t="s">
        <v>1217</v>
      </c>
      <c r="K1447" t="s">
        <v>1180</v>
      </c>
      <c r="L1447" t="s">
        <v>1347</v>
      </c>
      <c r="M1447">
        <v>5</v>
      </c>
      <c r="N1447">
        <v>29</v>
      </c>
      <c r="O1447" t="s">
        <v>3321</v>
      </c>
      <c r="P1447" t="s">
        <v>3322</v>
      </c>
      <c r="Q1447" s="7">
        <f>fact_orders[[#This Row],[Original Price]]*(1-fact_orders[[#This Row],[Discount%]])</f>
        <v>372.59999999999997</v>
      </c>
      <c r="R1447">
        <f>fact_orders[[#This Row],[Original Price]]*fact_orders[[#This Row],[Discount%]]</f>
        <v>248.4</v>
      </c>
      <c r="S1447">
        <f>YEAR(fact_orders[[#This Row],[Date]])</f>
        <v>2021</v>
      </c>
      <c r="T1447">
        <f>MONTH(fact_orders[[#This Row],[Date]])</f>
        <v>12</v>
      </c>
      <c r="U1447" t="str">
        <f>TEXT(fact_orders[[#This Row],[Date]],"mmm-yyyy")</f>
        <v>Dec-2021</v>
      </c>
      <c r="V1447" t="str">
        <f>"Q"&amp;ROUNDUP(MONTH(fact_orders[[#This Row],[Date]])/3,0)</f>
        <v>Q4</v>
      </c>
      <c r="W1447" t="str" cm="1">
        <f t="array" ref="W1447">_xlfn.IFS(
fact_orders[[#This Row],[dim_customers.Customer Age]]&lt;=25,"18-25",
fact_orders[[#This Row],[dim_customers.Customer Age]]&lt;=35,"26-35",
fact_orders[[#This Row],[dim_customers.Customer Age]]&lt;=45,"36-45",
fact_orders[[#This Row],[dim_customers.Customer Age]]&lt;=55,"46-55",
TRUE,"56+"
)</f>
        <v>26-35</v>
      </c>
      <c r="X1447" t="str" cm="1">
        <f t="array" ref="X1447">_xlfn.IFS(fact_orders[[#This Row],[Original Price]]&lt;250,"Under 250", fact_orders[[#This Row],[Original Price]]&lt;500, "250-499",fact_orders[[#This Row],[Original Price]]&lt;1000,"500-999",fact_orders[[#This Row],[Original Price]]&lt;2000,"1000-1999",TRUE,"2000+")</f>
        <v>500-999</v>
      </c>
      <c r="Y1447" t="str" cm="1">
        <f t="array" ref="Y1447">_xlfn.IFS(fact_orders[[#This Row],[Discount%]]&lt;0.2,"10-19%",fact_orders[[#This Row],[Discount%]]&lt;0.3,"20-29%",fact_orders[[#This Row],[Discount%]]&lt;0.4,"30-39%",fact_orders[[#This Row],[Discount%]]&lt;0.5,"40-49%",TRUE,"50%+")</f>
        <v>40-49%</v>
      </c>
    </row>
    <row r="1448" spans="1:25" hidden="1" x14ac:dyDescent="0.3">
      <c r="A1448" t="s">
        <v>4864</v>
      </c>
      <c r="B1448" t="s">
        <v>3324</v>
      </c>
      <c r="C1448" t="s">
        <v>1353</v>
      </c>
      <c r="D1448" s="2">
        <v>44663</v>
      </c>
      <c r="E1448">
        <v>333</v>
      </c>
      <c r="F1448" s="4">
        <v>0.4</v>
      </c>
      <c r="G1448" t="s">
        <v>8</v>
      </c>
      <c r="H1448" t="s">
        <v>1140</v>
      </c>
      <c r="I1448" t="s">
        <v>1322</v>
      </c>
      <c r="J1448" t="s">
        <v>1217</v>
      </c>
      <c r="K1448" t="s">
        <v>1180</v>
      </c>
      <c r="L1448" t="s">
        <v>1347</v>
      </c>
      <c r="M1448">
        <v>5</v>
      </c>
      <c r="N1448">
        <v>41</v>
      </c>
      <c r="O1448" t="s">
        <v>3321</v>
      </c>
      <c r="P1448" t="s">
        <v>3322</v>
      </c>
      <c r="Q1448" s="7">
        <f>fact_orders[[#This Row],[Original Price]]*(1-fact_orders[[#This Row],[Discount%]])</f>
        <v>199.79999999999998</v>
      </c>
      <c r="R1448">
        <f>fact_orders[[#This Row],[Original Price]]*fact_orders[[#This Row],[Discount%]]</f>
        <v>133.20000000000002</v>
      </c>
      <c r="S1448">
        <f>YEAR(fact_orders[[#This Row],[Date]])</f>
        <v>2022</v>
      </c>
      <c r="T1448">
        <f>MONTH(fact_orders[[#This Row],[Date]])</f>
        <v>4</v>
      </c>
      <c r="U1448" t="str">
        <f>TEXT(fact_orders[[#This Row],[Date]],"mmm-yyyy")</f>
        <v>Apr-2022</v>
      </c>
      <c r="V1448" t="str">
        <f>"Q"&amp;ROUNDUP(MONTH(fact_orders[[#This Row],[Date]])/3,0)</f>
        <v>Q2</v>
      </c>
      <c r="W1448" t="str" cm="1">
        <f t="array" ref="W1448">_xlfn.IFS(
fact_orders[[#This Row],[dim_customers.Customer Age]]&lt;=25,"18-25",
fact_orders[[#This Row],[dim_customers.Customer Age]]&lt;=35,"26-35",
fact_orders[[#This Row],[dim_customers.Customer Age]]&lt;=45,"36-45",
fact_orders[[#This Row],[dim_customers.Customer Age]]&lt;=55,"46-55",
TRUE,"56+"
)</f>
        <v>36-45</v>
      </c>
      <c r="X1448" t="str" cm="1">
        <f t="array" ref="X1448">_xlfn.IFS(fact_orders[[#This Row],[Original Price]]&lt;250,"Under 250", fact_orders[[#This Row],[Original Price]]&lt;500, "250-499",fact_orders[[#This Row],[Original Price]]&lt;1000,"500-999",fact_orders[[#This Row],[Original Price]]&lt;2000,"1000-1999",TRUE,"2000+")</f>
        <v>250-499</v>
      </c>
      <c r="Y1448" t="str" cm="1">
        <f t="array" ref="Y1448">_xlfn.IFS(fact_orders[[#This Row],[Discount%]]&lt;0.2,"10-19%",fact_orders[[#This Row],[Discount%]]&lt;0.3,"20-29%",fact_orders[[#This Row],[Discount%]]&lt;0.4,"30-39%",fact_orders[[#This Row],[Discount%]]&lt;0.5,"40-49%",TRUE,"50%+")</f>
        <v>40-49%</v>
      </c>
    </row>
    <row r="1449" spans="1:25" hidden="1" x14ac:dyDescent="0.3">
      <c r="A1449" t="s">
        <v>4865</v>
      </c>
      <c r="B1449" t="s">
        <v>3325</v>
      </c>
      <c r="C1449" t="s">
        <v>1354</v>
      </c>
      <c r="D1449" s="2">
        <v>44861</v>
      </c>
      <c r="E1449">
        <v>236</v>
      </c>
      <c r="F1449" s="4">
        <v>0.4</v>
      </c>
      <c r="G1449" t="s">
        <v>8</v>
      </c>
      <c r="H1449" t="s">
        <v>1140</v>
      </c>
      <c r="I1449" t="s">
        <v>1322</v>
      </c>
      <c r="J1449" t="s">
        <v>1217</v>
      </c>
      <c r="K1449" t="s">
        <v>1180</v>
      </c>
      <c r="L1449" t="s">
        <v>1347</v>
      </c>
      <c r="M1449">
        <v>5</v>
      </c>
      <c r="N1449">
        <v>42</v>
      </c>
      <c r="O1449" t="s">
        <v>3321</v>
      </c>
      <c r="P1449" t="s">
        <v>3322</v>
      </c>
      <c r="Q1449" s="7">
        <f>fact_orders[[#This Row],[Original Price]]*(1-fact_orders[[#This Row],[Discount%]])</f>
        <v>141.6</v>
      </c>
      <c r="R1449">
        <f>fact_orders[[#This Row],[Original Price]]*fact_orders[[#This Row],[Discount%]]</f>
        <v>94.4</v>
      </c>
      <c r="S1449">
        <f>YEAR(fact_orders[[#This Row],[Date]])</f>
        <v>2022</v>
      </c>
      <c r="T1449">
        <f>MONTH(fact_orders[[#This Row],[Date]])</f>
        <v>10</v>
      </c>
      <c r="U1449" t="str">
        <f>TEXT(fact_orders[[#This Row],[Date]],"mmm-yyyy")</f>
        <v>Oct-2022</v>
      </c>
      <c r="V1449" t="str">
        <f>"Q"&amp;ROUNDUP(MONTH(fact_orders[[#This Row],[Date]])/3,0)</f>
        <v>Q4</v>
      </c>
      <c r="W1449" t="str" cm="1">
        <f t="array" ref="W1449">_xlfn.IFS(
fact_orders[[#This Row],[dim_customers.Customer Age]]&lt;=25,"18-25",
fact_orders[[#This Row],[dim_customers.Customer Age]]&lt;=35,"26-35",
fact_orders[[#This Row],[dim_customers.Customer Age]]&lt;=45,"36-45",
fact_orders[[#This Row],[dim_customers.Customer Age]]&lt;=55,"46-55",
TRUE,"56+"
)</f>
        <v>36-45</v>
      </c>
      <c r="X1449" t="str" cm="1">
        <f t="array" ref="X1449">_xlfn.IFS(fact_orders[[#This Row],[Original Price]]&lt;250,"Under 250", fact_orders[[#This Row],[Original Price]]&lt;500, "250-499",fact_orders[[#This Row],[Original Price]]&lt;1000,"500-999",fact_orders[[#This Row],[Original Price]]&lt;2000,"1000-1999",TRUE,"2000+")</f>
        <v>Under 250</v>
      </c>
      <c r="Y1449" t="str" cm="1">
        <f t="array" ref="Y1449">_xlfn.IFS(fact_orders[[#This Row],[Discount%]]&lt;0.2,"10-19%",fact_orders[[#This Row],[Discount%]]&lt;0.3,"20-29%",fact_orders[[#This Row],[Discount%]]&lt;0.4,"30-39%",fact_orders[[#This Row],[Discount%]]&lt;0.5,"40-49%",TRUE,"50%+")</f>
        <v>40-49%</v>
      </c>
    </row>
    <row r="1450" spans="1:25" hidden="1" x14ac:dyDescent="0.3">
      <c r="A1450" t="s">
        <v>4866</v>
      </c>
      <c r="B1450" t="s">
        <v>3326</v>
      </c>
      <c r="C1450" t="s">
        <v>1355</v>
      </c>
      <c r="D1450" s="2">
        <v>44256</v>
      </c>
      <c r="E1450">
        <v>456</v>
      </c>
      <c r="F1450" s="4">
        <v>0.4</v>
      </c>
      <c r="G1450" t="s">
        <v>8</v>
      </c>
      <c r="H1450" t="s">
        <v>1140</v>
      </c>
      <c r="I1450" t="s">
        <v>1322</v>
      </c>
      <c r="J1450" t="s">
        <v>1217</v>
      </c>
      <c r="K1450" t="s">
        <v>1180</v>
      </c>
      <c r="L1450" t="s">
        <v>310</v>
      </c>
      <c r="M1450">
        <v>4</v>
      </c>
      <c r="N1450">
        <v>43</v>
      </c>
      <c r="O1450" t="s">
        <v>3321</v>
      </c>
      <c r="P1450" t="s">
        <v>3322</v>
      </c>
      <c r="Q1450" s="7">
        <f>fact_orders[[#This Row],[Original Price]]*(1-fact_orders[[#This Row],[Discount%]])</f>
        <v>273.59999999999997</v>
      </c>
      <c r="R1450">
        <f>fact_orders[[#This Row],[Original Price]]*fact_orders[[#This Row],[Discount%]]</f>
        <v>182.4</v>
      </c>
      <c r="S1450">
        <f>YEAR(fact_orders[[#This Row],[Date]])</f>
        <v>2021</v>
      </c>
      <c r="T1450">
        <f>MONTH(fact_orders[[#This Row],[Date]])</f>
        <v>3</v>
      </c>
      <c r="U1450" t="str">
        <f>TEXT(fact_orders[[#This Row],[Date]],"mmm-yyyy")</f>
        <v>Mar-2021</v>
      </c>
      <c r="V1450" t="str">
        <f>"Q"&amp;ROUNDUP(MONTH(fact_orders[[#This Row],[Date]])/3,0)</f>
        <v>Q1</v>
      </c>
      <c r="W1450" t="str" cm="1">
        <f t="array" ref="W1450">_xlfn.IFS(
fact_orders[[#This Row],[dim_customers.Customer Age]]&lt;=25,"18-25",
fact_orders[[#This Row],[dim_customers.Customer Age]]&lt;=35,"26-35",
fact_orders[[#This Row],[dim_customers.Customer Age]]&lt;=45,"36-45",
fact_orders[[#This Row],[dim_customers.Customer Age]]&lt;=55,"46-55",
TRUE,"56+"
)</f>
        <v>36-45</v>
      </c>
      <c r="X1450" t="str" cm="1">
        <f t="array" ref="X1450">_xlfn.IFS(fact_orders[[#This Row],[Original Price]]&lt;250,"Under 250", fact_orders[[#This Row],[Original Price]]&lt;500, "250-499",fact_orders[[#This Row],[Original Price]]&lt;1000,"500-999",fact_orders[[#This Row],[Original Price]]&lt;2000,"1000-1999",TRUE,"2000+")</f>
        <v>250-499</v>
      </c>
      <c r="Y1450" t="str" cm="1">
        <f t="array" ref="Y1450">_xlfn.IFS(fact_orders[[#This Row],[Discount%]]&lt;0.2,"10-19%",fact_orders[[#This Row],[Discount%]]&lt;0.3,"20-29%",fact_orders[[#This Row],[Discount%]]&lt;0.4,"30-39%",fact_orders[[#This Row],[Discount%]]&lt;0.5,"40-49%",TRUE,"50%+")</f>
        <v>40-49%</v>
      </c>
    </row>
    <row r="1451" spans="1:25" hidden="1" x14ac:dyDescent="0.3">
      <c r="A1451" t="s">
        <v>4867</v>
      </c>
      <c r="B1451" t="s">
        <v>3327</v>
      </c>
      <c r="C1451" t="s">
        <v>1356</v>
      </c>
      <c r="D1451" s="2">
        <v>44702</v>
      </c>
      <c r="E1451">
        <v>963</v>
      </c>
      <c r="F1451" s="4">
        <v>0.34</v>
      </c>
      <c r="G1451" t="s">
        <v>8</v>
      </c>
      <c r="H1451" t="s">
        <v>1140</v>
      </c>
      <c r="I1451" t="s">
        <v>1322</v>
      </c>
      <c r="J1451" t="s">
        <v>1217</v>
      </c>
      <c r="K1451" t="s">
        <v>1180</v>
      </c>
      <c r="L1451" t="s">
        <v>33</v>
      </c>
      <c r="M1451">
        <v>4</v>
      </c>
      <c r="N1451">
        <v>44</v>
      </c>
      <c r="O1451" t="s">
        <v>3321</v>
      </c>
      <c r="P1451" t="s">
        <v>3322</v>
      </c>
      <c r="Q1451" s="7">
        <f>fact_orders[[#This Row],[Original Price]]*(1-fact_orders[[#This Row],[Discount%]])</f>
        <v>635.57999999999993</v>
      </c>
      <c r="R1451">
        <f>fact_orders[[#This Row],[Original Price]]*fact_orders[[#This Row],[Discount%]]</f>
        <v>327.42</v>
      </c>
      <c r="S1451">
        <f>YEAR(fact_orders[[#This Row],[Date]])</f>
        <v>2022</v>
      </c>
      <c r="T1451">
        <f>MONTH(fact_orders[[#This Row],[Date]])</f>
        <v>5</v>
      </c>
      <c r="U1451" t="str">
        <f>TEXT(fact_orders[[#This Row],[Date]],"mmm-yyyy")</f>
        <v>May-2022</v>
      </c>
      <c r="V1451" t="str">
        <f>"Q"&amp;ROUNDUP(MONTH(fact_orders[[#This Row],[Date]])/3,0)</f>
        <v>Q2</v>
      </c>
      <c r="W1451" t="str" cm="1">
        <f t="array" ref="W1451">_xlfn.IFS(
fact_orders[[#This Row],[dim_customers.Customer Age]]&lt;=25,"18-25",
fact_orders[[#This Row],[dim_customers.Customer Age]]&lt;=35,"26-35",
fact_orders[[#This Row],[dim_customers.Customer Age]]&lt;=45,"36-45",
fact_orders[[#This Row],[dim_customers.Customer Age]]&lt;=55,"46-55",
TRUE,"56+"
)</f>
        <v>36-45</v>
      </c>
      <c r="X1451" t="str" cm="1">
        <f t="array" ref="X1451">_xlfn.IFS(fact_orders[[#This Row],[Original Price]]&lt;250,"Under 250", fact_orders[[#This Row],[Original Price]]&lt;500, "250-499",fact_orders[[#This Row],[Original Price]]&lt;1000,"500-999",fact_orders[[#This Row],[Original Price]]&lt;2000,"1000-1999",TRUE,"2000+")</f>
        <v>500-999</v>
      </c>
      <c r="Y1451" t="str" cm="1">
        <f t="array" ref="Y1451">_xlfn.IFS(fact_orders[[#This Row],[Discount%]]&lt;0.2,"10-19%",fact_orders[[#This Row],[Discount%]]&lt;0.3,"20-29%",fact_orders[[#This Row],[Discount%]]&lt;0.4,"30-39%",fact_orders[[#This Row],[Discount%]]&lt;0.5,"40-49%",TRUE,"50%+")</f>
        <v>30-39%</v>
      </c>
    </row>
    <row r="1452" spans="1:25" hidden="1" x14ac:dyDescent="0.3">
      <c r="A1452" t="s">
        <v>4868</v>
      </c>
      <c r="B1452" t="s">
        <v>3328</v>
      </c>
      <c r="C1452" t="s">
        <v>1357</v>
      </c>
      <c r="D1452" s="2">
        <v>44894</v>
      </c>
      <c r="E1452">
        <v>234</v>
      </c>
      <c r="F1452" s="4">
        <v>0.34</v>
      </c>
      <c r="G1452" t="s">
        <v>8</v>
      </c>
      <c r="H1452" t="s">
        <v>1140</v>
      </c>
      <c r="I1452" t="s">
        <v>1322</v>
      </c>
      <c r="J1452" t="s">
        <v>1217</v>
      </c>
      <c r="K1452" t="s">
        <v>1143</v>
      </c>
      <c r="L1452" t="s">
        <v>23</v>
      </c>
      <c r="M1452">
        <v>4</v>
      </c>
      <c r="N1452">
        <v>45</v>
      </c>
      <c r="O1452" t="s">
        <v>3321</v>
      </c>
      <c r="P1452" t="s">
        <v>3322</v>
      </c>
      <c r="Q1452" s="7">
        <f>fact_orders[[#This Row],[Original Price]]*(1-fact_orders[[#This Row],[Discount%]])</f>
        <v>154.43999999999997</v>
      </c>
      <c r="R1452">
        <f>fact_orders[[#This Row],[Original Price]]*fact_orders[[#This Row],[Discount%]]</f>
        <v>79.56</v>
      </c>
      <c r="S1452">
        <f>YEAR(fact_orders[[#This Row],[Date]])</f>
        <v>2022</v>
      </c>
      <c r="T1452">
        <f>MONTH(fact_orders[[#This Row],[Date]])</f>
        <v>11</v>
      </c>
      <c r="U1452" t="str">
        <f>TEXT(fact_orders[[#This Row],[Date]],"mmm-yyyy")</f>
        <v>Nov-2022</v>
      </c>
      <c r="V1452" t="str">
        <f>"Q"&amp;ROUNDUP(MONTH(fact_orders[[#This Row],[Date]])/3,0)</f>
        <v>Q4</v>
      </c>
      <c r="W1452" t="str" cm="1">
        <f t="array" ref="W1452">_xlfn.IFS(
fact_orders[[#This Row],[dim_customers.Customer Age]]&lt;=25,"18-25",
fact_orders[[#This Row],[dim_customers.Customer Age]]&lt;=35,"26-35",
fact_orders[[#This Row],[dim_customers.Customer Age]]&lt;=45,"36-45",
fact_orders[[#This Row],[dim_customers.Customer Age]]&lt;=55,"46-55",
TRUE,"56+"
)</f>
        <v>36-45</v>
      </c>
      <c r="X1452" t="str" cm="1">
        <f t="array" ref="X1452">_xlfn.IFS(fact_orders[[#This Row],[Original Price]]&lt;250,"Under 250", fact_orders[[#This Row],[Original Price]]&lt;500, "250-499",fact_orders[[#This Row],[Original Price]]&lt;1000,"500-999",fact_orders[[#This Row],[Original Price]]&lt;2000,"1000-1999",TRUE,"2000+")</f>
        <v>Under 250</v>
      </c>
      <c r="Y1452" t="str" cm="1">
        <f t="array" ref="Y1452">_xlfn.IFS(fact_orders[[#This Row],[Discount%]]&lt;0.2,"10-19%",fact_orders[[#This Row],[Discount%]]&lt;0.3,"20-29%",fact_orders[[#This Row],[Discount%]]&lt;0.4,"30-39%",fact_orders[[#This Row],[Discount%]]&lt;0.5,"40-49%",TRUE,"50%+")</f>
        <v>30-39%</v>
      </c>
    </row>
    <row r="1453" spans="1:25" hidden="1" x14ac:dyDescent="0.3">
      <c r="A1453" t="s">
        <v>4869</v>
      </c>
      <c r="B1453" t="s">
        <v>3329</v>
      </c>
      <c r="C1453" t="s">
        <v>1358</v>
      </c>
      <c r="D1453" s="2">
        <v>44767</v>
      </c>
      <c r="E1453">
        <v>456</v>
      </c>
      <c r="F1453" s="4">
        <v>0.34</v>
      </c>
      <c r="G1453" t="s">
        <v>8</v>
      </c>
      <c r="H1453" t="s">
        <v>1140</v>
      </c>
      <c r="I1453" t="s">
        <v>1322</v>
      </c>
      <c r="J1453" t="s">
        <v>1217</v>
      </c>
      <c r="K1453" t="s">
        <v>1143</v>
      </c>
      <c r="L1453" t="s">
        <v>16</v>
      </c>
      <c r="M1453">
        <v>5</v>
      </c>
      <c r="N1453">
        <v>35</v>
      </c>
      <c r="O1453" t="s">
        <v>3321</v>
      </c>
      <c r="P1453" t="s">
        <v>3322</v>
      </c>
      <c r="Q1453" s="7">
        <f>fact_orders[[#This Row],[Original Price]]*(1-fact_orders[[#This Row],[Discount%]])</f>
        <v>300.95999999999998</v>
      </c>
      <c r="R1453">
        <f>fact_orders[[#This Row],[Original Price]]*fact_orders[[#This Row],[Discount%]]</f>
        <v>155.04000000000002</v>
      </c>
      <c r="S1453">
        <f>YEAR(fact_orders[[#This Row],[Date]])</f>
        <v>2022</v>
      </c>
      <c r="T1453">
        <f>MONTH(fact_orders[[#This Row],[Date]])</f>
        <v>7</v>
      </c>
      <c r="U1453" t="str">
        <f>TEXT(fact_orders[[#This Row],[Date]],"mmm-yyyy")</f>
        <v>Jul-2022</v>
      </c>
      <c r="V1453" t="str">
        <f>"Q"&amp;ROUNDUP(MONTH(fact_orders[[#This Row],[Date]])/3,0)</f>
        <v>Q3</v>
      </c>
      <c r="W1453" t="str" cm="1">
        <f t="array" ref="W1453">_xlfn.IFS(
fact_orders[[#This Row],[dim_customers.Customer Age]]&lt;=25,"18-25",
fact_orders[[#This Row],[dim_customers.Customer Age]]&lt;=35,"26-35",
fact_orders[[#This Row],[dim_customers.Customer Age]]&lt;=45,"36-45",
fact_orders[[#This Row],[dim_customers.Customer Age]]&lt;=55,"46-55",
TRUE,"56+"
)</f>
        <v>26-35</v>
      </c>
      <c r="X1453" t="str" cm="1">
        <f t="array" ref="X1453">_xlfn.IFS(fact_orders[[#This Row],[Original Price]]&lt;250,"Under 250", fact_orders[[#This Row],[Original Price]]&lt;500, "250-499",fact_orders[[#This Row],[Original Price]]&lt;1000,"500-999",fact_orders[[#This Row],[Original Price]]&lt;2000,"1000-1999",TRUE,"2000+")</f>
        <v>250-499</v>
      </c>
      <c r="Y1453" t="str" cm="1">
        <f t="array" ref="Y1453">_xlfn.IFS(fact_orders[[#This Row],[Discount%]]&lt;0.2,"10-19%",fact_orders[[#This Row],[Discount%]]&lt;0.3,"20-29%",fact_orders[[#This Row],[Discount%]]&lt;0.4,"30-39%",fact_orders[[#This Row],[Discount%]]&lt;0.5,"40-49%",TRUE,"50%+")</f>
        <v>30-39%</v>
      </c>
    </row>
    <row r="1454" spans="1:25" x14ac:dyDescent="0.3">
      <c r="A1454" t="s">
        <v>4870</v>
      </c>
      <c r="B1454" t="s">
        <v>3330</v>
      </c>
      <c r="C1454" t="s">
        <v>1359</v>
      </c>
      <c r="D1454" s="2">
        <v>44499</v>
      </c>
      <c r="E1454">
        <v>564</v>
      </c>
      <c r="F1454" s="4">
        <v>0.34</v>
      </c>
      <c r="G1454" t="s">
        <v>8</v>
      </c>
      <c r="H1454" t="s">
        <v>1140</v>
      </c>
      <c r="I1454" t="s">
        <v>1322</v>
      </c>
      <c r="J1454" t="s">
        <v>1217</v>
      </c>
      <c r="K1454" t="s">
        <v>1143</v>
      </c>
      <c r="L1454" t="s">
        <v>29</v>
      </c>
      <c r="M1454">
        <v>5</v>
      </c>
      <c r="N1454">
        <v>36</v>
      </c>
      <c r="O1454" t="s">
        <v>3331</v>
      </c>
      <c r="P1454" t="s">
        <v>3332</v>
      </c>
      <c r="Q1454" s="7">
        <f>fact_orders[[#This Row],[Original Price]]*(1-fact_orders[[#This Row],[Discount%]])</f>
        <v>372.23999999999995</v>
      </c>
      <c r="R1454">
        <f>fact_orders[[#This Row],[Original Price]]*fact_orders[[#This Row],[Discount%]]</f>
        <v>191.76000000000002</v>
      </c>
      <c r="S1454">
        <f>YEAR(fact_orders[[#This Row],[Date]])</f>
        <v>2021</v>
      </c>
      <c r="T1454">
        <f>MONTH(fact_orders[[#This Row],[Date]])</f>
        <v>10</v>
      </c>
      <c r="U1454" t="str">
        <f>TEXT(fact_orders[[#This Row],[Date]],"mmm-yyyy")</f>
        <v>Oct-2021</v>
      </c>
      <c r="V1454" t="str">
        <f>"Q"&amp;ROUNDUP(MONTH(fact_orders[[#This Row],[Date]])/3,0)</f>
        <v>Q4</v>
      </c>
      <c r="W1454" t="str" cm="1">
        <f t="array" ref="W1454">_xlfn.IFS(
fact_orders[[#This Row],[dim_customers.Customer Age]]&lt;=25,"18-25",
fact_orders[[#This Row],[dim_customers.Customer Age]]&lt;=35,"26-35",
fact_orders[[#This Row],[dim_customers.Customer Age]]&lt;=45,"36-45",
fact_orders[[#This Row],[dim_customers.Customer Age]]&lt;=55,"46-55",
TRUE,"56+"
)</f>
        <v>36-45</v>
      </c>
      <c r="X1454" t="str" cm="1">
        <f t="array" ref="X1454">_xlfn.IFS(fact_orders[[#This Row],[Original Price]]&lt;250,"Under 250", fact_orders[[#This Row],[Original Price]]&lt;500, "250-499",fact_orders[[#This Row],[Original Price]]&lt;1000,"500-999",fact_orders[[#This Row],[Original Price]]&lt;2000,"1000-1999",TRUE,"2000+")</f>
        <v>500-999</v>
      </c>
      <c r="Y1454" t="str" cm="1">
        <f t="array" ref="Y1454">_xlfn.IFS(fact_orders[[#This Row],[Discount%]]&lt;0.2,"10-19%",fact_orders[[#This Row],[Discount%]]&lt;0.3,"20-29%",fact_orders[[#This Row],[Discount%]]&lt;0.4,"30-39%",fact_orders[[#This Row],[Discount%]]&lt;0.5,"40-49%",TRUE,"50%+")</f>
        <v>30-39%</v>
      </c>
    </row>
    <row r="1455" spans="1:25" x14ac:dyDescent="0.3">
      <c r="A1455" t="s">
        <v>4871</v>
      </c>
      <c r="B1455" t="s">
        <v>3333</v>
      </c>
      <c r="C1455" t="s">
        <v>1360</v>
      </c>
      <c r="D1455" s="2">
        <v>44577</v>
      </c>
      <c r="E1455">
        <v>634</v>
      </c>
      <c r="F1455" s="4">
        <v>0.34</v>
      </c>
      <c r="G1455" t="s">
        <v>8</v>
      </c>
      <c r="H1455" t="s">
        <v>1140</v>
      </c>
      <c r="I1455" t="s">
        <v>1322</v>
      </c>
      <c r="J1455" t="s">
        <v>1217</v>
      </c>
      <c r="K1455" t="s">
        <v>1143</v>
      </c>
      <c r="L1455" t="s">
        <v>37</v>
      </c>
      <c r="M1455">
        <v>3</v>
      </c>
      <c r="N1455">
        <v>37</v>
      </c>
      <c r="O1455" t="s">
        <v>3331</v>
      </c>
      <c r="P1455" t="s">
        <v>3332</v>
      </c>
      <c r="Q1455" s="7">
        <f>fact_orders[[#This Row],[Original Price]]*(1-fact_orders[[#This Row],[Discount%]])</f>
        <v>418.43999999999994</v>
      </c>
      <c r="R1455">
        <f>fact_orders[[#This Row],[Original Price]]*fact_orders[[#This Row],[Discount%]]</f>
        <v>215.56</v>
      </c>
      <c r="S1455">
        <f>YEAR(fact_orders[[#This Row],[Date]])</f>
        <v>2022</v>
      </c>
      <c r="T1455">
        <f>MONTH(fact_orders[[#This Row],[Date]])</f>
        <v>1</v>
      </c>
      <c r="U1455" t="str">
        <f>TEXT(fact_orders[[#This Row],[Date]],"mmm-yyyy")</f>
        <v>Jan-2022</v>
      </c>
      <c r="V1455" t="str">
        <f>"Q"&amp;ROUNDUP(MONTH(fact_orders[[#This Row],[Date]])/3,0)</f>
        <v>Q1</v>
      </c>
      <c r="W1455" t="str" cm="1">
        <f t="array" ref="W1455">_xlfn.IFS(
fact_orders[[#This Row],[dim_customers.Customer Age]]&lt;=25,"18-25",
fact_orders[[#This Row],[dim_customers.Customer Age]]&lt;=35,"26-35",
fact_orders[[#This Row],[dim_customers.Customer Age]]&lt;=45,"36-45",
fact_orders[[#This Row],[dim_customers.Customer Age]]&lt;=55,"46-55",
TRUE,"56+"
)</f>
        <v>36-45</v>
      </c>
      <c r="X1455" t="str" cm="1">
        <f t="array" ref="X1455">_xlfn.IFS(fact_orders[[#This Row],[Original Price]]&lt;250,"Under 250", fact_orders[[#This Row],[Original Price]]&lt;500, "250-499",fact_orders[[#This Row],[Original Price]]&lt;1000,"500-999",fact_orders[[#This Row],[Original Price]]&lt;2000,"1000-1999",TRUE,"2000+")</f>
        <v>500-999</v>
      </c>
      <c r="Y1455" t="str" cm="1">
        <f t="array" ref="Y1455">_xlfn.IFS(fact_orders[[#This Row],[Discount%]]&lt;0.2,"10-19%",fact_orders[[#This Row],[Discount%]]&lt;0.3,"20-29%",fact_orders[[#This Row],[Discount%]]&lt;0.4,"30-39%",fact_orders[[#This Row],[Discount%]]&lt;0.5,"40-49%",TRUE,"50%+")</f>
        <v>30-39%</v>
      </c>
    </row>
    <row r="1456" spans="1:25" x14ac:dyDescent="0.3">
      <c r="A1456" t="s">
        <v>4872</v>
      </c>
      <c r="B1456" t="s">
        <v>3334</v>
      </c>
      <c r="C1456" t="s">
        <v>1361</v>
      </c>
      <c r="D1456" s="2">
        <v>44940</v>
      </c>
      <c r="E1456">
        <v>236</v>
      </c>
      <c r="F1456" s="4">
        <v>0.38</v>
      </c>
      <c r="G1456" t="s">
        <v>8</v>
      </c>
      <c r="H1456" t="s">
        <v>1140</v>
      </c>
      <c r="I1456" t="s">
        <v>1322</v>
      </c>
      <c r="J1456" t="s">
        <v>1217</v>
      </c>
      <c r="K1456" t="s">
        <v>1143</v>
      </c>
      <c r="L1456" t="s">
        <v>102</v>
      </c>
      <c r="M1456">
        <v>5</v>
      </c>
      <c r="N1456">
        <v>26</v>
      </c>
      <c r="O1456" t="s">
        <v>3331</v>
      </c>
      <c r="P1456" t="s">
        <v>3332</v>
      </c>
      <c r="Q1456" s="7">
        <f>fact_orders[[#This Row],[Original Price]]*(1-fact_orders[[#This Row],[Discount%]])</f>
        <v>146.32</v>
      </c>
      <c r="R1456">
        <f>fact_orders[[#This Row],[Original Price]]*fact_orders[[#This Row],[Discount%]]</f>
        <v>89.68</v>
      </c>
      <c r="S1456">
        <f>YEAR(fact_orders[[#This Row],[Date]])</f>
        <v>2023</v>
      </c>
      <c r="T1456">
        <f>MONTH(fact_orders[[#This Row],[Date]])</f>
        <v>1</v>
      </c>
      <c r="U1456" t="str">
        <f>TEXT(fact_orders[[#This Row],[Date]],"mmm-yyyy")</f>
        <v>Jan-2023</v>
      </c>
      <c r="V1456" t="str">
        <f>"Q"&amp;ROUNDUP(MONTH(fact_orders[[#This Row],[Date]])/3,0)</f>
        <v>Q1</v>
      </c>
      <c r="W1456" t="str" cm="1">
        <f t="array" ref="W1456">_xlfn.IFS(
fact_orders[[#This Row],[dim_customers.Customer Age]]&lt;=25,"18-25",
fact_orders[[#This Row],[dim_customers.Customer Age]]&lt;=35,"26-35",
fact_orders[[#This Row],[dim_customers.Customer Age]]&lt;=45,"36-45",
fact_orders[[#This Row],[dim_customers.Customer Age]]&lt;=55,"46-55",
TRUE,"56+"
)</f>
        <v>26-35</v>
      </c>
      <c r="X1456" t="str" cm="1">
        <f t="array" ref="X1456">_xlfn.IFS(fact_orders[[#This Row],[Original Price]]&lt;250,"Under 250", fact_orders[[#This Row],[Original Price]]&lt;500, "250-499",fact_orders[[#This Row],[Original Price]]&lt;1000,"500-999",fact_orders[[#This Row],[Original Price]]&lt;2000,"1000-1999",TRUE,"2000+")</f>
        <v>Under 250</v>
      </c>
      <c r="Y1456" t="str" cm="1">
        <f t="array" ref="Y1456">_xlfn.IFS(fact_orders[[#This Row],[Discount%]]&lt;0.2,"10-19%",fact_orders[[#This Row],[Discount%]]&lt;0.3,"20-29%",fact_orders[[#This Row],[Discount%]]&lt;0.4,"30-39%",fact_orders[[#This Row],[Discount%]]&lt;0.5,"40-49%",TRUE,"50%+")</f>
        <v>30-39%</v>
      </c>
    </row>
    <row r="1457" spans="1:25" x14ac:dyDescent="0.3">
      <c r="A1457" t="s">
        <v>4873</v>
      </c>
      <c r="B1457" t="s">
        <v>3335</v>
      </c>
      <c r="C1457" t="s">
        <v>1362</v>
      </c>
      <c r="D1457" s="2">
        <v>44367</v>
      </c>
      <c r="E1457">
        <v>444</v>
      </c>
      <c r="F1457" s="4">
        <v>0.38</v>
      </c>
      <c r="G1457" t="s">
        <v>8</v>
      </c>
      <c r="H1457" t="s">
        <v>1140</v>
      </c>
      <c r="I1457" t="s">
        <v>1322</v>
      </c>
      <c r="J1457" t="s">
        <v>1142</v>
      </c>
      <c r="K1457" t="s">
        <v>1143</v>
      </c>
      <c r="L1457" t="s">
        <v>14</v>
      </c>
      <c r="M1457">
        <v>5</v>
      </c>
      <c r="N1457">
        <v>27</v>
      </c>
      <c r="O1457" t="s">
        <v>3331</v>
      </c>
      <c r="P1457" t="s">
        <v>3332</v>
      </c>
      <c r="Q1457" s="7">
        <f>fact_orders[[#This Row],[Original Price]]*(1-fact_orders[[#This Row],[Discount%]])</f>
        <v>275.27999999999997</v>
      </c>
      <c r="R1457">
        <f>fact_orders[[#This Row],[Original Price]]*fact_orders[[#This Row],[Discount%]]</f>
        <v>168.72</v>
      </c>
      <c r="S1457">
        <f>YEAR(fact_orders[[#This Row],[Date]])</f>
        <v>2021</v>
      </c>
      <c r="T1457">
        <f>MONTH(fact_orders[[#This Row],[Date]])</f>
        <v>6</v>
      </c>
      <c r="U1457" t="str">
        <f>TEXT(fact_orders[[#This Row],[Date]],"mmm-yyyy")</f>
        <v>Jun-2021</v>
      </c>
      <c r="V1457" t="str">
        <f>"Q"&amp;ROUNDUP(MONTH(fact_orders[[#This Row],[Date]])/3,0)</f>
        <v>Q2</v>
      </c>
      <c r="W1457" t="str" cm="1">
        <f t="array" ref="W1457">_xlfn.IFS(
fact_orders[[#This Row],[dim_customers.Customer Age]]&lt;=25,"18-25",
fact_orders[[#This Row],[dim_customers.Customer Age]]&lt;=35,"26-35",
fact_orders[[#This Row],[dim_customers.Customer Age]]&lt;=45,"36-45",
fact_orders[[#This Row],[dim_customers.Customer Age]]&lt;=55,"46-55",
TRUE,"56+"
)</f>
        <v>26-35</v>
      </c>
      <c r="X1457" t="str" cm="1">
        <f t="array" ref="X1457">_xlfn.IFS(fact_orders[[#This Row],[Original Price]]&lt;250,"Under 250", fact_orders[[#This Row],[Original Price]]&lt;500, "250-499",fact_orders[[#This Row],[Original Price]]&lt;1000,"500-999",fact_orders[[#This Row],[Original Price]]&lt;2000,"1000-1999",TRUE,"2000+")</f>
        <v>250-499</v>
      </c>
      <c r="Y1457" t="str" cm="1">
        <f t="array" ref="Y1457">_xlfn.IFS(fact_orders[[#This Row],[Discount%]]&lt;0.2,"10-19%",fact_orders[[#This Row],[Discount%]]&lt;0.3,"20-29%",fact_orders[[#This Row],[Discount%]]&lt;0.4,"30-39%",fact_orders[[#This Row],[Discount%]]&lt;0.5,"40-49%",TRUE,"50%+")</f>
        <v>30-39%</v>
      </c>
    </row>
    <row r="1458" spans="1:25" x14ac:dyDescent="0.3">
      <c r="A1458" t="s">
        <v>4874</v>
      </c>
      <c r="B1458" t="s">
        <v>3336</v>
      </c>
      <c r="C1458" t="s">
        <v>1363</v>
      </c>
      <c r="D1458" s="2">
        <v>44206</v>
      </c>
      <c r="E1458">
        <v>456</v>
      </c>
      <c r="F1458" s="4">
        <v>0.38</v>
      </c>
      <c r="G1458" t="s">
        <v>8</v>
      </c>
      <c r="H1458" t="s">
        <v>1140</v>
      </c>
      <c r="I1458" t="s">
        <v>1322</v>
      </c>
      <c r="J1458" t="s">
        <v>1142</v>
      </c>
      <c r="K1458" t="s">
        <v>1143</v>
      </c>
      <c r="L1458" t="s">
        <v>359</v>
      </c>
      <c r="M1458">
        <v>4</v>
      </c>
      <c r="N1458">
        <v>28</v>
      </c>
      <c r="O1458" t="s">
        <v>3337</v>
      </c>
      <c r="P1458" t="s">
        <v>3332</v>
      </c>
      <c r="Q1458" s="7">
        <f>fact_orders[[#This Row],[Original Price]]*(1-fact_orders[[#This Row],[Discount%]])</f>
        <v>282.71999999999997</v>
      </c>
      <c r="R1458">
        <f>fact_orders[[#This Row],[Original Price]]*fact_orders[[#This Row],[Discount%]]</f>
        <v>173.28</v>
      </c>
      <c r="S1458">
        <f>YEAR(fact_orders[[#This Row],[Date]])</f>
        <v>2021</v>
      </c>
      <c r="T1458">
        <f>MONTH(fact_orders[[#This Row],[Date]])</f>
        <v>1</v>
      </c>
      <c r="U1458" t="str">
        <f>TEXT(fact_orders[[#This Row],[Date]],"mmm-yyyy")</f>
        <v>Jan-2021</v>
      </c>
      <c r="V1458" t="str">
        <f>"Q"&amp;ROUNDUP(MONTH(fact_orders[[#This Row],[Date]])/3,0)</f>
        <v>Q1</v>
      </c>
      <c r="W1458" t="str" cm="1">
        <f t="array" ref="W1458">_xlfn.IFS(
fact_orders[[#This Row],[dim_customers.Customer Age]]&lt;=25,"18-25",
fact_orders[[#This Row],[dim_customers.Customer Age]]&lt;=35,"26-35",
fact_orders[[#This Row],[dim_customers.Customer Age]]&lt;=45,"36-45",
fact_orders[[#This Row],[dim_customers.Customer Age]]&lt;=55,"46-55",
TRUE,"56+"
)</f>
        <v>26-35</v>
      </c>
      <c r="X1458" t="str" cm="1">
        <f t="array" ref="X1458">_xlfn.IFS(fact_orders[[#This Row],[Original Price]]&lt;250,"Under 250", fact_orders[[#This Row],[Original Price]]&lt;500, "250-499",fact_orders[[#This Row],[Original Price]]&lt;1000,"500-999",fact_orders[[#This Row],[Original Price]]&lt;2000,"1000-1999",TRUE,"2000+")</f>
        <v>250-499</v>
      </c>
      <c r="Y1458" t="str" cm="1">
        <f t="array" ref="Y1458">_xlfn.IFS(fact_orders[[#This Row],[Discount%]]&lt;0.2,"10-19%",fact_orders[[#This Row],[Discount%]]&lt;0.3,"20-29%",fact_orders[[#This Row],[Discount%]]&lt;0.4,"30-39%",fact_orders[[#This Row],[Discount%]]&lt;0.5,"40-49%",TRUE,"50%+")</f>
        <v>30-39%</v>
      </c>
    </row>
    <row r="1459" spans="1:25" x14ac:dyDescent="0.3">
      <c r="A1459" t="s">
        <v>4875</v>
      </c>
      <c r="B1459" t="s">
        <v>3338</v>
      </c>
      <c r="C1459" t="s">
        <v>1363</v>
      </c>
      <c r="D1459" s="2">
        <v>44660</v>
      </c>
      <c r="E1459">
        <v>963</v>
      </c>
      <c r="F1459" s="4">
        <v>0.38</v>
      </c>
      <c r="G1459" t="s">
        <v>8</v>
      </c>
      <c r="H1459" t="s">
        <v>1140</v>
      </c>
      <c r="I1459" t="s">
        <v>1322</v>
      </c>
      <c r="J1459" t="s">
        <v>1142</v>
      </c>
      <c r="K1459" t="s">
        <v>1143</v>
      </c>
      <c r="L1459" t="s">
        <v>359</v>
      </c>
      <c r="M1459">
        <v>4</v>
      </c>
      <c r="N1459">
        <v>29</v>
      </c>
      <c r="O1459" t="s">
        <v>3337</v>
      </c>
      <c r="P1459" t="s">
        <v>3332</v>
      </c>
      <c r="Q1459" s="7">
        <f>fact_orders[[#This Row],[Original Price]]*(1-fact_orders[[#This Row],[Discount%]])</f>
        <v>597.05999999999995</v>
      </c>
      <c r="R1459">
        <f>fact_orders[[#This Row],[Original Price]]*fact_orders[[#This Row],[Discount%]]</f>
        <v>365.94</v>
      </c>
      <c r="S1459">
        <f>YEAR(fact_orders[[#This Row],[Date]])</f>
        <v>2022</v>
      </c>
      <c r="T1459">
        <f>MONTH(fact_orders[[#This Row],[Date]])</f>
        <v>4</v>
      </c>
      <c r="U1459" t="str">
        <f>TEXT(fact_orders[[#This Row],[Date]],"mmm-yyyy")</f>
        <v>Apr-2022</v>
      </c>
      <c r="V1459" t="str">
        <f>"Q"&amp;ROUNDUP(MONTH(fact_orders[[#This Row],[Date]])/3,0)</f>
        <v>Q2</v>
      </c>
      <c r="W1459" t="str" cm="1">
        <f t="array" ref="W1459">_xlfn.IFS(
fact_orders[[#This Row],[dim_customers.Customer Age]]&lt;=25,"18-25",
fact_orders[[#This Row],[dim_customers.Customer Age]]&lt;=35,"26-35",
fact_orders[[#This Row],[dim_customers.Customer Age]]&lt;=45,"36-45",
fact_orders[[#This Row],[dim_customers.Customer Age]]&lt;=55,"46-55",
TRUE,"56+"
)</f>
        <v>26-35</v>
      </c>
      <c r="X1459" t="str" cm="1">
        <f t="array" ref="X1459">_xlfn.IFS(fact_orders[[#This Row],[Original Price]]&lt;250,"Under 250", fact_orders[[#This Row],[Original Price]]&lt;500, "250-499",fact_orders[[#This Row],[Original Price]]&lt;1000,"500-999",fact_orders[[#This Row],[Original Price]]&lt;2000,"1000-1999",TRUE,"2000+")</f>
        <v>500-999</v>
      </c>
      <c r="Y1459" t="str" cm="1">
        <f t="array" ref="Y1459">_xlfn.IFS(fact_orders[[#This Row],[Discount%]]&lt;0.2,"10-19%",fact_orders[[#This Row],[Discount%]]&lt;0.3,"20-29%",fact_orders[[#This Row],[Discount%]]&lt;0.4,"30-39%",fact_orders[[#This Row],[Discount%]]&lt;0.5,"40-49%",TRUE,"50%+")</f>
        <v>30-39%</v>
      </c>
    </row>
    <row r="1460" spans="1:25" x14ac:dyDescent="0.3">
      <c r="A1460" t="s">
        <v>4876</v>
      </c>
      <c r="B1460" t="s">
        <v>3339</v>
      </c>
      <c r="C1460" t="s">
        <v>1363</v>
      </c>
      <c r="D1460" s="2">
        <v>44343</v>
      </c>
      <c r="E1460">
        <v>456</v>
      </c>
      <c r="F1460" s="4">
        <v>0.38</v>
      </c>
      <c r="G1460" t="s">
        <v>8</v>
      </c>
      <c r="H1460" t="s">
        <v>1140</v>
      </c>
      <c r="I1460" t="s">
        <v>1322</v>
      </c>
      <c r="J1460" t="s">
        <v>1142</v>
      </c>
      <c r="K1460" t="s">
        <v>1143</v>
      </c>
      <c r="L1460" t="s">
        <v>359</v>
      </c>
      <c r="M1460">
        <v>4</v>
      </c>
      <c r="N1460">
        <v>30</v>
      </c>
      <c r="O1460" t="s">
        <v>3337</v>
      </c>
      <c r="P1460" t="s">
        <v>3332</v>
      </c>
      <c r="Q1460" s="7">
        <f>fact_orders[[#This Row],[Original Price]]*(1-fact_orders[[#This Row],[Discount%]])</f>
        <v>282.71999999999997</v>
      </c>
      <c r="R1460">
        <f>fact_orders[[#This Row],[Original Price]]*fact_orders[[#This Row],[Discount%]]</f>
        <v>173.28</v>
      </c>
      <c r="S1460">
        <f>YEAR(fact_orders[[#This Row],[Date]])</f>
        <v>2021</v>
      </c>
      <c r="T1460">
        <f>MONTH(fact_orders[[#This Row],[Date]])</f>
        <v>5</v>
      </c>
      <c r="U1460" t="str">
        <f>TEXT(fact_orders[[#This Row],[Date]],"mmm-yyyy")</f>
        <v>May-2021</v>
      </c>
      <c r="V1460" t="str">
        <f>"Q"&amp;ROUNDUP(MONTH(fact_orders[[#This Row],[Date]])/3,0)</f>
        <v>Q2</v>
      </c>
      <c r="W1460" t="str" cm="1">
        <f t="array" ref="W1460">_xlfn.IFS(
fact_orders[[#This Row],[dim_customers.Customer Age]]&lt;=25,"18-25",
fact_orders[[#This Row],[dim_customers.Customer Age]]&lt;=35,"26-35",
fact_orders[[#This Row],[dim_customers.Customer Age]]&lt;=45,"36-45",
fact_orders[[#This Row],[dim_customers.Customer Age]]&lt;=55,"46-55",
TRUE,"56+"
)</f>
        <v>26-35</v>
      </c>
      <c r="X1460" t="str" cm="1">
        <f t="array" ref="X1460">_xlfn.IFS(fact_orders[[#This Row],[Original Price]]&lt;250,"Under 250", fact_orders[[#This Row],[Original Price]]&lt;500, "250-499",fact_orders[[#This Row],[Original Price]]&lt;1000,"500-999",fact_orders[[#This Row],[Original Price]]&lt;2000,"1000-1999",TRUE,"2000+")</f>
        <v>250-499</v>
      </c>
      <c r="Y1460" t="str" cm="1">
        <f t="array" ref="Y1460">_xlfn.IFS(fact_orders[[#This Row],[Discount%]]&lt;0.2,"10-19%",fact_orders[[#This Row],[Discount%]]&lt;0.3,"20-29%",fact_orders[[#This Row],[Discount%]]&lt;0.4,"30-39%",fact_orders[[#This Row],[Discount%]]&lt;0.5,"40-49%",TRUE,"50%+")</f>
        <v>30-39%</v>
      </c>
    </row>
    <row r="1461" spans="1:25" x14ac:dyDescent="0.3">
      <c r="A1461" t="s">
        <v>4877</v>
      </c>
      <c r="B1461" t="s">
        <v>3340</v>
      </c>
      <c r="C1461" t="s">
        <v>1363</v>
      </c>
      <c r="D1461" s="2">
        <v>44489</v>
      </c>
      <c r="E1461">
        <v>1189</v>
      </c>
      <c r="F1461" s="4">
        <v>0.21</v>
      </c>
      <c r="G1461" t="s">
        <v>8</v>
      </c>
      <c r="H1461" t="s">
        <v>1140</v>
      </c>
      <c r="I1461" t="s">
        <v>1322</v>
      </c>
      <c r="J1461" t="s">
        <v>1142</v>
      </c>
      <c r="K1461" t="s">
        <v>1143</v>
      </c>
      <c r="L1461" t="s">
        <v>359</v>
      </c>
      <c r="M1461">
        <v>4</v>
      </c>
      <c r="N1461">
        <v>31</v>
      </c>
      <c r="O1461" t="s">
        <v>3341</v>
      </c>
      <c r="P1461" t="s">
        <v>3332</v>
      </c>
      <c r="Q1461" s="7">
        <f>fact_orders[[#This Row],[Original Price]]*(1-fact_orders[[#This Row],[Discount%]])</f>
        <v>939.31000000000006</v>
      </c>
      <c r="R1461">
        <f>fact_orders[[#This Row],[Original Price]]*fact_orders[[#This Row],[Discount%]]</f>
        <v>249.69</v>
      </c>
      <c r="S1461">
        <f>YEAR(fact_orders[[#This Row],[Date]])</f>
        <v>2021</v>
      </c>
      <c r="T1461">
        <f>MONTH(fact_orders[[#This Row],[Date]])</f>
        <v>10</v>
      </c>
      <c r="U1461" t="str">
        <f>TEXT(fact_orders[[#This Row],[Date]],"mmm-yyyy")</f>
        <v>Oct-2021</v>
      </c>
      <c r="V1461" t="str">
        <f>"Q"&amp;ROUNDUP(MONTH(fact_orders[[#This Row],[Date]])/3,0)</f>
        <v>Q4</v>
      </c>
      <c r="W1461" t="str" cm="1">
        <f t="array" ref="W1461">_xlfn.IFS(
fact_orders[[#This Row],[dim_customers.Customer Age]]&lt;=25,"18-25",
fact_orders[[#This Row],[dim_customers.Customer Age]]&lt;=35,"26-35",
fact_orders[[#This Row],[dim_customers.Customer Age]]&lt;=45,"36-45",
fact_orders[[#This Row],[dim_customers.Customer Age]]&lt;=55,"46-55",
TRUE,"56+"
)</f>
        <v>26-35</v>
      </c>
      <c r="X1461" t="str" cm="1">
        <f t="array" ref="X1461">_xlfn.IFS(fact_orders[[#This Row],[Original Price]]&lt;250,"Under 250", fact_orders[[#This Row],[Original Price]]&lt;500, "250-499",fact_orders[[#This Row],[Original Price]]&lt;1000,"500-999",fact_orders[[#This Row],[Original Price]]&lt;2000,"1000-1999",TRUE,"2000+")</f>
        <v>1000-1999</v>
      </c>
      <c r="Y1461" t="str" cm="1">
        <f t="array" ref="Y1461">_xlfn.IFS(fact_orders[[#This Row],[Discount%]]&lt;0.2,"10-19%",fact_orders[[#This Row],[Discount%]]&lt;0.3,"20-29%",fact_orders[[#This Row],[Discount%]]&lt;0.4,"30-39%",fact_orders[[#This Row],[Discount%]]&lt;0.5,"40-49%",TRUE,"50%+")</f>
        <v>20-29%</v>
      </c>
    </row>
    <row r="1462" spans="1:25" x14ac:dyDescent="0.3">
      <c r="A1462" t="s">
        <v>4878</v>
      </c>
      <c r="B1462" t="s">
        <v>3342</v>
      </c>
      <c r="C1462" t="s">
        <v>1363</v>
      </c>
      <c r="D1462" s="2">
        <v>44791</v>
      </c>
      <c r="E1462">
        <v>1298</v>
      </c>
      <c r="F1462" s="4">
        <v>0.21</v>
      </c>
      <c r="G1462" t="s">
        <v>8</v>
      </c>
      <c r="H1462" t="s">
        <v>1140</v>
      </c>
      <c r="I1462" t="s">
        <v>1322</v>
      </c>
      <c r="J1462" t="s">
        <v>1142</v>
      </c>
      <c r="K1462" t="s">
        <v>1143</v>
      </c>
      <c r="L1462" t="s">
        <v>359</v>
      </c>
      <c r="M1462">
        <v>4</v>
      </c>
      <c r="N1462">
        <v>32</v>
      </c>
      <c r="O1462" t="s">
        <v>3341</v>
      </c>
      <c r="P1462" t="s">
        <v>3332</v>
      </c>
      <c r="Q1462" s="7">
        <f>fact_orders[[#This Row],[Original Price]]*(1-fact_orders[[#This Row],[Discount%]])</f>
        <v>1025.42</v>
      </c>
      <c r="R1462">
        <f>fact_orders[[#This Row],[Original Price]]*fact_orders[[#This Row],[Discount%]]</f>
        <v>272.58</v>
      </c>
      <c r="S1462">
        <f>YEAR(fact_orders[[#This Row],[Date]])</f>
        <v>2022</v>
      </c>
      <c r="T1462">
        <f>MONTH(fact_orders[[#This Row],[Date]])</f>
        <v>8</v>
      </c>
      <c r="U1462" t="str">
        <f>TEXT(fact_orders[[#This Row],[Date]],"mmm-yyyy")</f>
        <v>Aug-2022</v>
      </c>
      <c r="V1462" t="str">
        <f>"Q"&amp;ROUNDUP(MONTH(fact_orders[[#This Row],[Date]])/3,0)</f>
        <v>Q3</v>
      </c>
      <c r="W1462" t="str" cm="1">
        <f t="array" ref="W1462">_xlfn.IFS(
fact_orders[[#This Row],[dim_customers.Customer Age]]&lt;=25,"18-25",
fact_orders[[#This Row],[dim_customers.Customer Age]]&lt;=35,"26-35",
fact_orders[[#This Row],[dim_customers.Customer Age]]&lt;=45,"36-45",
fact_orders[[#This Row],[dim_customers.Customer Age]]&lt;=55,"46-55",
TRUE,"56+"
)</f>
        <v>26-35</v>
      </c>
      <c r="X1462" t="str" cm="1">
        <f t="array" ref="X1462">_xlfn.IFS(fact_orders[[#This Row],[Original Price]]&lt;250,"Under 250", fact_orders[[#This Row],[Original Price]]&lt;500, "250-499",fact_orders[[#This Row],[Original Price]]&lt;1000,"500-999",fact_orders[[#This Row],[Original Price]]&lt;2000,"1000-1999",TRUE,"2000+")</f>
        <v>1000-1999</v>
      </c>
      <c r="Y1462" t="str" cm="1">
        <f t="array" ref="Y1462">_xlfn.IFS(fact_orders[[#This Row],[Discount%]]&lt;0.2,"10-19%",fact_orders[[#This Row],[Discount%]]&lt;0.3,"20-29%",fact_orders[[#This Row],[Discount%]]&lt;0.4,"30-39%",fact_orders[[#This Row],[Discount%]]&lt;0.5,"40-49%",TRUE,"50%+")</f>
        <v>20-29%</v>
      </c>
    </row>
    <row r="1463" spans="1:25" x14ac:dyDescent="0.3">
      <c r="A1463" t="s">
        <v>4879</v>
      </c>
      <c r="B1463" t="s">
        <v>3343</v>
      </c>
      <c r="C1463" t="s">
        <v>1363</v>
      </c>
      <c r="D1463" s="2">
        <v>44243</v>
      </c>
      <c r="E1463">
        <v>1456</v>
      </c>
      <c r="F1463" s="4">
        <v>0.21</v>
      </c>
      <c r="G1463" t="s">
        <v>8</v>
      </c>
      <c r="H1463" t="s">
        <v>1140</v>
      </c>
      <c r="I1463" t="s">
        <v>1322</v>
      </c>
      <c r="J1463" t="s">
        <v>1142</v>
      </c>
      <c r="K1463" t="s">
        <v>1143</v>
      </c>
      <c r="L1463" t="s">
        <v>359</v>
      </c>
      <c r="M1463">
        <v>4</v>
      </c>
      <c r="N1463">
        <v>33</v>
      </c>
      <c r="O1463" t="s">
        <v>3341</v>
      </c>
      <c r="P1463" t="s">
        <v>3332</v>
      </c>
      <c r="Q1463" s="7">
        <f>fact_orders[[#This Row],[Original Price]]*(1-fact_orders[[#This Row],[Discount%]])</f>
        <v>1150.24</v>
      </c>
      <c r="R1463">
        <f>fact_orders[[#This Row],[Original Price]]*fact_orders[[#This Row],[Discount%]]</f>
        <v>305.76</v>
      </c>
      <c r="S1463">
        <f>YEAR(fact_orders[[#This Row],[Date]])</f>
        <v>2021</v>
      </c>
      <c r="T1463">
        <f>MONTH(fact_orders[[#This Row],[Date]])</f>
        <v>2</v>
      </c>
      <c r="U1463" t="str">
        <f>TEXT(fact_orders[[#This Row],[Date]],"mmm-yyyy")</f>
        <v>Feb-2021</v>
      </c>
      <c r="V1463" t="str">
        <f>"Q"&amp;ROUNDUP(MONTH(fact_orders[[#This Row],[Date]])/3,0)</f>
        <v>Q1</v>
      </c>
      <c r="W1463" t="str" cm="1">
        <f t="array" ref="W1463">_xlfn.IFS(
fact_orders[[#This Row],[dim_customers.Customer Age]]&lt;=25,"18-25",
fact_orders[[#This Row],[dim_customers.Customer Age]]&lt;=35,"26-35",
fact_orders[[#This Row],[dim_customers.Customer Age]]&lt;=45,"36-45",
fact_orders[[#This Row],[dim_customers.Customer Age]]&lt;=55,"46-55",
TRUE,"56+"
)</f>
        <v>26-35</v>
      </c>
      <c r="X1463" t="str" cm="1">
        <f t="array" ref="X1463">_xlfn.IFS(fact_orders[[#This Row],[Original Price]]&lt;250,"Under 250", fact_orders[[#This Row],[Original Price]]&lt;500, "250-499",fact_orders[[#This Row],[Original Price]]&lt;1000,"500-999",fact_orders[[#This Row],[Original Price]]&lt;2000,"1000-1999",TRUE,"2000+")</f>
        <v>1000-1999</v>
      </c>
      <c r="Y1463" t="str" cm="1">
        <f t="array" ref="Y1463">_xlfn.IFS(fact_orders[[#This Row],[Discount%]]&lt;0.2,"10-19%",fact_orders[[#This Row],[Discount%]]&lt;0.3,"20-29%",fact_orders[[#This Row],[Discount%]]&lt;0.4,"30-39%",fact_orders[[#This Row],[Discount%]]&lt;0.5,"40-49%",TRUE,"50%+")</f>
        <v>20-29%</v>
      </c>
    </row>
    <row r="1464" spans="1:25" x14ac:dyDescent="0.3">
      <c r="A1464" t="s">
        <v>4880</v>
      </c>
      <c r="B1464" t="s">
        <v>3344</v>
      </c>
      <c r="C1464" t="s">
        <v>1363</v>
      </c>
      <c r="D1464" s="2">
        <v>44201</v>
      </c>
      <c r="E1464">
        <v>1478</v>
      </c>
      <c r="F1464" s="4">
        <v>0.21</v>
      </c>
      <c r="G1464" t="s">
        <v>8</v>
      </c>
      <c r="H1464" t="s">
        <v>1140</v>
      </c>
      <c r="I1464" t="s">
        <v>1322</v>
      </c>
      <c r="J1464" t="s">
        <v>1142</v>
      </c>
      <c r="K1464" t="s">
        <v>1143</v>
      </c>
      <c r="L1464" t="s">
        <v>359</v>
      </c>
      <c r="M1464">
        <v>4</v>
      </c>
      <c r="N1464">
        <v>44</v>
      </c>
      <c r="O1464" t="s">
        <v>3345</v>
      </c>
      <c r="P1464" t="s">
        <v>3332</v>
      </c>
      <c r="Q1464" s="7">
        <f>fact_orders[[#This Row],[Original Price]]*(1-fact_orders[[#This Row],[Discount%]])</f>
        <v>1167.6200000000001</v>
      </c>
      <c r="R1464">
        <f>fact_orders[[#This Row],[Original Price]]*fact_orders[[#This Row],[Discount%]]</f>
        <v>310.38</v>
      </c>
      <c r="S1464">
        <f>YEAR(fact_orders[[#This Row],[Date]])</f>
        <v>2021</v>
      </c>
      <c r="T1464">
        <f>MONTH(fact_orders[[#This Row],[Date]])</f>
        <v>1</v>
      </c>
      <c r="U1464" t="str">
        <f>TEXT(fact_orders[[#This Row],[Date]],"mmm-yyyy")</f>
        <v>Jan-2021</v>
      </c>
      <c r="V1464" t="str">
        <f>"Q"&amp;ROUNDUP(MONTH(fact_orders[[#This Row],[Date]])/3,0)</f>
        <v>Q1</v>
      </c>
      <c r="W1464" t="str" cm="1">
        <f t="array" ref="W1464">_xlfn.IFS(
fact_orders[[#This Row],[dim_customers.Customer Age]]&lt;=25,"18-25",
fact_orders[[#This Row],[dim_customers.Customer Age]]&lt;=35,"26-35",
fact_orders[[#This Row],[dim_customers.Customer Age]]&lt;=45,"36-45",
fact_orders[[#This Row],[dim_customers.Customer Age]]&lt;=55,"46-55",
TRUE,"56+"
)</f>
        <v>36-45</v>
      </c>
      <c r="X1464" t="str" cm="1">
        <f t="array" ref="X1464">_xlfn.IFS(fact_orders[[#This Row],[Original Price]]&lt;250,"Under 250", fact_orders[[#This Row],[Original Price]]&lt;500, "250-499",fact_orders[[#This Row],[Original Price]]&lt;1000,"500-999",fact_orders[[#This Row],[Original Price]]&lt;2000,"1000-1999",TRUE,"2000+")</f>
        <v>1000-1999</v>
      </c>
      <c r="Y1464" t="str" cm="1">
        <f t="array" ref="Y1464">_xlfn.IFS(fact_orders[[#This Row],[Discount%]]&lt;0.2,"10-19%",fact_orders[[#This Row],[Discount%]]&lt;0.3,"20-29%",fact_orders[[#This Row],[Discount%]]&lt;0.4,"30-39%",fact_orders[[#This Row],[Discount%]]&lt;0.5,"40-49%",TRUE,"50%+")</f>
        <v>20-29%</v>
      </c>
    </row>
    <row r="1465" spans="1:25" x14ac:dyDescent="0.3">
      <c r="A1465" t="s">
        <v>4881</v>
      </c>
      <c r="B1465" t="s">
        <v>3346</v>
      </c>
      <c r="C1465" t="s">
        <v>1363</v>
      </c>
      <c r="D1465" s="2">
        <v>44786</v>
      </c>
      <c r="E1465">
        <v>256</v>
      </c>
      <c r="F1465" s="4">
        <v>0.21</v>
      </c>
      <c r="G1465" t="s">
        <v>8</v>
      </c>
      <c r="H1465" t="s">
        <v>1140</v>
      </c>
      <c r="I1465" t="s">
        <v>1322</v>
      </c>
      <c r="J1465" t="s">
        <v>1142</v>
      </c>
      <c r="K1465" t="s">
        <v>1143</v>
      </c>
      <c r="L1465" t="s">
        <v>359</v>
      </c>
      <c r="M1465">
        <v>4</v>
      </c>
      <c r="N1465">
        <v>45</v>
      </c>
      <c r="O1465" t="s">
        <v>3345</v>
      </c>
      <c r="P1465" t="s">
        <v>3332</v>
      </c>
      <c r="Q1465" s="7">
        <f>fact_orders[[#This Row],[Original Price]]*(1-fact_orders[[#This Row],[Discount%]])</f>
        <v>202.24</v>
      </c>
      <c r="R1465">
        <f>fact_orders[[#This Row],[Original Price]]*fact_orders[[#This Row],[Discount%]]</f>
        <v>53.76</v>
      </c>
      <c r="S1465">
        <f>YEAR(fact_orders[[#This Row],[Date]])</f>
        <v>2022</v>
      </c>
      <c r="T1465">
        <f>MONTH(fact_orders[[#This Row],[Date]])</f>
        <v>8</v>
      </c>
      <c r="U1465" t="str">
        <f>TEXT(fact_orders[[#This Row],[Date]],"mmm-yyyy")</f>
        <v>Aug-2022</v>
      </c>
      <c r="V1465" t="str">
        <f>"Q"&amp;ROUNDUP(MONTH(fact_orders[[#This Row],[Date]])/3,0)</f>
        <v>Q3</v>
      </c>
      <c r="W1465" t="str" cm="1">
        <f t="array" ref="W1465">_xlfn.IFS(
fact_orders[[#This Row],[dim_customers.Customer Age]]&lt;=25,"18-25",
fact_orders[[#This Row],[dim_customers.Customer Age]]&lt;=35,"26-35",
fact_orders[[#This Row],[dim_customers.Customer Age]]&lt;=45,"36-45",
fact_orders[[#This Row],[dim_customers.Customer Age]]&lt;=55,"46-55",
TRUE,"56+"
)</f>
        <v>36-45</v>
      </c>
      <c r="X1465" t="str" cm="1">
        <f t="array" ref="X1465">_xlfn.IFS(fact_orders[[#This Row],[Original Price]]&lt;250,"Under 250", fact_orders[[#This Row],[Original Price]]&lt;500, "250-499",fact_orders[[#This Row],[Original Price]]&lt;1000,"500-999",fact_orders[[#This Row],[Original Price]]&lt;2000,"1000-1999",TRUE,"2000+")</f>
        <v>250-499</v>
      </c>
      <c r="Y1465" t="str" cm="1">
        <f t="array" ref="Y1465">_xlfn.IFS(fact_orders[[#This Row],[Discount%]]&lt;0.2,"10-19%",fact_orders[[#This Row],[Discount%]]&lt;0.3,"20-29%",fact_orders[[#This Row],[Discount%]]&lt;0.4,"30-39%",fact_orders[[#This Row],[Discount%]]&lt;0.5,"40-49%",TRUE,"50%+")</f>
        <v>20-29%</v>
      </c>
    </row>
    <row r="1466" spans="1:25" hidden="1" x14ac:dyDescent="0.3">
      <c r="A1466" t="s">
        <v>4882</v>
      </c>
      <c r="B1466" t="s">
        <v>3347</v>
      </c>
      <c r="C1466" t="s">
        <v>1364</v>
      </c>
      <c r="D1466" s="2">
        <v>44528</v>
      </c>
      <c r="E1466">
        <v>2698</v>
      </c>
      <c r="F1466" s="4">
        <v>0.22</v>
      </c>
      <c r="G1466" t="s">
        <v>8</v>
      </c>
      <c r="H1466" t="s">
        <v>1140</v>
      </c>
      <c r="I1466" t="s">
        <v>1322</v>
      </c>
      <c r="J1466" t="s">
        <v>1142</v>
      </c>
      <c r="K1466" t="s">
        <v>1143</v>
      </c>
      <c r="L1466" t="s">
        <v>35</v>
      </c>
      <c r="M1466">
        <v>3</v>
      </c>
      <c r="N1466">
        <v>46</v>
      </c>
      <c r="O1466" t="s">
        <v>3348</v>
      </c>
      <c r="P1466" t="s">
        <v>3349</v>
      </c>
      <c r="Q1466" s="7">
        <f>fact_orders[[#This Row],[Original Price]]*(1-fact_orders[[#This Row],[Discount%]])</f>
        <v>2104.44</v>
      </c>
      <c r="R1466">
        <f>fact_orders[[#This Row],[Original Price]]*fact_orders[[#This Row],[Discount%]]</f>
        <v>593.56000000000006</v>
      </c>
      <c r="S1466">
        <f>YEAR(fact_orders[[#This Row],[Date]])</f>
        <v>2021</v>
      </c>
      <c r="T1466">
        <f>MONTH(fact_orders[[#This Row],[Date]])</f>
        <v>11</v>
      </c>
      <c r="U1466" t="str">
        <f>TEXT(fact_orders[[#This Row],[Date]],"mmm-yyyy")</f>
        <v>Nov-2021</v>
      </c>
      <c r="V1466" t="str">
        <f>"Q"&amp;ROUNDUP(MONTH(fact_orders[[#This Row],[Date]])/3,0)</f>
        <v>Q4</v>
      </c>
      <c r="W1466" t="str" cm="1">
        <f t="array" ref="W1466">_xlfn.IFS(
fact_orders[[#This Row],[dim_customers.Customer Age]]&lt;=25,"18-25",
fact_orders[[#This Row],[dim_customers.Customer Age]]&lt;=35,"26-35",
fact_orders[[#This Row],[dim_customers.Customer Age]]&lt;=45,"36-45",
fact_orders[[#This Row],[dim_customers.Customer Age]]&lt;=55,"46-55",
TRUE,"56+"
)</f>
        <v>46-55</v>
      </c>
      <c r="X1466" t="str" cm="1">
        <f t="array" ref="X1466">_xlfn.IFS(fact_orders[[#This Row],[Original Price]]&lt;250,"Under 250", fact_orders[[#This Row],[Original Price]]&lt;500, "250-499",fact_orders[[#This Row],[Original Price]]&lt;1000,"500-999",fact_orders[[#This Row],[Original Price]]&lt;2000,"1000-1999",TRUE,"2000+")</f>
        <v>2000+</v>
      </c>
      <c r="Y1466" t="str" cm="1">
        <f t="array" ref="Y1466">_xlfn.IFS(fact_orders[[#This Row],[Discount%]]&lt;0.2,"10-19%",fact_orders[[#This Row],[Discount%]]&lt;0.3,"20-29%",fact_orders[[#This Row],[Discount%]]&lt;0.4,"30-39%",fact_orders[[#This Row],[Discount%]]&lt;0.5,"40-49%",TRUE,"50%+")</f>
        <v>20-29%</v>
      </c>
    </row>
    <row r="1467" spans="1:25" hidden="1" x14ac:dyDescent="0.3">
      <c r="A1467" t="s">
        <v>4883</v>
      </c>
      <c r="B1467" t="s">
        <v>3350</v>
      </c>
      <c r="C1467" t="s">
        <v>1365</v>
      </c>
      <c r="D1467" s="2">
        <v>44686</v>
      </c>
      <c r="E1467">
        <v>2364</v>
      </c>
      <c r="F1467" s="4">
        <v>0.22</v>
      </c>
      <c r="G1467" t="s">
        <v>8</v>
      </c>
      <c r="H1467" t="s">
        <v>1140</v>
      </c>
      <c r="I1467" t="s">
        <v>1322</v>
      </c>
      <c r="J1467" t="s">
        <v>1142</v>
      </c>
      <c r="K1467" t="s">
        <v>1143</v>
      </c>
      <c r="L1467" t="s">
        <v>18</v>
      </c>
      <c r="M1467">
        <v>4</v>
      </c>
      <c r="N1467">
        <v>47</v>
      </c>
      <c r="O1467" t="s">
        <v>3348</v>
      </c>
      <c r="P1467" t="s">
        <v>3349</v>
      </c>
      <c r="Q1467" s="7">
        <f>fact_orders[[#This Row],[Original Price]]*(1-fact_orders[[#This Row],[Discount%]])</f>
        <v>1843.92</v>
      </c>
      <c r="R1467">
        <f>fact_orders[[#This Row],[Original Price]]*fact_orders[[#This Row],[Discount%]]</f>
        <v>520.08000000000004</v>
      </c>
      <c r="S1467">
        <f>YEAR(fact_orders[[#This Row],[Date]])</f>
        <v>2022</v>
      </c>
      <c r="T1467">
        <f>MONTH(fact_orders[[#This Row],[Date]])</f>
        <v>5</v>
      </c>
      <c r="U1467" t="str">
        <f>TEXT(fact_orders[[#This Row],[Date]],"mmm-yyyy")</f>
        <v>May-2022</v>
      </c>
      <c r="V1467" t="str">
        <f>"Q"&amp;ROUNDUP(MONTH(fact_orders[[#This Row],[Date]])/3,0)</f>
        <v>Q2</v>
      </c>
      <c r="W1467" t="str" cm="1">
        <f t="array" ref="W1467">_xlfn.IFS(
fact_orders[[#This Row],[dim_customers.Customer Age]]&lt;=25,"18-25",
fact_orders[[#This Row],[dim_customers.Customer Age]]&lt;=35,"26-35",
fact_orders[[#This Row],[dim_customers.Customer Age]]&lt;=45,"36-45",
fact_orders[[#This Row],[dim_customers.Customer Age]]&lt;=55,"46-55",
TRUE,"56+"
)</f>
        <v>46-55</v>
      </c>
      <c r="X1467" t="str" cm="1">
        <f t="array" ref="X1467">_xlfn.IFS(fact_orders[[#This Row],[Original Price]]&lt;250,"Under 250", fact_orders[[#This Row],[Original Price]]&lt;500, "250-499",fact_orders[[#This Row],[Original Price]]&lt;1000,"500-999",fact_orders[[#This Row],[Original Price]]&lt;2000,"1000-1999",TRUE,"2000+")</f>
        <v>2000+</v>
      </c>
      <c r="Y1467" t="str" cm="1">
        <f t="array" ref="Y1467">_xlfn.IFS(fact_orders[[#This Row],[Discount%]]&lt;0.2,"10-19%",fact_orders[[#This Row],[Discount%]]&lt;0.3,"20-29%",fact_orders[[#This Row],[Discount%]]&lt;0.4,"30-39%",fact_orders[[#This Row],[Discount%]]&lt;0.5,"40-49%",TRUE,"50%+")</f>
        <v>20-29%</v>
      </c>
    </row>
    <row r="1468" spans="1:25" hidden="1" x14ac:dyDescent="0.3">
      <c r="A1468" t="s">
        <v>4884</v>
      </c>
      <c r="B1468" t="s">
        <v>3351</v>
      </c>
      <c r="C1468" t="s">
        <v>1366</v>
      </c>
      <c r="D1468" s="2">
        <v>44673</v>
      </c>
      <c r="E1468">
        <v>1236</v>
      </c>
      <c r="F1468" s="4">
        <v>0.22</v>
      </c>
      <c r="G1468" t="s">
        <v>8</v>
      </c>
      <c r="H1468" t="s">
        <v>1140</v>
      </c>
      <c r="I1468" t="s">
        <v>1322</v>
      </c>
      <c r="J1468" t="s">
        <v>1142</v>
      </c>
      <c r="K1468" t="s">
        <v>1143</v>
      </c>
      <c r="L1468" t="s">
        <v>1286</v>
      </c>
      <c r="M1468">
        <v>4</v>
      </c>
      <c r="N1468">
        <v>48</v>
      </c>
      <c r="O1468" t="s">
        <v>3348</v>
      </c>
      <c r="P1468" t="s">
        <v>3349</v>
      </c>
      <c r="Q1468" s="7">
        <f>fact_orders[[#This Row],[Original Price]]*(1-fact_orders[[#This Row],[Discount%]])</f>
        <v>964.08</v>
      </c>
      <c r="R1468">
        <f>fact_orders[[#This Row],[Original Price]]*fact_orders[[#This Row],[Discount%]]</f>
        <v>271.92</v>
      </c>
      <c r="S1468">
        <f>YEAR(fact_orders[[#This Row],[Date]])</f>
        <v>2022</v>
      </c>
      <c r="T1468">
        <f>MONTH(fact_orders[[#This Row],[Date]])</f>
        <v>4</v>
      </c>
      <c r="U1468" t="str">
        <f>TEXT(fact_orders[[#This Row],[Date]],"mmm-yyyy")</f>
        <v>Apr-2022</v>
      </c>
      <c r="V1468" t="str">
        <f>"Q"&amp;ROUNDUP(MONTH(fact_orders[[#This Row],[Date]])/3,0)</f>
        <v>Q2</v>
      </c>
      <c r="W1468" t="str" cm="1">
        <f t="array" ref="W1468">_xlfn.IFS(
fact_orders[[#This Row],[dim_customers.Customer Age]]&lt;=25,"18-25",
fact_orders[[#This Row],[dim_customers.Customer Age]]&lt;=35,"26-35",
fact_orders[[#This Row],[dim_customers.Customer Age]]&lt;=45,"36-45",
fact_orders[[#This Row],[dim_customers.Customer Age]]&lt;=55,"46-55",
TRUE,"56+"
)</f>
        <v>46-55</v>
      </c>
      <c r="X1468" t="str" cm="1">
        <f t="array" ref="X1468">_xlfn.IFS(fact_orders[[#This Row],[Original Price]]&lt;250,"Under 250", fact_orders[[#This Row],[Original Price]]&lt;500, "250-499",fact_orders[[#This Row],[Original Price]]&lt;1000,"500-999",fact_orders[[#This Row],[Original Price]]&lt;2000,"1000-1999",TRUE,"2000+")</f>
        <v>1000-1999</v>
      </c>
      <c r="Y1468" t="str" cm="1">
        <f t="array" ref="Y1468">_xlfn.IFS(fact_orders[[#This Row],[Discount%]]&lt;0.2,"10-19%",fact_orders[[#This Row],[Discount%]]&lt;0.3,"20-29%",fact_orders[[#This Row],[Discount%]]&lt;0.4,"30-39%",fact_orders[[#This Row],[Discount%]]&lt;0.5,"40-49%",TRUE,"50%+")</f>
        <v>20-29%</v>
      </c>
    </row>
    <row r="1469" spans="1:25" hidden="1" x14ac:dyDescent="0.3">
      <c r="A1469" t="s">
        <v>4885</v>
      </c>
      <c r="B1469" t="s">
        <v>3352</v>
      </c>
      <c r="C1469" t="s">
        <v>1367</v>
      </c>
      <c r="D1469" s="2">
        <v>44517</v>
      </c>
      <c r="E1469">
        <v>756</v>
      </c>
      <c r="F1469" s="4">
        <v>0.22</v>
      </c>
      <c r="G1469" t="s">
        <v>8</v>
      </c>
      <c r="H1469" t="s">
        <v>1140</v>
      </c>
      <c r="I1469" t="s">
        <v>1322</v>
      </c>
      <c r="J1469" t="s">
        <v>1142</v>
      </c>
      <c r="K1469" t="s">
        <v>1143</v>
      </c>
      <c r="L1469" t="s">
        <v>432</v>
      </c>
      <c r="M1469">
        <v>5</v>
      </c>
      <c r="N1469">
        <v>49</v>
      </c>
      <c r="O1469" t="s">
        <v>3348</v>
      </c>
      <c r="P1469" t="s">
        <v>3349</v>
      </c>
      <c r="Q1469" s="7">
        <f>fact_orders[[#This Row],[Original Price]]*(1-fact_orders[[#This Row],[Discount%]])</f>
        <v>589.68000000000006</v>
      </c>
      <c r="R1469">
        <f>fact_orders[[#This Row],[Original Price]]*fact_orders[[#This Row],[Discount%]]</f>
        <v>166.32</v>
      </c>
      <c r="S1469">
        <f>YEAR(fact_orders[[#This Row],[Date]])</f>
        <v>2021</v>
      </c>
      <c r="T1469">
        <f>MONTH(fact_orders[[#This Row],[Date]])</f>
        <v>11</v>
      </c>
      <c r="U1469" t="str">
        <f>TEXT(fact_orders[[#This Row],[Date]],"mmm-yyyy")</f>
        <v>Nov-2021</v>
      </c>
      <c r="V1469" t="str">
        <f>"Q"&amp;ROUNDUP(MONTH(fact_orders[[#This Row],[Date]])/3,0)</f>
        <v>Q4</v>
      </c>
      <c r="W1469" t="str" cm="1">
        <f t="array" ref="W1469">_xlfn.IFS(
fact_orders[[#This Row],[dim_customers.Customer Age]]&lt;=25,"18-25",
fact_orders[[#This Row],[dim_customers.Customer Age]]&lt;=35,"26-35",
fact_orders[[#This Row],[dim_customers.Customer Age]]&lt;=45,"36-45",
fact_orders[[#This Row],[dim_customers.Customer Age]]&lt;=55,"46-55",
TRUE,"56+"
)</f>
        <v>46-55</v>
      </c>
      <c r="X1469" t="str" cm="1">
        <f t="array" ref="X1469">_xlfn.IFS(fact_orders[[#This Row],[Original Price]]&lt;250,"Under 250", fact_orders[[#This Row],[Original Price]]&lt;500, "250-499",fact_orders[[#This Row],[Original Price]]&lt;1000,"500-999",fact_orders[[#This Row],[Original Price]]&lt;2000,"1000-1999",TRUE,"2000+")</f>
        <v>500-999</v>
      </c>
      <c r="Y1469" t="str" cm="1">
        <f t="array" ref="Y1469">_xlfn.IFS(fact_orders[[#This Row],[Discount%]]&lt;0.2,"10-19%",fact_orders[[#This Row],[Discount%]]&lt;0.3,"20-29%",fact_orders[[#This Row],[Discount%]]&lt;0.4,"30-39%",fact_orders[[#This Row],[Discount%]]&lt;0.5,"40-49%",TRUE,"50%+")</f>
        <v>20-29%</v>
      </c>
    </row>
    <row r="1470" spans="1:25" hidden="1" x14ac:dyDescent="0.3">
      <c r="A1470" t="s">
        <v>4886</v>
      </c>
      <c r="B1470" t="s">
        <v>3353</v>
      </c>
      <c r="C1470" t="s">
        <v>1368</v>
      </c>
      <c r="D1470" s="2">
        <v>44757</v>
      </c>
      <c r="E1470">
        <v>326</v>
      </c>
      <c r="F1470" s="4">
        <v>0.22</v>
      </c>
      <c r="G1470" t="s">
        <v>8</v>
      </c>
      <c r="H1470" t="s">
        <v>1140</v>
      </c>
      <c r="I1470" t="s">
        <v>1322</v>
      </c>
      <c r="J1470" t="s">
        <v>1142</v>
      </c>
      <c r="K1470" t="s">
        <v>1151</v>
      </c>
      <c r="L1470" t="s">
        <v>497</v>
      </c>
      <c r="M1470">
        <v>4</v>
      </c>
      <c r="N1470">
        <v>17</v>
      </c>
      <c r="O1470" t="s">
        <v>3354</v>
      </c>
      <c r="P1470" t="s">
        <v>3349</v>
      </c>
      <c r="Q1470" s="7">
        <f>fact_orders[[#This Row],[Original Price]]*(1-fact_orders[[#This Row],[Discount%]])</f>
        <v>254.28</v>
      </c>
      <c r="R1470">
        <f>fact_orders[[#This Row],[Original Price]]*fact_orders[[#This Row],[Discount%]]</f>
        <v>71.72</v>
      </c>
      <c r="S1470">
        <f>YEAR(fact_orders[[#This Row],[Date]])</f>
        <v>2022</v>
      </c>
      <c r="T1470">
        <f>MONTH(fact_orders[[#This Row],[Date]])</f>
        <v>7</v>
      </c>
      <c r="U1470" t="str">
        <f>TEXT(fact_orders[[#This Row],[Date]],"mmm-yyyy")</f>
        <v>Jul-2022</v>
      </c>
      <c r="V1470" t="str">
        <f>"Q"&amp;ROUNDUP(MONTH(fact_orders[[#This Row],[Date]])/3,0)</f>
        <v>Q3</v>
      </c>
      <c r="W1470" t="str" cm="1">
        <f t="array" ref="W1470">_xlfn.IFS(
fact_orders[[#This Row],[dim_customers.Customer Age]]&lt;=25,"18-25",
fact_orders[[#This Row],[dim_customers.Customer Age]]&lt;=35,"26-35",
fact_orders[[#This Row],[dim_customers.Customer Age]]&lt;=45,"36-45",
fact_orders[[#This Row],[dim_customers.Customer Age]]&lt;=55,"46-55",
TRUE,"56+"
)</f>
        <v>18-25</v>
      </c>
      <c r="X1470" t="str" cm="1">
        <f t="array" ref="X1470">_xlfn.IFS(fact_orders[[#This Row],[Original Price]]&lt;250,"Under 250", fact_orders[[#This Row],[Original Price]]&lt;500, "250-499",fact_orders[[#This Row],[Original Price]]&lt;1000,"500-999",fact_orders[[#This Row],[Original Price]]&lt;2000,"1000-1999",TRUE,"2000+")</f>
        <v>250-499</v>
      </c>
      <c r="Y1470" t="str" cm="1">
        <f t="array" ref="Y1470">_xlfn.IFS(fact_orders[[#This Row],[Discount%]]&lt;0.2,"10-19%",fact_orders[[#This Row],[Discount%]]&lt;0.3,"20-29%",fact_orders[[#This Row],[Discount%]]&lt;0.4,"30-39%",fact_orders[[#This Row],[Discount%]]&lt;0.5,"40-49%",TRUE,"50%+")</f>
        <v>20-29%</v>
      </c>
    </row>
    <row r="1471" spans="1:25" hidden="1" x14ac:dyDescent="0.3">
      <c r="A1471" t="s">
        <v>4887</v>
      </c>
      <c r="B1471" t="s">
        <v>3355</v>
      </c>
      <c r="C1471" t="s">
        <v>1369</v>
      </c>
      <c r="D1471" s="2">
        <v>44904</v>
      </c>
      <c r="E1471">
        <v>453</v>
      </c>
      <c r="F1471" s="4">
        <v>0.22</v>
      </c>
      <c r="G1471" t="s">
        <v>8</v>
      </c>
      <c r="H1471" t="s">
        <v>1140</v>
      </c>
      <c r="I1471" t="s">
        <v>1322</v>
      </c>
      <c r="J1471" t="s">
        <v>1142</v>
      </c>
      <c r="K1471" t="s">
        <v>1151</v>
      </c>
      <c r="L1471" t="s">
        <v>1347</v>
      </c>
      <c r="M1471">
        <v>4</v>
      </c>
      <c r="N1471">
        <v>18</v>
      </c>
      <c r="O1471" t="s">
        <v>3354</v>
      </c>
      <c r="P1471" t="s">
        <v>3349</v>
      </c>
      <c r="Q1471" s="7">
        <f>fact_orders[[#This Row],[Original Price]]*(1-fact_orders[[#This Row],[Discount%]])</f>
        <v>353.34000000000003</v>
      </c>
      <c r="R1471">
        <f>fact_orders[[#This Row],[Original Price]]*fact_orders[[#This Row],[Discount%]]</f>
        <v>99.66</v>
      </c>
      <c r="S1471">
        <f>YEAR(fact_orders[[#This Row],[Date]])</f>
        <v>2022</v>
      </c>
      <c r="T1471">
        <f>MONTH(fact_orders[[#This Row],[Date]])</f>
        <v>12</v>
      </c>
      <c r="U1471" t="str">
        <f>TEXT(fact_orders[[#This Row],[Date]],"mmm-yyyy")</f>
        <v>Dec-2022</v>
      </c>
      <c r="V1471" t="str">
        <f>"Q"&amp;ROUNDUP(MONTH(fact_orders[[#This Row],[Date]])/3,0)</f>
        <v>Q4</v>
      </c>
      <c r="W1471" t="str" cm="1">
        <f t="array" ref="W1471">_xlfn.IFS(
fact_orders[[#This Row],[dim_customers.Customer Age]]&lt;=25,"18-25",
fact_orders[[#This Row],[dim_customers.Customer Age]]&lt;=35,"26-35",
fact_orders[[#This Row],[dim_customers.Customer Age]]&lt;=45,"36-45",
fact_orders[[#This Row],[dim_customers.Customer Age]]&lt;=55,"46-55",
TRUE,"56+"
)</f>
        <v>18-25</v>
      </c>
      <c r="X1471" t="str" cm="1">
        <f t="array" ref="X1471">_xlfn.IFS(fact_orders[[#This Row],[Original Price]]&lt;250,"Under 250", fact_orders[[#This Row],[Original Price]]&lt;500, "250-499",fact_orders[[#This Row],[Original Price]]&lt;1000,"500-999",fact_orders[[#This Row],[Original Price]]&lt;2000,"1000-1999",TRUE,"2000+")</f>
        <v>250-499</v>
      </c>
      <c r="Y1471" t="str" cm="1">
        <f t="array" ref="Y1471">_xlfn.IFS(fact_orders[[#This Row],[Discount%]]&lt;0.2,"10-19%",fact_orders[[#This Row],[Discount%]]&lt;0.3,"20-29%",fact_orders[[#This Row],[Discount%]]&lt;0.4,"30-39%",fact_orders[[#This Row],[Discount%]]&lt;0.5,"40-49%",TRUE,"50%+")</f>
        <v>20-29%</v>
      </c>
    </row>
    <row r="1472" spans="1:25" hidden="1" x14ac:dyDescent="0.3">
      <c r="A1472" t="s">
        <v>4888</v>
      </c>
      <c r="B1472" t="s">
        <v>3356</v>
      </c>
      <c r="C1472" t="s">
        <v>1370</v>
      </c>
      <c r="D1472" s="2">
        <v>44651</v>
      </c>
      <c r="E1472">
        <v>326</v>
      </c>
      <c r="F1472" s="4">
        <v>0.3</v>
      </c>
      <c r="G1472" t="s">
        <v>8</v>
      </c>
      <c r="H1472" t="s">
        <v>1140</v>
      </c>
      <c r="I1472" t="s">
        <v>1322</v>
      </c>
      <c r="J1472" t="s">
        <v>1142</v>
      </c>
      <c r="K1472" t="s">
        <v>1151</v>
      </c>
      <c r="L1472" t="s">
        <v>1347</v>
      </c>
      <c r="M1472">
        <v>4</v>
      </c>
      <c r="N1472">
        <v>19</v>
      </c>
      <c r="O1472" t="s">
        <v>3354</v>
      </c>
      <c r="P1472" t="s">
        <v>3349</v>
      </c>
      <c r="Q1472" s="7">
        <f>fact_orders[[#This Row],[Original Price]]*(1-fact_orders[[#This Row],[Discount%]])</f>
        <v>228.2</v>
      </c>
      <c r="R1472">
        <f>fact_orders[[#This Row],[Original Price]]*fact_orders[[#This Row],[Discount%]]</f>
        <v>97.8</v>
      </c>
      <c r="S1472">
        <f>YEAR(fact_orders[[#This Row],[Date]])</f>
        <v>2022</v>
      </c>
      <c r="T1472">
        <f>MONTH(fact_orders[[#This Row],[Date]])</f>
        <v>3</v>
      </c>
      <c r="U1472" t="str">
        <f>TEXT(fact_orders[[#This Row],[Date]],"mmm-yyyy")</f>
        <v>Mar-2022</v>
      </c>
      <c r="V1472" t="str">
        <f>"Q"&amp;ROUNDUP(MONTH(fact_orders[[#This Row],[Date]])/3,0)</f>
        <v>Q1</v>
      </c>
      <c r="W1472" t="str" cm="1">
        <f t="array" ref="W1472">_xlfn.IFS(
fact_orders[[#This Row],[dim_customers.Customer Age]]&lt;=25,"18-25",
fact_orders[[#This Row],[dim_customers.Customer Age]]&lt;=35,"26-35",
fact_orders[[#This Row],[dim_customers.Customer Age]]&lt;=45,"36-45",
fact_orders[[#This Row],[dim_customers.Customer Age]]&lt;=55,"46-55",
TRUE,"56+"
)</f>
        <v>18-25</v>
      </c>
      <c r="X1472" t="str" cm="1">
        <f t="array" ref="X1472">_xlfn.IFS(fact_orders[[#This Row],[Original Price]]&lt;250,"Under 250", fact_orders[[#This Row],[Original Price]]&lt;500, "250-499",fact_orders[[#This Row],[Original Price]]&lt;1000,"500-999",fact_orders[[#This Row],[Original Price]]&lt;2000,"1000-1999",TRUE,"2000+")</f>
        <v>250-499</v>
      </c>
      <c r="Y1472" t="str" cm="1">
        <f t="array" ref="Y1472">_xlfn.IFS(fact_orders[[#This Row],[Discount%]]&lt;0.2,"10-19%",fact_orders[[#This Row],[Discount%]]&lt;0.3,"20-29%",fact_orders[[#This Row],[Discount%]]&lt;0.4,"30-39%",fact_orders[[#This Row],[Discount%]]&lt;0.5,"40-49%",TRUE,"50%+")</f>
        <v>30-39%</v>
      </c>
    </row>
    <row r="1473" spans="1:25" hidden="1" x14ac:dyDescent="0.3">
      <c r="A1473" t="s">
        <v>4889</v>
      </c>
      <c r="B1473" t="s">
        <v>3357</v>
      </c>
      <c r="C1473" t="s">
        <v>1371</v>
      </c>
      <c r="D1473" s="2">
        <v>44478</v>
      </c>
      <c r="E1473">
        <v>456</v>
      </c>
      <c r="F1473" s="4">
        <v>0.3</v>
      </c>
      <c r="G1473" t="s">
        <v>8</v>
      </c>
      <c r="H1473" t="s">
        <v>1140</v>
      </c>
      <c r="I1473" t="s">
        <v>1322</v>
      </c>
      <c r="J1473" t="s">
        <v>1142</v>
      </c>
      <c r="K1473" t="s">
        <v>1151</v>
      </c>
      <c r="L1473" t="s">
        <v>1347</v>
      </c>
      <c r="M1473">
        <v>3</v>
      </c>
      <c r="N1473">
        <v>20</v>
      </c>
      <c r="O1473" t="s">
        <v>3354</v>
      </c>
      <c r="P1473" t="s">
        <v>3349</v>
      </c>
      <c r="Q1473" s="7">
        <f>fact_orders[[#This Row],[Original Price]]*(1-fact_orders[[#This Row],[Discount%]])</f>
        <v>319.2</v>
      </c>
      <c r="R1473">
        <f>fact_orders[[#This Row],[Original Price]]*fact_orders[[#This Row],[Discount%]]</f>
        <v>136.79999999999998</v>
      </c>
      <c r="S1473">
        <f>YEAR(fact_orders[[#This Row],[Date]])</f>
        <v>2021</v>
      </c>
      <c r="T1473">
        <f>MONTH(fact_orders[[#This Row],[Date]])</f>
        <v>10</v>
      </c>
      <c r="U1473" t="str">
        <f>TEXT(fact_orders[[#This Row],[Date]],"mmm-yyyy")</f>
        <v>Oct-2021</v>
      </c>
      <c r="V1473" t="str">
        <f>"Q"&amp;ROUNDUP(MONTH(fact_orders[[#This Row],[Date]])/3,0)</f>
        <v>Q4</v>
      </c>
      <c r="W1473" t="str" cm="1">
        <f t="array" ref="W1473">_xlfn.IFS(
fact_orders[[#This Row],[dim_customers.Customer Age]]&lt;=25,"18-25",
fact_orders[[#This Row],[dim_customers.Customer Age]]&lt;=35,"26-35",
fact_orders[[#This Row],[dim_customers.Customer Age]]&lt;=45,"36-45",
fact_orders[[#This Row],[dim_customers.Customer Age]]&lt;=55,"46-55",
TRUE,"56+"
)</f>
        <v>18-25</v>
      </c>
      <c r="X1473" t="str" cm="1">
        <f t="array" ref="X1473">_xlfn.IFS(fact_orders[[#This Row],[Original Price]]&lt;250,"Under 250", fact_orders[[#This Row],[Original Price]]&lt;500, "250-499",fact_orders[[#This Row],[Original Price]]&lt;1000,"500-999",fact_orders[[#This Row],[Original Price]]&lt;2000,"1000-1999",TRUE,"2000+")</f>
        <v>250-499</v>
      </c>
      <c r="Y1473" t="str" cm="1">
        <f t="array" ref="Y1473">_xlfn.IFS(fact_orders[[#This Row],[Discount%]]&lt;0.2,"10-19%",fact_orders[[#This Row],[Discount%]]&lt;0.3,"20-29%",fact_orders[[#This Row],[Discount%]]&lt;0.4,"30-39%",fact_orders[[#This Row],[Discount%]]&lt;0.5,"40-49%",TRUE,"50%+")</f>
        <v>30-39%</v>
      </c>
    </row>
    <row r="1474" spans="1:25" hidden="1" x14ac:dyDescent="0.3">
      <c r="A1474" t="s">
        <v>4890</v>
      </c>
      <c r="B1474" t="s">
        <v>3358</v>
      </c>
      <c r="C1474" t="s">
        <v>1372</v>
      </c>
      <c r="D1474" s="2">
        <v>44205</v>
      </c>
      <c r="E1474">
        <v>675</v>
      </c>
      <c r="F1474" s="4">
        <v>0.3</v>
      </c>
      <c r="G1474" t="s">
        <v>8</v>
      </c>
      <c r="H1474" t="s">
        <v>1140</v>
      </c>
      <c r="I1474" t="s">
        <v>1322</v>
      </c>
      <c r="J1474" t="s">
        <v>1142</v>
      </c>
      <c r="K1474" t="s">
        <v>1151</v>
      </c>
      <c r="L1474" t="s">
        <v>310</v>
      </c>
      <c r="M1474">
        <v>5</v>
      </c>
      <c r="N1474">
        <v>21</v>
      </c>
      <c r="O1474" t="s">
        <v>3359</v>
      </c>
      <c r="P1474" t="s">
        <v>3349</v>
      </c>
      <c r="Q1474" s="7">
        <f>fact_orders[[#This Row],[Original Price]]*(1-fact_orders[[#This Row],[Discount%]])</f>
        <v>472.49999999999994</v>
      </c>
      <c r="R1474">
        <f>fact_orders[[#This Row],[Original Price]]*fact_orders[[#This Row],[Discount%]]</f>
        <v>202.5</v>
      </c>
      <c r="S1474">
        <f>YEAR(fact_orders[[#This Row],[Date]])</f>
        <v>2021</v>
      </c>
      <c r="T1474">
        <f>MONTH(fact_orders[[#This Row],[Date]])</f>
        <v>1</v>
      </c>
      <c r="U1474" t="str">
        <f>TEXT(fact_orders[[#This Row],[Date]],"mmm-yyyy")</f>
        <v>Jan-2021</v>
      </c>
      <c r="V1474" t="str">
        <f>"Q"&amp;ROUNDUP(MONTH(fact_orders[[#This Row],[Date]])/3,0)</f>
        <v>Q1</v>
      </c>
      <c r="W1474" t="str" cm="1">
        <f t="array" ref="W1474">_xlfn.IFS(
fact_orders[[#This Row],[dim_customers.Customer Age]]&lt;=25,"18-25",
fact_orders[[#This Row],[dim_customers.Customer Age]]&lt;=35,"26-35",
fact_orders[[#This Row],[dim_customers.Customer Age]]&lt;=45,"36-45",
fact_orders[[#This Row],[dim_customers.Customer Age]]&lt;=55,"46-55",
TRUE,"56+"
)</f>
        <v>18-25</v>
      </c>
      <c r="X1474" t="str" cm="1">
        <f t="array" ref="X1474">_xlfn.IFS(fact_orders[[#This Row],[Original Price]]&lt;250,"Under 250", fact_orders[[#This Row],[Original Price]]&lt;500, "250-499",fact_orders[[#This Row],[Original Price]]&lt;1000,"500-999",fact_orders[[#This Row],[Original Price]]&lt;2000,"1000-1999",TRUE,"2000+")</f>
        <v>500-999</v>
      </c>
      <c r="Y1474" t="str" cm="1">
        <f t="array" ref="Y1474">_xlfn.IFS(fact_orders[[#This Row],[Discount%]]&lt;0.2,"10-19%",fact_orders[[#This Row],[Discount%]]&lt;0.3,"20-29%",fact_orders[[#This Row],[Discount%]]&lt;0.4,"30-39%",fact_orders[[#This Row],[Discount%]]&lt;0.5,"40-49%",TRUE,"50%+")</f>
        <v>30-39%</v>
      </c>
    </row>
    <row r="1475" spans="1:25" hidden="1" x14ac:dyDescent="0.3">
      <c r="A1475" t="s">
        <v>4891</v>
      </c>
      <c r="B1475" t="s">
        <v>3360</v>
      </c>
      <c r="C1475" t="s">
        <v>1373</v>
      </c>
      <c r="D1475" s="2">
        <v>44527</v>
      </c>
      <c r="E1475">
        <v>654</v>
      </c>
      <c r="F1475" s="4">
        <v>0.3</v>
      </c>
      <c r="G1475" t="s">
        <v>8</v>
      </c>
      <c r="H1475" t="s">
        <v>1140</v>
      </c>
      <c r="I1475" t="s">
        <v>1322</v>
      </c>
      <c r="J1475" t="s">
        <v>1142</v>
      </c>
      <c r="K1475" t="s">
        <v>1151</v>
      </c>
      <c r="L1475" t="s">
        <v>33</v>
      </c>
      <c r="M1475">
        <v>5</v>
      </c>
      <c r="N1475">
        <v>22</v>
      </c>
      <c r="O1475" t="s">
        <v>3359</v>
      </c>
      <c r="P1475" t="s">
        <v>3349</v>
      </c>
      <c r="Q1475" s="7">
        <f>fact_orders[[#This Row],[Original Price]]*(1-fact_orders[[#This Row],[Discount%]])</f>
        <v>457.79999999999995</v>
      </c>
      <c r="R1475">
        <f>fact_orders[[#This Row],[Original Price]]*fact_orders[[#This Row],[Discount%]]</f>
        <v>196.2</v>
      </c>
      <c r="S1475">
        <f>YEAR(fact_orders[[#This Row],[Date]])</f>
        <v>2021</v>
      </c>
      <c r="T1475">
        <f>MONTH(fact_orders[[#This Row],[Date]])</f>
        <v>11</v>
      </c>
      <c r="U1475" t="str">
        <f>TEXT(fact_orders[[#This Row],[Date]],"mmm-yyyy")</f>
        <v>Nov-2021</v>
      </c>
      <c r="V1475" t="str">
        <f>"Q"&amp;ROUNDUP(MONTH(fact_orders[[#This Row],[Date]])/3,0)</f>
        <v>Q4</v>
      </c>
      <c r="W1475" t="str" cm="1">
        <f t="array" ref="W1475">_xlfn.IFS(
fact_orders[[#This Row],[dim_customers.Customer Age]]&lt;=25,"18-25",
fact_orders[[#This Row],[dim_customers.Customer Age]]&lt;=35,"26-35",
fact_orders[[#This Row],[dim_customers.Customer Age]]&lt;=45,"36-45",
fact_orders[[#This Row],[dim_customers.Customer Age]]&lt;=55,"46-55",
TRUE,"56+"
)</f>
        <v>18-25</v>
      </c>
      <c r="X1475" t="str" cm="1">
        <f t="array" ref="X1475">_xlfn.IFS(fact_orders[[#This Row],[Original Price]]&lt;250,"Under 250", fact_orders[[#This Row],[Original Price]]&lt;500, "250-499",fact_orders[[#This Row],[Original Price]]&lt;1000,"500-999",fact_orders[[#This Row],[Original Price]]&lt;2000,"1000-1999",TRUE,"2000+")</f>
        <v>500-999</v>
      </c>
      <c r="Y1475" t="str" cm="1">
        <f t="array" ref="Y1475">_xlfn.IFS(fact_orders[[#This Row],[Discount%]]&lt;0.2,"10-19%",fact_orders[[#This Row],[Discount%]]&lt;0.3,"20-29%",fact_orders[[#This Row],[Discount%]]&lt;0.4,"30-39%",fact_orders[[#This Row],[Discount%]]&lt;0.5,"40-49%",TRUE,"50%+")</f>
        <v>30-39%</v>
      </c>
    </row>
    <row r="1476" spans="1:25" hidden="1" x14ac:dyDescent="0.3">
      <c r="A1476" t="s">
        <v>4892</v>
      </c>
      <c r="B1476" t="s">
        <v>3361</v>
      </c>
      <c r="C1476" t="s">
        <v>1374</v>
      </c>
      <c r="D1476" s="2">
        <v>44657</v>
      </c>
      <c r="E1476">
        <v>654</v>
      </c>
      <c r="F1476" s="4">
        <v>0.3</v>
      </c>
      <c r="G1476" t="s">
        <v>8</v>
      </c>
      <c r="H1476" t="s">
        <v>1140</v>
      </c>
      <c r="I1476" t="s">
        <v>1322</v>
      </c>
      <c r="J1476" t="s">
        <v>1142</v>
      </c>
      <c r="K1476" t="s">
        <v>1151</v>
      </c>
      <c r="L1476" t="s">
        <v>27</v>
      </c>
      <c r="M1476">
        <v>4</v>
      </c>
      <c r="N1476">
        <v>16</v>
      </c>
      <c r="O1476" t="s">
        <v>3362</v>
      </c>
      <c r="P1476" t="s">
        <v>3363</v>
      </c>
      <c r="Q1476" s="7">
        <f>fact_orders[[#This Row],[Original Price]]*(1-fact_orders[[#This Row],[Discount%]])</f>
        <v>457.79999999999995</v>
      </c>
      <c r="R1476">
        <f>fact_orders[[#This Row],[Original Price]]*fact_orders[[#This Row],[Discount%]]</f>
        <v>196.2</v>
      </c>
      <c r="S1476">
        <f>YEAR(fact_orders[[#This Row],[Date]])</f>
        <v>2022</v>
      </c>
      <c r="T1476">
        <f>MONTH(fact_orders[[#This Row],[Date]])</f>
        <v>4</v>
      </c>
      <c r="U1476" t="str">
        <f>TEXT(fact_orders[[#This Row],[Date]],"mmm-yyyy")</f>
        <v>Apr-2022</v>
      </c>
      <c r="V1476" t="str">
        <f>"Q"&amp;ROUNDUP(MONTH(fact_orders[[#This Row],[Date]])/3,0)</f>
        <v>Q2</v>
      </c>
      <c r="W1476" t="str" cm="1">
        <f t="array" ref="W1476">_xlfn.IFS(
fact_orders[[#This Row],[dim_customers.Customer Age]]&lt;=25,"18-25",
fact_orders[[#This Row],[dim_customers.Customer Age]]&lt;=35,"26-35",
fact_orders[[#This Row],[dim_customers.Customer Age]]&lt;=45,"36-45",
fact_orders[[#This Row],[dim_customers.Customer Age]]&lt;=55,"46-55",
TRUE,"56+"
)</f>
        <v>18-25</v>
      </c>
      <c r="X1476" t="str" cm="1">
        <f t="array" ref="X1476">_xlfn.IFS(fact_orders[[#This Row],[Original Price]]&lt;250,"Under 250", fact_orders[[#This Row],[Original Price]]&lt;500, "250-499",fact_orders[[#This Row],[Original Price]]&lt;1000,"500-999",fact_orders[[#This Row],[Original Price]]&lt;2000,"1000-1999",TRUE,"2000+")</f>
        <v>500-999</v>
      </c>
      <c r="Y1476" t="str" cm="1">
        <f t="array" ref="Y1476">_xlfn.IFS(fact_orders[[#This Row],[Discount%]]&lt;0.2,"10-19%",fact_orders[[#This Row],[Discount%]]&lt;0.3,"20-29%",fact_orders[[#This Row],[Discount%]]&lt;0.4,"30-39%",fact_orders[[#This Row],[Discount%]]&lt;0.5,"40-49%",TRUE,"50%+")</f>
        <v>30-39%</v>
      </c>
    </row>
    <row r="1477" spans="1:25" hidden="1" x14ac:dyDescent="0.3">
      <c r="A1477" t="s">
        <v>4893</v>
      </c>
      <c r="B1477" t="s">
        <v>3364</v>
      </c>
      <c r="C1477" t="s">
        <v>1375</v>
      </c>
      <c r="D1477" s="2">
        <v>44266</v>
      </c>
      <c r="E1477">
        <v>654</v>
      </c>
      <c r="F1477" s="4">
        <v>0.3</v>
      </c>
      <c r="G1477" t="s">
        <v>8</v>
      </c>
      <c r="H1477" t="s">
        <v>1140</v>
      </c>
      <c r="I1477" t="s">
        <v>1322</v>
      </c>
      <c r="J1477" t="s">
        <v>1142</v>
      </c>
      <c r="K1477" t="s">
        <v>1151</v>
      </c>
      <c r="L1477" t="s">
        <v>16</v>
      </c>
      <c r="M1477">
        <v>4</v>
      </c>
      <c r="N1477">
        <v>17</v>
      </c>
      <c r="O1477" t="s">
        <v>3362</v>
      </c>
      <c r="P1477" t="s">
        <v>3363</v>
      </c>
      <c r="Q1477" s="7">
        <f>fact_orders[[#This Row],[Original Price]]*(1-fact_orders[[#This Row],[Discount%]])</f>
        <v>457.79999999999995</v>
      </c>
      <c r="R1477">
        <f>fact_orders[[#This Row],[Original Price]]*fact_orders[[#This Row],[Discount%]]</f>
        <v>196.2</v>
      </c>
      <c r="S1477">
        <f>YEAR(fact_orders[[#This Row],[Date]])</f>
        <v>2021</v>
      </c>
      <c r="T1477">
        <f>MONTH(fact_orders[[#This Row],[Date]])</f>
        <v>3</v>
      </c>
      <c r="U1477" t="str">
        <f>TEXT(fact_orders[[#This Row],[Date]],"mmm-yyyy")</f>
        <v>Mar-2021</v>
      </c>
      <c r="V1477" t="str">
        <f>"Q"&amp;ROUNDUP(MONTH(fact_orders[[#This Row],[Date]])/3,0)</f>
        <v>Q1</v>
      </c>
      <c r="W1477" t="str" cm="1">
        <f t="array" ref="W1477">_xlfn.IFS(
fact_orders[[#This Row],[dim_customers.Customer Age]]&lt;=25,"18-25",
fact_orders[[#This Row],[dim_customers.Customer Age]]&lt;=35,"26-35",
fact_orders[[#This Row],[dim_customers.Customer Age]]&lt;=45,"36-45",
fact_orders[[#This Row],[dim_customers.Customer Age]]&lt;=55,"46-55",
TRUE,"56+"
)</f>
        <v>18-25</v>
      </c>
      <c r="X1477" t="str" cm="1">
        <f t="array" ref="X1477">_xlfn.IFS(fact_orders[[#This Row],[Original Price]]&lt;250,"Under 250", fact_orders[[#This Row],[Original Price]]&lt;500, "250-499",fact_orders[[#This Row],[Original Price]]&lt;1000,"500-999",fact_orders[[#This Row],[Original Price]]&lt;2000,"1000-1999",TRUE,"2000+")</f>
        <v>500-999</v>
      </c>
      <c r="Y1477" t="str" cm="1">
        <f t="array" ref="Y1477">_xlfn.IFS(fact_orders[[#This Row],[Discount%]]&lt;0.2,"10-19%",fact_orders[[#This Row],[Discount%]]&lt;0.3,"20-29%",fact_orders[[#This Row],[Discount%]]&lt;0.4,"30-39%",fact_orders[[#This Row],[Discount%]]&lt;0.5,"40-49%",TRUE,"50%+")</f>
        <v>30-39%</v>
      </c>
    </row>
    <row r="1478" spans="1:25" hidden="1" x14ac:dyDescent="0.3">
      <c r="A1478" t="s">
        <v>4894</v>
      </c>
      <c r="B1478" t="s">
        <v>3365</v>
      </c>
      <c r="C1478" t="s">
        <v>1376</v>
      </c>
      <c r="D1478" s="2">
        <v>44515</v>
      </c>
      <c r="E1478">
        <v>654</v>
      </c>
      <c r="F1478" s="4">
        <v>0.14000000000000001</v>
      </c>
      <c r="G1478" t="s">
        <v>8</v>
      </c>
      <c r="H1478" t="s">
        <v>1140</v>
      </c>
      <c r="I1478" t="s">
        <v>1322</v>
      </c>
      <c r="J1478" t="s">
        <v>1142</v>
      </c>
      <c r="K1478" t="s">
        <v>1151</v>
      </c>
      <c r="L1478" t="s">
        <v>29</v>
      </c>
      <c r="M1478">
        <v>5</v>
      </c>
      <c r="N1478">
        <v>18</v>
      </c>
      <c r="O1478" t="s">
        <v>3362</v>
      </c>
      <c r="P1478" t="s">
        <v>3363</v>
      </c>
      <c r="Q1478" s="7">
        <f>fact_orders[[#This Row],[Original Price]]*(1-fact_orders[[#This Row],[Discount%]])</f>
        <v>562.43999999999994</v>
      </c>
      <c r="R1478">
        <f>fact_orders[[#This Row],[Original Price]]*fact_orders[[#This Row],[Discount%]]</f>
        <v>91.56</v>
      </c>
      <c r="S1478">
        <f>YEAR(fact_orders[[#This Row],[Date]])</f>
        <v>2021</v>
      </c>
      <c r="T1478">
        <f>MONTH(fact_orders[[#This Row],[Date]])</f>
        <v>11</v>
      </c>
      <c r="U1478" t="str">
        <f>TEXT(fact_orders[[#This Row],[Date]],"mmm-yyyy")</f>
        <v>Nov-2021</v>
      </c>
      <c r="V1478" t="str">
        <f>"Q"&amp;ROUNDUP(MONTH(fact_orders[[#This Row],[Date]])/3,0)</f>
        <v>Q4</v>
      </c>
      <c r="W1478" t="str" cm="1">
        <f t="array" ref="W1478">_xlfn.IFS(
fact_orders[[#This Row],[dim_customers.Customer Age]]&lt;=25,"18-25",
fact_orders[[#This Row],[dim_customers.Customer Age]]&lt;=35,"26-35",
fact_orders[[#This Row],[dim_customers.Customer Age]]&lt;=45,"36-45",
fact_orders[[#This Row],[dim_customers.Customer Age]]&lt;=55,"46-55",
TRUE,"56+"
)</f>
        <v>18-25</v>
      </c>
      <c r="X1478" t="str" cm="1">
        <f t="array" ref="X1478">_xlfn.IFS(fact_orders[[#This Row],[Original Price]]&lt;250,"Under 250", fact_orders[[#This Row],[Original Price]]&lt;500, "250-499",fact_orders[[#This Row],[Original Price]]&lt;1000,"500-999",fact_orders[[#This Row],[Original Price]]&lt;2000,"1000-1999",TRUE,"2000+")</f>
        <v>500-999</v>
      </c>
      <c r="Y1478" t="str" cm="1">
        <f t="array" ref="Y1478">_xlfn.IFS(fact_orders[[#This Row],[Discount%]]&lt;0.2,"10-19%",fact_orders[[#This Row],[Discount%]]&lt;0.3,"20-29%",fact_orders[[#This Row],[Discount%]]&lt;0.4,"30-39%",fact_orders[[#This Row],[Discount%]]&lt;0.5,"40-49%",TRUE,"50%+")</f>
        <v>10-19%</v>
      </c>
    </row>
    <row r="1479" spans="1:25" hidden="1" x14ac:dyDescent="0.3">
      <c r="A1479" t="s">
        <v>4895</v>
      </c>
      <c r="B1479" t="s">
        <v>3366</v>
      </c>
      <c r="C1479" t="s">
        <v>1377</v>
      </c>
      <c r="D1479" s="2">
        <v>44966</v>
      </c>
      <c r="E1479">
        <v>356</v>
      </c>
      <c r="F1479" s="4">
        <v>0.14000000000000001</v>
      </c>
      <c r="G1479" t="s">
        <v>8</v>
      </c>
      <c r="H1479" t="s">
        <v>1140</v>
      </c>
      <c r="I1479" t="s">
        <v>1322</v>
      </c>
      <c r="J1479" t="s">
        <v>1142</v>
      </c>
      <c r="K1479" t="s">
        <v>1151</v>
      </c>
      <c r="L1479" t="s">
        <v>37</v>
      </c>
      <c r="M1479">
        <v>3</v>
      </c>
      <c r="N1479">
        <v>19</v>
      </c>
      <c r="O1479" t="s">
        <v>3362</v>
      </c>
      <c r="P1479" t="s">
        <v>3363</v>
      </c>
      <c r="Q1479" s="7">
        <f>fact_orders[[#This Row],[Original Price]]*(1-fact_orders[[#This Row],[Discount%]])</f>
        <v>306.15999999999997</v>
      </c>
      <c r="R1479">
        <f>fact_orders[[#This Row],[Original Price]]*fact_orders[[#This Row],[Discount%]]</f>
        <v>49.84</v>
      </c>
      <c r="S1479">
        <f>YEAR(fact_orders[[#This Row],[Date]])</f>
        <v>2023</v>
      </c>
      <c r="T1479">
        <f>MONTH(fact_orders[[#This Row],[Date]])</f>
        <v>2</v>
      </c>
      <c r="U1479" t="str">
        <f>TEXT(fact_orders[[#This Row],[Date]],"mmm-yyyy")</f>
        <v>Feb-2023</v>
      </c>
      <c r="V1479" t="str">
        <f>"Q"&amp;ROUNDUP(MONTH(fact_orders[[#This Row],[Date]])/3,0)</f>
        <v>Q1</v>
      </c>
      <c r="W1479" t="str" cm="1">
        <f t="array" ref="W1479">_xlfn.IFS(
fact_orders[[#This Row],[dim_customers.Customer Age]]&lt;=25,"18-25",
fact_orders[[#This Row],[dim_customers.Customer Age]]&lt;=35,"26-35",
fact_orders[[#This Row],[dim_customers.Customer Age]]&lt;=45,"36-45",
fact_orders[[#This Row],[dim_customers.Customer Age]]&lt;=55,"46-55",
TRUE,"56+"
)</f>
        <v>18-25</v>
      </c>
      <c r="X1479" t="str" cm="1">
        <f t="array" ref="X1479">_xlfn.IFS(fact_orders[[#This Row],[Original Price]]&lt;250,"Under 250", fact_orders[[#This Row],[Original Price]]&lt;500, "250-499",fact_orders[[#This Row],[Original Price]]&lt;1000,"500-999",fact_orders[[#This Row],[Original Price]]&lt;2000,"1000-1999",TRUE,"2000+")</f>
        <v>250-499</v>
      </c>
      <c r="Y1479" t="str" cm="1">
        <f t="array" ref="Y1479">_xlfn.IFS(fact_orders[[#This Row],[Discount%]]&lt;0.2,"10-19%",fact_orders[[#This Row],[Discount%]]&lt;0.3,"20-29%",fact_orders[[#This Row],[Discount%]]&lt;0.4,"30-39%",fact_orders[[#This Row],[Discount%]]&lt;0.5,"40-49%",TRUE,"50%+")</f>
        <v>10-19%</v>
      </c>
    </row>
    <row r="1480" spans="1:25" hidden="1" x14ac:dyDescent="0.3">
      <c r="A1480" t="s">
        <v>4896</v>
      </c>
      <c r="B1480" t="s">
        <v>3367</v>
      </c>
      <c r="C1480" t="s">
        <v>1378</v>
      </c>
      <c r="D1480" s="2">
        <v>44502</v>
      </c>
      <c r="E1480">
        <v>686</v>
      </c>
      <c r="F1480" s="4">
        <v>0.14000000000000001</v>
      </c>
      <c r="G1480" t="s">
        <v>8</v>
      </c>
      <c r="H1480" t="s">
        <v>1140</v>
      </c>
      <c r="I1480" t="s">
        <v>1322</v>
      </c>
      <c r="J1480" t="s">
        <v>1142</v>
      </c>
      <c r="K1480" t="s">
        <v>1151</v>
      </c>
      <c r="L1480" t="s">
        <v>102</v>
      </c>
      <c r="M1480">
        <v>2</v>
      </c>
      <c r="N1480">
        <v>20</v>
      </c>
      <c r="O1480" t="s">
        <v>3368</v>
      </c>
      <c r="P1480" t="s">
        <v>3363</v>
      </c>
      <c r="Q1480" s="7">
        <f>fact_orders[[#This Row],[Original Price]]*(1-fact_orders[[#This Row],[Discount%]])</f>
        <v>589.96</v>
      </c>
      <c r="R1480">
        <f>fact_orders[[#This Row],[Original Price]]*fact_orders[[#This Row],[Discount%]]</f>
        <v>96.04</v>
      </c>
      <c r="S1480">
        <f>YEAR(fact_orders[[#This Row],[Date]])</f>
        <v>2021</v>
      </c>
      <c r="T1480">
        <f>MONTH(fact_orders[[#This Row],[Date]])</f>
        <v>11</v>
      </c>
      <c r="U1480" t="str">
        <f>TEXT(fact_orders[[#This Row],[Date]],"mmm-yyyy")</f>
        <v>Nov-2021</v>
      </c>
      <c r="V1480" t="str">
        <f>"Q"&amp;ROUNDUP(MONTH(fact_orders[[#This Row],[Date]])/3,0)</f>
        <v>Q4</v>
      </c>
      <c r="W1480" t="str" cm="1">
        <f t="array" ref="W1480">_xlfn.IFS(
fact_orders[[#This Row],[dim_customers.Customer Age]]&lt;=25,"18-25",
fact_orders[[#This Row],[dim_customers.Customer Age]]&lt;=35,"26-35",
fact_orders[[#This Row],[dim_customers.Customer Age]]&lt;=45,"36-45",
fact_orders[[#This Row],[dim_customers.Customer Age]]&lt;=55,"46-55",
TRUE,"56+"
)</f>
        <v>18-25</v>
      </c>
      <c r="X1480" t="str" cm="1">
        <f t="array" ref="X1480">_xlfn.IFS(fact_orders[[#This Row],[Original Price]]&lt;250,"Under 250", fact_orders[[#This Row],[Original Price]]&lt;500, "250-499",fact_orders[[#This Row],[Original Price]]&lt;1000,"500-999",fact_orders[[#This Row],[Original Price]]&lt;2000,"1000-1999",TRUE,"2000+")</f>
        <v>500-999</v>
      </c>
      <c r="Y1480" t="str" cm="1">
        <f t="array" ref="Y1480">_xlfn.IFS(fact_orders[[#This Row],[Discount%]]&lt;0.2,"10-19%",fact_orders[[#This Row],[Discount%]]&lt;0.3,"20-29%",fact_orders[[#This Row],[Discount%]]&lt;0.4,"30-39%",fact_orders[[#This Row],[Discount%]]&lt;0.5,"40-49%",TRUE,"50%+")</f>
        <v>10-19%</v>
      </c>
    </row>
    <row r="1481" spans="1:25" hidden="1" x14ac:dyDescent="0.3">
      <c r="A1481" t="s">
        <v>4897</v>
      </c>
      <c r="B1481" t="s">
        <v>3369</v>
      </c>
      <c r="C1481" t="s">
        <v>1378</v>
      </c>
      <c r="D1481" s="2">
        <v>44866</v>
      </c>
      <c r="E1481">
        <v>456</v>
      </c>
      <c r="F1481" s="4">
        <v>0.14000000000000001</v>
      </c>
      <c r="G1481" t="s">
        <v>8</v>
      </c>
      <c r="H1481" t="s">
        <v>1140</v>
      </c>
      <c r="I1481" t="s">
        <v>1322</v>
      </c>
      <c r="J1481" t="s">
        <v>1142</v>
      </c>
      <c r="K1481" t="s">
        <v>1151</v>
      </c>
      <c r="L1481" t="s">
        <v>102</v>
      </c>
      <c r="M1481">
        <v>2</v>
      </c>
      <c r="N1481">
        <v>21</v>
      </c>
      <c r="O1481" t="s">
        <v>3368</v>
      </c>
      <c r="P1481" t="s">
        <v>3363</v>
      </c>
      <c r="Q1481" s="7">
        <f>fact_orders[[#This Row],[Original Price]]*(1-fact_orders[[#This Row],[Discount%]])</f>
        <v>392.15999999999997</v>
      </c>
      <c r="R1481">
        <f>fact_orders[[#This Row],[Original Price]]*fact_orders[[#This Row],[Discount%]]</f>
        <v>63.84</v>
      </c>
      <c r="S1481">
        <f>YEAR(fact_orders[[#This Row],[Date]])</f>
        <v>2022</v>
      </c>
      <c r="T1481">
        <f>MONTH(fact_orders[[#This Row],[Date]])</f>
        <v>11</v>
      </c>
      <c r="U1481" t="str">
        <f>TEXT(fact_orders[[#This Row],[Date]],"mmm-yyyy")</f>
        <v>Nov-2022</v>
      </c>
      <c r="V1481" t="str">
        <f>"Q"&amp;ROUNDUP(MONTH(fact_orders[[#This Row],[Date]])/3,0)</f>
        <v>Q4</v>
      </c>
      <c r="W1481" t="str" cm="1">
        <f t="array" ref="W1481">_xlfn.IFS(
fact_orders[[#This Row],[dim_customers.Customer Age]]&lt;=25,"18-25",
fact_orders[[#This Row],[dim_customers.Customer Age]]&lt;=35,"26-35",
fact_orders[[#This Row],[dim_customers.Customer Age]]&lt;=45,"36-45",
fact_orders[[#This Row],[dim_customers.Customer Age]]&lt;=55,"46-55",
TRUE,"56+"
)</f>
        <v>18-25</v>
      </c>
      <c r="X1481" t="str" cm="1">
        <f t="array" ref="X1481">_xlfn.IFS(fact_orders[[#This Row],[Original Price]]&lt;250,"Under 250", fact_orders[[#This Row],[Original Price]]&lt;500, "250-499",fact_orders[[#This Row],[Original Price]]&lt;1000,"500-999",fact_orders[[#This Row],[Original Price]]&lt;2000,"1000-1999",TRUE,"2000+")</f>
        <v>250-499</v>
      </c>
      <c r="Y1481" t="str" cm="1">
        <f t="array" ref="Y1481">_xlfn.IFS(fact_orders[[#This Row],[Discount%]]&lt;0.2,"10-19%",fact_orders[[#This Row],[Discount%]]&lt;0.3,"20-29%",fact_orders[[#This Row],[Discount%]]&lt;0.4,"30-39%",fact_orders[[#This Row],[Discount%]]&lt;0.5,"40-49%",TRUE,"50%+")</f>
        <v>10-19%</v>
      </c>
    </row>
    <row r="1482" spans="1:25" hidden="1" x14ac:dyDescent="0.3">
      <c r="A1482" t="s">
        <v>4898</v>
      </c>
      <c r="B1482" t="s">
        <v>3370</v>
      </c>
      <c r="C1482" t="s">
        <v>1378</v>
      </c>
      <c r="D1482" s="2">
        <v>44512</v>
      </c>
      <c r="E1482">
        <v>516</v>
      </c>
      <c r="F1482" s="4">
        <v>0.12</v>
      </c>
      <c r="G1482" t="s">
        <v>8</v>
      </c>
      <c r="H1482" t="s">
        <v>1140</v>
      </c>
      <c r="I1482" t="s">
        <v>1322</v>
      </c>
      <c r="J1482" t="s">
        <v>1142</v>
      </c>
      <c r="K1482" t="s">
        <v>1151</v>
      </c>
      <c r="L1482" t="s">
        <v>102</v>
      </c>
      <c r="M1482">
        <v>2</v>
      </c>
      <c r="N1482">
        <v>22</v>
      </c>
      <c r="O1482" t="s">
        <v>3368</v>
      </c>
      <c r="P1482" t="s">
        <v>3363</v>
      </c>
      <c r="Q1482" s="7">
        <f>fact_orders[[#This Row],[Original Price]]*(1-fact_orders[[#This Row],[Discount%]])</f>
        <v>454.08</v>
      </c>
      <c r="R1482">
        <f>fact_orders[[#This Row],[Original Price]]*fact_orders[[#This Row],[Discount%]]</f>
        <v>61.919999999999995</v>
      </c>
      <c r="S1482">
        <f>YEAR(fact_orders[[#This Row],[Date]])</f>
        <v>2021</v>
      </c>
      <c r="T1482">
        <f>MONTH(fact_orders[[#This Row],[Date]])</f>
        <v>11</v>
      </c>
      <c r="U1482" t="str">
        <f>TEXT(fact_orders[[#This Row],[Date]],"mmm-yyyy")</f>
        <v>Nov-2021</v>
      </c>
      <c r="V1482" t="str">
        <f>"Q"&amp;ROUNDUP(MONTH(fact_orders[[#This Row],[Date]])/3,0)</f>
        <v>Q4</v>
      </c>
      <c r="W1482" t="str" cm="1">
        <f t="array" ref="W1482">_xlfn.IFS(
fact_orders[[#This Row],[dim_customers.Customer Age]]&lt;=25,"18-25",
fact_orders[[#This Row],[dim_customers.Customer Age]]&lt;=35,"26-35",
fact_orders[[#This Row],[dim_customers.Customer Age]]&lt;=45,"36-45",
fact_orders[[#This Row],[dim_customers.Customer Age]]&lt;=55,"46-55",
TRUE,"56+"
)</f>
        <v>18-25</v>
      </c>
      <c r="X1482" t="str" cm="1">
        <f t="array" ref="X1482">_xlfn.IFS(fact_orders[[#This Row],[Original Price]]&lt;250,"Under 250", fact_orders[[#This Row],[Original Price]]&lt;500, "250-499",fact_orders[[#This Row],[Original Price]]&lt;1000,"500-999",fact_orders[[#This Row],[Original Price]]&lt;2000,"1000-1999",TRUE,"2000+")</f>
        <v>500-999</v>
      </c>
      <c r="Y1482" t="str" cm="1">
        <f t="array" ref="Y1482">_xlfn.IFS(fact_orders[[#This Row],[Discount%]]&lt;0.2,"10-19%",fact_orders[[#This Row],[Discount%]]&lt;0.3,"20-29%",fact_orders[[#This Row],[Discount%]]&lt;0.4,"30-39%",fact_orders[[#This Row],[Discount%]]&lt;0.5,"40-49%",TRUE,"50%+")</f>
        <v>10-19%</v>
      </c>
    </row>
    <row r="1483" spans="1:25" hidden="1" x14ac:dyDescent="0.3">
      <c r="A1483" t="s">
        <v>4899</v>
      </c>
      <c r="B1483" t="s">
        <v>3371</v>
      </c>
      <c r="C1483" t="s">
        <v>1378</v>
      </c>
      <c r="D1483" s="2">
        <v>44350</v>
      </c>
      <c r="E1483">
        <v>355</v>
      </c>
      <c r="F1483" s="4">
        <v>0.12</v>
      </c>
      <c r="G1483" t="s">
        <v>8</v>
      </c>
      <c r="H1483" t="s">
        <v>1140</v>
      </c>
      <c r="I1483" t="s">
        <v>1322</v>
      </c>
      <c r="J1483" t="s">
        <v>1142</v>
      </c>
      <c r="K1483" t="s">
        <v>1151</v>
      </c>
      <c r="L1483" t="s">
        <v>102</v>
      </c>
      <c r="M1483">
        <v>2</v>
      </c>
      <c r="N1483">
        <v>23</v>
      </c>
      <c r="O1483" t="s">
        <v>3368</v>
      </c>
      <c r="P1483" t="s">
        <v>3363</v>
      </c>
      <c r="Q1483" s="7">
        <f>fact_orders[[#This Row],[Original Price]]*(1-fact_orders[[#This Row],[Discount%]])</f>
        <v>312.39999999999998</v>
      </c>
      <c r="R1483">
        <f>fact_orders[[#This Row],[Original Price]]*fact_orders[[#This Row],[Discount%]]</f>
        <v>42.6</v>
      </c>
      <c r="S1483">
        <f>YEAR(fact_orders[[#This Row],[Date]])</f>
        <v>2021</v>
      </c>
      <c r="T1483">
        <f>MONTH(fact_orders[[#This Row],[Date]])</f>
        <v>6</v>
      </c>
      <c r="U1483" t="str">
        <f>TEXT(fact_orders[[#This Row],[Date]],"mmm-yyyy")</f>
        <v>Jun-2021</v>
      </c>
      <c r="V1483" t="str">
        <f>"Q"&amp;ROUNDUP(MONTH(fact_orders[[#This Row],[Date]])/3,0)</f>
        <v>Q2</v>
      </c>
      <c r="W1483" t="str" cm="1">
        <f t="array" ref="W1483">_xlfn.IFS(
fact_orders[[#This Row],[dim_customers.Customer Age]]&lt;=25,"18-25",
fact_orders[[#This Row],[dim_customers.Customer Age]]&lt;=35,"26-35",
fact_orders[[#This Row],[dim_customers.Customer Age]]&lt;=45,"36-45",
fact_orders[[#This Row],[dim_customers.Customer Age]]&lt;=55,"46-55",
TRUE,"56+"
)</f>
        <v>18-25</v>
      </c>
      <c r="X1483" t="str" cm="1">
        <f t="array" ref="X1483">_xlfn.IFS(fact_orders[[#This Row],[Original Price]]&lt;250,"Under 250", fact_orders[[#This Row],[Original Price]]&lt;500, "250-499",fact_orders[[#This Row],[Original Price]]&lt;1000,"500-999",fact_orders[[#This Row],[Original Price]]&lt;2000,"1000-1999",TRUE,"2000+")</f>
        <v>250-499</v>
      </c>
      <c r="Y1483" t="str" cm="1">
        <f t="array" ref="Y1483">_xlfn.IFS(fact_orders[[#This Row],[Discount%]]&lt;0.2,"10-19%",fact_orders[[#This Row],[Discount%]]&lt;0.3,"20-29%",fact_orders[[#This Row],[Discount%]]&lt;0.4,"30-39%",fact_orders[[#This Row],[Discount%]]&lt;0.5,"40-49%",TRUE,"50%+")</f>
        <v>10-19%</v>
      </c>
    </row>
    <row r="1484" spans="1:25" hidden="1" x14ac:dyDescent="0.3">
      <c r="A1484" t="s">
        <v>4900</v>
      </c>
      <c r="B1484" t="s">
        <v>3372</v>
      </c>
      <c r="C1484" t="s">
        <v>1378</v>
      </c>
      <c r="D1484" s="2">
        <v>44585</v>
      </c>
      <c r="E1484">
        <v>465</v>
      </c>
      <c r="F1484" s="4">
        <v>0.12</v>
      </c>
      <c r="G1484" t="s">
        <v>8</v>
      </c>
      <c r="H1484" t="s">
        <v>1140</v>
      </c>
      <c r="I1484" t="s">
        <v>1322</v>
      </c>
      <c r="J1484" t="s">
        <v>1142</v>
      </c>
      <c r="K1484" t="s">
        <v>1151</v>
      </c>
      <c r="L1484" t="s">
        <v>102</v>
      </c>
      <c r="M1484">
        <v>2</v>
      </c>
      <c r="N1484">
        <v>18</v>
      </c>
      <c r="O1484" t="s">
        <v>3373</v>
      </c>
      <c r="P1484" t="s">
        <v>3363</v>
      </c>
      <c r="Q1484" s="7">
        <f>fact_orders[[#This Row],[Original Price]]*(1-fact_orders[[#This Row],[Discount%]])</f>
        <v>409.2</v>
      </c>
      <c r="R1484">
        <f>fact_orders[[#This Row],[Original Price]]*fact_orders[[#This Row],[Discount%]]</f>
        <v>55.8</v>
      </c>
      <c r="S1484">
        <f>YEAR(fact_orders[[#This Row],[Date]])</f>
        <v>2022</v>
      </c>
      <c r="T1484">
        <f>MONTH(fact_orders[[#This Row],[Date]])</f>
        <v>1</v>
      </c>
      <c r="U1484" t="str">
        <f>TEXT(fact_orders[[#This Row],[Date]],"mmm-yyyy")</f>
        <v>Jan-2022</v>
      </c>
      <c r="V1484" t="str">
        <f>"Q"&amp;ROUNDUP(MONTH(fact_orders[[#This Row],[Date]])/3,0)</f>
        <v>Q1</v>
      </c>
      <c r="W1484" t="str" cm="1">
        <f t="array" ref="W1484">_xlfn.IFS(
fact_orders[[#This Row],[dim_customers.Customer Age]]&lt;=25,"18-25",
fact_orders[[#This Row],[dim_customers.Customer Age]]&lt;=35,"26-35",
fact_orders[[#This Row],[dim_customers.Customer Age]]&lt;=45,"36-45",
fact_orders[[#This Row],[dim_customers.Customer Age]]&lt;=55,"46-55",
TRUE,"56+"
)</f>
        <v>18-25</v>
      </c>
      <c r="X1484" t="str" cm="1">
        <f t="array" ref="X1484">_xlfn.IFS(fact_orders[[#This Row],[Original Price]]&lt;250,"Under 250", fact_orders[[#This Row],[Original Price]]&lt;500, "250-499",fact_orders[[#This Row],[Original Price]]&lt;1000,"500-999",fact_orders[[#This Row],[Original Price]]&lt;2000,"1000-1999",TRUE,"2000+")</f>
        <v>250-499</v>
      </c>
      <c r="Y1484" t="str" cm="1">
        <f t="array" ref="Y1484">_xlfn.IFS(fact_orders[[#This Row],[Discount%]]&lt;0.2,"10-19%",fact_orders[[#This Row],[Discount%]]&lt;0.3,"20-29%",fact_orders[[#This Row],[Discount%]]&lt;0.4,"30-39%",fact_orders[[#This Row],[Discount%]]&lt;0.5,"40-49%",TRUE,"50%+")</f>
        <v>10-19%</v>
      </c>
    </row>
    <row r="1485" spans="1:25" hidden="1" x14ac:dyDescent="0.3">
      <c r="A1485" t="s">
        <v>4901</v>
      </c>
      <c r="B1485" t="s">
        <v>3374</v>
      </c>
      <c r="C1485" t="s">
        <v>1378</v>
      </c>
      <c r="D1485" s="2">
        <v>44416</v>
      </c>
      <c r="E1485">
        <v>965</v>
      </c>
      <c r="F1485" s="4">
        <v>0.12</v>
      </c>
      <c r="G1485" t="s">
        <v>8</v>
      </c>
      <c r="H1485" t="s">
        <v>1140</v>
      </c>
      <c r="I1485" t="s">
        <v>1322</v>
      </c>
      <c r="J1485" t="s">
        <v>1142</v>
      </c>
      <c r="K1485" t="s">
        <v>1151</v>
      </c>
      <c r="L1485" t="s">
        <v>102</v>
      </c>
      <c r="M1485">
        <v>2</v>
      </c>
      <c r="N1485">
        <v>18</v>
      </c>
      <c r="O1485" t="s">
        <v>3373</v>
      </c>
      <c r="P1485" t="s">
        <v>3363</v>
      </c>
      <c r="Q1485" s="7">
        <f>fact_orders[[#This Row],[Original Price]]*(1-fact_orders[[#This Row],[Discount%]])</f>
        <v>849.2</v>
      </c>
      <c r="R1485">
        <f>fact_orders[[#This Row],[Original Price]]*fact_orders[[#This Row],[Discount%]]</f>
        <v>115.8</v>
      </c>
      <c r="S1485">
        <f>YEAR(fact_orders[[#This Row],[Date]])</f>
        <v>2021</v>
      </c>
      <c r="T1485">
        <f>MONTH(fact_orders[[#This Row],[Date]])</f>
        <v>8</v>
      </c>
      <c r="U1485" t="str">
        <f>TEXT(fact_orders[[#This Row],[Date]],"mmm-yyyy")</f>
        <v>Aug-2021</v>
      </c>
      <c r="V1485" t="str">
        <f>"Q"&amp;ROUNDUP(MONTH(fact_orders[[#This Row],[Date]])/3,0)</f>
        <v>Q3</v>
      </c>
      <c r="W1485" t="str" cm="1">
        <f t="array" ref="W1485">_xlfn.IFS(
fact_orders[[#This Row],[dim_customers.Customer Age]]&lt;=25,"18-25",
fact_orders[[#This Row],[dim_customers.Customer Age]]&lt;=35,"26-35",
fact_orders[[#This Row],[dim_customers.Customer Age]]&lt;=45,"36-45",
fact_orders[[#This Row],[dim_customers.Customer Age]]&lt;=55,"46-55",
TRUE,"56+"
)</f>
        <v>18-25</v>
      </c>
      <c r="X1485" t="str" cm="1">
        <f t="array" ref="X1485">_xlfn.IFS(fact_orders[[#This Row],[Original Price]]&lt;250,"Under 250", fact_orders[[#This Row],[Original Price]]&lt;500, "250-499",fact_orders[[#This Row],[Original Price]]&lt;1000,"500-999",fact_orders[[#This Row],[Original Price]]&lt;2000,"1000-1999",TRUE,"2000+")</f>
        <v>500-999</v>
      </c>
      <c r="Y1485" t="str" cm="1">
        <f t="array" ref="Y1485">_xlfn.IFS(fact_orders[[#This Row],[Discount%]]&lt;0.2,"10-19%",fact_orders[[#This Row],[Discount%]]&lt;0.3,"20-29%",fact_orders[[#This Row],[Discount%]]&lt;0.4,"30-39%",fact_orders[[#This Row],[Discount%]]&lt;0.5,"40-49%",TRUE,"50%+")</f>
        <v>10-19%</v>
      </c>
    </row>
    <row r="1486" spans="1:25" hidden="1" x14ac:dyDescent="0.3">
      <c r="A1486" t="s">
        <v>4902</v>
      </c>
      <c r="B1486" t="s">
        <v>3375</v>
      </c>
      <c r="C1486" t="s">
        <v>1379</v>
      </c>
      <c r="D1486" s="2">
        <v>44374</v>
      </c>
      <c r="E1486">
        <v>1158</v>
      </c>
      <c r="F1486" s="4">
        <v>0.12</v>
      </c>
      <c r="G1486" t="s">
        <v>8</v>
      </c>
      <c r="H1486" t="s">
        <v>1140</v>
      </c>
      <c r="I1486" t="s">
        <v>1322</v>
      </c>
      <c r="J1486" t="s">
        <v>1142</v>
      </c>
      <c r="K1486" t="s">
        <v>1151</v>
      </c>
      <c r="L1486" t="s">
        <v>14</v>
      </c>
      <c r="M1486">
        <v>5</v>
      </c>
      <c r="N1486">
        <v>18</v>
      </c>
      <c r="O1486" t="s">
        <v>3373</v>
      </c>
      <c r="P1486" t="s">
        <v>3363</v>
      </c>
      <c r="Q1486" s="7">
        <f>fact_orders[[#This Row],[Original Price]]*(1-fact_orders[[#This Row],[Discount%]])</f>
        <v>1019.04</v>
      </c>
      <c r="R1486">
        <f>fact_orders[[#This Row],[Original Price]]*fact_orders[[#This Row],[Discount%]]</f>
        <v>138.96</v>
      </c>
      <c r="S1486">
        <f>YEAR(fact_orders[[#This Row],[Date]])</f>
        <v>2021</v>
      </c>
      <c r="T1486">
        <f>MONTH(fact_orders[[#This Row],[Date]])</f>
        <v>6</v>
      </c>
      <c r="U1486" t="str">
        <f>TEXT(fact_orders[[#This Row],[Date]],"mmm-yyyy")</f>
        <v>Jun-2021</v>
      </c>
      <c r="V1486" t="str">
        <f>"Q"&amp;ROUNDUP(MONTH(fact_orders[[#This Row],[Date]])/3,0)</f>
        <v>Q2</v>
      </c>
      <c r="W1486" t="str" cm="1">
        <f t="array" ref="W1486">_xlfn.IFS(
fact_orders[[#This Row],[dim_customers.Customer Age]]&lt;=25,"18-25",
fact_orders[[#This Row],[dim_customers.Customer Age]]&lt;=35,"26-35",
fact_orders[[#This Row],[dim_customers.Customer Age]]&lt;=45,"36-45",
fact_orders[[#This Row],[dim_customers.Customer Age]]&lt;=55,"46-55",
TRUE,"56+"
)</f>
        <v>18-25</v>
      </c>
      <c r="X1486" t="str" cm="1">
        <f t="array" ref="X1486">_xlfn.IFS(fact_orders[[#This Row],[Original Price]]&lt;250,"Under 250", fact_orders[[#This Row],[Original Price]]&lt;500, "250-499",fact_orders[[#This Row],[Original Price]]&lt;1000,"500-999",fact_orders[[#This Row],[Original Price]]&lt;2000,"1000-1999",TRUE,"2000+")</f>
        <v>1000-1999</v>
      </c>
      <c r="Y1486" t="str" cm="1">
        <f t="array" ref="Y1486">_xlfn.IFS(fact_orders[[#This Row],[Discount%]]&lt;0.2,"10-19%",fact_orders[[#This Row],[Discount%]]&lt;0.3,"20-29%",fact_orders[[#This Row],[Discount%]]&lt;0.4,"30-39%",fact_orders[[#This Row],[Discount%]]&lt;0.5,"40-49%",TRUE,"50%+")</f>
        <v>10-19%</v>
      </c>
    </row>
    <row r="1487" spans="1:25" hidden="1" x14ac:dyDescent="0.3">
      <c r="A1487" t="s">
        <v>4903</v>
      </c>
      <c r="B1487" t="s">
        <v>3376</v>
      </c>
      <c r="C1487" t="s">
        <v>1380</v>
      </c>
      <c r="D1487" s="2">
        <v>44775</v>
      </c>
      <c r="E1487">
        <v>264</v>
      </c>
      <c r="F1487" s="4">
        <v>0.12</v>
      </c>
      <c r="G1487" t="s">
        <v>8</v>
      </c>
      <c r="H1487" t="s">
        <v>1140</v>
      </c>
      <c r="I1487" t="s">
        <v>1322</v>
      </c>
      <c r="J1487" t="s">
        <v>1142</v>
      </c>
      <c r="K1487" t="s">
        <v>1151</v>
      </c>
      <c r="L1487" t="s">
        <v>359</v>
      </c>
      <c r="M1487">
        <v>4</v>
      </c>
      <c r="N1487">
        <v>18</v>
      </c>
      <c r="O1487" t="s">
        <v>3373</v>
      </c>
      <c r="P1487" t="s">
        <v>3363</v>
      </c>
      <c r="Q1487" s="7">
        <f>fact_orders[[#This Row],[Original Price]]*(1-fact_orders[[#This Row],[Discount%]])</f>
        <v>232.32</v>
      </c>
      <c r="R1487">
        <f>fact_orders[[#This Row],[Original Price]]*fact_orders[[#This Row],[Discount%]]</f>
        <v>31.68</v>
      </c>
      <c r="S1487">
        <f>YEAR(fact_orders[[#This Row],[Date]])</f>
        <v>2022</v>
      </c>
      <c r="T1487">
        <f>MONTH(fact_orders[[#This Row],[Date]])</f>
        <v>8</v>
      </c>
      <c r="U1487" t="str">
        <f>TEXT(fact_orders[[#This Row],[Date]],"mmm-yyyy")</f>
        <v>Aug-2022</v>
      </c>
      <c r="V1487" t="str">
        <f>"Q"&amp;ROUNDUP(MONTH(fact_orders[[#This Row],[Date]])/3,0)</f>
        <v>Q3</v>
      </c>
      <c r="W1487" t="str" cm="1">
        <f t="array" ref="W1487">_xlfn.IFS(
fact_orders[[#This Row],[dim_customers.Customer Age]]&lt;=25,"18-25",
fact_orders[[#This Row],[dim_customers.Customer Age]]&lt;=35,"26-35",
fact_orders[[#This Row],[dim_customers.Customer Age]]&lt;=45,"36-45",
fact_orders[[#This Row],[dim_customers.Customer Age]]&lt;=55,"46-55",
TRUE,"56+"
)</f>
        <v>18-25</v>
      </c>
      <c r="X1487" t="str" cm="1">
        <f t="array" ref="X1487">_xlfn.IFS(fact_orders[[#This Row],[Original Price]]&lt;250,"Under 250", fact_orders[[#This Row],[Original Price]]&lt;500, "250-499",fact_orders[[#This Row],[Original Price]]&lt;1000,"500-999",fact_orders[[#This Row],[Original Price]]&lt;2000,"1000-1999",TRUE,"2000+")</f>
        <v>250-499</v>
      </c>
      <c r="Y1487" t="str" cm="1">
        <f t="array" ref="Y1487">_xlfn.IFS(fact_orders[[#This Row],[Discount%]]&lt;0.2,"10-19%",fact_orders[[#This Row],[Discount%]]&lt;0.3,"20-29%",fact_orders[[#This Row],[Discount%]]&lt;0.4,"30-39%",fact_orders[[#This Row],[Discount%]]&lt;0.5,"40-49%",TRUE,"50%+")</f>
        <v>10-19%</v>
      </c>
    </row>
    <row r="1488" spans="1:25" hidden="1" x14ac:dyDescent="0.3">
      <c r="A1488" t="s">
        <v>4904</v>
      </c>
      <c r="B1488" t="s">
        <v>3377</v>
      </c>
      <c r="C1488" t="s">
        <v>1381</v>
      </c>
      <c r="D1488" s="2">
        <v>44721</v>
      </c>
      <c r="E1488">
        <v>433</v>
      </c>
      <c r="F1488" s="4">
        <v>0.34</v>
      </c>
      <c r="G1488" t="s">
        <v>8</v>
      </c>
      <c r="H1488" t="s">
        <v>1140</v>
      </c>
      <c r="I1488" t="s">
        <v>1322</v>
      </c>
      <c r="J1488" t="s">
        <v>1234</v>
      </c>
      <c r="K1488" t="s">
        <v>1151</v>
      </c>
      <c r="L1488" t="s">
        <v>35</v>
      </c>
      <c r="M1488">
        <v>3</v>
      </c>
      <c r="N1488">
        <v>18</v>
      </c>
      <c r="O1488" t="s">
        <v>3373</v>
      </c>
      <c r="P1488" t="s">
        <v>3363</v>
      </c>
      <c r="Q1488" s="7">
        <f>fact_orders[[#This Row],[Original Price]]*(1-fact_orders[[#This Row],[Discount%]])</f>
        <v>285.77999999999997</v>
      </c>
      <c r="R1488">
        <f>fact_orders[[#This Row],[Original Price]]*fact_orders[[#This Row],[Discount%]]</f>
        <v>147.22</v>
      </c>
      <c r="S1488">
        <f>YEAR(fact_orders[[#This Row],[Date]])</f>
        <v>2022</v>
      </c>
      <c r="T1488">
        <f>MONTH(fact_orders[[#This Row],[Date]])</f>
        <v>6</v>
      </c>
      <c r="U1488" t="str">
        <f>TEXT(fact_orders[[#This Row],[Date]],"mmm-yyyy")</f>
        <v>Jun-2022</v>
      </c>
      <c r="V1488" t="str">
        <f>"Q"&amp;ROUNDUP(MONTH(fact_orders[[#This Row],[Date]])/3,0)</f>
        <v>Q2</v>
      </c>
      <c r="W1488" t="str" cm="1">
        <f t="array" ref="W1488">_xlfn.IFS(
fact_orders[[#This Row],[dim_customers.Customer Age]]&lt;=25,"18-25",
fact_orders[[#This Row],[dim_customers.Customer Age]]&lt;=35,"26-35",
fact_orders[[#This Row],[dim_customers.Customer Age]]&lt;=45,"36-45",
fact_orders[[#This Row],[dim_customers.Customer Age]]&lt;=55,"46-55",
TRUE,"56+"
)</f>
        <v>18-25</v>
      </c>
      <c r="X1488" t="str" cm="1">
        <f t="array" ref="X1488">_xlfn.IFS(fact_orders[[#This Row],[Original Price]]&lt;250,"Under 250", fact_orders[[#This Row],[Original Price]]&lt;500, "250-499",fact_orders[[#This Row],[Original Price]]&lt;1000,"500-999",fact_orders[[#This Row],[Original Price]]&lt;2000,"1000-1999",TRUE,"2000+")</f>
        <v>250-499</v>
      </c>
      <c r="Y1488" t="str" cm="1">
        <f t="array" ref="Y1488">_xlfn.IFS(fact_orders[[#This Row],[Discount%]]&lt;0.2,"10-19%",fact_orders[[#This Row],[Discount%]]&lt;0.3,"20-29%",fact_orders[[#This Row],[Discount%]]&lt;0.4,"30-39%",fact_orders[[#This Row],[Discount%]]&lt;0.5,"40-49%",TRUE,"50%+")</f>
        <v>30-39%</v>
      </c>
    </row>
    <row r="1489" spans="1:25" hidden="1" x14ac:dyDescent="0.3">
      <c r="A1489" t="s">
        <v>4905</v>
      </c>
      <c r="B1489" t="s">
        <v>3378</v>
      </c>
      <c r="C1489" t="s">
        <v>1382</v>
      </c>
      <c r="D1489" s="2">
        <v>44754</v>
      </c>
      <c r="E1489">
        <v>562</v>
      </c>
      <c r="F1489" s="4">
        <v>0.34</v>
      </c>
      <c r="G1489" t="s">
        <v>8</v>
      </c>
      <c r="H1489" t="s">
        <v>1140</v>
      </c>
      <c r="I1489" t="s">
        <v>1322</v>
      </c>
      <c r="J1489" t="s">
        <v>1234</v>
      </c>
      <c r="K1489" t="s">
        <v>1151</v>
      </c>
      <c r="L1489" t="s">
        <v>18</v>
      </c>
      <c r="M1489">
        <v>5</v>
      </c>
      <c r="N1489">
        <v>18</v>
      </c>
      <c r="O1489" t="s">
        <v>3373</v>
      </c>
      <c r="P1489" t="s">
        <v>3363</v>
      </c>
      <c r="Q1489" s="7">
        <f>fact_orders[[#This Row],[Original Price]]*(1-fact_orders[[#This Row],[Discount%]])</f>
        <v>370.91999999999996</v>
      </c>
      <c r="R1489">
        <f>fact_orders[[#This Row],[Original Price]]*fact_orders[[#This Row],[Discount%]]</f>
        <v>191.08</v>
      </c>
      <c r="S1489">
        <f>YEAR(fact_orders[[#This Row],[Date]])</f>
        <v>2022</v>
      </c>
      <c r="T1489">
        <f>MONTH(fact_orders[[#This Row],[Date]])</f>
        <v>7</v>
      </c>
      <c r="U1489" t="str">
        <f>TEXT(fact_orders[[#This Row],[Date]],"mmm-yyyy")</f>
        <v>Jul-2022</v>
      </c>
      <c r="V1489" t="str">
        <f>"Q"&amp;ROUNDUP(MONTH(fact_orders[[#This Row],[Date]])/3,0)</f>
        <v>Q3</v>
      </c>
      <c r="W1489" t="str" cm="1">
        <f t="array" ref="W1489">_xlfn.IFS(
fact_orders[[#This Row],[dim_customers.Customer Age]]&lt;=25,"18-25",
fact_orders[[#This Row],[dim_customers.Customer Age]]&lt;=35,"26-35",
fact_orders[[#This Row],[dim_customers.Customer Age]]&lt;=45,"36-45",
fact_orders[[#This Row],[dim_customers.Customer Age]]&lt;=55,"46-55",
TRUE,"56+"
)</f>
        <v>18-25</v>
      </c>
      <c r="X1489" t="str" cm="1">
        <f t="array" ref="X1489">_xlfn.IFS(fact_orders[[#This Row],[Original Price]]&lt;250,"Under 250", fact_orders[[#This Row],[Original Price]]&lt;500, "250-499",fact_orders[[#This Row],[Original Price]]&lt;1000,"500-999",fact_orders[[#This Row],[Original Price]]&lt;2000,"1000-1999",TRUE,"2000+")</f>
        <v>500-999</v>
      </c>
      <c r="Y1489" t="str" cm="1">
        <f t="array" ref="Y1489">_xlfn.IFS(fact_orders[[#This Row],[Discount%]]&lt;0.2,"10-19%",fact_orders[[#This Row],[Discount%]]&lt;0.3,"20-29%",fact_orders[[#This Row],[Discount%]]&lt;0.4,"30-39%",fact_orders[[#This Row],[Discount%]]&lt;0.5,"40-49%",TRUE,"50%+")</f>
        <v>30-39%</v>
      </c>
    </row>
    <row r="1490" spans="1:25" hidden="1" x14ac:dyDescent="0.3">
      <c r="A1490" t="s">
        <v>4906</v>
      </c>
      <c r="B1490" t="s">
        <v>3379</v>
      </c>
      <c r="C1490" t="s">
        <v>1383</v>
      </c>
      <c r="D1490" s="2">
        <v>44594</v>
      </c>
      <c r="E1490">
        <v>423</v>
      </c>
      <c r="F1490" s="4">
        <v>0.34</v>
      </c>
      <c r="G1490" t="s">
        <v>8</v>
      </c>
      <c r="H1490" t="s">
        <v>1140</v>
      </c>
      <c r="I1490" t="s">
        <v>1322</v>
      </c>
      <c r="J1490" t="s">
        <v>1234</v>
      </c>
      <c r="K1490" t="s">
        <v>1151</v>
      </c>
      <c r="L1490" t="s">
        <v>1286</v>
      </c>
      <c r="M1490">
        <v>4</v>
      </c>
      <c r="N1490">
        <v>23</v>
      </c>
      <c r="O1490" t="s">
        <v>3380</v>
      </c>
      <c r="P1490" t="s">
        <v>3381</v>
      </c>
      <c r="Q1490" s="7">
        <f>fact_orders[[#This Row],[Original Price]]*(1-fact_orders[[#This Row],[Discount%]])</f>
        <v>279.17999999999995</v>
      </c>
      <c r="R1490">
        <f>fact_orders[[#This Row],[Original Price]]*fact_orders[[#This Row],[Discount%]]</f>
        <v>143.82000000000002</v>
      </c>
      <c r="S1490">
        <f>YEAR(fact_orders[[#This Row],[Date]])</f>
        <v>2022</v>
      </c>
      <c r="T1490">
        <f>MONTH(fact_orders[[#This Row],[Date]])</f>
        <v>2</v>
      </c>
      <c r="U1490" t="str">
        <f>TEXT(fact_orders[[#This Row],[Date]],"mmm-yyyy")</f>
        <v>Feb-2022</v>
      </c>
      <c r="V1490" t="str">
        <f>"Q"&amp;ROUNDUP(MONTH(fact_orders[[#This Row],[Date]])/3,0)</f>
        <v>Q1</v>
      </c>
      <c r="W1490" t="str" cm="1">
        <f t="array" ref="W1490">_xlfn.IFS(
fact_orders[[#This Row],[dim_customers.Customer Age]]&lt;=25,"18-25",
fact_orders[[#This Row],[dim_customers.Customer Age]]&lt;=35,"26-35",
fact_orders[[#This Row],[dim_customers.Customer Age]]&lt;=45,"36-45",
fact_orders[[#This Row],[dim_customers.Customer Age]]&lt;=55,"46-55",
TRUE,"56+"
)</f>
        <v>18-25</v>
      </c>
      <c r="X1490" t="str" cm="1">
        <f t="array" ref="X1490">_xlfn.IFS(fact_orders[[#This Row],[Original Price]]&lt;250,"Under 250", fact_orders[[#This Row],[Original Price]]&lt;500, "250-499",fact_orders[[#This Row],[Original Price]]&lt;1000,"500-999",fact_orders[[#This Row],[Original Price]]&lt;2000,"1000-1999",TRUE,"2000+")</f>
        <v>250-499</v>
      </c>
      <c r="Y1490" t="str" cm="1">
        <f t="array" ref="Y1490">_xlfn.IFS(fact_orders[[#This Row],[Discount%]]&lt;0.2,"10-19%",fact_orders[[#This Row],[Discount%]]&lt;0.3,"20-29%",fact_orders[[#This Row],[Discount%]]&lt;0.4,"30-39%",fact_orders[[#This Row],[Discount%]]&lt;0.5,"40-49%",TRUE,"50%+")</f>
        <v>30-39%</v>
      </c>
    </row>
    <row r="1491" spans="1:25" hidden="1" x14ac:dyDescent="0.3">
      <c r="A1491" t="s">
        <v>4907</v>
      </c>
      <c r="B1491" t="s">
        <v>3382</v>
      </c>
      <c r="C1491" t="s">
        <v>1384</v>
      </c>
      <c r="D1491" s="2">
        <v>44616</v>
      </c>
      <c r="E1491">
        <v>621</v>
      </c>
      <c r="F1491" s="4">
        <v>0.34</v>
      </c>
      <c r="G1491" t="s">
        <v>8</v>
      </c>
      <c r="H1491" t="s">
        <v>1140</v>
      </c>
      <c r="I1491" t="s">
        <v>1322</v>
      </c>
      <c r="J1491" t="s">
        <v>1234</v>
      </c>
      <c r="K1491" t="s">
        <v>1163</v>
      </c>
      <c r="L1491" t="s">
        <v>432</v>
      </c>
      <c r="M1491">
        <v>2</v>
      </c>
      <c r="N1491">
        <v>24</v>
      </c>
      <c r="O1491" t="s">
        <v>3380</v>
      </c>
      <c r="P1491" t="s">
        <v>3381</v>
      </c>
      <c r="Q1491" s="7">
        <f>fact_orders[[#This Row],[Original Price]]*(1-fact_orders[[#This Row],[Discount%]])</f>
        <v>409.85999999999996</v>
      </c>
      <c r="R1491">
        <f>fact_orders[[#This Row],[Original Price]]*fact_orders[[#This Row],[Discount%]]</f>
        <v>211.14000000000001</v>
      </c>
      <c r="S1491">
        <f>YEAR(fact_orders[[#This Row],[Date]])</f>
        <v>2022</v>
      </c>
      <c r="T1491">
        <f>MONTH(fact_orders[[#This Row],[Date]])</f>
        <v>2</v>
      </c>
      <c r="U1491" t="str">
        <f>TEXT(fact_orders[[#This Row],[Date]],"mmm-yyyy")</f>
        <v>Feb-2022</v>
      </c>
      <c r="V1491" t="str">
        <f>"Q"&amp;ROUNDUP(MONTH(fact_orders[[#This Row],[Date]])/3,0)</f>
        <v>Q1</v>
      </c>
      <c r="W1491" t="str" cm="1">
        <f t="array" ref="W1491">_xlfn.IFS(
fact_orders[[#This Row],[dim_customers.Customer Age]]&lt;=25,"18-25",
fact_orders[[#This Row],[dim_customers.Customer Age]]&lt;=35,"26-35",
fact_orders[[#This Row],[dim_customers.Customer Age]]&lt;=45,"36-45",
fact_orders[[#This Row],[dim_customers.Customer Age]]&lt;=55,"46-55",
TRUE,"56+"
)</f>
        <v>18-25</v>
      </c>
      <c r="X1491" t="str" cm="1">
        <f t="array" ref="X1491">_xlfn.IFS(fact_orders[[#This Row],[Original Price]]&lt;250,"Under 250", fact_orders[[#This Row],[Original Price]]&lt;500, "250-499",fact_orders[[#This Row],[Original Price]]&lt;1000,"500-999",fact_orders[[#This Row],[Original Price]]&lt;2000,"1000-1999",TRUE,"2000+")</f>
        <v>500-999</v>
      </c>
      <c r="Y1491" t="str" cm="1">
        <f t="array" ref="Y1491">_xlfn.IFS(fact_orders[[#This Row],[Discount%]]&lt;0.2,"10-19%",fact_orders[[#This Row],[Discount%]]&lt;0.3,"20-29%",fact_orders[[#This Row],[Discount%]]&lt;0.4,"30-39%",fact_orders[[#This Row],[Discount%]]&lt;0.5,"40-49%",TRUE,"50%+")</f>
        <v>30-39%</v>
      </c>
    </row>
    <row r="1492" spans="1:25" hidden="1" x14ac:dyDescent="0.3">
      <c r="A1492" t="s">
        <v>4908</v>
      </c>
      <c r="B1492" t="s">
        <v>3383</v>
      </c>
      <c r="C1492" t="s">
        <v>1385</v>
      </c>
      <c r="D1492" s="2">
        <v>44427</v>
      </c>
      <c r="E1492">
        <v>333</v>
      </c>
      <c r="F1492" s="4">
        <v>0.34</v>
      </c>
      <c r="G1492" t="s">
        <v>8</v>
      </c>
      <c r="H1492" t="s">
        <v>1140</v>
      </c>
      <c r="I1492" t="s">
        <v>1322</v>
      </c>
      <c r="J1492" t="s">
        <v>1234</v>
      </c>
      <c r="K1492" t="s">
        <v>1163</v>
      </c>
      <c r="L1492" t="s">
        <v>497</v>
      </c>
      <c r="M1492">
        <v>5</v>
      </c>
      <c r="N1492">
        <v>25</v>
      </c>
      <c r="O1492" t="s">
        <v>3380</v>
      </c>
      <c r="P1492" t="s">
        <v>3381</v>
      </c>
      <c r="Q1492" s="7">
        <f>fact_orders[[#This Row],[Original Price]]*(1-fact_orders[[#This Row],[Discount%]])</f>
        <v>219.77999999999997</v>
      </c>
      <c r="R1492">
        <f>fact_orders[[#This Row],[Original Price]]*fact_orders[[#This Row],[Discount%]]</f>
        <v>113.22000000000001</v>
      </c>
      <c r="S1492">
        <f>YEAR(fact_orders[[#This Row],[Date]])</f>
        <v>2021</v>
      </c>
      <c r="T1492">
        <f>MONTH(fact_orders[[#This Row],[Date]])</f>
        <v>8</v>
      </c>
      <c r="U1492" t="str">
        <f>TEXT(fact_orders[[#This Row],[Date]],"mmm-yyyy")</f>
        <v>Aug-2021</v>
      </c>
      <c r="V1492" t="str">
        <f>"Q"&amp;ROUNDUP(MONTH(fact_orders[[#This Row],[Date]])/3,0)</f>
        <v>Q3</v>
      </c>
      <c r="W1492" t="str" cm="1">
        <f t="array" ref="W1492">_xlfn.IFS(
fact_orders[[#This Row],[dim_customers.Customer Age]]&lt;=25,"18-25",
fact_orders[[#This Row],[dim_customers.Customer Age]]&lt;=35,"26-35",
fact_orders[[#This Row],[dim_customers.Customer Age]]&lt;=45,"36-45",
fact_orders[[#This Row],[dim_customers.Customer Age]]&lt;=55,"46-55",
TRUE,"56+"
)</f>
        <v>18-25</v>
      </c>
      <c r="X1492" t="str" cm="1">
        <f t="array" ref="X1492">_xlfn.IFS(fact_orders[[#This Row],[Original Price]]&lt;250,"Under 250", fact_orders[[#This Row],[Original Price]]&lt;500, "250-499",fact_orders[[#This Row],[Original Price]]&lt;1000,"500-999",fact_orders[[#This Row],[Original Price]]&lt;2000,"1000-1999",TRUE,"2000+")</f>
        <v>250-499</v>
      </c>
      <c r="Y1492" t="str" cm="1">
        <f t="array" ref="Y1492">_xlfn.IFS(fact_orders[[#This Row],[Discount%]]&lt;0.2,"10-19%",fact_orders[[#This Row],[Discount%]]&lt;0.3,"20-29%",fact_orders[[#This Row],[Discount%]]&lt;0.4,"30-39%",fact_orders[[#This Row],[Discount%]]&lt;0.5,"40-49%",TRUE,"50%+")</f>
        <v>30-39%</v>
      </c>
    </row>
    <row r="1493" spans="1:25" hidden="1" x14ac:dyDescent="0.3">
      <c r="A1493" t="s">
        <v>4909</v>
      </c>
      <c r="B1493" t="s">
        <v>3384</v>
      </c>
      <c r="C1493" t="s">
        <v>1386</v>
      </c>
      <c r="D1493" s="2">
        <v>44566</v>
      </c>
      <c r="E1493">
        <v>236</v>
      </c>
      <c r="F1493" s="4">
        <v>0.34</v>
      </c>
      <c r="G1493" t="s">
        <v>8</v>
      </c>
      <c r="H1493" t="s">
        <v>1140</v>
      </c>
      <c r="I1493" t="s">
        <v>1322</v>
      </c>
      <c r="J1493" t="s">
        <v>1234</v>
      </c>
      <c r="K1493" t="s">
        <v>1163</v>
      </c>
      <c r="L1493" t="s">
        <v>12</v>
      </c>
      <c r="M1493">
        <v>5</v>
      </c>
      <c r="N1493">
        <v>26</v>
      </c>
      <c r="O1493" t="s">
        <v>3380</v>
      </c>
      <c r="P1493" t="s">
        <v>3381</v>
      </c>
      <c r="Q1493" s="7">
        <f>fact_orders[[#This Row],[Original Price]]*(1-fact_orders[[#This Row],[Discount%]])</f>
        <v>155.76</v>
      </c>
      <c r="R1493">
        <f>fact_orders[[#This Row],[Original Price]]*fact_orders[[#This Row],[Discount%]]</f>
        <v>80.240000000000009</v>
      </c>
      <c r="S1493">
        <f>YEAR(fact_orders[[#This Row],[Date]])</f>
        <v>2022</v>
      </c>
      <c r="T1493">
        <f>MONTH(fact_orders[[#This Row],[Date]])</f>
        <v>1</v>
      </c>
      <c r="U1493" t="str">
        <f>TEXT(fact_orders[[#This Row],[Date]],"mmm-yyyy")</f>
        <v>Jan-2022</v>
      </c>
      <c r="V1493" t="str">
        <f>"Q"&amp;ROUNDUP(MONTH(fact_orders[[#This Row],[Date]])/3,0)</f>
        <v>Q1</v>
      </c>
      <c r="W1493" t="str" cm="1">
        <f t="array" ref="W1493">_xlfn.IFS(
fact_orders[[#This Row],[dim_customers.Customer Age]]&lt;=25,"18-25",
fact_orders[[#This Row],[dim_customers.Customer Age]]&lt;=35,"26-35",
fact_orders[[#This Row],[dim_customers.Customer Age]]&lt;=45,"36-45",
fact_orders[[#This Row],[dim_customers.Customer Age]]&lt;=55,"46-55",
TRUE,"56+"
)</f>
        <v>26-35</v>
      </c>
      <c r="X1493" t="str" cm="1">
        <f t="array" ref="X1493">_xlfn.IFS(fact_orders[[#This Row],[Original Price]]&lt;250,"Under 250", fact_orders[[#This Row],[Original Price]]&lt;500, "250-499",fact_orders[[#This Row],[Original Price]]&lt;1000,"500-999",fact_orders[[#This Row],[Original Price]]&lt;2000,"1000-1999",TRUE,"2000+")</f>
        <v>Under 250</v>
      </c>
      <c r="Y1493" t="str" cm="1">
        <f t="array" ref="Y1493">_xlfn.IFS(fact_orders[[#This Row],[Discount%]]&lt;0.2,"10-19%",fact_orders[[#This Row],[Discount%]]&lt;0.3,"20-29%",fact_orders[[#This Row],[Discount%]]&lt;0.4,"30-39%",fact_orders[[#This Row],[Discount%]]&lt;0.5,"40-49%",TRUE,"50%+")</f>
        <v>30-39%</v>
      </c>
    </row>
    <row r="1494" spans="1:25" hidden="1" x14ac:dyDescent="0.3">
      <c r="A1494" t="s">
        <v>4910</v>
      </c>
      <c r="B1494" t="s">
        <v>3385</v>
      </c>
      <c r="C1494" t="s">
        <v>1387</v>
      </c>
      <c r="D1494" s="2">
        <v>44734</v>
      </c>
      <c r="E1494">
        <v>456</v>
      </c>
      <c r="F1494" s="4">
        <v>0.44</v>
      </c>
      <c r="G1494" t="s">
        <v>8</v>
      </c>
      <c r="H1494" t="s">
        <v>1140</v>
      </c>
      <c r="I1494" t="s">
        <v>1322</v>
      </c>
      <c r="J1494" t="s">
        <v>1234</v>
      </c>
      <c r="K1494" t="s">
        <v>1163</v>
      </c>
      <c r="L1494" t="s">
        <v>14</v>
      </c>
      <c r="M1494">
        <v>4</v>
      </c>
      <c r="N1494">
        <v>27</v>
      </c>
      <c r="O1494" t="s">
        <v>3386</v>
      </c>
      <c r="P1494" t="s">
        <v>3381</v>
      </c>
      <c r="Q1494" s="7">
        <f>fact_orders[[#This Row],[Original Price]]*(1-fact_orders[[#This Row],[Discount%]])</f>
        <v>255.36</v>
      </c>
      <c r="R1494">
        <f>fact_orders[[#This Row],[Original Price]]*fact_orders[[#This Row],[Discount%]]</f>
        <v>200.64000000000001</v>
      </c>
      <c r="S1494">
        <f>YEAR(fact_orders[[#This Row],[Date]])</f>
        <v>2022</v>
      </c>
      <c r="T1494">
        <f>MONTH(fact_orders[[#This Row],[Date]])</f>
        <v>6</v>
      </c>
      <c r="U1494" t="str">
        <f>TEXT(fact_orders[[#This Row],[Date]],"mmm-yyyy")</f>
        <v>Jun-2022</v>
      </c>
      <c r="V1494" t="str">
        <f>"Q"&amp;ROUNDUP(MONTH(fact_orders[[#This Row],[Date]])/3,0)</f>
        <v>Q2</v>
      </c>
      <c r="W1494" t="str" cm="1">
        <f t="array" ref="W1494">_xlfn.IFS(
fact_orders[[#This Row],[dim_customers.Customer Age]]&lt;=25,"18-25",
fact_orders[[#This Row],[dim_customers.Customer Age]]&lt;=35,"26-35",
fact_orders[[#This Row],[dim_customers.Customer Age]]&lt;=45,"36-45",
fact_orders[[#This Row],[dim_customers.Customer Age]]&lt;=55,"46-55",
TRUE,"56+"
)</f>
        <v>26-35</v>
      </c>
      <c r="X1494" t="str" cm="1">
        <f t="array" ref="X1494">_xlfn.IFS(fact_orders[[#This Row],[Original Price]]&lt;250,"Under 250", fact_orders[[#This Row],[Original Price]]&lt;500, "250-499",fact_orders[[#This Row],[Original Price]]&lt;1000,"500-999",fact_orders[[#This Row],[Original Price]]&lt;2000,"1000-1999",TRUE,"2000+")</f>
        <v>250-499</v>
      </c>
      <c r="Y1494" t="str" cm="1">
        <f t="array" ref="Y1494">_xlfn.IFS(fact_orders[[#This Row],[Discount%]]&lt;0.2,"10-19%",fact_orders[[#This Row],[Discount%]]&lt;0.3,"20-29%",fact_orders[[#This Row],[Discount%]]&lt;0.4,"30-39%",fact_orders[[#This Row],[Discount%]]&lt;0.5,"40-49%",TRUE,"50%+")</f>
        <v>40-49%</v>
      </c>
    </row>
    <row r="1495" spans="1:25" hidden="1" x14ac:dyDescent="0.3">
      <c r="A1495" t="s">
        <v>4911</v>
      </c>
      <c r="B1495" t="s">
        <v>3387</v>
      </c>
      <c r="C1495" t="s">
        <v>1388</v>
      </c>
      <c r="D1495" s="2">
        <v>44717</v>
      </c>
      <c r="E1495">
        <v>963</v>
      </c>
      <c r="F1495" s="4">
        <v>0.44</v>
      </c>
      <c r="G1495" t="s">
        <v>8</v>
      </c>
      <c r="H1495" t="s">
        <v>1140</v>
      </c>
      <c r="I1495" t="s">
        <v>1322</v>
      </c>
      <c r="J1495" t="s">
        <v>1234</v>
      </c>
      <c r="K1495" t="s">
        <v>1163</v>
      </c>
      <c r="L1495" t="s">
        <v>16</v>
      </c>
      <c r="M1495">
        <v>4</v>
      </c>
      <c r="N1495">
        <v>24</v>
      </c>
      <c r="O1495" t="s">
        <v>3386</v>
      </c>
      <c r="P1495" t="s">
        <v>3381</v>
      </c>
      <c r="Q1495" s="7">
        <f>fact_orders[[#This Row],[Original Price]]*(1-fact_orders[[#This Row],[Discount%]])</f>
        <v>539.28000000000009</v>
      </c>
      <c r="R1495">
        <f>fact_orders[[#This Row],[Original Price]]*fact_orders[[#This Row],[Discount%]]</f>
        <v>423.72</v>
      </c>
      <c r="S1495">
        <f>YEAR(fact_orders[[#This Row],[Date]])</f>
        <v>2022</v>
      </c>
      <c r="T1495">
        <f>MONTH(fact_orders[[#This Row],[Date]])</f>
        <v>6</v>
      </c>
      <c r="U1495" t="str">
        <f>TEXT(fact_orders[[#This Row],[Date]],"mmm-yyyy")</f>
        <v>Jun-2022</v>
      </c>
      <c r="V1495" t="str">
        <f>"Q"&amp;ROUNDUP(MONTH(fact_orders[[#This Row],[Date]])/3,0)</f>
        <v>Q2</v>
      </c>
      <c r="W1495" t="str" cm="1">
        <f t="array" ref="W1495">_xlfn.IFS(
fact_orders[[#This Row],[dim_customers.Customer Age]]&lt;=25,"18-25",
fact_orders[[#This Row],[dim_customers.Customer Age]]&lt;=35,"26-35",
fact_orders[[#This Row],[dim_customers.Customer Age]]&lt;=45,"36-45",
fact_orders[[#This Row],[dim_customers.Customer Age]]&lt;=55,"46-55",
TRUE,"56+"
)</f>
        <v>18-25</v>
      </c>
      <c r="X1495" t="str" cm="1">
        <f t="array" ref="X1495">_xlfn.IFS(fact_orders[[#This Row],[Original Price]]&lt;250,"Under 250", fact_orders[[#This Row],[Original Price]]&lt;500, "250-499",fact_orders[[#This Row],[Original Price]]&lt;1000,"500-999",fact_orders[[#This Row],[Original Price]]&lt;2000,"1000-1999",TRUE,"2000+")</f>
        <v>500-999</v>
      </c>
      <c r="Y1495" t="str" cm="1">
        <f t="array" ref="Y1495">_xlfn.IFS(fact_orders[[#This Row],[Discount%]]&lt;0.2,"10-19%",fact_orders[[#This Row],[Discount%]]&lt;0.3,"20-29%",fact_orders[[#This Row],[Discount%]]&lt;0.4,"30-39%",fact_orders[[#This Row],[Discount%]]&lt;0.5,"40-49%",TRUE,"50%+")</f>
        <v>40-49%</v>
      </c>
    </row>
    <row r="1496" spans="1:25" hidden="1" x14ac:dyDescent="0.3">
      <c r="A1496" t="s">
        <v>4912</v>
      </c>
      <c r="B1496" t="s">
        <v>3388</v>
      </c>
      <c r="C1496" t="s">
        <v>1389</v>
      </c>
      <c r="D1496" s="2">
        <v>44965</v>
      </c>
      <c r="E1496">
        <v>234</v>
      </c>
      <c r="F1496" s="4">
        <v>0.44</v>
      </c>
      <c r="G1496" t="s">
        <v>8</v>
      </c>
      <c r="H1496" t="s">
        <v>1140</v>
      </c>
      <c r="I1496" t="s">
        <v>1322</v>
      </c>
      <c r="J1496" t="s">
        <v>1234</v>
      </c>
      <c r="K1496" t="s">
        <v>1173</v>
      </c>
      <c r="L1496" t="s">
        <v>18</v>
      </c>
      <c r="M1496">
        <v>4</v>
      </c>
      <c r="N1496">
        <v>24</v>
      </c>
      <c r="O1496" t="s">
        <v>3386</v>
      </c>
      <c r="P1496" t="s">
        <v>3381</v>
      </c>
      <c r="Q1496" s="7">
        <f>fact_orders[[#This Row],[Original Price]]*(1-fact_orders[[#This Row],[Discount%]])</f>
        <v>131.04000000000002</v>
      </c>
      <c r="R1496">
        <f>fact_orders[[#This Row],[Original Price]]*fact_orders[[#This Row],[Discount%]]</f>
        <v>102.96</v>
      </c>
      <c r="S1496">
        <f>YEAR(fact_orders[[#This Row],[Date]])</f>
        <v>2023</v>
      </c>
      <c r="T1496">
        <f>MONTH(fact_orders[[#This Row],[Date]])</f>
        <v>2</v>
      </c>
      <c r="U1496" t="str">
        <f>TEXT(fact_orders[[#This Row],[Date]],"mmm-yyyy")</f>
        <v>Feb-2023</v>
      </c>
      <c r="V1496" t="str">
        <f>"Q"&amp;ROUNDUP(MONTH(fact_orders[[#This Row],[Date]])/3,0)</f>
        <v>Q1</v>
      </c>
      <c r="W1496" t="str" cm="1">
        <f t="array" ref="W1496">_xlfn.IFS(
fact_orders[[#This Row],[dim_customers.Customer Age]]&lt;=25,"18-25",
fact_orders[[#This Row],[dim_customers.Customer Age]]&lt;=35,"26-35",
fact_orders[[#This Row],[dim_customers.Customer Age]]&lt;=45,"36-45",
fact_orders[[#This Row],[dim_customers.Customer Age]]&lt;=55,"46-55",
TRUE,"56+"
)</f>
        <v>18-25</v>
      </c>
      <c r="X1496" t="str" cm="1">
        <f t="array" ref="X1496">_xlfn.IFS(fact_orders[[#This Row],[Original Price]]&lt;250,"Under 250", fact_orders[[#This Row],[Original Price]]&lt;500, "250-499",fact_orders[[#This Row],[Original Price]]&lt;1000,"500-999",fact_orders[[#This Row],[Original Price]]&lt;2000,"1000-1999",TRUE,"2000+")</f>
        <v>Under 250</v>
      </c>
      <c r="Y1496" t="str" cm="1">
        <f t="array" ref="Y1496">_xlfn.IFS(fact_orders[[#This Row],[Discount%]]&lt;0.2,"10-19%",fact_orders[[#This Row],[Discount%]]&lt;0.3,"20-29%",fact_orders[[#This Row],[Discount%]]&lt;0.4,"30-39%",fact_orders[[#This Row],[Discount%]]&lt;0.5,"40-49%",TRUE,"50%+")</f>
        <v>40-49%</v>
      </c>
    </row>
    <row r="1497" spans="1:25" hidden="1" x14ac:dyDescent="0.3">
      <c r="A1497" t="s">
        <v>4913</v>
      </c>
      <c r="B1497" t="s">
        <v>3389</v>
      </c>
      <c r="C1497" t="s">
        <v>1390</v>
      </c>
      <c r="D1497" s="2">
        <v>44504</v>
      </c>
      <c r="E1497">
        <v>456</v>
      </c>
      <c r="F1497" s="4">
        <v>0.44</v>
      </c>
      <c r="G1497" t="s">
        <v>8</v>
      </c>
      <c r="H1497" t="s">
        <v>1140</v>
      </c>
      <c r="I1497" t="s">
        <v>1322</v>
      </c>
      <c r="J1497" t="s">
        <v>1234</v>
      </c>
      <c r="K1497" t="s">
        <v>1173</v>
      </c>
      <c r="L1497" t="s">
        <v>21</v>
      </c>
      <c r="M1497">
        <v>3</v>
      </c>
      <c r="N1497">
        <v>24</v>
      </c>
      <c r="O1497" t="s">
        <v>3386</v>
      </c>
      <c r="P1497" t="s">
        <v>3381</v>
      </c>
      <c r="Q1497" s="7">
        <f>fact_orders[[#This Row],[Original Price]]*(1-fact_orders[[#This Row],[Discount%]])</f>
        <v>255.36</v>
      </c>
      <c r="R1497">
        <f>fact_orders[[#This Row],[Original Price]]*fact_orders[[#This Row],[Discount%]]</f>
        <v>200.64000000000001</v>
      </c>
      <c r="S1497">
        <f>YEAR(fact_orders[[#This Row],[Date]])</f>
        <v>2021</v>
      </c>
      <c r="T1497">
        <f>MONTH(fact_orders[[#This Row],[Date]])</f>
        <v>11</v>
      </c>
      <c r="U1497" t="str">
        <f>TEXT(fact_orders[[#This Row],[Date]],"mmm-yyyy")</f>
        <v>Nov-2021</v>
      </c>
      <c r="V1497" t="str">
        <f>"Q"&amp;ROUNDUP(MONTH(fact_orders[[#This Row],[Date]])/3,0)</f>
        <v>Q4</v>
      </c>
      <c r="W1497" t="str" cm="1">
        <f t="array" ref="W1497">_xlfn.IFS(
fact_orders[[#This Row],[dim_customers.Customer Age]]&lt;=25,"18-25",
fact_orders[[#This Row],[dim_customers.Customer Age]]&lt;=35,"26-35",
fact_orders[[#This Row],[dim_customers.Customer Age]]&lt;=45,"36-45",
fact_orders[[#This Row],[dim_customers.Customer Age]]&lt;=55,"46-55",
TRUE,"56+"
)</f>
        <v>18-25</v>
      </c>
      <c r="X1497" t="str" cm="1">
        <f t="array" ref="X1497">_xlfn.IFS(fact_orders[[#This Row],[Original Price]]&lt;250,"Under 250", fact_orders[[#This Row],[Original Price]]&lt;500, "250-499",fact_orders[[#This Row],[Original Price]]&lt;1000,"500-999",fact_orders[[#This Row],[Original Price]]&lt;2000,"1000-1999",TRUE,"2000+")</f>
        <v>250-499</v>
      </c>
      <c r="Y1497" t="str" cm="1">
        <f t="array" ref="Y1497">_xlfn.IFS(fact_orders[[#This Row],[Discount%]]&lt;0.2,"10-19%",fact_orders[[#This Row],[Discount%]]&lt;0.3,"20-29%",fact_orders[[#This Row],[Discount%]]&lt;0.4,"30-39%",fact_orders[[#This Row],[Discount%]]&lt;0.5,"40-49%",TRUE,"50%+")</f>
        <v>40-49%</v>
      </c>
    </row>
    <row r="1498" spans="1:25" hidden="1" x14ac:dyDescent="0.3">
      <c r="A1498" t="s">
        <v>4914</v>
      </c>
      <c r="B1498" t="s">
        <v>3390</v>
      </c>
      <c r="C1498" t="s">
        <v>1391</v>
      </c>
      <c r="D1498" s="2">
        <v>44485</v>
      </c>
      <c r="E1498">
        <v>564</v>
      </c>
      <c r="F1498" s="4">
        <v>0.44</v>
      </c>
      <c r="G1498" t="s">
        <v>8</v>
      </c>
      <c r="H1498" t="s">
        <v>1140</v>
      </c>
      <c r="I1498" t="s">
        <v>1322</v>
      </c>
      <c r="J1498" t="s">
        <v>1234</v>
      </c>
      <c r="K1498" t="s">
        <v>1173</v>
      </c>
      <c r="L1498" t="s">
        <v>23</v>
      </c>
      <c r="M1498">
        <v>5</v>
      </c>
      <c r="N1498">
        <v>24</v>
      </c>
      <c r="O1498" t="s">
        <v>3386</v>
      </c>
      <c r="P1498" t="s">
        <v>3381</v>
      </c>
      <c r="Q1498" s="7">
        <f>fact_orders[[#This Row],[Original Price]]*(1-fact_orders[[#This Row],[Discount%]])</f>
        <v>315.84000000000003</v>
      </c>
      <c r="R1498">
        <f>fact_orders[[#This Row],[Original Price]]*fact_orders[[#This Row],[Discount%]]</f>
        <v>248.16</v>
      </c>
      <c r="S1498">
        <f>YEAR(fact_orders[[#This Row],[Date]])</f>
        <v>2021</v>
      </c>
      <c r="T1498">
        <f>MONTH(fact_orders[[#This Row],[Date]])</f>
        <v>10</v>
      </c>
      <c r="U1498" t="str">
        <f>TEXT(fact_orders[[#This Row],[Date]],"mmm-yyyy")</f>
        <v>Oct-2021</v>
      </c>
      <c r="V1498" t="str">
        <f>"Q"&amp;ROUNDUP(MONTH(fact_orders[[#This Row],[Date]])/3,0)</f>
        <v>Q4</v>
      </c>
      <c r="W1498" t="str" cm="1">
        <f t="array" ref="W1498">_xlfn.IFS(
fact_orders[[#This Row],[dim_customers.Customer Age]]&lt;=25,"18-25",
fact_orders[[#This Row],[dim_customers.Customer Age]]&lt;=35,"26-35",
fact_orders[[#This Row],[dim_customers.Customer Age]]&lt;=45,"36-45",
fact_orders[[#This Row],[dim_customers.Customer Age]]&lt;=55,"46-55",
TRUE,"56+"
)</f>
        <v>18-25</v>
      </c>
      <c r="X1498" t="str" cm="1">
        <f t="array" ref="X1498">_xlfn.IFS(fact_orders[[#This Row],[Original Price]]&lt;250,"Under 250", fact_orders[[#This Row],[Original Price]]&lt;500, "250-499",fact_orders[[#This Row],[Original Price]]&lt;1000,"500-999",fact_orders[[#This Row],[Original Price]]&lt;2000,"1000-1999",TRUE,"2000+")</f>
        <v>500-999</v>
      </c>
      <c r="Y1498" t="str" cm="1">
        <f t="array" ref="Y1498">_xlfn.IFS(fact_orders[[#This Row],[Discount%]]&lt;0.2,"10-19%",fact_orders[[#This Row],[Discount%]]&lt;0.3,"20-29%",fact_orders[[#This Row],[Discount%]]&lt;0.4,"30-39%",fact_orders[[#This Row],[Discount%]]&lt;0.5,"40-49%",TRUE,"50%+")</f>
        <v>40-49%</v>
      </c>
    </row>
    <row r="1499" spans="1:25" hidden="1" x14ac:dyDescent="0.3">
      <c r="A1499" t="s">
        <v>4915</v>
      </c>
      <c r="B1499" t="s">
        <v>3391</v>
      </c>
      <c r="C1499" t="s">
        <v>1392</v>
      </c>
      <c r="D1499" s="2">
        <v>44694</v>
      </c>
      <c r="E1499">
        <v>634</v>
      </c>
      <c r="F1499" s="4">
        <v>0.1</v>
      </c>
      <c r="G1499" t="s">
        <v>8</v>
      </c>
      <c r="H1499" t="s">
        <v>1140</v>
      </c>
      <c r="I1499" t="s">
        <v>1322</v>
      </c>
      <c r="J1499" t="s">
        <v>1234</v>
      </c>
      <c r="K1499" t="s">
        <v>1173</v>
      </c>
      <c r="L1499" t="s">
        <v>25</v>
      </c>
      <c r="M1499">
        <v>4</v>
      </c>
      <c r="N1499">
        <v>24</v>
      </c>
      <c r="O1499" t="s">
        <v>3392</v>
      </c>
      <c r="P1499" t="s">
        <v>3381</v>
      </c>
      <c r="Q1499" s="7">
        <f>fact_orders[[#This Row],[Original Price]]*(1-fact_orders[[#This Row],[Discount%]])</f>
        <v>570.6</v>
      </c>
      <c r="R1499">
        <f>fact_orders[[#This Row],[Original Price]]*fact_orders[[#This Row],[Discount%]]</f>
        <v>63.400000000000006</v>
      </c>
      <c r="S1499">
        <f>YEAR(fact_orders[[#This Row],[Date]])</f>
        <v>2022</v>
      </c>
      <c r="T1499">
        <f>MONTH(fact_orders[[#This Row],[Date]])</f>
        <v>5</v>
      </c>
      <c r="U1499" t="str">
        <f>TEXT(fact_orders[[#This Row],[Date]],"mmm-yyyy")</f>
        <v>May-2022</v>
      </c>
      <c r="V1499" t="str">
        <f>"Q"&amp;ROUNDUP(MONTH(fact_orders[[#This Row],[Date]])/3,0)</f>
        <v>Q2</v>
      </c>
      <c r="W1499" t="str" cm="1">
        <f t="array" ref="W1499">_xlfn.IFS(
fact_orders[[#This Row],[dim_customers.Customer Age]]&lt;=25,"18-25",
fact_orders[[#This Row],[dim_customers.Customer Age]]&lt;=35,"26-35",
fact_orders[[#This Row],[dim_customers.Customer Age]]&lt;=45,"36-45",
fact_orders[[#This Row],[dim_customers.Customer Age]]&lt;=55,"46-55",
TRUE,"56+"
)</f>
        <v>18-25</v>
      </c>
      <c r="X1499" t="str" cm="1">
        <f t="array" ref="X1499">_xlfn.IFS(fact_orders[[#This Row],[Original Price]]&lt;250,"Under 250", fact_orders[[#This Row],[Original Price]]&lt;500, "250-499",fact_orders[[#This Row],[Original Price]]&lt;1000,"500-999",fact_orders[[#This Row],[Original Price]]&lt;2000,"1000-1999",TRUE,"2000+")</f>
        <v>500-999</v>
      </c>
      <c r="Y1499" t="str" cm="1">
        <f t="array" ref="Y1499">_xlfn.IFS(fact_orders[[#This Row],[Discount%]]&lt;0.2,"10-19%",fact_orders[[#This Row],[Discount%]]&lt;0.3,"20-29%",fact_orders[[#This Row],[Discount%]]&lt;0.4,"30-39%",fact_orders[[#This Row],[Discount%]]&lt;0.5,"40-49%",TRUE,"50%+")</f>
        <v>10-19%</v>
      </c>
    </row>
    <row r="1500" spans="1:25" hidden="1" x14ac:dyDescent="0.3">
      <c r="A1500" t="s">
        <v>4916</v>
      </c>
      <c r="B1500" t="s">
        <v>3393</v>
      </c>
      <c r="C1500" t="s">
        <v>1393</v>
      </c>
      <c r="D1500" s="2">
        <v>44420</v>
      </c>
      <c r="E1500">
        <v>236</v>
      </c>
      <c r="F1500" s="4">
        <v>0.1</v>
      </c>
      <c r="G1500" t="s">
        <v>8</v>
      </c>
      <c r="H1500" t="s">
        <v>1140</v>
      </c>
      <c r="I1500" t="s">
        <v>1322</v>
      </c>
      <c r="J1500" t="s">
        <v>1234</v>
      </c>
      <c r="K1500" t="s">
        <v>1180</v>
      </c>
      <c r="L1500" t="s">
        <v>27</v>
      </c>
      <c r="M1500">
        <v>2</v>
      </c>
      <c r="N1500">
        <v>24</v>
      </c>
      <c r="O1500" t="s">
        <v>3392</v>
      </c>
      <c r="P1500" t="s">
        <v>3381</v>
      </c>
      <c r="Q1500" s="7">
        <f>fact_orders[[#This Row],[Original Price]]*(1-fact_orders[[#This Row],[Discount%]])</f>
        <v>212.4</v>
      </c>
      <c r="R1500">
        <f>fact_orders[[#This Row],[Original Price]]*fact_orders[[#This Row],[Discount%]]</f>
        <v>23.6</v>
      </c>
      <c r="S1500">
        <f>YEAR(fact_orders[[#This Row],[Date]])</f>
        <v>2021</v>
      </c>
      <c r="T1500">
        <f>MONTH(fact_orders[[#This Row],[Date]])</f>
        <v>8</v>
      </c>
      <c r="U1500" t="str">
        <f>TEXT(fact_orders[[#This Row],[Date]],"mmm-yyyy")</f>
        <v>Aug-2021</v>
      </c>
      <c r="V1500" t="str">
        <f>"Q"&amp;ROUNDUP(MONTH(fact_orders[[#This Row],[Date]])/3,0)</f>
        <v>Q3</v>
      </c>
      <c r="W1500" t="str" cm="1">
        <f t="array" ref="W1500">_xlfn.IFS(
fact_orders[[#This Row],[dim_customers.Customer Age]]&lt;=25,"18-25",
fact_orders[[#This Row],[dim_customers.Customer Age]]&lt;=35,"26-35",
fact_orders[[#This Row],[dim_customers.Customer Age]]&lt;=45,"36-45",
fact_orders[[#This Row],[dim_customers.Customer Age]]&lt;=55,"46-55",
TRUE,"56+"
)</f>
        <v>18-25</v>
      </c>
      <c r="X1500" t="str" cm="1">
        <f t="array" ref="X1500">_xlfn.IFS(fact_orders[[#This Row],[Original Price]]&lt;250,"Under 250", fact_orders[[#This Row],[Original Price]]&lt;500, "250-499",fact_orders[[#This Row],[Original Price]]&lt;1000,"500-999",fact_orders[[#This Row],[Original Price]]&lt;2000,"1000-1999",TRUE,"2000+")</f>
        <v>Under 250</v>
      </c>
      <c r="Y1500" t="str" cm="1">
        <f t="array" ref="Y1500">_xlfn.IFS(fact_orders[[#This Row],[Discount%]]&lt;0.2,"10-19%",fact_orders[[#This Row],[Discount%]]&lt;0.3,"20-29%",fact_orders[[#This Row],[Discount%]]&lt;0.4,"30-39%",fact_orders[[#This Row],[Discount%]]&lt;0.5,"40-49%",TRUE,"50%+")</f>
        <v>10-19%</v>
      </c>
    </row>
    <row r="1501" spans="1:25" hidden="1" x14ac:dyDescent="0.3">
      <c r="A1501" t="s">
        <v>4917</v>
      </c>
      <c r="B1501" t="s">
        <v>3394</v>
      </c>
      <c r="C1501" t="s">
        <v>1394</v>
      </c>
      <c r="D1501" s="2">
        <v>44861</v>
      </c>
      <c r="E1501">
        <v>444</v>
      </c>
      <c r="F1501" s="4">
        <v>0.1</v>
      </c>
      <c r="G1501" t="s">
        <v>8</v>
      </c>
      <c r="H1501" t="s">
        <v>1140</v>
      </c>
      <c r="I1501" t="s">
        <v>1322</v>
      </c>
      <c r="J1501" t="s">
        <v>1234</v>
      </c>
      <c r="K1501" t="s">
        <v>1180</v>
      </c>
      <c r="L1501" t="s">
        <v>29</v>
      </c>
      <c r="M1501">
        <v>5</v>
      </c>
      <c r="N1501">
        <v>24</v>
      </c>
      <c r="O1501" t="s">
        <v>3392</v>
      </c>
      <c r="P1501" t="s">
        <v>3381</v>
      </c>
      <c r="Q1501" s="7">
        <f>fact_orders[[#This Row],[Original Price]]*(1-fact_orders[[#This Row],[Discount%]])</f>
        <v>399.6</v>
      </c>
      <c r="R1501">
        <f>fact_orders[[#This Row],[Original Price]]*fact_orders[[#This Row],[Discount%]]</f>
        <v>44.400000000000006</v>
      </c>
      <c r="S1501">
        <f>YEAR(fact_orders[[#This Row],[Date]])</f>
        <v>2022</v>
      </c>
      <c r="T1501">
        <f>MONTH(fact_orders[[#This Row],[Date]])</f>
        <v>10</v>
      </c>
      <c r="U1501" t="str">
        <f>TEXT(fact_orders[[#This Row],[Date]],"mmm-yyyy")</f>
        <v>Oct-2022</v>
      </c>
      <c r="V1501" t="str">
        <f>"Q"&amp;ROUNDUP(MONTH(fact_orders[[#This Row],[Date]])/3,0)</f>
        <v>Q4</v>
      </c>
      <c r="W1501" t="str" cm="1">
        <f t="array" ref="W1501">_xlfn.IFS(
fact_orders[[#This Row],[dim_customers.Customer Age]]&lt;=25,"18-25",
fact_orders[[#This Row],[dim_customers.Customer Age]]&lt;=35,"26-35",
fact_orders[[#This Row],[dim_customers.Customer Age]]&lt;=45,"36-45",
fact_orders[[#This Row],[dim_customers.Customer Age]]&lt;=55,"46-55",
TRUE,"56+"
)</f>
        <v>18-25</v>
      </c>
      <c r="X1501" t="str" cm="1">
        <f t="array" ref="X1501">_xlfn.IFS(fact_orders[[#This Row],[Original Price]]&lt;250,"Under 250", fact_orders[[#This Row],[Original Price]]&lt;500, "250-499",fact_orders[[#This Row],[Original Price]]&lt;1000,"500-999",fact_orders[[#This Row],[Original Price]]&lt;2000,"1000-1999",TRUE,"2000+")</f>
        <v>250-499</v>
      </c>
      <c r="Y1501" t="str" cm="1">
        <f t="array" ref="Y1501">_xlfn.IFS(fact_orders[[#This Row],[Discount%]]&lt;0.2,"10-19%",fact_orders[[#This Row],[Discount%]]&lt;0.3,"20-29%",fact_orders[[#This Row],[Discount%]]&lt;0.4,"30-39%",fact_orders[[#This Row],[Discount%]]&lt;0.5,"40-49%",TRUE,"50%+")</f>
        <v>10-19%</v>
      </c>
    </row>
    <row r="1502" spans="1:25" hidden="1" x14ac:dyDescent="0.3">
      <c r="A1502" t="s">
        <v>4918</v>
      </c>
      <c r="B1502" t="s">
        <v>3395</v>
      </c>
      <c r="C1502" t="s">
        <v>1395</v>
      </c>
      <c r="D1502" s="2">
        <v>45009</v>
      </c>
      <c r="E1502">
        <v>456</v>
      </c>
      <c r="F1502" s="4">
        <v>0.3</v>
      </c>
      <c r="G1502" t="s">
        <v>8</v>
      </c>
      <c r="H1502" t="s">
        <v>1140</v>
      </c>
      <c r="I1502" t="s">
        <v>1322</v>
      </c>
      <c r="J1502" t="s">
        <v>1234</v>
      </c>
      <c r="K1502" t="s">
        <v>1180</v>
      </c>
      <c r="L1502" t="s">
        <v>31</v>
      </c>
      <c r="M1502">
        <v>5</v>
      </c>
      <c r="N1502">
        <v>24</v>
      </c>
      <c r="O1502" t="s">
        <v>3392</v>
      </c>
      <c r="P1502" t="s">
        <v>3381</v>
      </c>
      <c r="Q1502" s="7">
        <f>fact_orders[[#This Row],[Original Price]]*(1-fact_orders[[#This Row],[Discount%]])</f>
        <v>319.2</v>
      </c>
      <c r="R1502">
        <f>fact_orders[[#This Row],[Original Price]]*fact_orders[[#This Row],[Discount%]]</f>
        <v>136.79999999999998</v>
      </c>
      <c r="S1502">
        <f>YEAR(fact_orders[[#This Row],[Date]])</f>
        <v>2023</v>
      </c>
      <c r="T1502">
        <f>MONTH(fact_orders[[#This Row],[Date]])</f>
        <v>3</v>
      </c>
      <c r="U1502" t="str">
        <f>TEXT(fact_orders[[#This Row],[Date]],"mmm-yyyy")</f>
        <v>Mar-2023</v>
      </c>
      <c r="V1502" t="str">
        <f>"Q"&amp;ROUNDUP(MONTH(fact_orders[[#This Row],[Date]])/3,0)</f>
        <v>Q1</v>
      </c>
      <c r="W1502" t="str" cm="1">
        <f t="array" ref="W1502">_xlfn.IFS(
fact_orders[[#This Row],[dim_customers.Customer Age]]&lt;=25,"18-25",
fact_orders[[#This Row],[dim_customers.Customer Age]]&lt;=35,"26-35",
fact_orders[[#This Row],[dim_customers.Customer Age]]&lt;=45,"36-45",
fact_orders[[#This Row],[dim_customers.Customer Age]]&lt;=55,"46-55",
TRUE,"56+"
)</f>
        <v>18-25</v>
      </c>
      <c r="X1502" t="str" cm="1">
        <f t="array" ref="X1502">_xlfn.IFS(fact_orders[[#This Row],[Original Price]]&lt;250,"Under 250", fact_orders[[#This Row],[Original Price]]&lt;500, "250-499",fact_orders[[#This Row],[Original Price]]&lt;1000,"500-999",fact_orders[[#This Row],[Original Price]]&lt;2000,"1000-1999",TRUE,"2000+")</f>
        <v>250-499</v>
      </c>
      <c r="Y1502" t="str" cm="1">
        <f t="array" ref="Y1502">_xlfn.IFS(fact_orders[[#This Row],[Discount%]]&lt;0.2,"10-19%",fact_orders[[#This Row],[Discount%]]&lt;0.3,"20-29%",fact_orders[[#This Row],[Discount%]]&lt;0.4,"30-39%",fact_orders[[#This Row],[Discount%]]&lt;0.5,"40-49%",TRUE,"50%+")</f>
        <v>30-39%</v>
      </c>
    </row>
    <row r="1503" spans="1:25" hidden="1" x14ac:dyDescent="0.3">
      <c r="A1503" t="s">
        <v>4919</v>
      </c>
      <c r="B1503" t="s">
        <v>3396</v>
      </c>
      <c r="C1503" t="s">
        <v>1396</v>
      </c>
      <c r="D1503" s="2">
        <v>44756</v>
      </c>
      <c r="E1503">
        <v>963</v>
      </c>
      <c r="F1503" s="4">
        <v>0.3</v>
      </c>
      <c r="G1503" t="s">
        <v>8</v>
      </c>
      <c r="H1503" t="s">
        <v>1140</v>
      </c>
      <c r="I1503" t="s">
        <v>1322</v>
      </c>
      <c r="J1503" t="s">
        <v>1187</v>
      </c>
      <c r="K1503" t="s">
        <v>1180</v>
      </c>
      <c r="L1503" t="s">
        <v>33</v>
      </c>
      <c r="M1503">
        <v>5</v>
      </c>
      <c r="N1503">
        <v>24</v>
      </c>
      <c r="O1503" t="s">
        <v>3392</v>
      </c>
      <c r="P1503" t="s">
        <v>3381</v>
      </c>
      <c r="Q1503" s="7">
        <f>fact_orders[[#This Row],[Original Price]]*(1-fact_orders[[#This Row],[Discount%]])</f>
        <v>674.09999999999991</v>
      </c>
      <c r="R1503">
        <f>fact_orders[[#This Row],[Original Price]]*fact_orders[[#This Row],[Discount%]]</f>
        <v>288.89999999999998</v>
      </c>
      <c r="S1503">
        <f>YEAR(fact_orders[[#This Row],[Date]])</f>
        <v>2022</v>
      </c>
      <c r="T1503">
        <f>MONTH(fact_orders[[#This Row],[Date]])</f>
        <v>7</v>
      </c>
      <c r="U1503" t="str">
        <f>TEXT(fact_orders[[#This Row],[Date]],"mmm-yyyy")</f>
        <v>Jul-2022</v>
      </c>
      <c r="V1503" t="str">
        <f>"Q"&amp;ROUNDUP(MONTH(fact_orders[[#This Row],[Date]])/3,0)</f>
        <v>Q3</v>
      </c>
      <c r="W1503" t="str" cm="1">
        <f t="array" ref="W1503">_xlfn.IFS(
fact_orders[[#This Row],[dim_customers.Customer Age]]&lt;=25,"18-25",
fact_orders[[#This Row],[dim_customers.Customer Age]]&lt;=35,"26-35",
fact_orders[[#This Row],[dim_customers.Customer Age]]&lt;=45,"36-45",
fact_orders[[#This Row],[dim_customers.Customer Age]]&lt;=55,"46-55",
TRUE,"56+"
)</f>
        <v>18-25</v>
      </c>
      <c r="X1503" t="str" cm="1">
        <f t="array" ref="X1503">_xlfn.IFS(fact_orders[[#This Row],[Original Price]]&lt;250,"Under 250", fact_orders[[#This Row],[Original Price]]&lt;500, "250-499",fact_orders[[#This Row],[Original Price]]&lt;1000,"500-999",fact_orders[[#This Row],[Original Price]]&lt;2000,"1000-1999",TRUE,"2000+")</f>
        <v>500-999</v>
      </c>
      <c r="Y1503" t="str" cm="1">
        <f t="array" ref="Y1503">_xlfn.IFS(fact_orders[[#This Row],[Discount%]]&lt;0.2,"10-19%",fact_orders[[#This Row],[Discount%]]&lt;0.3,"20-29%",fact_orders[[#This Row],[Discount%]]&lt;0.4,"30-39%",fact_orders[[#This Row],[Discount%]]&lt;0.5,"40-49%",TRUE,"50%+")</f>
        <v>30-39%</v>
      </c>
    </row>
    <row r="1504" spans="1:25" hidden="1" x14ac:dyDescent="0.3">
      <c r="A1504" t="s">
        <v>4920</v>
      </c>
      <c r="B1504" t="s">
        <v>3397</v>
      </c>
      <c r="C1504" t="s">
        <v>1397</v>
      </c>
      <c r="D1504" s="2">
        <v>44276</v>
      </c>
      <c r="E1504">
        <v>456</v>
      </c>
      <c r="F1504" s="4">
        <v>0.3</v>
      </c>
      <c r="G1504" t="s">
        <v>8</v>
      </c>
      <c r="H1504" t="s">
        <v>1140</v>
      </c>
      <c r="I1504" t="s">
        <v>1322</v>
      </c>
      <c r="J1504" t="s">
        <v>1187</v>
      </c>
      <c r="K1504" t="s">
        <v>1180</v>
      </c>
      <c r="L1504" t="s">
        <v>35</v>
      </c>
      <c r="M1504">
        <v>4</v>
      </c>
      <c r="N1504">
        <v>22</v>
      </c>
      <c r="O1504" t="s">
        <v>3392</v>
      </c>
      <c r="P1504" t="s">
        <v>3381</v>
      </c>
      <c r="Q1504" s="7">
        <f>fact_orders[[#This Row],[Original Price]]*(1-fact_orders[[#This Row],[Discount%]])</f>
        <v>319.2</v>
      </c>
      <c r="R1504">
        <f>fact_orders[[#This Row],[Original Price]]*fact_orders[[#This Row],[Discount%]]</f>
        <v>136.79999999999998</v>
      </c>
      <c r="S1504">
        <f>YEAR(fact_orders[[#This Row],[Date]])</f>
        <v>2021</v>
      </c>
      <c r="T1504">
        <f>MONTH(fact_orders[[#This Row],[Date]])</f>
        <v>3</v>
      </c>
      <c r="U1504" t="str">
        <f>TEXT(fact_orders[[#This Row],[Date]],"mmm-yyyy")</f>
        <v>Mar-2021</v>
      </c>
      <c r="V1504" t="str">
        <f>"Q"&amp;ROUNDUP(MONTH(fact_orders[[#This Row],[Date]])/3,0)</f>
        <v>Q1</v>
      </c>
      <c r="W1504" t="str" cm="1">
        <f t="array" ref="W1504">_xlfn.IFS(
fact_orders[[#This Row],[dim_customers.Customer Age]]&lt;=25,"18-25",
fact_orders[[#This Row],[dim_customers.Customer Age]]&lt;=35,"26-35",
fact_orders[[#This Row],[dim_customers.Customer Age]]&lt;=45,"36-45",
fact_orders[[#This Row],[dim_customers.Customer Age]]&lt;=55,"46-55",
TRUE,"56+"
)</f>
        <v>18-25</v>
      </c>
      <c r="X1504" t="str" cm="1">
        <f t="array" ref="X1504">_xlfn.IFS(fact_orders[[#This Row],[Original Price]]&lt;250,"Under 250", fact_orders[[#This Row],[Original Price]]&lt;500, "250-499",fact_orders[[#This Row],[Original Price]]&lt;1000,"500-999",fact_orders[[#This Row],[Original Price]]&lt;2000,"1000-1999",TRUE,"2000+")</f>
        <v>250-499</v>
      </c>
      <c r="Y1504" t="str" cm="1">
        <f t="array" ref="Y1504">_xlfn.IFS(fact_orders[[#This Row],[Discount%]]&lt;0.2,"10-19%",fact_orders[[#This Row],[Discount%]]&lt;0.3,"20-29%",fact_orders[[#This Row],[Discount%]]&lt;0.4,"30-39%",fact_orders[[#This Row],[Discount%]]&lt;0.5,"40-49%",TRUE,"50%+")</f>
        <v>30-39%</v>
      </c>
    </row>
    <row r="1505" spans="1:25" hidden="1" x14ac:dyDescent="0.3">
      <c r="A1505" t="s">
        <v>4921</v>
      </c>
      <c r="B1505" t="s">
        <v>3398</v>
      </c>
      <c r="C1505" t="s">
        <v>1398</v>
      </c>
      <c r="D1505" s="2">
        <v>44829</v>
      </c>
      <c r="E1505">
        <v>1189</v>
      </c>
      <c r="F1505" s="4">
        <v>0.25</v>
      </c>
      <c r="G1505" t="s">
        <v>8</v>
      </c>
      <c r="H1505" t="s">
        <v>1140</v>
      </c>
      <c r="I1505" t="s">
        <v>1322</v>
      </c>
      <c r="J1505" t="s">
        <v>1187</v>
      </c>
      <c r="K1505" t="s">
        <v>1180</v>
      </c>
      <c r="L1505" t="s">
        <v>37</v>
      </c>
      <c r="M1505">
        <v>4</v>
      </c>
      <c r="N1505">
        <v>23</v>
      </c>
      <c r="O1505" t="s">
        <v>3399</v>
      </c>
      <c r="P1505" t="s">
        <v>3400</v>
      </c>
      <c r="Q1505" s="7">
        <f>fact_orders[[#This Row],[Original Price]]*(1-fact_orders[[#This Row],[Discount%]])</f>
        <v>891.75</v>
      </c>
      <c r="R1505">
        <f>fact_orders[[#This Row],[Original Price]]*fact_orders[[#This Row],[Discount%]]</f>
        <v>297.25</v>
      </c>
      <c r="S1505">
        <f>YEAR(fact_orders[[#This Row],[Date]])</f>
        <v>2022</v>
      </c>
      <c r="T1505">
        <f>MONTH(fact_orders[[#This Row],[Date]])</f>
        <v>9</v>
      </c>
      <c r="U1505" t="str">
        <f>TEXT(fact_orders[[#This Row],[Date]],"mmm-yyyy")</f>
        <v>Sep-2022</v>
      </c>
      <c r="V1505" t="str">
        <f>"Q"&amp;ROUNDUP(MONTH(fact_orders[[#This Row],[Date]])/3,0)</f>
        <v>Q3</v>
      </c>
      <c r="W1505" t="str" cm="1">
        <f t="array" ref="W1505">_xlfn.IFS(
fact_orders[[#This Row],[dim_customers.Customer Age]]&lt;=25,"18-25",
fact_orders[[#This Row],[dim_customers.Customer Age]]&lt;=35,"26-35",
fact_orders[[#This Row],[dim_customers.Customer Age]]&lt;=45,"36-45",
fact_orders[[#This Row],[dim_customers.Customer Age]]&lt;=55,"46-55",
TRUE,"56+"
)</f>
        <v>18-25</v>
      </c>
      <c r="X1505" t="str" cm="1">
        <f t="array" ref="X1505">_xlfn.IFS(fact_orders[[#This Row],[Original Price]]&lt;250,"Under 250", fact_orders[[#This Row],[Original Price]]&lt;500, "250-499",fact_orders[[#This Row],[Original Price]]&lt;1000,"500-999",fact_orders[[#This Row],[Original Price]]&lt;2000,"1000-1999",TRUE,"2000+")</f>
        <v>1000-1999</v>
      </c>
      <c r="Y1505" t="str" cm="1">
        <f t="array" ref="Y1505">_xlfn.IFS(fact_orders[[#This Row],[Discount%]]&lt;0.2,"10-19%",fact_orders[[#This Row],[Discount%]]&lt;0.3,"20-29%",fact_orders[[#This Row],[Discount%]]&lt;0.4,"30-39%",fact_orders[[#This Row],[Discount%]]&lt;0.5,"40-49%",TRUE,"50%+")</f>
        <v>20-29%</v>
      </c>
    </row>
    <row r="1506" spans="1:25" hidden="1" x14ac:dyDescent="0.3">
      <c r="A1506" t="s">
        <v>4922</v>
      </c>
      <c r="B1506" t="s">
        <v>3401</v>
      </c>
      <c r="C1506" t="s">
        <v>1399</v>
      </c>
      <c r="D1506" s="2">
        <v>44661</v>
      </c>
      <c r="E1506">
        <v>1298</v>
      </c>
      <c r="F1506" s="4">
        <v>0.25</v>
      </c>
      <c r="G1506" t="s">
        <v>8</v>
      </c>
      <c r="H1506" t="s">
        <v>1140</v>
      </c>
      <c r="I1506" t="s">
        <v>1322</v>
      </c>
      <c r="J1506" t="s">
        <v>1187</v>
      </c>
      <c r="K1506" t="s">
        <v>1180</v>
      </c>
      <c r="L1506" t="s">
        <v>12</v>
      </c>
      <c r="M1506">
        <v>4</v>
      </c>
      <c r="N1506">
        <v>24</v>
      </c>
      <c r="O1506" t="s">
        <v>3399</v>
      </c>
      <c r="P1506" t="s">
        <v>3400</v>
      </c>
      <c r="Q1506" s="7">
        <f>fact_orders[[#This Row],[Original Price]]*(1-fact_orders[[#This Row],[Discount%]])</f>
        <v>973.5</v>
      </c>
      <c r="R1506">
        <f>fact_orders[[#This Row],[Original Price]]*fact_orders[[#This Row],[Discount%]]</f>
        <v>324.5</v>
      </c>
      <c r="S1506">
        <f>YEAR(fact_orders[[#This Row],[Date]])</f>
        <v>2022</v>
      </c>
      <c r="T1506">
        <f>MONTH(fact_orders[[#This Row],[Date]])</f>
        <v>4</v>
      </c>
      <c r="U1506" t="str">
        <f>TEXT(fact_orders[[#This Row],[Date]],"mmm-yyyy")</f>
        <v>Apr-2022</v>
      </c>
      <c r="V1506" t="str">
        <f>"Q"&amp;ROUNDUP(MONTH(fact_orders[[#This Row],[Date]])/3,0)</f>
        <v>Q2</v>
      </c>
      <c r="W1506" t="str" cm="1">
        <f t="array" ref="W1506">_xlfn.IFS(
fact_orders[[#This Row],[dim_customers.Customer Age]]&lt;=25,"18-25",
fact_orders[[#This Row],[dim_customers.Customer Age]]&lt;=35,"26-35",
fact_orders[[#This Row],[dim_customers.Customer Age]]&lt;=45,"36-45",
fact_orders[[#This Row],[dim_customers.Customer Age]]&lt;=55,"46-55",
TRUE,"56+"
)</f>
        <v>18-25</v>
      </c>
      <c r="X1506" t="str" cm="1">
        <f t="array" ref="X1506">_xlfn.IFS(fact_orders[[#This Row],[Original Price]]&lt;250,"Under 250", fact_orders[[#This Row],[Original Price]]&lt;500, "250-499",fact_orders[[#This Row],[Original Price]]&lt;1000,"500-999",fact_orders[[#This Row],[Original Price]]&lt;2000,"1000-1999",TRUE,"2000+")</f>
        <v>1000-1999</v>
      </c>
      <c r="Y1506" t="str" cm="1">
        <f t="array" ref="Y1506">_xlfn.IFS(fact_orders[[#This Row],[Discount%]]&lt;0.2,"10-19%",fact_orders[[#This Row],[Discount%]]&lt;0.3,"20-29%",fact_orders[[#This Row],[Discount%]]&lt;0.4,"30-39%",fact_orders[[#This Row],[Discount%]]&lt;0.5,"40-49%",TRUE,"50%+")</f>
        <v>20-29%</v>
      </c>
    </row>
    <row r="1507" spans="1:25" hidden="1" x14ac:dyDescent="0.3">
      <c r="A1507" t="s">
        <v>4923</v>
      </c>
      <c r="B1507" t="s">
        <v>3402</v>
      </c>
      <c r="C1507" t="s">
        <v>1400</v>
      </c>
      <c r="D1507" s="2">
        <v>44329</v>
      </c>
      <c r="E1507">
        <v>1456</v>
      </c>
      <c r="F1507" s="4">
        <v>0.3</v>
      </c>
      <c r="G1507" t="s">
        <v>8</v>
      </c>
      <c r="H1507" t="s">
        <v>1140</v>
      </c>
      <c r="I1507" t="s">
        <v>1322</v>
      </c>
      <c r="J1507" t="s">
        <v>1187</v>
      </c>
      <c r="K1507" t="s">
        <v>1180</v>
      </c>
      <c r="L1507" t="s">
        <v>14</v>
      </c>
      <c r="M1507">
        <v>5</v>
      </c>
      <c r="N1507">
        <v>25</v>
      </c>
      <c r="O1507" t="s">
        <v>3399</v>
      </c>
      <c r="P1507" t="s">
        <v>3400</v>
      </c>
      <c r="Q1507" s="7">
        <f>fact_orders[[#This Row],[Original Price]]*(1-fact_orders[[#This Row],[Discount%]])</f>
        <v>1019.1999999999999</v>
      </c>
      <c r="R1507">
        <f>fact_orders[[#This Row],[Original Price]]*fact_orders[[#This Row],[Discount%]]</f>
        <v>436.8</v>
      </c>
      <c r="S1507">
        <f>YEAR(fact_orders[[#This Row],[Date]])</f>
        <v>2021</v>
      </c>
      <c r="T1507">
        <f>MONTH(fact_orders[[#This Row],[Date]])</f>
        <v>5</v>
      </c>
      <c r="U1507" t="str">
        <f>TEXT(fact_orders[[#This Row],[Date]],"mmm-yyyy")</f>
        <v>May-2021</v>
      </c>
      <c r="V1507" t="str">
        <f>"Q"&amp;ROUNDUP(MONTH(fact_orders[[#This Row],[Date]])/3,0)</f>
        <v>Q2</v>
      </c>
      <c r="W1507" t="str" cm="1">
        <f t="array" ref="W1507">_xlfn.IFS(
fact_orders[[#This Row],[dim_customers.Customer Age]]&lt;=25,"18-25",
fact_orders[[#This Row],[dim_customers.Customer Age]]&lt;=35,"26-35",
fact_orders[[#This Row],[dim_customers.Customer Age]]&lt;=45,"36-45",
fact_orders[[#This Row],[dim_customers.Customer Age]]&lt;=55,"46-55",
TRUE,"56+"
)</f>
        <v>18-25</v>
      </c>
      <c r="X1507" t="str" cm="1">
        <f t="array" ref="X1507">_xlfn.IFS(fact_orders[[#This Row],[Original Price]]&lt;250,"Under 250", fact_orders[[#This Row],[Original Price]]&lt;500, "250-499",fact_orders[[#This Row],[Original Price]]&lt;1000,"500-999",fact_orders[[#This Row],[Original Price]]&lt;2000,"1000-1999",TRUE,"2000+")</f>
        <v>1000-1999</v>
      </c>
      <c r="Y1507" t="str" cm="1">
        <f t="array" ref="Y1507">_xlfn.IFS(fact_orders[[#This Row],[Discount%]]&lt;0.2,"10-19%",fact_orders[[#This Row],[Discount%]]&lt;0.3,"20-29%",fact_orders[[#This Row],[Discount%]]&lt;0.4,"30-39%",fact_orders[[#This Row],[Discount%]]&lt;0.5,"40-49%",TRUE,"50%+")</f>
        <v>30-39%</v>
      </c>
    </row>
    <row r="1508" spans="1:25" hidden="1" x14ac:dyDescent="0.3">
      <c r="A1508" t="s">
        <v>4924</v>
      </c>
      <c r="B1508" t="s">
        <v>3403</v>
      </c>
      <c r="C1508" t="s">
        <v>1401</v>
      </c>
      <c r="D1508" s="2">
        <v>44847</v>
      </c>
      <c r="E1508">
        <v>1478</v>
      </c>
      <c r="F1508" s="4">
        <v>0.3</v>
      </c>
      <c r="G1508" t="s">
        <v>8</v>
      </c>
      <c r="H1508" t="s">
        <v>1140</v>
      </c>
      <c r="I1508" t="s">
        <v>1322</v>
      </c>
      <c r="J1508" t="s">
        <v>1187</v>
      </c>
      <c r="K1508" t="s">
        <v>1163</v>
      </c>
      <c r="L1508" t="s">
        <v>16</v>
      </c>
      <c r="M1508">
        <v>5</v>
      </c>
      <c r="N1508">
        <v>26</v>
      </c>
      <c r="O1508" t="s">
        <v>3399</v>
      </c>
      <c r="P1508" t="s">
        <v>3400</v>
      </c>
      <c r="Q1508" s="7">
        <f>fact_orders[[#This Row],[Original Price]]*(1-fact_orders[[#This Row],[Discount%]])</f>
        <v>1034.5999999999999</v>
      </c>
      <c r="R1508">
        <f>fact_orders[[#This Row],[Original Price]]*fact_orders[[#This Row],[Discount%]]</f>
        <v>443.4</v>
      </c>
      <c r="S1508">
        <f>YEAR(fact_orders[[#This Row],[Date]])</f>
        <v>2022</v>
      </c>
      <c r="T1508">
        <f>MONTH(fact_orders[[#This Row],[Date]])</f>
        <v>10</v>
      </c>
      <c r="U1508" t="str">
        <f>TEXT(fact_orders[[#This Row],[Date]],"mmm-yyyy")</f>
        <v>Oct-2022</v>
      </c>
      <c r="V1508" t="str">
        <f>"Q"&amp;ROUNDUP(MONTH(fact_orders[[#This Row],[Date]])/3,0)</f>
        <v>Q4</v>
      </c>
      <c r="W1508" t="str" cm="1">
        <f t="array" ref="W1508">_xlfn.IFS(
fact_orders[[#This Row],[dim_customers.Customer Age]]&lt;=25,"18-25",
fact_orders[[#This Row],[dim_customers.Customer Age]]&lt;=35,"26-35",
fact_orders[[#This Row],[dim_customers.Customer Age]]&lt;=45,"36-45",
fact_orders[[#This Row],[dim_customers.Customer Age]]&lt;=55,"46-55",
TRUE,"56+"
)</f>
        <v>26-35</v>
      </c>
      <c r="X1508" t="str" cm="1">
        <f t="array" ref="X1508">_xlfn.IFS(fact_orders[[#This Row],[Original Price]]&lt;250,"Under 250", fact_orders[[#This Row],[Original Price]]&lt;500, "250-499",fact_orders[[#This Row],[Original Price]]&lt;1000,"500-999",fact_orders[[#This Row],[Original Price]]&lt;2000,"1000-1999",TRUE,"2000+")</f>
        <v>1000-1999</v>
      </c>
      <c r="Y1508" t="str" cm="1">
        <f t="array" ref="Y1508">_xlfn.IFS(fact_orders[[#This Row],[Discount%]]&lt;0.2,"10-19%",fact_orders[[#This Row],[Discount%]]&lt;0.3,"20-29%",fact_orders[[#This Row],[Discount%]]&lt;0.4,"30-39%",fact_orders[[#This Row],[Discount%]]&lt;0.5,"40-49%",TRUE,"50%+")</f>
        <v>30-39%</v>
      </c>
    </row>
    <row r="1509" spans="1:25" hidden="1" x14ac:dyDescent="0.3">
      <c r="A1509" t="s">
        <v>4925</v>
      </c>
      <c r="B1509" t="s">
        <v>3404</v>
      </c>
      <c r="C1509" t="s">
        <v>1402</v>
      </c>
      <c r="D1509" s="2">
        <v>44939</v>
      </c>
      <c r="E1509">
        <v>256</v>
      </c>
      <c r="F1509" s="4">
        <v>0.3</v>
      </c>
      <c r="G1509" t="s">
        <v>8</v>
      </c>
      <c r="H1509" t="s">
        <v>1140</v>
      </c>
      <c r="I1509" t="s">
        <v>1322</v>
      </c>
      <c r="J1509" t="s">
        <v>1187</v>
      </c>
      <c r="K1509" t="s">
        <v>1163</v>
      </c>
      <c r="L1509" t="s">
        <v>18</v>
      </c>
      <c r="M1509">
        <v>3</v>
      </c>
      <c r="N1509">
        <v>27</v>
      </c>
      <c r="O1509" t="s">
        <v>3399</v>
      </c>
      <c r="P1509" t="s">
        <v>3400</v>
      </c>
      <c r="Q1509" s="7">
        <f>fact_orders[[#This Row],[Original Price]]*(1-fact_orders[[#This Row],[Discount%]])</f>
        <v>179.2</v>
      </c>
      <c r="R1509">
        <f>fact_orders[[#This Row],[Original Price]]*fact_orders[[#This Row],[Discount%]]</f>
        <v>76.8</v>
      </c>
      <c r="S1509">
        <f>YEAR(fact_orders[[#This Row],[Date]])</f>
        <v>2023</v>
      </c>
      <c r="T1509">
        <f>MONTH(fact_orders[[#This Row],[Date]])</f>
        <v>1</v>
      </c>
      <c r="U1509" t="str">
        <f>TEXT(fact_orders[[#This Row],[Date]],"mmm-yyyy")</f>
        <v>Jan-2023</v>
      </c>
      <c r="V1509" t="str">
        <f>"Q"&amp;ROUNDUP(MONTH(fact_orders[[#This Row],[Date]])/3,0)</f>
        <v>Q1</v>
      </c>
      <c r="W1509" t="str" cm="1">
        <f t="array" ref="W1509">_xlfn.IFS(
fact_orders[[#This Row],[dim_customers.Customer Age]]&lt;=25,"18-25",
fact_orders[[#This Row],[dim_customers.Customer Age]]&lt;=35,"26-35",
fact_orders[[#This Row],[dim_customers.Customer Age]]&lt;=45,"36-45",
fact_orders[[#This Row],[dim_customers.Customer Age]]&lt;=55,"46-55",
TRUE,"56+"
)</f>
        <v>26-35</v>
      </c>
      <c r="X1509" t="str" cm="1">
        <f t="array" ref="X1509">_xlfn.IFS(fact_orders[[#This Row],[Original Price]]&lt;250,"Under 250", fact_orders[[#This Row],[Original Price]]&lt;500, "250-499",fact_orders[[#This Row],[Original Price]]&lt;1000,"500-999",fact_orders[[#This Row],[Original Price]]&lt;2000,"1000-1999",TRUE,"2000+")</f>
        <v>250-499</v>
      </c>
      <c r="Y1509" t="str" cm="1">
        <f t="array" ref="Y1509">_xlfn.IFS(fact_orders[[#This Row],[Discount%]]&lt;0.2,"10-19%",fact_orders[[#This Row],[Discount%]]&lt;0.3,"20-29%",fact_orders[[#This Row],[Discount%]]&lt;0.4,"30-39%",fact_orders[[#This Row],[Discount%]]&lt;0.5,"40-49%",TRUE,"50%+")</f>
        <v>30-39%</v>
      </c>
    </row>
    <row r="1510" spans="1:25" hidden="1" x14ac:dyDescent="0.3">
      <c r="A1510" t="s">
        <v>4926</v>
      </c>
      <c r="B1510" t="s">
        <v>3405</v>
      </c>
      <c r="C1510" t="s">
        <v>1403</v>
      </c>
      <c r="D1510" s="2">
        <v>44388</v>
      </c>
      <c r="E1510">
        <v>2698</v>
      </c>
      <c r="F1510" s="4">
        <v>0.4</v>
      </c>
      <c r="G1510" t="s">
        <v>8</v>
      </c>
      <c r="H1510" t="s">
        <v>1140</v>
      </c>
      <c r="I1510" t="s">
        <v>1322</v>
      </c>
      <c r="J1510" t="s">
        <v>1187</v>
      </c>
      <c r="K1510" t="s">
        <v>1163</v>
      </c>
      <c r="L1510" t="s">
        <v>23</v>
      </c>
      <c r="M1510">
        <v>5</v>
      </c>
      <c r="N1510">
        <v>34</v>
      </c>
      <c r="O1510" t="s">
        <v>3399</v>
      </c>
      <c r="P1510" t="s">
        <v>3400</v>
      </c>
      <c r="Q1510" s="7">
        <f>fact_orders[[#This Row],[Original Price]]*(1-fact_orders[[#This Row],[Discount%]])</f>
        <v>1618.8</v>
      </c>
      <c r="R1510">
        <f>fact_orders[[#This Row],[Original Price]]*fact_orders[[#This Row],[Discount%]]</f>
        <v>1079.2</v>
      </c>
      <c r="S1510">
        <f>YEAR(fact_orders[[#This Row],[Date]])</f>
        <v>2021</v>
      </c>
      <c r="T1510">
        <f>MONTH(fact_orders[[#This Row],[Date]])</f>
        <v>7</v>
      </c>
      <c r="U1510" t="str">
        <f>TEXT(fact_orders[[#This Row],[Date]],"mmm-yyyy")</f>
        <v>Jul-2021</v>
      </c>
      <c r="V1510" t="str">
        <f>"Q"&amp;ROUNDUP(MONTH(fact_orders[[#This Row],[Date]])/3,0)</f>
        <v>Q3</v>
      </c>
      <c r="W1510" t="str" cm="1">
        <f t="array" ref="W1510">_xlfn.IFS(
fact_orders[[#This Row],[dim_customers.Customer Age]]&lt;=25,"18-25",
fact_orders[[#This Row],[dim_customers.Customer Age]]&lt;=35,"26-35",
fact_orders[[#This Row],[dim_customers.Customer Age]]&lt;=45,"36-45",
fact_orders[[#This Row],[dim_customers.Customer Age]]&lt;=55,"46-55",
TRUE,"56+"
)</f>
        <v>26-35</v>
      </c>
      <c r="X1510" t="str" cm="1">
        <f t="array" ref="X1510">_xlfn.IFS(fact_orders[[#This Row],[Original Price]]&lt;250,"Under 250", fact_orders[[#This Row],[Original Price]]&lt;500, "250-499",fact_orders[[#This Row],[Original Price]]&lt;1000,"500-999",fact_orders[[#This Row],[Original Price]]&lt;2000,"1000-1999",TRUE,"2000+")</f>
        <v>2000+</v>
      </c>
      <c r="Y1510" t="str" cm="1">
        <f t="array" ref="Y1510">_xlfn.IFS(fact_orders[[#This Row],[Discount%]]&lt;0.2,"10-19%",fact_orders[[#This Row],[Discount%]]&lt;0.3,"20-29%",fact_orders[[#This Row],[Discount%]]&lt;0.4,"30-39%",fact_orders[[#This Row],[Discount%]]&lt;0.5,"40-49%",TRUE,"50%+")</f>
        <v>40-49%</v>
      </c>
    </row>
    <row r="1511" spans="1:25" hidden="1" x14ac:dyDescent="0.3">
      <c r="A1511" t="s">
        <v>4927</v>
      </c>
      <c r="B1511" t="s">
        <v>3406</v>
      </c>
      <c r="C1511" t="s">
        <v>1404</v>
      </c>
      <c r="D1511" s="2">
        <v>44967</v>
      </c>
      <c r="E1511">
        <v>2364</v>
      </c>
      <c r="F1511" s="4">
        <v>0.4</v>
      </c>
      <c r="G1511" t="s">
        <v>8</v>
      </c>
      <c r="H1511" t="s">
        <v>1140</v>
      </c>
      <c r="I1511" t="s">
        <v>1322</v>
      </c>
      <c r="J1511" t="s">
        <v>1187</v>
      </c>
      <c r="K1511" t="s">
        <v>1163</v>
      </c>
      <c r="L1511" t="s">
        <v>12</v>
      </c>
      <c r="M1511">
        <v>5</v>
      </c>
      <c r="N1511">
        <v>35</v>
      </c>
      <c r="O1511" t="s">
        <v>3407</v>
      </c>
      <c r="P1511" t="s">
        <v>3400</v>
      </c>
      <c r="Q1511" s="7">
        <f>fact_orders[[#This Row],[Original Price]]*(1-fact_orders[[#This Row],[Discount%]])</f>
        <v>1418.3999999999999</v>
      </c>
      <c r="R1511">
        <f>fact_orders[[#This Row],[Original Price]]*fact_orders[[#This Row],[Discount%]]</f>
        <v>945.6</v>
      </c>
      <c r="S1511">
        <f>YEAR(fact_orders[[#This Row],[Date]])</f>
        <v>2023</v>
      </c>
      <c r="T1511">
        <f>MONTH(fact_orders[[#This Row],[Date]])</f>
        <v>2</v>
      </c>
      <c r="U1511" t="str">
        <f>TEXT(fact_orders[[#This Row],[Date]],"mmm-yyyy")</f>
        <v>Feb-2023</v>
      </c>
      <c r="V1511" t="str">
        <f>"Q"&amp;ROUNDUP(MONTH(fact_orders[[#This Row],[Date]])/3,0)</f>
        <v>Q1</v>
      </c>
      <c r="W1511" t="str" cm="1">
        <f t="array" ref="W1511">_xlfn.IFS(
fact_orders[[#This Row],[dim_customers.Customer Age]]&lt;=25,"18-25",
fact_orders[[#This Row],[dim_customers.Customer Age]]&lt;=35,"26-35",
fact_orders[[#This Row],[dim_customers.Customer Age]]&lt;=45,"36-45",
fact_orders[[#This Row],[dim_customers.Customer Age]]&lt;=55,"46-55",
TRUE,"56+"
)</f>
        <v>26-35</v>
      </c>
      <c r="X1511" t="str" cm="1">
        <f t="array" ref="X1511">_xlfn.IFS(fact_orders[[#This Row],[Original Price]]&lt;250,"Under 250", fact_orders[[#This Row],[Original Price]]&lt;500, "250-499",fact_orders[[#This Row],[Original Price]]&lt;1000,"500-999",fact_orders[[#This Row],[Original Price]]&lt;2000,"1000-1999",TRUE,"2000+")</f>
        <v>2000+</v>
      </c>
      <c r="Y1511" t="str" cm="1">
        <f t="array" ref="Y1511">_xlfn.IFS(fact_orders[[#This Row],[Discount%]]&lt;0.2,"10-19%",fact_orders[[#This Row],[Discount%]]&lt;0.3,"20-29%",fact_orders[[#This Row],[Discount%]]&lt;0.4,"30-39%",fact_orders[[#This Row],[Discount%]]&lt;0.5,"40-49%",TRUE,"50%+")</f>
        <v>40-49%</v>
      </c>
    </row>
    <row r="1512" spans="1:25" hidden="1" x14ac:dyDescent="0.3">
      <c r="A1512" t="s">
        <v>4928</v>
      </c>
      <c r="B1512" t="s">
        <v>3408</v>
      </c>
      <c r="C1512" t="s">
        <v>1405</v>
      </c>
      <c r="D1512" s="2">
        <v>44422</v>
      </c>
      <c r="E1512">
        <v>1236</v>
      </c>
      <c r="F1512" s="4">
        <v>0.4</v>
      </c>
      <c r="G1512" t="s">
        <v>8</v>
      </c>
      <c r="H1512" t="s">
        <v>1140</v>
      </c>
      <c r="I1512" t="s">
        <v>1322</v>
      </c>
      <c r="J1512" t="s">
        <v>1187</v>
      </c>
      <c r="K1512" t="s">
        <v>1163</v>
      </c>
      <c r="L1512" t="s">
        <v>25</v>
      </c>
      <c r="M1512">
        <v>4</v>
      </c>
      <c r="N1512">
        <v>36</v>
      </c>
      <c r="O1512" t="s">
        <v>3407</v>
      </c>
      <c r="P1512" t="s">
        <v>3400</v>
      </c>
      <c r="Q1512" s="7">
        <f>fact_orders[[#This Row],[Original Price]]*(1-fact_orders[[#This Row],[Discount%]])</f>
        <v>741.6</v>
      </c>
      <c r="R1512">
        <f>fact_orders[[#This Row],[Original Price]]*fact_orders[[#This Row],[Discount%]]</f>
        <v>494.40000000000003</v>
      </c>
      <c r="S1512">
        <f>YEAR(fact_orders[[#This Row],[Date]])</f>
        <v>2021</v>
      </c>
      <c r="T1512">
        <f>MONTH(fact_orders[[#This Row],[Date]])</f>
        <v>8</v>
      </c>
      <c r="U1512" t="str">
        <f>TEXT(fact_orders[[#This Row],[Date]],"mmm-yyyy")</f>
        <v>Aug-2021</v>
      </c>
      <c r="V1512" t="str">
        <f>"Q"&amp;ROUNDUP(MONTH(fact_orders[[#This Row],[Date]])/3,0)</f>
        <v>Q3</v>
      </c>
      <c r="W1512" t="str" cm="1">
        <f t="array" ref="W1512">_xlfn.IFS(
fact_orders[[#This Row],[dim_customers.Customer Age]]&lt;=25,"18-25",
fact_orders[[#This Row],[dim_customers.Customer Age]]&lt;=35,"26-35",
fact_orders[[#This Row],[dim_customers.Customer Age]]&lt;=45,"36-45",
fact_orders[[#This Row],[dim_customers.Customer Age]]&lt;=55,"46-55",
TRUE,"56+"
)</f>
        <v>36-45</v>
      </c>
      <c r="X1512" t="str" cm="1">
        <f t="array" ref="X1512">_xlfn.IFS(fact_orders[[#This Row],[Original Price]]&lt;250,"Under 250", fact_orders[[#This Row],[Original Price]]&lt;500, "250-499",fact_orders[[#This Row],[Original Price]]&lt;1000,"500-999",fact_orders[[#This Row],[Original Price]]&lt;2000,"1000-1999",TRUE,"2000+")</f>
        <v>1000-1999</v>
      </c>
      <c r="Y1512" t="str" cm="1">
        <f t="array" ref="Y1512">_xlfn.IFS(fact_orders[[#This Row],[Discount%]]&lt;0.2,"10-19%",fact_orders[[#This Row],[Discount%]]&lt;0.3,"20-29%",fact_orders[[#This Row],[Discount%]]&lt;0.4,"30-39%",fact_orders[[#This Row],[Discount%]]&lt;0.5,"40-49%",TRUE,"50%+")</f>
        <v>40-49%</v>
      </c>
    </row>
    <row r="1513" spans="1:25" hidden="1" x14ac:dyDescent="0.3">
      <c r="A1513" t="s">
        <v>4929</v>
      </c>
      <c r="B1513" t="s">
        <v>3409</v>
      </c>
      <c r="C1513" t="s">
        <v>1406</v>
      </c>
      <c r="D1513" s="2">
        <v>44480</v>
      </c>
      <c r="E1513">
        <v>756</v>
      </c>
      <c r="F1513" s="4">
        <v>0.4</v>
      </c>
      <c r="G1513" t="s">
        <v>8</v>
      </c>
      <c r="H1513" t="s">
        <v>1140</v>
      </c>
      <c r="I1513" t="s">
        <v>1322</v>
      </c>
      <c r="J1513" t="s">
        <v>1187</v>
      </c>
      <c r="K1513" t="s">
        <v>1163</v>
      </c>
      <c r="L1513" t="s">
        <v>27</v>
      </c>
      <c r="M1513">
        <v>3</v>
      </c>
      <c r="N1513">
        <v>37</v>
      </c>
      <c r="O1513" t="s">
        <v>3407</v>
      </c>
      <c r="P1513" t="s">
        <v>3400</v>
      </c>
      <c r="Q1513" s="7">
        <f>fact_orders[[#This Row],[Original Price]]*(1-fact_orders[[#This Row],[Discount%]])</f>
        <v>453.59999999999997</v>
      </c>
      <c r="R1513">
        <f>fact_orders[[#This Row],[Original Price]]*fact_orders[[#This Row],[Discount%]]</f>
        <v>302.40000000000003</v>
      </c>
      <c r="S1513">
        <f>YEAR(fact_orders[[#This Row],[Date]])</f>
        <v>2021</v>
      </c>
      <c r="T1513">
        <f>MONTH(fact_orders[[#This Row],[Date]])</f>
        <v>10</v>
      </c>
      <c r="U1513" t="str">
        <f>TEXT(fact_orders[[#This Row],[Date]],"mmm-yyyy")</f>
        <v>Oct-2021</v>
      </c>
      <c r="V1513" t="str">
        <f>"Q"&amp;ROUNDUP(MONTH(fact_orders[[#This Row],[Date]])/3,0)</f>
        <v>Q4</v>
      </c>
      <c r="W1513" t="str" cm="1">
        <f t="array" ref="W1513">_xlfn.IFS(
fact_orders[[#This Row],[dim_customers.Customer Age]]&lt;=25,"18-25",
fact_orders[[#This Row],[dim_customers.Customer Age]]&lt;=35,"26-35",
fact_orders[[#This Row],[dim_customers.Customer Age]]&lt;=45,"36-45",
fact_orders[[#This Row],[dim_customers.Customer Age]]&lt;=55,"46-55",
TRUE,"56+"
)</f>
        <v>36-45</v>
      </c>
      <c r="X1513" t="str" cm="1">
        <f t="array" ref="X1513">_xlfn.IFS(fact_orders[[#This Row],[Original Price]]&lt;250,"Under 250", fact_orders[[#This Row],[Original Price]]&lt;500, "250-499",fact_orders[[#This Row],[Original Price]]&lt;1000,"500-999",fact_orders[[#This Row],[Original Price]]&lt;2000,"1000-1999",TRUE,"2000+")</f>
        <v>500-999</v>
      </c>
      <c r="Y1513" t="str" cm="1">
        <f t="array" ref="Y1513">_xlfn.IFS(fact_orders[[#This Row],[Discount%]]&lt;0.2,"10-19%",fact_orders[[#This Row],[Discount%]]&lt;0.3,"20-29%",fact_orders[[#This Row],[Discount%]]&lt;0.4,"30-39%",fact_orders[[#This Row],[Discount%]]&lt;0.5,"40-49%",TRUE,"50%+")</f>
        <v>40-49%</v>
      </c>
    </row>
    <row r="1514" spans="1:25" hidden="1" x14ac:dyDescent="0.3">
      <c r="A1514" t="s">
        <v>4930</v>
      </c>
      <c r="B1514" t="s">
        <v>3410</v>
      </c>
      <c r="C1514" t="s">
        <v>1407</v>
      </c>
      <c r="D1514" s="2">
        <v>44284</v>
      </c>
      <c r="E1514">
        <v>326</v>
      </c>
      <c r="F1514" s="4">
        <v>0.4</v>
      </c>
      <c r="G1514" t="s">
        <v>8</v>
      </c>
      <c r="H1514" t="s">
        <v>1140</v>
      </c>
      <c r="I1514" t="s">
        <v>1408</v>
      </c>
      <c r="J1514" t="s">
        <v>1409</v>
      </c>
      <c r="K1514" t="s">
        <v>1163</v>
      </c>
      <c r="L1514" t="s">
        <v>29</v>
      </c>
      <c r="M1514">
        <v>5</v>
      </c>
      <c r="N1514">
        <v>38</v>
      </c>
      <c r="O1514" t="s">
        <v>3411</v>
      </c>
      <c r="P1514" t="s">
        <v>3400</v>
      </c>
      <c r="Q1514" s="7">
        <f>fact_orders[[#This Row],[Original Price]]*(1-fact_orders[[#This Row],[Discount%]])</f>
        <v>195.6</v>
      </c>
      <c r="R1514">
        <f>fact_orders[[#This Row],[Original Price]]*fact_orders[[#This Row],[Discount%]]</f>
        <v>130.4</v>
      </c>
      <c r="S1514">
        <f>YEAR(fact_orders[[#This Row],[Date]])</f>
        <v>2021</v>
      </c>
      <c r="T1514">
        <f>MONTH(fact_orders[[#This Row],[Date]])</f>
        <v>3</v>
      </c>
      <c r="U1514" t="str">
        <f>TEXT(fact_orders[[#This Row],[Date]],"mmm-yyyy")</f>
        <v>Mar-2021</v>
      </c>
      <c r="V1514" t="str">
        <f>"Q"&amp;ROUNDUP(MONTH(fact_orders[[#This Row],[Date]])/3,0)</f>
        <v>Q1</v>
      </c>
      <c r="W1514" t="str" cm="1">
        <f t="array" ref="W1514">_xlfn.IFS(
fact_orders[[#This Row],[dim_customers.Customer Age]]&lt;=25,"18-25",
fact_orders[[#This Row],[dim_customers.Customer Age]]&lt;=35,"26-35",
fact_orders[[#This Row],[dim_customers.Customer Age]]&lt;=45,"36-45",
fact_orders[[#This Row],[dim_customers.Customer Age]]&lt;=55,"46-55",
TRUE,"56+"
)</f>
        <v>36-45</v>
      </c>
      <c r="X1514" t="str" cm="1">
        <f t="array" ref="X1514">_xlfn.IFS(fact_orders[[#This Row],[Original Price]]&lt;250,"Under 250", fact_orders[[#This Row],[Original Price]]&lt;500, "250-499",fact_orders[[#This Row],[Original Price]]&lt;1000,"500-999",fact_orders[[#This Row],[Original Price]]&lt;2000,"1000-1999",TRUE,"2000+")</f>
        <v>250-499</v>
      </c>
      <c r="Y1514" t="str" cm="1">
        <f t="array" ref="Y1514">_xlfn.IFS(fact_orders[[#This Row],[Discount%]]&lt;0.2,"10-19%",fact_orders[[#This Row],[Discount%]]&lt;0.3,"20-29%",fact_orders[[#This Row],[Discount%]]&lt;0.4,"30-39%",fact_orders[[#This Row],[Discount%]]&lt;0.5,"40-49%",TRUE,"50%+")</f>
        <v>40-49%</v>
      </c>
    </row>
    <row r="1515" spans="1:25" hidden="1" x14ac:dyDescent="0.3">
      <c r="A1515" t="s">
        <v>4931</v>
      </c>
      <c r="B1515" t="s">
        <v>3412</v>
      </c>
      <c r="C1515" t="s">
        <v>1410</v>
      </c>
      <c r="D1515" s="2">
        <v>44627</v>
      </c>
      <c r="E1515">
        <v>453</v>
      </c>
      <c r="F1515" s="4">
        <v>0.4</v>
      </c>
      <c r="G1515" t="s">
        <v>8</v>
      </c>
      <c r="H1515" t="s">
        <v>1140</v>
      </c>
      <c r="I1515" t="s">
        <v>1408</v>
      </c>
      <c r="J1515" t="s">
        <v>1409</v>
      </c>
      <c r="K1515" t="s">
        <v>1163</v>
      </c>
      <c r="L1515" t="s">
        <v>31</v>
      </c>
      <c r="M1515">
        <v>4</v>
      </c>
      <c r="N1515">
        <v>39</v>
      </c>
      <c r="O1515" t="s">
        <v>3411</v>
      </c>
      <c r="P1515" t="s">
        <v>3400</v>
      </c>
      <c r="Q1515" s="7">
        <f>fact_orders[[#This Row],[Original Price]]*(1-fact_orders[[#This Row],[Discount%]])</f>
        <v>271.8</v>
      </c>
      <c r="R1515">
        <f>fact_orders[[#This Row],[Original Price]]*fact_orders[[#This Row],[Discount%]]</f>
        <v>181.20000000000002</v>
      </c>
      <c r="S1515">
        <f>YEAR(fact_orders[[#This Row],[Date]])</f>
        <v>2022</v>
      </c>
      <c r="T1515">
        <f>MONTH(fact_orders[[#This Row],[Date]])</f>
        <v>3</v>
      </c>
      <c r="U1515" t="str">
        <f>TEXT(fact_orders[[#This Row],[Date]],"mmm-yyyy")</f>
        <v>Mar-2022</v>
      </c>
      <c r="V1515" t="str">
        <f>"Q"&amp;ROUNDUP(MONTH(fact_orders[[#This Row],[Date]])/3,0)</f>
        <v>Q1</v>
      </c>
      <c r="W1515" t="str" cm="1">
        <f t="array" ref="W1515">_xlfn.IFS(
fact_orders[[#This Row],[dim_customers.Customer Age]]&lt;=25,"18-25",
fact_orders[[#This Row],[dim_customers.Customer Age]]&lt;=35,"26-35",
fact_orders[[#This Row],[dim_customers.Customer Age]]&lt;=45,"36-45",
fact_orders[[#This Row],[dim_customers.Customer Age]]&lt;=55,"46-55",
TRUE,"56+"
)</f>
        <v>36-45</v>
      </c>
      <c r="X1515" t="str" cm="1">
        <f t="array" ref="X1515">_xlfn.IFS(fact_orders[[#This Row],[Original Price]]&lt;250,"Under 250", fact_orders[[#This Row],[Original Price]]&lt;500, "250-499",fact_orders[[#This Row],[Original Price]]&lt;1000,"500-999",fact_orders[[#This Row],[Original Price]]&lt;2000,"1000-1999",TRUE,"2000+")</f>
        <v>250-499</v>
      </c>
      <c r="Y1515" t="str" cm="1">
        <f t="array" ref="Y1515">_xlfn.IFS(fact_orders[[#This Row],[Discount%]]&lt;0.2,"10-19%",fact_orders[[#This Row],[Discount%]]&lt;0.3,"20-29%",fact_orders[[#This Row],[Discount%]]&lt;0.4,"30-39%",fact_orders[[#This Row],[Discount%]]&lt;0.5,"40-49%",TRUE,"50%+")</f>
        <v>40-49%</v>
      </c>
    </row>
    <row r="1516" spans="1:25" hidden="1" x14ac:dyDescent="0.3">
      <c r="A1516" t="s">
        <v>4932</v>
      </c>
      <c r="B1516" t="s">
        <v>3413</v>
      </c>
      <c r="C1516" t="s">
        <v>1411</v>
      </c>
      <c r="D1516" s="2">
        <v>44945</v>
      </c>
      <c r="E1516">
        <v>326</v>
      </c>
      <c r="F1516" s="4">
        <v>0.45</v>
      </c>
      <c r="G1516" t="s">
        <v>8</v>
      </c>
      <c r="H1516" t="s">
        <v>1140</v>
      </c>
      <c r="I1516" t="s">
        <v>1408</v>
      </c>
      <c r="J1516" t="s">
        <v>1409</v>
      </c>
      <c r="K1516" t="s">
        <v>1163</v>
      </c>
      <c r="L1516" t="s">
        <v>33</v>
      </c>
      <c r="M1516">
        <v>3</v>
      </c>
      <c r="N1516">
        <v>40</v>
      </c>
      <c r="O1516" t="s">
        <v>3411</v>
      </c>
      <c r="P1516" t="s">
        <v>3400</v>
      </c>
      <c r="Q1516" s="7">
        <f>fact_orders[[#This Row],[Original Price]]*(1-fact_orders[[#This Row],[Discount%]])</f>
        <v>179.3</v>
      </c>
      <c r="R1516">
        <f>fact_orders[[#This Row],[Original Price]]*fact_orders[[#This Row],[Discount%]]</f>
        <v>146.70000000000002</v>
      </c>
      <c r="S1516">
        <f>YEAR(fact_orders[[#This Row],[Date]])</f>
        <v>2023</v>
      </c>
      <c r="T1516">
        <f>MONTH(fact_orders[[#This Row],[Date]])</f>
        <v>1</v>
      </c>
      <c r="U1516" t="str">
        <f>TEXT(fact_orders[[#This Row],[Date]],"mmm-yyyy")</f>
        <v>Jan-2023</v>
      </c>
      <c r="V1516" t="str">
        <f>"Q"&amp;ROUNDUP(MONTH(fact_orders[[#This Row],[Date]])/3,0)</f>
        <v>Q1</v>
      </c>
      <c r="W1516" t="str" cm="1">
        <f t="array" ref="W1516">_xlfn.IFS(
fact_orders[[#This Row],[dim_customers.Customer Age]]&lt;=25,"18-25",
fact_orders[[#This Row],[dim_customers.Customer Age]]&lt;=35,"26-35",
fact_orders[[#This Row],[dim_customers.Customer Age]]&lt;=45,"36-45",
fact_orders[[#This Row],[dim_customers.Customer Age]]&lt;=55,"46-55",
TRUE,"56+"
)</f>
        <v>36-45</v>
      </c>
      <c r="X1516" t="str" cm="1">
        <f t="array" ref="X1516">_xlfn.IFS(fact_orders[[#This Row],[Original Price]]&lt;250,"Under 250", fact_orders[[#This Row],[Original Price]]&lt;500, "250-499",fact_orders[[#This Row],[Original Price]]&lt;1000,"500-999",fact_orders[[#This Row],[Original Price]]&lt;2000,"1000-1999",TRUE,"2000+")</f>
        <v>250-499</v>
      </c>
      <c r="Y1516" t="str" cm="1">
        <f t="array" ref="Y1516">_xlfn.IFS(fact_orders[[#This Row],[Discount%]]&lt;0.2,"10-19%",fact_orders[[#This Row],[Discount%]]&lt;0.3,"20-29%",fact_orders[[#This Row],[Discount%]]&lt;0.4,"30-39%",fact_orders[[#This Row],[Discount%]]&lt;0.5,"40-49%",TRUE,"50%+")</f>
        <v>40-49%</v>
      </c>
    </row>
    <row r="1517" spans="1:25" hidden="1" x14ac:dyDescent="0.3">
      <c r="A1517" t="s">
        <v>4933</v>
      </c>
      <c r="B1517" t="s">
        <v>3280</v>
      </c>
      <c r="C1517" t="s">
        <v>1412</v>
      </c>
      <c r="D1517" s="2">
        <v>44252</v>
      </c>
      <c r="E1517">
        <v>456</v>
      </c>
      <c r="F1517" s="4">
        <v>0.45</v>
      </c>
      <c r="G1517" t="s">
        <v>8</v>
      </c>
      <c r="H1517" t="s">
        <v>1140</v>
      </c>
      <c r="I1517" t="s">
        <v>1408</v>
      </c>
      <c r="J1517" t="s">
        <v>1409</v>
      </c>
      <c r="K1517" t="s">
        <v>1151</v>
      </c>
      <c r="L1517" t="s">
        <v>35</v>
      </c>
      <c r="M1517">
        <v>5</v>
      </c>
      <c r="N1517">
        <v>30</v>
      </c>
      <c r="O1517" t="s">
        <v>3281</v>
      </c>
      <c r="P1517" t="s">
        <v>3282</v>
      </c>
      <c r="Q1517" s="7">
        <f>fact_orders[[#This Row],[Original Price]]*(1-fact_orders[[#This Row],[Discount%]])</f>
        <v>250.8</v>
      </c>
      <c r="R1517">
        <f>fact_orders[[#This Row],[Original Price]]*fact_orders[[#This Row],[Discount%]]</f>
        <v>205.20000000000002</v>
      </c>
      <c r="S1517">
        <f>YEAR(fact_orders[[#This Row],[Date]])</f>
        <v>2021</v>
      </c>
      <c r="T1517">
        <f>MONTH(fact_orders[[#This Row],[Date]])</f>
        <v>2</v>
      </c>
      <c r="U1517" t="str">
        <f>TEXT(fact_orders[[#This Row],[Date]],"mmm-yyyy")</f>
        <v>Feb-2021</v>
      </c>
      <c r="V1517" t="str">
        <f>"Q"&amp;ROUNDUP(MONTH(fact_orders[[#This Row],[Date]])/3,0)</f>
        <v>Q1</v>
      </c>
      <c r="W1517" t="str" cm="1">
        <f t="array" ref="W1517">_xlfn.IFS(
fact_orders[[#This Row],[dim_customers.Customer Age]]&lt;=25,"18-25",
fact_orders[[#This Row],[dim_customers.Customer Age]]&lt;=35,"26-35",
fact_orders[[#This Row],[dim_customers.Customer Age]]&lt;=45,"36-45",
fact_orders[[#This Row],[dim_customers.Customer Age]]&lt;=55,"46-55",
TRUE,"56+"
)</f>
        <v>26-35</v>
      </c>
      <c r="X1517" t="str" cm="1">
        <f t="array" ref="X1517">_xlfn.IFS(fact_orders[[#This Row],[Original Price]]&lt;250,"Under 250", fact_orders[[#This Row],[Original Price]]&lt;500, "250-499",fact_orders[[#This Row],[Original Price]]&lt;1000,"500-999",fact_orders[[#This Row],[Original Price]]&lt;2000,"1000-1999",TRUE,"2000+")</f>
        <v>250-499</v>
      </c>
      <c r="Y1517" t="str" cm="1">
        <f t="array" ref="Y1517">_xlfn.IFS(fact_orders[[#This Row],[Discount%]]&lt;0.2,"10-19%",fact_orders[[#This Row],[Discount%]]&lt;0.3,"20-29%",fact_orders[[#This Row],[Discount%]]&lt;0.4,"30-39%",fact_orders[[#This Row],[Discount%]]&lt;0.5,"40-49%",TRUE,"50%+")</f>
        <v>40-49%</v>
      </c>
    </row>
    <row r="1518" spans="1:25" hidden="1" x14ac:dyDescent="0.3">
      <c r="A1518" t="s">
        <v>4934</v>
      </c>
      <c r="B1518" t="s">
        <v>3283</v>
      </c>
      <c r="C1518" t="s">
        <v>1413</v>
      </c>
      <c r="D1518" s="2">
        <v>44205</v>
      </c>
      <c r="E1518">
        <v>456</v>
      </c>
      <c r="F1518" s="4">
        <v>0.45</v>
      </c>
      <c r="G1518" t="s">
        <v>8</v>
      </c>
      <c r="H1518" t="s">
        <v>1140</v>
      </c>
      <c r="I1518" t="s">
        <v>1408</v>
      </c>
      <c r="J1518" t="s">
        <v>1409</v>
      </c>
      <c r="K1518" t="s">
        <v>1151</v>
      </c>
      <c r="L1518" t="s">
        <v>37</v>
      </c>
      <c r="M1518">
        <v>5</v>
      </c>
      <c r="N1518">
        <v>35</v>
      </c>
      <c r="O1518" t="s">
        <v>3281</v>
      </c>
      <c r="P1518" t="s">
        <v>3282</v>
      </c>
      <c r="Q1518" s="7">
        <f>fact_orders[[#This Row],[Original Price]]*(1-fact_orders[[#This Row],[Discount%]])</f>
        <v>250.8</v>
      </c>
      <c r="R1518">
        <f>fact_orders[[#This Row],[Original Price]]*fact_orders[[#This Row],[Discount%]]</f>
        <v>205.20000000000002</v>
      </c>
      <c r="S1518">
        <f>YEAR(fact_orders[[#This Row],[Date]])</f>
        <v>2021</v>
      </c>
      <c r="T1518">
        <f>MONTH(fact_orders[[#This Row],[Date]])</f>
        <v>1</v>
      </c>
      <c r="U1518" t="str">
        <f>TEXT(fact_orders[[#This Row],[Date]],"mmm-yyyy")</f>
        <v>Jan-2021</v>
      </c>
      <c r="V1518" t="str">
        <f>"Q"&amp;ROUNDUP(MONTH(fact_orders[[#This Row],[Date]])/3,0)</f>
        <v>Q1</v>
      </c>
      <c r="W1518" t="str" cm="1">
        <f t="array" ref="W1518">_xlfn.IFS(
fact_orders[[#This Row],[dim_customers.Customer Age]]&lt;=25,"18-25",
fact_orders[[#This Row],[dim_customers.Customer Age]]&lt;=35,"26-35",
fact_orders[[#This Row],[dim_customers.Customer Age]]&lt;=45,"36-45",
fact_orders[[#This Row],[dim_customers.Customer Age]]&lt;=55,"46-55",
TRUE,"56+"
)</f>
        <v>26-35</v>
      </c>
      <c r="X1518" t="str" cm="1">
        <f t="array" ref="X1518">_xlfn.IFS(fact_orders[[#This Row],[Original Price]]&lt;250,"Under 250", fact_orders[[#This Row],[Original Price]]&lt;500, "250-499",fact_orders[[#This Row],[Original Price]]&lt;1000,"500-999",fact_orders[[#This Row],[Original Price]]&lt;2000,"1000-1999",TRUE,"2000+")</f>
        <v>250-499</v>
      </c>
      <c r="Y1518" t="str" cm="1">
        <f t="array" ref="Y1518">_xlfn.IFS(fact_orders[[#This Row],[Discount%]]&lt;0.2,"10-19%",fact_orders[[#This Row],[Discount%]]&lt;0.3,"20-29%",fact_orders[[#This Row],[Discount%]]&lt;0.4,"30-39%",fact_orders[[#This Row],[Discount%]]&lt;0.5,"40-49%",TRUE,"50%+")</f>
        <v>40-49%</v>
      </c>
    </row>
    <row r="1519" spans="1:25" hidden="1" x14ac:dyDescent="0.3">
      <c r="A1519" t="s">
        <v>4935</v>
      </c>
      <c r="B1519" t="s">
        <v>3284</v>
      </c>
      <c r="C1519" t="s">
        <v>1414</v>
      </c>
      <c r="D1519" s="2">
        <v>44633</v>
      </c>
      <c r="E1519">
        <v>456</v>
      </c>
      <c r="F1519" s="4">
        <v>0.47</v>
      </c>
      <c r="G1519" t="s">
        <v>8</v>
      </c>
      <c r="H1519" t="s">
        <v>1140</v>
      </c>
      <c r="I1519" t="s">
        <v>1408</v>
      </c>
      <c r="J1519" t="s">
        <v>1409</v>
      </c>
      <c r="K1519" t="s">
        <v>1151</v>
      </c>
      <c r="L1519" t="s">
        <v>12</v>
      </c>
      <c r="M1519">
        <v>4</v>
      </c>
      <c r="N1519">
        <v>36</v>
      </c>
      <c r="O1519" t="s">
        <v>3281</v>
      </c>
      <c r="P1519" t="s">
        <v>3282</v>
      </c>
      <c r="Q1519" s="7">
        <f>fact_orders[[#This Row],[Original Price]]*(1-fact_orders[[#This Row],[Discount%]])</f>
        <v>241.68</v>
      </c>
      <c r="R1519">
        <f>fact_orders[[#This Row],[Original Price]]*fact_orders[[#This Row],[Discount%]]</f>
        <v>214.32</v>
      </c>
      <c r="S1519">
        <f>YEAR(fact_orders[[#This Row],[Date]])</f>
        <v>2022</v>
      </c>
      <c r="T1519">
        <f>MONTH(fact_orders[[#This Row],[Date]])</f>
        <v>3</v>
      </c>
      <c r="U1519" t="str">
        <f>TEXT(fact_orders[[#This Row],[Date]],"mmm-yyyy")</f>
        <v>Mar-2022</v>
      </c>
      <c r="V1519" t="str">
        <f>"Q"&amp;ROUNDUP(MONTH(fact_orders[[#This Row],[Date]])/3,0)</f>
        <v>Q1</v>
      </c>
      <c r="W1519" t="str" cm="1">
        <f t="array" ref="W1519">_xlfn.IFS(
fact_orders[[#This Row],[dim_customers.Customer Age]]&lt;=25,"18-25",
fact_orders[[#This Row],[dim_customers.Customer Age]]&lt;=35,"26-35",
fact_orders[[#This Row],[dim_customers.Customer Age]]&lt;=45,"36-45",
fact_orders[[#This Row],[dim_customers.Customer Age]]&lt;=55,"46-55",
TRUE,"56+"
)</f>
        <v>36-45</v>
      </c>
      <c r="X1519" t="str" cm="1">
        <f t="array" ref="X1519">_xlfn.IFS(fact_orders[[#This Row],[Original Price]]&lt;250,"Under 250", fact_orders[[#This Row],[Original Price]]&lt;500, "250-499",fact_orders[[#This Row],[Original Price]]&lt;1000,"500-999",fact_orders[[#This Row],[Original Price]]&lt;2000,"1000-1999",TRUE,"2000+")</f>
        <v>250-499</v>
      </c>
      <c r="Y1519" t="str" cm="1">
        <f t="array" ref="Y1519">_xlfn.IFS(fact_orders[[#This Row],[Discount%]]&lt;0.2,"10-19%",fact_orders[[#This Row],[Discount%]]&lt;0.3,"20-29%",fact_orders[[#This Row],[Discount%]]&lt;0.4,"30-39%",fact_orders[[#This Row],[Discount%]]&lt;0.5,"40-49%",TRUE,"50%+")</f>
        <v>40-49%</v>
      </c>
    </row>
    <row r="1520" spans="1:25" hidden="1" x14ac:dyDescent="0.3">
      <c r="A1520" t="s">
        <v>4936</v>
      </c>
      <c r="B1520" t="s">
        <v>3285</v>
      </c>
      <c r="C1520" t="s">
        <v>1415</v>
      </c>
      <c r="D1520" s="2">
        <v>44954</v>
      </c>
      <c r="E1520">
        <v>456</v>
      </c>
      <c r="F1520" s="4">
        <v>0.47</v>
      </c>
      <c r="G1520" t="s">
        <v>8</v>
      </c>
      <c r="H1520" t="s">
        <v>1140</v>
      </c>
      <c r="I1520" t="s">
        <v>1408</v>
      </c>
      <c r="J1520" t="s">
        <v>1409</v>
      </c>
      <c r="K1520" t="s">
        <v>1151</v>
      </c>
      <c r="L1520" t="s">
        <v>23</v>
      </c>
      <c r="M1520">
        <v>2</v>
      </c>
      <c r="N1520">
        <v>40</v>
      </c>
      <c r="O1520" t="s">
        <v>3286</v>
      </c>
      <c r="P1520" t="s">
        <v>3282</v>
      </c>
      <c r="Q1520" s="7">
        <f>fact_orders[[#This Row],[Original Price]]*(1-fact_orders[[#This Row],[Discount%]])</f>
        <v>241.68</v>
      </c>
      <c r="R1520">
        <f>fact_orders[[#This Row],[Original Price]]*fact_orders[[#This Row],[Discount%]]</f>
        <v>214.32</v>
      </c>
      <c r="S1520">
        <f>YEAR(fact_orders[[#This Row],[Date]])</f>
        <v>2023</v>
      </c>
      <c r="T1520">
        <f>MONTH(fact_orders[[#This Row],[Date]])</f>
        <v>1</v>
      </c>
      <c r="U1520" t="str">
        <f>TEXT(fact_orders[[#This Row],[Date]],"mmm-yyyy")</f>
        <v>Jan-2023</v>
      </c>
      <c r="V1520" t="str">
        <f>"Q"&amp;ROUNDUP(MONTH(fact_orders[[#This Row],[Date]])/3,0)</f>
        <v>Q1</v>
      </c>
      <c r="W1520" t="str" cm="1">
        <f t="array" ref="W1520">_xlfn.IFS(
fact_orders[[#This Row],[dim_customers.Customer Age]]&lt;=25,"18-25",
fact_orders[[#This Row],[dim_customers.Customer Age]]&lt;=35,"26-35",
fact_orders[[#This Row],[dim_customers.Customer Age]]&lt;=45,"36-45",
fact_orders[[#This Row],[dim_customers.Customer Age]]&lt;=55,"46-55",
TRUE,"56+"
)</f>
        <v>36-45</v>
      </c>
      <c r="X1520" t="str" cm="1">
        <f t="array" ref="X1520">_xlfn.IFS(fact_orders[[#This Row],[Original Price]]&lt;250,"Under 250", fact_orders[[#This Row],[Original Price]]&lt;500, "250-499",fact_orders[[#This Row],[Original Price]]&lt;1000,"500-999",fact_orders[[#This Row],[Original Price]]&lt;2000,"1000-1999",TRUE,"2000+")</f>
        <v>250-499</v>
      </c>
      <c r="Y1520" t="str" cm="1">
        <f t="array" ref="Y1520">_xlfn.IFS(fact_orders[[#This Row],[Discount%]]&lt;0.2,"10-19%",fact_orders[[#This Row],[Discount%]]&lt;0.3,"20-29%",fact_orders[[#This Row],[Discount%]]&lt;0.4,"30-39%",fact_orders[[#This Row],[Discount%]]&lt;0.5,"40-49%",TRUE,"50%+")</f>
        <v>40-49%</v>
      </c>
    </row>
    <row r="1521" spans="1:25" hidden="1" x14ac:dyDescent="0.3">
      <c r="A1521" t="s">
        <v>4937</v>
      </c>
      <c r="B1521" t="s">
        <v>3287</v>
      </c>
      <c r="C1521" t="s">
        <v>1416</v>
      </c>
      <c r="D1521" s="2">
        <v>44199</v>
      </c>
      <c r="E1521">
        <v>236</v>
      </c>
      <c r="F1521" s="4">
        <v>0.46</v>
      </c>
      <c r="G1521" t="s">
        <v>8</v>
      </c>
      <c r="H1521" t="s">
        <v>1140</v>
      </c>
      <c r="I1521" t="s">
        <v>1408</v>
      </c>
      <c r="J1521" t="s">
        <v>1409</v>
      </c>
      <c r="K1521" t="s">
        <v>1151</v>
      </c>
      <c r="L1521" t="s">
        <v>23</v>
      </c>
      <c r="M1521">
        <v>3</v>
      </c>
      <c r="N1521">
        <v>25</v>
      </c>
      <c r="O1521" t="s">
        <v>3286</v>
      </c>
      <c r="P1521" t="s">
        <v>3282</v>
      </c>
      <c r="Q1521" s="7">
        <f>fact_orders[[#This Row],[Original Price]]*(1-fact_orders[[#This Row],[Discount%]])</f>
        <v>127.44000000000001</v>
      </c>
      <c r="R1521">
        <f>fact_orders[[#This Row],[Original Price]]*fact_orders[[#This Row],[Discount%]]</f>
        <v>108.56</v>
      </c>
      <c r="S1521">
        <f>YEAR(fact_orders[[#This Row],[Date]])</f>
        <v>2021</v>
      </c>
      <c r="T1521">
        <f>MONTH(fact_orders[[#This Row],[Date]])</f>
        <v>1</v>
      </c>
      <c r="U1521" t="str">
        <f>TEXT(fact_orders[[#This Row],[Date]],"mmm-yyyy")</f>
        <v>Jan-2021</v>
      </c>
      <c r="V1521" t="str">
        <f>"Q"&amp;ROUNDUP(MONTH(fact_orders[[#This Row],[Date]])/3,0)</f>
        <v>Q1</v>
      </c>
      <c r="W1521" t="str" cm="1">
        <f t="array" ref="W1521">_xlfn.IFS(
fact_orders[[#This Row],[dim_customers.Customer Age]]&lt;=25,"18-25",
fact_orders[[#This Row],[dim_customers.Customer Age]]&lt;=35,"26-35",
fact_orders[[#This Row],[dim_customers.Customer Age]]&lt;=45,"36-45",
fact_orders[[#This Row],[dim_customers.Customer Age]]&lt;=55,"46-55",
TRUE,"56+"
)</f>
        <v>18-25</v>
      </c>
      <c r="X1521" t="str" cm="1">
        <f t="array" ref="X1521">_xlfn.IFS(fact_orders[[#This Row],[Original Price]]&lt;250,"Under 250", fact_orders[[#This Row],[Original Price]]&lt;500, "250-499",fact_orders[[#This Row],[Original Price]]&lt;1000,"500-999",fact_orders[[#This Row],[Original Price]]&lt;2000,"1000-1999",TRUE,"2000+")</f>
        <v>Under 250</v>
      </c>
      <c r="Y1521" t="str" cm="1">
        <f t="array" ref="Y1521">_xlfn.IFS(fact_orders[[#This Row],[Discount%]]&lt;0.2,"10-19%",fact_orders[[#This Row],[Discount%]]&lt;0.3,"20-29%",fact_orders[[#This Row],[Discount%]]&lt;0.4,"30-39%",fact_orders[[#This Row],[Discount%]]&lt;0.5,"40-49%",TRUE,"50%+")</f>
        <v>40-49%</v>
      </c>
    </row>
    <row r="1522" spans="1:25" hidden="1" x14ac:dyDescent="0.3">
      <c r="A1522" t="s">
        <v>4938</v>
      </c>
      <c r="B1522" t="s">
        <v>3288</v>
      </c>
      <c r="C1522" t="s">
        <v>1417</v>
      </c>
      <c r="D1522" s="2">
        <v>44867</v>
      </c>
      <c r="E1522">
        <v>996</v>
      </c>
      <c r="F1522" s="4">
        <v>0.46</v>
      </c>
      <c r="G1522" t="s">
        <v>8</v>
      </c>
      <c r="H1522" t="s">
        <v>1140</v>
      </c>
      <c r="I1522" t="s">
        <v>1408</v>
      </c>
      <c r="J1522" t="s">
        <v>1409</v>
      </c>
      <c r="K1522" t="s">
        <v>1151</v>
      </c>
      <c r="L1522" t="s">
        <v>23</v>
      </c>
      <c r="M1522">
        <v>4</v>
      </c>
      <c r="N1522">
        <v>16</v>
      </c>
      <c r="O1522" t="s">
        <v>3286</v>
      </c>
      <c r="P1522" t="s">
        <v>3282</v>
      </c>
      <c r="Q1522" s="7">
        <f>fact_orders[[#This Row],[Original Price]]*(1-fact_orders[[#This Row],[Discount%]])</f>
        <v>537.84</v>
      </c>
      <c r="R1522">
        <f>fact_orders[[#This Row],[Original Price]]*fact_orders[[#This Row],[Discount%]]</f>
        <v>458.16</v>
      </c>
      <c r="S1522">
        <f>YEAR(fact_orders[[#This Row],[Date]])</f>
        <v>2022</v>
      </c>
      <c r="T1522">
        <f>MONTH(fact_orders[[#This Row],[Date]])</f>
        <v>11</v>
      </c>
      <c r="U1522" t="str">
        <f>TEXT(fact_orders[[#This Row],[Date]],"mmm-yyyy")</f>
        <v>Nov-2022</v>
      </c>
      <c r="V1522" t="str">
        <f>"Q"&amp;ROUNDUP(MONTH(fact_orders[[#This Row],[Date]])/3,0)</f>
        <v>Q4</v>
      </c>
      <c r="W1522" t="str" cm="1">
        <f t="array" ref="W1522">_xlfn.IFS(
fact_orders[[#This Row],[dim_customers.Customer Age]]&lt;=25,"18-25",
fact_orders[[#This Row],[dim_customers.Customer Age]]&lt;=35,"26-35",
fact_orders[[#This Row],[dim_customers.Customer Age]]&lt;=45,"36-45",
fact_orders[[#This Row],[dim_customers.Customer Age]]&lt;=55,"46-55",
TRUE,"56+"
)</f>
        <v>18-25</v>
      </c>
      <c r="X1522" t="str" cm="1">
        <f t="array" ref="X1522">_xlfn.IFS(fact_orders[[#This Row],[Original Price]]&lt;250,"Under 250", fact_orders[[#This Row],[Original Price]]&lt;500, "250-499",fact_orders[[#This Row],[Original Price]]&lt;1000,"500-999",fact_orders[[#This Row],[Original Price]]&lt;2000,"1000-1999",TRUE,"2000+")</f>
        <v>500-999</v>
      </c>
      <c r="Y1522" t="str" cm="1">
        <f t="array" ref="Y1522">_xlfn.IFS(fact_orders[[#This Row],[Discount%]]&lt;0.2,"10-19%",fact_orders[[#This Row],[Discount%]]&lt;0.3,"20-29%",fact_orders[[#This Row],[Discount%]]&lt;0.4,"30-39%",fact_orders[[#This Row],[Discount%]]&lt;0.5,"40-49%",TRUE,"50%+")</f>
        <v>40-49%</v>
      </c>
    </row>
    <row r="1523" spans="1:25" hidden="1" x14ac:dyDescent="0.3">
      <c r="A1523" t="s">
        <v>4939</v>
      </c>
      <c r="B1523" t="s">
        <v>3289</v>
      </c>
      <c r="C1523" t="s">
        <v>1418</v>
      </c>
      <c r="D1523" s="2">
        <v>44807</v>
      </c>
      <c r="E1523">
        <v>654</v>
      </c>
      <c r="F1523" s="4">
        <v>0.46</v>
      </c>
      <c r="G1523" t="s">
        <v>8</v>
      </c>
      <c r="H1523" t="s">
        <v>1140</v>
      </c>
      <c r="I1523" t="s">
        <v>1408</v>
      </c>
      <c r="J1523" t="s">
        <v>1409</v>
      </c>
      <c r="K1523" t="s">
        <v>1151</v>
      </c>
      <c r="L1523" t="s">
        <v>23</v>
      </c>
      <c r="M1523">
        <v>5</v>
      </c>
      <c r="N1523">
        <v>23</v>
      </c>
      <c r="O1523" t="s">
        <v>3286</v>
      </c>
      <c r="P1523" t="s">
        <v>3282</v>
      </c>
      <c r="Q1523" s="7">
        <f>fact_orders[[#This Row],[Original Price]]*(1-fact_orders[[#This Row],[Discount%]])</f>
        <v>353.16</v>
      </c>
      <c r="R1523">
        <f>fact_orders[[#This Row],[Original Price]]*fact_orders[[#This Row],[Discount%]]</f>
        <v>300.84000000000003</v>
      </c>
      <c r="S1523">
        <f>YEAR(fact_orders[[#This Row],[Date]])</f>
        <v>2022</v>
      </c>
      <c r="T1523">
        <f>MONTH(fact_orders[[#This Row],[Date]])</f>
        <v>9</v>
      </c>
      <c r="U1523" t="str">
        <f>TEXT(fact_orders[[#This Row],[Date]],"mmm-yyyy")</f>
        <v>Sep-2022</v>
      </c>
      <c r="V1523" t="str">
        <f>"Q"&amp;ROUNDUP(MONTH(fact_orders[[#This Row],[Date]])/3,0)</f>
        <v>Q3</v>
      </c>
      <c r="W1523" t="str" cm="1">
        <f t="array" ref="W1523">_xlfn.IFS(
fact_orders[[#This Row],[dim_customers.Customer Age]]&lt;=25,"18-25",
fact_orders[[#This Row],[dim_customers.Customer Age]]&lt;=35,"26-35",
fact_orders[[#This Row],[dim_customers.Customer Age]]&lt;=45,"36-45",
fact_orders[[#This Row],[dim_customers.Customer Age]]&lt;=55,"46-55",
TRUE,"56+"
)</f>
        <v>18-25</v>
      </c>
      <c r="X1523" t="str" cm="1">
        <f t="array" ref="X1523">_xlfn.IFS(fact_orders[[#This Row],[Original Price]]&lt;250,"Under 250", fact_orders[[#This Row],[Original Price]]&lt;500, "250-499",fact_orders[[#This Row],[Original Price]]&lt;1000,"500-999",fact_orders[[#This Row],[Original Price]]&lt;2000,"1000-1999",TRUE,"2000+")</f>
        <v>500-999</v>
      </c>
      <c r="Y1523" t="str" cm="1">
        <f t="array" ref="Y1523">_xlfn.IFS(fact_orders[[#This Row],[Discount%]]&lt;0.2,"10-19%",fact_orders[[#This Row],[Discount%]]&lt;0.3,"20-29%",fact_orders[[#This Row],[Discount%]]&lt;0.4,"30-39%",fact_orders[[#This Row],[Discount%]]&lt;0.5,"40-49%",TRUE,"50%+")</f>
        <v>40-49%</v>
      </c>
    </row>
    <row r="1524" spans="1:25" hidden="1" x14ac:dyDescent="0.3">
      <c r="A1524" t="s">
        <v>4940</v>
      </c>
      <c r="B1524" t="s">
        <v>3290</v>
      </c>
      <c r="C1524" t="s">
        <v>1419</v>
      </c>
      <c r="D1524" s="2">
        <v>44785</v>
      </c>
      <c r="E1524">
        <v>456</v>
      </c>
      <c r="F1524" s="4">
        <v>0.3</v>
      </c>
      <c r="G1524" t="s">
        <v>8</v>
      </c>
      <c r="H1524" t="s">
        <v>1140</v>
      </c>
      <c r="I1524" t="s">
        <v>1408</v>
      </c>
      <c r="J1524" t="s">
        <v>1409</v>
      </c>
      <c r="K1524" t="s">
        <v>1151</v>
      </c>
      <c r="L1524" t="s">
        <v>23</v>
      </c>
      <c r="M1524">
        <v>4</v>
      </c>
      <c r="N1524">
        <v>22</v>
      </c>
      <c r="O1524" t="s">
        <v>3286</v>
      </c>
      <c r="P1524" t="s">
        <v>3282</v>
      </c>
      <c r="Q1524" s="7">
        <f>fact_orders[[#This Row],[Original Price]]*(1-fact_orders[[#This Row],[Discount%]])</f>
        <v>319.2</v>
      </c>
      <c r="R1524">
        <f>fact_orders[[#This Row],[Original Price]]*fact_orders[[#This Row],[Discount%]]</f>
        <v>136.79999999999998</v>
      </c>
      <c r="S1524">
        <f>YEAR(fact_orders[[#This Row],[Date]])</f>
        <v>2022</v>
      </c>
      <c r="T1524">
        <f>MONTH(fact_orders[[#This Row],[Date]])</f>
        <v>8</v>
      </c>
      <c r="U1524" t="str">
        <f>TEXT(fact_orders[[#This Row],[Date]],"mmm-yyyy")</f>
        <v>Aug-2022</v>
      </c>
      <c r="V1524" t="str">
        <f>"Q"&amp;ROUNDUP(MONTH(fact_orders[[#This Row],[Date]])/3,0)</f>
        <v>Q3</v>
      </c>
      <c r="W1524" t="str" cm="1">
        <f t="array" ref="W1524">_xlfn.IFS(
fact_orders[[#This Row],[dim_customers.Customer Age]]&lt;=25,"18-25",
fact_orders[[#This Row],[dim_customers.Customer Age]]&lt;=35,"26-35",
fact_orders[[#This Row],[dim_customers.Customer Age]]&lt;=45,"36-45",
fact_orders[[#This Row],[dim_customers.Customer Age]]&lt;=55,"46-55",
TRUE,"56+"
)</f>
        <v>18-25</v>
      </c>
      <c r="X1524" t="str" cm="1">
        <f t="array" ref="X1524">_xlfn.IFS(fact_orders[[#This Row],[Original Price]]&lt;250,"Under 250", fact_orders[[#This Row],[Original Price]]&lt;500, "250-499",fact_orders[[#This Row],[Original Price]]&lt;1000,"500-999",fact_orders[[#This Row],[Original Price]]&lt;2000,"1000-1999",TRUE,"2000+")</f>
        <v>250-499</v>
      </c>
      <c r="Y1524" t="str" cm="1">
        <f t="array" ref="Y1524">_xlfn.IFS(fact_orders[[#This Row],[Discount%]]&lt;0.2,"10-19%",fact_orders[[#This Row],[Discount%]]&lt;0.3,"20-29%",fact_orders[[#This Row],[Discount%]]&lt;0.4,"30-39%",fact_orders[[#This Row],[Discount%]]&lt;0.5,"40-49%",TRUE,"50%+")</f>
        <v>30-39%</v>
      </c>
    </row>
    <row r="1525" spans="1:25" hidden="1" x14ac:dyDescent="0.3">
      <c r="A1525" t="s">
        <v>4941</v>
      </c>
      <c r="B1525" t="s">
        <v>3291</v>
      </c>
      <c r="C1525" t="s">
        <v>1420</v>
      </c>
      <c r="D1525" s="2">
        <v>44918</v>
      </c>
      <c r="E1525">
        <v>785</v>
      </c>
      <c r="F1525" s="4">
        <v>0.3</v>
      </c>
      <c r="G1525" t="s">
        <v>8</v>
      </c>
      <c r="H1525" t="s">
        <v>1140</v>
      </c>
      <c r="I1525" t="s">
        <v>1408</v>
      </c>
      <c r="J1525" t="s">
        <v>1409</v>
      </c>
      <c r="K1525" t="s">
        <v>1151</v>
      </c>
      <c r="L1525" t="s">
        <v>23</v>
      </c>
      <c r="M1525">
        <v>4</v>
      </c>
      <c r="N1525">
        <v>17</v>
      </c>
      <c r="O1525" t="s">
        <v>3292</v>
      </c>
      <c r="P1525" t="s">
        <v>3293</v>
      </c>
      <c r="Q1525" s="7">
        <f>fact_orders[[#This Row],[Original Price]]*(1-fact_orders[[#This Row],[Discount%]])</f>
        <v>549.5</v>
      </c>
      <c r="R1525">
        <f>fact_orders[[#This Row],[Original Price]]*fact_orders[[#This Row],[Discount%]]</f>
        <v>235.5</v>
      </c>
      <c r="S1525">
        <f>YEAR(fact_orders[[#This Row],[Date]])</f>
        <v>2022</v>
      </c>
      <c r="T1525">
        <f>MONTH(fact_orders[[#This Row],[Date]])</f>
        <v>12</v>
      </c>
      <c r="U1525" t="str">
        <f>TEXT(fact_orders[[#This Row],[Date]],"mmm-yyyy")</f>
        <v>Dec-2022</v>
      </c>
      <c r="V1525" t="str">
        <f>"Q"&amp;ROUNDUP(MONTH(fact_orders[[#This Row],[Date]])/3,0)</f>
        <v>Q4</v>
      </c>
      <c r="W1525" t="str" cm="1">
        <f t="array" ref="W1525">_xlfn.IFS(
fact_orders[[#This Row],[dim_customers.Customer Age]]&lt;=25,"18-25",
fact_orders[[#This Row],[dim_customers.Customer Age]]&lt;=35,"26-35",
fact_orders[[#This Row],[dim_customers.Customer Age]]&lt;=45,"36-45",
fact_orders[[#This Row],[dim_customers.Customer Age]]&lt;=55,"46-55",
TRUE,"56+"
)</f>
        <v>18-25</v>
      </c>
      <c r="X1525" t="str" cm="1">
        <f t="array" ref="X1525">_xlfn.IFS(fact_orders[[#This Row],[Original Price]]&lt;250,"Under 250", fact_orders[[#This Row],[Original Price]]&lt;500, "250-499",fact_orders[[#This Row],[Original Price]]&lt;1000,"500-999",fact_orders[[#This Row],[Original Price]]&lt;2000,"1000-1999",TRUE,"2000+")</f>
        <v>500-999</v>
      </c>
      <c r="Y1525" t="str" cm="1">
        <f t="array" ref="Y1525">_xlfn.IFS(fact_orders[[#This Row],[Discount%]]&lt;0.2,"10-19%",fact_orders[[#This Row],[Discount%]]&lt;0.3,"20-29%",fact_orders[[#This Row],[Discount%]]&lt;0.4,"30-39%",fact_orders[[#This Row],[Discount%]]&lt;0.5,"40-49%",TRUE,"50%+")</f>
        <v>30-39%</v>
      </c>
    </row>
    <row r="1526" spans="1:25" hidden="1" x14ac:dyDescent="0.3">
      <c r="A1526" t="s">
        <v>4942</v>
      </c>
      <c r="B1526" t="s">
        <v>3294</v>
      </c>
      <c r="C1526" t="s">
        <v>1421</v>
      </c>
      <c r="D1526" s="2">
        <v>44447</v>
      </c>
      <c r="E1526">
        <v>365</v>
      </c>
      <c r="F1526" s="4">
        <v>0.3</v>
      </c>
      <c r="G1526" t="s">
        <v>8</v>
      </c>
      <c r="H1526" t="s">
        <v>1140</v>
      </c>
      <c r="I1526" t="s">
        <v>1408</v>
      </c>
      <c r="J1526" t="s">
        <v>1409</v>
      </c>
      <c r="K1526" t="s">
        <v>1151</v>
      </c>
      <c r="L1526" t="s">
        <v>27</v>
      </c>
      <c r="M1526">
        <v>4</v>
      </c>
      <c r="N1526">
        <v>19</v>
      </c>
      <c r="O1526" t="s">
        <v>3292</v>
      </c>
      <c r="P1526" t="s">
        <v>3293</v>
      </c>
      <c r="Q1526" s="7">
        <f>fact_orders[[#This Row],[Original Price]]*(1-fact_orders[[#This Row],[Discount%]])</f>
        <v>255.49999999999997</v>
      </c>
      <c r="R1526">
        <f>fact_orders[[#This Row],[Original Price]]*fact_orders[[#This Row],[Discount%]]</f>
        <v>109.5</v>
      </c>
      <c r="S1526">
        <f>YEAR(fact_orders[[#This Row],[Date]])</f>
        <v>2021</v>
      </c>
      <c r="T1526">
        <f>MONTH(fact_orders[[#This Row],[Date]])</f>
        <v>9</v>
      </c>
      <c r="U1526" t="str">
        <f>TEXT(fact_orders[[#This Row],[Date]],"mmm-yyyy")</f>
        <v>Sep-2021</v>
      </c>
      <c r="V1526" t="str">
        <f>"Q"&amp;ROUNDUP(MONTH(fact_orders[[#This Row],[Date]])/3,0)</f>
        <v>Q3</v>
      </c>
      <c r="W1526" t="str" cm="1">
        <f t="array" ref="W1526">_xlfn.IFS(
fact_orders[[#This Row],[dim_customers.Customer Age]]&lt;=25,"18-25",
fact_orders[[#This Row],[dim_customers.Customer Age]]&lt;=35,"26-35",
fact_orders[[#This Row],[dim_customers.Customer Age]]&lt;=45,"36-45",
fact_orders[[#This Row],[dim_customers.Customer Age]]&lt;=55,"46-55",
TRUE,"56+"
)</f>
        <v>18-25</v>
      </c>
      <c r="X1526" t="str" cm="1">
        <f t="array" ref="X1526">_xlfn.IFS(fact_orders[[#This Row],[Original Price]]&lt;250,"Under 250", fact_orders[[#This Row],[Original Price]]&lt;500, "250-499",fact_orders[[#This Row],[Original Price]]&lt;1000,"500-999",fact_orders[[#This Row],[Original Price]]&lt;2000,"1000-1999",TRUE,"2000+")</f>
        <v>250-499</v>
      </c>
      <c r="Y1526" t="str" cm="1">
        <f t="array" ref="Y1526">_xlfn.IFS(fact_orders[[#This Row],[Discount%]]&lt;0.2,"10-19%",fact_orders[[#This Row],[Discount%]]&lt;0.3,"20-29%",fact_orders[[#This Row],[Discount%]]&lt;0.4,"30-39%",fact_orders[[#This Row],[Discount%]]&lt;0.5,"40-49%",TRUE,"50%+")</f>
        <v>30-39%</v>
      </c>
    </row>
    <row r="1527" spans="1:25" hidden="1" x14ac:dyDescent="0.3">
      <c r="A1527" t="s">
        <v>4943</v>
      </c>
      <c r="B1527" t="s">
        <v>3295</v>
      </c>
      <c r="C1527" t="s">
        <v>1422</v>
      </c>
      <c r="D1527" s="2">
        <v>44555</v>
      </c>
      <c r="E1527">
        <v>965</v>
      </c>
      <c r="F1527" s="4">
        <v>0.3</v>
      </c>
      <c r="G1527" t="s">
        <v>8</v>
      </c>
      <c r="H1527" t="s">
        <v>1140</v>
      </c>
      <c r="I1527" t="s">
        <v>1408</v>
      </c>
      <c r="J1527" t="s">
        <v>1409</v>
      </c>
      <c r="K1527" t="s">
        <v>1151</v>
      </c>
      <c r="L1527" t="s">
        <v>29</v>
      </c>
      <c r="M1527">
        <v>3</v>
      </c>
      <c r="N1527">
        <v>18</v>
      </c>
      <c r="O1527" t="s">
        <v>3292</v>
      </c>
      <c r="P1527" t="s">
        <v>3293</v>
      </c>
      <c r="Q1527" s="7">
        <f>fact_orders[[#This Row],[Original Price]]*(1-fact_orders[[#This Row],[Discount%]])</f>
        <v>675.5</v>
      </c>
      <c r="R1527">
        <f>fact_orders[[#This Row],[Original Price]]*fact_orders[[#This Row],[Discount%]]</f>
        <v>289.5</v>
      </c>
      <c r="S1527">
        <f>YEAR(fact_orders[[#This Row],[Date]])</f>
        <v>2021</v>
      </c>
      <c r="T1527">
        <f>MONTH(fact_orders[[#This Row],[Date]])</f>
        <v>12</v>
      </c>
      <c r="U1527" t="str">
        <f>TEXT(fact_orders[[#This Row],[Date]],"mmm-yyyy")</f>
        <v>Dec-2021</v>
      </c>
      <c r="V1527" t="str">
        <f>"Q"&amp;ROUNDUP(MONTH(fact_orders[[#This Row],[Date]])/3,0)</f>
        <v>Q4</v>
      </c>
      <c r="W1527" t="str" cm="1">
        <f t="array" ref="W1527">_xlfn.IFS(
fact_orders[[#This Row],[dim_customers.Customer Age]]&lt;=25,"18-25",
fact_orders[[#This Row],[dim_customers.Customer Age]]&lt;=35,"26-35",
fact_orders[[#This Row],[dim_customers.Customer Age]]&lt;=45,"36-45",
fact_orders[[#This Row],[dim_customers.Customer Age]]&lt;=55,"46-55",
TRUE,"56+"
)</f>
        <v>18-25</v>
      </c>
      <c r="X1527" t="str" cm="1">
        <f t="array" ref="X1527">_xlfn.IFS(fact_orders[[#This Row],[Original Price]]&lt;250,"Under 250", fact_orders[[#This Row],[Original Price]]&lt;500, "250-499",fact_orders[[#This Row],[Original Price]]&lt;1000,"500-999",fact_orders[[#This Row],[Original Price]]&lt;2000,"1000-1999",TRUE,"2000+")</f>
        <v>500-999</v>
      </c>
      <c r="Y1527" t="str" cm="1">
        <f t="array" ref="Y1527">_xlfn.IFS(fact_orders[[#This Row],[Discount%]]&lt;0.2,"10-19%",fact_orders[[#This Row],[Discount%]]&lt;0.3,"20-29%",fact_orders[[#This Row],[Discount%]]&lt;0.4,"30-39%",fact_orders[[#This Row],[Discount%]]&lt;0.5,"40-49%",TRUE,"50%+")</f>
        <v>30-39%</v>
      </c>
    </row>
    <row r="1528" spans="1:25" hidden="1" x14ac:dyDescent="0.3">
      <c r="A1528" t="s">
        <v>4944</v>
      </c>
      <c r="B1528" t="s">
        <v>3296</v>
      </c>
      <c r="C1528" t="s">
        <v>1423</v>
      </c>
      <c r="D1528" s="2">
        <v>44284</v>
      </c>
      <c r="E1528">
        <v>444</v>
      </c>
      <c r="F1528" s="4">
        <v>0.3</v>
      </c>
      <c r="G1528" t="s">
        <v>8</v>
      </c>
      <c r="H1528" t="s">
        <v>1140</v>
      </c>
      <c r="I1528" t="s">
        <v>1408</v>
      </c>
      <c r="J1528" t="s">
        <v>1409</v>
      </c>
      <c r="K1528" t="s">
        <v>1151</v>
      </c>
      <c r="L1528" t="s">
        <v>31</v>
      </c>
      <c r="M1528">
        <v>2</v>
      </c>
      <c r="N1528">
        <v>20</v>
      </c>
      <c r="O1528" t="s">
        <v>3292</v>
      </c>
      <c r="P1528" t="s">
        <v>3293</v>
      </c>
      <c r="Q1528" s="7">
        <f>fact_orders[[#This Row],[Original Price]]*(1-fact_orders[[#This Row],[Discount%]])</f>
        <v>310.79999999999995</v>
      </c>
      <c r="R1528">
        <f>fact_orders[[#This Row],[Original Price]]*fact_orders[[#This Row],[Discount%]]</f>
        <v>133.19999999999999</v>
      </c>
      <c r="S1528">
        <f>YEAR(fact_orders[[#This Row],[Date]])</f>
        <v>2021</v>
      </c>
      <c r="T1528">
        <f>MONTH(fact_orders[[#This Row],[Date]])</f>
        <v>3</v>
      </c>
      <c r="U1528" t="str">
        <f>TEXT(fact_orders[[#This Row],[Date]],"mmm-yyyy")</f>
        <v>Mar-2021</v>
      </c>
      <c r="V1528" t="str">
        <f>"Q"&amp;ROUNDUP(MONTH(fact_orders[[#This Row],[Date]])/3,0)</f>
        <v>Q1</v>
      </c>
      <c r="W1528" t="str" cm="1">
        <f t="array" ref="W1528">_xlfn.IFS(
fact_orders[[#This Row],[dim_customers.Customer Age]]&lt;=25,"18-25",
fact_orders[[#This Row],[dim_customers.Customer Age]]&lt;=35,"26-35",
fact_orders[[#This Row],[dim_customers.Customer Age]]&lt;=45,"36-45",
fact_orders[[#This Row],[dim_customers.Customer Age]]&lt;=55,"46-55",
TRUE,"56+"
)</f>
        <v>18-25</v>
      </c>
      <c r="X1528" t="str" cm="1">
        <f t="array" ref="X1528">_xlfn.IFS(fact_orders[[#This Row],[Original Price]]&lt;250,"Under 250", fact_orders[[#This Row],[Original Price]]&lt;500, "250-499",fact_orders[[#This Row],[Original Price]]&lt;1000,"500-999",fact_orders[[#This Row],[Original Price]]&lt;2000,"1000-1999",TRUE,"2000+")</f>
        <v>250-499</v>
      </c>
      <c r="Y1528" t="str" cm="1">
        <f t="array" ref="Y1528">_xlfn.IFS(fact_orders[[#This Row],[Discount%]]&lt;0.2,"10-19%",fact_orders[[#This Row],[Discount%]]&lt;0.3,"20-29%",fact_orders[[#This Row],[Discount%]]&lt;0.4,"30-39%",fact_orders[[#This Row],[Discount%]]&lt;0.5,"40-49%",TRUE,"50%+")</f>
        <v>30-39%</v>
      </c>
    </row>
    <row r="1529" spans="1:25" hidden="1" x14ac:dyDescent="0.3">
      <c r="A1529" t="s">
        <v>4945</v>
      </c>
      <c r="B1529" t="s">
        <v>3297</v>
      </c>
      <c r="C1529" t="s">
        <v>1424</v>
      </c>
      <c r="D1529" s="2">
        <v>44453</v>
      </c>
      <c r="E1529">
        <v>569</v>
      </c>
      <c r="F1529" s="4">
        <v>0.35</v>
      </c>
      <c r="G1529" t="s">
        <v>8</v>
      </c>
      <c r="H1529" t="s">
        <v>1140</v>
      </c>
      <c r="I1529" t="s">
        <v>1408</v>
      </c>
      <c r="J1529" t="s">
        <v>1425</v>
      </c>
      <c r="K1529" t="s">
        <v>1143</v>
      </c>
      <c r="L1529" t="s">
        <v>33</v>
      </c>
      <c r="M1529">
        <v>5</v>
      </c>
      <c r="N1529">
        <v>22</v>
      </c>
      <c r="O1529" t="s">
        <v>3298</v>
      </c>
      <c r="P1529" t="s">
        <v>3299</v>
      </c>
      <c r="Q1529" s="7">
        <f>fact_orders[[#This Row],[Original Price]]*(1-fact_orders[[#This Row],[Discount%]])</f>
        <v>369.85</v>
      </c>
      <c r="R1529">
        <f>fact_orders[[#This Row],[Original Price]]*fact_orders[[#This Row],[Discount%]]</f>
        <v>199.14999999999998</v>
      </c>
      <c r="S1529">
        <f>YEAR(fact_orders[[#This Row],[Date]])</f>
        <v>2021</v>
      </c>
      <c r="T1529">
        <f>MONTH(fact_orders[[#This Row],[Date]])</f>
        <v>9</v>
      </c>
      <c r="U1529" t="str">
        <f>TEXT(fact_orders[[#This Row],[Date]],"mmm-yyyy")</f>
        <v>Sep-2021</v>
      </c>
      <c r="V1529" t="str">
        <f>"Q"&amp;ROUNDUP(MONTH(fact_orders[[#This Row],[Date]])/3,0)</f>
        <v>Q3</v>
      </c>
      <c r="W1529" t="str" cm="1">
        <f t="array" ref="W1529">_xlfn.IFS(
fact_orders[[#This Row],[dim_customers.Customer Age]]&lt;=25,"18-25",
fact_orders[[#This Row],[dim_customers.Customer Age]]&lt;=35,"26-35",
fact_orders[[#This Row],[dim_customers.Customer Age]]&lt;=45,"36-45",
fact_orders[[#This Row],[dim_customers.Customer Age]]&lt;=55,"46-55",
TRUE,"56+"
)</f>
        <v>18-25</v>
      </c>
      <c r="X1529" t="str" cm="1">
        <f t="array" ref="X1529">_xlfn.IFS(fact_orders[[#This Row],[Original Price]]&lt;250,"Under 250", fact_orders[[#This Row],[Original Price]]&lt;500, "250-499",fact_orders[[#This Row],[Original Price]]&lt;1000,"500-999",fact_orders[[#This Row],[Original Price]]&lt;2000,"1000-1999",TRUE,"2000+")</f>
        <v>500-999</v>
      </c>
      <c r="Y1529" t="str" cm="1">
        <f t="array" ref="Y1529">_xlfn.IFS(fact_orders[[#This Row],[Discount%]]&lt;0.2,"10-19%",fact_orders[[#This Row],[Discount%]]&lt;0.3,"20-29%",fact_orders[[#This Row],[Discount%]]&lt;0.4,"30-39%",fact_orders[[#This Row],[Discount%]]&lt;0.5,"40-49%",TRUE,"50%+")</f>
        <v>30-39%</v>
      </c>
    </row>
    <row r="1530" spans="1:25" hidden="1" x14ac:dyDescent="0.3">
      <c r="A1530" t="s">
        <v>4946</v>
      </c>
      <c r="B1530" t="s">
        <v>3300</v>
      </c>
      <c r="C1530" t="s">
        <v>1426</v>
      </c>
      <c r="D1530" s="2">
        <v>44959</v>
      </c>
      <c r="E1530">
        <v>475</v>
      </c>
      <c r="F1530" s="4">
        <v>0.35</v>
      </c>
      <c r="G1530" t="s">
        <v>8</v>
      </c>
      <c r="H1530" t="s">
        <v>1140</v>
      </c>
      <c r="I1530" t="s">
        <v>1408</v>
      </c>
      <c r="J1530" t="s">
        <v>1425</v>
      </c>
      <c r="K1530" t="s">
        <v>1143</v>
      </c>
      <c r="L1530" t="s">
        <v>35</v>
      </c>
      <c r="M1530">
        <v>4</v>
      </c>
      <c r="N1530">
        <v>25</v>
      </c>
      <c r="O1530" t="s">
        <v>3298</v>
      </c>
      <c r="P1530" t="s">
        <v>3299</v>
      </c>
      <c r="Q1530" s="7">
        <f>fact_orders[[#This Row],[Original Price]]*(1-fact_orders[[#This Row],[Discount%]])</f>
        <v>308.75</v>
      </c>
      <c r="R1530">
        <f>fact_orders[[#This Row],[Original Price]]*fact_orders[[#This Row],[Discount%]]</f>
        <v>166.25</v>
      </c>
      <c r="S1530">
        <f>YEAR(fact_orders[[#This Row],[Date]])</f>
        <v>2023</v>
      </c>
      <c r="T1530">
        <f>MONTH(fact_orders[[#This Row],[Date]])</f>
        <v>2</v>
      </c>
      <c r="U1530" t="str">
        <f>TEXT(fact_orders[[#This Row],[Date]],"mmm-yyyy")</f>
        <v>Feb-2023</v>
      </c>
      <c r="V1530" t="str">
        <f>"Q"&amp;ROUNDUP(MONTH(fact_orders[[#This Row],[Date]])/3,0)</f>
        <v>Q1</v>
      </c>
      <c r="W1530" t="str" cm="1">
        <f t="array" ref="W1530">_xlfn.IFS(
fact_orders[[#This Row],[dim_customers.Customer Age]]&lt;=25,"18-25",
fact_orders[[#This Row],[dim_customers.Customer Age]]&lt;=35,"26-35",
fact_orders[[#This Row],[dim_customers.Customer Age]]&lt;=45,"36-45",
fact_orders[[#This Row],[dim_customers.Customer Age]]&lt;=55,"46-55",
TRUE,"56+"
)</f>
        <v>18-25</v>
      </c>
      <c r="X1530" t="str" cm="1">
        <f t="array" ref="X1530">_xlfn.IFS(fact_orders[[#This Row],[Original Price]]&lt;250,"Under 250", fact_orders[[#This Row],[Original Price]]&lt;500, "250-499",fact_orders[[#This Row],[Original Price]]&lt;1000,"500-999",fact_orders[[#This Row],[Original Price]]&lt;2000,"1000-1999",TRUE,"2000+")</f>
        <v>250-499</v>
      </c>
      <c r="Y1530" t="str" cm="1">
        <f t="array" ref="Y1530">_xlfn.IFS(fact_orders[[#This Row],[Discount%]]&lt;0.2,"10-19%",fact_orders[[#This Row],[Discount%]]&lt;0.3,"20-29%",fact_orders[[#This Row],[Discount%]]&lt;0.4,"30-39%",fact_orders[[#This Row],[Discount%]]&lt;0.5,"40-49%",TRUE,"50%+")</f>
        <v>30-39%</v>
      </c>
    </row>
    <row r="1531" spans="1:25" hidden="1" x14ac:dyDescent="0.3">
      <c r="A1531" t="s">
        <v>4947</v>
      </c>
      <c r="B1531" t="s">
        <v>3301</v>
      </c>
      <c r="C1531" t="s">
        <v>1427</v>
      </c>
      <c r="D1531" s="2">
        <v>44620</v>
      </c>
      <c r="E1531">
        <v>598</v>
      </c>
      <c r="F1531" s="4">
        <v>0.35</v>
      </c>
      <c r="G1531" t="s">
        <v>8</v>
      </c>
      <c r="H1531" t="s">
        <v>1140</v>
      </c>
      <c r="I1531" t="s">
        <v>1408</v>
      </c>
      <c r="J1531" t="s">
        <v>1425</v>
      </c>
      <c r="K1531" t="s">
        <v>1143</v>
      </c>
      <c r="L1531" t="s">
        <v>37</v>
      </c>
      <c r="M1531">
        <v>2</v>
      </c>
      <c r="N1531">
        <v>27</v>
      </c>
      <c r="O1531" t="s">
        <v>3302</v>
      </c>
      <c r="P1531" t="s">
        <v>3303</v>
      </c>
      <c r="Q1531" s="7">
        <f>fact_orders[[#This Row],[Original Price]]*(1-fact_orders[[#This Row],[Discount%]])</f>
        <v>388.7</v>
      </c>
      <c r="R1531">
        <f>fact_orders[[#This Row],[Original Price]]*fact_orders[[#This Row],[Discount%]]</f>
        <v>209.29999999999998</v>
      </c>
      <c r="S1531">
        <f>YEAR(fact_orders[[#This Row],[Date]])</f>
        <v>2022</v>
      </c>
      <c r="T1531">
        <f>MONTH(fact_orders[[#This Row],[Date]])</f>
        <v>2</v>
      </c>
      <c r="U1531" t="str">
        <f>TEXT(fact_orders[[#This Row],[Date]],"mmm-yyyy")</f>
        <v>Feb-2022</v>
      </c>
      <c r="V1531" t="str">
        <f>"Q"&amp;ROUNDUP(MONTH(fact_orders[[#This Row],[Date]])/3,0)</f>
        <v>Q1</v>
      </c>
      <c r="W1531" t="str" cm="1">
        <f t="array" ref="W1531">_xlfn.IFS(
fact_orders[[#This Row],[dim_customers.Customer Age]]&lt;=25,"18-25",
fact_orders[[#This Row],[dim_customers.Customer Age]]&lt;=35,"26-35",
fact_orders[[#This Row],[dim_customers.Customer Age]]&lt;=45,"36-45",
fact_orders[[#This Row],[dim_customers.Customer Age]]&lt;=55,"46-55",
TRUE,"56+"
)</f>
        <v>26-35</v>
      </c>
      <c r="X1531" t="str" cm="1">
        <f t="array" ref="X1531">_xlfn.IFS(fact_orders[[#This Row],[Original Price]]&lt;250,"Under 250", fact_orders[[#This Row],[Original Price]]&lt;500, "250-499",fact_orders[[#This Row],[Original Price]]&lt;1000,"500-999",fact_orders[[#This Row],[Original Price]]&lt;2000,"1000-1999",TRUE,"2000+")</f>
        <v>500-999</v>
      </c>
      <c r="Y1531" t="str" cm="1">
        <f t="array" ref="Y1531">_xlfn.IFS(fact_orders[[#This Row],[Discount%]]&lt;0.2,"10-19%",fact_orders[[#This Row],[Discount%]]&lt;0.3,"20-29%",fact_orders[[#This Row],[Discount%]]&lt;0.4,"30-39%",fact_orders[[#This Row],[Discount%]]&lt;0.5,"40-49%",TRUE,"50%+")</f>
        <v>30-39%</v>
      </c>
    </row>
    <row r="1532" spans="1:25" hidden="1" x14ac:dyDescent="0.3">
      <c r="A1532" t="s">
        <v>4948</v>
      </c>
      <c r="B1532" t="s">
        <v>3304</v>
      </c>
      <c r="C1532" t="s">
        <v>1428</v>
      </c>
      <c r="D1532" s="2">
        <v>44274</v>
      </c>
      <c r="E1532">
        <v>536</v>
      </c>
      <c r="F1532" s="4">
        <v>0.35</v>
      </c>
      <c r="G1532" t="s">
        <v>8</v>
      </c>
      <c r="H1532" t="s">
        <v>1140</v>
      </c>
      <c r="I1532" t="s">
        <v>1429</v>
      </c>
      <c r="J1532" t="s">
        <v>1165</v>
      </c>
      <c r="K1532" t="s">
        <v>1143</v>
      </c>
      <c r="L1532" t="s">
        <v>37</v>
      </c>
      <c r="M1532">
        <v>5</v>
      </c>
      <c r="N1532">
        <v>29</v>
      </c>
      <c r="O1532" t="s">
        <v>3302</v>
      </c>
      <c r="P1532" t="s">
        <v>3303</v>
      </c>
      <c r="Q1532" s="7">
        <f>fact_orders[[#This Row],[Original Price]]*(1-fact_orders[[#This Row],[Discount%]])</f>
        <v>348.40000000000003</v>
      </c>
      <c r="R1532">
        <f>fact_orders[[#This Row],[Original Price]]*fact_orders[[#This Row],[Discount%]]</f>
        <v>187.6</v>
      </c>
      <c r="S1532">
        <f>YEAR(fact_orders[[#This Row],[Date]])</f>
        <v>2021</v>
      </c>
      <c r="T1532">
        <f>MONTH(fact_orders[[#This Row],[Date]])</f>
        <v>3</v>
      </c>
      <c r="U1532" t="str">
        <f>TEXT(fact_orders[[#This Row],[Date]],"mmm-yyyy")</f>
        <v>Mar-2021</v>
      </c>
      <c r="V1532" t="str">
        <f>"Q"&amp;ROUNDUP(MONTH(fact_orders[[#This Row],[Date]])/3,0)</f>
        <v>Q1</v>
      </c>
      <c r="W1532" t="str" cm="1">
        <f t="array" ref="W1532">_xlfn.IFS(
fact_orders[[#This Row],[dim_customers.Customer Age]]&lt;=25,"18-25",
fact_orders[[#This Row],[dim_customers.Customer Age]]&lt;=35,"26-35",
fact_orders[[#This Row],[dim_customers.Customer Age]]&lt;=45,"36-45",
fact_orders[[#This Row],[dim_customers.Customer Age]]&lt;=55,"46-55",
TRUE,"56+"
)</f>
        <v>26-35</v>
      </c>
      <c r="X1532" t="str" cm="1">
        <f t="array" ref="X1532">_xlfn.IFS(fact_orders[[#This Row],[Original Price]]&lt;250,"Under 250", fact_orders[[#This Row],[Original Price]]&lt;500, "250-499",fact_orders[[#This Row],[Original Price]]&lt;1000,"500-999",fact_orders[[#This Row],[Original Price]]&lt;2000,"1000-1999",TRUE,"2000+")</f>
        <v>500-999</v>
      </c>
      <c r="Y1532" t="str" cm="1">
        <f t="array" ref="Y1532">_xlfn.IFS(fact_orders[[#This Row],[Discount%]]&lt;0.2,"10-19%",fact_orders[[#This Row],[Discount%]]&lt;0.3,"20-29%",fact_orders[[#This Row],[Discount%]]&lt;0.4,"30-39%",fact_orders[[#This Row],[Discount%]]&lt;0.5,"40-49%",TRUE,"50%+")</f>
        <v>30-39%</v>
      </c>
    </row>
    <row r="1533" spans="1:25" hidden="1" x14ac:dyDescent="0.3">
      <c r="A1533" t="s">
        <v>4949</v>
      </c>
      <c r="B1533" t="s">
        <v>3305</v>
      </c>
      <c r="C1533" t="s">
        <v>1430</v>
      </c>
      <c r="D1533" s="2">
        <v>44709</v>
      </c>
      <c r="E1533">
        <v>256</v>
      </c>
      <c r="F1533" s="4">
        <v>0.35</v>
      </c>
      <c r="G1533" t="s">
        <v>8</v>
      </c>
      <c r="H1533" t="s">
        <v>1140</v>
      </c>
      <c r="I1533" t="s">
        <v>1429</v>
      </c>
      <c r="J1533" t="s">
        <v>1165</v>
      </c>
      <c r="K1533" t="s">
        <v>1143</v>
      </c>
      <c r="L1533" t="s">
        <v>37</v>
      </c>
      <c r="M1533">
        <v>5</v>
      </c>
      <c r="N1533">
        <v>23</v>
      </c>
      <c r="O1533" t="s">
        <v>3302</v>
      </c>
      <c r="P1533" t="s">
        <v>3303</v>
      </c>
      <c r="Q1533" s="7">
        <f>fact_orders[[#This Row],[Original Price]]*(1-fact_orders[[#This Row],[Discount%]])</f>
        <v>166.4</v>
      </c>
      <c r="R1533">
        <f>fact_orders[[#This Row],[Original Price]]*fact_orders[[#This Row],[Discount%]]</f>
        <v>89.6</v>
      </c>
      <c r="S1533">
        <f>YEAR(fact_orders[[#This Row],[Date]])</f>
        <v>2022</v>
      </c>
      <c r="T1533">
        <f>MONTH(fact_orders[[#This Row],[Date]])</f>
        <v>5</v>
      </c>
      <c r="U1533" t="str">
        <f>TEXT(fact_orders[[#This Row],[Date]],"mmm-yyyy")</f>
        <v>May-2022</v>
      </c>
      <c r="V1533" t="str">
        <f>"Q"&amp;ROUNDUP(MONTH(fact_orders[[#This Row],[Date]])/3,0)</f>
        <v>Q2</v>
      </c>
      <c r="W1533" t="str" cm="1">
        <f t="array" ref="W1533">_xlfn.IFS(
fact_orders[[#This Row],[dim_customers.Customer Age]]&lt;=25,"18-25",
fact_orders[[#This Row],[dim_customers.Customer Age]]&lt;=35,"26-35",
fact_orders[[#This Row],[dim_customers.Customer Age]]&lt;=45,"36-45",
fact_orders[[#This Row],[dim_customers.Customer Age]]&lt;=55,"46-55",
TRUE,"56+"
)</f>
        <v>18-25</v>
      </c>
      <c r="X1533" t="str" cm="1">
        <f t="array" ref="X1533">_xlfn.IFS(fact_orders[[#This Row],[Original Price]]&lt;250,"Under 250", fact_orders[[#This Row],[Original Price]]&lt;500, "250-499",fact_orders[[#This Row],[Original Price]]&lt;1000,"500-999",fact_orders[[#This Row],[Original Price]]&lt;2000,"1000-1999",TRUE,"2000+")</f>
        <v>250-499</v>
      </c>
      <c r="Y1533" t="str" cm="1">
        <f t="array" ref="Y1533">_xlfn.IFS(fact_orders[[#This Row],[Discount%]]&lt;0.2,"10-19%",fact_orders[[#This Row],[Discount%]]&lt;0.3,"20-29%",fact_orders[[#This Row],[Discount%]]&lt;0.4,"30-39%",fact_orders[[#This Row],[Discount%]]&lt;0.5,"40-49%",TRUE,"50%+")</f>
        <v>30-39%</v>
      </c>
    </row>
    <row r="1534" spans="1:25" hidden="1" x14ac:dyDescent="0.3">
      <c r="A1534" t="s">
        <v>4950</v>
      </c>
      <c r="B1534" t="s">
        <v>3306</v>
      </c>
      <c r="C1534" t="s">
        <v>1431</v>
      </c>
      <c r="D1534" s="2">
        <v>44983</v>
      </c>
      <c r="E1534">
        <v>456</v>
      </c>
      <c r="F1534" s="4">
        <v>0.35</v>
      </c>
      <c r="G1534" t="s">
        <v>8</v>
      </c>
      <c r="H1534" t="s">
        <v>1140</v>
      </c>
      <c r="I1534" t="s">
        <v>1429</v>
      </c>
      <c r="J1534" t="s">
        <v>1165</v>
      </c>
      <c r="K1534" t="s">
        <v>1143</v>
      </c>
      <c r="L1534" t="s">
        <v>37</v>
      </c>
      <c r="M1534">
        <v>4</v>
      </c>
      <c r="N1534">
        <v>25</v>
      </c>
      <c r="O1534" t="s">
        <v>3302</v>
      </c>
      <c r="P1534" t="s">
        <v>3303</v>
      </c>
      <c r="Q1534" s="7">
        <f>fact_orders[[#This Row],[Original Price]]*(1-fact_orders[[#This Row],[Discount%]])</f>
        <v>296.40000000000003</v>
      </c>
      <c r="R1534">
        <f>fact_orders[[#This Row],[Original Price]]*fact_orders[[#This Row],[Discount%]]</f>
        <v>159.6</v>
      </c>
      <c r="S1534">
        <f>YEAR(fact_orders[[#This Row],[Date]])</f>
        <v>2023</v>
      </c>
      <c r="T1534">
        <f>MONTH(fact_orders[[#This Row],[Date]])</f>
        <v>2</v>
      </c>
      <c r="U1534" t="str">
        <f>TEXT(fact_orders[[#This Row],[Date]],"mmm-yyyy")</f>
        <v>Feb-2023</v>
      </c>
      <c r="V1534" t="str">
        <f>"Q"&amp;ROUNDUP(MONTH(fact_orders[[#This Row],[Date]])/3,0)</f>
        <v>Q1</v>
      </c>
      <c r="W1534" t="str" cm="1">
        <f t="array" ref="W1534">_xlfn.IFS(
fact_orders[[#This Row],[dim_customers.Customer Age]]&lt;=25,"18-25",
fact_orders[[#This Row],[dim_customers.Customer Age]]&lt;=35,"26-35",
fact_orders[[#This Row],[dim_customers.Customer Age]]&lt;=45,"36-45",
fact_orders[[#This Row],[dim_customers.Customer Age]]&lt;=55,"46-55",
TRUE,"56+"
)</f>
        <v>18-25</v>
      </c>
      <c r="X1534" t="str" cm="1">
        <f t="array" ref="X1534">_xlfn.IFS(fact_orders[[#This Row],[Original Price]]&lt;250,"Under 250", fact_orders[[#This Row],[Original Price]]&lt;500, "250-499",fact_orders[[#This Row],[Original Price]]&lt;1000,"500-999",fact_orders[[#This Row],[Original Price]]&lt;2000,"1000-1999",TRUE,"2000+")</f>
        <v>250-499</v>
      </c>
      <c r="Y1534" t="str" cm="1">
        <f t="array" ref="Y1534">_xlfn.IFS(fact_orders[[#This Row],[Discount%]]&lt;0.2,"10-19%",fact_orders[[#This Row],[Discount%]]&lt;0.3,"20-29%",fact_orders[[#This Row],[Discount%]]&lt;0.4,"30-39%",fact_orders[[#This Row],[Discount%]]&lt;0.5,"40-49%",TRUE,"50%+")</f>
        <v>30-39%</v>
      </c>
    </row>
    <row r="1535" spans="1:25" hidden="1" x14ac:dyDescent="0.3">
      <c r="A1535" t="s">
        <v>4951</v>
      </c>
      <c r="B1535" t="s">
        <v>3307</v>
      </c>
      <c r="C1535" t="s">
        <v>1432</v>
      </c>
      <c r="D1535" s="2">
        <v>44858</v>
      </c>
      <c r="E1535">
        <v>456</v>
      </c>
      <c r="F1535" s="4">
        <v>0.4</v>
      </c>
      <c r="G1535" t="s">
        <v>8</v>
      </c>
      <c r="H1535" t="s">
        <v>1140</v>
      </c>
      <c r="I1535" t="s">
        <v>1429</v>
      </c>
      <c r="J1535" t="s">
        <v>1165</v>
      </c>
      <c r="K1535" t="s">
        <v>1143</v>
      </c>
      <c r="L1535" t="s">
        <v>37</v>
      </c>
      <c r="M1535">
        <v>4</v>
      </c>
      <c r="N1535">
        <v>24</v>
      </c>
      <c r="O1535" t="s">
        <v>3302</v>
      </c>
      <c r="P1535" t="s">
        <v>3303</v>
      </c>
      <c r="Q1535" s="7">
        <f>fact_orders[[#This Row],[Original Price]]*(1-fact_orders[[#This Row],[Discount%]])</f>
        <v>273.59999999999997</v>
      </c>
      <c r="R1535">
        <f>fact_orders[[#This Row],[Original Price]]*fact_orders[[#This Row],[Discount%]]</f>
        <v>182.4</v>
      </c>
      <c r="S1535">
        <f>YEAR(fact_orders[[#This Row],[Date]])</f>
        <v>2022</v>
      </c>
      <c r="T1535">
        <f>MONTH(fact_orders[[#This Row],[Date]])</f>
        <v>10</v>
      </c>
      <c r="U1535" t="str">
        <f>TEXT(fact_orders[[#This Row],[Date]],"mmm-yyyy")</f>
        <v>Oct-2022</v>
      </c>
      <c r="V1535" t="str">
        <f>"Q"&amp;ROUNDUP(MONTH(fact_orders[[#This Row],[Date]])/3,0)</f>
        <v>Q4</v>
      </c>
      <c r="W1535" t="str" cm="1">
        <f t="array" ref="W1535">_xlfn.IFS(
fact_orders[[#This Row],[dim_customers.Customer Age]]&lt;=25,"18-25",
fact_orders[[#This Row],[dim_customers.Customer Age]]&lt;=35,"26-35",
fact_orders[[#This Row],[dim_customers.Customer Age]]&lt;=45,"36-45",
fact_orders[[#This Row],[dim_customers.Customer Age]]&lt;=55,"46-55",
TRUE,"56+"
)</f>
        <v>18-25</v>
      </c>
      <c r="X1535" t="str" cm="1">
        <f t="array" ref="X1535">_xlfn.IFS(fact_orders[[#This Row],[Original Price]]&lt;250,"Under 250", fact_orders[[#This Row],[Original Price]]&lt;500, "250-499",fact_orders[[#This Row],[Original Price]]&lt;1000,"500-999",fact_orders[[#This Row],[Original Price]]&lt;2000,"1000-1999",TRUE,"2000+")</f>
        <v>250-499</v>
      </c>
      <c r="Y1535" t="str" cm="1">
        <f t="array" ref="Y1535">_xlfn.IFS(fact_orders[[#This Row],[Discount%]]&lt;0.2,"10-19%",fact_orders[[#This Row],[Discount%]]&lt;0.3,"20-29%",fact_orders[[#This Row],[Discount%]]&lt;0.4,"30-39%",fact_orders[[#This Row],[Discount%]]&lt;0.5,"40-49%",TRUE,"50%+")</f>
        <v>40-49%</v>
      </c>
    </row>
    <row r="1536" spans="1:25" hidden="1" x14ac:dyDescent="0.3">
      <c r="A1536" t="s">
        <v>4952</v>
      </c>
      <c r="B1536" t="s">
        <v>3308</v>
      </c>
      <c r="C1536" t="s">
        <v>1433</v>
      </c>
      <c r="D1536" s="2">
        <v>45014</v>
      </c>
      <c r="E1536">
        <v>745</v>
      </c>
      <c r="F1536" s="4">
        <v>0.4</v>
      </c>
      <c r="G1536" t="s">
        <v>8</v>
      </c>
      <c r="H1536" t="s">
        <v>1140</v>
      </c>
      <c r="I1536" t="s">
        <v>1429</v>
      </c>
      <c r="J1536" t="s">
        <v>1165</v>
      </c>
      <c r="K1536" t="s">
        <v>1143</v>
      </c>
      <c r="L1536" t="s">
        <v>37</v>
      </c>
      <c r="M1536">
        <v>4</v>
      </c>
      <c r="N1536">
        <v>15</v>
      </c>
      <c r="O1536" t="s">
        <v>3302</v>
      </c>
      <c r="P1536" t="s">
        <v>3303</v>
      </c>
      <c r="Q1536" s="7">
        <f>fact_orders[[#This Row],[Original Price]]*(1-fact_orders[[#This Row],[Discount%]])</f>
        <v>447</v>
      </c>
      <c r="R1536">
        <f>fact_orders[[#This Row],[Original Price]]*fact_orders[[#This Row],[Discount%]]</f>
        <v>298</v>
      </c>
      <c r="S1536">
        <f>YEAR(fact_orders[[#This Row],[Date]])</f>
        <v>2023</v>
      </c>
      <c r="T1536">
        <f>MONTH(fact_orders[[#This Row],[Date]])</f>
        <v>3</v>
      </c>
      <c r="U1536" t="str">
        <f>TEXT(fact_orders[[#This Row],[Date]],"mmm-yyyy")</f>
        <v>Mar-2023</v>
      </c>
      <c r="V1536" t="str">
        <f>"Q"&amp;ROUNDUP(MONTH(fact_orders[[#This Row],[Date]])/3,0)</f>
        <v>Q1</v>
      </c>
      <c r="W1536" t="str" cm="1">
        <f t="array" ref="W1536">_xlfn.IFS(
fact_orders[[#This Row],[dim_customers.Customer Age]]&lt;=25,"18-25",
fact_orders[[#This Row],[dim_customers.Customer Age]]&lt;=35,"26-35",
fact_orders[[#This Row],[dim_customers.Customer Age]]&lt;=45,"36-45",
fact_orders[[#This Row],[dim_customers.Customer Age]]&lt;=55,"46-55",
TRUE,"56+"
)</f>
        <v>18-25</v>
      </c>
      <c r="X1536" t="str" cm="1">
        <f t="array" ref="X1536">_xlfn.IFS(fact_orders[[#This Row],[Original Price]]&lt;250,"Under 250", fact_orders[[#This Row],[Original Price]]&lt;500, "250-499",fact_orders[[#This Row],[Original Price]]&lt;1000,"500-999",fact_orders[[#This Row],[Original Price]]&lt;2000,"1000-1999",TRUE,"2000+")</f>
        <v>500-999</v>
      </c>
      <c r="Y1536" t="str" cm="1">
        <f t="array" ref="Y1536">_xlfn.IFS(fact_orders[[#This Row],[Discount%]]&lt;0.2,"10-19%",fact_orders[[#This Row],[Discount%]]&lt;0.3,"20-29%",fact_orders[[#This Row],[Discount%]]&lt;0.4,"30-39%",fact_orders[[#This Row],[Discount%]]&lt;0.5,"40-49%",TRUE,"50%+")</f>
        <v>40-49%</v>
      </c>
    </row>
    <row r="1537" spans="1:25" hidden="1" x14ac:dyDescent="0.3">
      <c r="A1537" t="s">
        <v>4953</v>
      </c>
      <c r="B1537" t="s">
        <v>3309</v>
      </c>
      <c r="C1537" t="s">
        <v>1434</v>
      </c>
      <c r="D1537" s="2">
        <v>44544</v>
      </c>
      <c r="E1537">
        <v>356</v>
      </c>
      <c r="F1537" s="4">
        <v>0.15</v>
      </c>
      <c r="G1537" t="s">
        <v>8</v>
      </c>
      <c r="H1537" t="s">
        <v>1140</v>
      </c>
      <c r="I1537" t="s">
        <v>1429</v>
      </c>
      <c r="J1537" t="s">
        <v>1165</v>
      </c>
      <c r="K1537" t="s">
        <v>1143</v>
      </c>
      <c r="L1537" t="s">
        <v>12</v>
      </c>
      <c r="M1537">
        <v>3</v>
      </c>
      <c r="N1537">
        <v>19</v>
      </c>
      <c r="O1537" t="s">
        <v>3310</v>
      </c>
      <c r="P1537" t="s">
        <v>3303</v>
      </c>
      <c r="Q1537" s="7">
        <f>fact_orders[[#This Row],[Original Price]]*(1-fact_orders[[#This Row],[Discount%]])</f>
        <v>302.59999999999997</v>
      </c>
      <c r="R1537">
        <f>fact_orders[[#This Row],[Original Price]]*fact_orders[[#This Row],[Discount%]]</f>
        <v>53.4</v>
      </c>
      <c r="S1537">
        <f>YEAR(fact_orders[[#This Row],[Date]])</f>
        <v>2021</v>
      </c>
      <c r="T1537">
        <f>MONTH(fact_orders[[#This Row],[Date]])</f>
        <v>12</v>
      </c>
      <c r="U1537" t="str">
        <f>TEXT(fact_orders[[#This Row],[Date]],"mmm-yyyy")</f>
        <v>Dec-2021</v>
      </c>
      <c r="V1537" t="str">
        <f>"Q"&amp;ROUNDUP(MONTH(fact_orders[[#This Row],[Date]])/3,0)</f>
        <v>Q4</v>
      </c>
      <c r="W1537" t="str" cm="1">
        <f t="array" ref="W1537">_xlfn.IFS(
fact_orders[[#This Row],[dim_customers.Customer Age]]&lt;=25,"18-25",
fact_orders[[#This Row],[dim_customers.Customer Age]]&lt;=35,"26-35",
fact_orders[[#This Row],[dim_customers.Customer Age]]&lt;=45,"36-45",
fact_orders[[#This Row],[dim_customers.Customer Age]]&lt;=55,"46-55",
TRUE,"56+"
)</f>
        <v>18-25</v>
      </c>
      <c r="X1537" t="str" cm="1">
        <f t="array" ref="X1537">_xlfn.IFS(fact_orders[[#This Row],[Original Price]]&lt;250,"Under 250", fact_orders[[#This Row],[Original Price]]&lt;500, "250-499",fact_orders[[#This Row],[Original Price]]&lt;1000,"500-999",fact_orders[[#This Row],[Original Price]]&lt;2000,"1000-1999",TRUE,"2000+")</f>
        <v>250-499</v>
      </c>
      <c r="Y1537" t="str" cm="1">
        <f t="array" ref="Y1537">_xlfn.IFS(fact_orders[[#This Row],[Discount%]]&lt;0.2,"10-19%",fact_orders[[#This Row],[Discount%]]&lt;0.3,"20-29%",fact_orders[[#This Row],[Discount%]]&lt;0.4,"30-39%",fact_orders[[#This Row],[Discount%]]&lt;0.5,"40-49%",TRUE,"50%+")</f>
        <v>10-19%</v>
      </c>
    </row>
    <row r="1538" spans="1:25" hidden="1" x14ac:dyDescent="0.3">
      <c r="A1538" t="s">
        <v>4954</v>
      </c>
      <c r="B1538" t="s">
        <v>3311</v>
      </c>
      <c r="C1538" t="s">
        <v>1435</v>
      </c>
      <c r="D1538" s="2">
        <v>44830</v>
      </c>
      <c r="E1538">
        <v>1189</v>
      </c>
      <c r="F1538" s="4">
        <v>0.15</v>
      </c>
      <c r="G1538" t="s">
        <v>8</v>
      </c>
      <c r="H1538" t="s">
        <v>1140</v>
      </c>
      <c r="I1538" t="s">
        <v>1429</v>
      </c>
      <c r="J1538" t="s">
        <v>1165</v>
      </c>
      <c r="K1538" t="s">
        <v>1173</v>
      </c>
      <c r="L1538" t="s">
        <v>35</v>
      </c>
      <c r="M1538">
        <v>5</v>
      </c>
      <c r="N1538">
        <v>19</v>
      </c>
      <c r="O1538" t="s">
        <v>3310</v>
      </c>
      <c r="P1538" t="s">
        <v>3303</v>
      </c>
      <c r="Q1538" s="7">
        <f>fact_orders[[#This Row],[Original Price]]*(1-fact_orders[[#This Row],[Discount%]])</f>
        <v>1010.65</v>
      </c>
      <c r="R1538">
        <f>fact_orders[[#This Row],[Original Price]]*fact_orders[[#This Row],[Discount%]]</f>
        <v>178.35</v>
      </c>
      <c r="S1538">
        <f>YEAR(fact_orders[[#This Row],[Date]])</f>
        <v>2022</v>
      </c>
      <c r="T1538">
        <f>MONTH(fact_orders[[#This Row],[Date]])</f>
        <v>9</v>
      </c>
      <c r="U1538" t="str">
        <f>TEXT(fact_orders[[#This Row],[Date]],"mmm-yyyy")</f>
        <v>Sep-2022</v>
      </c>
      <c r="V1538" t="str">
        <f>"Q"&amp;ROUNDUP(MONTH(fact_orders[[#This Row],[Date]])/3,0)</f>
        <v>Q3</v>
      </c>
      <c r="W1538" t="str" cm="1">
        <f t="array" ref="W1538">_xlfn.IFS(
fact_orders[[#This Row],[dim_customers.Customer Age]]&lt;=25,"18-25",
fact_orders[[#This Row],[dim_customers.Customer Age]]&lt;=35,"26-35",
fact_orders[[#This Row],[dim_customers.Customer Age]]&lt;=45,"36-45",
fact_orders[[#This Row],[dim_customers.Customer Age]]&lt;=55,"46-55",
TRUE,"56+"
)</f>
        <v>18-25</v>
      </c>
      <c r="X1538" t="str" cm="1">
        <f t="array" ref="X1538">_xlfn.IFS(fact_orders[[#This Row],[Original Price]]&lt;250,"Under 250", fact_orders[[#This Row],[Original Price]]&lt;500, "250-499",fact_orders[[#This Row],[Original Price]]&lt;1000,"500-999",fact_orders[[#This Row],[Original Price]]&lt;2000,"1000-1999",TRUE,"2000+")</f>
        <v>1000-1999</v>
      </c>
      <c r="Y1538" t="str" cm="1">
        <f t="array" ref="Y1538">_xlfn.IFS(fact_orders[[#This Row],[Discount%]]&lt;0.2,"10-19%",fact_orders[[#This Row],[Discount%]]&lt;0.3,"20-29%",fact_orders[[#This Row],[Discount%]]&lt;0.4,"30-39%",fact_orders[[#This Row],[Discount%]]&lt;0.5,"40-49%",TRUE,"50%+")</f>
        <v>10-19%</v>
      </c>
    </row>
    <row r="1539" spans="1:25" hidden="1" x14ac:dyDescent="0.3">
      <c r="A1539" t="s">
        <v>4955</v>
      </c>
      <c r="B1539" t="s">
        <v>3312</v>
      </c>
      <c r="C1539" t="s">
        <v>1436</v>
      </c>
      <c r="D1539" s="2">
        <v>44350</v>
      </c>
      <c r="E1539">
        <v>426</v>
      </c>
      <c r="F1539" s="4">
        <v>0.15</v>
      </c>
      <c r="G1539" t="s">
        <v>8</v>
      </c>
      <c r="H1539" t="s">
        <v>1140</v>
      </c>
      <c r="I1539" t="s">
        <v>1429</v>
      </c>
      <c r="J1539" t="s">
        <v>1165</v>
      </c>
      <c r="K1539" t="s">
        <v>1173</v>
      </c>
      <c r="L1539" t="s">
        <v>37</v>
      </c>
      <c r="M1539">
        <v>4</v>
      </c>
      <c r="N1539">
        <v>19</v>
      </c>
      <c r="O1539" t="s">
        <v>3310</v>
      </c>
      <c r="P1539" t="s">
        <v>3303</v>
      </c>
      <c r="Q1539" s="7">
        <f>fact_orders[[#This Row],[Original Price]]*(1-fact_orders[[#This Row],[Discount%]])</f>
        <v>362.09999999999997</v>
      </c>
      <c r="R1539">
        <f>fact_orders[[#This Row],[Original Price]]*fact_orders[[#This Row],[Discount%]]</f>
        <v>63.9</v>
      </c>
      <c r="S1539">
        <f>YEAR(fact_orders[[#This Row],[Date]])</f>
        <v>2021</v>
      </c>
      <c r="T1539">
        <f>MONTH(fact_orders[[#This Row],[Date]])</f>
        <v>6</v>
      </c>
      <c r="U1539" t="str">
        <f>TEXT(fact_orders[[#This Row],[Date]],"mmm-yyyy")</f>
        <v>Jun-2021</v>
      </c>
      <c r="V1539" t="str">
        <f>"Q"&amp;ROUNDUP(MONTH(fact_orders[[#This Row],[Date]])/3,0)</f>
        <v>Q2</v>
      </c>
      <c r="W1539" t="str" cm="1">
        <f t="array" ref="W1539">_xlfn.IFS(
fact_orders[[#This Row],[dim_customers.Customer Age]]&lt;=25,"18-25",
fact_orders[[#This Row],[dim_customers.Customer Age]]&lt;=35,"26-35",
fact_orders[[#This Row],[dim_customers.Customer Age]]&lt;=45,"36-45",
fact_orders[[#This Row],[dim_customers.Customer Age]]&lt;=55,"46-55",
TRUE,"56+"
)</f>
        <v>18-25</v>
      </c>
      <c r="X1539" t="str" cm="1">
        <f t="array" ref="X1539">_xlfn.IFS(fact_orders[[#This Row],[Original Price]]&lt;250,"Under 250", fact_orders[[#This Row],[Original Price]]&lt;500, "250-499",fact_orders[[#This Row],[Original Price]]&lt;1000,"500-999",fact_orders[[#This Row],[Original Price]]&lt;2000,"1000-1999",TRUE,"2000+")</f>
        <v>250-499</v>
      </c>
      <c r="Y1539" t="str" cm="1">
        <f t="array" ref="Y1539">_xlfn.IFS(fact_orders[[#This Row],[Discount%]]&lt;0.2,"10-19%",fact_orders[[#This Row],[Discount%]]&lt;0.3,"20-29%",fact_orders[[#This Row],[Discount%]]&lt;0.4,"30-39%",fact_orders[[#This Row],[Discount%]]&lt;0.5,"40-49%",TRUE,"50%+")</f>
        <v>10-19%</v>
      </c>
    </row>
    <row r="1540" spans="1:25" hidden="1" x14ac:dyDescent="0.3">
      <c r="A1540" t="s">
        <v>4956</v>
      </c>
      <c r="B1540" t="s">
        <v>3313</v>
      </c>
      <c r="C1540" t="s">
        <v>1437</v>
      </c>
      <c r="D1540" s="2">
        <v>44269</v>
      </c>
      <c r="E1540">
        <v>1126</v>
      </c>
      <c r="F1540" s="4">
        <v>0.35</v>
      </c>
      <c r="G1540" t="s">
        <v>8</v>
      </c>
      <c r="H1540" t="s">
        <v>1140</v>
      </c>
      <c r="I1540" t="s">
        <v>1429</v>
      </c>
      <c r="J1540" t="s">
        <v>1165</v>
      </c>
      <c r="K1540" t="s">
        <v>1173</v>
      </c>
      <c r="L1540" t="s">
        <v>23</v>
      </c>
      <c r="M1540">
        <v>2</v>
      </c>
      <c r="N1540">
        <v>22</v>
      </c>
      <c r="O1540" t="s">
        <v>3310</v>
      </c>
      <c r="P1540" t="s">
        <v>3303</v>
      </c>
      <c r="Q1540" s="7">
        <f>fact_orders[[#This Row],[Original Price]]*(1-fact_orders[[#This Row],[Discount%]])</f>
        <v>731.9</v>
      </c>
      <c r="R1540">
        <f>fact_orders[[#This Row],[Original Price]]*fact_orders[[#This Row],[Discount%]]</f>
        <v>394.09999999999997</v>
      </c>
      <c r="S1540">
        <f>YEAR(fact_orders[[#This Row],[Date]])</f>
        <v>2021</v>
      </c>
      <c r="T1540">
        <f>MONTH(fact_orders[[#This Row],[Date]])</f>
        <v>3</v>
      </c>
      <c r="U1540" t="str">
        <f>TEXT(fact_orders[[#This Row],[Date]],"mmm-yyyy")</f>
        <v>Mar-2021</v>
      </c>
      <c r="V1540" t="str">
        <f>"Q"&amp;ROUNDUP(MONTH(fact_orders[[#This Row],[Date]])/3,0)</f>
        <v>Q1</v>
      </c>
      <c r="W1540" t="str" cm="1">
        <f t="array" ref="W1540">_xlfn.IFS(
fact_orders[[#This Row],[dim_customers.Customer Age]]&lt;=25,"18-25",
fact_orders[[#This Row],[dim_customers.Customer Age]]&lt;=35,"26-35",
fact_orders[[#This Row],[dim_customers.Customer Age]]&lt;=45,"36-45",
fact_orders[[#This Row],[dim_customers.Customer Age]]&lt;=55,"46-55",
TRUE,"56+"
)</f>
        <v>18-25</v>
      </c>
      <c r="X1540" t="str" cm="1">
        <f t="array" ref="X1540">_xlfn.IFS(fact_orders[[#This Row],[Original Price]]&lt;250,"Under 250", fact_orders[[#This Row],[Original Price]]&lt;500, "250-499",fact_orders[[#This Row],[Original Price]]&lt;1000,"500-999",fact_orders[[#This Row],[Original Price]]&lt;2000,"1000-1999",TRUE,"2000+")</f>
        <v>1000-1999</v>
      </c>
      <c r="Y1540" t="str" cm="1">
        <f t="array" ref="Y1540">_xlfn.IFS(fact_orders[[#This Row],[Discount%]]&lt;0.2,"10-19%",fact_orders[[#This Row],[Discount%]]&lt;0.3,"20-29%",fact_orders[[#This Row],[Discount%]]&lt;0.4,"30-39%",fact_orders[[#This Row],[Discount%]]&lt;0.5,"40-49%",TRUE,"50%+")</f>
        <v>30-39%</v>
      </c>
    </row>
    <row r="1541" spans="1:25" hidden="1" x14ac:dyDescent="0.3">
      <c r="A1541" t="s">
        <v>4957</v>
      </c>
      <c r="B1541" t="s">
        <v>3314</v>
      </c>
      <c r="C1541" t="s">
        <v>1438</v>
      </c>
      <c r="D1541" s="2">
        <v>44497</v>
      </c>
      <c r="E1541">
        <v>1145</v>
      </c>
      <c r="F1541" s="4">
        <v>0.35</v>
      </c>
      <c r="G1541" t="s">
        <v>8</v>
      </c>
      <c r="H1541" t="s">
        <v>1140</v>
      </c>
      <c r="I1541" t="s">
        <v>1429</v>
      </c>
      <c r="J1541" t="s">
        <v>1165</v>
      </c>
      <c r="K1541" t="s">
        <v>1173</v>
      </c>
      <c r="L1541" t="s">
        <v>14</v>
      </c>
      <c r="M1541">
        <v>5</v>
      </c>
      <c r="N1541">
        <v>22</v>
      </c>
      <c r="O1541" t="s">
        <v>3310</v>
      </c>
      <c r="P1541" t="s">
        <v>3303</v>
      </c>
      <c r="Q1541" s="7">
        <f>fact_orders[[#This Row],[Original Price]]*(1-fact_orders[[#This Row],[Discount%]])</f>
        <v>744.25</v>
      </c>
      <c r="R1541">
        <f>fact_orders[[#This Row],[Original Price]]*fact_orders[[#This Row],[Discount%]]</f>
        <v>400.75</v>
      </c>
      <c r="S1541">
        <f>YEAR(fact_orders[[#This Row],[Date]])</f>
        <v>2021</v>
      </c>
      <c r="T1541">
        <f>MONTH(fact_orders[[#This Row],[Date]])</f>
        <v>10</v>
      </c>
      <c r="U1541" t="str">
        <f>TEXT(fact_orders[[#This Row],[Date]],"mmm-yyyy")</f>
        <v>Oct-2021</v>
      </c>
      <c r="V1541" t="str">
        <f>"Q"&amp;ROUNDUP(MONTH(fact_orders[[#This Row],[Date]])/3,0)</f>
        <v>Q4</v>
      </c>
      <c r="W1541" t="str" cm="1">
        <f t="array" ref="W1541">_xlfn.IFS(
fact_orders[[#This Row],[dim_customers.Customer Age]]&lt;=25,"18-25",
fact_orders[[#This Row],[dim_customers.Customer Age]]&lt;=35,"26-35",
fact_orders[[#This Row],[dim_customers.Customer Age]]&lt;=45,"36-45",
fact_orders[[#This Row],[dim_customers.Customer Age]]&lt;=55,"46-55",
TRUE,"56+"
)</f>
        <v>18-25</v>
      </c>
      <c r="X1541" t="str" cm="1">
        <f t="array" ref="X1541">_xlfn.IFS(fact_orders[[#This Row],[Original Price]]&lt;250,"Under 250", fact_orders[[#This Row],[Original Price]]&lt;500, "250-499",fact_orders[[#This Row],[Original Price]]&lt;1000,"500-999",fact_orders[[#This Row],[Original Price]]&lt;2000,"1000-1999",TRUE,"2000+")</f>
        <v>1000-1999</v>
      </c>
      <c r="Y1541" t="str" cm="1">
        <f t="array" ref="Y1541">_xlfn.IFS(fact_orders[[#This Row],[Discount%]]&lt;0.2,"10-19%",fact_orders[[#This Row],[Discount%]]&lt;0.3,"20-29%",fact_orders[[#This Row],[Discount%]]&lt;0.4,"30-39%",fact_orders[[#This Row],[Discount%]]&lt;0.5,"40-49%",TRUE,"50%+")</f>
        <v>30-39%</v>
      </c>
    </row>
    <row r="1542" spans="1:25" hidden="1" x14ac:dyDescent="0.3">
      <c r="A1542" t="s">
        <v>4958</v>
      </c>
      <c r="B1542" t="s">
        <v>3315</v>
      </c>
      <c r="C1542" t="s">
        <v>1439</v>
      </c>
      <c r="D1542" s="2">
        <v>44543</v>
      </c>
      <c r="E1542">
        <v>1235</v>
      </c>
      <c r="F1542" s="4">
        <v>0.35</v>
      </c>
      <c r="G1542" t="s">
        <v>8</v>
      </c>
      <c r="H1542" t="s">
        <v>1140</v>
      </c>
      <c r="I1542" t="s">
        <v>1429</v>
      </c>
      <c r="J1542" t="s">
        <v>1165</v>
      </c>
      <c r="K1542" t="s">
        <v>1173</v>
      </c>
      <c r="L1542" t="s">
        <v>16</v>
      </c>
      <c r="M1542">
        <v>5</v>
      </c>
      <c r="N1542">
        <v>22</v>
      </c>
      <c r="O1542" t="s">
        <v>3316</v>
      </c>
      <c r="P1542" t="s">
        <v>3303</v>
      </c>
      <c r="Q1542" s="7">
        <f>fact_orders[[#This Row],[Original Price]]*(1-fact_orders[[#This Row],[Discount%]])</f>
        <v>802.75</v>
      </c>
      <c r="R1542">
        <f>fact_orders[[#This Row],[Original Price]]*fact_orders[[#This Row],[Discount%]]</f>
        <v>432.25</v>
      </c>
      <c r="S1542">
        <f>YEAR(fact_orders[[#This Row],[Date]])</f>
        <v>2021</v>
      </c>
      <c r="T1542">
        <f>MONTH(fact_orders[[#This Row],[Date]])</f>
        <v>12</v>
      </c>
      <c r="U1542" t="str">
        <f>TEXT(fact_orders[[#This Row],[Date]],"mmm-yyyy")</f>
        <v>Dec-2021</v>
      </c>
      <c r="V1542" t="str">
        <f>"Q"&amp;ROUNDUP(MONTH(fact_orders[[#This Row],[Date]])/3,0)</f>
        <v>Q4</v>
      </c>
      <c r="W1542" t="str" cm="1">
        <f t="array" ref="W1542">_xlfn.IFS(
fact_orders[[#This Row],[dim_customers.Customer Age]]&lt;=25,"18-25",
fact_orders[[#This Row],[dim_customers.Customer Age]]&lt;=35,"26-35",
fact_orders[[#This Row],[dim_customers.Customer Age]]&lt;=45,"36-45",
fact_orders[[#This Row],[dim_customers.Customer Age]]&lt;=55,"46-55",
TRUE,"56+"
)</f>
        <v>18-25</v>
      </c>
      <c r="X1542" t="str" cm="1">
        <f t="array" ref="X1542">_xlfn.IFS(fact_orders[[#This Row],[Original Price]]&lt;250,"Under 250", fact_orders[[#This Row],[Original Price]]&lt;500, "250-499",fact_orders[[#This Row],[Original Price]]&lt;1000,"500-999",fact_orders[[#This Row],[Original Price]]&lt;2000,"1000-1999",TRUE,"2000+")</f>
        <v>1000-1999</v>
      </c>
      <c r="Y1542" t="str" cm="1">
        <f t="array" ref="Y1542">_xlfn.IFS(fact_orders[[#This Row],[Discount%]]&lt;0.2,"10-19%",fact_orders[[#This Row],[Discount%]]&lt;0.3,"20-29%",fact_orders[[#This Row],[Discount%]]&lt;0.4,"30-39%",fact_orders[[#This Row],[Discount%]]&lt;0.5,"40-49%",TRUE,"50%+")</f>
        <v>30-39%</v>
      </c>
    </row>
    <row r="1543" spans="1:25" hidden="1" x14ac:dyDescent="0.3">
      <c r="A1543" t="s">
        <v>4959</v>
      </c>
      <c r="B1543" t="s">
        <v>3317</v>
      </c>
      <c r="C1543" t="s">
        <v>1440</v>
      </c>
      <c r="D1543" s="2">
        <v>44225</v>
      </c>
      <c r="E1543">
        <v>1564</v>
      </c>
      <c r="F1543" s="4">
        <v>0.35</v>
      </c>
      <c r="G1543" t="s">
        <v>8</v>
      </c>
      <c r="H1543" t="s">
        <v>1140</v>
      </c>
      <c r="I1543" t="s">
        <v>1429</v>
      </c>
      <c r="J1543" t="s">
        <v>1165</v>
      </c>
      <c r="K1543" t="s">
        <v>1173</v>
      </c>
      <c r="L1543" t="s">
        <v>18</v>
      </c>
      <c r="M1543">
        <v>5</v>
      </c>
      <c r="N1543">
        <v>22</v>
      </c>
      <c r="O1543" t="s">
        <v>3316</v>
      </c>
      <c r="P1543" t="s">
        <v>3303</v>
      </c>
      <c r="Q1543" s="7">
        <f>fact_orders[[#This Row],[Original Price]]*(1-fact_orders[[#This Row],[Discount%]])</f>
        <v>1016.6</v>
      </c>
      <c r="R1543">
        <f>fact_orders[[#This Row],[Original Price]]*fact_orders[[#This Row],[Discount%]]</f>
        <v>547.4</v>
      </c>
      <c r="S1543">
        <f>YEAR(fact_orders[[#This Row],[Date]])</f>
        <v>2021</v>
      </c>
      <c r="T1543">
        <f>MONTH(fact_orders[[#This Row],[Date]])</f>
        <v>1</v>
      </c>
      <c r="U1543" t="str">
        <f>TEXT(fact_orders[[#This Row],[Date]],"mmm-yyyy")</f>
        <v>Jan-2021</v>
      </c>
      <c r="V1543" t="str">
        <f>"Q"&amp;ROUNDUP(MONTH(fact_orders[[#This Row],[Date]])/3,0)</f>
        <v>Q1</v>
      </c>
      <c r="W1543" t="str" cm="1">
        <f t="array" ref="W1543">_xlfn.IFS(
fact_orders[[#This Row],[dim_customers.Customer Age]]&lt;=25,"18-25",
fact_orders[[#This Row],[dim_customers.Customer Age]]&lt;=35,"26-35",
fact_orders[[#This Row],[dim_customers.Customer Age]]&lt;=45,"36-45",
fact_orders[[#This Row],[dim_customers.Customer Age]]&lt;=55,"46-55",
TRUE,"56+"
)</f>
        <v>18-25</v>
      </c>
      <c r="X1543" t="str" cm="1">
        <f t="array" ref="X1543">_xlfn.IFS(fact_orders[[#This Row],[Original Price]]&lt;250,"Under 250", fact_orders[[#This Row],[Original Price]]&lt;500, "250-499",fact_orders[[#This Row],[Original Price]]&lt;1000,"500-999",fact_orders[[#This Row],[Original Price]]&lt;2000,"1000-1999",TRUE,"2000+")</f>
        <v>1000-1999</v>
      </c>
      <c r="Y1543" t="str" cm="1">
        <f t="array" ref="Y1543">_xlfn.IFS(fact_orders[[#This Row],[Discount%]]&lt;0.2,"10-19%",fact_orders[[#This Row],[Discount%]]&lt;0.3,"20-29%",fact_orders[[#This Row],[Discount%]]&lt;0.4,"30-39%",fact_orders[[#This Row],[Discount%]]&lt;0.5,"40-49%",TRUE,"50%+")</f>
        <v>30-39%</v>
      </c>
    </row>
    <row r="1544" spans="1:25" hidden="1" x14ac:dyDescent="0.3">
      <c r="A1544" t="s">
        <v>4960</v>
      </c>
      <c r="B1544" t="s">
        <v>3318</v>
      </c>
      <c r="C1544" t="s">
        <v>1441</v>
      </c>
      <c r="D1544" s="2">
        <v>44308</v>
      </c>
      <c r="E1544">
        <v>654</v>
      </c>
      <c r="F1544" s="4">
        <v>0.55000000000000004</v>
      </c>
      <c r="G1544" t="s">
        <v>8</v>
      </c>
      <c r="H1544" t="s">
        <v>1140</v>
      </c>
      <c r="I1544" t="s">
        <v>1429</v>
      </c>
      <c r="J1544" t="s">
        <v>1165</v>
      </c>
      <c r="K1544" t="s">
        <v>1173</v>
      </c>
      <c r="L1544" t="s">
        <v>23</v>
      </c>
      <c r="M1544">
        <v>4</v>
      </c>
      <c r="N1544">
        <v>29</v>
      </c>
      <c r="O1544" t="s">
        <v>3316</v>
      </c>
      <c r="P1544" t="s">
        <v>3303</v>
      </c>
      <c r="Q1544" s="7">
        <f>fact_orders[[#This Row],[Original Price]]*(1-fact_orders[[#This Row],[Discount%]])</f>
        <v>294.29999999999995</v>
      </c>
      <c r="R1544">
        <f>fact_orders[[#This Row],[Original Price]]*fact_orders[[#This Row],[Discount%]]</f>
        <v>359.70000000000005</v>
      </c>
      <c r="S1544">
        <f>YEAR(fact_orders[[#This Row],[Date]])</f>
        <v>2021</v>
      </c>
      <c r="T1544">
        <f>MONTH(fact_orders[[#This Row],[Date]])</f>
        <v>4</v>
      </c>
      <c r="U1544" t="str">
        <f>TEXT(fact_orders[[#This Row],[Date]],"mmm-yyyy")</f>
        <v>Apr-2021</v>
      </c>
      <c r="V1544" t="str">
        <f>"Q"&amp;ROUNDUP(MONTH(fact_orders[[#This Row],[Date]])/3,0)</f>
        <v>Q2</v>
      </c>
      <c r="W1544" t="str" cm="1">
        <f t="array" ref="W1544">_xlfn.IFS(
fact_orders[[#This Row],[dim_customers.Customer Age]]&lt;=25,"18-25",
fact_orders[[#This Row],[dim_customers.Customer Age]]&lt;=35,"26-35",
fact_orders[[#This Row],[dim_customers.Customer Age]]&lt;=45,"36-45",
fact_orders[[#This Row],[dim_customers.Customer Age]]&lt;=55,"46-55",
TRUE,"56+"
)</f>
        <v>26-35</v>
      </c>
      <c r="X1544" t="str" cm="1">
        <f t="array" ref="X1544">_xlfn.IFS(fact_orders[[#This Row],[Original Price]]&lt;250,"Under 250", fact_orders[[#This Row],[Original Price]]&lt;500, "250-499",fact_orders[[#This Row],[Original Price]]&lt;1000,"500-999",fact_orders[[#This Row],[Original Price]]&lt;2000,"1000-1999",TRUE,"2000+")</f>
        <v>500-999</v>
      </c>
      <c r="Y1544" t="str" cm="1">
        <f t="array" ref="Y1544">_xlfn.IFS(fact_orders[[#This Row],[Discount%]]&lt;0.2,"10-19%",fact_orders[[#This Row],[Discount%]]&lt;0.3,"20-29%",fact_orders[[#This Row],[Discount%]]&lt;0.4,"30-39%",fact_orders[[#This Row],[Discount%]]&lt;0.5,"40-49%",TRUE,"50%+")</f>
        <v>50%+</v>
      </c>
    </row>
    <row r="1545" spans="1:25" hidden="1" x14ac:dyDescent="0.3">
      <c r="A1545" t="s">
        <v>4961</v>
      </c>
      <c r="B1545" t="s">
        <v>3319</v>
      </c>
      <c r="C1545" t="s">
        <v>1442</v>
      </c>
      <c r="D1545" s="2">
        <v>44413</v>
      </c>
      <c r="E1545">
        <v>854</v>
      </c>
      <c r="F1545" s="4">
        <v>0.55000000000000004</v>
      </c>
      <c r="G1545" t="s">
        <v>8</v>
      </c>
      <c r="H1545" t="s">
        <v>1140</v>
      </c>
      <c r="I1545" t="s">
        <v>1429</v>
      </c>
      <c r="J1545" t="s">
        <v>1165</v>
      </c>
      <c r="K1545" t="s">
        <v>1173</v>
      </c>
      <c r="L1545" t="s">
        <v>23</v>
      </c>
      <c r="M1545">
        <v>4</v>
      </c>
      <c r="N1545">
        <v>29</v>
      </c>
      <c r="O1545" t="s">
        <v>3316</v>
      </c>
      <c r="P1545" t="s">
        <v>3303</v>
      </c>
      <c r="Q1545" s="7">
        <f>fact_orders[[#This Row],[Original Price]]*(1-fact_orders[[#This Row],[Discount%]])</f>
        <v>384.29999999999995</v>
      </c>
      <c r="R1545">
        <f>fact_orders[[#This Row],[Original Price]]*fact_orders[[#This Row],[Discount%]]</f>
        <v>469.70000000000005</v>
      </c>
      <c r="S1545">
        <f>YEAR(fact_orders[[#This Row],[Date]])</f>
        <v>2021</v>
      </c>
      <c r="T1545">
        <f>MONTH(fact_orders[[#This Row],[Date]])</f>
        <v>8</v>
      </c>
      <c r="U1545" t="str">
        <f>TEXT(fact_orders[[#This Row],[Date]],"mmm-yyyy")</f>
        <v>Aug-2021</v>
      </c>
      <c r="V1545" t="str">
        <f>"Q"&amp;ROUNDUP(MONTH(fact_orders[[#This Row],[Date]])/3,0)</f>
        <v>Q3</v>
      </c>
      <c r="W1545" t="str" cm="1">
        <f t="array" ref="W1545">_xlfn.IFS(
fact_orders[[#This Row],[dim_customers.Customer Age]]&lt;=25,"18-25",
fact_orders[[#This Row],[dim_customers.Customer Age]]&lt;=35,"26-35",
fact_orders[[#This Row],[dim_customers.Customer Age]]&lt;=45,"36-45",
fact_orders[[#This Row],[dim_customers.Customer Age]]&lt;=55,"46-55",
TRUE,"56+"
)</f>
        <v>26-35</v>
      </c>
      <c r="X1545" t="str" cm="1">
        <f t="array" ref="X1545">_xlfn.IFS(fact_orders[[#This Row],[Original Price]]&lt;250,"Under 250", fact_orders[[#This Row],[Original Price]]&lt;500, "250-499",fact_orders[[#This Row],[Original Price]]&lt;1000,"500-999",fact_orders[[#This Row],[Original Price]]&lt;2000,"1000-1999",TRUE,"2000+")</f>
        <v>500-999</v>
      </c>
      <c r="Y1545" t="str" cm="1">
        <f t="array" ref="Y1545">_xlfn.IFS(fact_orders[[#This Row],[Discount%]]&lt;0.2,"10-19%",fact_orders[[#This Row],[Discount%]]&lt;0.3,"20-29%",fact_orders[[#This Row],[Discount%]]&lt;0.4,"30-39%",fact_orders[[#This Row],[Discount%]]&lt;0.5,"40-49%",TRUE,"50%+")</f>
        <v>50%+</v>
      </c>
    </row>
    <row r="1546" spans="1:25" hidden="1" x14ac:dyDescent="0.3">
      <c r="A1546" t="s">
        <v>4962</v>
      </c>
      <c r="B1546" t="s">
        <v>3320</v>
      </c>
      <c r="C1546" t="s">
        <v>1443</v>
      </c>
      <c r="D1546" s="2">
        <v>44394</v>
      </c>
      <c r="E1546">
        <v>475</v>
      </c>
      <c r="F1546" s="4">
        <v>0.55000000000000004</v>
      </c>
      <c r="G1546" t="s">
        <v>8</v>
      </c>
      <c r="H1546" t="s">
        <v>1140</v>
      </c>
      <c r="I1546" t="s">
        <v>1429</v>
      </c>
      <c r="J1546" t="s">
        <v>1165</v>
      </c>
      <c r="K1546" t="s">
        <v>1163</v>
      </c>
      <c r="L1546" t="s">
        <v>25</v>
      </c>
      <c r="M1546">
        <v>4</v>
      </c>
      <c r="N1546">
        <v>29</v>
      </c>
      <c r="O1546" t="s">
        <v>3321</v>
      </c>
      <c r="P1546" t="s">
        <v>3322</v>
      </c>
      <c r="Q1546" s="7">
        <f>fact_orders[[#This Row],[Original Price]]*(1-fact_orders[[#This Row],[Discount%]])</f>
        <v>213.74999999999997</v>
      </c>
      <c r="R1546">
        <f>fact_orders[[#This Row],[Original Price]]*fact_orders[[#This Row],[Discount%]]</f>
        <v>261.25</v>
      </c>
      <c r="S1546">
        <f>YEAR(fact_orders[[#This Row],[Date]])</f>
        <v>2021</v>
      </c>
      <c r="T1546">
        <f>MONTH(fact_orders[[#This Row],[Date]])</f>
        <v>7</v>
      </c>
      <c r="U1546" t="str">
        <f>TEXT(fact_orders[[#This Row],[Date]],"mmm-yyyy")</f>
        <v>Jul-2021</v>
      </c>
      <c r="V1546" t="str">
        <f>"Q"&amp;ROUNDUP(MONTH(fact_orders[[#This Row],[Date]])/3,0)</f>
        <v>Q3</v>
      </c>
      <c r="W1546" t="str" cm="1">
        <f t="array" ref="W1546">_xlfn.IFS(
fact_orders[[#This Row],[dim_customers.Customer Age]]&lt;=25,"18-25",
fact_orders[[#This Row],[dim_customers.Customer Age]]&lt;=35,"26-35",
fact_orders[[#This Row],[dim_customers.Customer Age]]&lt;=45,"36-45",
fact_orders[[#This Row],[dim_customers.Customer Age]]&lt;=55,"46-55",
TRUE,"56+"
)</f>
        <v>26-35</v>
      </c>
      <c r="X1546" t="str" cm="1">
        <f t="array" ref="X1546">_xlfn.IFS(fact_orders[[#This Row],[Original Price]]&lt;250,"Under 250", fact_orders[[#This Row],[Original Price]]&lt;500, "250-499",fact_orders[[#This Row],[Original Price]]&lt;1000,"500-999",fact_orders[[#This Row],[Original Price]]&lt;2000,"1000-1999",TRUE,"2000+")</f>
        <v>250-499</v>
      </c>
      <c r="Y1546" t="str" cm="1">
        <f t="array" ref="Y1546">_xlfn.IFS(fact_orders[[#This Row],[Discount%]]&lt;0.2,"10-19%",fact_orders[[#This Row],[Discount%]]&lt;0.3,"20-29%",fact_orders[[#This Row],[Discount%]]&lt;0.4,"30-39%",fact_orders[[#This Row],[Discount%]]&lt;0.5,"40-49%",TRUE,"50%+")</f>
        <v>50%+</v>
      </c>
    </row>
    <row r="1547" spans="1:25" hidden="1" x14ac:dyDescent="0.3">
      <c r="A1547" t="s">
        <v>4963</v>
      </c>
      <c r="B1547" t="s">
        <v>3323</v>
      </c>
      <c r="C1547" t="s">
        <v>1444</v>
      </c>
      <c r="D1547" s="2">
        <v>44721</v>
      </c>
      <c r="E1547">
        <v>349</v>
      </c>
      <c r="F1547" s="4">
        <v>0.55000000000000004</v>
      </c>
      <c r="G1547" t="s">
        <v>8</v>
      </c>
      <c r="H1547" t="s">
        <v>1140</v>
      </c>
      <c r="I1547" t="s">
        <v>1429</v>
      </c>
      <c r="J1547" t="s">
        <v>1165</v>
      </c>
      <c r="K1547" t="s">
        <v>1163</v>
      </c>
      <c r="L1547" t="s">
        <v>27</v>
      </c>
      <c r="M1547">
        <v>5</v>
      </c>
      <c r="N1547">
        <v>29</v>
      </c>
      <c r="O1547" t="s">
        <v>3321</v>
      </c>
      <c r="P1547" t="s">
        <v>3322</v>
      </c>
      <c r="Q1547" s="7">
        <f>fact_orders[[#This Row],[Original Price]]*(1-fact_orders[[#This Row],[Discount%]])</f>
        <v>157.04999999999998</v>
      </c>
      <c r="R1547">
        <f>fact_orders[[#This Row],[Original Price]]*fact_orders[[#This Row],[Discount%]]</f>
        <v>191.95000000000002</v>
      </c>
      <c r="S1547">
        <f>YEAR(fact_orders[[#This Row],[Date]])</f>
        <v>2022</v>
      </c>
      <c r="T1547">
        <f>MONTH(fact_orders[[#This Row],[Date]])</f>
        <v>6</v>
      </c>
      <c r="U1547" t="str">
        <f>TEXT(fact_orders[[#This Row],[Date]],"mmm-yyyy")</f>
        <v>Jun-2022</v>
      </c>
      <c r="V1547" t="str">
        <f>"Q"&amp;ROUNDUP(MONTH(fact_orders[[#This Row],[Date]])/3,0)</f>
        <v>Q2</v>
      </c>
      <c r="W1547" t="str" cm="1">
        <f t="array" ref="W1547">_xlfn.IFS(
fact_orders[[#This Row],[dim_customers.Customer Age]]&lt;=25,"18-25",
fact_orders[[#This Row],[dim_customers.Customer Age]]&lt;=35,"26-35",
fact_orders[[#This Row],[dim_customers.Customer Age]]&lt;=45,"36-45",
fact_orders[[#This Row],[dim_customers.Customer Age]]&lt;=55,"46-55",
TRUE,"56+"
)</f>
        <v>26-35</v>
      </c>
      <c r="X1547" t="str" cm="1">
        <f t="array" ref="X1547">_xlfn.IFS(fact_orders[[#This Row],[Original Price]]&lt;250,"Under 250", fact_orders[[#This Row],[Original Price]]&lt;500, "250-499",fact_orders[[#This Row],[Original Price]]&lt;1000,"500-999",fact_orders[[#This Row],[Original Price]]&lt;2000,"1000-1999",TRUE,"2000+")</f>
        <v>250-499</v>
      </c>
      <c r="Y1547" t="str" cm="1">
        <f t="array" ref="Y1547">_xlfn.IFS(fact_orders[[#This Row],[Discount%]]&lt;0.2,"10-19%",fact_orders[[#This Row],[Discount%]]&lt;0.3,"20-29%",fact_orders[[#This Row],[Discount%]]&lt;0.4,"30-39%",fact_orders[[#This Row],[Discount%]]&lt;0.5,"40-49%",TRUE,"50%+")</f>
        <v>50%+</v>
      </c>
    </row>
    <row r="1548" spans="1:25" hidden="1" x14ac:dyDescent="0.3">
      <c r="A1548" t="s">
        <v>4964</v>
      </c>
      <c r="B1548" t="s">
        <v>3324</v>
      </c>
      <c r="C1548" t="s">
        <v>1445</v>
      </c>
      <c r="D1548" s="2">
        <v>44793</v>
      </c>
      <c r="E1548">
        <v>350</v>
      </c>
      <c r="F1548" s="4">
        <v>0.5</v>
      </c>
      <c r="G1548" t="s">
        <v>8</v>
      </c>
      <c r="H1548" t="s">
        <v>1140</v>
      </c>
      <c r="I1548" t="s">
        <v>1429</v>
      </c>
      <c r="J1548" t="s">
        <v>1165</v>
      </c>
      <c r="K1548" t="s">
        <v>1163</v>
      </c>
      <c r="L1548" t="s">
        <v>29</v>
      </c>
      <c r="M1548">
        <v>5</v>
      </c>
      <c r="N1548">
        <v>41</v>
      </c>
      <c r="O1548" t="s">
        <v>3321</v>
      </c>
      <c r="P1548" t="s">
        <v>3322</v>
      </c>
      <c r="Q1548" s="7">
        <f>fact_orders[[#This Row],[Original Price]]*(1-fact_orders[[#This Row],[Discount%]])</f>
        <v>175</v>
      </c>
      <c r="R1548">
        <f>fact_orders[[#This Row],[Original Price]]*fact_orders[[#This Row],[Discount%]]</f>
        <v>175</v>
      </c>
      <c r="S1548">
        <f>YEAR(fact_orders[[#This Row],[Date]])</f>
        <v>2022</v>
      </c>
      <c r="T1548">
        <f>MONTH(fact_orders[[#This Row],[Date]])</f>
        <v>8</v>
      </c>
      <c r="U1548" t="str">
        <f>TEXT(fact_orders[[#This Row],[Date]],"mmm-yyyy")</f>
        <v>Aug-2022</v>
      </c>
      <c r="V1548" t="str">
        <f>"Q"&amp;ROUNDUP(MONTH(fact_orders[[#This Row],[Date]])/3,0)</f>
        <v>Q3</v>
      </c>
      <c r="W1548" t="str" cm="1">
        <f t="array" ref="W1548">_xlfn.IFS(
fact_orders[[#This Row],[dim_customers.Customer Age]]&lt;=25,"18-25",
fact_orders[[#This Row],[dim_customers.Customer Age]]&lt;=35,"26-35",
fact_orders[[#This Row],[dim_customers.Customer Age]]&lt;=45,"36-45",
fact_orders[[#This Row],[dim_customers.Customer Age]]&lt;=55,"46-55",
TRUE,"56+"
)</f>
        <v>36-45</v>
      </c>
      <c r="X1548" t="str" cm="1">
        <f t="array" ref="X1548">_xlfn.IFS(fact_orders[[#This Row],[Original Price]]&lt;250,"Under 250", fact_orders[[#This Row],[Original Price]]&lt;500, "250-499",fact_orders[[#This Row],[Original Price]]&lt;1000,"500-999",fact_orders[[#This Row],[Original Price]]&lt;2000,"1000-1999",TRUE,"2000+")</f>
        <v>250-499</v>
      </c>
      <c r="Y1548" t="str" cm="1">
        <f t="array" ref="Y1548">_xlfn.IFS(fact_orders[[#This Row],[Discount%]]&lt;0.2,"10-19%",fact_orders[[#This Row],[Discount%]]&lt;0.3,"20-29%",fact_orders[[#This Row],[Discount%]]&lt;0.4,"30-39%",fact_orders[[#This Row],[Discount%]]&lt;0.5,"40-49%",TRUE,"50%+")</f>
        <v>50%+</v>
      </c>
    </row>
    <row r="1549" spans="1:25" hidden="1" x14ac:dyDescent="0.3">
      <c r="A1549" t="s">
        <v>4965</v>
      </c>
      <c r="B1549" t="s">
        <v>3325</v>
      </c>
      <c r="C1549" t="s">
        <v>1446</v>
      </c>
      <c r="D1549" s="2">
        <v>44382</v>
      </c>
      <c r="E1549">
        <v>351</v>
      </c>
      <c r="F1549" s="4">
        <v>0.5</v>
      </c>
      <c r="G1549" t="s">
        <v>8</v>
      </c>
      <c r="H1549" t="s">
        <v>1140</v>
      </c>
      <c r="I1549" t="s">
        <v>1429</v>
      </c>
      <c r="J1549" t="s">
        <v>1142</v>
      </c>
      <c r="K1549" t="s">
        <v>1163</v>
      </c>
      <c r="L1549" t="s">
        <v>35</v>
      </c>
      <c r="M1549">
        <v>3</v>
      </c>
      <c r="N1549">
        <v>42</v>
      </c>
      <c r="O1549" t="s">
        <v>3321</v>
      </c>
      <c r="P1549" t="s">
        <v>3322</v>
      </c>
      <c r="Q1549" s="7">
        <f>fact_orders[[#This Row],[Original Price]]*(1-fact_orders[[#This Row],[Discount%]])</f>
        <v>175.5</v>
      </c>
      <c r="R1549">
        <f>fact_orders[[#This Row],[Original Price]]*fact_orders[[#This Row],[Discount%]]</f>
        <v>175.5</v>
      </c>
      <c r="S1549">
        <f>YEAR(fact_orders[[#This Row],[Date]])</f>
        <v>2021</v>
      </c>
      <c r="T1549">
        <f>MONTH(fact_orders[[#This Row],[Date]])</f>
        <v>7</v>
      </c>
      <c r="U1549" t="str">
        <f>TEXT(fact_orders[[#This Row],[Date]],"mmm-yyyy")</f>
        <v>Jul-2021</v>
      </c>
      <c r="V1549" t="str">
        <f>"Q"&amp;ROUNDUP(MONTH(fact_orders[[#This Row],[Date]])/3,0)</f>
        <v>Q3</v>
      </c>
      <c r="W1549" t="str" cm="1">
        <f t="array" ref="W1549">_xlfn.IFS(
fact_orders[[#This Row],[dim_customers.Customer Age]]&lt;=25,"18-25",
fact_orders[[#This Row],[dim_customers.Customer Age]]&lt;=35,"26-35",
fact_orders[[#This Row],[dim_customers.Customer Age]]&lt;=45,"36-45",
fact_orders[[#This Row],[dim_customers.Customer Age]]&lt;=55,"46-55",
TRUE,"56+"
)</f>
        <v>36-45</v>
      </c>
      <c r="X1549" t="str" cm="1">
        <f t="array" ref="X1549">_xlfn.IFS(fact_orders[[#This Row],[Original Price]]&lt;250,"Under 250", fact_orders[[#This Row],[Original Price]]&lt;500, "250-499",fact_orders[[#This Row],[Original Price]]&lt;1000,"500-999",fact_orders[[#This Row],[Original Price]]&lt;2000,"1000-1999",TRUE,"2000+")</f>
        <v>250-499</v>
      </c>
      <c r="Y1549" t="str" cm="1">
        <f t="array" ref="Y1549">_xlfn.IFS(fact_orders[[#This Row],[Discount%]]&lt;0.2,"10-19%",fact_orders[[#This Row],[Discount%]]&lt;0.3,"20-29%",fact_orders[[#This Row],[Discount%]]&lt;0.4,"30-39%",fact_orders[[#This Row],[Discount%]]&lt;0.5,"40-49%",TRUE,"50%+")</f>
        <v>50%+</v>
      </c>
    </row>
    <row r="1550" spans="1:25" hidden="1" x14ac:dyDescent="0.3">
      <c r="A1550" t="s">
        <v>4966</v>
      </c>
      <c r="B1550" t="s">
        <v>3326</v>
      </c>
      <c r="C1550" t="s">
        <v>1447</v>
      </c>
      <c r="D1550" s="2">
        <v>44387</v>
      </c>
      <c r="E1550">
        <v>352</v>
      </c>
      <c r="F1550" s="4">
        <v>0.5</v>
      </c>
      <c r="G1550" t="s">
        <v>8</v>
      </c>
      <c r="H1550" t="s">
        <v>1140</v>
      </c>
      <c r="I1550" t="s">
        <v>1429</v>
      </c>
      <c r="J1550" t="s">
        <v>1142</v>
      </c>
      <c r="K1550" t="s">
        <v>1163</v>
      </c>
      <c r="L1550" t="s">
        <v>37</v>
      </c>
      <c r="M1550">
        <v>5</v>
      </c>
      <c r="N1550">
        <v>43</v>
      </c>
      <c r="O1550" t="s">
        <v>3321</v>
      </c>
      <c r="P1550" t="s">
        <v>3322</v>
      </c>
      <c r="Q1550" s="7">
        <f>fact_orders[[#This Row],[Original Price]]*(1-fact_orders[[#This Row],[Discount%]])</f>
        <v>176</v>
      </c>
      <c r="R1550">
        <f>fact_orders[[#This Row],[Original Price]]*fact_orders[[#This Row],[Discount%]]</f>
        <v>176</v>
      </c>
      <c r="S1550">
        <f>YEAR(fact_orders[[#This Row],[Date]])</f>
        <v>2021</v>
      </c>
      <c r="T1550">
        <f>MONTH(fact_orders[[#This Row],[Date]])</f>
        <v>7</v>
      </c>
      <c r="U1550" t="str">
        <f>TEXT(fact_orders[[#This Row],[Date]],"mmm-yyyy")</f>
        <v>Jul-2021</v>
      </c>
      <c r="V1550" t="str">
        <f>"Q"&amp;ROUNDUP(MONTH(fact_orders[[#This Row],[Date]])/3,0)</f>
        <v>Q3</v>
      </c>
      <c r="W1550" t="str" cm="1">
        <f t="array" ref="W1550">_xlfn.IFS(
fact_orders[[#This Row],[dim_customers.Customer Age]]&lt;=25,"18-25",
fact_orders[[#This Row],[dim_customers.Customer Age]]&lt;=35,"26-35",
fact_orders[[#This Row],[dim_customers.Customer Age]]&lt;=45,"36-45",
fact_orders[[#This Row],[dim_customers.Customer Age]]&lt;=55,"46-55",
TRUE,"56+"
)</f>
        <v>36-45</v>
      </c>
      <c r="X1550" t="str" cm="1">
        <f t="array" ref="X1550">_xlfn.IFS(fact_orders[[#This Row],[Original Price]]&lt;250,"Under 250", fact_orders[[#This Row],[Original Price]]&lt;500, "250-499",fact_orders[[#This Row],[Original Price]]&lt;1000,"500-999",fact_orders[[#This Row],[Original Price]]&lt;2000,"1000-1999",TRUE,"2000+")</f>
        <v>250-499</v>
      </c>
      <c r="Y1550" t="str" cm="1">
        <f t="array" ref="Y1550">_xlfn.IFS(fact_orders[[#This Row],[Discount%]]&lt;0.2,"10-19%",fact_orders[[#This Row],[Discount%]]&lt;0.3,"20-29%",fact_orders[[#This Row],[Discount%]]&lt;0.4,"30-39%",fact_orders[[#This Row],[Discount%]]&lt;0.5,"40-49%",TRUE,"50%+")</f>
        <v>50%+</v>
      </c>
    </row>
    <row r="1551" spans="1:25" hidden="1" x14ac:dyDescent="0.3">
      <c r="A1551" t="s">
        <v>4967</v>
      </c>
      <c r="B1551" t="s">
        <v>3327</v>
      </c>
      <c r="C1551" t="s">
        <v>1448</v>
      </c>
      <c r="D1551" s="2">
        <v>44294</v>
      </c>
      <c r="E1551">
        <v>353</v>
      </c>
      <c r="F1551" s="4">
        <v>0.5</v>
      </c>
      <c r="G1551" t="s">
        <v>8</v>
      </c>
      <c r="H1551" t="s">
        <v>1140</v>
      </c>
      <c r="I1551" t="s">
        <v>1429</v>
      </c>
      <c r="J1551" t="s">
        <v>1142</v>
      </c>
      <c r="K1551" t="s">
        <v>1163</v>
      </c>
      <c r="L1551" t="s">
        <v>23</v>
      </c>
      <c r="M1551">
        <v>5</v>
      </c>
      <c r="N1551">
        <v>44</v>
      </c>
      <c r="O1551" t="s">
        <v>3321</v>
      </c>
      <c r="P1551" t="s">
        <v>3322</v>
      </c>
      <c r="Q1551" s="7">
        <f>fact_orders[[#This Row],[Original Price]]*(1-fact_orders[[#This Row],[Discount%]])</f>
        <v>176.5</v>
      </c>
      <c r="R1551">
        <f>fact_orders[[#This Row],[Original Price]]*fact_orders[[#This Row],[Discount%]]</f>
        <v>176.5</v>
      </c>
      <c r="S1551">
        <f>YEAR(fact_orders[[#This Row],[Date]])</f>
        <v>2021</v>
      </c>
      <c r="T1551">
        <f>MONTH(fact_orders[[#This Row],[Date]])</f>
        <v>4</v>
      </c>
      <c r="U1551" t="str">
        <f>TEXT(fact_orders[[#This Row],[Date]],"mmm-yyyy")</f>
        <v>Apr-2021</v>
      </c>
      <c r="V1551" t="str">
        <f>"Q"&amp;ROUNDUP(MONTH(fact_orders[[#This Row],[Date]])/3,0)</f>
        <v>Q2</v>
      </c>
      <c r="W1551" t="str" cm="1">
        <f t="array" ref="W1551">_xlfn.IFS(
fact_orders[[#This Row],[dim_customers.Customer Age]]&lt;=25,"18-25",
fact_orders[[#This Row],[dim_customers.Customer Age]]&lt;=35,"26-35",
fact_orders[[#This Row],[dim_customers.Customer Age]]&lt;=45,"36-45",
fact_orders[[#This Row],[dim_customers.Customer Age]]&lt;=55,"46-55",
TRUE,"56+"
)</f>
        <v>36-45</v>
      </c>
      <c r="X1551" t="str" cm="1">
        <f t="array" ref="X1551">_xlfn.IFS(fact_orders[[#This Row],[Original Price]]&lt;250,"Under 250", fact_orders[[#This Row],[Original Price]]&lt;500, "250-499",fact_orders[[#This Row],[Original Price]]&lt;1000,"500-999",fact_orders[[#This Row],[Original Price]]&lt;2000,"1000-1999",TRUE,"2000+")</f>
        <v>250-499</v>
      </c>
      <c r="Y1551" t="str" cm="1">
        <f t="array" ref="Y1551">_xlfn.IFS(fact_orders[[#This Row],[Discount%]]&lt;0.2,"10-19%",fact_orders[[#This Row],[Discount%]]&lt;0.3,"20-29%",fact_orders[[#This Row],[Discount%]]&lt;0.4,"30-39%",fact_orders[[#This Row],[Discount%]]&lt;0.5,"40-49%",TRUE,"50%+")</f>
        <v>50%+</v>
      </c>
    </row>
    <row r="1552" spans="1:25" hidden="1" x14ac:dyDescent="0.3">
      <c r="A1552" t="s">
        <v>4968</v>
      </c>
      <c r="B1552" t="s">
        <v>3328</v>
      </c>
      <c r="C1552" t="s">
        <v>1449</v>
      </c>
      <c r="D1552" s="2">
        <v>44287</v>
      </c>
      <c r="E1552">
        <v>354</v>
      </c>
      <c r="F1552" s="4">
        <v>0.5</v>
      </c>
      <c r="G1552" t="s">
        <v>8</v>
      </c>
      <c r="H1552" t="s">
        <v>1140</v>
      </c>
      <c r="I1552" t="s">
        <v>1429</v>
      </c>
      <c r="J1552" t="s">
        <v>1142</v>
      </c>
      <c r="K1552" t="s">
        <v>1163</v>
      </c>
      <c r="L1552" t="s">
        <v>23</v>
      </c>
      <c r="M1552">
        <v>4</v>
      </c>
      <c r="N1552">
        <v>45</v>
      </c>
      <c r="O1552" t="s">
        <v>3321</v>
      </c>
      <c r="P1552" t="s">
        <v>3322</v>
      </c>
      <c r="Q1552" s="7">
        <f>fact_orders[[#This Row],[Original Price]]*(1-fact_orders[[#This Row],[Discount%]])</f>
        <v>177</v>
      </c>
      <c r="R1552">
        <f>fact_orders[[#This Row],[Original Price]]*fact_orders[[#This Row],[Discount%]]</f>
        <v>177</v>
      </c>
      <c r="S1552">
        <f>YEAR(fact_orders[[#This Row],[Date]])</f>
        <v>2021</v>
      </c>
      <c r="T1552">
        <f>MONTH(fact_orders[[#This Row],[Date]])</f>
        <v>4</v>
      </c>
      <c r="U1552" t="str">
        <f>TEXT(fact_orders[[#This Row],[Date]],"mmm-yyyy")</f>
        <v>Apr-2021</v>
      </c>
      <c r="V1552" t="str">
        <f>"Q"&amp;ROUNDUP(MONTH(fact_orders[[#This Row],[Date]])/3,0)</f>
        <v>Q2</v>
      </c>
      <c r="W1552" t="str" cm="1">
        <f t="array" ref="W1552">_xlfn.IFS(
fact_orders[[#This Row],[dim_customers.Customer Age]]&lt;=25,"18-25",
fact_orders[[#This Row],[dim_customers.Customer Age]]&lt;=35,"26-35",
fact_orders[[#This Row],[dim_customers.Customer Age]]&lt;=45,"36-45",
fact_orders[[#This Row],[dim_customers.Customer Age]]&lt;=55,"46-55",
TRUE,"56+"
)</f>
        <v>36-45</v>
      </c>
      <c r="X1552" t="str" cm="1">
        <f t="array" ref="X1552">_xlfn.IFS(fact_orders[[#This Row],[Original Price]]&lt;250,"Under 250", fact_orders[[#This Row],[Original Price]]&lt;500, "250-499",fact_orders[[#This Row],[Original Price]]&lt;1000,"500-999",fact_orders[[#This Row],[Original Price]]&lt;2000,"1000-1999",TRUE,"2000+")</f>
        <v>250-499</v>
      </c>
      <c r="Y1552" t="str" cm="1">
        <f t="array" ref="Y1552">_xlfn.IFS(fact_orders[[#This Row],[Discount%]]&lt;0.2,"10-19%",fact_orders[[#This Row],[Discount%]]&lt;0.3,"20-29%",fact_orders[[#This Row],[Discount%]]&lt;0.4,"30-39%",fact_orders[[#This Row],[Discount%]]&lt;0.5,"40-49%",TRUE,"50%+")</f>
        <v>50%+</v>
      </c>
    </row>
    <row r="1553" spans="1:25" hidden="1" x14ac:dyDescent="0.3">
      <c r="A1553" t="s">
        <v>4969</v>
      </c>
      <c r="B1553" t="s">
        <v>3329</v>
      </c>
      <c r="C1553" t="s">
        <v>1450</v>
      </c>
      <c r="D1553" s="2">
        <v>44414</v>
      </c>
      <c r="E1553">
        <v>355</v>
      </c>
      <c r="F1553" s="4">
        <v>0.3</v>
      </c>
      <c r="G1553" t="s">
        <v>8</v>
      </c>
      <c r="H1553" t="s">
        <v>1140</v>
      </c>
      <c r="I1553" t="s">
        <v>1429</v>
      </c>
      <c r="J1553" t="s">
        <v>1142</v>
      </c>
      <c r="K1553" t="s">
        <v>1163</v>
      </c>
      <c r="L1553" t="s">
        <v>23</v>
      </c>
      <c r="M1553">
        <v>3</v>
      </c>
      <c r="N1553">
        <v>35</v>
      </c>
      <c r="O1553" t="s">
        <v>3321</v>
      </c>
      <c r="P1553" t="s">
        <v>3322</v>
      </c>
      <c r="Q1553" s="7">
        <f>fact_orders[[#This Row],[Original Price]]*(1-fact_orders[[#This Row],[Discount%]])</f>
        <v>248.49999999999997</v>
      </c>
      <c r="R1553">
        <f>fact_orders[[#This Row],[Original Price]]*fact_orders[[#This Row],[Discount%]]</f>
        <v>106.5</v>
      </c>
      <c r="S1553">
        <f>YEAR(fact_orders[[#This Row],[Date]])</f>
        <v>2021</v>
      </c>
      <c r="T1553">
        <f>MONTH(fact_orders[[#This Row],[Date]])</f>
        <v>8</v>
      </c>
      <c r="U1553" t="str">
        <f>TEXT(fact_orders[[#This Row],[Date]],"mmm-yyyy")</f>
        <v>Aug-2021</v>
      </c>
      <c r="V1553" t="str">
        <f>"Q"&amp;ROUNDUP(MONTH(fact_orders[[#This Row],[Date]])/3,0)</f>
        <v>Q3</v>
      </c>
      <c r="W1553" t="str" cm="1">
        <f t="array" ref="W1553">_xlfn.IFS(
fact_orders[[#This Row],[dim_customers.Customer Age]]&lt;=25,"18-25",
fact_orders[[#This Row],[dim_customers.Customer Age]]&lt;=35,"26-35",
fact_orders[[#This Row],[dim_customers.Customer Age]]&lt;=45,"36-45",
fact_orders[[#This Row],[dim_customers.Customer Age]]&lt;=55,"46-55",
TRUE,"56+"
)</f>
        <v>26-35</v>
      </c>
      <c r="X1553" t="str" cm="1">
        <f t="array" ref="X1553">_xlfn.IFS(fact_orders[[#This Row],[Original Price]]&lt;250,"Under 250", fact_orders[[#This Row],[Original Price]]&lt;500, "250-499",fact_orders[[#This Row],[Original Price]]&lt;1000,"500-999",fact_orders[[#This Row],[Original Price]]&lt;2000,"1000-1999",TRUE,"2000+")</f>
        <v>250-499</v>
      </c>
      <c r="Y1553" t="str" cm="1">
        <f t="array" ref="Y1553">_xlfn.IFS(fact_orders[[#This Row],[Discount%]]&lt;0.2,"10-19%",fact_orders[[#This Row],[Discount%]]&lt;0.3,"20-29%",fact_orders[[#This Row],[Discount%]]&lt;0.4,"30-39%",fact_orders[[#This Row],[Discount%]]&lt;0.5,"40-49%",TRUE,"50%+")</f>
        <v>30-39%</v>
      </c>
    </row>
    <row r="1554" spans="1:25" x14ac:dyDescent="0.3">
      <c r="A1554" t="s">
        <v>4970</v>
      </c>
      <c r="B1554" t="s">
        <v>3330</v>
      </c>
      <c r="C1554" t="s">
        <v>1451</v>
      </c>
      <c r="D1554" s="2">
        <v>44447</v>
      </c>
      <c r="E1554">
        <v>356</v>
      </c>
      <c r="F1554" s="4">
        <v>0.32</v>
      </c>
      <c r="G1554" t="s">
        <v>8</v>
      </c>
      <c r="H1554" t="s">
        <v>1140</v>
      </c>
      <c r="I1554" t="s">
        <v>1429</v>
      </c>
      <c r="J1554" t="s">
        <v>1142</v>
      </c>
      <c r="K1554" t="s">
        <v>1173</v>
      </c>
      <c r="L1554" t="s">
        <v>23</v>
      </c>
      <c r="M1554">
        <v>5</v>
      </c>
      <c r="N1554">
        <v>36</v>
      </c>
      <c r="O1554" t="s">
        <v>3331</v>
      </c>
      <c r="P1554" t="s">
        <v>3332</v>
      </c>
      <c r="Q1554" s="7">
        <f>fact_orders[[#This Row],[Original Price]]*(1-fact_orders[[#This Row],[Discount%]])</f>
        <v>242.07999999999998</v>
      </c>
      <c r="R1554">
        <f>fact_orders[[#This Row],[Original Price]]*fact_orders[[#This Row],[Discount%]]</f>
        <v>113.92</v>
      </c>
      <c r="S1554">
        <f>YEAR(fact_orders[[#This Row],[Date]])</f>
        <v>2021</v>
      </c>
      <c r="T1554">
        <f>MONTH(fact_orders[[#This Row],[Date]])</f>
        <v>9</v>
      </c>
      <c r="U1554" t="str">
        <f>TEXT(fact_orders[[#This Row],[Date]],"mmm-yyyy")</f>
        <v>Sep-2021</v>
      </c>
      <c r="V1554" t="str">
        <f>"Q"&amp;ROUNDUP(MONTH(fact_orders[[#This Row],[Date]])/3,0)</f>
        <v>Q3</v>
      </c>
      <c r="W1554" t="str" cm="1">
        <f t="array" ref="W1554">_xlfn.IFS(
fact_orders[[#This Row],[dim_customers.Customer Age]]&lt;=25,"18-25",
fact_orders[[#This Row],[dim_customers.Customer Age]]&lt;=35,"26-35",
fact_orders[[#This Row],[dim_customers.Customer Age]]&lt;=45,"36-45",
fact_orders[[#This Row],[dim_customers.Customer Age]]&lt;=55,"46-55",
TRUE,"56+"
)</f>
        <v>36-45</v>
      </c>
      <c r="X1554" t="str" cm="1">
        <f t="array" ref="X1554">_xlfn.IFS(fact_orders[[#This Row],[Original Price]]&lt;250,"Under 250", fact_orders[[#This Row],[Original Price]]&lt;500, "250-499",fact_orders[[#This Row],[Original Price]]&lt;1000,"500-999",fact_orders[[#This Row],[Original Price]]&lt;2000,"1000-1999",TRUE,"2000+")</f>
        <v>250-499</v>
      </c>
      <c r="Y1554" t="str" cm="1">
        <f t="array" ref="Y1554">_xlfn.IFS(fact_orders[[#This Row],[Discount%]]&lt;0.2,"10-19%",fact_orders[[#This Row],[Discount%]]&lt;0.3,"20-29%",fact_orders[[#This Row],[Discount%]]&lt;0.4,"30-39%",fact_orders[[#This Row],[Discount%]]&lt;0.5,"40-49%",TRUE,"50%+")</f>
        <v>30-39%</v>
      </c>
    </row>
    <row r="1555" spans="1:25" x14ac:dyDescent="0.3">
      <c r="A1555" t="s">
        <v>4971</v>
      </c>
      <c r="B1555" t="s">
        <v>3333</v>
      </c>
      <c r="C1555" t="s">
        <v>1452</v>
      </c>
      <c r="D1555" s="2">
        <v>44584</v>
      </c>
      <c r="E1555">
        <v>999</v>
      </c>
      <c r="F1555" s="4">
        <v>0.25</v>
      </c>
      <c r="G1555" t="s">
        <v>8</v>
      </c>
      <c r="H1555" t="s">
        <v>1140</v>
      </c>
      <c r="I1555" t="s">
        <v>1429</v>
      </c>
      <c r="J1555" t="s">
        <v>1142</v>
      </c>
      <c r="K1555" t="s">
        <v>1173</v>
      </c>
      <c r="L1555" t="s">
        <v>23</v>
      </c>
      <c r="M1555">
        <v>5</v>
      </c>
      <c r="N1555">
        <v>37</v>
      </c>
      <c r="O1555" t="s">
        <v>3331</v>
      </c>
      <c r="P1555" t="s">
        <v>3332</v>
      </c>
      <c r="Q1555" s="7">
        <f>fact_orders[[#This Row],[Original Price]]*(1-fact_orders[[#This Row],[Discount%]])</f>
        <v>749.25</v>
      </c>
      <c r="R1555">
        <f>fact_orders[[#This Row],[Original Price]]*fact_orders[[#This Row],[Discount%]]</f>
        <v>249.75</v>
      </c>
      <c r="S1555">
        <f>YEAR(fact_orders[[#This Row],[Date]])</f>
        <v>2022</v>
      </c>
      <c r="T1555">
        <f>MONTH(fact_orders[[#This Row],[Date]])</f>
        <v>1</v>
      </c>
      <c r="U1555" t="str">
        <f>TEXT(fact_orders[[#This Row],[Date]],"mmm-yyyy")</f>
        <v>Jan-2022</v>
      </c>
      <c r="V1555" t="str">
        <f>"Q"&amp;ROUNDUP(MONTH(fact_orders[[#This Row],[Date]])/3,0)</f>
        <v>Q1</v>
      </c>
      <c r="W1555" t="str" cm="1">
        <f t="array" ref="W1555">_xlfn.IFS(
fact_orders[[#This Row],[dim_customers.Customer Age]]&lt;=25,"18-25",
fact_orders[[#This Row],[dim_customers.Customer Age]]&lt;=35,"26-35",
fact_orders[[#This Row],[dim_customers.Customer Age]]&lt;=45,"36-45",
fact_orders[[#This Row],[dim_customers.Customer Age]]&lt;=55,"46-55",
TRUE,"56+"
)</f>
        <v>36-45</v>
      </c>
      <c r="X1555" t="str" cm="1">
        <f t="array" ref="X1555">_xlfn.IFS(fact_orders[[#This Row],[Original Price]]&lt;250,"Under 250", fact_orders[[#This Row],[Original Price]]&lt;500, "250-499",fact_orders[[#This Row],[Original Price]]&lt;1000,"500-999",fact_orders[[#This Row],[Original Price]]&lt;2000,"1000-1999",TRUE,"2000+")</f>
        <v>500-999</v>
      </c>
      <c r="Y1555" t="str" cm="1">
        <f t="array" ref="Y1555">_xlfn.IFS(fact_orders[[#This Row],[Discount%]]&lt;0.2,"10-19%",fact_orders[[#This Row],[Discount%]]&lt;0.3,"20-29%",fact_orders[[#This Row],[Discount%]]&lt;0.4,"30-39%",fact_orders[[#This Row],[Discount%]]&lt;0.5,"40-49%",TRUE,"50%+")</f>
        <v>20-29%</v>
      </c>
    </row>
    <row r="1556" spans="1:25" x14ac:dyDescent="0.3">
      <c r="A1556" t="s">
        <v>4972</v>
      </c>
      <c r="B1556" t="s">
        <v>3334</v>
      </c>
      <c r="C1556" t="s">
        <v>1453</v>
      </c>
      <c r="D1556" s="2">
        <v>44656</v>
      </c>
      <c r="E1556">
        <v>555</v>
      </c>
      <c r="F1556" s="4">
        <v>0.45</v>
      </c>
      <c r="G1556" t="s">
        <v>8</v>
      </c>
      <c r="H1556" t="s">
        <v>1140</v>
      </c>
      <c r="I1556" t="s">
        <v>1429</v>
      </c>
      <c r="J1556" t="s">
        <v>1142</v>
      </c>
      <c r="K1556" t="s">
        <v>1173</v>
      </c>
      <c r="L1556" t="s">
        <v>23</v>
      </c>
      <c r="M1556">
        <v>4</v>
      </c>
      <c r="N1556">
        <v>26</v>
      </c>
      <c r="O1556" t="s">
        <v>3331</v>
      </c>
      <c r="P1556" t="s">
        <v>3332</v>
      </c>
      <c r="Q1556" s="7">
        <f>fact_orders[[#This Row],[Original Price]]*(1-fact_orders[[#This Row],[Discount%]])</f>
        <v>305.25</v>
      </c>
      <c r="R1556">
        <f>fact_orders[[#This Row],[Original Price]]*fact_orders[[#This Row],[Discount%]]</f>
        <v>249.75</v>
      </c>
      <c r="S1556">
        <f>YEAR(fact_orders[[#This Row],[Date]])</f>
        <v>2022</v>
      </c>
      <c r="T1556">
        <f>MONTH(fact_orders[[#This Row],[Date]])</f>
        <v>4</v>
      </c>
      <c r="U1556" t="str">
        <f>TEXT(fact_orders[[#This Row],[Date]],"mmm-yyyy")</f>
        <v>Apr-2022</v>
      </c>
      <c r="V1556" t="str">
        <f>"Q"&amp;ROUNDUP(MONTH(fact_orders[[#This Row],[Date]])/3,0)</f>
        <v>Q2</v>
      </c>
      <c r="W1556" t="str" cm="1">
        <f t="array" ref="W1556">_xlfn.IFS(
fact_orders[[#This Row],[dim_customers.Customer Age]]&lt;=25,"18-25",
fact_orders[[#This Row],[dim_customers.Customer Age]]&lt;=35,"26-35",
fact_orders[[#This Row],[dim_customers.Customer Age]]&lt;=45,"36-45",
fact_orders[[#This Row],[dim_customers.Customer Age]]&lt;=55,"46-55",
TRUE,"56+"
)</f>
        <v>26-35</v>
      </c>
      <c r="X1556" t="str" cm="1">
        <f t="array" ref="X1556">_xlfn.IFS(fact_orders[[#This Row],[Original Price]]&lt;250,"Under 250", fact_orders[[#This Row],[Original Price]]&lt;500, "250-499",fact_orders[[#This Row],[Original Price]]&lt;1000,"500-999",fact_orders[[#This Row],[Original Price]]&lt;2000,"1000-1999",TRUE,"2000+")</f>
        <v>500-999</v>
      </c>
      <c r="Y1556" t="str" cm="1">
        <f t="array" ref="Y1556">_xlfn.IFS(fact_orders[[#This Row],[Discount%]]&lt;0.2,"10-19%",fact_orders[[#This Row],[Discount%]]&lt;0.3,"20-29%",fact_orders[[#This Row],[Discount%]]&lt;0.4,"30-39%",fact_orders[[#This Row],[Discount%]]&lt;0.5,"40-49%",TRUE,"50%+")</f>
        <v>40-49%</v>
      </c>
    </row>
    <row r="1557" spans="1:25" x14ac:dyDescent="0.3">
      <c r="A1557" t="s">
        <v>4973</v>
      </c>
      <c r="B1557" t="s">
        <v>3335</v>
      </c>
      <c r="C1557" t="s">
        <v>1454</v>
      </c>
      <c r="D1557" s="2">
        <v>44413</v>
      </c>
      <c r="E1557">
        <v>555</v>
      </c>
      <c r="F1557" s="4">
        <v>0.15</v>
      </c>
      <c r="G1557" t="s">
        <v>8</v>
      </c>
      <c r="H1557" t="s">
        <v>1140</v>
      </c>
      <c r="I1557" t="s">
        <v>1429</v>
      </c>
      <c r="J1557" t="s">
        <v>1142</v>
      </c>
      <c r="K1557" t="s">
        <v>1173</v>
      </c>
      <c r="L1557" t="s">
        <v>23</v>
      </c>
      <c r="M1557">
        <v>4</v>
      </c>
      <c r="N1557">
        <v>27</v>
      </c>
      <c r="O1557" t="s">
        <v>3331</v>
      </c>
      <c r="P1557" t="s">
        <v>3332</v>
      </c>
      <c r="Q1557" s="7">
        <f>fact_orders[[#This Row],[Original Price]]*(1-fact_orders[[#This Row],[Discount%]])</f>
        <v>471.75</v>
      </c>
      <c r="R1557">
        <f>fact_orders[[#This Row],[Original Price]]*fact_orders[[#This Row],[Discount%]]</f>
        <v>83.25</v>
      </c>
      <c r="S1557">
        <f>YEAR(fact_orders[[#This Row],[Date]])</f>
        <v>2021</v>
      </c>
      <c r="T1557">
        <f>MONTH(fact_orders[[#This Row],[Date]])</f>
        <v>8</v>
      </c>
      <c r="U1557" t="str">
        <f>TEXT(fact_orders[[#This Row],[Date]],"mmm-yyyy")</f>
        <v>Aug-2021</v>
      </c>
      <c r="V1557" t="str">
        <f>"Q"&amp;ROUNDUP(MONTH(fact_orders[[#This Row],[Date]])/3,0)</f>
        <v>Q3</v>
      </c>
      <c r="W1557" t="str" cm="1">
        <f t="array" ref="W1557">_xlfn.IFS(
fact_orders[[#This Row],[dim_customers.Customer Age]]&lt;=25,"18-25",
fact_orders[[#This Row],[dim_customers.Customer Age]]&lt;=35,"26-35",
fact_orders[[#This Row],[dim_customers.Customer Age]]&lt;=45,"36-45",
fact_orders[[#This Row],[dim_customers.Customer Age]]&lt;=55,"46-55",
TRUE,"56+"
)</f>
        <v>26-35</v>
      </c>
      <c r="X1557" t="str" cm="1">
        <f t="array" ref="X1557">_xlfn.IFS(fact_orders[[#This Row],[Original Price]]&lt;250,"Under 250", fact_orders[[#This Row],[Original Price]]&lt;500, "250-499",fact_orders[[#This Row],[Original Price]]&lt;1000,"500-999",fact_orders[[#This Row],[Original Price]]&lt;2000,"1000-1999",TRUE,"2000+")</f>
        <v>500-999</v>
      </c>
      <c r="Y1557" t="str" cm="1">
        <f t="array" ref="Y1557">_xlfn.IFS(fact_orders[[#This Row],[Discount%]]&lt;0.2,"10-19%",fact_orders[[#This Row],[Discount%]]&lt;0.3,"20-29%",fact_orders[[#This Row],[Discount%]]&lt;0.4,"30-39%",fact_orders[[#This Row],[Discount%]]&lt;0.5,"40-49%",TRUE,"50%+")</f>
        <v>10-19%</v>
      </c>
    </row>
    <row r="1558" spans="1:25" x14ac:dyDescent="0.3">
      <c r="A1558" t="s">
        <v>4974</v>
      </c>
      <c r="B1558" t="s">
        <v>3336</v>
      </c>
      <c r="C1558" t="s">
        <v>1455</v>
      </c>
      <c r="D1558" s="2">
        <v>44636</v>
      </c>
      <c r="E1558">
        <v>555</v>
      </c>
      <c r="F1558" s="4">
        <v>0.33</v>
      </c>
      <c r="G1558" t="s">
        <v>8</v>
      </c>
      <c r="H1558" t="s">
        <v>1140</v>
      </c>
      <c r="I1558" t="s">
        <v>1429</v>
      </c>
      <c r="J1558" t="s">
        <v>1142</v>
      </c>
      <c r="K1558" t="s">
        <v>1180</v>
      </c>
      <c r="L1558" t="s">
        <v>27</v>
      </c>
      <c r="M1558">
        <v>4</v>
      </c>
      <c r="N1558">
        <v>28</v>
      </c>
      <c r="O1558" t="s">
        <v>3337</v>
      </c>
      <c r="P1558" t="s">
        <v>3332</v>
      </c>
      <c r="Q1558" s="7">
        <f>fact_orders[[#This Row],[Original Price]]*(1-fact_orders[[#This Row],[Discount%]])</f>
        <v>371.84999999999997</v>
      </c>
      <c r="R1558">
        <f>fact_orders[[#This Row],[Original Price]]*fact_orders[[#This Row],[Discount%]]</f>
        <v>183.15</v>
      </c>
      <c r="S1558">
        <f>YEAR(fact_orders[[#This Row],[Date]])</f>
        <v>2022</v>
      </c>
      <c r="T1558">
        <f>MONTH(fact_orders[[#This Row],[Date]])</f>
        <v>3</v>
      </c>
      <c r="U1558" t="str">
        <f>TEXT(fact_orders[[#This Row],[Date]],"mmm-yyyy")</f>
        <v>Mar-2022</v>
      </c>
      <c r="V1558" t="str">
        <f>"Q"&amp;ROUNDUP(MONTH(fact_orders[[#This Row],[Date]])/3,0)</f>
        <v>Q1</v>
      </c>
      <c r="W1558" t="str" cm="1">
        <f t="array" ref="W1558">_xlfn.IFS(
fact_orders[[#This Row],[dim_customers.Customer Age]]&lt;=25,"18-25",
fact_orders[[#This Row],[dim_customers.Customer Age]]&lt;=35,"26-35",
fact_orders[[#This Row],[dim_customers.Customer Age]]&lt;=45,"36-45",
fact_orders[[#This Row],[dim_customers.Customer Age]]&lt;=55,"46-55",
TRUE,"56+"
)</f>
        <v>26-35</v>
      </c>
      <c r="X1558" t="str" cm="1">
        <f t="array" ref="X1558">_xlfn.IFS(fact_orders[[#This Row],[Original Price]]&lt;250,"Under 250", fact_orders[[#This Row],[Original Price]]&lt;500, "250-499",fact_orders[[#This Row],[Original Price]]&lt;1000,"500-999",fact_orders[[#This Row],[Original Price]]&lt;2000,"1000-1999",TRUE,"2000+")</f>
        <v>500-999</v>
      </c>
      <c r="Y1558" t="str" cm="1">
        <f t="array" ref="Y1558">_xlfn.IFS(fact_orders[[#This Row],[Discount%]]&lt;0.2,"10-19%",fact_orders[[#This Row],[Discount%]]&lt;0.3,"20-29%",fact_orders[[#This Row],[Discount%]]&lt;0.4,"30-39%",fact_orders[[#This Row],[Discount%]]&lt;0.5,"40-49%",TRUE,"50%+")</f>
        <v>30-39%</v>
      </c>
    </row>
    <row r="1559" spans="1:25" x14ac:dyDescent="0.3">
      <c r="A1559" t="s">
        <v>4975</v>
      </c>
      <c r="B1559" t="s">
        <v>3338</v>
      </c>
      <c r="C1559" t="s">
        <v>1456</v>
      </c>
      <c r="D1559" s="2">
        <v>44675</v>
      </c>
      <c r="E1559">
        <v>555</v>
      </c>
      <c r="F1559" s="4">
        <v>0.42</v>
      </c>
      <c r="G1559" t="s">
        <v>8</v>
      </c>
      <c r="H1559" t="s">
        <v>1140</v>
      </c>
      <c r="I1559" t="s">
        <v>1429</v>
      </c>
      <c r="J1559" t="s">
        <v>1142</v>
      </c>
      <c r="K1559" t="s">
        <v>1180</v>
      </c>
      <c r="L1559" t="s">
        <v>29</v>
      </c>
      <c r="M1559">
        <v>2</v>
      </c>
      <c r="N1559">
        <v>29</v>
      </c>
      <c r="O1559" t="s">
        <v>3337</v>
      </c>
      <c r="P1559" t="s">
        <v>3332</v>
      </c>
      <c r="Q1559" s="7">
        <f>fact_orders[[#This Row],[Original Price]]*(1-fact_orders[[#This Row],[Discount%]])</f>
        <v>321.90000000000003</v>
      </c>
      <c r="R1559">
        <f>fact_orders[[#This Row],[Original Price]]*fact_orders[[#This Row],[Discount%]]</f>
        <v>233.1</v>
      </c>
      <c r="S1559">
        <f>YEAR(fact_orders[[#This Row],[Date]])</f>
        <v>2022</v>
      </c>
      <c r="T1559">
        <f>MONTH(fact_orders[[#This Row],[Date]])</f>
        <v>4</v>
      </c>
      <c r="U1559" t="str">
        <f>TEXT(fact_orders[[#This Row],[Date]],"mmm-yyyy")</f>
        <v>Apr-2022</v>
      </c>
      <c r="V1559" t="str">
        <f>"Q"&amp;ROUNDUP(MONTH(fact_orders[[#This Row],[Date]])/3,0)</f>
        <v>Q2</v>
      </c>
      <c r="W1559" t="str" cm="1">
        <f t="array" ref="W1559">_xlfn.IFS(
fact_orders[[#This Row],[dim_customers.Customer Age]]&lt;=25,"18-25",
fact_orders[[#This Row],[dim_customers.Customer Age]]&lt;=35,"26-35",
fact_orders[[#This Row],[dim_customers.Customer Age]]&lt;=45,"36-45",
fact_orders[[#This Row],[dim_customers.Customer Age]]&lt;=55,"46-55",
TRUE,"56+"
)</f>
        <v>26-35</v>
      </c>
      <c r="X1559" t="str" cm="1">
        <f t="array" ref="X1559">_xlfn.IFS(fact_orders[[#This Row],[Original Price]]&lt;250,"Under 250", fact_orders[[#This Row],[Original Price]]&lt;500, "250-499",fact_orders[[#This Row],[Original Price]]&lt;1000,"500-999",fact_orders[[#This Row],[Original Price]]&lt;2000,"1000-1999",TRUE,"2000+")</f>
        <v>500-999</v>
      </c>
      <c r="Y1559" t="str" cm="1">
        <f t="array" ref="Y1559">_xlfn.IFS(fact_orders[[#This Row],[Discount%]]&lt;0.2,"10-19%",fact_orders[[#This Row],[Discount%]]&lt;0.3,"20-29%",fact_orders[[#This Row],[Discount%]]&lt;0.4,"30-39%",fact_orders[[#This Row],[Discount%]]&lt;0.5,"40-49%",TRUE,"50%+")</f>
        <v>40-49%</v>
      </c>
    </row>
    <row r="1560" spans="1:25" x14ac:dyDescent="0.3">
      <c r="A1560" t="s">
        <v>4976</v>
      </c>
      <c r="B1560" t="s">
        <v>3339</v>
      </c>
      <c r="C1560" t="s">
        <v>1457</v>
      </c>
      <c r="D1560" s="2">
        <v>44555</v>
      </c>
      <c r="E1560">
        <v>1025</v>
      </c>
      <c r="F1560" s="4">
        <v>0.42</v>
      </c>
      <c r="G1560" t="s">
        <v>8</v>
      </c>
      <c r="H1560" t="s">
        <v>1140</v>
      </c>
      <c r="I1560" t="s">
        <v>1429</v>
      </c>
      <c r="J1560" t="s">
        <v>1142</v>
      </c>
      <c r="K1560" t="s">
        <v>1180</v>
      </c>
      <c r="L1560" t="s">
        <v>16</v>
      </c>
      <c r="M1560">
        <v>3</v>
      </c>
      <c r="N1560">
        <v>30</v>
      </c>
      <c r="O1560" t="s">
        <v>3337</v>
      </c>
      <c r="P1560" t="s">
        <v>3332</v>
      </c>
      <c r="Q1560" s="7">
        <f>fact_orders[[#This Row],[Original Price]]*(1-fact_orders[[#This Row],[Discount%]])</f>
        <v>594.50000000000011</v>
      </c>
      <c r="R1560">
        <f>fact_orders[[#This Row],[Original Price]]*fact_orders[[#This Row],[Discount%]]</f>
        <v>430.5</v>
      </c>
      <c r="S1560">
        <f>YEAR(fact_orders[[#This Row],[Date]])</f>
        <v>2021</v>
      </c>
      <c r="T1560">
        <f>MONTH(fact_orders[[#This Row],[Date]])</f>
        <v>12</v>
      </c>
      <c r="U1560" t="str">
        <f>TEXT(fact_orders[[#This Row],[Date]],"mmm-yyyy")</f>
        <v>Dec-2021</v>
      </c>
      <c r="V1560" t="str">
        <f>"Q"&amp;ROUNDUP(MONTH(fact_orders[[#This Row],[Date]])/3,0)</f>
        <v>Q4</v>
      </c>
      <c r="W1560" t="str" cm="1">
        <f t="array" ref="W1560">_xlfn.IFS(
fact_orders[[#This Row],[dim_customers.Customer Age]]&lt;=25,"18-25",
fact_orders[[#This Row],[dim_customers.Customer Age]]&lt;=35,"26-35",
fact_orders[[#This Row],[dim_customers.Customer Age]]&lt;=45,"36-45",
fact_orders[[#This Row],[dim_customers.Customer Age]]&lt;=55,"46-55",
TRUE,"56+"
)</f>
        <v>26-35</v>
      </c>
      <c r="X1560" t="str" cm="1">
        <f t="array" ref="X1560">_xlfn.IFS(fact_orders[[#This Row],[Original Price]]&lt;250,"Under 250", fact_orders[[#This Row],[Original Price]]&lt;500, "250-499",fact_orders[[#This Row],[Original Price]]&lt;1000,"500-999",fact_orders[[#This Row],[Original Price]]&lt;2000,"1000-1999",TRUE,"2000+")</f>
        <v>1000-1999</v>
      </c>
      <c r="Y1560" t="str" cm="1">
        <f t="array" ref="Y1560">_xlfn.IFS(fact_orders[[#This Row],[Discount%]]&lt;0.2,"10-19%",fact_orders[[#This Row],[Discount%]]&lt;0.3,"20-29%",fact_orders[[#This Row],[Discount%]]&lt;0.4,"30-39%",fact_orders[[#This Row],[Discount%]]&lt;0.5,"40-49%",TRUE,"50%+")</f>
        <v>40-49%</v>
      </c>
    </row>
    <row r="1561" spans="1:25" x14ac:dyDescent="0.3">
      <c r="A1561" t="s">
        <v>4977</v>
      </c>
      <c r="B1561" t="s">
        <v>3340</v>
      </c>
      <c r="C1561" t="s">
        <v>1458</v>
      </c>
      <c r="D1561" s="2">
        <v>44412</v>
      </c>
      <c r="E1561">
        <v>1025</v>
      </c>
      <c r="F1561" s="4">
        <v>0.39</v>
      </c>
      <c r="G1561" t="s">
        <v>8</v>
      </c>
      <c r="H1561" t="s">
        <v>1140</v>
      </c>
      <c r="I1561" t="s">
        <v>1429</v>
      </c>
      <c r="J1561" t="s">
        <v>1142</v>
      </c>
      <c r="K1561" t="s">
        <v>1180</v>
      </c>
      <c r="L1561" t="s">
        <v>16</v>
      </c>
      <c r="M1561">
        <v>2</v>
      </c>
      <c r="N1561">
        <v>31</v>
      </c>
      <c r="O1561" t="s">
        <v>3341</v>
      </c>
      <c r="P1561" t="s">
        <v>3332</v>
      </c>
      <c r="Q1561" s="7">
        <f>fact_orders[[#This Row],[Original Price]]*(1-fact_orders[[#This Row],[Discount%]])</f>
        <v>625.25</v>
      </c>
      <c r="R1561">
        <f>fact_orders[[#This Row],[Original Price]]*fact_orders[[#This Row],[Discount%]]</f>
        <v>399.75</v>
      </c>
      <c r="S1561">
        <f>YEAR(fact_orders[[#This Row],[Date]])</f>
        <v>2021</v>
      </c>
      <c r="T1561">
        <f>MONTH(fact_orders[[#This Row],[Date]])</f>
        <v>8</v>
      </c>
      <c r="U1561" t="str">
        <f>TEXT(fact_orders[[#This Row],[Date]],"mmm-yyyy")</f>
        <v>Aug-2021</v>
      </c>
      <c r="V1561" t="str">
        <f>"Q"&amp;ROUNDUP(MONTH(fact_orders[[#This Row],[Date]])/3,0)</f>
        <v>Q3</v>
      </c>
      <c r="W1561" t="str" cm="1">
        <f t="array" ref="W1561">_xlfn.IFS(
fact_orders[[#This Row],[dim_customers.Customer Age]]&lt;=25,"18-25",
fact_orders[[#This Row],[dim_customers.Customer Age]]&lt;=35,"26-35",
fact_orders[[#This Row],[dim_customers.Customer Age]]&lt;=45,"36-45",
fact_orders[[#This Row],[dim_customers.Customer Age]]&lt;=55,"46-55",
TRUE,"56+"
)</f>
        <v>26-35</v>
      </c>
      <c r="X1561" t="str" cm="1">
        <f t="array" ref="X1561">_xlfn.IFS(fact_orders[[#This Row],[Original Price]]&lt;250,"Under 250", fact_orders[[#This Row],[Original Price]]&lt;500, "250-499",fact_orders[[#This Row],[Original Price]]&lt;1000,"500-999",fact_orders[[#This Row],[Original Price]]&lt;2000,"1000-1999",TRUE,"2000+")</f>
        <v>1000-1999</v>
      </c>
      <c r="Y1561" t="str" cm="1">
        <f t="array" ref="Y1561">_xlfn.IFS(fact_orders[[#This Row],[Discount%]]&lt;0.2,"10-19%",fact_orders[[#This Row],[Discount%]]&lt;0.3,"20-29%",fact_orders[[#This Row],[Discount%]]&lt;0.4,"30-39%",fact_orders[[#This Row],[Discount%]]&lt;0.5,"40-49%",TRUE,"50%+")</f>
        <v>30-39%</v>
      </c>
    </row>
    <row r="1562" spans="1:25" x14ac:dyDescent="0.3">
      <c r="A1562" t="s">
        <v>4978</v>
      </c>
      <c r="B1562" t="s">
        <v>3342</v>
      </c>
      <c r="C1562" t="s">
        <v>1459</v>
      </c>
      <c r="D1562" s="2">
        <v>44924</v>
      </c>
      <c r="E1562">
        <v>1025</v>
      </c>
      <c r="F1562" s="4">
        <v>0.39</v>
      </c>
      <c r="G1562" t="s">
        <v>8</v>
      </c>
      <c r="H1562" t="s">
        <v>1140</v>
      </c>
      <c r="I1562" t="s">
        <v>1429</v>
      </c>
      <c r="J1562" t="s">
        <v>1142</v>
      </c>
      <c r="K1562" t="s">
        <v>1180</v>
      </c>
      <c r="L1562" t="s">
        <v>16</v>
      </c>
      <c r="M1562">
        <v>3</v>
      </c>
      <c r="N1562">
        <v>32</v>
      </c>
      <c r="O1562" t="s">
        <v>3341</v>
      </c>
      <c r="P1562" t="s">
        <v>3332</v>
      </c>
      <c r="Q1562" s="7">
        <f>fact_orders[[#This Row],[Original Price]]*(1-fact_orders[[#This Row],[Discount%]])</f>
        <v>625.25</v>
      </c>
      <c r="R1562">
        <f>fact_orders[[#This Row],[Original Price]]*fact_orders[[#This Row],[Discount%]]</f>
        <v>399.75</v>
      </c>
      <c r="S1562">
        <f>YEAR(fact_orders[[#This Row],[Date]])</f>
        <v>2022</v>
      </c>
      <c r="T1562">
        <f>MONTH(fact_orders[[#This Row],[Date]])</f>
        <v>12</v>
      </c>
      <c r="U1562" t="str">
        <f>TEXT(fact_orders[[#This Row],[Date]],"mmm-yyyy")</f>
        <v>Dec-2022</v>
      </c>
      <c r="V1562" t="str">
        <f>"Q"&amp;ROUNDUP(MONTH(fact_orders[[#This Row],[Date]])/3,0)</f>
        <v>Q4</v>
      </c>
      <c r="W1562" t="str" cm="1">
        <f t="array" ref="W1562">_xlfn.IFS(
fact_orders[[#This Row],[dim_customers.Customer Age]]&lt;=25,"18-25",
fact_orders[[#This Row],[dim_customers.Customer Age]]&lt;=35,"26-35",
fact_orders[[#This Row],[dim_customers.Customer Age]]&lt;=45,"36-45",
fact_orders[[#This Row],[dim_customers.Customer Age]]&lt;=55,"46-55",
TRUE,"56+"
)</f>
        <v>26-35</v>
      </c>
      <c r="X1562" t="str" cm="1">
        <f t="array" ref="X1562">_xlfn.IFS(fact_orders[[#This Row],[Original Price]]&lt;250,"Under 250", fact_orders[[#This Row],[Original Price]]&lt;500, "250-499",fact_orders[[#This Row],[Original Price]]&lt;1000,"500-999",fact_orders[[#This Row],[Original Price]]&lt;2000,"1000-1999",TRUE,"2000+")</f>
        <v>1000-1999</v>
      </c>
      <c r="Y1562" t="str" cm="1">
        <f t="array" ref="Y1562">_xlfn.IFS(fact_orders[[#This Row],[Discount%]]&lt;0.2,"10-19%",fact_orders[[#This Row],[Discount%]]&lt;0.3,"20-29%",fact_orders[[#This Row],[Discount%]]&lt;0.4,"30-39%",fact_orders[[#This Row],[Discount%]]&lt;0.5,"40-49%",TRUE,"50%+")</f>
        <v>30-39%</v>
      </c>
    </row>
    <row r="1563" spans="1:25" x14ac:dyDescent="0.3">
      <c r="A1563" t="s">
        <v>4979</v>
      </c>
      <c r="B1563" t="s">
        <v>3343</v>
      </c>
      <c r="C1563" t="s">
        <v>1460</v>
      </c>
      <c r="D1563" s="2">
        <v>44829</v>
      </c>
      <c r="E1563">
        <v>555</v>
      </c>
      <c r="F1563" s="4">
        <v>0.39</v>
      </c>
      <c r="G1563" t="s">
        <v>8</v>
      </c>
      <c r="H1563" t="s">
        <v>1140</v>
      </c>
      <c r="I1563" t="s">
        <v>1429</v>
      </c>
      <c r="J1563" t="s">
        <v>1187</v>
      </c>
      <c r="K1563" t="s">
        <v>1180</v>
      </c>
      <c r="L1563" t="s">
        <v>16</v>
      </c>
      <c r="M1563">
        <v>5</v>
      </c>
      <c r="N1563">
        <v>33</v>
      </c>
      <c r="O1563" t="s">
        <v>3341</v>
      </c>
      <c r="P1563" t="s">
        <v>3332</v>
      </c>
      <c r="Q1563" s="7">
        <f>fact_orders[[#This Row],[Original Price]]*(1-fact_orders[[#This Row],[Discount%]])</f>
        <v>338.55</v>
      </c>
      <c r="R1563">
        <f>fact_orders[[#This Row],[Original Price]]*fact_orders[[#This Row],[Discount%]]</f>
        <v>216.45000000000002</v>
      </c>
      <c r="S1563">
        <f>YEAR(fact_orders[[#This Row],[Date]])</f>
        <v>2022</v>
      </c>
      <c r="T1563">
        <f>MONTH(fact_orders[[#This Row],[Date]])</f>
        <v>9</v>
      </c>
      <c r="U1563" t="str">
        <f>TEXT(fact_orders[[#This Row],[Date]],"mmm-yyyy")</f>
        <v>Sep-2022</v>
      </c>
      <c r="V1563" t="str">
        <f>"Q"&amp;ROUNDUP(MONTH(fact_orders[[#This Row],[Date]])/3,0)</f>
        <v>Q3</v>
      </c>
      <c r="W1563" t="str" cm="1">
        <f t="array" ref="W1563">_xlfn.IFS(
fact_orders[[#This Row],[dim_customers.Customer Age]]&lt;=25,"18-25",
fact_orders[[#This Row],[dim_customers.Customer Age]]&lt;=35,"26-35",
fact_orders[[#This Row],[dim_customers.Customer Age]]&lt;=45,"36-45",
fact_orders[[#This Row],[dim_customers.Customer Age]]&lt;=55,"46-55",
TRUE,"56+"
)</f>
        <v>26-35</v>
      </c>
      <c r="X1563" t="str" cm="1">
        <f t="array" ref="X1563">_xlfn.IFS(fact_orders[[#This Row],[Original Price]]&lt;250,"Under 250", fact_orders[[#This Row],[Original Price]]&lt;500, "250-499",fact_orders[[#This Row],[Original Price]]&lt;1000,"500-999",fact_orders[[#This Row],[Original Price]]&lt;2000,"1000-1999",TRUE,"2000+")</f>
        <v>500-999</v>
      </c>
      <c r="Y1563" t="str" cm="1">
        <f t="array" ref="Y1563">_xlfn.IFS(fact_orders[[#This Row],[Discount%]]&lt;0.2,"10-19%",fact_orders[[#This Row],[Discount%]]&lt;0.3,"20-29%",fact_orders[[#This Row],[Discount%]]&lt;0.4,"30-39%",fact_orders[[#This Row],[Discount%]]&lt;0.5,"40-49%",TRUE,"50%+")</f>
        <v>30-39%</v>
      </c>
    </row>
    <row r="1564" spans="1:25" x14ac:dyDescent="0.3">
      <c r="A1564" t="s">
        <v>4980</v>
      </c>
      <c r="B1564" t="s">
        <v>3344</v>
      </c>
      <c r="C1564" t="s">
        <v>1461</v>
      </c>
      <c r="D1564" s="2">
        <v>44326</v>
      </c>
      <c r="E1564">
        <v>599</v>
      </c>
      <c r="F1564" s="4">
        <v>0.39</v>
      </c>
      <c r="G1564" t="s">
        <v>8</v>
      </c>
      <c r="H1564" t="s">
        <v>1140</v>
      </c>
      <c r="I1564" t="s">
        <v>1429</v>
      </c>
      <c r="J1564" t="s">
        <v>1187</v>
      </c>
      <c r="K1564" t="s">
        <v>1180</v>
      </c>
      <c r="L1564" t="s">
        <v>102</v>
      </c>
      <c r="M1564">
        <v>4</v>
      </c>
      <c r="N1564">
        <v>44</v>
      </c>
      <c r="O1564" t="s">
        <v>3345</v>
      </c>
      <c r="P1564" t="s">
        <v>3332</v>
      </c>
      <c r="Q1564" s="7">
        <f>fact_orders[[#This Row],[Original Price]]*(1-fact_orders[[#This Row],[Discount%]])</f>
        <v>365.39</v>
      </c>
      <c r="R1564">
        <f>fact_orders[[#This Row],[Original Price]]*fact_orders[[#This Row],[Discount%]]</f>
        <v>233.61</v>
      </c>
      <c r="S1564">
        <f>YEAR(fact_orders[[#This Row],[Date]])</f>
        <v>2021</v>
      </c>
      <c r="T1564">
        <f>MONTH(fact_orders[[#This Row],[Date]])</f>
        <v>5</v>
      </c>
      <c r="U1564" t="str">
        <f>TEXT(fact_orders[[#This Row],[Date]],"mmm-yyyy")</f>
        <v>May-2021</v>
      </c>
      <c r="V1564" t="str">
        <f>"Q"&amp;ROUNDUP(MONTH(fact_orders[[#This Row],[Date]])/3,0)</f>
        <v>Q2</v>
      </c>
      <c r="W1564" t="str" cm="1">
        <f t="array" ref="W1564">_xlfn.IFS(
fact_orders[[#This Row],[dim_customers.Customer Age]]&lt;=25,"18-25",
fact_orders[[#This Row],[dim_customers.Customer Age]]&lt;=35,"26-35",
fact_orders[[#This Row],[dim_customers.Customer Age]]&lt;=45,"36-45",
fact_orders[[#This Row],[dim_customers.Customer Age]]&lt;=55,"46-55",
TRUE,"56+"
)</f>
        <v>36-45</v>
      </c>
      <c r="X1564" t="str" cm="1">
        <f t="array" ref="X1564">_xlfn.IFS(fact_orders[[#This Row],[Original Price]]&lt;250,"Under 250", fact_orders[[#This Row],[Original Price]]&lt;500, "250-499",fact_orders[[#This Row],[Original Price]]&lt;1000,"500-999",fact_orders[[#This Row],[Original Price]]&lt;2000,"1000-1999",TRUE,"2000+")</f>
        <v>500-999</v>
      </c>
      <c r="Y1564" t="str" cm="1">
        <f t="array" ref="Y1564">_xlfn.IFS(fact_orders[[#This Row],[Discount%]]&lt;0.2,"10-19%",fact_orders[[#This Row],[Discount%]]&lt;0.3,"20-29%",fact_orders[[#This Row],[Discount%]]&lt;0.4,"30-39%",fact_orders[[#This Row],[Discount%]]&lt;0.5,"40-49%",TRUE,"50%+")</f>
        <v>30-39%</v>
      </c>
    </row>
    <row r="1565" spans="1:25" x14ac:dyDescent="0.3">
      <c r="A1565" t="s">
        <v>4981</v>
      </c>
      <c r="B1565" t="s">
        <v>3346</v>
      </c>
      <c r="C1565" t="s">
        <v>1462</v>
      </c>
      <c r="D1565" s="2">
        <v>44522</v>
      </c>
      <c r="E1565">
        <v>555</v>
      </c>
      <c r="F1565" s="4">
        <v>0.3</v>
      </c>
      <c r="G1565" t="s">
        <v>8</v>
      </c>
      <c r="H1565" t="s">
        <v>1140</v>
      </c>
      <c r="I1565" t="s">
        <v>1429</v>
      </c>
      <c r="J1565" t="s">
        <v>1187</v>
      </c>
      <c r="K1565" t="s">
        <v>1151</v>
      </c>
      <c r="L1565" t="s">
        <v>102</v>
      </c>
      <c r="M1565">
        <v>3</v>
      </c>
      <c r="N1565">
        <v>45</v>
      </c>
      <c r="O1565" t="s">
        <v>3345</v>
      </c>
      <c r="P1565" t="s">
        <v>3332</v>
      </c>
      <c r="Q1565" s="7">
        <f>fact_orders[[#This Row],[Original Price]]*(1-fact_orders[[#This Row],[Discount%]])</f>
        <v>388.5</v>
      </c>
      <c r="R1565">
        <f>fact_orders[[#This Row],[Original Price]]*fact_orders[[#This Row],[Discount%]]</f>
        <v>166.5</v>
      </c>
      <c r="S1565">
        <f>YEAR(fact_orders[[#This Row],[Date]])</f>
        <v>2021</v>
      </c>
      <c r="T1565">
        <f>MONTH(fact_orders[[#This Row],[Date]])</f>
        <v>11</v>
      </c>
      <c r="U1565" t="str">
        <f>TEXT(fact_orders[[#This Row],[Date]],"mmm-yyyy")</f>
        <v>Nov-2021</v>
      </c>
      <c r="V1565" t="str">
        <f>"Q"&amp;ROUNDUP(MONTH(fact_orders[[#This Row],[Date]])/3,0)</f>
        <v>Q4</v>
      </c>
      <c r="W1565" t="str" cm="1">
        <f t="array" ref="W1565">_xlfn.IFS(
fact_orders[[#This Row],[dim_customers.Customer Age]]&lt;=25,"18-25",
fact_orders[[#This Row],[dim_customers.Customer Age]]&lt;=35,"26-35",
fact_orders[[#This Row],[dim_customers.Customer Age]]&lt;=45,"36-45",
fact_orders[[#This Row],[dim_customers.Customer Age]]&lt;=55,"46-55",
TRUE,"56+"
)</f>
        <v>36-45</v>
      </c>
      <c r="X1565" t="str" cm="1">
        <f t="array" ref="X1565">_xlfn.IFS(fact_orders[[#This Row],[Original Price]]&lt;250,"Under 250", fact_orders[[#This Row],[Original Price]]&lt;500, "250-499",fact_orders[[#This Row],[Original Price]]&lt;1000,"500-999",fact_orders[[#This Row],[Original Price]]&lt;2000,"1000-1999",TRUE,"2000+")</f>
        <v>500-999</v>
      </c>
      <c r="Y1565" t="str" cm="1">
        <f t="array" ref="Y1565">_xlfn.IFS(fact_orders[[#This Row],[Discount%]]&lt;0.2,"10-19%",fact_orders[[#This Row],[Discount%]]&lt;0.3,"20-29%",fact_orders[[#This Row],[Discount%]]&lt;0.4,"30-39%",fact_orders[[#This Row],[Discount%]]&lt;0.5,"40-49%",TRUE,"50%+")</f>
        <v>30-39%</v>
      </c>
    </row>
    <row r="1566" spans="1:25" hidden="1" x14ac:dyDescent="0.3">
      <c r="A1566" t="s">
        <v>4982</v>
      </c>
      <c r="B1566" t="s">
        <v>3347</v>
      </c>
      <c r="C1566" t="s">
        <v>1463</v>
      </c>
      <c r="D1566" s="2">
        <v>44401</v>
      </c>
      <c r="E1566">
        <v>555</v>
      </c>
      <c r="F1566" s="4">
        <v>0.3</v>
      </c>
      <c r="G1566" t="s">
        <v>8</v>
      </c>
      <c r="H1566" t="s">
        <v>1140</v>
      </c>
      <c r="I1566" t="s">
        <v>1429</v>
      </c>
      <c r="J1566" t="s">
        <v>1187</v>
      </c>
      <c r="K1566" t="s">
        <v>1151</v>
      </c>
      <c r="L1566" t="s">
        <v>102</v>
      </c>
      <c r="M1566">
        <v>2</v>
      </c>
      <c r="N1566">
        <v>46</v>
      </c>
      <c r="O1566" t="s">
        <v>3348</v>
      </c>
      <c r="P1566" t="s">
        <v>3349</v>
      </c>
      <c r="Q1566" s="7">
        <f>fact_orders[[#This Row],[Original Price]]*(1-fact_orders[[#This Row],[Discount%]])</f>
        <v>388.5</v>
      </c>
      <c r="R1566">
        <f>fact_orders[[#This Row],[Original Price]]*fact_orders[[#This Row],[Discount%]]</f>
        <v>166.5</v>
      </c>
      <c r="S1566">
        <f>YEAR(fact_orders[[#This Row],[Date]])</f>
        <v>2021</v>
      </c>
      <c r="T1566">
        <f>MONTH(fact_orders[[#This Row],[Date]])</f>
        <v>7</v>
      </c>
      <c r="U1566" t="str">
        <f>TEXT(fact_orders[[#This Row],[Date]],"mmm-yyyy")</f>
        <v>Jul-2021</v>
      </c>
      <c r="V1566" t="str">
        <f>"Q"&amp;ROUNDUP(MONTH(fact_orders[[#This Row],[Date]])/3,0)</f>
        <v>Q3</v>
      </c>
      <c r="W1566" t="str" cm="1">
        <f t="array" ref="W1566">_xlfn.IFS(
fact_orders[[#This Row],[dim_customers.Customer Age]]&lt;=25,"18-25",
fact_orders[[#This Row],[dim_customers.Customer Age]]&lt;=35,"26-35",
fact_orders[[#This Row],[dim_customers.Customer Age]]&lt;=45,"36-45",
fact_orders[[#This Row],[dim_customers.Customer Age]]&lt;=55,"46-55",
TRUE,"56+"
)</f>
        <v>46-55</v>
      </c>
      <c r="X1566" t="str" cm="1">
        <f t="array" ref="X1566">_xlfn.IFS(fact_orders[[#This Row],[Original Price]]&lt;250,"Under 250", fact_orders[[#This Row],[Original Price]]&lt;500, "250-499",fact_orders[[#This Row],[Original Price]]&lt;1000,"500-999",fact_orders[[#This Row],[Original Price]]&lt;2000,"1000-1999",TRUE,"2000+")</f>
        <v>500-999</v>
      </c>
      <c r="Y1566" t="str" cm="1">
        <f t="array" ref="Y1566">_xlfn.IFS(fact_orders[[#This Row],[Discount%]]&lt;0.2,"10-19%",fact_orders[[#This Row],[Discount%]]&lt;0.3,"20-29%",fact_orders[[#This Row],[Discount%]]&lt;0.4,"30-39%",fact_orders[[#This Row],[Discount%]]&lt;0.5,"40-49%",TRUE,"50%+")</f>
        <v>30-39%</v>
      </c>
    </row>
    <row r="1567" spans="1:25" hidden="1" x14ac:dyDescent="0.3">
      <c r="A1567" t="s">
        <v>4983</v>
      </c>
      <c r="B1567" t="s">
        <v>3350</v>
      </c>
      <c r="C1567" t="s">
        <v>1464</v>
      </c>
      <c r="D1567" s="2">
        <v>44490</v>
      </c>
      <c r="E1567">
        <v>565</v>
      </c>
      <c r="F1567" s="4">
        <v>0.3</v>
      </c>
      <c r="G1567" t="s">
        <v>8</v>
      </c>
      <c r="H1567" t="s">
        <v>1140</v>
      </c>
      <c r="I1567" t="s">
        <v>1429</v>
      </c>
      <c r="J1567" t="s">
        <v>1187</v>
      </c>
      <c r="K1567" t="s">
        <v>1151</v>
      </c>
      <c r="L1567" t="s">
        <v>102</v>
      </c>
      <c r="M1567">
        <v>2</v>
      </c>
      <c r="N1567">
        <v>47</v>
      </c>
      <c r="O1567" t="s">
        <v>3348</v>
      </c>
      <c r="P1567" t="s">
        <v>3349</v>
      </c>
      <c r="Q1567" s="7">
        <f>fact_orders[[#This Row],[Original Price]]*(1-fact_orders[[#This Row],[Discount%]])</f>
        <v>395.5</v>
      </c>
      <c r="R1567">
        <f>fact_orders[[#This Row],[Original Price]]*fact_orders[[#This Row],[Discount%]]</f>
        <v>169.5</v>
      </c>
      <c r="S1567">
        <f>YEAR(fact_orders[[#This Row],[Date]])</f>
        <v>2021</v>
      </c>
      <c r="T1567">
        <f>MONTH(fact_orders[[#This Row],[Date]])</f>
        <v>10</v>
      </c>
      <c r="U1567" t="str">
        <f>TEXT(fact_orders[[#This Row],[Date]],"mmm-yyyy")</f>
        <v>Oct-2021</v>
      </c>
      <c r="V1567" t="str">
        <f>"Q"&amp;ROUNDUP(MONTH(fact_orders[[#This Row],[Date]])/3,0)</f>
        <v>Q4</v>
      </c>
      <c r="W1567" t="str" cm="1">
        <f t="array" ref="W1567">_xlfn.IFS(
fact_orders[[#This Row],[dim_customers.Customer Age]]&lt;=25,"18-25",
fact_orders[[#This Row],[dim_customers.Customer Age]]&lt;=35,"26-35",
fact_orders[[#This Row],[dim_customers.Customer Age]]&lt;=45,"36-45",
fact_orders[[#This Row],[dim_customers.Customer Age]]&lt;=55,"46-55",
TRUE,"56+"
)</f>
        <v>46-55</v>
      </c>
      <c r="X1567" t="str" cm="1">
        <f t="array" ref="X1567">_xlfn.IFS(fact_orders[[#This Row],[Original Price]]&lt;250,"Under 250", fact_orders[[#This Row],[Original Price]]&lt;500, "250-499",fact_orders[[#This Row],[Original Price]]&lt;1000,"500-999",fact_orders[[#This Row],[Original Price]]&lt;2000,"1000-1999",TRUE,"2000+")</f>
        <v>500-999</v>
      </c>
      <c r="Y1567" t="str" cm="1">
        <f t="array" ref="Y1567">_xlfn.IFS(fact_orders[[#This Row],[Discount%]]&lt;0.2,"10-19%",fact_orders[[#This Row],[Discount%]]&lt;0.3,"20-29%",fact_orders[[#This Row],[Discount%]]&lt;0.4,"30-39%",fact_orders[[#This Row],[Discount%]]&lt;0.5,"40-49%",TRUE,"50%+")</f>
        <v>30-39%</v>
      </c>
    </row>
    <row r="1568" spans="1:25" hidden="1" x14ac:dyDescent="0.3">
      <c r="A1568" t="s">
        <v>4984</v>
      </c>
      <c r="B1568" t="s">
        <v>3351</v>
      </c>
      <c r="C1568" t="s">
        <v>1465</v>
      </c>
      <c r="D1568" s="2">
        <v>44250</v>
      </c>
      <c r="E1568">
        <v>555</v>
      </c>
      <c r="F1568" s="4">
        <v>0.25</v>
      </c>
      <c r="G1568" t="s">
        <v>8</v>
      </c>
      <c r="H1568" t="s">
        <v>1140</v>
      </c>
      <c r="I1568" t="s">
        <v>1429</v>
      </c>
      <c r="J1568" t="s">
        <v>1187</v>
      </c>
      <c r="K1568" t="s">
        <v>1151</v>
      </c>
      <c r="L1568" t="s">
        <v>16</v>
      </c>
      <c r="M1568">
        <v>3</v>
      </c>
      <c r="N1568">
        <v>48</v>
      </c>
      <c r="O1568" t="s">
        <v>3348</v>
      </c>
      <c r="P1568" t="s">
        <v>3349</v>
      </c>
      <c r="Q1568" s="7">
        <f>fact_orders[[#This Row],[Original Price]]*(1-fact_orders[[#This Row],[Discount%]])</f>
        <v>416.25</v>
      </c>
      <c r="R1568">
        <f>fact_orders[[#This Row],[Original Price]]*fact_orders[[#This Row],[Discount%]]</f>
        <v>138.75</v>
      </c>
      <c r="S1568">
        <f>YEAR(fact_orders[[#This Row],[Date]])</f>
        <v>2021</v>
      </c>
      <c r="T1568">
        <f>MONTH(fact_orders[[#This Row],[Date]])</f>
        <v>2</v>
      </c>
      <c r="U1568" t="str">
        <f>TEXT(fact_orders[[#This Row],[Date]],"mmm-yyyy")</f>
        <v>Feb-2021</v>
      </c>
      <c r="V1568" t="str">
        <f>"Q"&amp;ROUNDUP(MONTH(fact_orders[[#This Row],[Date]])/3,0)</f>
        <v>Q1</v>
      </c>
      <c r="W1568" t="str" cm="1">
        <f t="array" ref="W1568">_xlfn.IFS(
fact_orders[[#This Row],[dim_customers.Customer Age]]&lt;=25,"18-25",
fact_orders[[#This Row],[dim_customers.Customer Age]]&lt;=35,"26-35",
fact_orders[[#This Row],[dim_customers.Customer Age]]&lt;=45,"36-45",
fact_orders[[#This Row],[dim_customers.Customer Age]]&lt;=55,"46-55",
TRUE,"56+"
)</f>
        <v>46-55</v>
      </c>
      <c r="X1568" t="str" cm="1">
        <f t="array" ref="X1568">_xlfn.IFS(fact_orders[[#This Row],[Original Price]]&lt;250,"Under 250", fact_orders[[#This Row],[Original Price]]&lt;500, "250-499",fact_orders[[#This Row],[Original Price]]&lt;1000,"500-999",fact_orders[[#This Row],[Original Price]]&lt;2000,"1000-1999",TRUE,"2000+")</f>
        <v>500-999</v>
      </c>
      <c r="Y1568" t="str" cm="1">
        <f t="array" ref="Y1568">_xlfn.IFS(fact_orders[[#This Row],[Discount%]]&lt;0.2,"10-19%",fact_orders[[#This Row],[Discount%]]&lt;0.3,"20-29%",fact_orders[[#This Row],[Discount%]]&lt;0.4,"30-39%",fact_orders[[#This Row],[Discount%]]&lt;0.5,"40-49%",TRUE,"50%+")</f>
        <v>20-29%</v>
      </c>
    </row>
    <row r="1569" spans="1:25" hidden="1" x14ac:dyDescent="0.3">
      <c r="A1569" t="s">
        <v>4985</v>
      </c>
      <c r="B1569" t="s">
        <v>3352</v>
      </c>
      <c r="C1569" t="s">
        <v>1466</v>
      </c>
      <c r="D1569" s="2">
        <v>44944</v>
      </c>
      <c r="E1569">
        <v>999</v>
      </c>
      <c r="F1569" s="4">
        <v>0.25</v>
      </c>
      <c r="G1569" t="s">
        <v>8</v>
      </c>
      <c r="H1569" t="s">
        <v>1140</v>
      </c>
      <c r="I1569" t="s">
        <v>1429</v>
      </c>
      <c r="J1569" t="s">
        <v>1187</v>
      </c>
      <c r="K1569" t="s">
        <v>1151</v>
      </c>
      <c r="L1569" t="s">
        <v>29</v>
      </c>
      <c r="M1569">
        <v>5</v>
      </c>
      <c r="N1569">
        <v>49</v>
      </c>
      <c r="O1569" t="s">
        <v>3348</v>
      </c>
      <c r="P1569" t="s">
        <v>3349</v>
      </c>
      <c r="Q1569" s="7">
        <f>fact_orders[[#This Row],[Original Price]]*(1-fact_orders[[#This Row],[Discount%]])</f>
        <v>749.25</v>
      </c>
      <c r="R1569">
        <f>fact_orders[[#This Row],[Original Price]]*fact_orders[[#This Row],[Discount%]]</f>
        <v>249.75</v>
      </c>
      <c r="S1569">
        <f>YEAR(fact_orders[[#This Row],[Date]])</f>
        <v>2023</v>
      </c>
      <c r="T1569">
        <f>MONTH(fact_orders[[#This Row],[Date]])</f>
        <v>1</v>
      </c>
      <c r="U1569" t="str">
        <f>TEXT(fact_orders[[#This Row],[Date]],"mmm-yyyy")</f>
        <v>Jan-2023</v>
      </c>
      <c r="V1569" t="str">
        <f>"Q"&amp;ROUNDUP(MONTH(fact_orders[[#This Row],[Date]])/3,0)</f>
        <v>Q1</v>
      </c>
      <c r="W1569" t="str" cm="1">
        <f t="array" ref="W1569">_xlfn.IFS(
fact_orders[[#This Row],[dim_customers.Customer Age]]&lt;=25,"18-25",
fact_orders[[#This Row],[dim_customers.Customer Age]]&lt;=35,"26-35",
fact_orders[[#This Row],[dim_customers.Customer Age]]&lt;=45,"36-45",
fact_orders[[#This Row],[dim_customers.Customer Age]]&lt;=55,"46-55",
TRUE,"56+"
)</f>
        <v>46-55</v>
      </c>
      <c r="X1569" t="str" cm="1">
        <f t="array" ref="X1569">_xlfn.IFS(fact_orders[[#This Row],[Original Price]]&lt;250,"Under 250", fact_orders[[#This Row],[Original Price]]&lt;500, "250-499",fact_orders[[#This Row],[Original Price]]&lt;1000,"500-999",fact_orders[[#This Row],[Original Price]]&lt;2000,"1000-1999",TRUE,"2000+")</f>
        <v>500-999</v>
      </c>
      <c r="Y1569" t="str" cm="1">
        <f t="array" ref="Y1569">_xlfn.IFS(fact_orders[[#This Row],[Discount%]]&lt;0.2,"10-19%",fact_orders[[#This Row],[Discount%]]&lt;0.3,"20-29%",fact_orders[[#This Row],[Discount%]]&lt;0.4,"30-39%",fact_orders[[#This Row],[Discount%]]&lt;0.5,"40-49%",TRUE,"50%+")</f>
        <v>20-29%</v>
      </c>
    </row>
    <row r="1570" spans="1:25" hidden="1" x14ac:dyDescent="0.3">
      <c r="A1570" t="s">
        <v>4986</v>
      </c>
      <c r="B1570" t="s">
        <v>3353</v>
      </c>
      <c r="C1570" t="s">
        <v>1467</v>
      </c>
      <c r="D1570" s="2">
        <v>44637</v>
      </c>
      <c r="E1570">
        <v>999</v>
      </c>
      <c r="F1570" s="4">
        <v>0.3</v>
      </c>
      <c r="G1570" t="s">
        <v>8</v>
      </c>
      <c r="H1570" t="s">
        <v>1140</v>
      </c>
      <c r="I1570" t="s">
        <v>1429</v>
      </c>
      <c r="J1570" t="s">
        <v>1187</v>
      </c>
      <c r="K1570" t="s">
        <v>1151</v>
      </c>
      <c r="L1570" t="s">
        <v>29</v>
      </c>
      <c r="M1570">
        <v>4</v>
      </c>
      <c r="N1570">
        <v>17</v>
      </c>
      <c r="O1570" t="s">
        <v>3354</v>
      </c>
      <c r="P1570" t="s">
        <v>3349</v>
      </c>
      <c r="Q1570" s="7">
        <f>fact_orders[[#This Row],[Original Price]]*(1-fact_orders[[#This Row],[Discount%]])</f>
        <v>699.3</v>
      </c>
      <c r="R1570">
        <f>fact_orders[[#This Row],[Original Price]]*fact_orders[[#This Row],[Discount%]]</f>
        <v>299.7</v>
      </c>
      <c r="S1570">
        <f>YEAR(fact_orders[[#This Row],[Date]])</f>
        <v>2022</v>
      </c>
      <c r="T1570">
        <f>MONTH(fact_orders[[#This Row],[Date]])</f>
        <v>3</v>
      </c>
      <c r="U1570" t="str">
        <f>TEXT(fact_orders[[#This Row],[Date]],"mmm-yyyy")</f>
        <v>Mar-2022</v>
      </c>
      <c r="V1570" t="str">
        <f>"Q"&amp;ROUNDUP(MONTH(fact_orders[[#This Row],[Date]])/3,0)</f>
        <v>Q1</v>
      </c>
      <c r="W1570" t="str" cm="1">
        <f t="array" ref="W1570">_xlfn.IFS(
fact_orders[[#This Row],[dim_customers.Customer Age]]&lt;=25,"18-25",
fact_orders[[#This Row],[dim_customers.Customer Age]]&lt;=35,"26-35",
fact_orders[[#This Row],[dim_customers.Customer Age]]&lt;=45,"36-45",
fact_orders[[#This Row],[dim_customers.Customer Age]]&lt;=55,"46-55",
TRUE,"56+"
)</f>
        <v>18-25</v>
      </c>
      <c r="X1570" t="str" cm="1">
        <f t="array" ref="X1570">_xlfn.IFS(fact_orders[[#This Row],[Original Price]]&lt;250,"Under 250", fact_orders[[#This Row],[Original Price]]&lt;500, "250-499",fact_orders[[#This Row],[Original Price]]&lt;1000,"500-999",fact_orders[[#This Row],[Original Price]]&lt;2000,"1000-1999",TRUE,"2000+")</f>
        <v>500-999</v>
      </c>
      <c r="Y1570" t="str" cm="1">
        <f t="array" ref="Y1570">_xlfn.IFS(fact_orders[[#This Row],[Discount%]]&lt;0.2,"10-19%",fact_orders[[#This Row],[Discount%]]&lt;0.3,"20-29%",fact_orders[[#This Row],[Discount%]]&lt;0.4,"30-39%",fact_orders[[#This Row],[Discount%]]&lt;0.5,"40-49%",TRUE,"50%+")</f>
        <v>30-39%</v>
      </c>
    </row>
    <row r="1571" spans="1:25" hidden="1" x14ac:dyDescent="0.3">
      <c r="A1571" t="s">
        <v>4987</v>
      </c>
      <c r="B1571" t="s">
        <v>3355</v>
      </c>
      <c r="C1571" t="s">
        <v>1468</v>
      </c>
      <c r="D1571" s="2">
        <v>44496</v>
      </c>
      <c r="E1571">
        <v>999</v>
      </c>
      <c r="F1571" s="4">
        <v>0.3</v>
      </c>
      <c r="G1571" t="s">
        <v>8</v>
      </c>
      <c r="H1571" t="s">
        <v>1140</v>
      </c>
      <c r="I1571" t="s">
        <v>1429</v>
      </c>
      <c r="J1571" t="s">
        <v>1187</v>
      </c>
      <c r="K1571" t="s">
        <v>1151</v>
      </c>
      <c r="L1571" t="s">
        <v>29</v>
      </c>
      <c r="M1571">
        <v>4</v>
      </c>
      <c r="N1571">
        <v>18</v>
      </c>
      <c r="O1571" t="s">
        <v>3354</v>
      </c>
      <c r="P1571" t="s">
        <v>3349</v>
      </c>
      <c r="Q1571" s="7">
        <f>fact_orders[[#This Row],[Original Price]]*(1-fact_orders[[#This Row],[Discount%]])</f>
        <v>699.3</v>
      </c>
      <c r="R1571">
        <f>fact_orders[[#This Row],[Original Price]]*fact_orders[[#This Row],[Discount%]]</f>
        <v>299.7</v>
      </c>
      <c r="S1571">
        <f>YEAR(fact_orders[[#This Row],[Date]])</f>
        <v>2021</v>
      </c>
      <c r="T1571">
        <f>MONTH(fact_orders[[#This Row],[Date]])</f>
        <v>10</v>
      </c>
      <c r="U1571" t="str">
        <f>TEXT(fact_orders[[#This Row],[Date]],"mmm-yyyy")</f>
        <v>Oct-2021</v>
      </c>
      <c r="V1571" t="str">
        <f>"Q"&amp;ROUNDUP(MONTH(fact_orders[[#This Row],[Date]])/3,0)</f>
        <v>Q4</v>
      </c>
      <c r="W1571" t="str" cm="1">
        <f t="array" ref="W1571">_xlfn.IFS(
fact_orders[[#This Row],[dim_customers.Customer Age]]&lt;=25,"18-25",
fact_orders[[#This Row],[dim_customers.Customer Age]]&lt;=35,"26-35",
fact_orders[[#This Row],[dim_customers.Customer Age]]&lt;=45,"36-45",
fact_orders[[#This Row],[dim_customers.Customer Age]]&lt;=55,"46-55",
TRUE,"56+"
)</f>
        <v>18-25</v>
      </c>
      <c r="X1571" t="str" cm="1">
        <f t="array" ref="X1571">_xlfn.IFS(fact_orders[[#This Row],[Original Price]]&lt;250,"Under 250", fact_orders[[#This Row],[Original Price]]&lt;500, "250-499",fact_orders[[#This Row],[Original Price]]&lt;1000,"500-999",fact_orders[[#This Row],[Original Price]]&lt;2000,"1000-1999",TRUE,"2000+")</f>
        <v>500-999</v>
      </c>
      <c r="Y1571" t="str" cm="1">
        <f t="array" ref="Y1571">_xlfn.IFS(fact_orders[[#This Row],[Discount%]]&lt;0.2,"10-19%",fact_orders[[#This Row],[Discount%]]&lt;0.3,"20-29%",fact_orders[[#This Row],[Discount%]]&lt;0.4,"30-39%",fact_orders[[#This Row],[Discount%]]&lt;0.5,"40-49%",TRUE,"50%+")</f>
        <v>30-39%</v>
      </c>
    </row>
    <row r="1572" spans="1:25" hidden="1" x14ac:dyDescent="0.3">
      <c r="A1572" t="s">
        <v>4988</v>
      </c>
      <c r="B1572" t="s">
        <v>3356</v>
      </c>
      <c r="C1572" t="s">
        <v>1469</v>
      </c>
      <c r="D1572" s="2">
        <v>44383</v>
      </c>
      <c r="E1572">
        <v>999</v>
      </c>
      <c r="F1572" s="4">
        <v>0.3</v>
      </c>
      <c r="G1572" t="s">
        <v>8</v>
      </c>
      <c r="H1572" t="s">
        <v>1140</v>
      </c>
      <c r="I1572" t="s">
        <v>1429</v>
      </c>
      <c r="J1572" t="s">
        <v>1187</v>
      </c>
      <c r="K1572" t="s">
        <v>1151</v>
      </c>
      <c r="L1572" t="s">
        <v>29</v>
      </c>
      <c r="M1572">
        <v>3</v>
      </c>
      <c r="N1572">
        <v>19</v>
      </c>
      <c r="O1572" t="s">
        <v>3354</v>
      </c>
      <c r="P1572" t="s">
        <v>3349</v>
      </c>
      <c r="Q1572" s="7">
        <f>fact_orders[[#This Row],[Original Price]]*(1-fact_orders[[#This Row],[Discount%]])</f>
        <v>699.3</v>
      </c>
      <c r="R1572">
        <f>fact_orders[[#This Row],[Original Price]]*fact_orders[[#This Row],[Discount%]]</f>
        <v>299.7</v>
      </c>
      <c r="S1572">
        <f>YEAR(fact_orders[[#This Row],[Date]])</f>
        <v>2021</v>
      </c>
      <c r="T1572">
        <f>MONTH(fact_orders[[#This Row],[Date]])</f>
        <v>7</v>
      </c>
      <c r="U1572" t="str">
        <f>TEXT(fact_orders[[#This Row],[Date]],"mmm-yyyy")</f>
        <v>Jul-2021</v>
      </c>
      <c r="V1572" t="str">
        <f>"Q"&amp;ROUNDUP(MONTH(fact_orders[[#This Row],[Date]])/3,0)</f>
        <v>Q3</v>
      </c>
      <c r="W1572" t="str" cm="1">
        <f t="array" ref="W1572">_xlfn.IFS(
fact_orders[[#This Row],[dim_customers.Customer Age]]&lt;=25,"18-25",
fact_orders[[#This Row],[dim_customers.Customer Age]]&lt;=35,"26-35",
fact_orders[[#This Row],[dim_customers.Customer Age]]&lt;=45,"36-45",
fact_orders[[#This Row],[dim_customers.Customer Age]]&lt;=55,"46-55",
TRUE,"56+"
)</f>
        <v>18-25</v>
      </c>
      <c r="X1572" t="str" cm="1">
        <f t="array" ref="X1572">_xlfn.IFS(fact_orders[[#This Row],[Original Price]]&lt;250,"Under 250", fact_orders[[#This Row],[Original Price]]&lt;500, "250-499",fact_orders[[#This Row],[Original Price]]&lt;1000,"500-999",fact_orders[[#This Row],[Original Price]]&lt;2000,"1000-1999",TRUE,"2000+")</f>
        <v>500-999</v>
      </c>
      <c r="Y1572" t="str" cm="1">
        <f t="array" ref="Y1572">_xlfn.IFS(fact_orders[[#This Row],[Discount%]]&lt;0.2,"10-19%",fact_orders[[#This Row],[Discount%]]&lt;0.3,"20-29%",fact_orders[[#This Row],[Discount%]]&lt;0.4,"30-39%",fact_orders[[#This Row],[Discount%]]&lt;0.5,"40-49%",TRUE,"50%+")</f>
        <v>30-39%</v>
      </c>
    </row>
    <row r="1573" spans="1:25" hidden="1" x14ac:dyDescent="0.3">
      <c r="A1573" t="s">
        <v>4989</v>
      </c>
      <c r="B1573" t="s">
        <v>3357</v>
      </c>
      <c r="C1573" t="s">
        <v>1470</v>
      </c>
      <c r="D1573" s="2">
        <v>44831</v>
      </c>
      <c r="E1573">
        <v>1119</v>
      </c>
      <c r="F1573" s="4">
        <v>0.4</v>
      </c>
      <c r="G1573" t="s">
        <v>8</v>
      </c>
      <c r="H1573" t="s">
        <v>1140</v>
      </c>
      <c r="I1573" t="s">
        <v>1429</v>
      </c>
      <c r="J1573" t="s">
        <v>1187</v>
      </c>
      <c r="K1573" t="s">
        <v>1151</v>
      </c>
      <c r="L1573" t="s">
        <v>29</v>
      </c>
      <c r="M1573">
        <v>2</v>
      </c>
      <c r="N1573">
        <v>20</v>
      </c>
      <c r="O1573" t="s">
        <v>3354</v>
      </c>
      <c r="P1573" t="s">
        <v>3349</v>
      </c>
      <c r="Q1573" s="7">
        <f>fact_orders[[#This Row],[Original Price]]*(1-fact_orders[[#This Row],[Discount%]])</f>
        <v>671.4</v>
      </c>
      <c r="R1573">
        <f>fact_orders[[#This Row],[Original Price]]*fact_orders[[#This Row],[Discount%]]</f>
        <v>447.6</v>
      </c>
      <c r="S1573">
        <f>YEAR(fact_orders[[#This Row],[Date]])</f>
        <v>2022</v>
      </c>
      <c r="T1573">
        <f>MONTH(fact_orders[[#This Row],[Date]])</f>
        <v>9</v>
      </c>
      <c r="U1573" t="str">
        <f>TEXT(fact_orders[[#This Row],[Date]],"mmm-yyyy")</f>
        <v>Sep-2022</v>
      </c>
      <c r="V1573" t="str">
        <f>"Q"&amp;ROUNDUP(MONTH(fact_orders[[#This Row],[Date]])/3,0)</f>
        <v>Q3</v>
      </c>
      <c r="W1573" t="str" cm="1">
        <f t="array" ref="W1573">_xlfn.IFS(
fact_orders[[#This Row],[dim_customers.Customer Age]]&lt;=25,"18-25",
fact_orders[[#This Row],[dim_customers.Customer Age]]&lt;=35,"26-35",
fact_orders[[#This Row],[dim_customers.Customer Age]]&lt;=45,"36-45",
fact_orders[[#This Row],[dim_customers.Customer Age]]&lt;=55,"46-55",
TRUE,"56+"
)</f>
        <v>18-25</v>
      </c>
      <c r="X1573" t="str" cm="1">
        <f t="array" ref="X1573">_xlfn.IFS(fact_orders[[#This Row],[Original Price]]&lt;250,"Under 250", fact_orders[[#This Row],[Original Price]]&lt;500, "250-499",fact_orders[[#This Row],[Original Price]]&lt;1000,"500-999",fact_orders[[#This Row],[Original Price]]&lt;2000,"1000-1999",TRUE,"2000+")</f>
        <v>1000-1999</v>
      </c>
      <c r="Y1573" t="str" cm="1">
        <f t="array" ref="Y1573">_xlfn.IFS(fact_orders[[#This Row],[Discount%]]&lt;0.2,"10-19%",fact_orders[[#This Row],[Discount%]]&lt;0.3,"20-29%",fact_orders[[#This Row],[Discount%]]&lt;0.4,"30-39%",fact_orders[[#This Row],[Discount%]]&lt;0.5,"40-49%",TRUE,"50%+")</f>
        <v>40-49%</v>
      </c>
    </row>
    <row r="1574" spans="1:25" hidden="1" x14ac:dyDescent="0.3">
      <c r="A1574" t="s">
        <v>4990</v>
      </c>
      <c r="B1574" t="s">
        <v>3358</v>
      </c>
      <c r="C1574" t="s">
        <v>1471</v>
      </c>
      <c r="D1574" s="2">
        <v>44219</v>
      </c>
      <c r="E1574">
        <v>1119</v>
      </c>
      <c r="F1574" s="4">
        <v>0.4</v>
      </c>
      <c r="G1574" t="s">
        <v>8</v>
      </c>
      <c r="H1574" t="s">
        <v>1140</v>
      </c>
      <c r="I1574" t="s">
        <v>1429</v>
      </c>
      <c r="J1574" t="s">
        <v>1187</v>
      </c>
      <c r="K1574" t="s">
        <v>1151</v>
      </c>
      <c r="L1574" t="s">
        <v>29</v>
      </c>
      <c r="M1574">
        <v>4</v>
      </c>
      <c r="N1574">
        <v>21</v>
      </c>
      <c r="O1574" t="s">
        <v>3359</v>
      </c>
      <c r="P1574" t="s">
        <v>3349</v>
      </c>
      <c r="Q1574" s="7">
        <f>fact_orders[[#This Row],[Original Price]]*(1-fact_orders[[#This Row],[Discount%]])</f>
        <v>671.4</v>
      </c>
      <c r="R1574">
        <f>fact_orders[[#This Row],[Original Price]]*fact_orders[[#This Row],[Discount%]]</f>
        <v>447.6</v>
      </c>
      <c r="S1574">
        <f>YEAR(fact_orders[[#This Row],[Date]])</f>
        <v>2021</v>
      </c>
      <c r="T1574">
        <f>MONTH(fact_orders[[#This Row],[Date]])</f>
        <v>1</v>
      </c>
      <c r="U1574" t="str">
        <f>TEXT(fact_orders[[#This Row],[Date]],"mmm-yyyy")</f>
        <v>Jan-2021</v>
      </c>
      <c r="V1574" t="str">
        <f>"Q"&amp;ROUNDUP(MONTH(fact_orders[[#This Row],[Date]])/3,0)</f>
        <v>Q1</v>
      </c>
      <c r="W1574" t="str" cm="1">
        <f t="array" ref="W1574">_xlfn.IFS(
fact_orders[[#This Row],[dim_customers.Customer Age]]&lt;=25,"18-25",
fact_orders[[#This Row],[dim_customers.Customer Age]]&lt;=35,"26-35",
fact_orders[[#This Row],[dim_customers.Customer Age]]&lt;=45,"36-45",
fact_orders[[#This Row],[dim_customers.Customer Age]]&lt;=55,"46-55",
TRUE,"56+"
)</f>
        <v>18-25</v>
      </c>
      <c r="X1574" t="str" cm="1">
        <f t="array" ref="X1574">_xlfn.IFS(fact_orders[[#This Row],[Original Price]]&lt;250,"Under 250", fact_orders[[#This Row],[Original Price]]&lt;500, "250-499",fact_orders[[#This Row],[Original Price]]&lt;1000,"500-999",fact_orders[[#This Row],[Original Price]]&lt;2000,"1000-1999",TRUE,"2000+")</f>
        <v>1000-1999</v>
      </c>
      <c r="Y1574" t="str" cm="1">
        <f t="array" ref="Y1574">_xlfn.IFS(fact_orders[[#This Row],[Discount%]]&lt;0.2,"10-19%",fact_orders[[#This Row],[Discount%]]&lt;0.3,"20-29%",fact_orders[[#This Row],[Discount%]]&lt;0.4,"30-39%",fact_orders[[#This Row],[Discount%]]&lt;0.5,"40-49%",TRUE,"50%+")</f>
        <v>40-49%</v>
      </c>
    </row>
    <row r="1575" spans="1:25" hidden="1" x14ac:dyDescent="0.3">
      <c r="A1575" t="s">
        <v>4991</v>
      </c>
      <c r="B1575" t="s">
        <v>3360</v>
      </c>
      <c r="C1575" t="s">
        <v>1472</v>
      </c>
      <c r="D1575" s="2">
        <v>44537</v>
      </c>
      <c r="E1575">
        <v>1119</v>
      </c>
      <c r="F1575" s="4">
        <v>0.4</v>
      </c>
      <c r="G1575" t="s">
        <v>8</v>
      </c>
      <c r="H1575" t="s">
        <v>1140</v>
      </c>
      <c r="I1575" t="s">
        <v>1429</v>
      </c>
      <c r="J1575" t="s">
        <v>1187</v>
      </c>
      <c r="K1575" t="s">
        <v>1151</v>
      </c>
      <c r="L1575" t="s">
        <v>29</v>
      </c>
      <c r="M1575">
        <v>3</v>
      </c>
      <c r="N1575">
        <v>22</v>
      </c>
      <c r="O1575" t="s">
        <v>3359</v>
      </c>
      <c r="P1575" t="s">
        <v>3349</v>
      </c>
      <c r="Q1575" s="7">
        <f>fact_orders[[#This Row],[Original Price]]*(1-fact_orders[[#This Row],[Discount%]])</f>
        <v>671.4</v>
      </c>
      <c r="R1575">
        <f>fact_orders[[#This Row],[Original Price]]*fact_orders[[#This Row],[Discount%]]</f>
        <v>447.6</v>
      </c>
      <c r="S1575">
        <f>YEAR(fact_orders[[#This Row],[Date]])</f>
        <v>2021</v>
      </c>
      <c r="T1575">
        <f>MONTH(fact_orders[[#This Row],[Date]])</f>
        <v>12</v>
      </c>
      <c r="U1575" t="str">
        <f>TEXT(fact_orders[[#This Row],[Date]],"mmm-yyyy")</f>
        <v>Dec-2021</v>
      </c>
      <c r="V1575" t="str">
        <f>"Q"&amp;ROUNDUP(MONTH(fact_orders[[#This Row],[Date]])/3,0)</f>
        <v>Q4</v>
      </c>
      <c r="W1575" t="str" cm="1">
        <f t="array" ref="W1575">_xlfn.IFS(
fact_orders[[#This Row],[dim_customers.Customer Age]]&lt;=25,"18-25",
fact_orders[[#This Row],[dim_customers.Customer Age]]&lt;=35,"26-35",
fact_orders[[#This Row],[dim_customers.Customer Age]]&lt;=45,"36-45",
fact_orders[[#This Row],[dim_customers.Customer Age]]&lt;=55,"46-55",
TRUE,"56+"
)</f>
        <v>18-25</v>
      </c>
      <c r="X1575" t="str" cm="1">
        <f t="array" ref="X1575">_xlfn.IFS(fact_orders[[#This Row],[Original Price]]&lt;250,"Under 250", fact_orders[[#This Row],[Original Price]]&lt;500, "250-499",fact_orders[[#This Row],[Original Price]]&lt;1000,"500-999",fact_orders[[#This Row],[Original Price]]&lt;2000,"1000-1999",TRUE,"2000+")</f>
        <v>1000-1999</v>
      </c>
      <c r="Y1575" t="str" cm="1">
        <f t="array" ref="Y1575">_xlfn.IFS(fact_orders[[#This Row],[Discount%]]&lt;0.2,"10-19%",fact_orders[[#This Row],[Discount%]]&lt;0.3,"20-29%",fact_orders[[#This Row],[Discount%]]&lt;0.4,"30-39%",fact_orders[[#This Row],[Discount%]]&lt;0.5,"40-49%",TRUE,"50%+")</f>
        <v>40-49%</v>
      </c>
    </row>
    <row r="1576" spans="1:25" hidden="1" x14ac:dyDescent="0.3">
      <c r="A1576" t="s">
        <v>4992</v>
      </c>
      <c r="B1576" t="s">
        <v>3361</v>
      </c>
      <c r="C1576" t="s">
        <v>1473</v>
      </c>
      <c r="D1576" s="2">
        <v>45000</v>
      </c>
      <c r="E1576">
        <v>1119</v>
      </c>
      <c r="F1576" s="4">
        <v>0.4</v>
      </c>
      <c r="G1576" t="s">
        <v>8</v>
      </c>
      <c r="H1576" t="s">
        <v>1140</v>
      </c>
      <c r="I1576" t="s">
        <v>1429</v>
      </c>
      <c r="J1576" t="s">
        <v>1187</v>
      </c>
      <c r="K1576" t="s">
        <v>1151</v>
      </c>
      <c r="L1576" t="s">
        <v>29</v>
      </c>
      <c r="M1576">
        <v>5</v>
      </c>
      <c r="N1576">
        <v>16</v>
      </c>
      <c r="O1576" t="s">
        <v>3362</v>
      </c>
      <c r="P1576" t="s">
        <v>3363</v>
      </c>
      <c r="Q1576" s="7">
        <f>fact_orders[[#This Row],[Original Price]]*(1-fact_orders[[#This Row],[Discount%]])</f>
        <v>671.4</v>
      </c>
      <c r="R1576">
        <f>fact_orders[[#This Row],[Original Price]]*fact_orders[[#This Row],[Discount%]]</f>
        <v>447.6</v>
      </c>
      <c r="S1576">
        <f>YEAR(fact_orders[[#This Row],[Date]])</f>
        <v>2023</v>
      </c>
      <c r="T1576">
        <f>MONTH(fact_orders[[#This Row],[Date]])</f>
        <v>3</v>
      </c>
      <c r="U1576" t="str">
        <f>TEXT(fact_orders[[#This Row],[Date]],"mmm-yyyy")</f>
        <v>Mar-2023</v>
      </c>
      <c r="V1576" t="str">
        <f>"Q"&amp;ROUNDUP(MONTH(fact_orders[[#This Row],[Date]])/3,0)</f>
        <v>Q1</v>
      </c>
      <c r="W1576" t="str" cm="1">
        <f t="array" ref="W1576">_xlfn.IFS(
fact_orders[[#This Row],[dim_customers.Customer Age]]&lt;=25,"18-25",
fact_orders[[#This Row],[dim_customers.Customer Age]]&lt;=35,"26-35",
fact_orders[[#This Row],[dim_customers.Customer Age]]&lt;=45,"36-45",
fact_orders[[#This Row],[dim_customers.Customer Age]]&lt;=55,"46-55",
TRUE,"56+"
)</f>
        <v>18-25</v>
      </c>
      <c r="X1576" t="str" cm="1">
        <f t="array" ref="X1576">_xlfn.IFS(fact_orders[[#This Row],[Original Price]]&lt;250,"Under 250", fact_orders[[#This Row],[Original Price]]&lt;500, "250-499",fact_orders[[#This Row],[Original Price]]&lt;1000,"500-999",fact_orders[[#This Row],[Original Price]]&lt;2000,"1000-1999",TRUE,"2000+")</f>
        <v>1000-1999</v>
      </c>
      <c r="Y1576" t="str" cm="1">
        <f t="array" ref="Y1576">_xlfn.IFS(fact_orders[[#This Row],[Discount%]]&lt;0.2,"10-19%",fact_orders[[#This Row],[Discount%]]&lt;0.3,"20-29%",fact_orders[[#This Row],[Discount%]]&lt;0.4,"30-39%",fact_orders[[#This Row],[Discount%]]&lt;0.5,"40-49%",TRUE,"50%+")</f>
        <v>40-49%</v>
      </c>
    </row>
    <row r="1577" spans="1:25" hidden="1" x14ac:dyDescent="0.3">
      <c r="A1577" t="s">
        <v>4993</v>
      </c>
      <c r="B1577" t="s">
        <v>3364</v>
      </c>
      <c r="C1577" t="s">
        <v>1474</v>
      </c>
      <c r="D1577" s="2">
        <v>44729</v>
      </c>
      <c r="E1577">
        <v>985</v>
      </c>
      <c r="F1577" s="4">
        <v>0.4</v>
      </c>
      <c r="G1577" t="s">
        <v>8</v>
      </c>
      <c r="H1577" t="s">
        <v>1475</v>
      </c>
      <c r="I1577" t="s">
        <v>1476</v>
      </c>
      <c r="J1577" t="s">
        <v>1477</v>
      </c>
      <c r="K1577" t="s">
        <v>1151</v>
      </c>
      <c r="L1577" t="s">
        <v>18</v>
      </c>
      <c r="M1577">
        <v>5</v>
      </c>
      <c r="N1577">
        <v>17</v>
      </c>
      <c r="O1577" t="s">
        <v>3362</v>
      </c>
      <c r="P1577" t="s">
        <v>3363</v>
      </c>
      <c r="Q1577" s="7">
        <f>fact_orders[[#This Row],[Original Price]]*(1-fact_orders[[#This Row],[Discount%]])</f>
        <v>591</v>
      </c>
      <c r="R1577">
        <f>fact_orders[[#This Row],[Original Price]]*fact_orders[[#This Row],[Discount%]]</f>
        <v>394</v>
      </c>
      <c r="S1577">
        <f>YEAR(fact_orders[[#This Row],[Date]])</f>
        <v>2022</v>
      </c>
      <c r="T1577">
        <f>MONTH(fact_orders[[#This Row],[Date]])</f>
        <v>6</v>
      </c>
      <c r="U1577" t="str">
        <f>TEXT(fact_orders[[#This Row],[Date]],"mmm-yyyy")</f>
        <v>Jun-2022</v>
      </c>
      <c r="V1577" t="str">
        <f>"Q"&amp;ROUNDUP(MONTH(fact_orders[[#This Row],[Date]])/3,0)</f>
        <v>Q2</v>
      </c>
      <c r="W1577" t="str" cm="1">
        <f t="array" ref="W1577">_xlfn.IFS(
fact_orders[[#This Row],[dim_customers.Customer Age]]&lt;=25,"18-25",
fact_orders[[#This Row],[dim_customers.Customer Age]]&lt;=35,"26-35",
fact_orders[[#This Row],[dim_customers.Customer Age]]&lt;=45,"36-45",
fact_orders[[#This Row],[dim_customers.Customer Age]]&lt;=55,"46-55",
TRUE,"56+"
)</f>
        <v>18-25</v>
      </c>
      <c r="X1577" t="str" cm="1">
        <f t="array" ref="X1577">_xlfn.IFS(fact_orders[[#This Row],[Original Price]]&lt;250,"Under 250", fact_orders[[#This Row],[Original Price]]&lt;500, "250-499",fact_orders[[#This Row],[Original Price]]&lt;1000,"500-999",fact_orders[[#This Row],[Original Price]]&lt;2000,"1000-1999",TRUE,"2000+")</f>
        <v>500-999</v>
      </c>
      <c r="Y1577" t="str" cm="1">
        <f t="array" ref="Y1577">_xlfn.IFS(fact_orders[[#This Row],[Discount%]]&lt;0.2,"10-19%",fact_orders[[#This Row],[Discount%]]&lt;0.3,"20-29%",fact_orders[[#This Row],[Discount%]]&lt;0.4,"30-39%",fact_orders[[#This Row],[Discount%]]&lt;0.5,"40-49%",TRUE,"50%+")</f>
        <v>40-49%</v>
      </c>
    </row>
    <row r="1578" spans="1:25" hidden="1" x14ac:dyDescent="0.3">
      <c r="A1578" t="s">
        <v>4994</v>
      </c>
      <c r="B1578" t="s">
        <v>3365</v>
      </c>
      <c r="C1578" t="s">
        <v>1478</v>
      </c>
      <c r="D1578" s="2">
        <v>44717</v>
      </c>
      <c r="E1578">
        <v>985</v>
      </c>
      <c r="F1578" s="4">
        <v>0.4</v>
      </c>
      <c r="G1578" t="s">
        <v>8</v>
      </c>
      <c r="H1578" t="s">
        <v>1475</v>
      </c>
      <c r="I1578" t="s">
        <v>1476</v>
      </c>
      <c r="J1578" t="s">
        <v>1477</v>
      </c>
      <c r="K1578" t="s">
        <v>1151</v>
      </c>
      <c r="L1578" t="s">
        <v>18</v>
      </c>
      <c r="M1578">
        <v>3</v>
      </c>
      <c r="N1578">
        <v>18</v>
      </c>
      <c r="O1578" t="s">
        <v>3362</v>
      </c>
      <c r="P1578" t="s">
        <v>3363</v>
      </c>
      <c r="Q1578" s="7">
        <f>fact_orders[[#This Row],[Original Price]]*(1-fact_orders[[#This Row],[Discount%]])</f>
        <v>591</v>
      </c>
      <c r="R1578">
        <f>fact_orders[[#This Row],[Original Price]]*fact_orders[[#This Row],[Discount%]]</f>
        <v>394</v>
      </c>
      <c r="S1578">
        <f>YEAR(fact_orders[[#This Row],[Date]])</f>
        <v>2022</v>
      </c>
      <c r="T1578">
        <f>MONTH(fact_orders[[#This Row],[Date]])</f>
        <v>6</v>
      </c>
      <c r="U1578" t="str">
        <f>TEXT(fact_orders[[#This Row],[Date]],"mmm-yyyy")</f>
        <v>Jun-2022</v>
      </c>
      <c r="V1578" t="str">
        <f>"Q"&amp;ROUNDUP(MONTH(fact_orders[[#This Row],[Date]])/3,0)</f>
        <v>Q2</v>
      </c>
      <c r="W1578" t="str" cm="1">
        <f t="array" ref="W1578">_xlfn.IFS(
fact_orders[[#This Row],[dim_customers.Customer Age]]&lt;=25,"18-25",
fact_orders[[#This Row],[dim_customers.Customer Age]]&lt;=35,"26-35",
fact_orders[[#This Row],[dim_customers.Customer Age]]&lt;=45,"36-45",
fact_orders[[#This Row],[dim_customers.Customer Age]]&lt;=55,"46-55",
TRUE,"56+"
)</f>
        <v>18-25</v>
      </c>
      <c r="X1578" t="str" cm="1">
        <f t="array" ref="X1578">_xlfn.IFS(fact_orders[[#This Row],[Original Price]]&lt;250,"Under 250", fact_orders[[#This Row],[Original Price]]&lt;500, "250-499",fact_orders[[#This Row],[Original Price]]&lt;1000,"500-999",fact_orders[[#This Row],[Original Price]]&lt;2000,"1000-1999",TRUE,"2000+")</f>
        <v>500-999</v>
      </c>
      <c r="Y1578" t="str" cm="1">
        <f t="array" ref="Y1578">_xlfn.IFS(fact_orders[[#This Row],[Discount%]]&lt;0.2,"10-19%",fact_orders[[#This Row],[Discount%]]&lt;0.3,"20-29%",fact_orders[[#This Row],[Discount%]]&lt;0.4,"30-39%",fact_orders[[#This Row],[Discount%]]&lt;0.5,"40-49%",TRUE,"50%+")</f>
        <v>40-49%</v>
      </c>
    </row>
    <row r="1579" spans="1:25" hidden="1" x14ac:dyDescent="0.3">
      <c r="A1579" t="s">
        <v>4995</v>
      </c>
      <c r="B1579" t="s">
        <v>3366</v>
      </c>
      <c r="C1579" t="s">
        <v>1479</v>
      </c>
      <c r="D1579" s="2">
        <v>44818</v>
      </c>
      <c r="E1579">
        <v>985</v>
      </c>
      <c r="F1579" s="4">
        <v>0.45</v>
      </c>
      <c r="G1579" t="s">
        <v>8</v>
      </c>
      <c r="H1579" t="s">
        <v>1475</v>
      </c>
      <c r="I1579" t="s">
        <v>1476</v>
      </c>
      <c r="J1579" t="s">
        <v>1477</v>
      </c>
      <c r="K1579" t="s">
        <v>1151</v>
      </c>
      <c r="L1579" t="s">
        <v>18</v>
      </c>
      <c r="M1579">
        <v>4</v>
      </c>
      <c r="N1579">
        <v>19</v>
      </c>
      <c r="O1579" t="s">
        <v>3362</v>
      </c>
      <c r="P1579" t="s">
        <v>3363</v>
      </c>
      <c r="Q1579" s="7">
        <f>fact_orders[[#This Row],[Original Price]]*(1-fact_orders[[#This Row],[Discount%]])</f>
        <v>541.75</v>
      </c>
      <c r="R1579">
        <f>fact_orders[[#This Row],[Original Price]]*fact_orders[[#This Row],[Discount%]]</f>
        <v>443.25</v>
      </c>
      <c r="S1579">
        <f>YEAR(fact_orders[[#This Row],[Date]])</f>
        <v>2022</v>
      </c>
      <c r="T1579">
        <f>MONTH(fact_orders[[#This Row],[Date]])</f>
        <v>9</v>
      </c>
      <c r="U1579" t="str">
        <f>TEXT(fact_orders[[#This Row],[Date]],"mmm-yyyy")</f>
        <v>Sep-2022</v>
      </c>
      <c r="V1579" t="str">
        <f>"Q"&amp;ROUNDUP(MONTH(fact_orders[[#This Row],[Date]])/3,0)</f>
        <v>Q3</v>
      </c>
      <c r="W1579" t="str" cm="1">
        <f t="array" ref="W1579">_xlfn.IFS(
fact_orders[[#This Row],[dim_customers.Customer Age]]&lt;=25,"18-25",
fact_orders[[#This Row],[dim_customers.Customer Age]]&lt;=35,"26-35",
fact_orders[[#This Row],[dim_customers.Customer Age]]&lt;=45,"36-45",
fact_orders[[#This Row],[dim_customers.Customer Age]]&lt;=55,"46-55",
TRUE,"56+"
)</f>
        <v>18-25</v>
      </c>
      <c r="X1579" t="str" cm="1">
        <f t="array" ref="X1579">_xlfn.IFS(fact_orders[[#This Row],[Original Price]]&lt;250,"Under 250", fact_orders[[#This Row],[Original Price]]&lt;500, "250-499",fact_orders[[#This Row],[Original Price]]&lt;1000,"500-999",fact_orders[[#This Row],[Original Price]]&lt;2000,"1000-1999",TRUE,"2000+")</f>
        <v>500-999</v>
      </c>
      <c r="Y1579" t="str" cm="1">
        <f t="array" ref="Y1579">_xlfn.IFS(fact_orders[[#This Row],[Discount%]]&lt;0.2,"10-19%",fact_orders[[#This Row],[Discount%]]&lt;0.3,"20-29%",fact_orders[[#This Row],[Discount%]]&lt;0.4,"30-39%",fact_orders[[#This Row],[Discount%]]&lt;0.5,"40-49%",TRUE,"50%+")</f>
        <v>40-49%</v>
      </c>
    </row>
    <row r="1580" spans="1:25" hidden="1" x14ac:dyDescent="0.3">
      <c r="A1580" t="s">
        <v>4996</v>
      </c>
      <c r="B1580" t="s">
        <v>3367</v>
      </c>
      <c r="C1580" t="s">
        <v>1480</v>
      </c>
      <c r="D1580" s="2">
        <v>44462</v>
      </c>
      <c r="E1580">
        <v>985</v>
      </c>
      <c r="F1580" s="4">
        <v>0.45</v>
      </c>
      <c r="G1580" t="s">
        <v>8</v>
      </c>
      <c r="H1580" t="s">
        <v>1475</v>
      </c>
      <c r="I1580" t="s">
        <v>1476</v>
      </c>
      <c r="J1580" t="s">
        <v>1477</v>
      </c>
      <c r="K1580" t="s">
        <v>1151</v>
      </c>
      <c r="L1580" t="s">
        <v>35</v>
      </c>
      <c r="M1580">
        <v>4</v>
      </c>
      <c r="N1580">
        <v>20</v>
      </c>
      <c r="O1580" t="s">
        <v>3368</v>
      </c>
      <c r="P1580" t="s">
        <v>3363</v>
      </c>
      <c r="Q1580" s="7">
        <f>fact_orders[[#This Row],[Original Price]]*(1-fact_orders[[#This Row],[Discount%]])</f>
        <v>541.75</v>
      </c>
      <c r="R1580">
        <f>fact_orders[[#This Row],[Original Price]]*fact_orders[[#This Row],[Discount%]]</f>
        <v>443.25</v>
      </c>
      <c r="S1580">
        <f>YEAR(fact_orders[[#This Row],[Date]])</f>
        <v>2021</v>
      </c>
      <c r="T1580">
        <f>MONTH(fact_orders[[#This Row],[Date]])</f>
        <v>9</v>
      </c>
      <c r="U1580" t="str">
        <f>TEXT(fact_orders[[#This Row],[Date]],"mmm-yyyy")</f>
        <v>Sep-2021</v>
      </c>
      <c r="V1580" t="str">
        <f>"Q"&amp;ROUNDUP(MONTH(fact_orders[[#This Row],[Date]])/3,0)</f>
        <v>Q3</v>
      </c>
      <c r="W1580" t="str" cm="1">
        <f t="array" ref="W1580">_xlfn.IFS(
fact_orders[[#This Row],[dim_customers.Customer Age]]&lt;=25,"18-25",
fact_orders[[#This Row],[dim_customers.Customer Age]]&lt;=35,"26-35",
fact_orders[[#This Row],[dim_customers.Customer Age]]&lt;=45,"36-45",
fact_orders[[#This Row],[dim_customers.Customer Age]]&lt;=55,"46-55",
TRUE,"56+"
)</f>
        <v>18-25</v>
      </c>
      <c r="X1580" t="str" cm="1">
        <f t="array" ref="X1580">_xlfn.IFS(fact_orders[[#This Row],[Original Price]]&lt;250,"Under 250", fact_orders[[#This Row],[Original Price]]&lt;500, "250-499",fact_orders[[#This Row],[Original Price]]&lt;1000,"500-999",fact_orders[[#This Row],[Original Price]]&lt;2000,"1000-1999",TRUE,"2000+")</f>
        <v>500-999</v>
      </c>
      <c r="Y1580" t="str" cm="1">
        <f t="array" ref="Y1580">_xlfn.IFS(fact_orders[[#This Row],[Discount%]]&lt;0.2,"10-19%",fact_orders[[#This Row],[Discount%]]&lt;0.3,"20-29%",fact_orders[[#This Row],[Discount%]]&lt;0.4,"30-39%",fact_orders[[#This Row],[Discount%]]&lt;0.5,"40-49%",TRUE,"50%+")</f>
        <v>40-49%</v>
      </c>
    </row>
    <row r="1581" spans="1:25" hidden="1" x14ac:dyDescent="0.3">
      <c r="A1581" t="s">
        <v>4997</v>
      </c>
      <c r="B1581" t="s">
        <v>3369</v>
      </c>
      <c r="C1581" t="s">
        <v>1481</v>
      </c>
      <c r="D1581" s="2">
        <v>44484</v>
      </c>
      <c r="E1581">
        <v>985</v>
      </c>
      <c r="F1581" s="4">
        <v>0.45</v>
      </c>
      <c r="G1581" t="s">
        <v>8</v>
      </c>
      <c r="H1581" t="s">
        <v>1475</v>
      </c>
      <c r="I1581" t="s">
        <v>1476</v>
      </c>
      <c r="J1581" t="s">
        <v>1477</v>
      </c>
      <c r="K1581" t="s">
        <v>1151</v>
      </c>
      <c r="L1581" t="s">
        <v>35</v>
      </c>
      <c r="M1581">
        <v>3</v>
      </c>
      <c r="N1581">
        <v>21</v>
      </c>
      <c r="O1581" t="s">
        <v>3368</v>
      </c>
      <c r="P1581" t="s">
        <v>3363</v>
      </c>
      <c r="Q1581" s="7">
        <f>fact_orders[[#This Row],[Original Price]]*(1-fact_orders[[#This Row],[Discount%]])</f>
        <v>541.75</v>
      </c>
      <c r="R1581">
        <f>fact_orders[[#This Row],[Original Price]]*fact_orders[[#This Row],[Discount%]]</f>
        <v>443.25</v>
      </c>
      <c r="S1581">
        <f>YEAR(fact_orders[[#This Row],[Date]])</f>
        <v>2021</v>
      </c>
      <c r="T1581">
        <f>MONTH(fact_orders[[#This Row],[Date]])</f>
        <v>10</v>
      </c>
      <c r="U1581" t="str">
        <f>TEXT(fact_orders[[#This Row],[Date]],"mmm-yyyy")</f>
        <v>Oct-2021</v>
      </c>
      <c r="V1581" t="str">
        <f>"Q"&amp;ROUNDUP(MONTH(fact_orders[[#This Row],[Date]])/3,0)</f>
        <v>Q4</v>
      </c>
      <c r="W1581" t="str" cm="1">
        <f t="array" ref="W1581">_xlfn.IFS(
fact_orders[[#This Row],[dim_customers.Customer Age]]&lt;=25,"18-25",
fact_orders[[#This Row],[dim_customers.Customer Age]]&lt;=35,"26-35",
fact_orders[[#This Row],[dim_customers.Customer Age]]&lt;=45,"36-45",
fact_orders[[#This Row],[dim_customers.Customer Age]]&lt;=55,"46-55",
TRUE,"56+"
)</f>
        <v>18-25</v>
      </c>
      <c r="X1581" t="str" cm="1">
        <f t="array" ref="X1581">_xlfn.IFS(fact_orders[[#This Row],[Original Price]]&lt;250,"Under 250", fact_orders[[#This Row],[Original Price]]&lt;500, "250-499",fact_orders[[#This Row],[Original Price]]&lt;1000,"500-999",fact_orders[[#This Row],[Original Price]]&lt;2000,"1000-1999",TRUE,"2000+")</f>
        <v>500-999</v>
      </c>
      <c r="Y1581" t="str" cm="1">
        <f t="array" ref="Y1581">_xlfn.IFS(fact_orders[[#This Row],[Discount%]]&lt;0.2,"10-19%",fact_orders[[#This Row],[Discount%]]&lt;0.3,"20-29%",fact_orders[[#This Row],[Discount%]]&lt;0.4,"30-39%",fact_orders[[#This Row],[Discount%]]&lt;0.5,"40-49%",TRUE,"50%+")</f>
        <v>40-49%</v>
      </c>
    </row>
    <row r="1582" spans="1:25" hidden="1" x14ac:dyDescent="0.3">
      <c r="A1582" t="s">
        <v>4998</v>
      </c>
      <c r="B1582" t="s">
        <v>3370</v>
      </c>
      <c r="C1582" t="s">
        <v>1482</v>
      </c>
      <c r="D1582" s="2">
        <v>44221</v>
      </c>
      <c r="E1582">
        <v>369</v>
      </c>
      <c r="F1582" s="4">
        <v>0.47</v>
      </c>
      <c r="G1582" t="s">
        <v>8</v>
      </c>
      <c r="H1582" t="s">
        <v>1475</v>
      </c>
      <c r="I1582" t="s">
        <v>1476</v>
      </c>
      <c r="J1582" t="s">
        <v>1477</v>
      </c>
      <c r="K1582" t="s">
        <v>1163</v>
      </c>
      <c r="L1582" t="s">
        <v>35</v>
      </c>
      <c r="M1582">
        <v>5</v>
      </c>
      <c r="N1582">
        <v>22</v>
      </c>
      <c r="O1582" t="s">
        <v>3368</v>
      </c>
      <c r="P1582" t="s">
        <v>3363</v>
      </c>
      <c r="Q1582" s="7">
        <f>fact_orders[[#This Row],[Original Price]]*(1-fact_orders[[#This Row],[Discount%]])</f>
        <v>195.57000000000002</v>
      </c>
      <c r="R1582">
        <f>fact_orders[[#This Row],[Original Price]]*fact_orders[[#This Row],[Discount%]]</f>
        <v>173.42999999999998</v>
      </c>
      <c r="S1582">
        <f>YEAR(fact_orders[[#This Row],[Date]])</f>
        <v>2021</v>
      </c>
      <c r="T1582">
        <f>MONTH(fact_orders[[#This Row],[Date]])</f>
        <v>1</v>
      </c>
      <c r="U1582" t="str">
        <f>TEXT(fact_orders[[#This Row],[Date]],"mmm-yyyy")</f>
        <v>Jan-2021</v>
      </c>
      <c r="V1582" t="str">
        <f>"Q"&amp;ROUNDUP(MONTH(fact_orders[[#This Row],[Date]])/3,0)</f>
        <v>Q1</v>
      </c>
      <c r="W1582" t="str" cm="1">
        <f t="array" ref="W1582">_xlfn.IFS(
fact_orders[[#This Row],[dim_customers.Customer Age]]&lt;=25,"18-25",
fact_orders[[#This Row],[dim_customers.Customer Age]]&lt;=35,"26-35",
fact_orders[[#This Row],[dim_customers.Customer Age]]&lt;=45,"36-45",
fact_orders[[#This Row],[dim_customers.Customer Age]]&lt;=55,"46-55",
TRUE,"56+"
)</f>
        <v>18-25</v>
      </c>
      <c r="X1582" t="str" cm="1">
        <f t="array" ref="X1582">_xlfn.IFS(fact_orders[[#This Row],[Original Price]]&lt;250,"Under 250", fact_orders[[#This Row],[Original Price]]&lt;500, "250-499",fact_orders[[#This Row],[Original Price]]&lt;1000,"500-999",fact_orders[[#This Row],[Original Price]]&lt;2000,"1000-1999",TRUE,"2000+")</f>
        <v>250-499</v>
      </c>
      <c r="Y1582" t="str" cm="1">
        <f t="array" ref="Y1582">_xlfn.IFS(fact_orders[[#This Row],[Discount%]]&lt;0.2,"10-19%",fact_orders[[#This Row],[Discount%]]&lt;0.3,"20-29%",fact_orders[[#This Row],[Discount%]]&lt;0.4,"30-39%",fact_orders[[#This Row],[Discount%]]&lt;0.5,"40-49%",TRUE,"50%+")</f>
        <v>40-49%</v>
      </c>
    </row>
    <row r="1583" spans="1:25" hidden="1" x14ac:dyDescent="0.3">
      <c r="A1583" t="s">
        <v>4999</v>
      </c>
      <c r="B1583" t="s">
        <v>3371</v>
      </c>
      <c r="C1583" t="s">
        <v>1483</v>
      </c>
      <c r="D1583" s="2">
        <v>44936</v>
      </c>
      <c r="E1583">
        <v>399</v>
      </c>
      <c r="F1583" s="4">
        <v>0.47</v>
      </c>
      <c r="G1583" t="s">
        <v>8</v>
      </c>
      <c r="H1583" t="s">
        <v>1475</v>
      </c>
      <c r="I1583" t="s">
        <v>1476</v>
      </c>
      <c r="J1583" t="s">
        <v>1477</v>
      </c>
      <c r="K1583" t="s">
        <v>1163</v>
      </c>
      <c r="L1583" t="s">
        <v>33</v>
      </c>
      <c r="M1583">
        <v>5</v>
      </c>
      <c r="N1583">
        <v>23</v>
      </c>
      <c r="O1583" t="s">
        <v>3368</v>
      </c>
      <c r="P1583" t="s">
        <v>3363</v>
      </c>
      <c r="Q1583" s="7">
        <f>fact_orders[[#This Row],[Original Price]]*(1-fact_orders[[#This Row],[Discount%]])</f>
        <v>211.47</v>
      </c>
      <c r="R1583">
        <f>fact_orders[[#This Row],[Original Price]]*fact_orders[[#This Row],[Discount%]]</f>
        <v>187.53</v>
      </c>
      <c r="S1583">
        <f>YEAR(fact_orders[[#This Row],[Date]])</f>
        <v>2023</v>
      </c>
      <c r="T1583">
        <f>MONTH(fact_orders[[#This Row],[Date]])</f>
        <v>1</v>
      </c>
      <c r="U1583" t="str">
        <f>TEXT(fact_orders[[#This Row],[Date]],"mmm-yyyy")</f>
        <v>Jan-2023</v>
      </c>
      <c r="V1583" t="str">
        <f>"Q"&amp;ROUNDUP(MONTH(fact_orders[[#This Row],[Date]])/3,0)</f>
        <v>Q1</v>
      </c>
      <c r="W1583" t="str" cm="1">
        <f t="array" ref="W1583">_xlfn.IFS(
fact_orders[[#This Row],[dim_customers.Customer Age]]&lt;=25,"18-25",
fact_orders[[#This Row],[dim_customers.Customer Age]]&lt;=35,"26-35",
fact_orders[[#This Row],[dim_customers.Customer Age]]&lt;=45,"36-45",
fact_orders[[#This Row],[dim_customers.Customer Age]]&lt;=55,"46-55",
TRUE,"56+"
)</f>
        <v>18-25</v>
      </c>
      <c r="X1583" t="str" cm="1">
        <f t="array" ref="X1583">_xlfn.IFS(fact_orders[[#This Row],[Original Price]]&lt;250,"Under 250", fact_orders[[#This Row],[Original Price]]&lt;500, "250-499",fact_orders[[#This Row],[Original Price]]&lt;1000,"500-999",fact_orders[[#This Row],[Original Price]]&lt;2000,"1000-1999",TRUE,"2000+")</f>
        <v>250-499</v>
      </c>
      <c r="Y1583" t="str" cm="1">
        <f t="array" ref="Y1583">_xlfn.IFS(fact_orders[[#This Row],[Discount%]]&lt;0.2,"10-19%",fact_orders[[#This Row],[Discount%]]&lt;0.3,"20-29%",fact_orders[[#This Row],[Discount%]]&lt;0.4,"30-39%",fact_orders[[#This Row],[Discount%]]&lt;0.5,"40-49%",TRUE,"50%+")</f>
        <v>40-49%</v>
      </c>
    </row>
    <row r="1584" spans="1:25" hidden="1" x14ac:dyDescent="0.3">
      <c r="A1584" t="s">
        <v>5000</v>
      </c>
      <c r="B1584" t="s">
        <v>3372</v>
      </c>
      <c r="C1584" t="s">
        <v>1484</v>
      </c>
      <c r="D1584" s="2">
        <v>44201</v>
      </c>
      <c r="E1584">
        <v>399</v>
      </c>
      <c r="F1584" s="4">
        <v>0.46</v>
      </c>
      <c r="G1584" t="s">
        <v>8</v>
      </c>
      <c r="H1584" t="s">
        <v>1475</v>
      </c>
      <c r="I1584" t="s">
        <v>1476</v>
      </c>
      <c r="J1584" t="s">
        <v>1477</v>
      </c>
      <c r="K1584" t="s">
        <v>1163</v>
      </c>
      <c r="L1584" t="s">
        <v>33</v>
      </c>
      <c r="M1584">
        <v>4</v>
      </c>
      <c r="N1584">
        <v>18</v>
      </c>
      <c r="O1584" t="s">
        <v>3373</v>
      </c>
      <c r="P1584" t="s">
        <v>3363</v>
      </c>
      <c r="Q1584" s="7">
        <f>fact_orders[[#This Row],[Original Price]]*(1-fact_orders[[#This Row],[Discount%]])</f>
        <v>215.46</v>
      </c>
      <c r="R1584">
        <f>fact_orders[[#This Row],[Original Price]]*fact_orders[[#This Row],[Discount%]]</f>
        <v>183.54000000000002</v>
      </c>
      <c r="S1584">
        <f>YEAR(fact_orders[[#This Row],[Date]])</f>
        <v>2021</v>
      </c>
      <c r="T1584">
        <f>MONTH(fact_orders[[#This Row],[Date]])</f>
        <v>1</v>
      </c>
      <c r="U1584" t="str">
        <f>TEXT(fact_orders[[#This Row],[Date]],"mmm-yyyy")</f>
        <v>Jan-2021</v>
      </c>
      <c r="V1584" t="str">
        <f>"Q"&amp;ROUNDUP(MONTH(fact_orders[[#This Row],[Date]])/3,0)</f>
        <v>Q1</v>
      </c>
      <c r="W1584" t="str" cm="1">
        <f t="array" ref="W1584">_xlfn.IFS(
fact_orders[[#This Row],[dim_customers.Customer Age]]&lt;=25,"18-25",
fact_orders[[#This Row],[dim_customers.Customer Age]]&lt;=35,"26-35",
fact_orders[[#This Row],[dim_customers.Customer Age]]&lt;=45,"36-45",
fact_orders[[#This Row],[dim_customers.Customer Age]]&lt;=55,"46-55",
TRUE,"56+"
)</f>
        <v>18-25</v>
      </c>
      <c r="X1584" t="str" cm="1">
        <f t="array" ref="X1584">_xlfn.IFS(fact_orders[[#This Row],[Original Price]]&lt;250,"Under 250", fact_orders[[#This Row],[Original Price]]&lt;500, "250-499",fact_orders[[#This Row],[Original Price]]&lt;1000,"500-999",fact_orders[[#This Row],[Original Price]]&lt;2000,"1000-1999",TRUE,"2000+")</f>
        <v>250-499</v>
      </c>
      <c r="Y1584" t="str" cm="1">
        <f t="array" ref="Y1584">_xlfn.IFS(fact_orders[[#This Row],[Discount%]]&lt;0.2,"10-19%",fact_orders[[#This Row],[Discount%]]&lt;0.3,"20-29%",fact_orders[[#This Row],[Discount%]]&lt;0.4,"30-39%",fact_orders[[#This Row],[Discount%]]&lt;0.5,"40-49%",TRUE,"50%+")</f>
        <v>40-49%</v>
      </c>
    </row>
    <row r="1585" spans="1:25" hidden="1" x14ac:dyDescent="0.3">
      <c r="A1585" t="s">
        <v>5001</v>
      </c>
      <c r="B1585" t="s">
        <v>3374</v>
      </c>
      <c r="C1585" t="s">
        <v>1484</v>
      </c>
      <c r="D1585" s="2">
        <v>44516</v>
      </c>
      <c r="E1585">
        <v>399</v>
      </c>
      <c r="F1585" s="4">
        <v>0.46</v>
      </c>
      <c r="G1585" t="s">
        <v>8</v>
      </c>
      <c r="H1585" t="s">
        <v>1475</v>
      </c>
      <c r="I1585" t="s">
        <v>1476</v>
      </c>
      <c r="J1585" t="s">
        <v>1477</v>
      </c>
      <c r="K1585" t="s">
        <v>1163</v>
      </c>
      <c r="L1585" t="s">
        <v>33</v>
      </c>
      <c r="M1585">
        <v>4</v>
      </c>
      <c r="N1585">
        <v>18</v>
      </c>
      <c r="O1585" t="s">
        <v>3373</v>
      </c>
      <c r="P1585" t="s">
        <v>3363</v>
      </c>
      <c r="Q1585" s="7">
        <f>fact_orders[[#This Row],[Original Price]]*(1-fact_orders[[#This Row],[Discount%]])</f>
        <v>215.46</v>
      </c>
      <c r="R1585">
        <f>fact_orders[[#This Row],[Original Price]]*fact_orders[[#This Row],[Discount%]]</f>
        <v>183.54000000000002</v>
      </c>
      <c r="S1585">
        <f>YEAR(fact_orders[[#This Row],[Date]])</f>
        <v>2021</v>
      </c>
      <c r="T1585">
        <f>MONTH(fact_orders[[#This Row],[Date]])</f>
        <v>11</v>
      </c>
      <c r="U1585" t="str">
        <f>TEXT(fact_orders[[#This Row],[Date]],"mmm-yyyy")</f>
        <v>Nov-2021</v>
      </c>
      <c r="V1585" t="str">
        <f>"Q"&amp;ROUNDUP(MONTH(fact_orders[[#This Row],[Date]])/3,0)</f>
        <v>Q4</v>
      </c>
      <c r="W1585" t="str" cm="1">
        <f t="array" ref="W1585">_xlfn.IFS(
fact_orders[[#This Row],[dim_customers.Customer Age]]&lt;=25,"18-25",
fact_orders[[#This Row],[dim_customers.Customer Age]]&lt;=35,"26-35",
fact_orders[[#This Row],[dim_customers.Customer Age]]&lt;=45,"36-45",
fact_orders[[#This Row],[dim_customers.Customer Age]]&lt;=55,"46-55",
TRUE,"56+"
)</f>
        <v>18-25</v>
      </c>
      <c r="X1585" t="str" cm="1">
        <f t="array" ref="X1585">_xlfn.IFS(fact_orders[[#This Row],[Original Price]]&lt;250,"Under 250", fact_orders[[#This Row],[Original Price]]&lt;500, "250-499",fact_orders[[#This Row],[Original Price]]&lt;1000,"500-999",fact_orders[[#This Row],[Original Price]]&lt;2000,"1000-1999",TRUE,"2000+")</f>
        <v>250-499</v>
      </c>
      <c r="Y1585" t="str" cm="1">
        <f t="array" ref="Y1585">_xlfn.IFS(fact_orders[[#This Row],[Discount%]]&lt;0.2,"10-19%",fact_orders[[#This Row],[Discount%]]&lt;0.3,"20-29%",fact_orders[[#This Row],[Discount%]]&lt;0.4,"30-39%",fact_orders[[#This Row],[Discount%]]&lt;0.5,"40-49%",TRUE,"50%+")</f>
        <v>40-49%</v>
      </c>
    </row>
    <row r="1586" spans="1:25" hidden="1" x14ac:dyDescent="0.3">
      <c r="A1586" t="s">
        <v>5002</v>
      </c>
      <c r="B1586" t="s">
        <v>3375</v>
      </c>
      <c r="C1586" t="s">
        <v>1484</v>
      </c>
      <c r="D1586" s="2">
        <v>44888</v>
      </c>
      <c r="E1586">
        <v>399</v>
      </c>
      <c r="F1586" s="4">
        <v>0.46</v>
      </c>
      <c r="G1586" t="s">
        <v>8</v>
      </c>
      <c r="H1586" t="s">
        <v>1475</v>
      </c>
      <c r="I1586" t="s">
        <v>1476</v>
      </c>
      <c r="J1586" t="s">
        <v>1477</v>
      </c>
      <c r="K1586" t="s">
        <v>1163</v>
      </c>
      <c r="L1586" t="s">
        <v>33</v>
      </c>
      <c r="M1586">
        <v>4</v>
      </c>
      <c r="N1586">
        <v>18</v>
      </c>
      <c r="O1586" t="s">
        <v>3373</v>
      </c>
      <c r="P1586" t="s">
        <v>3363</v>
      </c>
      <c r="Q1586" s="7">
        <f>fact_orders[[#This Row],[Original Price]]*(1-fact_orders[[#This Row],[Discount%]])</f>
        <v>215.46</v>
      </c>
      <c r="R1586">
        <f>fact_orders[[#This Row],[Original Price]]*fact_orders[[#This Row],[Discount%]]</f>
        <v>183.54000000000002</v>
      </c>
      <c r="S1586">
        <f>YEAR(fact_orders[[#This Row],[Date]])</f>
        <v>2022</v>
      </c>
      <c r="T1586">
        <f>MONTH(fact_orders[[#This Row],[Date]])</f>
        <v>11</v>
      </c>
      <c r="U1586" t="str">
        <f>TEXT(fact_orders[[#This Row],[Date]],"mmm-yyyy")</f>
        <v>Nov-2022</v>
      </c>
      <c r="V1586" t="str">
        <f>"Q"&amp;ROUNDUP(MONTH(fact_orders[[#This Row],[Date]])/3,0)</f>
        <v>Q4</v>
      </c>
      <c r="W1586" t="str" cm="1">
        <f t="array" ref="W1586">_xlfn.IFS(
fact_orders[[#This Row],[dim_customers.Customer Age]]&lt;=25,"18-25",
fact_orders[[#This Row],[dim_customers.Customer Age]]&lt;=35,"26-35",
fact_orders[[#This Row],[dim_customers.Customer Age]]&lt;=45,"36-45",
fact_orders[[#This Row],[dim_customers.Customer Age]]&lt;=55,"46-55",
TRUE,"56+"
)</f>
        <v>18-25</v>
      </c>
      <c r="X1586" t="str" cm="1">
        <f t="array" ref="X1586">_xlfn.IFS(fact_orders[[#This Row],[Original Price]]&lt;250,"Under 250", fact_orders[[#This Row],[Original Price]]&lt;500, "250-499",fact_orders[[#This Row],[Original Price]]&lt;1000,"500-999",fact_orders[[#This Row],[Original Price]]&lt;2000,"1000-1999",TRUE,"2000+")</f>
        <v>250-499</v>
      </c>
      <c r="Y1586" t="str" cm="1">
        <f t="array" ref="Y1586">_xlfn.IFS(fact_orders[[#This Row],[Discount%]]&lt;0.2,"10-19%",fact_orders[[#This Row],[Discount%]]&lt;0.3,"20-29%",fact_orders[[#This Row],[Discount%]]&lt;0.4,"30-39%",fact_orders[[#This Row],[Discount%]]&lt;0.5,"40-49%",TRUE,"50%+")</f>
        <v>40-49%</v>
      </c>
    </row>
    <row r="1587" spans="1:25" hidden="1" x14ac:dyDescent="0.3">
      <c r="A1587" t="s">
        <v>5003</v>
      </c>
      <c r="B1587" t="s">
        <v>3376</v>
      </c>
      <c r="C1587" t="s">
        <v>1484</v>
      </c>
      <c r="D1587" s="2">
        <v>44404</v>
      </c>
      <c r="E1587">
        <v>555</v>
      </c>
      <c r="F1587" s="4">
        <v>0.3</v>
      </c>
      <c r="G1587" t="s">
        <v>8</v>
      </c>
      <c r="H1587" t="s">
        <v>1475</v>
      </c>
      <c r="I1587" t="s">
        <v>1476</v>
      </c>
      <c r="J1587" t="s">
        <v>1477</v>
      </c>
      <c r="K1587" t="s">
        <v>1163</v>
      </c>
      <c r="L1587" t="s">
        <v>33</v>
      </c>
      <c r="M1587">
        <v>4</v>
      </c>
      <c r="N1587">
        <v>18</v>
      </c>
      <c r="O1587" t="s">
        <v>3373</v>
      </c>
      <c r="P1587" t="s">
        <v>3363</v>
      </c>
      <c r="Q1587" s="7">
        <f>fact_orders[[#This Row],[Original Price]]*(1-fact_orders[[#This Row],[Discount%]])</f>
        <v>388.5</v>
      </c>
      <c r="R1587">
        <f>fact_orders[[#This Row],[Original Price]]*fact_orders[[#This Row],[Discount%]]</f>
        <v>166.5</v>
      </c>
      <c r="S1587">
        <f>YEAR(fact_orders[[#This Row],[Date]])</f>
        <v>2021</v>
      </c>
      <c r="T1587">
        <f>MONTH(fact_orders[[#This Row],[Date]])</f>
        <v>7</v>
      </c>
      <c r="U1587" t="str">
        <f>TEXT(fact_orders[[#This Row],[Date]],"mmm-yyyy")</f>
        <v>Jul-2021</v>
      </c>
      <c r="V1587" t="str">
        <f>"Q"&amp;ROUNDUP(MONTH(fact_orders[[#This Row],[Date]])/3,0)</f>
        <v>Q3</v>
      </c>
      <c r="W1587" t="str" cm="1">
        <f t="array" ref="W1587">_xlfn.IFS(
fact_orders[[#This Row],[dim_customers.Customer Age]]&lt;=25,"18-25",
fact_orders[[#This Row],[dim_customers.Customer Age]]&lt;=35,"26-35",
fact_orders[[#This Row],[dim_customers.Customer Age]]&lt;=45,"36-45",
fact_orders[[#This Row],[dim_customers.Customer Age]]&lt;=55,"46-55",
TRUE,"56+"
)</f>
        <v>18-25</v>
      </c>
      <c r="X1587" t="str" cm="1">
        <f t="array" ref="X1587">_xlfn.IFS(fact_orders[[#This Row],[Original Price]]&lt;250,"Under 250", fact_orders[[#This Row],[Original Price]]&lt;500, "250-499",fact_orders[[#This Row],[Original Price]]&lt;1000,"500-999",fact_orders[[#This Row],[Original Price]]&lt;2000,"1000-1999",TRUE,"2000+")</f>
        <v>500-999</v>
      </c>
      <c r="Y1587" t="str" cm="1">
        <f t="array" ref="Y1587">_xlfn.IFS(fact_orders[[#This Row],[Discount%]]&lt;0.2,"10-19%",fact_orders[[#This Row],[Discount%]]&lt;0.3,"20-29%",fact_orders[[#This Row],[Discount%]]&lt;0.4,"30-39%",fact_orders[[#This Row],[Discount%]]&lt;0.5,"40-49%",TRUE,"50%+")</f>
        <v>30-39%</v>
      </c>
    </row>
    <row r="1588" spans="1:25" hidden="1" x14ac:dyDescent="0.3">
      <c r="A1588" t="s">
        <v>5004</v>
      </c>
      <c r="B1588" t="s">
        <v>3377</v>
      </c>
      <c r="C1588" t="s">
        <v>1484</v>
      </c>
      <c r="D1588" s="2">
        <v>44913</v>
      </c>
      <c r="E1588">
        <v>555</v>
      </c>
      <c r="F1588" s="4">
        <v>0.3</v>
      </c>
      <c r="G1588" t="s">
        <v>8</v>
      </c>
      <c r="H1588" t="s">
        <v>1475</v>
      </c>
      <c r="I1588" t="s">
        <v>1476</v>
      </c>
      <c r="J1588" t="s">
        <v>1477</v>
      </c>
      <c r="K1588" t="s">
        <v>1163</v>
      </c>
      <c r="L1588" t="s">
        <v>33</v>
      </c>
      <c r="M1588">
        <v>4</v>
      </c>
      <c r="N1588">
        <v>18</v>
      </c>
      <c r="O1588" t="s">
        <v>3373</v>
      </c>
      <c r="P1588" t="s">
        <v>3363</v>
      </c>
      <c r="Q1588" s="7">
        <f>fact_orders[[#This Row],[Original Price]]*(1-fact_orders[[#This Row],[Discount%]])</f>
        <v>388.5</v>
      </c>
      <c r="R1588">
        <f>fact_orders[[#This Row],[Original Price]]*fact_orders[[#This Row],[Discount%]]</f>
        <v>166.5</v>
      </c>
      <c r="S1588">
        <f>YEAR(fact_orders[[#This Row],[Date]])</f>
        <v>2022</v>
      </c>
      <c r="T1588">
        <f>MONTH(fact_orders[[#This Row],[Date]])</f>
        <v>12</v>
      </c>
      <c r="U1588" t="str">
        <f>TEXT(fact_orders[[#This Row],[Date]],"mmm-yyyy")</f>
        <v>Dec-2022</v>
      </c>
      <c r="V1588" t="str">
        <f>"Q"&amp;ROUNDUP(MONTH(fact_orders[[#This Row],[Date]])/3,0)</f>
        <v>Q4</v>
      </c>
      <c r="W1588" t="str" cm="1">
        <f t="array" ref="W1588">_xlfn.IFS(
fact_orders[[#This Row],[dim_customers.Customer Age]]&lt;=25,"18-25",
fact_orders[[#This Row],[dim_customers.Customer Age]]&lt;=35,"26-35",
fact_orders[[#This Row],[dim_customers.Customer Age]]&lt;=45,"36-45",
fact_orders[[#This Row],[dim_customers.Customer Age]]&lt;=55,"46-55",
TRUE,"56+"
)</f>
        <v>18-25</v>
      </c>
      <c r="X1588" t="str" cm="1">
        <f t="array" ref="X1588">_xlfn.IFS(fact_orders[[#This Row],[Original Price]]&lt;250,"Under 250", fact_orders[[#This Row],[Original Price]]&lt;500, "250-499",fact_orders[[#This Row],[Original Price]]&lt;1000,"500-999",fact_orders[[#This Row],[Original Price]]&lt;2000,"1000-1999",TRUE,"2000+")</f>
        <v>500-999</v>
      </c>
      <c r="Y1588" t="str" cm="1">
        <f t="array" ref="Y1588">_xlfn.IFS(fact_orders[[#This Row],[Discount%]]&lt;0.2,"10-19%",fact_orders[[#This Row],[Discount%]]&lt;0.3,"20-29%",fact_orders[[#This Row],[Discount%]]&lt;0.4,"30-39%",fact_orders[[#This Row],[Discount%]]&lt;0.5,"40-49%",TRUE,"50%+")</f>
        <v>30-39%</v>
      </c>
    </row>
    <row r="1589" spans="1:25" hidden="1" x14ac:dyDescent="0.3">
      <c r="A1589" t="s">
        <v>5005</v>
      </c>
      <c r="B1589" t="s">
        <v>3378</v>
      </c>
      <c r="C1589" t="s">
        <v>1485</v>
      </c>
      <c r="D1589" s="2">
        <v>44920</v>
      </c>
      <c r="E1589">
        <v>555</v>
      </c>
      <c r="F1589" s="4">
        <v>0.3</v>
      </c>
      <c r="G1589" t="s">
        <v>8</v>
      </c>
      <c r="H1589" t="s">
        <v>1475</v>
      </c>
      <c r="I1589" t="s">
        <v>1476</v>
      </c>
      <c r="J1589" t="s">
        <v>1477</v>
      </c>
      <c r="K1589" t="s">
        <v>1163</v>
      </c>
      <c r="L1589" t="s">
        <v>33</v>
      </c>
      <c r="M1589">
        <v>3</v>
      </c>
      <c r="N1589">
        <v>18</v>
      </c>
      <c r="O1589" t="s">
        <v>3373</v>
      </c>
      <c r="P1589" t="s">
        <v>3363</v>
      </c>
      <c r="Q1589" s="7">
        <f>fact_orders[[#This Row],[Original Price]]*(1-fact_orders[[#This Row],[Discount%]])</f>
        <v>388.5</v>
      </c>
      <c r="R1589">
        <f>fact_orders[[#This Row],[Original Price]]*fact_orders[[#This Row],[Discount%]]</f>
        <v>166.5</v>
      </c>
      <c r="S1589">
        <f>YEAR(fact_orders[[#This Row],[Date]])</f>
        <v>2022</v>
      </c>
      <c r="T1589">
        <f>MONTH(fact_orders[[#This Row],[Date]])</f>
        <v>12</v>
      </c>
      <c r="U1589" t="str">
        <f>TEXT(fact_orders[[#This Row],[Date]],"mmm-yyyy")</f>
        <v>Dec-2022</v>
      </c>
      <c r="V1589" t="str">
        <f>"Q"&amp;ROUNDUP(MONTH(fact_orders[[#This Row],[Date]])/3,0)</f>
        <v>Q4</v>
      </c>
      <c r="W1589" t="str" cm="1">
        <f t="array" ref="W1589">_xlfn.IFS(
fact_orders[[#This Row],[dim_customers.Customer Age]]&lt;=25,"18-25",
fact_orders[[#This Row],[dim_customers.Customer Age]]&lt;=35,"26-35",
fact_orders[[#This Row],[dim_customers.Customer Age]]&lt;=45,"36-45",
fact_orders[[#This Row],[dim_customers.Customer Age]]&lt;=55,"46-55",
TRUE,"56+"
)</f>
        <v>18-25</v>
      </c>
      <c r="X1589" t="str" cm="1">
        <f t="array" ref="X1589">_xlfn.IFS(fact_orders[[#This Row],[Original Price]]&lt;250,"Under 250", fact_orders[[#This Row],[Original Price]]&lt;500, "250-499",fact_orders[[#This Row],[Original Price]]&lt;1000,"500-999",fact_orders[[#This Row],[Original Price]]&lt;2000,"1000-1999",TRUE,"2000+")</f>
        <v>500-999</v>
      </c>
      <c r="Y1589" t="str" cm="1">
        <f t="array" ref="Y1589">_xlfn.IFS(fact_orders[[#This Row],[Discount%]]&lt;0.2,"10-19%",fact_orders[[#This Row],[Discount%]]&lt;0.3,"20-29%",fact_orders[[#This Row],[Discount%]]&lt;0.4,"30-39%",fact_orders[[#This Row],[Discount%]]&lt;0.5,"40-49%",TRUE,"50%+")</f>
        <v>30-39%</v>
      </c>
    </row>
    <row r="1590" spans="1:25" hidden="1" x14ac:dyDescent="0.3">
      <c r="A1590" t="s">
        <v>5006</v>
      </c>
      <c r="B1590" t="s">
        <v>3379</v>
      </c>
      <c r="C1590" t="s">
        <v>1486</v>
      </c>
      <c r="D1590" s="2">
        <v>44416</v>
      </c>
      <c r="E1590">
        <v>555</v>
      </c>
      <c r="F1590" s="4">
        <v>0.3</v>
      </c>
      <c r="G1590" t="s">
        <v>8</v>
      </c>
      <c r="H1590" t="s">
        <v>1475</v>
      </c>
      <c r="I1590" t="s">
        <v>1476</v>
      </c>
      <c r="J1590" t="s">
        <v>1477</v>
      </c>
      <c r="K1590" t="s">
        <v>1163</v>
      </c>
      <c r="L1590" t="s">
        <v>35</v>
      </c>
      <c r="M1590">
        <v>5</v>
      </c>
      <c r="N1590">
        <v>23</v>
      </c>
      <c r="O1590" t="s">
        <v>3380</v>
      </c>
      <c r="P1590" t="s">
        <v>3381</v>
      </c>
      <c r="Q1590" s="7">
        <f>fact_orders[[#This Row],[Original Price]]*(1-fact_orders[[#This Row],[Discount%]])</f>
        <v>388.5</v>
      </c>
      <c r="R1590">
        <f>fact_orders[[#This Row],[Original Price]]*fact_orders[[#This Row],[Discount%]]</f>
        <v>166.5</v>
      </c>
      <c r="S1590">
        <f>YEAR(fact_orders[[#This Row],[Date]])</f>
        <v>2021</v>
      </c>
      <c r="T1590">
        <f>MONTH(fact_orders[[#This Row],[Date]])</f>
        <v>8</v>
      </c>
      <c r="U1590" t="str">
        <f>TEXT(fact_orders[[#This Row],[Date]],"mmm-yyyy")</f>
        <v>Aug-2021</v>
      </c>
      <c r="V1590" t="str">
        <f>"Q"&amp;ROUNDUP(MONTH(fact_orders[[#This Row],[Date]])/3,0)</f>
        <v>Q3</v>
      </c>
      <c r="W1590" t="str" cm="1">
        <f t="array" ref="W1590">_xlfn.IFS(
fact_orders[[#This Row],[dim_customers.Customer Age]]&lt;=25,"18-25",
fact_orders[[#This Row],[dim_customers.Customer Age]]&lt;=35,"26-35",
fact_orders[[#This Row],[dim_customers.Customer Age]]&lt;=45,"36-45",
fact_orders[[#This Row],[dim_customers.Customer Age]]&lt;=55,"46-55",
TRUE,"56+"
)</f>
        <v>18-25</v>
      </c>
      <c r="X1590" t="str" cm="1">
        <f t="array" ref="X1590">_xlfn.IFS(fact_orders[[#This Row],[Original Price]]&lt;250,"Under 250", fact_orders[[#This Row],[Original Price]]&lt;500, "250-499",fact_orders[[#This Row],[Original Price]]&lt;1000,"500-999",fact_orders[[#This Row],[Original Price]]&lt;2000,"1000-1999",TRUE,"2000+")</f>
        <v>500-999</v>
      </c>
      <c r="Y1590" t="str" cm="1">
        <f t="array" ref="Y1590">_xlfn.IFS(fact_orders[[#This Row],[Discount%]]&lt;0.2,"10-19%",fact_orders[[#This Row],[Discount%]]&lt;0.3,"20-29%",fact_orders[[#This Row],[Discount%]]&lt;0.4,"30-39%",fact_orders[[#This Row],[Discount%]]&lt;0.5,"40-49%",TRUE,"50%+")</f>
        <v>30-39%</v>
      </c>
    </row>
    <row r="1591" spans="1:25" hidden="1" x14ac:dyDescent="0.3">
      <c r="A1591" t="s">
        <v>5007</v>
      </c>
      <c r="B1591" t="s">
        <v>3382</v>
      </c>
      <c r="C1591" t="s">
        <v>1487</v>
      </c>
      <c r="D1591" s="2">
        <v>44826</v>
      </c>
      <c r="E1591">
        <v>675</v>
      </c>
      <c r="F1591" s="4">
        <v>0.3</v>
      </c>
      <c r="G1591" t="s">
        <v>8</v>
      </c>
      <c r="H1591" t="s">
        <v>1475</v>
      </c>
      <c r="I1591" t="s">
        <v>1476</v>
      </c>
      <c r="J1591" t="s">
        <v>1477</v>
      </c>
      <c r="K1591" t="s">
        <v>1163</v>
      </c>
      <c r="L1591" t="s">
        <v>37</v>
      </c>
      <c r="M1591">
        <v>5</v>
      </c>
      <c r="N1591">
        <v>24</v>
      </c>
      <c r="O1591" t="s">
        <v>3380</v>
      </c>
      <c r="P1591" t="s">
        <v>3381</v>
      </c>
      <c r="Q1591" s="7">
        <f>fact_orders[[#This Row],[Original Price]]*(1-fact_orders[[#This Row],[Discount%]])</f>
        <v>472.49999999999994</v>
      </c>
      <c r="R1591">
        <f>fact_orders[[#This Row],[Original Price]]*fact_orders[[#This Row],[Discount%]]</f>
        <v>202.5</v>
      </c>
      <c r="S1591">
        <f>YEAR(fact_orders[[#This Row],[Date]])</f>
        <v>2022</v>
      </c>
      <c r="T1591">
        <f>MONTH(fact_orders[[#This Row],[Date]])</f>
        <v>9</v>
      </c>
      <c r="U1591" t="str">
        <f>TEXT(fact_orders[[#This Row],[Date]],"mmm-yyyy")</f>
        <v>Sep-2022</v>
      </c>
      <c r="V1591" t="str">
        <f>"Q"&amp;ROUNDUP(MONTH(fact_orders[[#This Row],[Date]])/3,0)</f>
        <v>Q3</v>
      </c>
      <c r="W1591" t="str" cm="1">
        <f t="array" ref="W1591">_xlfn.IFS(
fact_orders[[#This Row],[dim_customers.Customer Age]]&lt;=25,"18-25",
fact_orders[[#This Row],[dim_customers.Customer Age]]&lt;=35,"26-35",
fact_orders[[#This Row],[dim_customers.Customer Age]]&lt;=45,"36-45",
fact_orders[[#This Row],[dim_customers.Customer Age]]&lt;=55,"46-55",
TRUE,"56+"
)</f>
        <v>18-25</v>
      </c>
      <c r="X1591" t="str" cm="1">
        <f t="array" ref="X1591">_xlfn.IFS(fact_orders[[#This Row],[Original Price]]&lt;250,"Under 250", fact_orders[[#This Row],[Original Price]]&lt;500, "250-499",fact_orders[[#This Row],[Original Price]]&lt;1000,"500-999",fact_orders[[#This Row],[Original Price]]&lt;2000,"1000-1999",TRUE,"2000+")</f>
        <v>500-999</v>
      </c>
      <c r="Y1591" t="str" cm="1">
        <f t="array" ref="Y1591">_xlfn.IFS(fact_orders[[#This Row],[Discount%]]&lt;0.2,"10-19%",fact_orders[[#This Row],[Discount%]]&lt;0.3,"20-29%",fact_orders[[#This Row],[Discount%]]&lt;0.4,"30-39%",fact_orders[[#This Row],[Discount%]]&lt;0.5,"40-49%",TRUE,"50%+")</f>
        <v>30-39%</v>
      </c>
    </row>
    <row r="1592" spans="1:25" hidden="1" x14ac:dyDescent="0.3">
      <c r="A1592" t="s">
        <v>5008</v>
      </c>
      <c r="B1592" t="s">
        <v>3383</v>
      </c>
      <c r="C1592" t="s">
        <v>1488</v>
      </c>
      <c r="D1592" s="2">
        <v>44570</v>
      </c>
      <c r="E1592">
        <v>675</v>
      </c>
      <c r="F1592" s="4">
        <v>0.35</v>
      </c>
      <c r="G1592" t="s">
        <v>8</v>
      </c>
      <c r="H1592" t="s">
        <v>1475</v>
      </c>
      <c r="I1592" t="s">
        <v>1476</v>
      </c>
      <c r="J1592" t="s">
        <v>1477</v>
      </c>
      <c r="K1592" t="s">
        <v>1143</v>
      </c>
      <c r="L1592" t="s">
        <v>12</v>
      </c>
      <c r="M1592">
        <v>3</v>
      </c>
      <c r="N1592">
        <v>25</v>
      </c>
      <c r="O1592" t="s">
        <v>3380</v>
      </c>
      <c r="P1592" t="s">
        <v>3381</v>
      </c>
      <c r="Q1592" s="7">
        <f>fact_orders[[#This Row],[Original Price]]*(1-fact_orders[[#This Row],[Discount%]])</f>
        <v>438.75</v>
      </c>
      <c r="R1592">
        <f>fact_orders[[#This Row],[Original Price]]*fact_orders[[#This Row],[Discount%]]</f>
        <v>236.24999999999997</v>
      </c>
      <c r="S1592">
        <f>YEAR(fact_orders[[#This Row],[Date]])</f>
        <v>2022</v>
      </c>
      <c r="T1592">
        <f>MONTH(fact_orders[[#This Row],[Date]])</f>
        <v>1</v>
      </c>
      <c r="U1592" t="str">
        <f>TEXT(fact_orders[[#This Row],[Date]],"mmm-yyyy")</f>
        <v>Jan-2022</v>
      </c>
      <c r="V1592" t="str">
        <f>"Q"&amp;ROUNDUP(MONTH(fact_orders[[#This Row],[Date]])/3,0)</f>
        <v>Q1</v>
      </c>
      <c r="W1592" t="str" cm="1">
        <f t="array" ref="W1592">_xlfn.IFS(
fact_orders[[#This Row],[dim_customers.Customer Age]]&lt;=25,"18-25",
fact_orders[[#This Row],[dim_customers.Customer Age]]&lt;=35,"26-35",
fact_orders[[#This Row],[dim_customers.Customer Age]]&lt;=45,"36-45",
fact_orders[[#This Row],[dim_customers.Customer Age]]&lt;=55,"46-55",
TRUE,"56+"
)</f>
        <v>18-25</v>
      </c>
      <c r="X1592" t="str" cm="1">
        <f t="array" ref="X1592">_xlfn.IFS(fact_orders[[#This Row],[Original Price]]&lt;250,"Under 250", fact_orders[[#This Row],[Original Price]]&lt;500, "250-499",fact_orders[[#This Row],[Original Price]]&lt;1000,"500-999",fact_orders[[#This Row],[Original Price]]&lt;2000,"1000-1999",TRUE,"2000+")</f>
        <v>500-999</v>
      </c>
      <c r="Y1592" t="str" cm="1">
        <f t="array" ref="Y1592">_xlfn.IFS(fact_orders[[#This Row],[Discount%]]&lt;0.2,"10-19%",fact_orders[[#This Row],[Discount%]]&lt;0.3,"20-29%",fact_orders[[#This Row],[Discount%]]&lt;0.4,"30-39%",fact_orders[[#This Row],[Discount%]]&lt;0.5,"40-49%",TRUE,"50%+")</f>
        <v>30-39%</v>
      </c>
    </row>
    <row r="1593" spans="1:25" hidden="1" x14ac:dyDescent="0.3">
      <c r="A1593" t="s">
        <v>5009</v>
      </c>
      <c r="B1593" t="s">
        <v>3384</v>
      </c>
      <c r="C1593" t="s">
        <v>1489</v>
      </c>
      <c r="D1593" s="2">
        <v>44226</v>
      </c>
      <c r="E1593">
        <v>675</v>
      </c>
      <c r="F1593" s="4">
        <v>0.35</v>
      </c>
      <c r="G1593" t="s">
        <v>8</v>
      </c>
      <c r="H1593" t="s">
        <v>1475</v>
      </c>
      <c r="I1593" t="s">
        <v>1476</v>
      </c>
      <c r="J1593" t="s">
        <v>1477</v>
      </c>
      <c r="K1593" t="s">
        <v>1143</v>
      </c>
      <c r="L1593" t="s">
        <v>14</v>
      </c>
      <c r="M1593">
        <v>2</v>
      </c>
      <c r="N1593">
        <v>26</v>
      </c>
      <c r="O1593" t="s">
        <v>3380</v>
      </c>
      <c r="P1593" t="s">
        <v>3381</v>
      </c>
      <c r="Q1593" s="7">
        <f>fact_orders[[#This Row],[Original Price]]*(1-fact_orders[[#This Row],[Discount%]])</f>
        <v>438.75</v>
      </c>
      <c r="R1593">
        <f>fact_orders[[#This Row],[Original Price]]*fact_orders[[#This Row],[Discount%]]</f>
        <v>236.24999999999997</v>
      </c>
      <c r="S1593">
        <f>YEAR(fact_orders[[#This Row],[Date]])</f>
        <v>2021</v>
      </c>
      <c r="T1593">
        <f>MONTH(fact_orders[[#This Row],[Date]])</f>
        <v>1</v>
      </c>
      <c r="U1593" t="str">
        <f>TEXT(fact_orders[[#This Row],[Date]],"mmm-yyyy")</f>
        <v>Jan-2021</v>
      </c>
      <c r="V1593" t="str">
        <f>"Q"&amp;ROUNDUP(MONTH(fact_orders[[#This Row],[Date]])/3,0)</f>
        <v>Q1</v>
      </c>
      <c r="W1593" t="str" cm="1">
        <f t="array" ref="W1593">_xlfn.IFS(
fact_orders[[#This Row],[dim_customers.Customer Age]]&lt;=25,"18-25",
fact_orders[[#This Row],[dim_customers.Customer Age]]&lt;=35,"26-35",
fact_orders[[#This Row],[dim_customers.Customer Age]]&lt;=45,"36-45",
fact_orders[[#This Row],[dim_customers.Customer Age]]&lt;=55,"46-55",
TRUE,"56+"
)</f>
        <v>26-35</v>
      </c>
      <c r="X1593" t="str" cm="1">
        <f t="array" ref="X1593">_xlfn.IFS(fact_orders[[#This Row],[Original Price]]&lt;250,"Under 250", fact_orders[[#This Row],[Original Price]]&lt;500, "250-499",fact_orders[[#This Row],[Original Price]]&lt;1000,"500-999",fact_orders[[#This Row],[Original Price]]&lt;2000,"1000-1999",TRUE,"2000+")</f>
        <v>500-999</v>
      </c>
      <c r="Y1593" t="str" cm="1">
        <f t="array" ref="Y1593">_xlfn.IFS(fact_orders[[#This Row],[Discount%]]&lt;0.2,"10-19%",fact_orders[[#This Row],[Discount%]]&lt;0.3,"20-29%",fact_orders[[#This Row],[Discount%]]&lt;0.4,"30-39%",fact_orders[[#This Row],[Discount%]]&lt;0.5,"40-49%",TRUE,"50%+")</f>
        <v>30-39%</v>
      </c>
    </row>
    <row r="1594" spans="1:25" hidden="1" x14ac:dyDescent="0.3">
      <c r="A1594" t="s">
        <v>5010</v>
      </c>
      <c r="B1594" t="s">
        <v>3385</v>
      </c>
      <c r="C1594" t="s">
        <v>1490</v>
      </c>
      <c r="D1594" s="2">
        <v>44993</v>
      </c>
      <c r="E1594">
        <v>654</v>
      </c>
      <c r="F1594" s="4">
        <v>0.35</v>
      </c>
      <c r="G1594" t="s">
        <v>8</v>
      </c>
      <c r="H1594" t="s">
        <v>1475</v>
      </c>
      <c r="I1594" t="s">
        <v>1476</v>
      </c>
      <c r="J1594" t="s">
        <v>364</v>
      </c>
      <c r="K1594" t="s">
        <v>1143</v>
      </c>
      <c r="L1594" t="s">
        <v>16</v>
      </c>
      <c r="M1594">
        <v>3</v>
      </c>
      <c r="N1594">
        <v>27</v>
      </c>
      <c r="O1594" t="s">
        <v>3386</v>
      </c>
      <c r="P1594" t="s">
        <v>3381</v>
      </c>
      <c r="Q1594" s="7">
        <f>fact_orders[[#This Row],[Original Price]]*(1-fact_orders[[#This Row],[Discount%]])</f>
        <v>425.1</v>
      </c>
      <c r="R1594">
        <f>fact_orders[[#This Row],[Original Price]]*fact_orders[[#This Row],[Discount%]]</f>
        <v>228.89999999999998</v>
      </c>
      <c r="S1594">
        <f>YEAR(fact_orders[[#This Row],[Date]])</f>
        <v>2023</v>
      </c>
      <c r="T1594">
        <f>MONTH(fact_orders[[#This Row],[Date]])</f>
        <v>3</v>
      </c>
      <c r="U1594" t="str">
        <f>TEXT(fact_orders[[#This Row],[Date]],"mmm-yyyy")</f>
        <v>Mar-2023</v>
      </c>
      <c r="V1594" t="str">
        <f>"Q"&amp;ROUNDUP(MONTH(fact_orders[[#This Row],[Date]])/3,0)</f>
        <v>Q1</v>
      </c>
      <c r="W1594" t="str" cm="1">
        <f t="array" ref="W1594">_xlfn.IFS(
fact_orders[[#This Row],[dim_customers.Customer Age]]&lt;=25,"18-25",
fact_orders[[#This Row],[dim_customers.Customer Age]]&lt;=35,"26-35",
fact_orders[[#This Row],[dim_customers.Customer Age]]&lt;=45,"36-45",
fact_orders[[#This Row],[dim_customers.Customer Age]]&lt;=55,"46-55",
TRUE,"56+"
)</f>
        <v>26-35</v>
      </c>
      <c r="X1594" t="str" cm="1">
        <f t="array" ref="X1594">_xlfn.IFS(fact_orders[[#This Row],[Original Price]]&lt;250,"Under 250", fact_orders[[#This Row],[Original Price]]&lt;500, "250-499",fact_orders[[#This Row],[Original Price]]&lt;1000,"500-999",fact_orders[[#This Row],[Original Price]]&lt;2000,"1000-1999",TRUE,"2000+")</f>
        <v>500-999</v>
      </c>
      <c r="Y1594" t="str" cm="1">
        <f t="array" ref="Y1594">_xlfn.IFS(fact_orders[[#This Row],[Discount%]]&lt;0.2,"10-19%",fact_orders[[#This Row],[Discount%]]&lt;0.3,"20-29%",fact_orders[[#This Row],[Discount%]]&lt;0.4,"30-39%",fact_orders[[#This Row],[Discount%]]&lt;0.5,"40-49%",TRUE,"50%+")</f>
        <v>30-39%</v>
      </c>
    </row>
    <row r="1595" spans="1:25" hidden="1" x14ac:dyDescent="0.3">
      <c r="A1595" t="s">
        <v>5011</v>
      </c>
      <c r="B1595" t="s">
        <v>3387</v>
      </c>
      <c r="C1595" t="s">
        <v>1491</v>
      </c>
      <c r="D1595" s="2">
        <v>44994</v>
      </c>
      <c r="E1595">
        <v>654</v>
      </c>
      <c r="F1595" s="4">
        <v>0.35</v>
      </c>
      <c r="G1595" t="s">
        <v>8</v>
      </c>
      <c r="H1595" t="s">
        <v>1475</v>
      </c>
      <c r="I1595" t="s">
        <v>1476</v>
      </c>
      <c r="J1595" t="s">
        <v>364</v>
      </c>
      <c r="K1595" t="s">
        <v>1143</v>
      </c>
      <c r="L1595" t="s">
        <v>18</v>
      </c>
      <c r="M1595">
        <v>5</v>
      </c>
      <c r="N1595">
        <v>24</v>
      </c>
      <c r="O1595" t="s">
        <v>3386</v>
      </c>
      <c r="P1595" t="s">
        <v>3381</v>
      </c>
      <c r="Q1595" s="7">
        <f>fact_orders[[#This Row],[Original Price]]*(1-fact_orders[[#This Row],[Discount%]])</f>
        <v>425.1</v>
      </c>
      <c r="R1595">
        <f>fact_orders[[#This Row],[Original Price]]*fact_orders[[#This Row],[Discount%]]</f>
        <v>228.89999999999998</v>
      </c>
      <c r="S1595">
        <f>YEAR(fact_orders[[#This Row],[Date]])</f>
        <v>2023</v>
      </c>
      <c r="T1595">
        <f>MONTH(fact_orders[[#This Row],[Date]])</f>
        <v>3</v>
      </c>
      <c r="U1595" t="str">
        <f>TEXT(fact_orders[[#This Row],[Date]],"mmm-yyyy")</f>
        <v>Mar-2023</v>
      </c>
      <c r="V1595" t="str">
        <f>"Q"&amp;ROUNDUP(MONTH(fact_orders[[#This Row],[Date]])/3,0)</f>
        <v>Q1</v>
      </c>
      <c r="W1595" t="str" cm="1">
        <f t="array" ref="W1595">_xlfn.IFS(
fact_orders[[#This Row],[dim_customers.Customer Age]]&lt;=25,"18-25",
fact_orders[[#This Row],[dim_customers.Customer Age]]&lt;=35,"26-35",
fact_orders[[#This Row],[dim_customers.Customer Age]]&lt;=45,"36-45",
fact_orders[[#This Row],[dim_customers.Customer Age]]&lt;=55,"46-55",
TRUE,"56+"
)</f>
        <v>18-25</v>
      </c>
      <c r="X1595" t="str" cm="1">
        <f t="array" ref="X1595">_xlfn.IFS(fact_orders[[#This Row],[Original Price]]&lt;250,"Under 250", fact_orders[[#This Row],[Original Price]]&lt;500, "250-499",fact_orders[[#This Row],[Original Price]]&lt;1000,"500-999",fact_orders[[#This Row],[Original Price]]&lt;2000,"1000-1999",TRUE,"2000+")</f>
        <v>500-999</v>
      </c>
      <c r="Y1595" t="str" cm="1">
        <f t="array" ref="Y1595">_xlfn.IFS(fact_orders[[#This Row],[Discount%]]&lt;0.2,"10-19%",fact_orders[[#This Row],[Discount%]]&lt;0.3,"20-29%",fact_orders[[#This Row],[Discount%]]&lt;0.4,"30-39%",fact_orders[[#This Row],[Discount%]]&lt;0.5,"40-49%",TRUE,"50%+")</f>
        <v>30-39%</v>
      </c>
    </row>
    <row r="1596" spans="1:25" hidden="1" x14ac:dyDescent="0.3">
      <c r="A1596" t="s">
        <v>5012</v>
      </c>
      <c r="B1596" t="s">
        <v>3388</v>
      </c>
      <c r="C1596" t="s">
        <v>1492</v>
      </c>
      <c r="D1596" s="2">
        <v>44899</v>
      </c>
      <c r="E1596">
        <v>654</v>
      </c>
      <c r="F1596" s="4">
        <v>0.35</v>
      </c>
      <c r="G1596" t="s">
        <v>8</v>
      </c>
      <c r="H1596" t="s">
        <v>1475</v>
      </c>
      <c r="I1596" t="s">
        <v>1476</v>
      </c>
      <c r="J1596" t="s">
        <v>364</v>
      </c>
      <c r="K1596" t="s">
        <v>1143</v>
      </c>
      <c r="L1596" t="s">
        <v>12</v>
      </c>
      <c r="M1596">
        <v>4</v>
      </c>
      <c r="N1596">
        <v>24</v>
      </c>
      <c r="O1596" t="s">
        <v>3386</v>
      </c>
      <c r="P1596" t="s">
        <v>3381</v>
      </c>
      <c r="Q1596" s="7">
        <f>fact_orders[[#This Row],[Original Price]]*(1-fact_orders[[#This Row],[Discount%]])</f>
        <v>425.1</v>
      </c>
      <c r="R1596">
        <f>fact_orders[[#This Row],[Original Price]]*fact_orders[[#This Row],[Discount%]]</f>
        <v>228.89999999999998</v>
      </c>
      <c r="S1596">
        <f>YEAR(fact_orders[[#This Row],[Date]])</f>
        <v>2022</v>
      </c>
      <c r="T1596">
        <f>MONTH(fact_orders[[#This Row],[Date]])</f>
        <v>12</v>
      </c>
      <c r="U1596" t="str">
        <f>TEXT(fact_orders[[#This Row],[Date]],"mmm-yyyy")</f>
        <v>Dec-2022</v>
      </c>
      <c r="V1596" t="str">
        <f>"Q"&amp;ROUNDUP(MONTH(fact_orders[[#This Row],[Date]])/3,0)</f>
        <v>Q4</v>
      </c>
      <c r="W1596" t="str" cm="1">
        <f t="array" ref="W1596">_xlfn.IFS(
fact_orders[[#This Row],[dim_customers.Customer Age]]&lt;=25,"18-25",
fact_orders[[#This Row],[dim_customers.Customer Age]]&lt;=35,"26-35",
fact_orders[[#This Row],[dim_customers.Customer Age]]&lt;=45,"36-45",
fact_orders[[#This Row],[dim_customers.Customer Age]]&lt;=55,"46-55",
TRUE,"56+"
)</f>
        <v>18-25</v>
      </c>
      <c r="X1596" t="str" cm="1">
        <f t="array" ref="X1596">_xlfn.IFS(fact_orders[[#This Row],[Original Price]]&lt;250,"Under 250", fact_orders[[#This Row],[Original Price]]&lt;500, "250-499",fact_orders[[#This Row],[Original Price]]&lt;1000,"500-999",fact_orders[[#This Row],[Original Price]]&lt;2000,"1000-1999",TRUE,"2000+")</f>
        <v>500-999</v>
      </c>
      <c r="Y1596" t="str" cm="1">
        <f t="array" ref="Y1596">_xlfn.IFS(fact_orders[[#This Row],[Discount%]]&lt;0.2,"10-19%",fact_orders[[#This Row],[Discount%]]&lt;0.3,"20-29%",fact_orders[[#This Row],[Discount%]]&lt;0.4,"30-39%",fact_orders[[#This Row],[Discount%]]&lt;0.5,"40-49%",TRUE,"50%+")</f>
        <v>30-39%</v>
      </c>
    </row>
    <row r="1597" spans="1:25" hidden="1" x14ac:dyDescent="0.3">
      <c r="A1597" t="s">
        <v>5013</v>
      </c>
      <c r="B1597" t="s">
        <v>3389</v>
      </c>
      <c r="C1597" t="s">
        <v>1493</v>
      </c>
      <c r="D1597" s="2">
        <v>44656</v>
      </c>
      <c r="E1597">
        <v>654</v>
      </c>
      <c r="F1597" s="4">
        <v>0.35</v>
      </c>
      <c r="G1597" t="s">
        <v>8</v>
      </c>
      <c r="H1597" t="s">
        <v>1475</v>
      </c>
      <c r="I1597" t="s">
        <v>1476</v>
      </c>
      <c r="J1597" t="s">
        <v>364</v>
      </c>
      <c r="K1597" t="s">
        <v>1143</v>
      </c>
      <c r="L1597" t="s">
        <v>12</v>
      </c>
      <c r="M1597">
        <v>3</v>
      </c>
      <c r="N1597">
        <v>24</v>
      </c>
      <c r="O1597" t="s">
        <v>3386</v>
      </c>
      <c r="P1597" t="s">
        <v>3381</v>
      </c>
      <c r="Q1597" s="7">
        <f>fact_orders[[#This Row],[Original Price]]*(1-fact_orders[[#This Row],[Discount%]])</f>
        <v>425.1</v>
      </c>
      <c r="R1597">
        <f>fact_orders[[#This Row],[Original Price]]*fact_orders[[#This Row],[Discount%]]</f>
        <v>228.89999999999998</v>
      </c>
      <c r="S1597">
        <f>YEAR(fact_orders[[#This Row],[Date]])</f>
        <v>2022</v>
      </c>
      <c r="T1597">
        <f>MONTH(fact_orders[[#This Row],[Date]])</f>
        <v>4</v>
      </c>
      <c r="U1597" t="str">
        <f>TEXT(fact_orders[[#This Row],[Date]],"mmm-yyyy")</f>
        <v>Apr-2022</v>
      </c>
      <c r="V1597" t="str">
        <f>"Q"&amp;ROUNDUP(MONTH(fact_orders[[#This Row],[Date]])/3,0)</f>
        <v>Q2</v>
      </c>
      <c r="W1597" t="str" cm="1">
        <f t="array" ref="W1597">_xlfn.IFS(
fact_orders[[#This Row],[dim_customers.Customer Age]]&lt;=25,"18-25",
fact_orders[[#This Row],[dim_customers.Customer Age]]&lt;=35,"26-35",
fact_orders[[#This Row],[dim_customers.Customer Age]]&lt;=45,"36-45",
fact_orders[[#This Row],[dim_customers.Customer Age]]&lt;=55,"46-55",
TRUE,"56+"
)</f>
        <v>18-25</v>
      </c>
      <c r="X1597" t="str" cm="1">
        <f t="array" ref="X1597">_xlfn.IFS(fact_orders[[#This Row],[Original Price]]&lt;250,"Under 250", fact_orders[[#This Row],[Original Price]]&lt;500, "250-499",fact_orders[[#This Row],[Original Price]]&lt;1000,"500-999",fact_orders[[#This Row],[Original Price]]&lt;2000,"1000-1999",TRUE,"2000+")</f>
        <v>500-999</v>
      </c>
      <c r="Y1597" t="str" cm="1">
        <f t="array" ref="Y1597">_xlfn.IFS(fact_orders[[#This Row],[Discount%]]&lt;0.2,"10-19%",fact_orders[[#This Row],[Discount%]]&lt;0.3,"20-29%",fact_orders[[#This Row],[Discount%]]&lt;0.4,"30-39%",fact_orders[[#This Row],[Discount%]]&lt;0.5,"40-49%",TRUE,"50%+")</f>
        <v>30-39%</v>
      </c>
    </row>
    <row r="1598" spans="1:25" hidden="1" x14ac:dyDescent="0.3">
      <c r="A1598" t="s">
        <v>5014</v>
      </c>
      <c r="B1598" t="s">
        <v>3390</v>
      </c>
      <c r="C1598" t="s">
        <v>1494</v>
      </c>
      <c r="D1598" s="2">
        <v>44718</v>
      </c>
      <c r="E1598">
        <v>356</v>
      </c>
      <c r="F1598" s="4">
        <v>0.4</v>
      </c>
      <c r="G1598" t="s">
        <v>8</v>
      </c>
      <c r="H1598" t="s">
        <v>1475</v>
      </c>
      <c r="I1598" t="s">
        <v>1476</v>
      </c>
      <c r="J1598" t="s">
        <v>364</v>
      </c>
      <c r="K1598" t="s">
        <v>1143</v>
      </c>
      <c r="L1598" t="s">
        <v>25</v>
      </c>
      <c r="M1598">
        <v>4</v>
      </c>
      <c r="N1598">
        <v>24</v>
      </c>
      <c r="O1598" t="s">
        <v>3386</v>
      </c>
      <c r="P1598" t="s">
        <v>3381</v>
      </c>
      <c r="Q1598" s="7">
        <f>fact_orders[[#This Row],[Original Price]]*(1-fact_orders[[#This Row],[Discount%]])</f>
        <v>213.6</v>
      </c>
      <c r="R1598">
        <f>fact_orders[[#This Row],[Original Price]]*fact_orders[[#This Row],[Discount%]]</f>
        <v>142.4</v>
      </c>
      <c r="S1598">
        <f>YEAR(fact_orders[[#This Row],[Date]])</f>
        <v>2022</v>
      </c>
      <c r="T1598">
        <f>MONTH(fact_orders[[#This Row],[Date]])</f>
        <v>6</v>
      </c>
      <c r="U1598" t="str">
        <f>TEXT(fact_orders[[#This Row],[Date]],"mmm-yyyy")</f>
        <v>Jun-2022</v>
      </c>
      <c r="V1598" t="str">
        <f>"Q"&amp;ROUNDUP(MONTH(fact_orders[[#This Row],[Date]])/3,0)</f>
        <v>Q2</v>
      </c>
      <c r="W1598" t="str" cm="1">
        <f t="array" ref="W1598">_xlfn.IFS(
fact_orders[[#This Row],[dim_customers.Customer Age]]&lt;=25,"18-25",
fact_orders[[#This Row],[dim_customers.Customer Age]]&lt;=35,"26-35",
fact_orders[[#This Row],[dim_customers.Customer Age]]&lt;=45,"36-45",
fact_orders[[#This Row],[dim_customers.Customer Age]]&lt;=55,"46-55",
TRUE,"56+"
)</f>
        <v>18-25</v>
      </c>
      <c r="X1598" t="str" cm="1">
        <f t="array" ref="X1598">_xlfn.IFS(fact_orders[[#This Row],[Original Price]]&lt;250,"Under 250", fact_orders[[#This Row],[Original Price]]&lt;500, "250-499",fact_orders[[#This Row],[Original Price]]&lt;1000,"500-999",fact_orders[[#This Row],[Original Price]]&lt;2000,"1000-1999",TRUE,"2000+")</f>
        <v>250-499</v>
      </c>
      <c r="Y1598" t="str" cm="1">
        <f t="array" ref="Y1598">_xlfn.IFS(fact_orders[[#This Row],[Discount%]]&lt;0.2,"10-19%",fact_orders[[#This Row],[Discount%]]&lt;0.3,"20-29%",fact_orders[[#This Row],[Discount%]]&lt;0.4,"30-39%",fact_orders[[#This Row],[Discount%]]&lt;0.5,"40-49%",TRUE,"50%+")</f>
        <v>40-49%</v>
      </c>
    </row>
    <row r="1599" spans="1:25" hidden="1" x14ac:dyDescent="0.3">
      <c r="A1599" t="s">
        <v>5015</v>
      </c>
      <c r="B1599" t="s">
        <v>3391</v>
      </c>
      <c r="C1599" t="s">
        <v>1495</v>
      </c>
      <c r="D1599" s="2">
        <v>44925</v>
      </c>
      <c r="E1599">
        <v>686</v>
      </c>
      <c r="F1599" s="4">
        <v>0.4</v>
      </c>
      <c r="G1599" t="s">
        <v>8</v>
      </c>
      <c r="H1599" t="s">
        <v>1475</v>
      </c>
      <c r="I1599" t="s">
        <v>1476</v>
      </c>
      <c r="J1599" t="s">
        <v>364</v>
      </c>
      <c r="K1599" t="s">
        <v>1143</v>
      </c>
      <c r="L1599" t="s">
        <v>27</v>
      </c>
      <c r="M1599">
        <v>5</v>
      </c>
      <c r="N1599">
        <v>24</v>
      </c>
      <c r="O1599" t="s">
        <v>3392</v>
      </c>
      <c r="P1599" t="s">
        <v>3381</v>
      </c>
      <c r="Q1599" s="7">
        <f>fact_orders[[#This Row],[Original Price]]*(1-fact_orders[[#This Row],[Discount%]])</f>
        <v>411.59999999999997</v>
      </c>
      <c r="R1599">
        <f>fact_orders[[#This Row],[Original Price]]*fact_orders[[#This Row],[Discount%]]</f>
        <v>274.40000000000003</v>
      </c>
      <c r="S1599">
        <f>YEAR(fact_orders[[#This Row],[Date]])</f>
        <v>2022</v>
      </c>
      <c r="T1599">
        <f>MONTH(fact_orders[[#This Row],[Date]])</f>
        <v>12</v>
      </c>
      <c r="U1599" t="str">
        <f>TEXT(fact_orders[[#This Row],[Date]],"mmm-yyyy")</f>
        <v>Dec-2022</v>
      </c>
      <c r="V1599" t="str">
        <f>"Q"&amp;ROUNDUP(MONTH(fact_orders[[#This Row],[Date]])/3,0)</f>
        <v>Q4</v>
      </c>
      <c r="W1599" t="str" cm="1">
        <f t="array" ref="W1599">_xlfn.IFS(
fact_orders[[#This Row],[dim_customers.Customer Age]]&lt;=25,"18-25",
fact_orders[[#This Row],[dim_customers.Customer Age]]&lt;=35,"26-35",
fact_orders[[#This Row],[dim_customers.Customer Age]]&lt;=45,"36-45",
fact_orders[[#This Row],[dim_customers.Customer Age]]&lt;=55,"46-55",
TRUE,"56+"
)</f>
        <v>18-25</v>
      </c>
      <c r="X1599" t="str" cm="1">
        <f t="array" ref="X1599">_xlfn.IFS(fact_orders[[#This Row],[Original Price]]&lt;250,"Under 250", fact_orders[[#This Row],[Original Price]]&lt;500, "250-499",fact_orders[[#This Row],[Original Price]]&lt;1000,"500-999",fact_orders[[#This Row],[Original Price]]&lt;2000,"1000-1999",TRUE,"2000+")</f>
        <v>500-999</v>
      </c>
      <c r="Y1599" t="str" cm="1">
        <f t="array" ref="Y1599">_xlfn.IFS(fact_orders[[#This Row],[Discount%]]&lt;0.2,"10-19%",fact_orders[[#This Row],[Discount%]]&lt;0.3,"20-29%",fact_orders[[#This Row],[Discount%]]&lt;0.4,"30-39%",fact_orders[[#This Row],[Discount%]]&lt;0.5,"40-49%",TRUE,"50%+")</f>
        <v>40-49%</v>
      </c>
    </row>
    <row r="1600" spans="1:25" hidden="1" x14ac:dyDescent="0.3">
      <c r="A1600" t="s">
        <v>5016</v>
      </c>
      <c r="B1600" t="s">
        <v>3393</v>
      </c>
      <c r="C1600" t="s">
        <v>1496</v>
      </c>
      <c r="D1600" s="2">
        <v>44369</v>
      </c>
      <c r="E1600">
        <v>456</v>
      </c>
      <c r="F1600" s="4">
        <v>0.15</v>
      </c>
      <c r="G1600" t="s">
        <v>8</v>
      </c>
      <c r="H1600" t="s">
        <v>1475</v>
      </c>
      <c r="I1600" t="s">
        <v>1476</v>
      </c>
      <c r="J1600" t="s">
        <v>364</v>
      </c>
      <c r="K1600" t="s">
        <v>1151</v>
      </c>
      <c r="L1600" t="s">
        <v>29</v>
      </c>
      <c r="M1600">
        <v>3</v>
      </c>
      <c r="N1600">
        <v>24</v>
      </c>
      <c r="O1600" t="s">
        <v>3392</v>
      </c>
      <c r="P1600" t="s">
        <v>3381</v>
      </c>
      <c r="Q1600" s="7">
        <f>fact_orders[[#This Row],[Original Price]]*(1-fact_orders[[#This Row],[Discount%]])</f>
        <v>387.59999999999997</v>
      </c>
      <c r="R1600">
        <f>fact_orders[[#This Row],[Original Price]]*fact_orders[[#This Row],[Discount%]]</f>
        <v>68.399999999999991</v>
      </c>
      <c r="S1600">
        <f>YEAR(fact_orders[[#This Row],[Date]])</f>
        <v>2021</v>
      </c>
      <c r="T1600">
        <f>MONTH(fact_orders[[#This Row],[Date]])</f>
        <v>6</v>
      </c>
      <c r="U1600" t="str">
        <f>TEXT(fact_orders[[#This Row],[Date]],"mmm-yyyy")</f>
        <v>Jun-2021</v>
      </c>
      <c r="V1600" t="str">
        <f>"Q"&amp;ROUNDUP(MONTH(fact_orders[[#This Row],[Date]])/3,0)</f>
        <v>Q2</v>
      </c>
      <c r="W1600" t="str" cm="1">
        <f t="array" ref="W1600">_xlfn.IFS(
fact_orders[[#This Row],[dim_customers.Customer Age]]&lt;=25,"18-25",
fact_orders[[#This Row],[dim_customers.Customer Age]]&lt;=35,"26-35",
fact_orders[[#This Row],[dim_customers.Customer Age]]&lt;=45,"36-45",
fact_orders[[#This Row],[dim_customers.Customer Age]]&lt;=55,"46-55",
TRUE,"56+"
)</f>
        <v>18-25</v>
      </c>
      <c r="X1600" t="str" cm="1">
        <f t="array" ref="X1600">_xlfn.IFS(fact_orders[[#This Row],[Original Price]]&lt;250,"Under 250", fact_orders[[#This Row],[Original Price]]&lt;500, "250-499",fact_orders[[#This Row],[Original Price]]&lt;1000,"500-999",fact_orders[[#This Row],[Original Price]]&lt;2000,"1000-1999",TRUE,"2000+")</f>
        <v>250-499</v>
      </c>
      <c r="Y1600" t="str" cm="1">
        <f t="array" ref="Y1600">_xlfn.IFS(fact_orders[[#This Row],[Discount%]]&lt;0.2,"10-19%",fact_orders[[#This Row],[Discount%]]&lt;0.3,"20-29%",fact_orders[[#This Row],[Discount%]]&lt;0.4,"30-39%",fact_orders[[#This Row],[Discount%]]&lt;0.5,"40-49%",TRUE,"50%+")</f>
        <v>10-19%</v>
      </c>
    </row>
    <row r="1601" spans="1:25" hidden="1" x14ac:dyDescent="0.3">
      <c r="A1601" t="s">
        <v>5017</v>
      </c>
      <c r="B1601" t="s">
        <v>3394</v>
      </c>
      <c r="C1601" t="s">
        <v>1497</v>
      </c>
      <c r="D1601" s="2">
        <v>44943</v>
      </c>
      <c r="E1601">
        <v>516</v>
      </c>
      <c r="F1601" s="4">
        <v>0.15</v>
      </c>
      <c r="G1601" t="s">
        <v>8</v>
      </c>
      <c r="H1601" t="s">
        <v>1475</v>
      </c>
      <c r="I1601" t="s">
        <v>1476</v>
      </c>
      <c r="J1601" t="s">
        <v>364</v>
      </c>
      <c r="K1601" t="s">
        <v>1151</v>
      </c>
      <c r="L1601" t="s">
        <v>23</v>
      </c>
      <c r="M1601">
        <v>4</v>
      </c>
      <c r="N1601">
        <v>24</v>
      </c>
      <c r="O1601" t="s">
        <v>3392</v>
      </c>
      <c r="P1601" t="s">
        <v>3381</v>
      </c>
      <c r="Q1601" s="7">
        <f>fact_orders[[#This Row],[Original Price]]*(1-fact_orders[[#This Row],[Discount%]])</f>
        <v>438.59999999999997</v>
      </c>
      <c r="R1601">
        <f>fact_orders[[#This Row],[Original Price]]*fact_orders[[#This Row],[Discount%]]</f>
        <v>77.399999999999991</v>
      </c>
      <c r="S1601">
        <f>YEAR(fact_orders[[#This Row],[Date]])</f>
        <v>2023</v>
      </c>
      <c r="T1601">
        <f>MONTH(fact_orders[[#This Row],[Date]])</f>
        <v>1</v>
      </c>
      <c r="U1601" t="str">
        <f>TEXT(fact_orders[[#This Row],[Date]],"mmm-yyyy")</f>
        <v>Jan-2023</v>
      </c>
      <c r="V1601" t="str">
        <f>"Q"&amp;ROUNDUP(MONTH(fact_orders[[#This Row],[Date]])/3,0)</f>
        <v>Q1</v>
      </c>
      <c r="W1601" t="str" cm="1">
        <f t="array" ref="W1601">_xlfn.IFS(
fact_orders[[#This Row],[dim_customers.Customer Age]]&lt;=25,"18-25",
fact_orders[[#This Row],[dim_customers.Customer Age]]&lt;=35,"26-35",
fact_orders[[#This Row],[dim_customers.Customer Age]]&lt;=45,"36-45",
fact_orders[[#This Row],[dim_customers.Customer Age]]&lt;=55,"46-55",
TRUE,"56+"
)</f>
        <v>18-25</v>
      </c>
      <c r="X1601" t="str" cm="1">
        <f t="array" ref="X1601">_xlfn.IFS(fact_orders[[#This Row],[Original Price]]&lt;250,"Under 250", fact_orders[[#This Row],[Original Price]]&lt;500, "250-499",fact_orders[[#This Row],[Original Price]]&lt;1000,"500-999",fact_orders[[#This Row],[Original Price]]&lt;2000,"1000-1999",TRUE,"2000+")</f>
        <v>500-999</v>
      </c>
      <c r="Y1601" t="str" cm="1">
        <f t="array" ref="Y1601">_xlfn.IFS(fact_orders[[#This Row],[Discount%]]&lt;0.2,"10-19%",fact_orders[[#This Row],[Discount%]]&lt;0.3,"20-29%",fact_orders[[#This Row],[Discount%]]&lt;0.4,"30-39%",fact_orders[[#This Row],[Discount%]]&lt;0.5,"40-49%",TRUE,"50%+")</f>
        <v>10-19%</v>
      </c>
    </row>
    <row r="1602" spans="1:25" hidden="1" x14ac:dyDescent="0.3">
      <c r="A1602" t="s">
        <v>5018</v>
      </c>
      <c r="B1602" t="s">
        <v>3395</v>
      </c>
      <c r="C1602" t="s">
        <v>1498</v>
      </c>
      <c r="D1602" s="2">
        <v>44980</v>
      </c>
      <c r="E1602">
        <v>355</v>
      </c>
      <c r="F1602" s="4">
        <v>0.15</v>
      </c>
      <c r="G1602" t="s">
        <v>8</v>
      </c>
      <c r="H1602" t="s">
        <v>1475</v>
      </c>
      <c r="I1602" t="s">
        <v>1476</v>
      </c>
      <c r="J1602" t="s">
        <v>364</v>
      </c>
      <c r="K1602" t="s">
        <v>1151</v>
      </c>
      <c r="L1602" t="s">
        <v>23</v>
      </c>
      <c r="M1602">
        <v>5</v>
      </c>
      <c r="N1602">
        <v>24</v>
      </c>
      <c r="O1602" t="s">
        <v>3392</v>
      </c>
      <c r="P1602" t="s">
        <v>3381</v>
      </c>
      <c r="Q1602" s="7">
        <f>fact_orders[[#This Row],[Original Price]]*(1-fact_orders[[#This Row],[Discount%]])</f>
        <v>301.75</v>
      </c>
      <c r="R1602">
        <f>fact_orders[[#This Row],[Original Price]]*fact_orders[[#This Row],[Discount%]]</f>
        <v>53.25</v>
      </c>
      <c r="S1602">
        <f>YEAR(fact_orders[[#This Row],[Date]])</f>
        <v>2023</v>
      </c>
      <c r="T1602">
        <f>MONTH(fact_orders[[#This Row],[Date]])</f>
        <v>2</v>
      </c>
      <c r="U1602" t="str">
        <f>TEXT(fact_orders[[#This Row],[Date]],"mmm-yyyy")</f>
        <v>Feb-2023</v>
      </c>
      <c r="V1602" t="str">
        <f>"Q"&amp;ROUNDUP(MONTH(fact_orders[[#This Row],[Date]])/3,0)</f>
        <v>Q1</v>
      </c>
      <c r="W1602" t="str" cm="1">
        <f t="array" ref="W1602">_xlfn.IFS(
fact_orders[[#This Row],[dim_customers.Customer Age]]&lt;=25,"18-25",
fact_orders[[#This Row],[dim_customers.Customer Age]]&lt;=35,"26-35",
fact_orders[[#This Row],[dim_customers.Customer Age]]&lt;=45,"36-45",
fact_orders[[#This Row],[dim_customers.Customer Age]]&lt;=55,"46-55",
TRUE,"56+"
)</f>
        <v>18-25</v>
      </c>
      <c r="X1602" t="str" cm="1">
        <f t="array" ref="X1602">_xlfn.IFS(fact_orders[[#This Row],[Original Price]]&lt;250,"Under 250", fact_orders[[#This Row],[Original Price]]&lt;500, "250-499",fact_orders[[#This Row],[Original Price]]&lt;1000,"500-999",fact_orders[[#This Row],[Original Price]]&lt;2000,"1000-1999",TRUE,"2000+")</f>
        <v>250-499</v>
      </c>
      <c r="Y1602" t="str" cm="1">
        <f t="array" ref="Y1602">_xlfn.IFS(fact_orders[[#This Row],[Discount%]]&lt;0.2,"10-19%",fact_orders[[#This Row],[Discount%]]&lt;0.3,"20-29%",fact_orders[[#This Row],[Discount%]]&lt;0.4,"30-39%",fact_orders[[#This Row],[Discount%]]&lt;0.5,"40-49%",TRUE,"50%+")</f>
        <v>10-19%</v>
      </c>
    </row>
    <row r="1603" spans="1:25" hidden="1" x14ac:dyDescent="0.3">
      <c r="A1603" t="s">
        <v>5019</v>
      </c>
      <c r="B1603" t="s">
        <v>3396</v>
      </c>
      <c r="C1603" t="s">
        <v>1499</v>
      </c>
      <c r="D1603" s="2">
        <v>44218</v>
      </c>
      <c r="E1603">
        <v>465</v>
      </c>
      <c r="F1603" s="4">
        <v>0.45</v>
      </c>
      <c r="G1603" t="s">
        <v>8</v>
      </c>
      <c r="H1603" t="s">
        <v>1475</v>
      </c>
      <c r="I1603" t="s">
        <v>1476</v>
      </c>
      <c r="J1603" t="s">
        <v>364</v>
      </c>
      <c r="K1603" t="s">
        <v>1151</v>
      </c>
      <c r="L1603" t="s">
        <v>139</v>
      </c>
      <c r="M1603">
        <v>3</v>
      </c>
      <c r="N1603">
        <v>24</v>
      </c>
      <c r="O1603" t="s">
        <v>3392</v>
      </c>
      <c r="P1603" t="s">
        <v>3381</v>
      </c>
      <c r="Q1603" s="7">
        <f>fact_orders[[#This Row],[Original Price]]*(1-fact_orders[[#This Row],[Discount%]])</f>
        <v>255.75000000000003</v>
      </c>
      <c r="R1603">
        <f>fact_orders[[#This Row],[Original Price]]*fact_orders[[#This Row],[Discount%]]</f>
        <v>209.25</v>
      </c>
      <c r="S1603">
        <f>YEAR(fact_orders[[#This Row],[Date]])</f>
        <v>2021</v>
      </c>
      <c r="T1603">
        <f>MONTH(fact_orders[[#This Row],[Date]])</f>
        <v>1</v>
      </c>
      <c r="U1603" t="str">
        <f>TEXT(fact_orders[[#This Row],[Date]],"mmm-yyyy")</f>
        <v>Jan-2021</v>
      </c>
      <c r="V1603" t="str">
        <f>"Q"&amp;ROUNDUP(MONTH(fact_orders[[#This Row],[Date]])/3,0)</f>
        <v>Q1</v>
      </c>
      <c r="W1603" t="str" cm="1">
        <f t="array" ref="W1603">_xlfn.IFS(
fact_orders[[#This Row],[dim_customers.Customer Age]]&lt;=25,"18-25",
fact_orders[[#This Row],[dim_customers.Customer Age]]&lt;=35,"26-35",
fact_orders[[#This Row],[dim_customers.Customer Age]]&lt;=45,"36-45",
fact_orders[[#This Row],[dim_customers.Customer Age]]&lt;=55,"46-55",
TRUE,"56+"
)</f>
        <v>18-25</v>
      </c>
      <c r="X1603" t="str" cm="1">
        <f t="array" ref="X1603">_xlfn.IFS(fact_orders[[#This Row],[Original Price]]&lt;250,"Under 250", fact_orders[[#This Row],[Original Price]]&lt;500, "250-499",fact_orders[[#This Row],[Original Price]]&lt;1000,"500-999",fact_orders[[#This Row],[Original Price]]&lt;2000,"1000-1999",TRUE,"2000+")</f>
        <v>250-499</v>
      </c>
      <c r="Y1603" t="str" cm="1">
        <f t="array" ref="Y1603">_xlfn.IFS(fact_orders[[#This Row],[Discount%]]&lt;0.2,"10-19%",fact_orders[[#This Row],[Discount%]]&lt;0.3,"20-29%",fact_orders[[#This Row],[Discount%]]&lt;0.4,"30-39%",fact_orders[[#This Row],[Discount%]]&lt;0.5,"40-49%",TRUE,"50%+")</f>
        <v>40-49%</v>
      </c>
    </row>
    <row r="1604" spans="1:25" hidden="1" x14ac:dyDescent="0.3">
      <c r="A1604" t="s">
        <v>5020</v>
      </c>
      <c r="B1604" t="s">
        <v>3397</v>
      </c>
      <c r="C1604" t="s">
        <v>1500</v>
      </c>
      <c r="D1604" s="2">
        <v>44867</v>
      </c>
      <c r="E1604">
        <v>965</v>
      </c>
      <c r="F1604" s="4">
        <v>0.47</v>
      </c>
      <c r="G1604" t="s">
        <v>8</v>
      </c>
      <c r="H1604" t="s">
        <v>1475</v>
      </c>
      <c r="I1604" t="s">
        <v>1476</v>
      </c>
      <c r="J1604" t="s">
        <v>364</v>
      </c>
      <c r="K1604" t="s">
        <v>1173</v>
      </c>
      <c r="L1604" t="s">
        <v>139</v>
      </c>
      <c r="M1604">
        <v>2</v>
      </c>
      <c r="N1604">
        <v>22</v>
      </c>
      <c r="O1604" t="s">
        <v>3392</v>
      </c>
      <c r="P1604" t="s">
        <v>3381</v>
      </c>
      <c r="Q1604" s="7">
        <f>fact_orders[[#This Row],[Original Price]]*(1-fact_orders[[#This Row],[Discount%]])</f>
        <v>511.45000000000005</v>
      </c>
      <c r="R1604">
        <f>fact_orders[[#This Row],[Original Price]]*fact_orders[[#This Row],[Discount%]]</f>
        <v>453.54999999999995</v>
      </c>
      <c r="S1604">
        <f>YEAR(fact_orders[[#This Row],[Date]])</f>
        <v>2022</v>
      </c>
      <c r="T1604">
        <f>MONTH(fact_orders[[#This Row],[Date]])</f>
        <v>11</v>
      </c>
      <c r="U1604" t="str">
        <f>TEXT(fact_orders[[#This Row],[Date]],"mmm-yyyy")</f>
        <v>Nov-2022</v>
      </c>
      <c r="V1604" t="str">
        <f>"Q"&amp;ROUNDUP(MONTH(fact_orders[[#This Row],[Date]])/3,0)</f>
        <v>Q4</v>
      </c>
      <c r="W1604" t="str" cm="1">
        <f t="array" ref="W1604">_xlfn.IFS(
fact_orders[[#This Row],[dim_customers.Customer Age]]&lt;=25,"18-25",
fact_orders[[#This Row],[dim_customers.Customer Age]]&lt;=35,"26-35",
fact_orders[[#This Row],[dim_customers.Customer Age]]&lt;=45,"36-45",
fact_orders[[#This Row],[dim_customers.Customer Age]]&lt;=55,"46-55",
TRUE,"56+"
)</f>
        <v>18-25</v>
      </c>
      <c r="X1604" t="str" cm="1">
        <f t="array" ref="X1604">_xlfn.IFS(fact_orders[[#This Row],[Original Price]]&lt;250,"Under 250", fact_orders[[#This Row],[Original Price]]&lt;500, "250-499",fact_orders[[#This Row],[Original Price]]&lt;1000,"500-999",fact_orders[[#This Row],[Original Price]]&lt;2000,"1000-1999",TRUE,"2000+")</f>
        <v>500-999</v>
      </c>
      <c r="Y1604" t="str" cm="1">
        <f t="array" ref="Y1604">_xlfn.IFS(fact_orders[[#This Row],[Discount%]]&lt;0.2,"10-19%",fact_orders[[#This Row],[Discount%]]&lt;0.3,"20-29%",fact_orders[[#This Row],[Discount%]]&lt;0.4,"30-39%",fact_orders[[#This Row],[Discount%]]&lt;0.5,"40-49%",TRUE,"50%+")</f>
        <v>40-49%</v>
      </c>
    </row>
    <row r="1605" spans="1:25" hidden="1" x14ac:dyDescent="0.3">
      <c r="A1605" t="s">
        <v>5021</v>
      </c>
      <c r="B1605" t="s">
        <v>3398</v>
      </c>
      <c r="C1605" t="s">
        <v>1501</v>
      </c>
      <c r="D1605" s="2">
        <v>44248</v>
      </c>
      <c r="E1605">
        <v>1158</v>
      </c>
      <c r="F1605" s="4">
        <v>0.47</v>
      </c>
      <c r="G1605" t="s">
        <v>8</v>
      </c>
      <c r="H1605" t="s">
        <v>1475</v>
      </c>
      <c r="I1605" t="s">
        <v>1476</v>
      </c>
      <c r="J1605" t="s">
        <v>364</v>
      </c>
      <c r="K1605" t="s">
        <v>1173</v>
      </c>
      <c r="L1605" t="s">
        <v>139</v>
      </c>
      <c r="M1605">
        <v>5</v>
      </c>
      <c r="N1605">
        <v>23</v>
      </c>
      <c r="O1605" t="s">
        <v>3399</v>
      </c>
      <c r="P1605" t="s">
        <v>3400</v>
      </c>
      <c r="Q1605" s="7">
        <f>fact_orders[[#This Row],[Original Price]]*(1-fact_orders[[#This Row],[Discount%]])</f>
        <v>613.74</v>
      </c>
      <c r="R1605">
        <f>fact_orders[[#This Row],[Original Price]]*fact_orders[[#This Row],[Discount%]]</f>
        <v>544.26</v>
      </c>
      <c r="S1605">
        <f>YEAR(fact_orders[[#This Row],[Date]])</f>
        <v>2021</v>
      </c>
      <c r="T1605">
        <f>MONTH(fact_orders[[#This Row],[Date]])</f>
        <v>2</v>
      </c>
      <c r="U1605" t="str">
        <f>TEXT(fact_orders[[#This Row],[Date]],"mmm-yyyy")</f>
        <v>Feb-2021</v>
      </c>
      <c r="V1605" t="str">
        <f>"Q"&amp;ROUNDUP(MONTH(fact_orders[[#This Row],[Date]])/3,0)</f>
        <v>Q1</v>
      </c>
      <c r="W1605" t="str" cm="1">
        <f t="array" ref="W1605">_xlfn.IFS(
fact_orders[[#This Row],[dim_customers.Customer Age]]&lt;=25,"18-25",
fact_orders[[#This Row],[dim_customers.Customer Age]]&lt;=35,"26-35",
fact_orders[[#This Row],[dim_customers.Customer Age]]&lt;=45,"36-45",
fact_orders[[#This Row],[dim_customers.Customer Age]]&lt;=55,"46-55",
TRUE,"56+"
)</f>
        <v>18-25</v>
      </c>
      <c r="X1605" t="str" cm="1">
        <f t="array" ref="X1605">_xlfn.IFS(fact_orders[[#This Row],[Original Price]]&lt;250,"Under 250", fact_orders[[#This Row],[Original Price]]&lt;500, "250-499",fact_orders[[#This Row],[Original Price]]&lt;1000,"500-999",fact_orders[[#This Row],[Original Price]]&lt;2000,"1000-1999",TRUE,"2000+")</f>
        <v>1000-1999</v>
      </c>
      <c r="Y1605" t="str" cm="1">
        <f t="array" ref="Y1605">_xlfn.IFS(fact_orders[[#This Row],[Discount%]]&lt;0.2,"10-19%",fact_orders[[#This Row],[Discount%]]&lt;0.3,"20-29%",fact_orders[[#This Row],[Discount%]]&lt;0.4,"30-39%",fact_orders[[#This Row],[Discount%]]&lt;0.5,"40-49%",TRUE,"50%+")</f>
        <v>40-49%</v>
      </c>
    </row>
    <row r="1606" spans="1:25" hidden="1" x14ac:dyDescent="0.3">
      <c r="A1606" t="s">
        <v>5022</v>
      </c>
      <c r="B1606" t="s">
        <v>3401</v>
      </c>
      <c r="C1606" t="s">
        <v>1502</v>
      </c>
      <c r="D1606" s="2">
        <v>44603</v>
      </c>
      <c r="E1606">
        <v>264</v>
      </c>
      <c r="F1606" s="4">
        <v>0.46</v>
      </c>
      <c r="G1606" t="s">
        <v>8</v>
      </c>
      <c r="H1606" t="s">
        <v>1475</v>
      </c>
      <c r="I1606" t="s">
        <v>1476</v>
      </c>
      <c r="J1606" t="s">
        <v>364</v>
      </c>
      <c r="K1606" t="s">
        <v>1173</v>
      </c>
      <c r="L1606" t="s">
        <v>139</v>
      </c>
      <c r="M1606">
        <v>4</v>
      </c>
      <c r="N1606">
        <v>24</v>
      </c>
      <c r="O1606" t="s">
        <v>3399</v>
      </c>
      <c r="P1606" t="s">
        <v>3400</v>
      </c>
      <c r="Q1606" s="7">
        <f>fact_orders[[#This Row],[Original Price]]*(1-fact_orders[[#This Row],[Discount%]])</f>
        <v>142.56</v>
      </c>
      <c r="R1606">
        <f>fact_orders[[#This Row],[Original Price]]*fact_orders[[#This Row],[Discount%]]</f>
        <v>121.44000000000001</v>
      </c>
      <c r="S1606">
        <f>YEAR(fact_orders[[#This Row],[Date]])</f>
        <v>2022</v>
      </c>
      <c r="T1606">
        <f>MONTH(fact_orders[[#This Row],[Date]])</f>
        <v>2</v>
      </c>
      <c r="U1606" t="str">
        <f>TEXT(fact_orders[[#This Row],[Date]],"mmm-yyyy")</f>
        <v>Feb-2022</v>
      </c>
      <c r="V1606" t="str">
        <f>"Q"&amp;ROUNDUP(MONTH(fact_orders[[#This Row],[Date]])/3,0)</f>
        <v>Q1</v>
      </c>
      <c r="W1606" t="str" cm="1">
        <f t="array" ref="W1606">_xlfn.IFS(
fact_orders[[#This Row],[dim_customers.Customer Age]]&lt;=25,"18-25",
fact_orders[[#This Row],[dim_customers.Customer Age]]&lt;=35,"26-35",
fact_orders[[#This Row],[dim_customers.Customer Age]]&lt;=45,"36-45",
fact_orders[[#This Row],[dim_customers.Customer Age]]&lt;=55,"46-55",
TRUE,"56+"
)</f>
        <v>18-25</v>
      </c>
      <c r="X1606" t="str" cm="1">
        <f t="array" ref="X1606">_xlfn.IFS(fact_orders[[#This Row],[Original Price]]&lt;250,"Under 250", fact_orders[[#This Row],[Original Price]]&lt;500, "250-499",fact_orders[[#This Row],[Original Price]]&lt;1000,"500-999",fact_orders[[#This Row],[Original Price]]&lt;2000,"1000-1999",TRUE,"2000+")</f>
        <v>250-499</v>
      </c>
      <c r="Y1606" t="str" cm="1">
        <f t="array" ref="Y1606">_xlfn.IFS(fact_orders[[#This Row],[Discount%]]&lt;0.2,"10-19%",fact_orders[[#This Row],[Discount%]]&lt;0.3,"20-29%",fact_orders[[#This Row],[Discount%]]&lt;0.4,"30-39%",fact_orders[[#This Row],[Discount%]]&lt;0.5,"40-49%",TRUE,"50%+")</f>
        <v>40-49%</v>
      </c>
    </row>
    <row r="1607" spans="1:25" hidden="1" x14ac:dyDescent="0.3">
      <c r="A1607" t="s">
        <v>5023</v>
      </c>
      <c r="B1607" t="s">
        <v>3402</v>
      </c>
      <c r="C1607" t="s">
        <v>1503</v>
      </c>
      <c r="D1607" s="2">
        <v>44369</v>
      </c>
      <c r="E1607">
        <v>433</v>
      </c>
      <c r="F1607" s="4">
        <v>0.46</v>
      </c>
      <c r="G1607" t="s">
        <v>8</v>
      </c>
      <c r="H1607" t="s">
        <v>1475</v>
      </c>
      <c r="I1607" t="s">
        <v>1476</v>
      </c>
      <c r="J1607" t="s">
        <v>11</v>
      </c>
      <c r="K1607" t="s">
        <v>1173</v>
      </c>
      <c r="L1607" t="s">
        <v>144</v>
      </c>
      <c r="M1607">
        <v>3</v>
      </c>
      <c r="N1607">
        <v>25</v>
      </c>
      <c r="O1607" t="s">
        <v>3399</v>
      </c>
      <c r="P1607" t="s">
        <v>3400</v>
      </c>
      <c r="Q1607" s="7">
        <f>fact_orders[[#This Row],[Original Price]]*(1-fact_orders[[#This Row],[Discount%]])</f>
        <v>233.82000000000002</v>
      </c>
      <c r="R1607">
        <f>fact_orders[[#This Row],[Original Price]]*fact_orders[[#This Row],[Discount%]]</f>
        <v>199.18</v>
      </c>
      <c r="S1607">
        <f>YEAR(fact_orders[[#This Row],[Date]])</f>
        <v>2021</v>
      </c>
      <c r="T1607">
        <f>MONTH(fact_orders[[#This Row],[Date]])</f>
        <v>6</v>
      </c>
      <c r="U1607" t="str">
        <f>TEXT(fact_orders[[#This Row],[Date]],"mmm-yyyy")</f>
        <v>Jun-2021</v>
      </c>
      <c r="V1607" t="str">
        <f>"Q"&amp;ROUNDUP(MONTH(fact_orders[[#This Row],[Date]])/3,0)</f>
        <v>Q2</v>
      </c>
      <c r="W1607" t="str" cm="1">
        <f t="array" ref="W1607">_xlfn.IFS(
fact_orders[[#This Row],[dim_customers.Customer Age]]&lt;=25,"18-25",
fact_orders[[#This Row],[dim_customers.Customer Age]]&lt;=35,"26-35",
fact_orders[[#This Row],[dim_customers.Customer Age]]&lt;=45,"36-45",
fact_orders[[#This Row],[dim_customers.Customer Age]]&lt;=55,"46-55",
TRUE,"56+"
)</f>
        <v>18-25</v>
      </c>
      <c r="X1607" t="str" cm="1">
        <f t="array" ref="X1607">_xlfn.IFS(fact_orders[[#This Row],[Original Price]]&lt;250,"Under 250", fact_orders[[#This Row],[Original Price]]&lt;500, "250-499",fact_orders[[#This Row],[Original Price]]&lt;1000,"500-999",fact_orders[[#This Row],[Original Price]]&lt;2000,"1000-1999",TRUE,"2000+")</f>
        <v>250-499</v>
      </c>
      <c r="Y1607" t="str" cm="1">
        <f t="array" ref="Y1607">_xlfn.IFS(fact_orders[[#This Row],[Discount%]]&lt;0.2,"10-19%",fact_orders[[#This Row],[Discount%]]&lt;0.3,"20-29%",fact_orders[[#This Row],[Discount%]]&lt;0.4,"30-39%",fact_orders[[#This Row],[Discount%]]&lt;0.5,"40-49%",TRUE,"50%+")</f>
        <v>40-49%</v>
      </c>
    </row>
    <row r="1608" spans="1:25" hidden="1" x14ac:dyDescent="0.3">
      <c r="A1608" t="s">
        <v>5024</v>
      </c>
      <c r="B1608" t="s">
        <v>3403</v>
      </c>
      <c r="C1608" t="s">
        <v>1504</v>
      </c>
      <c r="D1608" s="2">
        <v>44424</v>
      </c>
      <c r="E1608">
        <v>562</v>
      </c>
      <c r="F1608" s="4">
        <v>0.46</v>
      </c>
      <c r="G1608" t="s">
        <v>8</v>
      </c>
      <c r="H1608" t="s">
        <v>1475</v>
      </c>
      <c r="I1608" t="s">
        <v>1476</v>
      </c>
      <c r="J1608" t="s">
        <v>11</v>
      </c>
      <c r="K1608" t="s">
        <v>1173</v>
      </c>
      <c r="L1608" t="s">
        <v>144</v>
      </c>
      <c r="M1608">
        <v>5</v>
      </c>
      <c r="N1608">
        <v>26</v>
      </c>
      <c r="O1608" t="s">
        <v>3399</v>
      </c>
      <c r="P1608" t="s">
        <v>3400</v>
      </c>
      <c r="Q1608" s="7">
        <f>fact_orders[[#This Row],[Original Price]]*(1-fact_orders[[#This Row],[Discount%]])</f>
        <v>303.48</v>
      </c>
      <c r="R1608">
        <f>fact_orders[[#This Row],[Original Price]]*fact_orders[[#This Row],[Discount%]]</f>
        <v>258.52000000000004</v>
      </c>
      <c r="S1608">
        <f>YEAR(fact_orders[[#This Row],[Date]])</f>
        <v>2021</v>
      </c>
      <c r="T1608">
        <f>MONTH(fact_orders[[#This Row],[Date]])</f>
        <v>8</v>
      </c>
      <c r="U1608" t="str">
        <f>TEXT(fact_orders[[#This Row],[Date]],"mmm-yyyy")</f>
        <v>Aug-2021</v>
      </c>
      <c r="V1608" t="str">
        <f>"Q"&amp;ROUNDUP(MONTH(fact_orders[[#This Row],[Date]])/3,0)</f>
        <v>Q3</v>
      </c>
      <c r="W1608" t="str" cm="1">
        <f t="array" ref="W1608">_xlfn.IFS(
fact_orders[[#This Row],[dim_customers.Customer Age]]&lt;=25,"18-25",
fact_orders[[#This Row],[dim_customers.Customer Age]]&lt;=35,"26-35",
fact_orders[[#This Row],[dim_customers.Customer Age]]&lt;=45,"36-45",
fact_orders[[#This Row],[dim_customers.Customer Age]]&lt;=55,"46-55",
TRUE,"56+"
)</f>
        <v>26-35</v>
      </c>
      <c r="X1608" t="str" cm="1">
        <f t="array" ref="X1608">_xlfn.IFS(fact_orders[[#This Row],[Original Price]]&lt;250,"Under 250", fact_orders[[#This Row],[Original Price]]&lt;500, "250-499",fact_orders[[#This Row],[Original Price]]&lt;1000,"500-999",fact_orders[[#This Row],[Original Price]]&lt;2000,"1000-1999",TRUE,"2000+")</f>
        <v>500-999</v>
      </c>
      <c r="Y1608" t="str" cm="1">
        <f t="array" ref="Y1608">_xlfn.IFS(fact_orders[[#This Row],[Discount%]]&lt;0.2,"10-19%",fact_orders[[#This Row],[Discount%]]&lt;0.3,"20-29%",fact_orders[[#This Row],[Discount%]]&lt;0.4,"30-39%",fact_orders[[#This Row],[Discount%]]&lt;0.5,"40-49%",TRUE,"50%+")</f>
        <v>40-49%</v>
      </c>
    </row>
    <row r="1609" spans="1:25" hidden="1" x14ac:dyDescent="0.3">
      <c r="A1609" t="s">
        <v>5025</v>
      </c>
      <c r="B1609" t="s">
        <v>3404</v>
      </c>
      <c r="C1609" t="s">
        <v>1505</v>
      </c>
      <c r="D1609" s="2">
        <v>44809</v>
      </c>
      <c r="E1609">
        <v>423</v>
      </c>
      <c r="F1609" s="4">
        <v>0.3</v>
      </c>
      <c r="G1609" t="s">
        <v>8</v>
      </c>
      <c r="H1609" t="s">
        <v>1475</v>
      </c>
      <c r="I1609" t="s">
        <v>1476</v>
      </c>
      <c r="J1609" t="s">
        <v>11</v>
      </c>
      <c r="K1609" t="s">
        <v>1173</v>
      </c>
      <c r="L1609" t="s">
        <v>35</v>
      </c>
      <c r="M1609">
        <v>4</v>
      </c>
      <c r="N1609">
        <v>27</v>
      </c>
      <c r="O1609" t="s">
        <v>3399</v>
      </c>
      <c r="P1609" t="s">
        <v>3400</v>
      </c>
      <c r="Q1609" s="7">
        <f>fact_orders[[#This Row],[Original Price]]*(1-fact_orders[[#This Row],[Discount%]])</f>
        <v>296.09999999999997</v>
      </c>
      <c r="R1609">
        <f>fact_orders[[#This Row],[Original Price]]*fact_orders[[#This Row],[Discount%]]</f>
        <v>126.89999999999999</v>
      </c>
      <c r="S1609">
        <f>YEAR(fact_orders[[#This Row],[Date]])</f>
        <v>2022</v>
      </c>
      <c r="T1609">
        <f>MONTH(fact_orders[[#This Row],[Date]])</f>
        <v>9</v>
      </c>
      <c r="U1609" t="str">
        <f>TEXT(fact_orders[[#This Row],[Date]],"mmm-yyyy")</f>
        <v>Sep-2022</v>
      </c>
      <c r="V1609" t="str">
        <f>"Q"&amp;ROUNDUP(MONTH(fact_orders[[#This Row],[Date]])/3,0)</f>
        <v>Q3</v>
      </c>
      <c r="W1609" t="str" cm="1">
        <f t="array" ref="W1609">_xlfn.IFS(
fact_orders[[#This Row],[dim_customers.Customer Age]]&lt;=25,"18-25",
fact_orders[[#This Row],[dim_customers.Customer Age]]&lt;=35,"26-35",
fact_orders[[#This Row],[dim_customers.Customer Age]]&lt;=45,"36-45",
fact_orders[[#This Row],[dim_customers.Customer Age]]&lt;=55,"46-55",
TRUE,"56+"
)</f>
        <v>26-35</v>
      </c>
      <c r="X1609" t="str" cm="1">
        <f t="array" ref="X1609">_xlfn.IFS(fact_orders[[#This Row],[Original Price]]&lt;250,"Under 250", fact_orders[[#This Row],[Original Price]]&lt;500, "250-499",fact_orders[[#This Row],[Original Price]]&lt;1000,"500-999",fact_orders[[#This Row],[Original Price]]&lt;2000,"1000-1999",TRUE,"2000+")</f>
        <v>250-499</v>
      </c>
      <c r="Y1609" t="str" cm="1">
        <f t="array" ref="Y1609">_xlfn.IFS(fact_orders[[#This Row],[Discount%]]&lt;0.2,"10-19%",fact_orders[[#This Row],[Discount%]]&lt;0.3,"20-29%",fact_orders[[#This Row],[Discount%]]&lt;0.4,"30-39%",fact_orders[[#This Row],[Discount%]]&lt;0.5,"40-49%",TRUE,"50%+")</f>
        <v>30-39%</v>
      </c>
    </row>
    <row r="1610" spans="1:25" hidden="1" x14ac:dyDescent="0.3">
      <c r="A1610" t="s">
        <v>5026</v>
      </c>
      <c r="B1610" t="s">
        <v>3405</v>
      </c>
      <c r="C1610" t="s">
        <v>1506</v>
      </c>
      <c r="D1610" s="2">
        <v>44959</v>
      </c>
      <c r="E1610">
        <v>621</v>
      </c>
      <c r="F1610" s="4">
        <v>0.3</v>
      </c>
      <c r="G1610" t="s">
        <v>8</v>
      </c>
      <c r="H1610" t="s">
        <v>1475</v>
      </c>
      <c r="I1610" t="s">
        <v>1476</v>
      </c>
      <c r="J1610" t="s">
        <v>11</v>
      </c>
      <c r="K1610" t="s">
        <v>1163</v>
      </c>
      <c r="L1610" t="s">
        <v>37</v>
      </c>
      <c r="M1610">
        <v>2</v>
      </c>
      <c r="N1610">
        <v>34</v>
      </c>
      <c r="O1610" t="s">
        <v>3399</v>
      </c>
      <c r="P1610" t="s">
        <v>3400</v>
      </c>
      <c r="Q1610" s="7">
        <f>fact_orders[[#This Row],[Original Price]]*(1-fact_orders[[#This Row],[Discount%]])</f>
        <v>434.7</v>
      </c>
      <c r="R1610">
        <f>fact_orders[[#This Row],[Original Price]]*fact_orders[[#This Row],[Discount%]]</f>
        <v>186.29999999999998</v>
      </c>
      <c r="S1610">
        <f>YEAR(fact_orders[[#This Row],[Date]])</f>
        <v>2023</v>
      </c>
      <c r="T1610">
        <f>MONTH(fact_orders[[#This Row],[Date]])</f>
        <v>2</v>
      </c>
      <c r="U1610" t="str">
        <f>TEXT(fact_orders[[#This Row],[Date]],"mmm-yyyy")</f>
        <v>Feb-2023</v>
      </c>
      <c r="V1610" t="str">
        <f>"Q"&amp;ROUNDUP(MONTH(fact_orders[[#This Row],[Date]])/3,0)</f>
        <v>Q1</v>
      </c>
      <c r="W1610" t="str" cm="1">
        <f t="array" ref="W1610">_xlfn.IFS(
fact_orders[[#This Row],[dim_customers.Customer Age]]&lt;=25,"18-25",
fact_orders[[#This Row],[dim_customers.Customer Age]]&lt;=35,"26-35",
fact_orders[[#This Row],[dim_customers.Customer Age]]&lt;=45,"36-45",
fact_orders[[#This Row],[dim_customers.Customer Age]]&lt;=55,"46-55",
TRUE,"56+"
)</f>
        <v>26-35</v>
      </c>
      <c r="X1610" t="str" cm="1">
        <f t="array" ref="X1610">_xlfn.IFS(fact_orders[[#This Row],[Original Price]]&lt;250,"Under 250", fact_orders[[#This Row],[Original Price]]&lt;500, "250-499",fact_orders[[#This Row],[Original Price]]&lt;1000,"500-999",fact_orders[[#This Row],[Original Price]]&lt;2000,"1000-1999",TRUE,"2000+")</f>
        <v>500-999</v>
      </c>
      <c r="Y1610" t="str" cm="1">
        <f t="array" ref="Y1610">_xlfn.IFS(fact_orders[[#This Row],[Discount%]]&lt;0.2,"10-19%",fact_orders[[#This Row],[Discount%]]&lt;0.3,"20-29%",fact_orders[[#This Row],[Discount%]]&lt;0.4,"30-39%",fact_orders[[#This Row],[Discount%]]&lt;0.5,"40-49%",TRUE,"50%+")</f>
        <v>30-39%</v>
      </c>
    </row>
    <row r="1611" spans="1:25" hidden="1" x14ac:dyDescent="0.3">
      <c r="A1611" t="s">
        <v>5027</v>
      </c>
      <c r="B1611" t="s">
        <v>3406</v>
      </c>
      <c r="C1611" t="s">
        <v>1507</v>
      </c>
      <c r="D1611" s="2">
        <v>44583</v>
      </c>
      <c r="E1611">
        <v>333</v>
      </c>
      <c r="F1611" s="4">
        <v>0.3</v>
      </c>
      <c r="G1611" t="s">
        <v>8</v>
      </c>
      <c r="H1611" t="s">
        <v>1475</v>
      </c>
      <c r="I1611" t="s">
        <v>1476</v>
      </c>
      <c r="J1611" t="s">
        <v>11</v>
      </c>
      <c r="K1611" t="s">
        <v>1163</v>
      </c>
      <c r="L1611" t="s">
        <v>23</v>
      </c>
      <c r="M1611">
        <v>5</v>
      </c>
      <c r="N1611">
        <v>35</v>
      </c>
      <c r="O1611" t="s">
        <v>3407</v>
      </c>
      <c r="P1611" t="s">
        <v>3400</v>
      </c>
      <c r="Q1611" s="7">
        <f>fact_orders[[#This Row],[Original Price]]*(1-fact_orders[[#This Row],[Discount%]])</f>
        <v>233.1</v>
      </c>
      <c r="R1611">
        <f>fact_orders[[#This Row],[Original Price]]*fact_orders[[#This Row],[Discount%]]</f>
        <v>99.899999999999991</v>
      </c>
      <c r="S1611">
        <f>YEAR(fact_orders[[#This Row],[Date]])</f>
        <v>2022</v>
      </c>
      <c r="T1611">
        <f>MONTH(fact_orders[[#This Row],[Date]])</f>
        <v>1</v>
      </c>
      <c r="U1611" t="str">
        <f>TEXT(fact_orders[[#This Row],[Date]],"mmm-yyyy")</f>
        <v>Jan-2022</v>
      </c>
      <c r="V1611" t="str">
        <f>"Q"&amp;ROUNDUP(MONTH(fact_orders[[#This Row],[Date]])/3,0)</f>
        <v>Q1</v>
      </c>
      <c r="W1611" t="str" cm="1">
        <f t="array" ref="W1611">_xlfn.IFS(
fact_orders[[#This Row],[dim_customers.Customer Age]]&lt;=25,"18-25",
fact_orders[[#This Row],[dim_customers.Customer Age]]&lt;=35,"26-35",
fact_orders[[#This Row],[dim_customers.Customer Age]]&lt;=45,"36-45",
fact_orders[[#This Row],[dim_customers.Customer Age]]&lt;=55,"46-55",
TRUE,"56+"
)</f>
        <v>26-35</v>
      </c>
      <c r="X1611" t="str" cm="1">
        <f t="array" ref="X1611">_xlfn.IFS(fact_orders[[#This Row],[Original Price]]&lt;250,"Under 250", fact_orders[[#This Row],[Original Price]]&lt;500, "250-499",fact_orders[[#This Row],[Original Price]]&lt;1000,"500-999",fact_orders[[#This Row],[Original Price]]&lt;2000,"1000-1999",TRUE,"2000+")</f>
        <v>250-499</v>
      </c>
      <c r="Y1611" t="str" cm="1">
        <f t="array" ref="Y1611">_xlfn.IFS(fact_orders[[#This Row],[Discount%]]&lt;0.2,"10-19%",fact_orders[[#This Row],[Discount%]]&lt;0.3,"20-29%",fact_orders[[#This Row],[Discount%]]&lt;0.4,"30-39%",fact_orders[[#This Row],[Discount%]]&lt;0.5,"40-49%",TRUE,"50%+")</f>
        <v>30-39%</v>
      </c>
    </row>
    <row r="1612" spans="1:25" hidden="1" x14ac:dyDescent="0.3">
      <c r="A1612" t="s">
        <v>5028</v>
      </c>
      <c r="B1612" t="s">
        <v>3408</v>
      </c>
      <c r="C1612" t="s">
        <v>1508</v>
      </c>
      <c r="D1612" s="2">
        <v>44524</v>
      </c>
      <c r="E1612">
        <v>236</v>
      </c>
      <c r="F1612" s="4">
        <v>0.3</v>
      </c>
      <c r="G1612" t="s">
        <v>8</v>
      </c>
      <c r="H1612" t="s">
        <v>1475</v>
      </c>
      <c r="I1612" t="s">
        <v>1476</v>
      </c>
      <c r="J1612" t="s">
        <v>11</v>
      </c>
      <c r="K1612" t="s">
        <v>1163</v>
      </c>
      <c r="L1612" t="s">
        <v>14</v>
      </c>
      <c r="M1612">
        <v>5</v>
      </c>
      <c r="N1612">
        <v>36</v>
      </c>
      <c r="O1612" t="s">
        <v>3407</v>
      </c>
      <c r="P1612" t="s">
        <v>3400</v>
      </c>
      <c r="Q1612" s="7">
        <f>fact_orders[[#This Row],[Original Price]]*(1-fact_orders[[#This Row],[Discount%]])</f>
        <v>165.2</v>
      </c>
      <c r="R1612">
        <f>fact_orders[[#This Row],[Original Price]]*fact_orders[[#This Row],[Discount%]]</f>
        <v>70.8</v>
      </c>
      <c r="S1612">
        <f>YEAR(fact_orders[[#This Row],[Date]])</f>
        <v>2021</v>
      </c>
      <c r="T1612">
        <f>MONTH(fact_orders[[#This Row],[Date]])</f>
        <v>11</v>
      </c>
      <c r="U1612" t="str">
        <f>TEXT(fact_orders[[#This Row],[Date]],"mmm-yyyy")</f>
        <v>Nov-2021</v>
      </c>
      <c r="V1612" t="str">
        <f>"Q"&amp;ROUNDUP(MONTH(fact_orders[[#This Row],[Date]])/3,0)</f>
        <v>Q4</v>
      </c>
      <c r="W1612" t="str" cm="1">
        <f t="array" ref="W1612">_xlfn.IFS(
fact_orders[[#This Row],[dim_customers.Customer Age]]&lt;=25,"18-25",
fact_orders[[#This Row],[dim_customers.Customer Age]]&lt;=35,"26-35",
fact_orders[[#This Row],[dim_customers.Customer Age]]&lt;=45,"36-45",
fact_orders[[#This Row],[dim_customers.Customer Age]]&lt;=55,"46-55",
TRUE,"56+"
)</f>
        <v>36-45</v>
      </c>
      <c r="X1612" t="str" cm="1">
        <f t="array" ref="X1612">_xlfn.IFS(fact_orders[[#This Row],[Original Price]]&lt;250,"Under 250", fact_orders[[#This Row],[Original Price]]&lt;500, "250-499",fact_orders[[#This Row],[Original Price]]&lt;1000,"500-999",fact_orders[[#This Row],[Original Price]]&lt;2000,"1000-1999",TRUE,"2000+")</f>
        <v>Under 250</v>
      </c>
      <c r="Y1612" t="str" cm="1">
        <f t="array" ref="Y1612">_xlfn.IFS(fact_orders[[#This Row],[Discount%]]&lt;0.2,"10-19%",fact_orders[[#This Row],[Discount%]]&lt;0.3,"20-29%",fact_orders[[#This Row],[Discount%]]&lt;0.4,"30-39%",fact_orders[[#This Row],[Discount%]]&lt;0.5,"40-49%",TRUE,"50%+")</f>
        <v>30-39%</v>
      </c>
    </row>
    <row r="1613" spans="1:25" hidden="1" x14ac:dyDescent="0.3">
      <c r="A1613" t="s">
        <v>5029</v>
      </c>
      <c r="B1613" t="s">
        <v>3409</v>
      </c>
      <c r="C1613" t="s">
        <v>1509</v>
      </c>
      <c r="D1613" s="2">
        <v>44217</v>
      </c>
      <c r="E1613">
        <v>456</v>
      </c>
      <c r="F1613" s="4">
        <v>0.3</v>
      </c>
      <c r="G1613" t="s">
        <v>8</v>
      </c>
      <c r="H1613" t="s">
        <v>1475</v>
      </c>
      <c r="I1613" t="s">
        <v>1476</v>
      </c>
      <c r="J1613" t="s">
        <v>11</v>
      </c>
      <c r="K1613" t="s">
        <v>1163</v>
      </c>
      <c r="L1613" t="s">
        <v>16</v>
      </c>
      <c r="M1613">
        <v>4</v>
      </c>
      <c r="N1613">
        <v>37</v>
      </c>
      <c r="O1613" t="s">
        <v>3407</v>
      </c>
      <c r="P1613" t="s">
        <v>3400</v>
      </c>
      <c r="Q1613" s="7">
        <f>fact_orders[[#This Row],[Original Price]]*(1-fact_orders[[#This Row],[Discount%]])</f>
        <v>319.2</v>
      </c>
      <c r="R1613">
        <f>fact_orders[[#This Row],[Original Price]]*fact_orders[[#This Row],[Discount%]]</f>
        <v>136.79999999999998</v>
      </c>
      <c r="S1613">
        <f>YEAR(fact_orders[[#This Row],[Date]])</f>
        <v>2021</v>
      </c>
      <c r="T1613">
        <f>MONTH(fact_orders[[#This Row],[Date]])</f>
        <v>1</v>
      </c>
      <c r="U1613" t="str">
        <f>TEXT(fact_orders[[#This Row],[Date]],"mmm-yyyy")</f>
        <v>Jan-2021</v>
      </c>
      <c r="V1613" t="str">
        <f>"Q"&amp;ROUNDUP(MONTH(fact_orders[[#This Row],[Date]])/3,0)</f>
        <v>Q1</v>
      </c>
      <c r="W1613" t="str" cm="1">
        <f t="array" ref="W1613">_xlfn.IFS(
fact_orders[[#This Row],[dim_customers.Customer Age]]&lt;=25,"18-25",
fact_orders[[#This Row],[dim_customers.Customer Age]]&lt;=35,"26-35",
fact_orders[[#This Row],[dim_customers.Customer Age]]&lt;=45,"36-45",
fact_orders[[#This Row],[dim_customers.Customer Age]]&lt;=55,"46-55",
TRUE,"56+"
)</f>
        <v>36-45</v>
      </c>
      <c r="X1613" t="str" cm="1">
        <f t="array" ref="X1613">_xlfn.IFS(fact_orders[[#This Row],[Original Price]]&lt;250,"Under 250", fact_orders[[#This Row],[Original Price]]&lt;500, "250-499",fact_orders[[#This Row],[Original Price]]&lt;1000,"500-999",fact_orders[[#This Row],[Original Price]]&lt;2000,"1000-1999",TRUE,"2000+")</f>
        <v>250-499</v>
      </c>
      <c r="Y1613" t="str" cm="1">
        <f t="array" ref="Y1613">_xlfn.IFS(fact_orders[[#This Row],[Discount%]]&lt;0.2,"10-19%",fact_orders[[#This Row],[Discount%]]&lt;0.3,"20-29%",fact_orders[[#This Row],[Discount%]]&lt;0.4,"30-39%",fact_orders[[#This Row],[Discount%]]&lt;0.5,"40-49%",TRUE,"50%+")</f>
        <v>30-39%</v>
      </c>
    </row>
    <row r="1614" spans="1:25" hidden="1" x14ac:dyDescent="0.3">
      <c r="A1614" t="s">
        <v>5030</v>
      </c>
      <c r="B1614" t="s">
        <v>3410</v>
      </c>
      <c r="C1614" t="s">
        <v>1510</v>
      </c>
      <c r="D1614" s="2">
        <v>44307</v>
      </c>
      <c r="E1614">
        <v>963</v>
      </c>
      <c r="F1614" s="4">
        <v>0.35</v>
      </c>
      <c r="G1614" t="s">
        <v>8</v>
      </c>
      <c r="H1614" t="s">
        <v>1475</v>
      </c>
      <c r="I1614" t="s">
        <v>1476</v>
      </c>
      <c r="J1614" t="s">
        <v>11</v>
      </c>
      <c r="K1614" t="s">
        <v>1163</v>
      </c>
      <c r="L1614" t="s">
        <v>18</v>
      </c>
      <c r="M1614">
        <v>4</v>
      </c>
      <c r="N1614">
        <v>38</v>
      </c>
      <c r="O1614" t="s">
        <v>3411</v>
      </c>
      <c r="P1614" t="s">
        <v>3400</v>
      </c>
      <c r="Q1614" s="7">
        <f>fact_orders[[#This Row],[Original Price]]*(1-fact_orders[[#This Row],[Discount%]])</f>
        <v>625.95000000000005</v>
      </c>
      <c r="R1614">
        <f>fact_orders[[#This Row],[Original Price]]*fact_orders[[#This Row],[Discount%]]</f>
        <v>337.04999999999995</v>
      </c>
      <c r="S1614">
        <f>YEAR(fact_orders[[#This Row],[Date]])</f>
        <v>2021</v>
      </c>
      <c r="T1614">
        <f>MONTH(fact_orders[[#This Row],[Date]])</f>
        <v>4</v>
      </c>
      <c r="U1614" t="str">
        <f>TEXT(fact_orders[[#This Row],[Date]],"mmm-yyyy")</f>
        <v>Apr-2021</v>
      </c>
      <c r="V1614" t="str">
        <f>"Q"&amp;ROUNDUP(MONTH(fact_orders[[#This Row],[Date]])/3,0)</f>
        <v>Q2</v>
      </c>
      <c r="W1614" t="str" cm="1">
        <f t="array" ref="W1614">_xlfn.IFS(
fact_orders[[#This Row],[dim_customers.Customer Age]]&lt;=25,"18-25",
fact_orders[[#This Row],[dim_customers.Customer Age]]&lt;=35,"26-35",
fact_orders[[#This Row],[dim_customers.Customer Age]]&lt;=45,"36-45",
fact_orders[[#This Row],[dim_customers.Customer Age]]&lt;=55,"46-55",
TRUE,"56+"
)</f>
        <v>36-45</v>
      </c>
      <c r="X1614" t="str" cm="1">
        <f t="array" ref="X1614">_xlfn.IFS(fact_orders[[#This Row],[Original Price]]&lt;250,"Under 250", fact_orders[[#This Row],[Original Price]]&lt;500, "250-499",fact_orders[[#This Row],[Original Price]]&lt;1000,"500-999",fact_orders[[#This Row],[Original Price]]&lt;2000,"1000-1999",TRUE,"2000+")</f>
        <v>500-999</v>
      </c>
      <c r="Y1614" t="str" cm="1">
        <f t="array" ref="Y1614">_xlfn.IFS(fact_orders[[#This Row],[Discount%]]&lt;0.2,"10-19%",fact_orders[[#This Row],[Discount%]]&lt;0.3,"20-29%",fact_orders[[#This Row],[Discount%]]&lt;0.4,"30-39%",fact_orders[[#This Row],[Discount%]]&lt;0.5,"40-49%",TRUE,"50%+")</f>
        <v>30-39%</v>
      </c>
    </row>
    <row r="1615" spans="1:25" hidden="1" x14ac:dyDescent="0.3">
      <c r="A1615" t="s">
        <v>5031</v>
      </c>
      <c r="B1615" t="s">
        <v>3412</v>
      </c>
      <c r="C1615" t="s">
        <v>1511</v>
      </c>
      <c r="D1615" s="2">
        <v>44258</v>
      </c>
      <c r="E1615">
        <v>234</v>
      </c>
      <c r="F1615" s="4">
        <v>0.35</v>
      </c>
      <c r="G1615" t="s">
        <v>8</v>
      </c>
      <c r="H1615" t="s">
        <v>1475</v>
      </c>
      <c r="I1615" t="s">
        <v>1476</v>
      </c>
      <c r="J1615" t="s">
        <v>11</v>
      </c>
      <c r="K1615" t="s">
        <v>1163</v>
      </c>
      <c r="L1615" t="s">
        <v>23</v>
      </c>
      <c r="M1615">
        <v>4</v>
      </c>
      <c r="N1615">
        <v>39</v>
      </c>
      <c r="O1615" t="s">
        <v>3411</v>
      </c>
      <c r="P1615" t="s">
        <v>3400</v>
      </c>
      <c r="Q1615" s="7">
        <f>fact_orders[[#This Row],[Original Price]]*(1-fact_orders[[#This Row],[Discount%]])</f>
        <v>152.1</v>
      </c>
      <c r="R1615">
        <f>fact_orders[[#This Row],[Original Price]]*fact_orders[[#This Row],[Discount%]]</f>
        <v>81.899999999999991</v>
      </c>
      <c r="S1615">
        <f>YEAR(fact_orders[[#This Row],[Date]])</f>
        <v>2021</v>
      </c>
      <c r="T1615">
        <f>MONTH(fact_orders[[#This Row],[Date]])</f>
        <v>3</v>
      </c>
      <c r="U1615" t="str">
        <f>TEXT(fact_orders[[#This Row],[Date]],"mmm-yyyy")</f>
        <v>Mar-2021</v>
      </c>
      <c r="V1615" t="str">
        <f>"Q"&amp;ROUNDUP(MONTH(fact_orders[[#This Row],[Date]])/3,0)</f>
        <v>Q1</v>
      </c>
      <c r="W1615" t="str" cm="1">
        <f t="array" ref="W1615">_xlfn.IFS(
fact_orders[[#This Row],[dim_customers.Customer Age]]&lt;=25,"18-25",
fact_orders[[#This Row],[dim_customers.Customer Age]]&lt;=35,"26-35",
fact_orders[[#This Row],[dim_customers.Customer Age]]&lt;=45,"36-45",
fact_orders[[#This Row],[dim_customers.Customer Age]]&lt;=55,"46-55",
TRUE,"56+"
)</f>
        <v>36-45</v>
      </c>
      <c r="X1615" t="str" cm="1">
        <f t="array" ref="X1615">_xlfn.IFS(fact_orders[[#This Row],[Original Price]]&lt;250,"Under 250", fact_orders[[#This Row],[Original Price]]&lt;500, "250-499",fact_orders[[#This Row],[Original Price]]&lt;1000,"500-999",fact_orders[[#This Row],[Original Price]]&lt;2000,"1000-1999",TRUE,"2000+")</f>
        <v>Under 250</v>
      </c>
      <c r="Y1615" t="str" cm="1">
        <f t="array" ref="Y1615">_xlfn.IFS(fact_orders[[#This Row],[Discount%]]&lt;0.2,"10-19%",fact_orders[[#This Row],[Discount%]]&lt;0.3,"20-29%",fact_orders[[#This Row],[Discount%]]&lt;0.4,"30-39%",fact_orders[[#This Row],[Discount%]]&lt;0.5,"40-49%",TRUE,"50%+")</f>
        <v>30-39%</v>
      </c>
    </row>
    <row r="1616" spans="1:25" hidden="1" x14ac:dyDescent="0.3">
      <c r="A1616" t="s">
        <v>5032</v>
      </c>
      <c r="B1616" t="s">
        <v>3413</v>
      </c>
      <c r="C1616" t="s">
        <v>1512</v>
      </c>
      <c r="D1616" s="2">
        <v>44277</v>
      </c>
      <c r="E1616">
        <v>456</v>
      </c>
      <c r="F1616" s="4">
        <v>0.35</v>
      </c>
      <c r="G1616" t="s">
        <v>8</v>
      </c>
      <c r="H1616" t="s">
        <v>1475</v>
      </c>
      <c r="I1616" t="s">
        <v>1476</v>
      </c>
      <c r="J1616" t="s">
        <v>11</v>
      </c>
      <c r="K1616" t="s">
        <v>1163</v>
      </c>
      <c r="L1616" t="s">
        <v>23</v>
      </c>
      <c r="M1616">
        <v>3</v>
      </c>
      <c r="N1616">
        <v>40</v>
      </c>
      <c r="O1616" t="s">
        <v>3411</v>
      </c>
      <c r="P1616" t="s">
        <v>3400</v>
      </c>
      <c r="Q1616" s="7">
        <f>fact_orders[[#This Row],[Original Price]]*(1-fact_orders[[#This Row],[Discount%]])</f>
        <v>296.40000000000003</v>
      </c>
      <c r="R1616">
        <f>fact_orders[[#This Row],[Original Price]]*fact_orders[[#This Row],[Discount%]]</f>
        <v>159.6</v>
      </c>
      <c r="S1616">
        <f>YEAR(fact_orders[[#This Row],[Date]])</f>
        <v>2021</v>
      </c>
      <c r="T1616">
        <f>MONTH(fact_orders[[#This Row],[Date]])</f>
        <v>3</v>
      </c>
      <c r="U1616" t="str">
        <f>TEXT(fact_orders[[#This Row],[Date]],"mmm-yyyy")</f>
        <v>Mar-2021</v>
      </c>
      <c r="V1616" t="str">
        <f>"Q"&amp;ROUNDUP(MONTH(fact_orders[[#This Row],[Date]])/3,0)</f>
        <v>Q1</v>
      </c>
      <c r="W1616" t="str" cm="1">
        <f t="array" ref="W1616">_xlfn.IFS(
fact_orders[[#This Row],[dim_customers.Customer Age]]&lt;=25,"18-25",
fact_orders[[#This Row],[dim_customers.Customer Age]]&lt;=35,"26-35",
fact_orders[[#This Row],[dim_customers.Customer Age]]&lt;=45,"36-45",
fact_orders[[#This Row],[dim_customers.Customer Age]]&lt;=55,"46-55",
TRUE,"56+"
)</f>
        <v>36-45</v>
      </c>
      <c r="X1616" t="str" cm="1">
        <f t="array" ref="X1616">_xlfn.IFS(fact_orders[[#This Row],[Original Price]]&lt;250,"Under 250", fact_orders[[#This Row],[Original Price]]&lt;500, "250-499",fact_orders[[#This Row],[Original Price]]&lt;1000,"500-999",fact_orders[[#This Row],[Original Price]]&lt;2000,"1000-1999",TRUE,"2000+")</f>
        <v>250-499</v>
      </c>
      <c r="Y1616" t="str" cm="1">
        <f t="array" ref="Y1616">_xlfn.IFS(fact_orders[[#This Row],[Discount%]]&lt;0.2,"10-19%",fact_orders[[#This Row],[Discount%]]&lt;0.3,"20-29%",fact_orders[[#This Row],[Discount%]]&lt;0.4,"30-39%",fact_orders[[#This Row],[Discount%]]&lt;0.5,"40-49%",TRUE,"50%+")</f>
        <v>30-39%</v>
      </c>
    </row>
    <row r="1617" spans="1:25" hidden="1" x14ac:dyDescent="0.3">
      <c r="A1617" t="s">
        <v>5033</v>
      </c>
      <c r="B1617" t="s">
        <v>3280</v>
      </c>
      <c r="C1617" t="s">
        <v>1513</v>
      </c>
      <c r="D1617" s="2">
        <v>44799</v>
      </c>
      <c r="E1617">
        <v>564</v>
      </c>
      <c r="F1617" s="4">
        <v>0.35</v>
      </c>
      <c r="G1617" t="s">
        <v>8</v>
      </c>
      <c r="H1617" t="s">
        <v>1475</v>
      </c>
      <c r="I1617" t="s">
        <v>1476</v>
      </c>
      <c r="J1617" t="s">
        <v>11</v>
      </c>
      <c r="K1617" t="s">
        <v>1163</v>
      </c>
      <c r="L1617" t="s">
        <v>25</v>
      </c>
      <c r="M1617">
        <v>5</v>
      </c>
      <c r="N1617">
        <v>30</v>
      </c>
      <c r="O1617" t="s">
        <v>3281</v>
      </c>
      <c r="P1617" t="s">
        <v>3282</v>
      </c>
      <c r="Q1617" s="7">
        <f>fact_orders[[#This Row],[Original Price]]*(1-fact_orders[[#This Row],[Discount%]])</f>
        <v>366.6</v>
      </c>
      <c r="R1617">
        <f>fact_orders[[#This Row],[Original Price]]*fact_orders[[#This Row],[Discount%]]</f>
        <v>197.39999999999998</v>
      </c>
      <c r="S1617">
        <f>YEAR(fact_orders[[#This Row],[Date]])</f>
        <v>2022</v>
      </c>
      <c r="T1617">
        <f>MONTH(fact_orders[[#This Row],[Date]])</f>
        <v>8</v>
      </c>
      <c r="U1617" t="str">
        <f>TEXT(fact_orders[[#This Row],[Date]],"mmm-yyyy")</f>
        <v>Aug-2022</v>
      </c>
      <c r="V1617" t="str">
        <f>"Q"&amp;ROUNDUP(MONTH(fact_orders[[#This Row],[Date]])/3,0)</f>
        <v>Q3</v>
      </c>
      <c r="W1617" t="str" cm="1">
        <f t="array" ref="W1617">_xlfn.IFS(
fact_orders[[#This Row],[dim_customers.Customer Age]]&lt;=25,"18-25",
fact_orders[[#This Row],[dim_customers.Customer Age]]&lt;=35,"26-35",
fact_orders[[#This Row],[dim_customers.Customer Age]]&lt;=45,"36-45",
fact_orders[[#This Row],[dim_customers.Customer Age]]&lt;=55,"46-55",
TRUE,"56+"
)</f>
        <v>26-35</v>
      </c>
      <c r="X1617" t="str" cm="1">
        <f t="array" ref="X1617">_xlfn.IFS(fact_orders[[#This Row],[Original Price]]&lt;250,"Under 250", fact_orders[[#This Row],[Original Price]]&lt;500, "250-499",fact_orders[[#This Row],[Original Price]]&lt;1000,"500-999",fact_orders[[#This Row],[Original Price]]&lt;2000,"1000-1999",TRUE,"2000+")</f>
        <v>500-999</v>
      </c>
      <c r="Y1617" t="str" cm="1">
        <f t="array" ref="Y1617">_xlfn.IFS(fact_orders[[#This Row],[Discount%]]&lt;0.2,"10-19%",fact_orders[[#This Row],[Discount%]]&lt;0.3,"20-29%",fact_orders[[#This Row],[Discount%]]&lt;0.4,"30-39%",fact_orders[[#This Row],[Discount%]]&lt;0.5,"40-49%",TRUE,"50%+")</f>
        <v>30-39%</v>
      </c>
    </row>
    <row r="1618" spans="1:25" hidden="1" x14ac:dyDescent="0.3">
      <c r="A1618" t="s">
        <v>5034</v>
      </c>
      <c r="B1618" t="s">
        <v>3283</v>
      </c>
      <c r="C1618" t="s">
        <v>1514</v>
      </c>
      <c r="D1618" s="2">
        <v>44267</v>
      </c>
      <c r="E1618">
        <v>634</v>
      </c>
      <c r="F1618" s="4">
        <v>0.35</v>
      </c>
      <c r="G1618" t="s">
        <v>8</v>
      </c>
      <c r="H1618" t="s">
        <v>1475</v>
      </c>
      <c r="I1618" t="s">
        <v>1476</v>
      </c>
      <c r="J1618" t="s">
        <v>11</v>
      </c>
      <c r="K1618" t="s">
        <v>1143</v>
      </c>
      <c r="L1618" t="s">
        <v>23</v>
      </c>
      <c r="M1618">
        <v>4</v>
      </c>
      <c r="N1618">
        <v>35</v>
      </c>
      <c r="O1618" t="s">
        <v>3281</v>
      </c>
      <c r="P1618" t="s">
        <v>3282</v>
      </c>
      <c r="Q1618" s="7">
        <f>fact_orders[[#This Row],[Original Price]]*(1-fact_orders[[#This Row],[Discount%]])</f>
        <v>412.1</v>
      </c>
      <c r="R1618">
        <f>fact_orders[[#This Row],[Original Price]]*fact_orders[[#This Row],[Discount%]]</f>
        <v>221.89999999999998</v>
      </c>
      <c r="S1618">
        <f>YEAR(fact_orders[[#This Row],[Date]])</f>
        <v>2021</v>
      </c>
      <c r="T1618">
        <f>MONTH(fact_orders[[#This Row],[Date]])</f>
        <v>3</v>
      </c>
      <c r="U1618" t="str">
        <f>TEXT(fact_orders[[#This Row],[Date]],"mmm-yyyy")</f>
        <v>Mar-2021</v>
      </c>
      <c r="V1618" t="str">
        <f>"Q"&amp;ROUNDUP(MONTH(fact_orders[[#This Row],[Date]])/3,0)</f>
        <v>Q1</v>
      </c>
      <c r="W1618" t="str" cm="1">
        <f t="array" ref="W1618">_xlfn.IFS(
fact_orders[[#This Row],[dim_customers.Customer Age]]&lt;=25,"18-25",
fact_orders[[#This Row],[dim_customers.Customer Age]]&lt;=35,"26-35",
fact_orders[[#This Row],[dim_customers.Customer Age]]&lt;=45,"36-45",
fact_orders[[#This Row],[dim_customers.Customer Age]]&lt;=55,"46-55",
TRUE,"56+"
)</f>
        <v>26-35</v>
      </c>
      <c r="X1618" t="str" cm="1">
        <f t="array" ref="X1618">_xlfn.IFS(fact_orders[[#This Row],[Original Price]]&lt;250,"Under 250", fact_orders[[#This Row],[Original Price]]&lt;500, "250-499",fact_orders[[#This Row],[Original Price]]&lt;1000,"500-999",fact_orders[[#This Row],[Original Price]]&lt;2000,"1000-1999",TRUE,"2000+")</f>
        <v>500-999</v>
      </c>
      <c r="Y1618" t="str" cm="1">
        <f t="array" ref="Y1618">_xlfn.IFS(fact_orders[[#This Row],[Discount%]]&lt;0.2,"10-19%",fact_orders[[#This Row],[Discount%]]&lt;0.3,"20-29%",fact_orders[[#This Row],[Discount%]]&lt;0.4,"30-39%",fact_orders[[#This Row],[Discount%]]&lt;0.5,"40-49%",TRUE,"50%+")</f>
        <v>30-39%</v>
      </c>
    </row>
    <row r="1619" spans="1:25" hidden="1" x14ac:dyDescent="0.3">
      <c r="A1619" t="s">
        <v>5035</v>
      </c>
      <c r="B1619" t="s">
        <v>3284</v>
      </c>
      <c r="C1619" t="s">
        <v>1515</v>
      </c>
      <c r="D1619" s="2">
        <v>44594</v>
      </c>
      <c r="E1619">
        <v>236</v>
      </c>
      <c r="F1619" s="4">
        <v>0.35</v>
      </c>
      <c r="G1619" t="s">
        <v>8</v>
      </c>
      <c r="H1619" t="s">
        <v>1475</v>
      </c>
      <c r="I1619" t="s">
        <v>1476</v>
      </c>
      <c r="J1619" t="s">
        <v>11</v>
      </c>
      <c r="K1619" t="s">
        <v>1143</v>
      </c>
      <c r="L1619" t="s">
        <v>23</v>
      </c>
      <c r="M1619">
        <v>2</v>
      </c>
      <c r="N1619">
        <v>36</v>
      </c>
      <c r="O1619" t="s">
        <v>3281</v>
      </c>
      <c r="P1619" t="s">
        <v>3282</v>
      </c>
      <c r="Q1619" s="7">
        <f>fact_orders[[#This Row],[Original Price]]*(1-fact_orders[[#This Row],[Discount%]])</f>
        <v>153.4</v>
      </c>
      <c r="R1619">
        <f>fact_orders[[#This Row],[Original Price]]*fact_orders[[#This Row],[Discount%]]</f>
        <v>82.6</v>
      </c>
      <c r="S1619">
        <f>YEAR(fact_orders[[#This Row],[Date]])</f>
        <v>2022</v>
      </c>
      <c r="T1619">
        <f>MONTH(fact_orders[[#This Row],[Date]])</f>
        <v>2</v>
      </c>
      <c r="U1619" t="str">
        <f>TEXT(fact_orders[[#This Row],[Date]],"mmm-yyyy")</f>
        <v>Feb-2022</v>
      </c>
      <c r="V1619" t="str">
        <f>"Q"&amp;ROUNDUP(MONTH(fact_orders[[#This Row],[Date]])/3,0)</f>
        <v>Q1</v>
      </c>
      <c r="W1619" t="str" cm="1">
        <f t="array" ref="W1619">_xlfn.IFS(
fact_orders[[#This Row],[dim_customers.Customer Age]]&lt;=25,"18-25",
fact_orders[[#This Row],[dim_customers.Customer Age]]&lt;=35,"26-35",
fact_orders[[#This Row],[dim_customers.Customer Age]]&lt;=45,"36-45",
fact_orders[[#This Row],[dim_customers.Customer Age]]&lt;=55,"46-55",
TRUE,"56+"
)</f>
        <v>36-45</v>
      </c>
      <c r="X1619" t="str" cm="1">
        <f t="array" ref="X1619">_xlfn.IFS(fact_orders[[#This Row],[Original Price]]&lt;250,"Under 250", fact_orders[[#This Row],[Original Price]]&lt;500, "250-499",fact_orders[[#This Row],[Original Price]]&lt;1000,"500-999",fact_orders[[#This Row],[Original Price]]&lt;2000,"1000-1999",TRUE,"2000+")</f>
        <v>Under 250</v>
      </c>
      <c r="Y1619" t="str" cm="1">
        <f t="array" ref="Y1619">_xlfn.IFS(fact_orders[[#This Row],[Discount%]]&lt;0.2,"10-19%",fact_orders[[#This Row],[Discount%]]&lt;0.3,"20-29%",fact_orders[[#This Row],[Discount%]]&lt;0.4,"30-39%",fact_orders[[#This Row],[Discount%]]&lt;0.5,"40-49%",TRUE,"50%+")</f>
        <v>30-39%</v>
      </c>
    </row>
    <row r="1620" spans="1:25" hidden="1" x14ac:dyDescent="0.3">
      <c r="A1620" t="s">
        <v>5036</v>
      </c>
      <c r="B1620" t="s">
        <v>3285</v>
      </c>
      <c r="C1620" t="s">
        <v>1516</v>
      </c>
      <c r="D1620" s="2">
        <v>44566</v>
      </c>
      <c r="E1620">
        <v>444</v>
      </c>
      <c r="F1620" s="4">
        <v>0.4</v>
      </c>
      <c r="G1620" t="s">
        <v>8</v>
      </c>
      <c r="H1620" t="s">
        <v>1475</v>
      </c>
      <c r="I1620" t="s">
        <v>1476</v>
      </c>
      <c r="J1620" t="s">
        <v>11</v>
      </c>
      <c r="K1620" t="s">
        <v>1143</v>
      </c>
      <c r="L1620" t="s">
        <v>23</v>
      </c>
      <c r="M1620">
        <v>5</v>
      </c>
      <c r="N1620">
        <v>40</v>
      </c>
      <c r="O1620" t="s">
        <v>3286</v>
      </c>
      <c r="P1620" t="s">
        <v>3282</v>
      </c>
      <c r="Q1620" s="7">
        <f>fact_orders[[#This Row],[Original Price]]*(1-fact_orders[[#This Row],[Discount%]])</f>
        <v>266.39999999999998</v>
      </c>
      <c r="R1620">
        <f>fact_orders[[#This Row],[Original Price]]*fact_orders[[#This Row],[Discount%]]</f>
        <v>177.60000000000002</v>
      </c>
      <c r="S1620">
        <f>YEAR(fact_orders[[#This Row],[Date]])</f>
        <v>2022</v>
      </c>
      <c r="T1620">
        <f>MONTH(fact_orders[[#This Row],[Date]])</f>
        <v>1</v>
      </c>
      <c r="U1620" t="str">
        <f>TEXT(fact_orders[[#This Row],[Date]],"mmm-yyyy")</f>
        <v>Jan-2022</v>
      </c>
      <c r="V1620" t="str">
        <f>"Q"&amp;ROUNDUP(MONTH(fact_orders[[#This Row],[Date]])/3,0)</f>
        <v>Q1</v>
      </c>
      <c r="W1620" t="str" cm="1">
        <f t="array" ref="W1620">_xlfn.IFS(
fact_orders[[#This Row],[dim_customers.Customer Age]]&lt;=25,"18-25",
fact_orders[[#This Row],[dim_customers.Customer Age]]&lt;=35,"26-35",
fact_orders[[#This Row],[dim_customers.Customer Age]]&lt;=45,"36-45",
fact_orders[[#This Row],[dim_customers.Customer Age]]&lt;=55,"46-55",
TRUE,"56+"
)</f>
        <v>36-45</v>
      </c>
      <c r="X1620" t="str" cm="1">
        <f t="array" ref="X1620">_xlfn.IFS(fact_orders[[#This Row],[Original Price]]&lt;250,"Under 250", fact_orders[[#This Row],[Original Price]]&lt;500, "250-499",fact_orders[[#This Row],[Original Price]]&lt;1000,"500-999",fact_orders[[#This Row],[Original Price]]&lt;2000,"1000-1999",TRUE,"2000+")</f>
        <v>250-499</v>
      </c>
      <c r="Y1620" t="str" cm="1">
        <f t="array" ref="Y1620">_xlfn.IFS(fact_orders[[#This Row],[Discount%]]&lt;0.2,"10-19%",fact_orders[[#This Row],[Discount%]]&lt;0.3,"20-29%",fact_orders[[#This Row],[Discount%]]&lt;0.4,"30-39%",fact_orders[[#This Row],[Discount%]]&lt;0.5,"40-49%",TRUE,"50%+")</f>
        <v>40-49%</v>
      </c>
    </row>
    <row r="1621" spans="1:25" hidden="1" x14ac:dyDescent="0.3">
      <c r="A1621" t="s">
        <v>5037</v>
      </c>
      <c r="B1621" t="s">
        <v>3287</v>
      </c>
      <c r="C1621" t="s">
        <v>1517</v>
      </c>
      <c r="D1621" s="2">
        <v>44288</v>
      </c>
      <c r="E1621">
        <v>456</v>
      </c>
      <c r="F1621" s="4">
        <v>0.4</v>
      </c>
      <c r="G1621" t="s">
        <v>8</v>
      </c>
      <c r="H1621" t="s">
        <v>1475</v>
      </c>
      <c r="I1621" t="s">
        <v>1476</v>
      </c>
      <c r="J1621" t="s">
        <v>11</v>
      </c>
      <c r="K1621" t="s">
        <v>1143</v>
      </c>
      <c r="L1621" t="s">
        <v>25</v>
      </c>
      <c r="M1621">
        <v>5</v>
      </c>
      <c r="N1621">
        <v>25</v>
      </c>
      <c r="O1621" t="s">
        <v>3286</v>
      </c>
      <c r="P1621" t="s">
        <v>3282</v>
      </c>
      <c r="Q1621" s="7">
        <f>fact_orders[[#This Row],[Original Price]]*(1-fact_orders[[#This Row],[Discount%]])</f>
        <v>273.59999999999997</v>
      </c>
      <c r="R1621">
        <f>fact_orders[[#This Row],[Original Price]]*fact_orders[[#This Row],[Discount%]]</f>
        <v>182.4</v>
      </c>
      <c r="S1621">
        <f>YEAR(fact_orders[[#This Row],[Date]])</f>
        <v>2021</v>
      </c>
      <c r="T1621">
        <f>MONTH(fact_orders[[#This Row],[Date]])</f>
        <v>4</v>
      </c>
      <c r="U1621" t="str">
        <f>TEXT(fact_orders[[#This Row],[Date]],"mmm-yyyy")</f>
        <v>Apr-2021</v>
      </c>
      <c r="V1621" t="str">
        <f>"Q"&amp;ROUNDUP(MONTH(fact_orders[[#This Row],[Date]])/3,0)</f>
        <v>Q2</v>
      </c>
      <c r="W1621" t="str" cm="1">
        <f t="array" ref="W1621">_xlfn.IFS(
fact_orders[[#This Row],[dim_customers.Customer Age]]&lt;=25,"18-25",
fact_orders[[#This Row],[dim_customers.Customer Age]]&lt;=35,"26-35",
fact_orders[[#This Row],[dim_customers.Customer Age]]&lt;=45,"36-45",
fact_orders[[#This Row],[dim_customers.Customer Age]]&lt;=55,"46-55",
TRUE,"56+"
)</f>
        <v>18-25</v>
      </c>
      <c r="X1621" t="str" cm="1">
        <f t="array" ref="X1621">_xlfn.IFS(fact_orders[[#This Row],[Original Price]]&lt;250,"Under 250", fact_orders[[#This Row],[Original Price]]&lt;500, "250-499",fact_orders[[#This Row],[Original Price]]&lt;1000,"500-999",fact_orders[[#This Row],[Original Price]]&lt;2000,"1000-1999",TRUE,"2000+")</f>
        <v>250-499</v>
      </c>
      <c r="Y1621" t="str" cm="1">
        <f t="array" ref="Y1621">_xlfn.IFS(fact_orders[[#This Row],[Discount%]]&lt;0.2,"10-19%",fact_orders[[#This Row],[Discount%]]&lt;0.3,"20-29%",fact_orders[[#This Row],[Discount%]]&lt;0.4,"30-39%",fact_orders[[#This Row],[Discount%]]&lt;0.5,"40-49%",TRUE,"50%+")</f>
        <v>40-49%</v>
      </c>
    </row>
    <row r="1622" spans="1:25" hidden="1" x14ac:dyDescent="0.3">
      <c r="A1622" t="s">
        <v>5038</v>
      </c>
      <c r="B1622" t="s">
        <v>3288</v>
      </c>
      <c r="C1622" t="s">
        <v>1518</v>
      </c>
      <c r="D1622" s="2">
        <v>44327</v>
      </c>
      <c r="E1622">
        <v>963</v>
      </c>
      <c r="F1622" s="4">
        <v>0.15</v>
      </c>
      <c r="G1622" t="s">
        <v>8</v>
      </c>
      <c r="H1622" t="s">
        <v>1475</v>
      </c>
      <c r="I1622" t="s">
        <v>1476</v>
      </c>
      <c r="J1622" t="s">
        <v>11</v>
      </c>
      <c r="K1622" t="s">
        <v>1143</v>
      </c>
      <c r="L1622" t="s">
        <v>102</v>
      </c>
      <c r="M1622">
        <v>5</v>
      </c>
      <c r="N1622">
        <v>16</v>
      </c>
      <c r="O1622" t="s">
        <v>3286</v>
      </c>
      <c r="P1622" t="s">
        <v>3282</v>
      </c>
      <c r="Q1622" s="7">
        <f>fact_orders[[#This Row],[Original Price]]*(1-fact_orders[[#This Row],[Discount%]])</f>
        <v>818.55</v>
      </c>
      <c r="R1622">
        <f>fact_orders[[#This Row],[Original Price]]*fact_orders[[#This Row],[Discount%]]</f>
        <v>144.44999999999999</v>
      </c>
      <c r="S1622">
        <f>YEAR(fact_orders[[#This Row],[Date]])</f>
        <v>2021</v>
      </c>
      <c r="T1622">
        <f>MONTH(fact_orders[[#This Row],[Date]])</f>
        <v>5</v>
      </c>
      <c r="U1622" t="str">
        <f>TEXT(fact_orders[[#This Row],[Date]],"mmm-yyyy")</f>
        <v>May-2021</v>
      </c>
      <c r="V1622" t="str">
        <f>"Q"&amp;ROUNDUP(MONTH(fact_orders[[#This Row],[Date]])/3,0)</f>
        <v>Q2</v>
      </c>
      <c r="W1622" t="str" cm="1">
        <f t="array" ref="W1622">_xlfn.IFS(
fact_orders[[#This Row],[dim_customers.Customer Age]]&lt;=25,"18-25",
fact_orders[[#This Row],[dim_customers.Customer Age]]&lt;=35,"26-35",
fact_orders[[#This Row],[dim_customers.Customer Age]]&lt;=45,"36-45",
fact_orders[[#This Row],[dim_customers.Customer Age]]&lt;=55,"46-55",
TRUE,"56+"
)</f>
        <v>18-25</v>
      </c>
      <c r="X1622" t="str" cm="1">
        <f t="array" ref="X1622">_xlfn.IFS(fact_orders[[#This Row],[Original Price]]&lt;250,"Under 250", fact_orders[[#This Row],[Original Price]]&lt;500, "250-499",fact_orders[[#This Row],[Original Price]]&lt;1000,"500-999",fact_orders[[#This Row],[Original Price]]&lt;2000,"1000-1999",TRUE,"2000+")</f>
        <v>500-999</v>
      </c>
      <c r="Y1622" t="str" cm="1">
        <f t="array" ref="Y1622">_xlfn.IFS(fact_orders[[#This Row],[Discount%]]&lt;0.2,"10-19%",fact_orders[[#This Row],[Discount%]]&lt;0.3,"20-29%",fact_orders[[#This Row],[Discount%]]&lt;0.4,"30-39%",fact_orders[[#This Row],[Discount%]]&lt;0.5,"40-49%",TRUE,"50%+")</f>
        <v>10-19%</v>
      </c>
    </row>
    <row r="1623" spans="1:25" hidden="1" x14ac:dyDescent="0.3">
      <c r="A1623" t="s">
        <v>5039</v>
      </c>
      <c r="B1623" t="s">
        <v>3289</v>
      </c>
      <c r="C1623" t="s">
        <v>1519</v>
      </c>
      <c r="D1623" s="2">
        <v>44229</v>
      </c>
      <c r="E1623">
        <v>456</v>
      </c>
      <c r="F1623" s="4">
        <v>0.15</v>
      </c>
      <c r="G1623" t="s">
        <v>8</v>
      </c>
      <c r="H1623" t="s">
        <v>1475</v>
      </c>
      <c r="I1623" t="s">
        <v>1476</v>
      </c>
      <c r="J1623" t="s">
        <v>11</v>
      </c>
      <c r="K1623" t="s">
        <v>1143</v>
      </c>
      <c r="L1623" t="s">
        <v>162</v>
      </c>
      <c r="M1623">
        <v>4</v>
      </c>
      <c r="N1623">
        <v>23</v>
      </c>
      <c r="O1623" t="s">
        <v>3286</v>
      </c>
      <c r="P1623" t="s">
        <v>3282</v>
      </c>
      <c r="Q1623" s="7">
        <f>fact_orders[[#This Row],[Original Price]]*(1-fact_orders[[#This Row],[Discount%]])</f>
        <v>387.59999999999997</v>
      </c>
      <c r="R1623">
        <f>fact_orders[[#This Row],[Original Price]]*fact_orders[[#This Row],[Discount%]]</f>
        <v>68.399999999999991</v>
      </c>
      <c r="S1623">
        <f>YEAR(fact_orders[[#This Row],[Date]])</f>
        <v>2021</v>
      </c>
      <c r="T1623">
        <f>MONTH(fact_orders[[#This Row],[Date]])</f>
        <v>2</v>
      </c>
      <c r="U1623" t="str">
        <f>TEXT(fact_orders[[#This Row],[Date]],"mmm-yyyy")</f>
        <v>Feb-2021</v>
      </c>
      <c r="V1623" t="str">
        <f>"Q"&amp;ROUNDUP(MONTH(fact_orders[[#This Row],[Date]])/3,0)</f>
        <v>Q1</v>
      </c>
      <c r="W1623" t="str" cm="1">
        <f t="array" ref="W1623">_xlfn.IFS(
fact_orders[[#This Row],[dim_customers.Customer Age]]&lt;=25,"18-25",
fact_orders[[#This Row],[dim_customers.Customer Age]]&lt;=35,"26-35",
fact_orders[[#This Row],[dim_customers.Customer Age]]&lt;=45,"36-45",
fact_orders[[#This Row],[dim_customers.Customer Age]]&lt;=55,"46-55",
TRUE,"56+"
)</f>
        <v>18-25</v>
      </c>
      <c r="X1623" t="str" cm="1">
        <f t="array" ref="X1623">_xlfn.IFS(fact_orders[[#This Row],[Original Price]]&lt;250,"Under 250", fact_orders[[#This Row],[Original Price]]&lt;500, "250-499",fact_orders[[#This Row],[Original Price]]&lt;1000,"500-999",fact_orders[[#This Row],[Original Price]]&lt;2000,"1000-1999",TRUE,"2000+")</f>
        <v>250-499</v>
      </c>
      <c r="Y1623" t="str" cm="1">
        <f t="array" ref="Y1623">_xlfn.IFS(fact_orders[[#This Row],[Discount%]]&lt;0.2,"10-19%",fact_orders[[#This Row],[Discount%]]&lt;0.3,"20-29%",fact_orders[[#This Row],[Discount%]]&lt;0.4,"30-39%",fact_orders[[#This Row],[Discount%]]&lt;0.5,"40-49%",TRUE,"50%+")</f>
        <v>10-19%</v>
      </c>
    </row>
    <row r="1624" spans="1:25" hidden="1" x14ac:dyDescent="0.3">
      <c r="A1624" t="s">
        <v>5040</v>
      </c>
      <c r="B1624" t="s">
        <v>3290</v>
      </c>
      <c r="C1624" t="s">
        <v>1520</v>
      </c>
      <c r="D1624" s="2">
        <v>44671</v>
      </c>
      <c r="E1624">
        <v>1189</v>
      </c>
      <c r="F1624" s="4">
        <v>0.15</v>
      </c>
      <c r="G1624" t="s">
        <v>8</v>
      </c>
      <c r="H1624" t="s">
        <v>1475</v>
      </c>
      <c r="I1624" t="s">
        <v>1476</v>
      </c>
      <c r="J1624" t="s">
        <v>11</v>
      </c>
      <c r="K1624" t="s">
        <v>1143</v>
      </c>
      <c r="L1624" t="s">
        <v>162</v>
      </c>
      <c r="M1624">
        <v>4</v>
      </c>
      <c r="N1624">
        <v>22</v>
      </c>
      <c r="O1624" t="s">
        <v>3286</v>
      </c>
      <c r="P1624" t="s">
        <v>3282</v>
      </c>
      <c r="Q1624" s="7">
        <f>fact_orders[[#This Row],[Original Price]]*(1-fact_orders[[#This Row],[Discount%]])</f>
        <v>1010.65</v>
      </c>
      <c r="R1624">
        <f>fact_orders[[#This Row],[Original Price]]*fact_orders[[#This Row],[Discount%]]</f>
        <v>178.35</v>
      </c>
      <c r="S1624">
        <f>YEAR(fact_orders[[#This Row],[Date]])</f>
        <v>2022</v>
      </c>
      <c r="T1624">
        <f>MONTH(fact_orders[[#This Row],[Date]])</f>
        <v>4</v>
      </c>
      <c r="U1624" t="str">
        <f>TEXT(fact_orders[[#This Row],[Date]],"mmm-yyyy")</f>
        <v>Apr-2022</v>
      </c>
      <c r="V1624" t="str">
        <f>"Q"&amp;ROUNDUP(MONTH(fact_orders[[#This Row],[Date]])/3,0)</f>
        <v>Q2</v>
      </c>
      <c r="W1624" t="str" cm="1">
        <f t="array" ref="W1624">_xlfn.IFS(
fact_orders[[#This Row],[dim_customers.Customer Age]]&lt;=25,"18-25",
fact_orders[[#This Row],[dim_customers.Customer Age]]&lt;=35,"26-35",
fact_orders[[#This Row],[dim_customers.Customer Age]]&lt;=45,"36-45",
fact_orders[[#This Row],[dim_customers.Customer Age]]&lt;=55,"46-55",
TRUE,"56+"
)</f>
        <v>18-25</v>
      </c>
      <c r="X1624" t="str" cm="1">
        <f t="array" ref="X1624">_xlfn.IFS(fact_orders[[#This Row],[Original Price]]&lt;250,"Under 250", fact_orders[[#This Row],[Original Price]]&lt;500, "250-499",fact_orders[[#This Row],[Original Price]]&lt;1000,"500-999",fact_orders[[#This Row],[Original Price]]&lt;2000,"1000-1999",TRUE,"2000+")</f>
        <v>1000-1999</v>
      </c>
      <c r="Y1624" t="str" cm="1">
        <f t="array" ref="Y1624">_xlfn.IFS(fact_orders[[#This Row],[Discount%]]&lt;0.2,"10-19%",fact_orders[[#This Row],[Discount%]]&lt;0.3,"20-29%",fact_orders[[#This Row],[Discount%]]&lt;0.4,"30-39%",fact_orders[[#This Row],[Discount%]]&lt;0.5,"40-49%",TRUE,"50%+")</f>
        <v>10-19%</v>
      </c>
    </row>
    <row r="1625" spans="1:25" hidden="1" x14ac:dyDescent="0.3">
      <c r="A1625" t="s">
        <v>5041</v>
      </c>
      <c r="B1625" t="s">
        <v>3291</v>
      </c>
      <c r="C1625" t="s">
        <v>1521</v>
      </c>
      <c r="D1625" s="2">
        <v>44966</v>
      </c>
      <c r="E1625">
        <v>1298</v>
      </c>
      <c r="F1625" s="4">
        <v>0.35</v>
      </c>
      <c r="G1625" t="s">
        <v>8</v>
      </c>
      <c r="H1625" t="s">
        <v>1475</v>
      </c>
      <c r="I1625" t="s">
        <v>1476</v>
      </c>
      <c r="J1625" t="s">
        <v>11</v>
      </c>
      <c r="K1625" t="s">
        <v>1143</v>
      </c>
      <c r="L1625" t="s">
        <v>102</v>
      </c>
      <c r="M1625">
        <v>4</v>
      </c>
      <c r="N1625">
        <v>17</v>
      </c>
      <c r="O1625" t="s">
        <v>3292</v>
      </c>
      <c r="P1625" t="s">
        <v>3293</v>
      </c>
      <c r="Q1625" s="7">
        <f>fact_orders[[#This Row],[Original Price]]*(1-fact_orders[[#This Row],[Discount%]])</f>
        <v>843.7</v>
      </c>
      <c r="R1625">
        <f>fact_orders[[#This Row],[Original Price]]*fact_orders[[#This Row],[Discount%]]</f>
        <v>454.29999999999995</v>
      </c>
      <c r="S1625">
        <f>YEAR(fact_orders[[#This Row],[Date]])</f>
        <v>2023</v>
      </c>
      <c r="T1625">
        <f>MONTH(fact_orders[[#This Row],[Date]])</f>
        <v>2</v>
      </c>
      <c r="U1625" t="str">
        <f>TEXT(fact_orders[[#This Row],[Date]],"mmm-yyyy")</f>
        <v>Feb-2023</v>
      </c>
      <c r="V1625" t="str">
        <f>"Q"&amp;ROUNDUP(MONTH(fact_orders[[#This Row],[Date]])/3,0)</f>
        <v>Q1</v>
      </c>
      <c r="W1625" t="str" cm="1">
        <f t="array" ref="W1625">_xlfn.IFS(
fact_orders[[#This Row],[dim_customers.Customer Age]]&lt;=25,"18-25",
fact_orders[[#This Row],[dim_customers.Customer Age]]&lt;=35,"26-35",
fact_orders[[#This Row],[dim_customers.Customer Age]]&lt;=45,"36-45",
fact_orders[[#This Row],[dim_customers.Customer Age]]&lt;=55,"46-55",
TRUE,"56+"
)</f>
        <v>18-25</v>
      </c>
      <c r="X1625" t="str" cm="1">
        <f t="array" ref="X1625">_xlfn.IFS(fact_orders[[#This Row],[Original Price]]&lt;250,"Under 250", fact_orders[[#This Row],[Original Price]]&lt;500, "250-499",fact_orders[[#This Row],[Original Price]]&lt;1000,"500-999",fact_orders[[#This Row],[Original Price]]&lt;2000,"1000-1999",TRUE,"2000+")</f>
        <v>1000-1999</v>
      </c>
      <c r="Y1625" t="str" cm="1">
        <f t="array" ref="Y1625">_xlfn.IFS(fact_orders[[#This Row],[Discount%]]&lt;0.2,"10-19%",fact_orders[[#This Row],[Discount%]]&lt;0.3,"20-29%",fact_orders[[#This Row],[Discount%]]&lt;0.4,"30-39%",fact_orders[[#This Row],[Discount%]]&lt;0.5,"40-49%",TRUE,"50%+")</f>
        <v>30-39%</v>
      </c>
    </row>
    <row r="1626" spans="1:25" hidden="1" x14ac:dyDescent="0.3">
      <c r="A1626" t="s">
        <v>5042</v>
      </c>
      <c r="B1626" t="s">
        <v>3294</v>
      </c>
      <c r="C1626" t="s">
        <v>1522</v>
      </c>
      <c r="D1626" s="2">
        <v>44412</v>
      </c>
      <c r="E1626">
        <v>1456</v>
      </c>
      <c r="F1626" s="4">
        <v>0.35</v>
      </c>
      <c r="G1626" t="s">
        <v>8</v>
      </c>
      <c r="H1626" t="s">
        <v>1475</v>
      </c>
      <c r="I1626" t="s">
        <v>1476</v>
      </c>
      <c r="J1626" t="s">
        <v>1523</v>
      </c>
      <c r="K1626" t="s">
        <v>1151</v>
      </c>
      <c r="L1626" t="s">
        <v>102</v>
      </c>
      <c r="M1626">
        <v>5</v>
      </c>
      <c r="N1626">
        <v>19</v>
      </c>
      <c r="O1626" t="s">
        <v>3292</v>
      </c>
      <c r="P1626" t="s">
        <v>3293</v>
      </c>
      <c r="Q1626" s="7">
        <f>fact_orders[[#This Row],[Original Price]]*(1-fact_orders[[#This Row],[Discount%]])</f>
        <v>946.4</v>
      </c>
      <c r="R1626">
        <f>fact_orders[[#This Row],[Original Price]]*fact_orders[[#This Row],[Discount%]]</f>
        <v>509.59999999999997</v>
      </c>
      <c r="S1626">
        <f>YEAR(fact_orders[[#This Row],[Date]])</f>
        <v>2021</v>
      </c>
      <c r="T1626">
        <f>MONTH(fact_orders[[#This Row],[Date]])</f>
        <v>8</v>
      </c>
      <c r="U1626" t="str">
        <f>TEXT(fact_orders[[#This Row],[Date]],"mmm-yyyy")</f>
        <v>Aug-2021</v>
      </c>
      <c r="V1626" t="str">
        <f>"Q"&amp;ROUNDUP(MONTH(fact_orders[[#This Row],[Date]])/3,0)</f>
        <v>Q3</v>
      </c>
      <c r="W1626" t="str" cm="1">
        <f t="array" ref="W1626">_xlfn.IFS(
fact_orders[[#This Row],[dim_customers.Customer Age]]&lt;=25,"18-25",
fact_orders[[#This Row],[dim_customers.Customer Age]]&lt;=35,"26-35",
fact_orders[[#This Row],[dim_customers.Customer Age]]&lt;=45,"36-45",
fact_orders[[#This Row],[dim_customers.Customer Age]]&lt;=55,"46-55",
TRUE,"56+"
)</f>
        <v>18-25</v>
      </c>
      <c r="X1626" t="str" cm="1">
        <f t="array" ref="X1626">_xlfn.IFS(fact_orders[[#This Row],[Original Price]]&lt;250,"Under 250", fact_orders[[#This Row],[Original Price]]&lt;500, "250-499",fact_orders[[#This Row],[Original Price]]&lt;1000,"500-999",fact_orders[[#This Row],[Original Price]]&lt;2000,"1000-1999",TRUE,"2000+")</f>
        <v>1000-1999</v>
      </c>
      <c r="Y1626" t="str" cm="1">
        <f t="array" ref="Y1626">_xlfn.IFS(fact_orders[[#This Row],[Discount%]]&lt;0.2,"10-19%",fact_orders[[#This Row],[Discount%]]&lt;0.3,"20-29%",fact_orders[[#This Row],[Discount%]]&lt;0.4,"30-39%",fact_orders[[#This Row],[Discount%]]&lt;0.5,"40-49%",TRUE,"50%+")</f>
        <v>30-39%</v>
      </c>
    </row>
    <row r="1627" spans="1:25" hidden="1" x14ac:dyDescent="0.3">
      <c r="A1627" t="s">
        <v>5043</v>
      </c>
      <c r="B1627" t="s">
        <v>3295</v>
      </c>
      <c r="C1627" t="s">
        <v>1524</v>
      </c>
      <c r="D1627" s="2">
        <v>44869</v>
      </c>
      <c r="E1627">
        <v>1478</v>
      </c>
      <c r="F1627" s="4">
        <v>0.35</v>
      </c>
      <c r="G1627" t="s">
        <v>8</v>
      </c>
      <c r="H1627" t="s">
        <v>1475</v>
      </c>
      <c r="I1627" t="s">
        <v>1476</v>
      </c>
      <c r="J1627" t="s">
        <v>1523</v>
      </c>
      <c r="K1627" t="s">
        <v>1151</v>
      </c>
      <c r="L1627" t="s">
        <v>14</v>
      </c>
      <c r="M1627">
        <v>5</v>
      </c>
      <c r="N1627">
        <v>18</v>
      </c>
      <c r="O1627" t="s">
        <v>3292</v>
      </c>
      <c r="P1627" t="s">
        <v>3293</v>
      </c>
      <c r="Q1627" s="7">
        <f>fact_orders[[#This Row],[Original Price]]*(1-fact_orders[[#This Row],[Discount%]])</f>
        <v>960.7</v>
      </c>
      <c r="R1627">
        <f>fact_orders[[#This Row],[Original Price]]*fact_orders[[#This Row],[Discount%]]</f>
        <v>517.29999999999995</v>
      </c>
      <c r="S1627">
        <f>YEAR(fact_orders[[#This Row],[Date]])</f>
        <v>2022</v>
      </c>
      <c r="T1627">
        <f>MONTH(fact_orders[[#This Row],[Date]])</f>
        <v>11</v>
      </c>
      <c r="U1627" t="str">
        <f>TEXT(fact_orders[[#This Row],[Date]],"mmm-yyyy")</f>
        <v>Nov-2022</v>
      </c>
      <c r="V1627" t="str">
        <f>"Q"&amp;ROUNDUP(MONTH(fact_orders[[#This Row],[Date]])/3,0)</f>
        <v>Q4</v>
      </c>
      <c r="W1627" t="str" cm="1">
        <f t="array" ref="W1627">_xlfn.IFS(
fact_orders[[#This Row],[dim_customers.Customer Age]]&lt;=25,"18-25",
fact_orders[[#This Row],[dim_customers.Customer Age]]&lt;=35,"26-35",
fact_orders[[#This Row],[dim_customers.Customer Age]]&lt;=45,"36-45",
fact_orders[[#This Row],[dim_customers.Customer Age]]&lt;=55,"46-55",
TRUE,"56+"
)</f>
        <v>18-25</v>
      </c>
      <c r="X1627" t="str" cm="1">
        <f t="array" ref="X1627">_xlfn.IFS(fact_orders[[#This Row],[Original Price]]&lt;250,"Under 250", fact_orders[[#This Row],[Original Price]]&lt;500, "250-499",fact_orders[[#This Row],[Original Price]]&lt;1000,"500-999",fact_orders[[#This Row],[Original Price]]&lt;2000,"1000-1999",TRUE,"2000+")</f>
        <v>1000-1999</v>
      </c>
      <c r="Y1627" t="str" cm="1">
        <f t="array" ref="Y1627">_xlfn.IFS(fact_orders[[#This Row],[Discount%]]&lt;0.2,"10-19%",fact_orders[[#This Row],[Discount%]]&lt;0.3,"20-29%",fact_orders[[#This Row],[Discount%]]&lt;0.4,"30-39%",fact_orders[[#This Row],[Discount%]]&lt;0.5,"40-49%",TRUE,"50%+")</f>
        <v>30-39%</v>
      </c>
    </row>
    <row r="1628" spans="1:25" hidden="1" x14ac:dyDescent="0.3">
      <c r="A1628" t="s">
        <v>5044</v>
      </c>
      <c r="B1628" t="s">
        <v>3296</v>
      </c>
      <c r="C1628" t="s">
        <v>1525</v>
      </c>
      <c r="D1628" s="2">
        <v>44444</v>
      </c>
      <c r="E1628">
        <v>256</v>
      </c>
      <c r="F1628" s="4">
        <v>0.35</v>
      </c>
      <c r="G1628" t="s">
        <v>8</v>
      </c>
      <c r="H1628" t="s">
        <v>1475</v>
      </c>
      <c r="I1628" t="s">
        <v>1476</v>
      </c>
      <c r="J1628" t="s">
        <v>1523</v>
      </c>
      <c r="K1628" t="s">
        <v>1151</v>
      </c>
      <c r="L1628" t="s">
        <v>12</v>
      </c>
      <c r="M1628">
        <v>3</v>
      </c>
      <c r="N1628">
        <v>20</v>
      </c>
      <c r="O1628" t="s">
        <v>3292</v>
      </c>
      <c r="P1628" t="s">
        <v>3293</v>
      </c>
      <c r="Q1628" s="7">
        <f>fact_orders[[#This Row],[Original Price]]*(1-fact_orders[[#This Row],[Discount%]])</f>
        <v>166.4</v>
      </c>
      <c r="R1628">
        <f>fact_orders[[#This Row],[Original Price]]*fact_orders[[#This Row],[Discount%]]</f>
        <v>89.6</v>
      </c>
      <c r="S1628">
        <f>YEAR(fact_orders[[#This Row],[Date]])</f>
        <v>2021</v>
      </c>
      <c r="T1628">
        <f>MONTH(fact_orders[[#This Row],[Date]])</f>
        <v>9</v>
      </c>
      <c r="U1628" t="str">
        <f>TEXT(fact_orders[[#This Row],[Date]],"mmm-yyyy")</f>
        <v>Sep-2021</v>
      </c>
      <c r="V1628" t="str">
        <f>"Q"&amp;ROUNDUP(MONTH(fact_orders[[#This Row],[Date]])/3,0)</f>
        <v>Q3</v>
      </c>
      <c r="W1628" t="str" cm="1">
        <f t="array" ref="W1628">_xlfn.IFS(
fact_orders[[#This Row],[dim_customers.Customer Age]]&lt;=25,"18-25",
fact_orders[[#This Row],[dim_customers.Customer Age]]&lt;=35,"26-35",
fact_orders[[#This Row],[dim_customers.Customer Age]]&lt;=45,"36-45",
fact_orders[[#This Row],[dim_customers.Customer Age]]&lt;=55,"46-55",
TRUE,"56+"
)</f>
        <v>18-25</v>
      </c>
      <c r="X1628" t="str" cm="1">
        <f t="array" ref="X1628">_xlfn.IFS(fact_orders[[#This Row],[Original Price]]&lt;250,"Under 250", fact_orders[[#This Row],[Original Price]]&lt;500, "250-499",fact_orders[[#This Row],[Original Price]]&lt;1000,"500-999",fact_orders[[#This Row],[Original Price]]&lt;2000,"1000-1999",TRUE,"2000+")</f>
        <v>250-499</v>
      </c>
      <c r="Y1628" t="str" cm="1">
        <f t="array" ref="Y1628">_xlfn.IFS(fact_orders[[#This Row],[Discount%]]&lt;0.2,"10-19%",fact_orders[[#This Row],[Discount%]]&lt;0.3,"20-29%",fact_orders[[#This Row],[Discount%]]&lt;0.4,"30-39%",fact_orders[[#This Row],[Discount%]]&lt;0.5,"40-49%",TRUE,"50%+")</f>
        <v>30-39%</v>
      </c>
    </row>
    <row r="1629" spans="1:25" hidden="1" x14ac:dyDescent="0.3">
      <c r="A1629" t="s">
        <v>5045</v>
      </c>
      <c r="B1629" t="s">
        <v>3297</v>
      </c>
      <c r="C1629" t="s">
        <v>1526</v>
      </c>
      <c r="D1629" s="2">
        <v>44618</v>
      </c>
      <c r="E1629">
        <v>2698</v>
      </c>
      <c r="F1629" s="4">
        <v>0.55000000000000004</v>
      </c>
      <c r="G1629" t="s">
        <v>8</v>
      </c>
      <c r="H1629" t="s">
        <v>1475</v>
      </c>
      <c r="I1629" t="s">
        <v>1476</v>
      </c>
      <c r="J1629" t="s">
        <v>1523</v>
      </c>
      <c r="K1629" t="s">
        <v>1151</v>
      </c>
      <c r="L1629" t="s">
        <v>12</v>
      </c>
      <c r="M1629">
        <v>5</v>
      </c>
      <c r="N1629">
        <v>22</v>
      </c>
      <c r="O1629" t="s">
        <v>3298</v>
      </c>
      <c r="P1629" t="s">
        <v>3299</v>
      </c>
      <c r="Q1629" s="7">
        <f>fact_orders[[#This Row],[Original Price]]*(1-fact_orders[[#This Row],[Discount%]])</f>
        <v>1214.0999999999999</v>
      </c>
      <c r="R1629">
        <f>fact_orders[[#This Row],[Original Price]]*fact_orders[[#This Row],[Discount%]]</f>
        <v>1483.9</v>
      </c>
      <c r="S1629">
        <f>YEAR(fact_orders[[#This Row],[Date]])</f>
        <v>2022</v>
      </c>
      <c r="T1629">
        <f>MONTH(fact_orders[[#This Row],[Date]])</f>
        <v>2</v>
      </c>
      <c r="U1629" t="str">
        <f>TEXT(fact_orders[[#This Row],[Date]],"mmm-yyyy")</f>
        <v>Feb-2022</v>
      </c>
      <c r="V1629" t="str">
        <f>"Q"&amp;ROUNDUP(MONTH(fact_orders[[#This Row],[Date]])/3,0)</f>
        <v>Q1</v>
      </c>
      <c r="W1629" t="str" cm="1">
        <f t="array" ref="W1629">_xlfn.IFS(
fact_orders[[#This Row],[dim_customers.Customer Age]]&lt;=25,"18-25",
fact_orders[[#This Row],[dim_customers.Customer Age]]&lt;=35,"26-35",
fact_orders[[#This Row],[dim_customers.Customer Age]]&lt;=45,"36-45",
fact_orders[[#This Row],[dim_customers.Customer Age]]&lt;=55,"46-55",
TRUE,"56+"
)</f>
        <v>18-25</v>
      </c>
      <c r="X1629" t="str" cm="1">
        <f t="array" ref="X1629">_xlfn.IFS(fact_orders[[#This Row],[Original Price]]&lt;250,"Under 250", fact_orders[[#This Row],[Original Price]]&lt;500, "250-499",fact_orders[[#This Row],[Original Price]]&lt;1000,"500-999",fact_orders[[#This Row],[Original Price]]&lt;2000,"1000-1999",TRUE,"2000+")</f>
        <v>2000+</v>
      </c>
      <c r="Y1629" t="str" cm="1">
        <f t="array" ref="Y1629">_xlfn.IFS(fact_orders[[#This Row],[Discount%]]&lt;0.2,"10-19%",fact_orders[[#This Row],[Discount%]]&lt;0.3,"20-29%",fact_orders[[#This Row],[Discount%]]&lt;0.4,"30-39%",fact_orders[[#This Row],[Discount%]]&lt;0.5,"40-49%",TRUE,"50%+")</f>
        <v>50%+</v>
      </c>
    </row>
    <row r="1630" spans="1:25" hidden="1" x14ac:dyDescent="0.3">
      <c r="A1630" t="s">
        <v>5046</v>
      </c>
      <c r="B1630" t="s">
        <v>3300</v>
      </c>
      <c r="C1630" t="s">
        <v>1527</v>
      </c>
      <c r="D1630" s="2">
        <v>44985</v>
      </c>
      <c r="E1630">
        <v>2364</v>
      </c>
      <c r="F1630" s="4">
        <v>0.55000000000000004</v>
      </c>
      <c r="G1630" t="s">
        <v>8</v>
      </c>
      <c r="H1630" t="s">
        <v>1475</v>
      </c>
      <c r="I1630" t="s">
        <v>1476</v>
      </c>
      <c r="J1630" t="s">
        <v>1523</v>
      </c>
      <c r="K1630" t="s">
        <v>1151</v>
      </c>
      <c r="L1630" t="s">
        <v>23</v>
      </c>
      <c r="M1630">
        <v>5</v>
      </c>
      <c r="N1630">
        <v>25</v>
      </c>
      <c r="O1630" t="s">
        <v>3298</v>
      </c>
      <c r="P1630" t="s">
        <v>3299</v>
      </c>
      <c r="Q1630" s="7">
        <f>fact_orders[[#This Row],[Original Price]]*(1-fact_orders[[#This Row],[Discount%]])</f>
        <v>1063.8</v>
      </c>
      <c r="R1630">
        <f>fact_orders[[#This Row],[Original Price]]*fact_orders[[#This Row],[Discount%]]</f>
        <v>1300.2</v>
      </c>
      <c r="S1630">
        <f>YEAR(fact_orders[[#This Row],[Date]])</f>
        <v>2023</v>
      </c>
      <c r="T1630">
        <f>MONTH(fact_orders[[#This Row],[Date]])</f>
        <v>2</v>
      </c>
      <c r="U1630" t="str">
        <f>TEXT(fact_orders[[#This Row],[Date]],"mmm-yyyy")</f>
        <v>Feb-2023</v>
      </c>
      <c r="V1630" t="str">
        <f>"Q"&amp;ROUNDUP(MONTH(fact_orders[[#This Row],[Date]])/3,0)</f>
        <v>Q1</v>
      </c>
      <c r="W1630" t="str" cm="1">
        <f t="array" ref="W1630">_xlfn.IFS(
fact_orders[[#This Row],[dim_customers.Customer Age]]&lt;=25,"18-25",
fact_orders[[#This Row],[dim_customers.Customer Age]]&lt;=35,"26-35",
fact_orders[[#This Row],[dim_customers.Customer Age]]&lt;=45,"36-45",
fact_orders[[#This Row],[dim_customers.Customer Age]]&lt;=55,"46-55",
TRUE,"56+"
)</f>
        <v>18-25</v>
      </c>
      <c r="X1630" t="str" cm="1">
        <f t="array" ref="X1630">_xlfn.IFS(fact_orders[[#This Row],[Original Price]]&lt;250,"Under 250", fact_orders[[#This Row],[Original Price]]&lt;500, "250-499",fact_orders[[#This Row],[Original Price]]&lt;1000,"500-999",fact_orders[[#This Row],[Original Price]]&lt;2000,"1000-1999",TRUE,"2000+")</f>
        <v>2000+</v>
      </c>
      <c r="Y1630" t="str" cm="1">
        <f t="array" ref="Y1630">_xlfn.IFS(fact_orders[[#This Row],[Discount%]]&lt;0.2,"10-19%",fact_orders[[#This Row],[Discount%]]&lt;0.3,"20-29%",fact_orders[[#This Row],[Discount%]]&lt;0.4,"30-39%",fact_orders[[#This Row],[Discount%]]&lt;0.5,"40-49%",TRUE,"50%+")</f>
        <v>50%+</v>
      </c>
    </row>
    <row r="1631" spans="1:25" hidden="1" x14ac:dyDescent="0.3">
      <c r="A1631" t="s">
        <v>5047</v>
      </c>
      <c r="B1631" t="s">
        <v>3301</v>
      </c>
      <c r="C1631" t="s">
        <v>1528</v>
      </c>
      <c r="D1631" s="2">
        <v>44862</v>
      </c>
      <c r="E1631">
        <v>1236</v>
      </c>
      <c r="F1631" s="4">
        <v>0.55000000000000004</v>
      </c>
      <c r="G1631" t="s">
        <v>8</v>
      </c>
      <c r="H1631" t="s">
        <v>1475</v>
      </c>
      <c r="I1631" t="s">
        <v>1476</v>
      </c>
      <c r="J1631" t="s">
        <v>1523</v>
      </c>
      <c r="K1631" t="s">
        <v>1151</v>
      </c>
      <c r="L1631" t="s">
        <v>14</v>
      </c>
      <c r="M1631">
        <v>4</v>
      </c>
      <c r="N1631">
        <v>27</v>
      </c>
      <c r="O1631" t="s">
        <v>3302</v>
      </c>
      <c r="P1631" t="s">
        <v>3303</v>
      </c>
      <c r="Q1631" s="7">
        <f>fact_orders[[#This Row],[Original Price]]*(1-fact_orders[[#This Row],[Discount%]])</f>
        <v>556.19999999999993</v>
      </c>
      <c r="R1631">
        <f>fact_orders[[#This Row],[Original Price]]*fact_orders[[#This Row],[Discount%]]</f>
        <v>679.80000000000007</v>
      </c>
      <c r="S1631">
        <f>YEAR(fact_orders[[#This Row],[Date]])</f>
        <v>2022</v>
      </c>
      <c r="T1631">
        <f>MONTH(fact_orders[[#This Row],[Date]])</f>
        <v>10</v>
      </c>
      <c r="U1631" t="str">
        <f>TEXT(fact_orders[[#This Row],[Date]],"mmm-yyyy")</f>
        <v>Oct-2022</v>
      </c>
      <c r="V1631" t="str">
        <f>"Q"&amp;ROUNDUP(MONTH(fact_orders[[#This Row],[Date]])/3,0)</f>
        <v>Q4</v>
      </c>
      <c r="W1631" t="str" cm="1">
        <f t="array" ref="W1631">_xlfn.IFS(
fact_orders[[#This Row],[dim_customers.Customer Age]]&lt;=25,"18-25",
fact_orders[[#This Row],[dim_customers.Customer Age]]&lt;=35,"26-35",
fact_orders[[#This Row],[dim_customers.Customer Age]]&lt;=45,"36-45",
fact_orders[[#This Row],[dim_customers.Customer Age]]&lt;=55,"46-55",
TRUE,"56+"
)</f>
        <v>26-35</v>
      </c>
      <c r="X1631" t="str" cm="1">
        <f t="array" ref="X1631">_xlfn.IFS(fact_orders[[#This Row],[Original Price]]&lt;250,"Under 250", fact_orders[[#This Row],[Original Price]]&lt;500, "250-499",fact_orders[[#This Row],[Original Price]]&lt;1000,"500-999",fact_orders[[#This Row],[Original Price]]&lt;2000,"1000-1999",TRUE,"2000+")</f>
        <v>1000-1999</v>
      </c>
      <c r="Y1631" t="str" cm="1">
        <f t="array" ref="Y1631">_xlfn.IFS(fact_orders[[#This Row],[Discount%]]&lt;0.2,"10-19%",fact_orders[[#This Row],[Discount%]]&lt;0.3,"20-29%",fact_orders[[#This Row],[Discount%]]&lt;0.4,"30-39%",fact_orders[[#This Row],[Discount%]]&lt;0.5,"40-49%",TRUE,"50%+")</f>
        <v>50%+</v>
      </c>
    </row>
    <row r="1632" spans="1:25" hidden="1" x14ac:dyDescent="0.3">
      <c r="A1632" t="s">
        <v>5048</v>
      </c>
      <c r="B1632" t="s">
        <v>3304</v>
      </c>
      <c r="C1632" t="s">
        <v>1529</v>
      </c>
      <c r="D1632" s="2">
        <v>44681</v>
      </c>
      <c r="E1632">
        <v>756</v>
      </c>
      <c r="F1632" s="4">
        <v>0.55000000000000004</v>
      </c>
      <c r="G1632" t="s">
        <v>8</v>
      </c>
      <c r="H1632" t="s">
        <v>1475</v>
      </c>
      <c r="I1632" t="s">
        <v>1476</v>
      </c>
      <c r="J1632" t="s">
        <v>1523</v>
      </c>
      <c r="K1632" t="s">
        <v>1530</v>
      </c>
      <c r="L1632" t="s">
        <v>23</v>
      </c>
      <c r="M1632">
        <v>3</v>
      </c>
      <c r="N1632">
        <v>29</v>
      </c>
      <c r="O1632" t="s">
        <v>3302</v>
      </c>
      <c r="P1632" t="s">
        <v>3303</v>
      </c>
      <c r="Q1632" s="7">
        <f>fact_orders[[#This Row],[Original Price]]*(1-fact_orders[[#This Row],[Discount%]])</f>
        <v>340.2</v>
      </c>
      <c r="R1632">
        <f>fact_orders[[#This Row],[Original Price]]*fact_orders[[#This Row],[Discount%]]</f>
        <v>415.8</v>
      </c>
      <c r="S1632">
        <f>YEAR(fact_orders[[#This Row],[Date]])</f>
        <v>2022</v>
      </c>
      <c r="T1632">
        <f>MONTH(fact_orders[[#This Row],[Date]])</f>
        <v>4</v>
      </c>
      <c r="U1632" t="str">
        <f>TEXT(fact_orders[[#This Row],[Date]],"mmm-yyyy")</f>
        <v>Apr-2022</v>
      </c>
      <c r="V1632" t="str">
        <f>"Q"&amp;ROUNDUP(MONTH(fact_orders[[#This Row],[Date]])/3,0)</f>
        <v>Q2</v>
      </c>
      <c r="W1632" t="str" cm="1">
        <f t="array" ref="W1632">_xlfn.IFS(
fact_orders[[#This Row],[dim_customers.Customer Age]]&lt;=25,"18-25",
fact_orders[[#This Row],[dim_customers.Customer Age]]&lt;=35,"26-35",
fact_orders[[#This Row],[dim_customers.Customer Age]]&lt;=45,"36-45",
fact_orders[[#This Row],[dim_customers.Customer Age]]&lt;=55,"46-55",
TRUE,"56+"
)</f>
        <v>26-35</v>
      </c>
      <c r="X1632" t="str" cm="1">
        <f t="array" ref="X1632">_xlfn.IFS(fact_orders[[#This Row],[Original Price]]&lt;250,"Under 250", fact_orders[[#This Row],[Original Price]]&lt;500, "250-499",fact_orders[[#This Row],[Original Price]]&lt;1000,"500-999",fact_orders[[#This Row],[Original Price]]&lt;2000,"1000-1999",TRUE,"2000+")</f>
        <v>500-999</v>
      </c>
      <c r="Y1632" t="str" cm="1">
        <f t="array" ref="Y1632">_xlfn.IFS(fact_orders[[#This Row],[Discount%]]&lt;0.2,"10-19%",fact_orders[[#This Row],[Discount%]]&lt;0.3,"20-29%",fact_orders[[#This Row],[Discount%]]&lt;0.4,"30-39%",fact_orders[[#This Row],[Discount%]]&lt;0.5,"40-49%",TRUE,"50%+")</f>
        <v>50%+</v>
      </c>
    </row>
    <row r="1633" spans="1:25" hidden="1" x14ac:dyDescent="0.3">
      <c r="A1633" t="s">
        <v>5049</v>
      </c>
      <c r="B1633" t="s">
        <v>3305</v>
      </c>
      <c r="C1633" t="s">
        <v>1531</v>
      </c>
      <c r="D1633" s="2">
        <v>44930</v>
      </c>
      <c r="E1633">
        <v>326</v>
      </c>
      <c r="F1633" s="4">
        <v>0.5</v>
      </c>
      <c r="G1633" t="s">
        <v>8</v>
      </c>
      <c r="H1633" t="s">
        <v>1475</v>
      </c>
      <c r="I1633" t="s">
        <v>1476</v>
      </c>
      <c r="J1633" t="s">
        <v>1523</v>
      </c>
      <c r="K1633" t="s">
        <v>1530</v>
      </c>
      <c r="L1633" t="s">
        <v>23</v>
      </c>
      <c r="M1633">
        <v>5</v>
      </c>
      <c r="N1633">
        <v>23</v>
      </c>
      <c r="O1633" t="s">
        <v>3302</v>
      </c>
      <c r="P1633" t="s">
        <v>3303</v>
      </c>
      <c r="Q1633" s="7">
        <f>fact_orders[[#This Row],[Original Price]]*(1-fact_orders[[#This Row],[Discount%]])</f>
        <v>163</v>
      </c>
      <c r="R1633">
        <f>fact_orders[[#This Row],[Original Price]]*fact_orders[[#This Row],[Discount%]]</f>
        <v>163</v>
      </c>
      <c r="S1633">
        <f>YEAR(fact_orders[[#This Row],[Date]])</f>
        <v>2023</v>
      </c>
      <c r="T1633">
        <f>MONTH(fact_orders[[#This Row],[Date]])</f>
        <v>1</v>
      </c>
      <c r="U1633" t="str">
        <f>TEXT(fact_orders[[#This Row],[Date]],"mmm-yyyy")</f>
        <v>Jan-2023</v>
      </c>
      <c r="V1633" t="str">
        <f>"Q"&amp;ROUNDUP(MONTH(fact_orders[[#This Row],[Date]])/3,0)</f>
        <v>Q1</v>
      </c>
      <c r="W1633" t="str" cm="1">
        <f t="array" ref="W1633">_xlfn.IFS(
fact_orders[[#This Row],[dim_customers.Customer Age]]&lt;=25,"18-25",
fact_orders[[#This Row],[dim_customers.Customer Age]]&lt;=35,"26-35",
fact_orders[[#This Row],[dim_customers.Customer Age]]&lt;=45,"36-45",
fact_orders[[#This Row],[dim_customers.Customer Age]]&lt;=55,"46-55",
TRUE,"56+"
)</f>
        <v>18-25</v>
      </c>
      <c r="X1633" t="str" cm="1">
        <f t="array" ref="X1633">_xlfn.IFS(fact_orders[[#This Row],[Original Price]]&lt;250,"Under 250", fact_orders[[#This Row],[Original Price]]&lt;500, "250-499",fact_orders[[#This Row],[Original Price]]&lt;1000,"500-999",fact_orders[[#This Row],[Original Price]]&lt;2000,"1000-1999",TRUE,"2000+")</f>
        <v>250-499</v>
      </c>
      <c r="Y1633" t="str" cm="1">
        <f t="array" ref="Y1633">_xlfn.IFS(fact_orders[[#This Row],[Discount%]]&lt;0.2,"10-19%",fact_orders[[#This Row],[Discount%]]&lt;0.3,"20-29%",fact_orders[[#This Row],[Discount%]]&lt;0.4,"30-39%",fact_orders[[#This Row],[Discount%]]&lt;0.5,"40-49%",TRUE,"50%+")</f>
        <v>50%+</v>
      </c>
    </row>
    <row r="1634" spans="1:25" hidden="1" x14ac:dyDescent="0.3">
      <c r="A1634" t="s">
        <v>5050</v>
      </c>
      <c r="B1634" t="s">
        <v>3306</v>
      </c>
      <c r="C1634" t="s">
        <v>1532</v>
      </c>
      <c r="D1634" s="2">
        <v>44571</v>
      </c>
      <c r="E1634">
        <v>453</v>
      </c>
      <c r="F1634" s="4">
        <v>0.5</v>
      </c>
      <c r="G1634" t="s">
        <v>8</v>
      </c>
      <c r="H1634" t="s">
        <v>1475</v>
      </c>
      <c r="I1634" t="s">
        <v>1476</v>
      </c>
      <c r="J1634" t="s">
        <v>1523</v>
      </c>
      <c r="K1634" t="s">
        <v>1530</v>
      </c>
      <c r="L1634" t="s">
        <v>23</v>
      </c>
      <c r="M1634">
        <v>4</v>
      </c>
      <c r="N1634">
        <v>25</v>
      </c>
      <c r="O1634" t="s">
        <v>3302</v>
      </c>
      <c r="P1634" t="s">
        <v>3303</v>
      </c>
      <c r="Q1634" s="7">
        <f>fact_orders[[#This Row],[Original Price]]*(1-fact_orders[[#This Row],[Discount%]])</f>
        <v>226.5</v>
      </c>
      <c r="R1634">
        <f>fact_orders[[#This Row],[Original Price]]*fact_orders[[#This Row],[Discount%]]</f>
        <v>226.5</v>
      </c>
      <c r="S1634">
        <f>YEAR(fact_orders[[#This Row],[Date]])</f>
        <v>2022</v>
      </c>
      <c r="T1634">
        <f>MONTH(fact_orders[[#This Row],[Date]])</f>
        <v>1</v>
      </c>
      <c r="U1634" t="str">
        <f>TEXT(fact_orders[[#This Row],[Date]],"mmm-yyyy")</f>
        <v>Jan-2022</v>
      </c>
      <c r="V1634" t="str">
        <f>"Q"&amp;ROUNDUP(MONTH(fact_orders[[#This Row],[Date]])/3,0)</f>
        <v>Q1</v>
      </c>
      <c r="W1634" t="str" cm="1">
        <f t="array" ref="W1634">_xlfn.IFS(
fact_orders[[#This Row],[dim_customers.Customer Age]]&lt;=25,"18-25",
fact_orders[[#This Row],[dim_customers.Customer Age]]&lt;=35,"26-35",
fact_orders[[#This Row],[dim_customers.Customer Age]]&lt;=45,"36-45",
fact_orders[[#This Row],[dim_customers.Customer Age]]&lt;=55,"46-55",
TRUE,"56+"
)</f>
        <v>18-25</v>
      </c>
      <c r="X1634" t="str" cm="1">
        <f t="array" ref="X1634">_xlfn.IFS(fact_orders[[#This Row],[Original Price]]&lt;250,"Under 250", fact_orders[[#This Row],[Original Price]]&lt;500, "250-499",fact_orders[[#This Row],[Original Price]]&lt;1000,"500-999",fact_orders[[#This Row],[Original Price]]&lt;2000,"1000-1999",TRUE,"2000+")</f>
        <v>250-499</v>
      </c>
      <c r="Y1634" t="str" cm="1">
        <f t="array" ref="Y1634">_xlfn.IFS(fact_orders[[#This Row],[Discount%]]&lt;0.2,"10-19%",fact_orders[[#This Row],[Discount%]]&lt;0.3,"20-29%",fact_orders[[#This Row],[Discount%]]&lt;0.4,"30-39%",fact_orders[[#This Row],[Discount%]]&lt;0.5,"40-49%",TRUE,"50%+")</f>
        <v>50%+</v>
      </c>
    </row>
    <row r="1635" spans="1:25" hidden="1" x14ac:dyDescent="0.3">
      <c r="A1635" t="s">
        <v>5051</v>
      </c>
      <c r="B1635" t="s">
        <v>3307</v>
      </c>
      <c r="C1635" t="s">
        <v>1533</v>
      </c>
      <c r="D1635" s="2">
        <v>44697</v>
      </c>
      <c r="E1635">
        <v>326</v>
      </c>
      <c r="F1635" s="4">
        <v>0.5</v>
      </c>
      <c r="G1635" t="s">
        <v>8</v>
      </c>
      <c r="H1635" t="s">
        <v>1475</v>
      </c>
      <c r="I1635" t="s">
        <v>1476</v>
      </c>
      <c r="J1635" t="s">
        <v>1523</v>
      </c>
      <c r="K1635" t="s">
        <v>1530</v>
      </c>
      <c r="L1635" t="s">
        <v>23</v>
      </c>
      <c r="M1635">
        <v>3</v>
      </c>
      <c r="N1635">
        <v>24</v>
      </c>
      <c r="O1635" t="s">
        <v>3302</v>
      </c>
      <c r="P1635" t="s">
        <v>3303</v>
      </c>
      <c r="Q1635" s="7">
        <f>fact_orders[[#This Row],[Original Price]]*(1-fact_orders[[#This Row],[Discount%]])</f>
        <v>163</v>
      </c>
      <c r="R1635">
        <f>fact_orders[[#This Row],[Original Price]]*fact_orders[[#This Row],[Discount%]]</f>
        <v>163</v>
      </c>
      <c r="S1635">
        <f>YEAR(fact_orders[[#This Row],[Date]])</f>
        <v>2022</v>
      </c>
      <c r="T1635">
        <f>MONTH(fact_orders[[#This Row],[Date]])</f>
        <v>5</v>
      </c>
      <c r="U1635" t="str">
        <f>TEXT(fact_orders[[#This Row],[Date]],"mmm-yyyy")</f>
        <v>May-2022</v>
      </c>
      <c r="V1635" t="str">
        <f>"Q"&amp;ROUNDUP(MONTH(fact_orders[[#This Row],[Date]])/3,0)</f>
        <v>Q2</v>
      </c>
      <c r="W1635" t="str" cm="1">
        <f t="array" ref="W1635">_xlfn.IFS(
fact_orders[[#This Row],[dim_customers.Customer Age]]&lt;=25,"18-25",
fact_orders[[#This Row],[dim_customers.Customer Age]]&lt;=35,"26-35",
fact_orders[[#This Row],[dim_customers.Customer Age]]&lt;=45,"36-45",
fact_orders[[#This Row],[dim_customers.Customer Age]]&lt;=55,"46-55",
TRUE,"56+"
)</f>
        <v>18-25</v>
      </c>
      <c r="X1635" t="str" cm="1">
        <f t="array" ref="X1635">_xlfn.IFS(fact_orders[[#This Row],[Original Price]]&lt;250,"Under 250", fact_orders[[#This Row],[Original Price]]&lt;500, "250-499",fact_orders[[#This Row],[Original Price]]&lt;1000,"500-999",fact_orders[[#This Row],[Original Price]]&lt;2000,"1000-1999",TRUE,"2000+")</f>
        <v>250-499</v>
      </c>
      <c r="Y1635" t="str" cm="1">
        <f t="array" ref="Y1635">_xlfn.IFS(fact_orders[[#This Row],[Discount%]]&lt;0.2,"10-19%",fact_orders[[#This Row],[Discount%]]&lt;0.3,"20-29%",fact_orders[[#This Row],[Discount%]]&lt;0.4,"30-39%",fact_orders[[#This Row],[Discount%]]&lt;0.5,"40-49%",TRUE,"50%+")</f>
        <v>50%+</v>
      </c>
    </row>
    <row r="1636" spans="1:25" hidden="1" x14ac:dyDescent="0.3">
      <c r="A1636" t="s">
        <v>5052</v>
      </c>
      <c r="B1636" t="s">
        <v>3308</v>
      </c>
      <c r="C1636" t="s">
        <v>1534</v>
      </c>
      <c r="D1636" s="2">
        <v>44330</v>
      </c>
      <c r="E1636">
        <v>456</v>
      </c>
      <c r="F1636" s="4">
        <v>0.5</v>
      </c>
      <c r="G1636" t="s">
        <v>8</v>
      </c>
      <c r="H1636" t="s">
        <v>1475</v>
      </c>
      <c r="I1636" t="s">
        <v>1476</v>
      </c>
      <c r="J1636" t="s">
        <v>1523</v>
      </c>
      <c r="K1636" t="s">
        <v>1530</v>
      </c>
      <c r="L1636" t="s">
        <v>23</v>
      </c>
      <c r="M1636">
        <v>5</v>
      </c>
      <c r="N1636">
        <v>15</v>
      </c>
      <c r="O1636" t="s">
        <v>3302</v>
      </c>
      <c r="P1636" t="s">
        <v>3303</v>
      </c>
      <c r="Q1636" s="7">
        <f>fact_orders[[#This Row],[Original Price]]*(1-fact_orders[[#This Row],[Discount%]])</f>
        <v>228</v>
      </c>
      <c r="R1636">
        <f>fact_orders[[#This Row],[Original Price]]*fact_orders[[#This Row],[Discount%]]</f>
        <v>228</v>
      </c>
      <c r="S1636">
        <f>YEAR(fact_orders[[#This Row],[Date]])</f>
        <v>2021</v>
      </c>
      <c r="T1636">
        <f>MONTH(fact_orders[[#This Row],[Date]])</f>
        <v>5</v>
      </c>
      <c r="U1636" t="str">
        <f>TEXT(fact_orders[[#This Row],[Date]],"mmm-yyyy")</f>
        <v>May-2021</v>
      </c>
      <c r="V1636" t="str">
        <f>"Q"&amp;ROUNDUP(MONTH(fact_orders[[#This Row],[Date]])/3,0)</f>
        <v>Q2</v>
      </c>
      <c r="W1636" t="str" cm="1">
        <f t="array" ref="W1636">_xlfn.IFS(
fact_orders[[#This Row],[dim_customers.Customer Age]]&lt;=25,"18-25",
fact_orders[[#This Row],[dim_customers.Customer Age]]&lt;=35,"26-35",
fact_orders[[#This Row],[dim_customers.Customer Age]]&lt;=45,"36-45",
fact_orders[[#This Row],[dim_customers.Customer Age]]&lt;=55,"46-55",
TRUE,"56+"
)</f>
        <v>18-25</v>
      </c>
      <c r="X1636" t="str" cm="1">
        <f t="array" ref="X1636">_xlfn.IFS(fact_orders[[#This Row],[Original Price]]&lt;250,"Under 250", fact_orders[[#This Row],[Original Price]]&lt;500, "250-499",fact_orders[[#This Row],[Original Price]]&lt;1000,"500-999",fact_orders[[#This Row],[Original Price]]&lt;2000,"1000-1999",TRUE,"2000+")</f>
        <v>250-499</v>
      </c>
      <c r="Y1636" t="str" cm="1">
        <f t="array" ref="Y1636">_xlfn.IFS(fact_orders[[#This Row],[Discount%]]&lt;0.2,"10-19%",fact_orders[[#This Row],[Discount%]]&lt;0.3,"20-29%",fact_orders[[#This Row],[Discount%]]&lt;0.4,"30-39%",fact_orders[[#This Row],[Discount%]]&lt;0.5,"40-49%",TRUE,"50%+")</f>
        <v>50%+</v>
      </c>
    </row>
    <row r="1637" spans="1:25" hidden="1" x14ac:dyDescent="0.3">
      <c r="A1637" t="s">
        <v>5053</v>
      </c>
      <c r="B1637" t="s">
        <v>3309</v>
      </c>
      <c r="C1637" t="s">
        <v>1535</v>
      </c>
      <c r="D1637" s="2">
        <v>44893</v>
      </c>
      <c r="E1637">
        <v>675</v>
      </c>
      <c r="F1637" s="4">
        <v>0.5</v>
      </c>
      <c r="G1637" t="s">
        <v>8</v>
      </c>
      <c r="H1637" t="s">
        <v>1475</v>
      </c>
      <c r="I1637" t="s">
        <v>1476</v>
      </c>
      <c r="J1637" t="s">
        <v>1523</v>
      </c>
      <c r="K1637" t="s">
        <v>1536</v>
      </c>
      <c r="L1637" t="s">
        <v>23</v>
      </c>
      <c r="M1637">
        <v>5</v>
      </c>
      <c r="N1637">
        <v>19</v>
      </c>
      <c r="O1637" t="s">
        <v>3310</v>
      </c>
      <c r="P1637" t="s">
        <v>3303</v>
      </c>
      <c r="Q1637" s="7">
        <f>fact_orders[[#This Row],[Original Price]]*(1-fact_orders[[#This Row],[Discount%]])</f>
        <v>337.5</v>
      </c>
      <c r="R1637">
        <f>fact_orders[[#This Row],[Original Price]]*fact_orders[[#This Row],[Discount%]]</f>
        <v>337.5</v>
      </c>
      <c r="S1637">
        <f>YEAR(fact_orders[[#This Row],[Date]])</f>
        <v>2022</v>
      </c>
      <c r="T1637">
        <f>MONTH(fact_orders[[#This Row],[Date]])</f>
        <v>11</v>
      </c>
      <c r="U1637" t="str">
        <f>TEXT(fact_orders[[#This Row],[Date]],"mmm-yyyy")</f>
        <v>Nov-2022</v>
      </c>
      <c r="V1637" t="str">
        <f>"Q"&amp;ROUNDUP(MONTH(fact_orders[[#This Row],[Date]])/3,0)</f>
        <v>Q4</v>
      </c>
      <c r="W1637" t="str" cm="1">
        <f t="array" ref="W1637">_xlfn.IFS(
fact_orders[[#This Row],[dim_customers.Customer Age]]&lt;=25,"18-25",
fact_orders[[#This Row],[dim_customers.Customer Age]]&lt;=35,"26-35",
fact_orders[[#This Row],[dim_customers.Customer Age]]&lt;=45,"36-45",
fact_orders[[#This Row],[dim_customers.Customer Age]]&lt;=55,"46-55",
TRUE,"56+"
)</f>
        <v>18-25</v>
      </c>
      <c r="X1637" t="str" cm="1">
        <f t="array" ref="X1637">_xlfn.IFS(fact_orders[[#This Row],[Original Price]]&lt;250,"Under 250", fact_orders[[#This Row],[Original Price]]&lt;500, "250-499",fact_orders[[#This Row],[Original Price]]&lt;1000,"500-999",fact_orders[[#This Row],[Original Price]]&lt;2000,"1000-1999",TRUE,"2000+")</f>
        <v>500-999</v>
      </c>
      <c r="Y1637" t="str" cm="1">
        <f t="array" ref="Y1637">_xlfn.IFS(fact_orders[[#This Row],[Discount%]]&lt;0.2,"10-19%",fact_orders[[#This Row],[Discount%]]&lt;0.3,"20-29%",fact_orders[[#This Row],[Discount%]]&lt;0.4,"30-39%",fact_orders[[#This Row],[Discount%]]&lt;0.5,"40-49%",TRUE,"50%+")</f>
        <v>50%+</v>
      </c>
    </row>
    <row r="1638" spans="1:25" hidden="1" x14ac:dyDescent="0.3">
      <c r="A1638" t="s">
        <v>5054</v>
      </c>
      <c r="B1638" t="s">
        <v>3311</v>
      </c>
      <c r="C1638" t="s">
        <v>1537</v>
      </c>
      <c r="D1638" s="2">
        <v>44374</v>
      </c>
      <c r="E1638">
        <v>654</v>
      </c>
      <c r="F1638" s="4">
        <v>0.3</v>
      </c>
      <c r="G1638" t="s">
        <v>8</v>
      </c>
      <c r="H1638" t="s">
        <v>1475</v>
      </c>
      <c r="I1638" t="s">
        <v>1476</v>
      </c>
      <c r="J1638" t="s">
        <v>1523</v>
      </c>
      <c r="K1638" t="s">
        <v>1536</v>
      </c>
      <c r="L1638" t="s">
        <v>162</v>
      </c>
      <c r="M1638">
        <v>4</v>
      </c>
      <c r="N1638">
        <v>19</v>
      </c>
      <c r="O1638" t="s">
        <v>3310</v>
      </c>
      <c r="P1638" t="s">
        <v>3303</v>
      </c>
      <c r="Q1638" s="7">
        <f>fact_orders[[#This Row],[Original Price]]*(1-fact_orders[[#This Row],[Discount%]])</f>
        <v>457.79999999999995</v>
      </c>
      <c r="R1638">
        <f>fact_orders[[#This Row],[Original Price]]*fact_orders[[#This Row],[Discount%]]</f>
        <v>196.2</v>
      </c>
      <c r="S1638">
        <f>YEAR(fact_orders[[#This Row],[Date]])</f>
        <v>2021</v>
      </c>
      <c r="T1638">
        <f>MONTH(fact_orders[[#This Row],[Date]])</f>
        <v>6</v>
      </c>
      <c r="U1638" t="str">
        <f>TEXT(fact_orders[[#This Row],[Date]],"mmm-yyyy")</f>
        <v>Jun-2021</v>
      </c>
      <c r="V1638" t="str">
        <f>"Q"&amp;ROUNDUP(MONTH(fact_orders[[#This Row],[Date]])/3,0)</f>
        <v>Q2</v>
      </c>
      <c r="W1638" t="str" cm="1">
        <f t="array" ref="W1638">_xlfn.IFS(
fact_orders[[#This Row],[dim_customers.Customer Age]]&lt;=25,"18-25",
fact_orders[[#This Row],[dim_customers.Customer Age]]&lt;=35,"26-35",
fact_orders[[#This Row],[dim_customers.Customer Age]]&lt;=45,"36-45",
fact_orders[[#This Row],[dim_customers.Customer Age]]&lt;=55,"46-55",
TRUE,"56+"
)</f>
        <v>18-25</v>
      </c>
      <c r="X1638" t="str" cm="1">
        <f t="array" ref="X1638">_xlfn.IFS(fact_orders[[#This Row],[Original Price]]&lt;250,"Under 250", fact_orders[[#This Row],[Original Price]]&lt;500, "250-499",fact_orders[[#This Row],[Original Price]]&lt;1000,"500-999",fact_orders[[#This Row],[Original Price]]&lt;2000,"1000-1999",TRUE,"2000+")</f>
        <v>500-999</v>
      </c>
      <c r="Y1638" t="str" cm="1">
        <f t="array" ref="Y1638">_xlfn.IFS(fact_orders[[#This Row],[Discount%]]&lt;0.2,"10-19%",fact_orders[[#This Row],[Discount%]]&lt;0.3,"20-29%",fact_orders[[#This Row],[Discount%]]&lt;0.4,"30-39%",fact_orders[[#This Row],[Discount%]]&lt;0.5,"40-49%",TRUE,"50%+")</f>
        <v>30-39%</v>
      </c>
    </row>
    <row r="1639" spans="1:25" hidden="1" x14ac:dyDescent="0.3">
      <c r="A1639" t="s">
        <v>5055</v>
      </c>
      <c r="B1639" t="s">
        <v>3312</v>
      </c>
      <c r="C1639" t="s">
        <v>1538</v>
      </c>
      <c r="D1639" s="2">
        <v>44860</v>
      </c>
      <c r="E1639">
        <v>654</v>
      </c>
      <c r="F1639" s="4">
        <v>0.32</v>
      </c>
      <c r="G1639" t="s">
        <v>8</v>
      </c>
      <c r="H1639" t="s">
        <v>1475</v>
      </c>
      <c r="I1639" t="s">
        <v>1476</v>
      </c>
      <c r="J1639" t="s">
        <v>1523</v>
      </c>
      <c r="K1639" t="s">
        <v>1536</v>
      </c>
      <c r="L1639" t="s">
        <v>23</v>
      </c>
      <c r="M1639">
        <v>2</v>
      </c>
      <c r="N1639">
        <v>19</v>
      </c>
      <c r="O1639" t="s">
        <v>3310</v>
      </c>
      <c r="P1639" t="s">
        <v>3303</v>
      </c>
      <c r="Q1639" s="7">
        <f>fact_orders[[#This Row],[Original Price]]*(1-fact_orders[[#This Row],[Discount%]])</f>
        <v>444.71999999999997</v>
      </c>
      <c r="R1639">
        <f>fact_orders[[#This Row],[Original Price]]*fact_orders[[#This Row],[Discount%]]</f>
        <v>209.28</v>
      </c>
      <c r="S1639">
        <f>YEAR(fact_orders[[#This Row],[Date]])</f>
        <v>2022</v>
      </c>
      <c r="T1639">
        <f>MONTH(fact_orders[[#This Row],[Date]])</f>
        <v>10</v>
      </c>
      <c r="U1639" t="str">
        <f>TEXT(fact_orders[[#This Row],[Date]],"mmm-yyyy")</f>
        <v>Oct-2022</v>
      </c>
      <c r="V1639" t="str">
        <f>"Q"&amp;ROUNDUP(MONTH(fact_orders[[#This Row],[Date]])/3,0)</f>
        <v>Q4</v>
      </c>
      <c r="W1639" t="str" cm="1">
        <f t="array" ref="W1639">_xlfn.IFS(
fact_orders[[#This Row],[dim_customers.Customer Age]]&lt;=25,"18-25",
fact_orders[[#This Row],[dim_customers.Customer Age]]&lt;=35,"26-35",
fact_orders[[#This Row],[dim_customers.Customer Age]]&lt;=45,"36-45",
fact_orders[[#This Row],[dim_customers.Customer Age]]&lt;=55,"46-55",
TRUE,"56+"
)</f>
        <v>18-25</v>
      </c>
      <c r="X1639" t="str" cm="1">
        <f t="array" ref="X1639">_xlfn.IFS(fact_orders[[#This Row],[Original Price]]&lt;250,"Under 250", fact_orders[[#This Row],[Original Price]]&lt;500, "250-499",fact_orders[[#This Row],[Original Price]]&lt;1000,"500-999",fact_orders[[#This Row],[Original Price]]&lt;2000,"1000-1999",TRUE,"2000+")</f>
        <v>500-999</v>
      </c>
      <c r="Y1639" t="str" cm="1">
        <f t="array" ref="Y1639">_xlfn.IFS(fact_orders[[#This Row],[Discount%]]&lt;0.2,"10-19%",fact_orders[[#This Row],[Discount%]]&lt;0.3,"20-29%",fact_orders[[#This Row],[Discount%]]&lt;0.4,"30-39%",fact_orders[[#This Row],[Discount%]]&lt;0.5,"40-49%",TRUE,"50%+")</f>
        <v>30-39%</v>
      </c>
    </row>
    <row r="1640" spans="1:25" hidden="1" x14ac:dyDescent="0.3">
      <c r="A1640" t="s">
        <v>5056</v>
      </c>
      <c r="B1640" t="s">
        <v>3313</v>
      </c>
      <c r="C1640" t="s">
        <v>1538</v>
      </c>
      <c r="D1640" s="2">
        <v>44299</v>
      </c>
      <c r="E1640">
        <v>654</v>
      </c>
      <c r="F1640" s="4">
        <v>0.25</v>
      </c>
      <c r="G1640" t="s">
        <v>8</v>
      </c>
      <c r="H1640" t="s">
        <v>1475</v>
      </c>
      <c r="I1640" t="s">
        <v>1476</v>
      </c>
      <c r="J1640" t="s">
        <v>1523</v>
      </c>
      <c r="K1640" t="s">
        <v>1536</v>
      </c>
      <c r="L1640" t="s">
        <v>23</v>
      </c>
      <c r="M1640">
        <v>2</v>
      </c>
      <c r="N1640">
        <v>22</v>
      </c>
      <c r="O1640" t="s">
        <v>3310</v>
      </c>
      <c r="P1640" t="s">
        <v>3303</v>
      </c>
      <c r="Q1640" s="7">
        <f>fact_orders[[#This Row],[Original Price]]*(1-fact_orders[[#This Row],[Discount%]])</f>
        <v>490.5</v>
      </c>
      <c r="R1640">
        <f>fact_orders[[#This Row],[Original Price]]*fact_orders[[#This Row],[Discount%]]</f>
        <v>163.5</v>
      </c>
      <c r="S1640">
        <f>YEAR(fact_orders[[#This Row],[Date]])</f>
        <v>2021</v>
      </c>
      <c r="T1640">
        <f>MONTH(fact_orders[[#This Row],[Date]])</f>
        <v>4</v>
      </c>
      <c r="U1640" t="str">
        <f>TEXT(fact_orders[[#This Row],[Date]],"mmm-yyyy")</f>
        <v>Apr-2021</v>
      </c>
      <c r="V1640" t="str">
        <f>"Q"&amp;ROUNDUP(MONTH(fact_orders[[#This Row],[Date]])/3,0)</f>
        <v>Q2</v>
      </c>
      <c r="W1640" t="str" cm="1">
        <f t="array" ref="W1640">_xlfn.IFS(
fact_orders[[#This Row],[dim_customers.Customer Age]]&lt;=25,"18-25",
fact_orders[[#This Row],[dim_customers.Customer Age]]&lt;=35,"26-35",
fact_orders[[#This Row],[dim_customers.Customer Age]]&lt;=45,"36-45",
fact_orders[[#This Row],[dim_customers.Customer Age]]&lt;=55,"46-55",
TRUE,"56+"
)</f>
        <v>18-25</v>
      </c>
      <c r="X1640" t="str" cm="1">
        <f t="array" ref="X1640">_xlfn.IFS(fact_orders[[#This Row],[Original Price]]&lt;250,"Under 250", fact_orders[[#This Row],[Original Price]]&lt;500, "250-499",fact_orders[[#This Row],[Original Price]]&lt;1000,"500-999",fact_orders[[#This Row],[Original Price]]&lt;2000,"1000-1999",TRUE,"2000+")</f>
        <v>500-999</v>
      </c>
      <c r="Y1640" t="str" cm="1">
        <f t="array" ref="Y1640">_xlfn.IFS(fact_orders[[#This Row],[Discount%]]&lt;0.2,"10-19%",fact_orders[[#This Row],[Discount%]]&lt;0.3,"20-29%",fact_orders[[#This Row],[Discount%]]&lt;0.4,"30-39%",fact_orders[[#This Row],[Discount%]]&lt;0.5,"40-49%",TRUE,"50%+")</f>
        <v>20-29%</v>
      </c>
    </row>
    <row r="1641" spans="1:25" hidden="1" x14ac:dyDescent="0.3">
      <c r="A1641" t="s">
        <v>5057</v>
      </c>
      <c r="B1641" t="s">
        <v>3314</v>
      </c>
      <c r="C1641" t="s">
        <v>1538</v>
      </c>
      <c r="D1641" s="2">
        <v>44616</v>
      </c>
      <c r="E1641">
        <v>654</v>
      </c>
      <c r="F1641" s="4">
        <v>0.45</v>
      </c>
      <c r="G1641" t="s">
        <v>8</v>
      </c>
      <c r="H1641" t="s">
        <v>1475</v>
      </c>
      <c r="I1641" t="s">
        <v>1476</v>
      </c>
      <c r="J1641" t="s">
        <v>1523</v>
      </c>
      <c r="K1641" t="s">
        <v>1536</v>
      </c>
      <c r="L1641" t="s">
        <v>23</v>
      </c>
      <c r="M1641">
        <v>2</v>
      </c>
      <c r="N1641">
        <v>22</v>
      </c>
      <c r="O1641" t="s">
        <v>3310</v>
      </c>
      <c r="P1641" t="s">
        <v>3303</v>
      </c>
      <c r="Q1641" s="7">
        <f>fact_orders[[#This Row],[Original Price]]*(1-fact_orders[[#This Row],[Discount%]])</f>
        <v>359.70000000000005</v>
      </c>
      <c r="R1641">
        <f>fact_orders[[#This Row],[Original Price]]*fact_orders[[#This Row],[Discount%]]</f>
        <v>294.3</v>
      </c>
      <c r="S1641">
        <f>YEAR(fact_orders[[#This Row],[Date]])</f>
        <v>2022</v>
      </c>
      <c r="T1641">
        <f>MONTH(fact_orders[[#This Row],[Date]])</f>
        <v>2</v>
      </c>
      <c r="U1641" t="str">
        <f>TEXT(fact_orders[[#This Row],[Date]],"mmm-yyyy")</f>
        <v>Feb-2022</v>
      </c>
      <c r="V1641" t="str">
        <f>"Q"&amp;ROUNDUP(MONTH(fact_orders[[#This Row],[Date]])/3,0)</f>
        <v>Q1</v>
      </c>
      <c r="W1641" t="str" cm="1">
        <f t="array" ref="W1641">_xlfn.IFS(
fact_orders[[#This Row],[dim_customers.Customer Age]]&lt;=25,"18-25",
fact_orders[[#This Row],[dim_customers.Customer Age]]&lt;=35,"26-35",
fact_orders[[#This Row],[dim_customers.Customer Age]]&lt;=45,"36-45",
fact_orders[[#This Row],[dim_customers.Customer Age]]&lt;=55,"46-55",
TRUE,"56+"
)</f>
        <v>18-25</v>
      </c>
      <c r="X1641" t="str" cm="1">
        <f t="array" ref="X1641">_xlfn.IFS(fact_orders[[#This Row],[Original Price]]&lt;250,"Under 250", fact_orders[[#This Row],[Original Price]]&lt;500, "250-499",fact_orders[[#This Row],[Original Price]]&lt;1000,"500-999",fact_orders[[#This Row],[Original Price]]&lt;2000,"1000-1999",TRUE,"2000+")</f>
        <v>500-999</v>
      </c>
      <c r="Y1641" t="str" cm="1">
        <f t="array" ref="Y1641">_xlfn.IFS(fact_orders[[#This Row],[Discount%]]&lt;0.2,"10-19%",fact_orders[[#This Row],[Discount%]]&lt;0.3,"20-29%",fact_orders[[#This Row],[Discount%]]&lt;0.4,"30-39%",fact_orders[[#This Row],[Discount%]]&lt;0.5,"40-49%",TRUE,"50%+")</f>
        <v>40-49%</v>
      </c>
    </row>
    <row r="1642" spans="1:25" hidden="1" x14ac:dyDescent="0.3">
      <c r="A1642" t="s">
        <v>5058</v>
      </c>
      <c r="B1642" t="s">
        <v>3315</v>
      </c>
      <c r="C1642" t="s">
        <v>1538</v>
      </c>
      <c r="D1642" s="2">
        <v>44660</v>
      </c>
      <c r="E1642">
        <v>356</v>
      </c>
      <c r="F1642" s="4">
        <v>0.15</v>
      </c>
      <c r="G1642" t="s">
        <v>8</v>
      </c>
      <c r="H1642" t="s">
        <v>1475</v>
      </c>
      <c r="I1642" t="s">
        <v>1476</v>
      </c>
      <c r="J1642" t="s">
        <v>1523</v>
      </c>
      <c r="K1642" t="s">
        <v>1536</v>
      </c>
      <c r="L1642" t="s">
        <v>23</v>
      </c>
      <c r="M1642">
        <v>2</v>
      </c>
      <c r="N1642">
        <v>22</v>
      </c>
      <c r="O1642" t="s">
        <v>3316</v>
      </c>
      <c r="P1642" t="s">
        <v>3303</v>
      </c>
      <c r="Q1642" s="7">
        <f>fact_orders[[#This Row],[Original Price]]*(1-fact_orders[[#This Row],[Discount%]])</f>
        <v>302.59999999999997</v>
      </c>
      <c r="R1642">
        <f>fact_orders[[#This Row],[Original Price]]*fact_orders[[#This Row],[Discount%]]</f>
        <v>53.4</v>
      </c>
      <c r="S1642">
        <f>YEAR(fact_orders[[#This Row],[Date]])</f>
        <v>2022</v>
      </c>
      <c r="T1642">
        <f>MONTH(fact_orders[[#This Row],[Date]])</f>
        <v>4</v>
      </c>
      <c r="U1642" t="str">
        <f>TEXT(fact_orders[[#This Row],[Date]],"mmm-yyyy")</f>
        <v>Apr-2022</v>
      </c>
      <c r="V1642" t="str">
        <f>"Q"&amp;ROUNDUP(MONTH(fact_orders[[#This Row],[Date]])/3,0)</f>
        <v>Q2</v>
      </c>
      <c r="W1642" t="str" cm="1">
        <f t="array" ref="W1642">_xlfn.IFS(
fact_orders[[#This Row],[dim_customers.Customer Age]]&lt;=25,"18-25",
fact_orders[[#This Row],[dim_customers.Customer Age]]&lt;=35,"26-35",
fact_orders[[#This Row],[dim_customers.Customer Age]]&lt;=45,"36-45",
fact_orders[[#This Row],[dim_customers.Customer Age]]&lt;=55,"46-55",
TRUE,"56+"
)</f>
        <v>18-25</v>
      </c>
      <c r="X1642" t="str" cm="1">
        <f t="array" ref="X1642">_xlfn.IFS(fact_orders[[#This Row],[Original Price]]&lt;250,"Under 250", fact_orders[[#This Row],[Original Price]]&lt;500, "250-499",fact_orders[[#This Row],[Original Price]]&lt;1000,"500-999",fact_orders[[#This Row],[Original Price]]&lt;2000,"1000-1999",TRUE,"2000+")</f>
        <v>250-499</v>
      </c>
      <c r="Y1642" t="str" cm="1">
        <f t="array" ref="Y1642">_xlfn.IFS(fact_orders[[#This Row],[Discount%]]&lt;0.2,"10-19%",fact_orders[[#This Row],[Discount%]]&lt;0.3,"20-29%",fact_orders[[#This Row],[Discount%]]&lt;0.4,"30-39%",fact_orders[[#This Row],[Discount%]]&lt;0.5,"40-49%",TRUE,"50%+")</f>
        <v>10-19%</v>
      </c>
    </row>
    <row r="1643" spans="1:25" hidden="1" x14ac:dyDescent="0.3">
      <c r="A1643" t="s">
        <v>5059</v>
      </c>
      <c r="B1643" t="s">
        <v>3317</v>
      </c>
      <c r="C1643" t="s">
        <v>1538</v>
      </c>
      <c r="D1643" s="2">
        <v>44417</v>
      </c>
      <c r="E1643">
        <v>686</v>
      </c>
      <c r="F1643" s="4">
        <v>0.33</v>
      </c>
      <c r="G1643" t="s">
        <v>8</v>
      </c>
      <c r="H1643" t="s">
        <v>1475</v>
      </c>
      <c r="I1643" t="s">
        <v>1476</v>
      </c>
      <c r="J1643" t="s">
        <v>1523</v>
      </c>
      <c r="K1643" t="s">
        <v>1536</v>
      </c>
      <c r="L1643" t="s">
        <v>23</v>
      </c>
      <c r="M1643">
        <v>2</v>
      </c>
      <c r="N1643">
        <v>22</v>
      </c>
      <c r="O1643" t="s">
        <v>3316</v>
      </c>
      <c r="P1643" t="s">
        <v>3303</v>
      </c>
      <c r="Q1643" s="7">
        <f>fact_orders[[#This Row],[Original Price]]*(1-fact_orders[[#This Row],[Discount%]])</f>
        <v>459.61999999999995</v>
      </c>
      <c r="R1643">
        <f>fact_orders[[#This Row],[Original Price]]*fact_orders[[#This Row],[Discount%]]</f>
        <v>226.38000000000002</v>
      </c>
      <c r="S1643">
        <f>YEAR(fact_orders[[#This Row],[Date]])</f>
        <v>2021</v>
      </c>
      <c r="T1643">
        <f>MONTH(fact_orders[[#This Row],[Date]])</f>
        <v>8</v>
      </c>
      <c r="U1643" t="str">
        <f>TEXT(fact_orders[[#This Row],[Date]],"mmm-yyyy")</f>
        <v>Aug-2021</v>
      </c>
      <c r="V1643" t="str">
        <f>"Q"&amp;ROUNDUP(MONTH(fact_orders[[#This Row],[Date]])/3,0)</f>
        <v>Q3</v>
      </c>
      <c r="W1643" t="str" cm="1">
        <f t="array" ref="W1643">_xlfn.IFS(
fact_orders[[#This Row],[dim_customers.Customer Age]]&lt;=25,"18-25",
fact_orders[[#This Row],[dim_customers.Customer Age]]&lt;=35,"26-35",
fact_orders[[#This Row],[dim_customers.Customer Age]]&lt;=45,"36-45",
fact_orders[[#This Row],[dim_customers.Customer Age]]&lt;=55,"46-55",
TRUE,"56+"
)</f>
        <v>18-25</v>
      </c>
      <c r="X1643" t="str" cm="1">
        <f t="array" ref="X1643">_xlfn.IFS(fact_orders[[#This Row],[Original Price]]&lt;250,"Under 250", fact_orders[[#This Row],[Original Price]]&lt;500, "250-499",fact_orders[[#This Row],[Original Price]]&lt;1000,"500-999",fact_orders[[#This Row],[Original Price]]&lt;2000,"1000-1999",TRUE,"2000+")</f>
        <v>500-999</v>
      </c>
      <c r="Y1643" t="str" cm="1">
        <f t="array" ref="Y1643">_xlfn.IFS(fact_orders[[#This Row],[Discount%]]&lt;0.2,"10-19%",fact_orders[[#This Row],[Discount%]]&lt;0.3,"20-29%",fact_orders[[#This Row],[Discount%]]&lt;0.4,"30-39%",fact_orders[[#This Row],[Discount%]]&lt;0.5,"40-49%",TRUE,"50%+")</f>
        <v>30-39%</v>
      </c>
    </row>
    <row r="1644" spans="1:25" hidden="1" x14ac:dyDescent="0.3">
      <c r="A1644" t="s">
        <v>5060</v>
      </c>
      <c r="B1644" t="s">
        <v>3318</v>
      </c>
      <c r="C1644" t="s">
        <v>1538</v>
      </c>
      <c r="D1644" s="2">
        <v>44668</v>
      </c>
      <c r="E1644">
        <v>456</v>
      </c>
      <c r="F1644" s="4">
        <v>0.42</v>
      </c>
      <c r="G1644" t="s">
        <v>8</v>
      </c>
      <c r="H1644" t="s">
        <v>1475</v>
      </c>
      <c r="I1644" t="s">
        <v>1476</v>
      </c>
      <c r="J1644" t="s">
        <v>1523</v>
      </c>
      <c r="K1644" t="s">
        <v>1536</v>
      </c>
      <c r="L1644" t="s">
        <v>23</v>
      </c>
      <c r="M1644">
        <v>2</v>
      </c>
      <c r="N1644">
        <v>29</v>
      </c>
      <c r="O1644" t="s">
        <v>3316</v>
      </c>
      <c r="P1644" t="s">
        <v>3303</v>
      </c>
      <c r="Q1644" s="7">
        <f>fact_orders[[#This Row],[Original Price]]*(1-fact_orders[[#This Row],[Discount%]])</f>
        <v>264.48</v>
      </c>
      <c r="R1644">
        <f>fact_orders[[#This Row],[Original Price]]*fact_orders[[#This Row],[Discount%]]</f>
        <v>191.51999999999998</v>
      </c>
      <c r="S1644">
        <f>YEAR(fact_orders[[#This Row],[Date]])</f>
        <v>2022</v>
      </c>
      <c r="T1644">
        <f>MONTH(fact_orders[[#This Row],[Date]])</f>
        <v>4</v>
      </c>
      <c r="U1644" t="str">
        <f>TEXT(fact_orders[[#This Row],[Date]],"mmm-yyyy")</f>
        <v>Apr-2022</v>
      </c>
      <c r="V1644" t="str">
        <f>"Q"&amp;ROUNDUP(MONTH(fact_orders[[#This Row],[Date]])/3,0)</f>
        <v>Q2</v>
      </c>
      <c r="W1644" t="str" cm="1">
        <f t="array" ref="W1644">_xlfn.IFS(
fact_orders[[#This Row],[dim_customers.Customer Age]]&lt;=25,"18-25",
fact_orders[[#This Row],[dim_customers.Customer Age]]&lt;=35,"26-35",
fact_orders[[#This Row],[dim_customers.Customer Age]]&lt;=45,"36-45",
fact_orders[[#This Row],[dim_customers.Customer Age]]&lt;=55,"46-55",
TRUE,"56+"
)</f>
        <v>26-35</v>
      </c>
      <c r="X1644" t="str" cm="1">
        <f t="array" ref="X1644">_xlfn.IFS(fact_orders[[#This Row],[Original Price]]&lt;250,"Under 250", fact_orders[[#This Row],[Original Price]]&lt;500, "250-499",fact_orders[[#This Row],[Original Price]]&lt;1000,"500-999",fact_orders[[#This Row],[Original Price]]&lt;2000,"1000-1999",TRUE,"2000+")</f>
        <v>250-499</v>
      </c>
      <c r="Y1644" t="str" cm="1">
        <f t="array" ref="Y1644">_xlfn.IFS(fact_orders[[#This Row],[Discount%]]&lt;0.2,"10-19%",fact_orders[[#This Row],[Discount%]]&lt;0.3,"20-29%",fact_orders[[#This Row],[Discount%]]&lt;0.4,"30-39%",fact_orders[[#This Row],[Discount%]]&lt;0.5,"40-49%",TRUE,"50%+")</f>
        <v>40-49%</v>
      </c>
    </row>
    <row r="1645" spans="1:25" hidden="1" x14ac:dyDescent="0.3">
      <c r="A1645" t="s">
        <v>5061</v>
      </c>
      <c r="B1645" t="s">
        <v>3319</v>
      </c>
      <c r="C1645" t="s">
        <v>1538</v>
      </c>
      <c r="D1645" s="2">
        <v>44994</v>
      </c>
      <c r="E1645">
        <v>516</v>
      </c>
      <c r="F1645" s="4">
        <v>0.42</v>
      </c>
      <c r="G1645" t="s">
        <v>8</v>
      </c>
      <c r="H1645" t="s">
        <v>1475</v>
      </c>
      <c r="I1645" t="s">
        <v>1476</v>
      </c>
      <c r="J1645" t="s">
        <v>1523</v>
      </c>
      <c r="K1645" t="s">
        <v>1536</v>
      </c>
      <c r="L1645" t="s">
        <v>23</v>
      </c>
      <c r="M1645">
        <v>2</v>
      </c>
      <c r="N1645">
        <v>29</v>
      </c>
      <c r="O1645" t="s">
        <v>3316</v>
      </c>
      <c r="P1645" t="s">
        <v>3303</v>
      </c>
      <c r="Q1645" s="7">
        <f>fact_orders[[#This Row],[Original Price]]*(1-fact_orders[[#This Row],[Discount%]])</f>
        <v>299.28000000000003</v>
      </c>
      <c r="R1645">
        <f>fact_orders[[#This Row],[Original Price]]*fact_orders[[#This Row],[Discount%]]</f>
        <v>216.72</v>
      </c>
      <c r="S1645">
        <f>YEAR(fact_orders[[#This Row],[Date]])</f>
        <v>2023</v>
      </c>
      <c r="T1645">
        <f>MONTH(fact_orders[[#This Row],[Date]])</f>
        <v>3</v>
      </c>
      <c r="U1645" t="str">
        <f>TEXT(fact_orders[[#This Row],[Date]],"mmm-yyyy")</f>
        <v>Mar-2023</v>
      </c>
      <c r="V1645" t="str">
        <f>"Q"&amp;ROUNDUP(MONTH(fact_orders[[#This Row],[Date]])/3,0)</f>
        <v>Q1</v>
      </c>
      <c r="W1645" t="str" cm="1">
        <f t="array" ref="W1645">_xlfn.IFS(
fact_orders[[#This Row],[dim_customers.Customer Age]]&lt;=25,"18-25",
fact_orders[[#This Row],[dim_customers.Customer Age]]&lt;=35,"26-35",
fact_orders[[#This Row],[dim_customers.Customer Age]]&lt;=45,"36-45",
fact_orders[[#This Row],[dim_customers.Customer Age]]&lt;=55,"46-55",
TRUE,"56+"
)</f>
        <v>26-35</v>
      </c>
      <c r="X1645" t="str" cm="1">
        <f t="array" ref="X1645">_xlfn.IFS(fact_orders[[#This Row],[Original Price]]&lt;250,"Under 250", fact_orders[[#This Row],[Original Price]]&lt;500, "250-499",fact_orders[[#This Row],[Original Price]]&lt;1000,"500-999",fact_orders[[#This Row],[Original Price]]&lt;2000,"1000-1999",TRUE,"2000+")</f>
        <v>500-999</v>
      </c>
      <c r="Y1645" t="str" cm="1">
        <f t="array" ref="Y1645">_xlfn.IFS(fact_orders[[#This Row],[Discount%]]&lt;0.2,"10-19%",fact_orders[[#This Row],[Discount%]]&lt;0.3,"20-29%",fact_orders[[#This Row],[Discount%]]&lt;0.4,"30-39%",fact_orders[[#This Row],[Discount%]]&lt;0.5,"40-49%",TRUE,"50%+")</f>
        <v>40-49%</v>
      </c>
    </row>
    <row r="1646" spans="1:25" hidden="1" x14ac:dyDescent="0.3">
      <c r="A1646" t="s">
        <v>5062</v>
      </c>
      <c r="B1646" t="s">
        <v>3320</v>
      </c>
      <c r="C1646" t="s">
        <v>1539</v>
      </c>
      <c r="D1646" s="2">
        <v>44775</v>
      </c>
      <c r="E1646">
        <v>355</v>
      </c>
      <c r="F1646" s="4">
        <v>0.39</v>
      </c>
      <c r="G1646" t="s">
        <v>8</v>
      </c>
      <c r="H1646" t="s">
        <v>1475</v>
      </c>
      <c r="I1646" t="s">
        <v>10</v>
      </c>
      <c r="J1646" t="s">
        <v>11</v>
      </c>
      <c r="K1646" t="s">
        <v>1536</v>
      </c>
      <c r="L1646" t="s">
        <v>23</v>
      </c>
      <c r="M1646">
        <v>3</v>
      </c>
      <c r="N1646">
        <v>29</v>
      </c>
      <c r="O1646" t="s">
        <v>3321</v>
      </c>
      <c r="P1646" t="s">
        <v>3322</v>
      </c>
      <c r="Q1646" s="7">
        <f>fact_orders[[#This Row],[Original Price]]*(1-fact_orders[[#This Row],[Discount%]])</f>
        <v>216.54999999999998</v>
      </c>
      <c r="R1646">
        <f>fact_orders[[#This Row],[Original Price]]*fact_orders[[#This Row],[Discount%]]</f>
        <v>138.45000000000002</v>
      </c>
      <c r="S1646">
        <f>YEAR(fact_orders[[#This Row],[Date]])</f>
        <v>2022</v>
      </c>
      <c r="T1646">
        <f>MONTH(fact_orders[[#This Row],[Date]])</f>
        <v>8</v>
      </c>
      <c r="U1646" t="str">
        <f>TEXT(fact_orders[[#This Row],[Date]],"mmm-yyyy")</f>
        <v>Aug-2022</v>
      </c>
      <c r="V1646" t="str">
        <f>"Q"&amp;ROUNDUP(MONTH(fact_orders[[#This Row],[Date]])/3,0)</f>
        <v>Q3</v>
      </c>
      <c r="W1646" t="str" cm="1">
        <f t="array" ref="W1646">_xlfn.IFS(
fact_orders[[#This Row],[dim_customers.Customer Age]]&lt;=25,"18-25",
fact_orders[[#This Row],[dim_customers.Customer Age]]&lt;=35,"26-35",
fact_orders[[#This Row],[dim_customers.Customer Age]]&lt;=45,"36-45",
fact_orders[[#This Row],[dim_customers.Customer Age]]&lt;=55,"46-55",
TRUE,"56+"
)</f>
        <v>26-35</v>
      </c>
      <c r="X1646" t="str" cm="1">
        <f t="array" ref="X1646">_xlfn.IFS(fact_orders[[#This Row],[Original Price]]&lt;250,"Under 250", fact_orders[[#This Row],[Original Price]]&lt;500, "250-499",fact_orders[[#This Row],[Original Price]]&lt;1000,"500-999",fact_orders[[#This Row],[Original Price]]&lt;2000,"1000-1999",TRUE,"2000+")</f>
        <v>250-499</v>
      </c>
      <c r="Y1646" t="str" cm="1">
        <f t="array" ref="Y1646">_xlfn.IFS(fact_orders[[#This Row],[Discount%]]&lt;0.2,"10-19%",fact_orders[[#This Row],[Discount%]]&lt;0.3,"20-29%",fact_orders[[#This Row],[Discount%]]&lt;0.4,"30-39%",fact_orders[[#This Row],[Discount%]]&lt;0.5,"40-49%",TRUE,"50%+")</f>
        <v>30-39%</v>
      </c>
    </row>
    <row r="1647" spans="1:25" hidden="1" x14ac:dyDescent="0.3">
      <c r="A1647" t="s">
        <v>5063</v>
      </c>
      <c r="B1647" t="s">
        <v>3323</v>
      </c>
      <c r="C1647" t="s">
        <v>1540</v>
      </c>
      <c r="D1647" s="2">
        <v>44350</v>
      </c>
      <c r="E1647">
        <v>465</v>
      </c>
      <c r="F1647" s="4">
        <v>0.39</v>
      </c>
      <c r="G1647" t="s">
        <v>8</v>
      </c>
      <c r="H1647" t="s">
        <v>1475</v>
      </c>
      <c r="I1647" t="s">
        <v>10</v>
      </c>
      <c r="J1647" t="s">
        <v>11</v>
      </c>
      <c r="K1647" t="s">
        <v>1143</v>
      </c>
      <c r="L1647" t="s">
        <v>23</v>
      </c>
      <c r="M1647">
        <v>4</v>
      </c>
      <c r="N1647">
        <v>29</v>
      </c>
      <c r="O1647" t="s">
        <v>3321</v>
      </c>
      <c r="P1647" t="s">
        <v>3322</v>
      </c>
      <c r="Q1647" s="7">
        <f>fact_orders[[#This Row],[Original Price]]*(1-fact_orders[[#This Row],[Discount%]])</f>
        <v>283.64999999999998</v>
      </c>
      <c r="R1647">
        <f>fact_orders[[#This Row],[Original Price]]*fact_orders[[#This Row],[Discount%]]</f>
        <v>181.35</v>
      </c>
      <c r="S1647">
        <f>YEAR(fact_orders[[#This Row],[Date]])</f>
        <v>2021</v>
      </c>
      <c r="T1647">
        <f>MONTH(fact_orders[[#This Row],[Date]])</f>
        <v>6</v>
      </c>
      <c r="U1647" t="str">
        <f>TEXT(fact_orders[[#This Row],[Date]],"mmm-yyyy")</f>
        <v>Jun-2021</v>
      </c>
      <c r="V1647" t="str">
        <f>"Q"&amp;ROUNDUP(MONTH(fact_orders[[#This Row],[Date]])/3,0)</f>
        <v>Q2</v>
      </c>
      <c r="W1647" t="str" cm="1">
        <f t="array" ref="W1647">_xlfn.IFS(
fact_orders[[#This Row],[dim_customers.Customer Age]]&lt;=25,"18-25",
fact_orders[[#This Row],[dim_customers.Customer Age]]&lt;=35,"26-35",
fact_orders[[#This Row],[dim_customers.Customer Age]]&lt;=45,"36-45",
fact_orders[[#This Row],[dim_customers.Customer Age]]&lt;=55,"46-55",
TRUE,"56+"
)</f>
        <v>26-35</v>
      </c>
      <c r="X1647" t="str" cm="1">
        <f t="array" ref="X1647">_xlfn.IFS(fact_orders[[#This Row],[Original Price]]&lt;250,"Under 250", fact_orders[[#This Row],[Original Price]]&lt;500, "250-499",fact_orders[[#This Row],[Original Price]]&lt;1000,"500-999",fact_orders[[#This Row],[Original Price]]&lt;2000,"1000-1999",TRUE,"2000+")</f>
        <v>250-499</v>
      </c>
      <c r="Y1647" t="str" cm="1">
        <f t="array" ref="Y1647">_xlfn.IFS(fact_orders[[#This Row],[Discount%]]&lt;0.2,"10-19%",fact_orders[[#This Row],[Discount%]]&lt;0.3,"20-29%",fact_orders[[#This Row],[Discount%]]&lt;0.4,"30-39%",fact_orders[[#This Row],[Discount%]]&lt;0.5,"40-49%",TRUE,"50%+")</f>
        <v>30-39%</v>
      </c>
    </row>
    <row r="1648" spans="1:25" hidden="1" x14ac:dyDescent="0.3">
      <c r="A1648" t="s">
        <v>5064</v>
      </c>
      <c r="B1648" t="s">
        <v>3324</v>
      </c>
      <c r="C1648" t="s">
        <v>1541</v>
      </c>
      <c r="D1648" s="2">
        <v>44865</v>
      </c>
      <c r="E1648">
        <v>965</v>
      </c>
      <c r="F1648" s="4">
        <v>0.39</v>
      </c>
      <c r="G1648" t="s">
        <v>8</v>
      </c>
      <c r="H1648" t="s">
        <v>1475</v>
      </c>
      <c r="I1648" t="s">
        <v>10</v>
      </c>
      <c r="J1648" t="s">
        <v>11</v>
      </c>
      <c r="K1648" t="s">
        <v>1143</v>
      </c>
      <c r="L1648" t="s">
        <v>23</v>
      </c>
      <c r="M1648">
        <v>5</v>
      </c>
      <c r="N1648">
        <v>41</v>
      </c>
      <c r="O1648" t="s">
        <v>3321</v>
      </c>
      <c r="P1648" t="s">
        <v>3322</v>
      </c>
      <c r="Q1648" s="7">
        <f>fact_orders[[#This Row],[Original Price]]*(1-fact_orders[[#This Row],[Discount%]])</f>
        <v>588.65</v>
      </c>
      <c r="R1648">
        <f>fact_orders[[#This Row],[Original Price]]*fact_orders[[#This Row],[Discount%]]</f>
        <v>376.35</v>
      </c>
      <c r="S1648">
        <f>YEAR(fact_orders[[#This Row],[Date]])</f>
        <v>2022</v>
      </c>
      <c r="T1648">
        <f>MONTH(fact_orders[[#This Row],[Date]])</f>
        <v>10</v>
      </c>
      <c r="U1648" t="str">
        <f>TEXT(fact_orders[[#This Row],[Date]],"mmm-yyyy")</f>
        <v>Oct-2022</v>
      </c>
      <c r="V1648" t="str">
        <f>"Q"&amp;ROUNDUP(MONTH(fact_orders[[#This Row],[Date]])/3,0)</f>
        <v>Q4</v>
      </c>
      <c r="W1648" t="str" cm="1">
        <f t="array" ref="W1648">_xlfn.IFS(
fact_orders[[#This Row],[dim_customers.Customer Age]]&lt;=25,"18-25",
fact_orders[[#This Row],[dim_customers.Customer Age]]&lt;=35,"26-35",
fact_orders[[#This Row],[dim_customers.Customer Age]]&lt;=45,"36-45",
fact_orders[[#This Row],[dim_customers.Customer Age]]&lt;=55,"46-55",
TRUE,"56+"
)</f>
        <v>36-45</v>
      </c>
      <c r="X1648" t="str" cm="1">
        <f t="array" ref="X1648">_xlfn.IFS(fact_orders[[#This Row],[Original Price]]&lt;250,"Under 250", fact_orders[[#This Row],[Original Price]]&lt;500, "250-499",fact_orders[[#This Row],[Original Price]]&lt;1000,"500-999",fact_orders[[#This Row],[Original Price]]&lt;2000,"1000-1999",TRUE,"2000+")</f>
        <v>500-999</v>
      </c>
      <c r="Y1648" t="str" cm="1">
        <f t="array" ref="Y1648">_xlfn.IFS(fact_orders[[#This Row],[Discount%]]&lt;0.2,"10-19%",fact_orders[[#This Row],[Discount%]]&lt;0.3,"20-29%",fact_orders[[#This Row],[Discount%]]&lt;0.4,"30-39%",fact_orders[[#This Row],[Discount%]]&lt;0.5,"40-49%",TRUE,"50%+")</f>
        <v>30-39%</v>
      </c>
    </row>
    <row r="1649" spans="1:25" hidden="1" x14ac:dyDescent="0.3">
      <c r="A1649" t="s">
        <v>5065</v>
      </c>
      <c r="B1649" t="s">
        <v>3325</v>
      </c>
      <c r="C1649" t="s">
        <v>1542</v>
      </c>
      <c r="D1649" s="2">
        <v>44279</v>
      </c>
      <c r="E1649">
        <v>1158</v>
      </c>
      <c r="F1649" s="4">
        <v>0.39</v>
      </c>
      <c r="G1649" t="s">
        <v>8</v>
      </c>
      <c r="H1649" t="s">
        <v>1475</v>
      </c>
      <c r="I1649" t="s">
        <v>10</v>
      </c>
      <c r="J1649" t="s">
        <v>11</v>
      </c>
      <c r="K1649" t="s">
        <v>1143</v>
      </c>
      <c r="L1649" t="s">
        <v>184</v>
      </c>
      <c r="M1649">
        <v>4</v>
      </c>
      <c r="N1649">
        <v>42</v>
      </c>
      <c r="O1649" t="s">
        <v>3321</v>
      </c>
      <c r="P1649" t="s">
        <v>3322</v>
      </c>
      <c r="Q1649" s="7">
        <f>fact_orders[[#This Row],[Original Price]]*(1-fact_orders[[#This Row],[Discount%]])</f>
        <v>706.38</v>
      </c>
      <c r="R1649">
        <f>fact_orders[[#This Row],[Original Price]]*fact_orders[[#This Row],[Discount%]]</f>
        <v>451.62</v>
      </c>
      <c r="S1649">
        <f>YEAR(fact_orders[[#This Row],[Date]])</f>
        <v>2021</v>
      </c>
      <c r="T1649">
        <f>MONTH(fact_orders[[#This Row],[Date]])</f>
        <v>3</v>
      </c>
      <c r="U1649" t="str">
        <f>TEXT(fact_orders[[#This Row],[Date]],"mmm-yyyy")</f>
        <v>Mar-2021</v>
      </c>
      <c r="V1649" t="str">
        <f>"Q"&amp;ROUNDUP(MONTH(fact_orders[[#This Row],[Date]])/3,0)</f>
        <v>Q1</v>
      </c>
      <c r="W1649" t="str" cm="1">
        <f t="array" ref="W1649">_xlfn.IFS(
fact_orders[[#This Row],[dim_customers.Customer Age]]&lt;=25,"18-25",
fact_orders[[#This Row],[dim_customers.Customer Age]]&lt;=35,"26-35",
fact_orders[[#This Row],[dim_customers.Customer Age]]&lt;=45,"36-45",
fact_orders[[#This Row],[dim_customers.Customer Age]]&lt;=55,"46-55",
TRUE,"56+"
)</f>
        <v>36-45</v>
      </c>
      <c r="X1649" t="str" cm="1">
        <f t="array" ref="X1649">_xlfn.IFS(fact_orders[[#This Row],[Original Price]]&lt;250,"Under 250", fact_orders[[#This Row],[Original Price]]&lt;500, "250-499",fact_orders[[#This Row],[Original Price]]&lt;1000,"500-999",fact_orders[[#This Row],[Original Price]]&lt;2000,"1000-1999",TRUE,"2000+")</f>
        <v>1000-1999</v>
      </c>
      <c r="Y1649" t="str" cm="1">
        <f t="array" ref="Y1649">_xlfn.IFS(fact_orders[[#This Row],[Discount%]]&lt;0.2,"10-19%",fact_orders[[#This Row],[Discount%]]&lt;0.3,"20-29%",fact_orders[[#This Row],[Discount%]]&lt;0.4,"30-39%",fact_orders[[#This Row],[Discount%]]&lt;0.5,"40-49%",TRUE,"50%+")</f>
        <v>30-39%</v>
      </c>
    </row>
    <row r="1650" spans="1:25" hidden="1" x14ac:dyDescent="0.3">
      <c r="A1650" t="s">
        <v>5066</v>
      </c>
      <c r="B1650" t="s">
        <v>3326</v>
      </c>
      <c r="C1650" t="s">
        <v>1543</v>
      </c>
      <c r="D1650" s="2">
        <v>44379</v>
      </c>
      <c r="E1650">
        <v>264</v>
      </c>
      <c r="F1650" s="4">
        <v>0.3</v>
      </c>
      <c r="G1650" t="s">
        <v>8</v>
      </c>
      <c r="H1650" t="s">
        <v>1475</v>
      </c>
      <c r="I1650" t="s">
        <v>10</v>
      </c>
      <c r="J1650" t="s">
        <v>11</v>
      </c>
      <c r="K1650" t="s">
        <v>1143</v>
      </c>
      <c r="L1650" t="s">
        <v>184</v>
      </c>
      <c r="M1650">
        <v>4</v>
      </c>
      <c r="N1650">
        <v>43</v>
      </c>
      <c r="O1650" t="s">
        <v>3321</v>
      </c>
      <c r="P1650" t="s">
        <v>3322</v>
      </c>
      <c r="Q1650" s="7">
        <f>fact_orders[[#This Row],[Original Price]]*(1-fact_orders[[#This Row],[Discount%]])</f>
        <v>184.79999999999998</v>
      </c>
      <c r="R1650">
        <f>fact_orders[[#This Row],[Original Price]]*fact_orders[[#This Row],[Discount%]]</f>
        <v>79.2</v>
      </c>
      <c r="S1650">
        <f>YEAR(fact_orders[[#This Row],[Date]])</f>
        <v>2021</v>
      </c>
      <c r="T1650">
        <f>MONTH(fact_orders[[#This Row],[Date]])</f>
        <v>7</v>
      </c>
      <c r="U1650" t="str">
        <f>TEXT(fact_orders[[#This Row],[Date]],"mmm-yyyy")</f>
        <v>Jul-2021</v>
      </c>
      <c r="V1650" t="str">
        <f>"Q"&amp;ROUNDUP(MONTH(fact_orders[[#This Row],[Date]])/3,0)</f>
        <v>Q3</v>
      </c>
      <c r="W1650" t="str" cm="1">
        <f t="array" ref="W1650">_xlfn.IFS(
fact_orders[[#This Row],[dim_customers.Customer Age]]&lt;=25,"18-25",
fact_orders[[#This Row],[dim_customers.Customer Age]]&lt;=35,"26-35",
fact_orders[[#This Row],[dim_customers.Customer Age]]&lt;=45,"36-45",
fact_orders[[#This Row],[dim_customers.Customer Age]]&lt;=55,"46-55",
TRUE,"56+"
)</f>
        <v>36-45</v>
      </c>
      <c r="X1650" t="str" cm="1">
        <f t="array" ref="X1650">_xlfn.IFS(fact_orders[[#This Row],[Original Price]]&lt;250,"Under 250", fact_orders[[#This Row],[Original Price]]&lt;500, "250-499",fact_orders[[#This Row],[Original Price]]&lt;1000,"500-999",fact_orders[[#This Row],[Original Price]]&lt;2000,"1000-1999",TRUE,"2000+")</f>
        <v>250-499</v>
      </c>
      <c r="Y1650" t="str" cm="1">
        <f t="array" ref="Y1650">_xlfn.IFS(fact_orders[[#This Row],[Discount%]]&lt;0.2,"10-19%",fact_orders[[#This Row],[Discount%]]&lt;0.3,"20-29%",fact_orders[[#This Row],[Discount%]]&lt;0.4,"30-39%",fact_orders[[#This Row],[Discount%]]&lt;0.5,"40-49%",TRUE,"50%+")</f>
        <v>30-39%</v>
      </c>
    </row>
    <row r="1651" spans="1:25" hidden="1" x14ac:dyDescent="0.3">
      <c r="A1651" t="s">
        <v>5067</v>
      </c>
      <c r="B1651" t="s">
        <v>3327</v>
      </c>
      <c r="C1651" t="s">
        <v>1544</v>
      </c>
      <c r="D1651" s="2">
        <v>44727</v>
      </c>
      <c r="E1651">
        <v>433</v>
      </c>
      <c r="F1651" s="4">
        <v>0.3</v>
      </c>
      <c r="G1651" t="s">
        <v>8</v>
      </c>
      <c r="H1651" t="s">
        <v>1475</v>
      </c>
      <c r="I1651" t="s">
        <v>10</v>
      </c>
      <c r="J1651" t="s">
        <v>11</v>
      </c>
      <c r="K1651" t="s">
        <v>1143</v>
      </c>
      <c r="L1651" t="s">
        <v>184</v>
      </c>
      <c r="M1651">
        <v>4</v>
      </c>
      <c r="N1651">
        <v>44</v>
      </c>
      <c r="O1651" t="s">
        <v>3321</v>
      </c>
      <c r="P1651" t="s">
        <v>3322</v>
      </c>
      <c r="Q1651" s="7">
        <f>fact_orders[[#This Row],[Original Price]]*(1-fact_orders[[#This Row],[Discount%]])</f>
        <v>303.09999999999997</v>
      </c>
      <c r="R1651">
        <f>fact_orders[[#This Row],[Original Price]]*fact_orders[[#This Row],[Discount%]]</f>
        <v>129.9</v>
      </c>
      <c r="S1651">
        <f>YEAR(fact_orders[[#This Row],[Date]])</f>
        <v>2022</v>
      </c>
      <c r="T1651">
        <f>MONTH(fact_orders[[#This Row],[Date]])</f>
        <v>6</v>
      </c>
      <c r="U1651" t="str">
        <f>TEXT(fact_orders[[#This Row],[Date]],"mmm-yyyy")</f>
        <v>Jun-2022</v>
      </c>
      <c r="V1651" t="str">
        <f>"Q"&amp;ROUNDUP(MONTH(fact_orders[[#This Row],[Date]])/3,0)</f>
        <v>Q2</v>
      </c>
      <c r="W1651" t="str" cm="1">
        <f t="array" ref="W1651">_xlfn.IFS(
fact_orders[[#This Row],[dim_customers.Customer Age]]&lt;=25,"18-25",
fact_orders[[#This Row],[dim_customers.Customer Age]]&lt;=35,"26-35",
fact_orders[[#This Row],[dim_customers.Customer Age]]&lt;=45,"36-45",
fact_orders[[#This Row],[dim_customers.Customer Age]]&lt;=55,"46-55",
TRUE,"56+"
)</f>
        <v>36-45</v>
      </c>
      <c r="X1651" t="str" cm="1">
        <f t="array" ref="X1651">_xlfn.IFS(fact_orders[[#This Row],[Original Price]]&lt;250,"Under 250", fact_orders[[#This Row],[Original Price]]&lt;500, "250-499",fact_orders[[#This Row],[Original Price]]&lt;1000,"500-999",fact_orders[[#This Row],[Original Price]]&lt;2000,"1000-1999",TRUE,"2000+")</f>
        <v>250-499</v>
      </c>
      <c r="Y1651" t="str" cm="1">
        <f t="array" ref="Y1651">_xlfn.IFS(fact_orders[[#This Row],[Discount%]]&lt;0.2,"10-19%",fact_orders[[#This Row],[Discount%]]&lt;0.3,"20-29%",fact_orders[[#This Row],[Discount%]]&lt;0.4,"30-39%",fact_orders[[#This Row],[Discount%]]&lt;0.5,"40-49%",TRUE,"50%+")</f>
        <v>30-39%</v>
      </c>
    </row>
    <row r="1652" spans="1:25" hidden="1" x14ac:dyDescent="0.3">
      <c r="A1652" t="s">
        <v>5068</v>
      </c>
      <c r="B1652" t="s">
        <v>3328</v>
      </c>
      <c r="C1652" t="s">
        <v>1545</v>
      </c>
      <c r="D1652" s="2">
        <v>44483</v>
      </c>
      <c r="E1652">
        <v>562</v>
      </c>
      <c r="F1652" s="4">
        <v>0.3</v>
      </c>
      <c r="G1652" t="s">
        <v>8</v>
      </c>
      <c r="H1652" t="s">
        <v>1475</v>
      </c>
      <c r="I1652" t="s">
        <v>10</v>
      </c>
      <c r="J1652" t="s">
        <v>11</v>
      </c>
      <c r="K1652" t="s">
        <v>1151</v>
      </c>
      <c r="L1652" t="s">
        <v>188</v>
      </c>
      <c r="M1652">
        <v>3</v>
      </c>
      <c r="N1652">
        <v>45</v>
      </c>
      <c r="O1652" t="s">
        <v>3321</v>
      </c>
      <c r="P1652" t="s">
        <v>3322</v>
      </c>
      <c r="Q1652" s="7">
        <f>fact_orders[[#This Row],[Original Price]]*(1-fact_orders[[#This Row],[Discount%]])</f>
        <v>393.4</v>
      </c>
      <c r="R1652">
        <f>fact_orders[[#This Row],[Original Price]]*fact_orders[[#This Row],[Discount%]]</f>
        <v>168.6</v>
      </c>
      <c r="S1652">
        <f>YEAR(fact_orders[[#This Row],[Date]])</f>
        <v>2021</v>
      </c>
      <c r="T1652">
        <f>MONTH(fact_orders[[#This Row],[Date]])</f>
        <v>10</v>
      </c>
      <c r="U1652" t="str">
        <f>TEXT(fact_orders[[#This Row],[Date]],"mmm-yyyy")</f>
        <v>Oct-2021</v>
      </c>
      <c r="V1652" t="str">
        <f>"Q"&amp;ROUNDUP(MONTH(fact_orders[[#This Row],[Date]])/3,0)</f>
        <v>Q4</v>
      </c>
      <c r="W1652" t="str" cm="1">
        <f t="array" ref="W1652">_xlfn.IFS(
fact_orders[[#This Row],[dim_customers.Customer Age]]&lt;=25,"18-25",
fact_orders[[#This Row],[dim_customers.Customer Age]]&lt;=35,"26-35",
fact_orders[[#This Row],[dim_customers.Customer Age]]&lt;=45,"36-45",
fact_orders[[#This Row],[dim_customers.Customer Age]]&lt;=55,"46-55",
TRUE,"56+"
)</f>
        <v>36-45</v>
      </c>
      <c r="X1652" t="str" cm="1">
        <f t="array" ref="X1652">_xlfn.IFS(fact_orders[[#This Row],[Original Price]]&lt;250,"Under 250", fact_orders[[#This Row],[Original Price]]&lt;500, "250-499",fact_orders[[#This Row],[Original Price]]&lt;1000,"500-999",fact_orders[[#This Row],[Original Price]]&lt;2000,"1000-1999",TRUE,"2000+")</f>
        <v>500-999</v>
      </c>
      <c r="Y1652" t="str" cm="1">
        <f t="array" ref="Y1652">_xlfn.IFS(fact_orders[[#This Row],[Discount%]]&lt;0.2,"10-19%",fact_orders[[#This Row],[Discount%]]&lt;0.3,"20-29%",fact_orders[[#This Row],[Discount%]]&lt;0.4,"30-39%",fact_orders[[#This Row],[Discount%]]&lt;0.5,"40-49%",TRUE,"50%+")</f>
        <v>30-39%</v>
      </c>
    </row>
    <row r="1653" spans="1:25" hidden="1" x14ac:dyDescent="0.3">
      <c r="A1653" t="s">
        <v>5069</v>
      </c>
      <c r="B1653" t="s">
        <v>3329</v>
      </c>
      <c r="C1653" t="s">
        <v>1546</v>
      </c>
      <c r="D1653" s="2">
        <v>44990</v>
      </c>
      <c r="E1653">
        <v>423</v>
      </c>
      <c r="F1653" s="4">
        <v>0.25</v>
      </c>
      <c r="G1653" t="s">
        <v>8</v>
      </c>
      <c r="H1653" t="s">
        <v>1475</v>
      </c>
      <c r="I1653" t="s">
        <v>10</v>
      </c>
      <c r="J1653" t="s">
        <v>11</v>
      </c>
      <c r="K1653" t="s">
        <v>1151</v>
      </c>
      <c r="L1653" t="s">
        <v>188</v>
      </c>
      <c r="M1653">
        <v>2</v>
      </c>
      <c r="N1653">
        <v>35</v>
      </c>
      <c r="O1653" t="s">
        <v>3321</v>
      </c>
      <c r="P1653" t="s">
        <v>3322</v>
      </c>
      <c r="Q1653" s="7">
        <f>fact_orders[[#This Row],[Original Price]]*(1-fact_orders[[#This Row],[Discount%]])</f>
        <v>317.25</v>
      </c>
      <c r="R1653">
        <f>fact_orders[[#This Row],[Original Price]]*fact_orders[[#This Row],[Discount%]]</f>
        <v>105.75</v>
      </c>
      <c r="S1653">
        <f>YEAR(fact_orders[[#This Row],[Date]])</f>
        <v>2023</v>
      </c>
      <c r="T1653">
        <f>MONTH(fact_orders[[#This Row],[Date]])</f>
        <v>3</v>
      </c>
      <c r="U1653" t="str">
        <f>TEXT(fact_orders[[#This Row],[Date]],"mmm-yyyy")</f>
        <v>Mar-2023</v>
      </c>
      <c r="V1653" t="str">
        <f>"Q"&amp;ROUNDUP(MONTH(fact_orders[[#This Row],[Date]])/3,0)</f>
        <v>Q1</v>
      </c>
      <c r="W1653" t="str" cm="1">
        <f t="array" ref="W1653">_xlfn.IFS(
fact_orders[[#This Row],[dim_customers.Customer Age]]&lt;=25,"18-25",
fact_orders[[#This Row],[dim_customers.Customer Age]]&lt;=35,"26-35",
fact_orders[[#This Row],[dim_customers.Customer Age]]&lt;=45,"36-45",
fact_orders[[#This Row],[dim_customers.Customer Age]]&lt;=55,"46-55",
TRUE,"56+"
)</f>
        <v>26-35</v>
      </c>
      <c r="X1653" t="str" cm="1">
        <f t="array" ref="X1653">_xlfn.IFS(fact_orders[[#This Row],[Original Price]]&lt;250,"Under 250", fact_orders[[#This Row],[Original Price]]&lt;500, "250-499",fact_orders[[#This Row],[Original Price]]&lt;1000,"500-999",fact_orders[[#This Row],[Original Price]]&lt;2000,"1000-1999",TRUE,"2000+")</f>
        <v>250-499</v>
      </c>
      <c r="Y1653" t="str" cm="1">
        <f t="array" ref="Y1653">_xlfn.IFS(fact_orders[[#This Row],[Discount%]]&lt;0.2,"10-19%",fact_orders[[#This Row],[Discount%]]&lt;0.3,"20-29%",fact_orders[[#This Row],[Discount%]]&lt;0.4,"30-39%",fact_orders[[#This Row],[Discount%]]&lt;0.5,"40-49%",TRUE,"50%+")</f>
        <v>20-29%</v>
      </c>
    </row>
    <row r="1654" spans="1:25" x14ac:dyDescent="0.3">
      <c r="A1654" t="s">
        <v>5070</v>
      </c>
      <c r="B1654" t="s">
        <v>3330</v>
      </c>
      <c r="C1654" t="s">
        <v>1547</v>
      </c>
      <c r="D1654" s="2">
        <v>44874</v>
      </c>
      <c r="E1654">
        <v>621</v>
      </c>
      <c r="F1654" s="4">
        <v>0.25</v>
      </c>
      <c r="G1654" t="s">
        <v>8</v>
      </c>
      <c r="H1654" t="s">
        <v>1475</v>
      </c>
      <c r="I1654" t="s">
        <v>10</v>
      </c>
      <c r="J1654" t="s">
        <v>11</v>
      </c>
      <c r="K1654" t="s">
        <v>1151</v>
      </c>
      <c r="L1654" t="s">
        <v>188</v>
      </c>
      <c r="M1654">
        <v>5</v>
      </c>
      <c r="N1654">
        <v>36</v>
      </c>
      <c r="O1654" t="s">
        <v>3331</v>
      </c>
      <c r="P1654" t="s">
        <v>3332</v>
      </c>
      <c r="Q1654" s="7">
        <f>fact_orders[[#This Row],[Original Price]]*(1-fact_orders[[#This Row],[Discount%]])</f>
        <v>465.75</v>
      </c>
      <c r="R1654">
        <f>fact_orders[[#This Row],[Original Price]]*fact_orders[[#This Row],[Discount%]]</f>
        <v>155.25</v>
      </c>
      <c r="S1654">
        <f>YEAR(fact_orders[[#This Row],[Date]])</f>
        <v>2022</v>
      </c>
      <c r="T1654">
        <f>MONTH(fact_orders[[#This Row],[Date]])</f>
        <v>11</v>
      </c>
      <c r="U1654" t="str">
        <f>TEXT(fact_orders[[#This Row],[Date]],"mmm-yyyy")</f>
        <v>Nov-2022</v>
      </c>
      <c r="V1654" t="str">
        <f>"Q"&amp;ROUNDUP(MONTH(fact_orders[[#This Row],[Date]])/3,0)</f>
        <v>Q4</v>
      </c>
      <c r="W1654" t="str" cm="1">
        <f t="array" ref="W1654">_xlfn.IFS(
fact_orders[[#This Row],[dim_customers.Customer Age]]&lt;=25,"18-25",
fact_orders[[#This Row],[dim_customers.Customer Age]]&lt;=35,"26-35",
fact_orders[[#This Row],[dim_customers.Customer Age]]&lt;=45,"36-45",
fact_orders[[#This Row],[dim_customers.Customer Age]]&lt;=55,"46-55",
TRUE,"56+"
)</f>
        <v>36-45</v>
      </c>
      <c r="X1654" t="str" cm="1">
        <f t="array" ref="X1654">_xlfn.IFS(fact_orders[[#This Row],[Original Price]]&lt;250,"Under 250", fact_orders[[#This Row],[Original Price]]&lt;500, "250-499",fact_orders[[#This Row],[Original Price]]&lt;1000,"500-999",fact_orders[[#This Row],[Original Price]]&lt;2000,"1000-1999",TRUE,"2000+")</f>
        <v>500-999</v>
      </c>
      <c r="Y1654" t="str" cm="1">
        <f t="array" ref="Y1654">_xlfn.IFS(fact_orders[[#This Row],[Discount%]]&lt;0.2,"10-19%",fact_orders[[#This Row],[Discount%]]&lt;0.3,"20-29%",fact_orders[[#This Row],[Discount%]]&lt;0.4,"30-39%",fact_orders[[#This Row],[Discount%]]&lt;0.5,"40-49%",TRUE,"50%+")</f>
        <v>20-29%</v>
      </c>
    </row>
    <row r="1655" spans="1:25" x14ac:dyDescent="0.3">
      <c r="A1655" t="s">
        <v>5071</v>
      </c>
      <c r="B1655" t="s">
        <v>3333</v>
      </c>
      <c r="C1655" t="s">
        <v>1548</v>
      </c>
      <c r="D1655" s="2">
        <v>44982</v>
      </c>
      <c r="E1655">
        <v>333</v>
      </c>
      <c r="F1655" s="4">
        <v>0.3</v>
      </c>
      <c r="G1655" t="s">
        <v>8</v>
      </c>
      <c r="H1655" t="s">
        <v>1475</v>
      </c>
      <c r="I1655" t="s">
        <v>10</v>
      </c>
      <c r="J1655" t="s">
        <v>11</v>
      </c>
      <c r="K1655" t="s">
        <v>1151</v>
      </c>
      <c r="L1655" t="s">
        <v>192</v>
      </c>
      <c r="M1655">
        <v>4</v>
      </c>
      <c r="N1655">
        <v>37</v>
      </c>
      <c r="O1655" t="s">
        <v>3331</v>
      </c>
      <c r="P1655" t="s">
        <v>3332</v>
      </c>
      <c r="Q1655" s="7">
        <f>fact_orders[[#This Row],[Original Price]]*(1-fact_orders[[#This Row],[Discount%]])</f>
        <v>233.1</v>
      </c>
      <c r="R1655">
        <f>fact_orders[[#This Row],[Original Price]]*fact_orders[[#This Row],[Discount%]]</f>
        <v>99.899999999999991</v>
      </c>
      <c r="S1655">
        <f>YEAR(fact_orders[[#This Row],[Date]])</f>
        <v>2023</v>
      </c>
      <c r="T1655">
        <f>MONTH(fact_orders[[#This Row],[Date]])</f>
        <v>2</v>
      </c>
      <c r="U1655" t="str">
        <f>TEXT(fact_orders[[#This Row],[Date]],"mmm-yyyy")</f>
        <v>Feb-2023</v>
      </c>
      <c r="V1655" t="str">
        <f>"Q"&amp;ROUNDUP(MONTH(fact_orders[[#This Row],[Date]])/3,0)</f>
        <v>Q1</v>
      </c>
      <c r="W1655" t="str" cm="1">
        <f t="array" ref="W1655">_xlfn.IFS(
fact_orders[[#This Row],[dim_customers.Customer Age]]&lt;=25,"18-25",
fact_orders[[#This Row],[dim_customers.Customer Age]]&lt;=35,"26-35",
fact_orders[[#This Row],[dim_customers.Customer Age]]&lt;=45,"36-45",
fact_orders[[#This Row],[dim_customers.Customer Age]]&lt;=55,"46-55",
TRUE,"56+"
)</f>
        <v>36-45</v>
      </c>
      <c r="X1655" t="str" cm="1">
        <f t="array" ref="X1655">_xlfn.IFS(fact_orders[[#This Row],[Original Price]]&lt;250,"Under 250", fact_orders[[#This Row],[Original Price]]&lt;500, "250-499",fact_orders[[#This Row],[Original Price]]&lt;1000,"500-999",fact_orders[[#This Row],[Original Price]]&lt;2000,"1000-1999",TRUE,"2000+")</f>
        <v>250-499</v>
      </c>
      <c r="Y1655" t="str" cm="1">
        <f t="array" ref="Y1655">_xlfn.IFS(fact_orders[[#This Row],[Discount%]]&lt;0.2,"10-19%",fact_orders[[#This Row],[Discount%]]&lt;0.3,"20-29%",fact_orders[[#This Row],[Discount%]]&lt;0.4,"30-39%",fact_orders[[#This Row],[Discount%]]&lt;0.5,"40-49%",TRUE,"50%+")</f>
        <v>30-39%</v>
      </c>
    </row>
    <row r="1656" spans="1:25" x14ac:dyDescent="0.3">
      <c r="A1656" t="s">
        <v>5072</v>
      </c>
      <c r="B1656" t="s">
        <v>3334</v>
      </c>
      <c r="C1656" t="s">
        <v>1549</v>
      </c>
      <c r="D1656" s="2">
        <v>44868</v>
      </c>
      <c r="E1656">
        <v>236</v>
      </c>
      <c r="F1656" s="4">
        <v>0.3</v>
      </c>
      <c r="G1656" t="s">
        <v>8</v>
      </c>
      <c r="H1656" t="s">
        <v>1475</v>
      </c>
      <c r="I1656" t="s">
        <v>10</v>
      </c>
      <c r="J1656" t="s">
        <v>364</v>
      </c>
      <c r="K1656" t="s">
        <v>1151</v>
      </c>
      <c r="L1656" t="s">
        <v>192</v>
      </c>
      <c r="M1656">
        <v>2</v>
      </c>
      <c r="N1656">
        <v>26</v>
      </c>
      <c r="O1656" t="s">
        <v>3331</v>
      </c>
      <c r="P1656" t="s">
        <v>3332</v>
      </c>
      <c r="Q1656" s="7">
        <f>fact_orders[[#This Row],[Original Price]]*(1-fact_orders[[#This Row],[Discount%]])</f>
        <v>165.2</v>
      </c>
      <c r="R1656">
        <f>fact_orders[[#This Row],[Original Price]]*fact_orders[[#This Row],[Discount%]]</f>
        <v>70.8</v>
      </c>
      <c r="S1656">
        <f>YEAR(fact_orders[[#This Row],[Date]])</f>
        <v>2022</v>
      </c>
      <c r="T1656">
        <f>MONTH(fact_orders[[#This Row],[Date]])</f>
        <v>11</v>
      </c>
      <c r="U1656" t="str">
        <f>TEXT(fact_orders[[#This Row],[Date]],"mmm-yyyy")</f>
        <v>Nov-2022</v>
      </c>
      <c r="V1656" t="str">
        <f>"Q"&amp;ROUNDUP(MONTH(fact_orders[[#This Row],[Date]])/3,0)</f>
        <v>Q4</v>
      </c>
      <c r="W1656" t="str" cm="1">
        <f t="array" ref="W1656">_xlfn.IFS(
fact_orders[[#This Row],[dim_customers.Customer Age]]&lt;=25,"18-25",
fact_orders[[#This Row],[dim_customers.Customer Age]]&lt;=35,"26-35",
fact_orders[[#This Row],[dim_customers.Customer Age]]&lt;=45,"36-45",
fact_orders[[#This Row],[dim_customers.Customer Age]]&lt;=55,"46-55",
TRUE,"56+"
)</f>
        <v>26-35</v>
      </c>
      <c r="X1656" t="str" cm="1">
        <f t="array" ref="X1656">_xlfn.IFS(fact_orders[[#This Row],[Original Price]]&lt;250,"Under 250", fact_orders[[#This Row],[Original Price]]&lt;500, "250-499",fact_orders[[#This Row],[Original Price]]&lt;1000,"500-999",fact_orders[[#This Row],[Original Price]]&lt;2000,"1000-1999",TRUE,"2000+")</f>
        <v>Under 250</v>
      </c>
      <c r="Y1656" t="str" cm="1">
        <f t="array" ref="Y1656">_xlfn.IFS(fact_orders[[#This Row],[Discount%]]&lt;0.2,"10-19%",fact_orders[[#This Row],[Discount%]]&lt;0.3,"20-29%",fact_orders[[#This Row],[Discount%]]&lt;0.4,"30-39%",fact_orders[[#This Row],[Discount%]]&lt;0.5,"40-49%",TRUE,"50%+")</f>
        <v>30-39%</v>
      </c>
    </row>
    <row r="1657" spans="1:25" x14ac:dyDescent="0.3">
      <c r="A1657" t="s">
        <v>5073</v>
      </c>
      <c r="B1657" t="s">
        <v>3335</v>
      </c>
      <c r="C1657" t="s">
        <v>1550</v>
      </c>
      <c r="D1657" s="2">
        <v>44793</v>
      </c>
      <c r="E1657">
        <v>456</v>
      </c>
      <c r="F1657" s="4">
        <v>0.3</v>
      </c>
      <c r="G1657" t="s">
        <v>8</v>
      </c>
      <c r="H1657" t="s">
        <v>1475</v>
      </c>
      <c r="I1657" t="s">
        <v>10</v>
      </c>
      <c r="J1657" t="s">
        <v>364</v>
      </c>
      <c r="K1657" t="s">
        <v>1151</v>
      </c>
      <c r="L1657" t="s">
        <v>37</v>
      </c>
      <c r="M1657">
        <v>5</v>
      </c>
      <c r="N1657">
        <v>27</v>
      </c>
      <c r="O1657" t="s">
        <v>3331</v>
      </c>
      <c r="P1657" t="s">
        <v>3332</v>
      </c>
      <c r="Q1657" s="7">
        <f>fact_orders[[#This Row],[Original Price]]*(1-fact_orders[[#This Row],[Discount%]])</f>
        <v>319.2</v>
      </c>
      <c r="R1657">
        <f>fact_orders[[#This Row],[Original Price]]*fact_orders[[#This Row],[Discount%]]</f>
        <v>136.79999999999998</v>
      </c>
      <c r="S1657">
        <f>YEAR(fact_orders[[#This Row],[Date]])</f>
        <v>2022</v>
      </c>
      <c r="T1657">
        <f>MONTH(fact_orders[[#This Row],[Date]])</f>
        <v>8</v>
      </c>
      <c r="U1657" t="str">
        <f>TEXT(fact_orders[[#This Row],[Date]],"mmm-yyyy")</f>
        <v>Aug-2022</v>
      </c>
      <c r="V1657" t="str">
        <f>"Q"&amp;ROUNDUP(MONTH(fact_orders[[#This Row],[Date]])/3,0)</f>
        <v>Q3</v>
      </c>
      <c r="W1657" t="str" cm="1">
        <f t="array" ref="W1657">_xlfn.IFS(
fact_orders[[#This Row],[dim_customers.Customer Age]]&lt;=25,"18-25",
fact_orders[[#This Row],[dim_customers.Customer Age]]&lt;=35,"26-35",
fact_orders[[#This Row],[dim_customers.Customer Age]]&lt;=45,"36-45",
fact_orders[[#This Row],[dim_customers.Customer Age]]&lt;=55,"46-55",
TRUE,"56+"
)</f>
        <v>26-35</v>
      </c>
      <c r="X1657" t="str" cm="1">
        <f t="array" ref="X1657">_xlfn.IFS(fact_orders[[#This Row],[Original Price]]&lt;250,"Under 250", fact_orders[[#This Row],[Original Price]]&lt;500, "250-499",fact_orders[[#This Row],[Original Price]]&lt;1000,"500-999",fact_orders[[#This Row],[Original Price]]&lt;2000,"1000-1999",TRUE,"2000+")</f>
        <v>250-499</v>
      </c>
      <c r="Y1657" t="str" cm="1">
        <f t="array" ref="Y1657">_xlfn.IFS(fact_orders[[#This Row],[Discount%]]&lt;0.2,"10-19%",fact_orders[[#This Row],[Discount%]]&lt;0.3,"20-29%",fact_orders[[#This Row],[Discount%]]&lt;0.4,"30-39%",fact_orders[[#This Row],[Discount%]]&lt;0.5,"40-49%",TRUE,"50%+")</f>
        <v>30-39%</v>
      </c>
    </row>
    <row r="1658" spans="1:25" x14ac:dyDescent="0.3">
      <c r="A1658" t="s">
        <v>5074</v>
      </c>
      <c r="B1658" t="s">
        <v>3336</v>
      </c>
      <c r="C1658" t="s">
        <v>1551</v>
      </c>
      <c r="D1658" s="2">
        <v>44739</v>
      </c>
      <c r="E1658">
        <v>963</v>
      </c>
      <c r="F1658" s="4">
        <v>0.4</v>
      </c>
      <c r="G1658" t="s">
        <v>8</v>
      </c>
      <c r="H1658" t="s">
        <v>1475</v>
      </c>
      <c r="I1658" t="s">
        <v>10</v>
      </c>
      <c r="J1658" t="s">
        <v>364</v>
      </c>
      <c r="K1658" t="s">
        <v>1151</v>
      </c>
      <c r="L1658" t="s">
        <v>12</v>
      </c>
      <c r="M1658">
        <v>5</v>
      </c>
      <c r="N1658">
        <v>28</v>
      </c>
      <c r="O1658" t="s">
        <v>3337</v>
      </c>
      <c r="P1658" t="s">
        <v>3332</v>
      </c>
      <c r="Q1658" s="7">
        <f>fact_orders[[#This Row],[Original Price]]*(1-fact_orders[[#This Row],[Discount%]])</f>
        <v>577.79999999999995</v>
      </c>
      <c r="R1658">
        <f>fact_orders[[#This Row],[Original Price]]*fact_orders[[#This Row],[Discount%]]</f>
        <v>385.20000000000005</v>
      </c>
      <c r="S1658">
        <f>YEAR(fact_orders[[#This Row],[Date]])</f>
        <v>2022</v>
      </c>
      <c r="T1658">
        <f>MONTH(fact_orders[[#This Row],[Date]])</f>
        <v>6</v>
      </c>
      <c r="U1658" t="str">
        <f>TEXT(fact_orders[[#This Row],[Date]],"mmm-yyyy")</f>
        <v>Jun-2022</v>
      </c>
      <c r="V1658" t="str">
        <f>"Q"&amp;ROUNDUP(MONTH(fact_orders[[#This Row],[Date]])/3,0)</f>
        <v>Q2</v>
      </c>
      <c r="W1658" t="str" cm="1">
        <f t="array" ref="W1658">_xlfn.IFS(
fact_orders[[#This Row],[dim_customers.Customer Age]]&lt;=25,"18-25",
fact_orders[[#This Row],[dim_customers.Customer Age]]&lt;=35,"26-35",
fact_orders[[#This Row],[dim_customers.Customer Age]]&lt;=45,"36-45",
fact_orders[[#This Row],[dim_customers.Customer Age]]&lt;=55,"46-55",
TRUE,"56+"
)</f>
        <v>26-35</v>
      </c>
      <c r="X1658" t="str" cm="1">
        <f t="array" ref="X1658">_xlfn.IFS(fact_orders[[#This Row],[Original Price]]&lt;250,"Under 250", fact_orders[[#This Row],[Original Price]]&lt;500, "250-499",fact_orders[[#This Row],[Original Price]]&lt;1000,"500-999",fact_orders[[#This Row],[Original Price]]&lt;2000,"1000-1999",TRUE,"2000+")</f>
        <v>500-999</v>
      </c>
      <c r="Y1658" t="str" cm="1">
        <f t="array" ref="Y1658">_xlfn.IFS(fact_orders[[#This Row],[Discount%]]&lt;0.2,"10-19%",fact_orders[[#This Row],[Discount%]]&lt;0.3,"20-29%",fact_orders[[#This Row],[Discount%]]&lt;0.4,"30-39%",fact_orders[[#This Row],[Discount%]]&lt;0.5,"40-49%",TRUE,"50%+")</f>
        <v>40-49%</v>
      </c>
    </row>
    <row r="1659" spans="1:25" x14ac:dyDescent="0.3">
      <c r="A1659" t="s">
        <v>5075</v>
      </c>
      <c r="B1659" t="s">
        <v>3338</v>
      </c>
      <c r="C1659" t="s">
        <v>1552</v>
      </c>
      <c r="D1659" s="2">
        <v>45011</v>
      </c>
      <c r="E1659">
        <v>234</v>
      </c>
      <c r="F1659" s="4">
        <v>0.4</v>
      </c>
      <c r="G1659" t="s">
        <v>8</v>
      </c>
      <c r="H1659" t="s">
        <v>1475</v>
      </c>
      <c r="I1659" t="s">
        <v>10</v>
      </c>
      <c r="J1659" t="s">
        <v>364</v>
      </c>
      <c r="K1659" t="s">
        <v>1151</v>
      </c>
      <c r="L1659" t="s">
        <v>35</v>
      </c>
      <c r="M1659">
        <v>4</v>
      </c>
      <c r="N1659">
        <v>29</v>
      </c>
      <c r="O1659" t="s">
        <v>3337</v>
      </c>
      <c r="P1659" t="s">
        <v>3332</v>
      </c>
      <c r="Q1659" s="7">
        <f>fact_orders[[#This Row],[Original Price]]*(1-fact_orders[[#This Row],[Discount%]])</f>
        <v>140.4</v>
      </c>
      <c r="R1659">
        <f>fact_orders[[#This Row],[Original Price]]*fact_orders[[#This Row],[Discount%]]</f>
        <v>93.600000000000009</v>
      </c>
      <c r="S1659">
        <f>YEAR(fact_orders[[#This Row],[Date]])</f>
        <v>2023</v>
      </c>
      <c r="T1659">
        <f>MONTH(fact_orders[[#This Row],[Date]])</f>
        <v>3</v>
      </c>
      <c r="U1659" t="str">
        <f>TEXT(fact_orders[[#This Row],[Date]],"mmm-yyyy")</f>
        <v>Mar-2023</v>
      </c>
      <c r="V1659" t="str">
        <f>"Q"&amp;ROUNDUP(MONTH(fact_orders[[#This Row],[Date]])/3,0)</f>
        <v>Q1</v>
      </c>
      <c r="W1659" t="str" cm="1">
        <f t="array" ref="W1659">_xlfn.IFS(
fact_orders[[#This Row],[dim_customers.Customer Age]]&lt;=25,"18-25",
fact_orders[[#This Row],[dim_customers.Customer Age]]&lt;=35,"26-35",
fact_orders[[#This Row],[dim_customers.Customer Age]]&lt;=45,"36-45",
fact_orders[[#This Row],[dim_customers.Customer Age]]&lt;=55,"46-55",
TRUE,"56+"
)</f>
        <v>26-35</v>
      </c>
      <c r="X1659" t="str" cm="1">
        <f t="array" ref="X1659">_xlfn.IFS(fact_orders[[#This Row],[Original Price]]&lt;250,"Under 250", fact_orders[[#This Row],[Original Price]]&lt;500, "250-499",fact_orders[[#This Row],[Original Price]]&lt;1000,"500-999",fact_orders[[#This Row],[Original Price]]&lt;2000,"1000-1999",TRUE,"2000+")</f>
        <v>Under 250</v>
      </c>
      <c r="Y1659" t="str" cm="1">
        <f t="array" ref="Y1659">_xlfn.IFS(fact_orders[[#This Row],[Discount%]]&lt;0.2,"10-19%",fact_orders[[#This Row],[Discount%]]&lt;0.3,"20-29%",fact_orders[[#This Row],[Discount%]]&lt;0.4,"30-39%",fact_orders[[#This Row],[Discount%]]&lt;0.5,"40-49%",TRUE,"50%+")</f>
        <v>40-49%</v>
      </c>
    </row>
    <row r="1660" spans="1:25" x14ac:dyDescent="0.3">
      <c r="A1660" t="s">
        <v>5076</v>
      </c>
      <c r="B1660" t="s">
        <v>3339</v>
      </c>
      <c r="C1660" t="s">
        <v>1553</v>
      </c>
      <c r="D1660" s="2">
        <v>44465</v>
      </c>
      <c r="E1660">
        <v>456</v>
      </c>
      <c r="F1660" s="4">
        <v>0.4</v>
      </c>
      <c r="G1660" t="s">
        <v>8</v>
      </c>
      <c r="H1660" t="s">
        <v>1475</v>
      </c>
      <c r="I1660" t="s">
        <v>10</v>
      </c>
      <c r="J1660" t="s">
        <v>364</v>
      </c>
      <c r="K1660" t="s">
        <v>1163</v>
      </c>
      <c r="L1660" t="s">
        <v>37</v>
      </c>
      <c r="M1660">
        <v>4</v>
      </c>
      <c r="N1660">
        <v>30</v>
      </c>
      <c r="O1660" t="s">
        <v>3337</v>
      </c>
      <c r="P1660" t="s">
        <v>3332</v>
      </c>
      <c r="Q1660" s="7">
        <f>fact_orders[[#This Row],[Original Price]]*(1-fact_orders[[#This Row],[Discount%]])</f>
        <v>273.59999999999997</v>
      </c>
      <c r="R1660">
        <f>fact_orders[[#This Row],[Original Price]]*fact_orders[[#This Row],[Discount%]]</f>
        <v>182.4</v>
      </c>
      <c r="S1660">
        <f>YEAR(fact_orders[[#This Row],[Date]])</f>
        <v>2021</v>
      </c>
      <c r="T1660">
        <f>MONTH(fact_orders[[#This Row],[Date]])</f>
        <v>9</v>
      </c>
      <c r="U1660" t="str">
        <f>TEXT(fact_orders[[#This Row],[Date]],"mmm-yyyy")</f>
        <v>Sep-2021</v>
      </c>
      <c r="V1660" t="str">
        <f>"Q"&amp;ROUNDUP(MONTH(fact_orders[[#This Row],[Date]])/3,0)</f>
        <v>Q3</v>
      </c>
      <c r="W1660" t="str" cm="1">
        <f t="array" ref="W1660">_xlfn.IFS(
fact_orders[[#This Row],[dim_customers.Customer Age]]&lt;=25,"18-25",
fact_orders[[#This Row],[dim_customers.Customer Age]]&lt;=35,"26-35",
fact_orders[[#This Row],[dim_customers.Customer Age]]&lt;=45,"36-45",
fact_orders[[#This Row],[dim_customers.Customer Age]]&lt;=55,"46-55",
TRUE,"56+"
)</f>
        <v>26-35</v>
      </c>
      <c r="X1660" t="str" cm="1">
        <f t="array" ref="X1660">_xlfn.IFS(fact_orders[[#This Row],[Original Price]]&lt;250,"Under 250", fact_orders[[#This Row],[Original Price]]&lt;500, "250-499",fact_orders[[#This Row],[Original Price]]&lt;1000,"500-999",fact_orders[[#This Row],[Original Price]]&lt;2000,"1000-1999",TRUE,"2000+")</f>
        <v>250-499</v>
      </c>
      <c r="Y1660" t="str" cm="1">
        <f t="array" ref="Y1660">_xlfn.IFS(fact_orders[[#This Row],[Discount%]]&lt;0.2,"10-19%",fact_orders[[#This Row],[Discount%]]&lt;0.3,"20-29%",fact_orders[[#This Row],[Discount%]]&lt;0.4,"30-39%",fact_orders[[#This Row],[Discount%]]&lt;0.5,"40-49%",TRUE,"50%+")</f>
        <v>40-49%</v>
      </c>
    </row>
    <row r="1661" spans="1:25" x14ac:dyDescent="0.3">
      <c r="A1661" t="s">
        <v>5077</v>
      </c>
      <c r="B1661" t="s">
        <v>3340</v>
      </c>
      <c r="C1661" t="s">
        <v>1554</v>
      </c>
      <c r="D1661" s="2">
        <v>44561</v>
      </c>
      <c r="E1661">
        <v>564</v>
      </c>
      <c r="F1661" s="4">
        <v>0.4</v>
      </c>
      <c r="G1661" t="s">
        <v>8</v>
      </c>
      <c r="H1661" t="s">
        <v>1475</v>
      </c>
      <c r="I1661" t="s">
        <v>10</v>
      </c>
      <c r="J1661" t="s">
        <v>364</v>
      </c>
      <c r="K1661" t="s">
        <v>1163</v>
      </c>
      <c r="L1661" t="s">
        <v>12</v>
      </c>
      <c r="M1661">
        <v>4</v>
      </c>
      <c r="N1661">
        <v>31</v>
      </c>
      <c r="O1661" t="s">
        <v>3341</v>
      </c>
      <c r="P1661" t="s">
        <v>3332</v>
      </c>
      <c r="Q1661" s="7">
        <f>fact_orders[[#This Row],[Original Price]]*(1-fact_orders[[#This Row],[Discount%]])</f>
        <v>338.4</v>
      </c>
      <c r="R1661">
        <f>fact_orders[[#This Row],[Original Price]]*fact_orders[[#This Row],[Discount%]]</f>
        <v>225.60000000000002</v>
      </c>
      <c r="S1661">
        <f>YEAR(fact_orders[[#This Row],[Date]])</f>
        <v>2021</v>
      </c>
      <c r="T1661">
        <f>MONTH(fact_orders[[#This Row],[Date]])</f>
        <v>12</v>
      </c>
      <c r="U1661" t="str">
        <f>TEXT(fact_orders[[#This Row],[Date]],"mmm-yyyy")</f>
        <v>Dec-2021</v>
      </c>
      <c r="V1661" t="str">
        <f>"Q"&amp;ROUNDUP(MONTH(fact_orders[[#This Row],[Date]])/3,0)</f>
        <v>Q4</v>
      </c>
      <c r="W1661" t="str" cm="1">
        <f t="array" ref="W1661">_xlfn.IFS(
fact_orders[[#This Row],[dim_customers.Customer Age]]&lt;=25,"18-25",
fact_orders[[#This Row],[dim_customers.Customer Age]]&lt;=35,"26-35",
fact_orders[[#This Row],[dim_customers.Customer Age]]&lt;=45,"36-45",
fact_orders[[#This Row],[dim_customers.Customer Age]]&lt;=55,"46-55",
TRUE,"56+"
)</f>
        <v>26-35</v>
      </c>
      <c r="X1661" t="str" cm="1">
        <f t="array" ref="X1661">_xlfn.IFS(fact_orders[[#This Row],[Original Price]]&lt;250,"Under 250", fact_orders[[#This Row],[Original Price]]&lt;500, "250-499",fact_orders[[#This Row],[Original Price]]&lt;1000,"500-999",fact_orders[[#This Row],[Original Price]]&lt;2000,"1000-1999",TRUE,"2000+")</f>
        <v>500-999</v>
      </c>
      <c r="Y1661" t="str" cm="1">
        <f t="array" ref="Y1661">_xlfn.IFS(fact_orders[[#This Row],[Discount%]]&lt;0.2,"10-19%",fact_orders[[#This Row],[Discount%]]&lt;0.3,"20-29%",fact_orders[[#This Row],[Discount%]]&lt;0.4,"30-39%",fact_orders[[#This Row],[Discount%]]&lt;0.5,"40-49%",TRUE,"50%+")</f>
        <v>40-49%</v>
      </c>
    </row>
    <row r="1662" spans="1:25" x14ac:dyDescent="0.3">
      <c r="A1662" t="s">
        <v>5078</v>
      </c>
      <c r="B1662" t="s">
        <v>3342</v>
      </c>
      <c r="C1662" t="s">
        <v>1555</v>
      </c>
      <c r="D1662" s="2">
        <v>44347</v>
      </c>
      <c r="E1662">
        <v>634</v>
      </c>
      <c r="F1662" s="4">
        <v>0.4</v>
      </c>
      <c r="G1662" t="s">
        <v>8</v>
      </c>
      <c r="H1662" t="s">
        <v>1475</v>
      </c>
      <c r="I1662" t="s">
        <v>10</v>
      </c>
      <c r="J1662" t="s">
        <v>364</v>
      </c>
      <c r="K1662" t="s">
        <v>1163</v>
      </c>
      <c r="L1662" t="s">
        <v>14</v>
      </c>
      <c r="M1662">
        <v>3</v>
      </c>
      <c r="N1662">
        <v>32</v>
      </c>
      <c r="O1662" t="s">
        <v>3341</v>
      </c>
      <c r="P1662" t="s">
        <v>3332</v>
      </c>
      <c r="Q1662" s="7">
        <f>fact_orders[[#This Row],[Original Price]]*(1-fact_orders[[#This Row],[Discount%]])</f>
        <v>380.4</v>
      </c>
      <c r="R1662">
        <f>fact_orders[[#This Row],[Original Price]]*fact_orders[[#This Row],[Discount%]]</f>
        <v>253.60000000000002</v>
      </c>
      <c r="S1662">
        <f>YEAR(fact_orders[[#This Row],[Date]])</f>
        <v>2021</v>
      </c>
      <c r="T1662">
        <f>MONTH(fact_orders[[#This Row],[Date]])</f>
        <v>5</v>
      </c>
      <c r="U1662" t="str">
        <f>TEXT(fact_orders[[#This Row],[Date]],"mmm-yyyy")</f>
        <v>May-2021</v>
      </c>
      <c r="V1662" t="str">
        <f>"Q"&amp;ROUNDUP(MONTH(fact_orders[[#This Row],[Date]])/3,0)</f>
        <v>Q2</v>
      </c>
      <c r="W1662" t="str" cm="1">
        <f t="array" ref="W1662">_xlfn.IFS(
fact_orders[[#This Row],[dim_customers.Customer Age]]&lt;=25,"18-25",
fact_orders[[#This Row],[dim_customers.Customer Age]]&lt;=35,"26-35",
fact_orders[[#This Row],[dim_customers.Customer Age]]&lt;=45,"36-45",
fact_orders[[#This Row],[dim_customers.Customer Age]]&lt;=55,"46-55",
TRUE,"56+"
)</f>
        <v>26-35</v>
      </c>
      <c r="X1662" t="str" cm="1">
        <f t="array" ref="X1662">_xlfn.IFS(fact_orders[[#This Row],[Original Price]]&lt;250,"Under 250", fact_orders[[#This Row],[Original Price]]&lt;500, "250-499",fact_orders[[#This Row],[Original Price]]&lt;1000,"500-999",fact_orders[[#This Row],[Original Price]]&lt;2000,"1000-1999",TRUE,"2000+")</f>
        <v>500-999</v>
      </c>
      <c r="Y1662" t="str" cm="1">
        <f t="array" ref="Y1662">_xlfn.IFS(fact_orders[[#This Row],[Discount%]]&lt;0.2,"10-19%",fact_orders[[#This Row],[Discount%]]&lt;0.3,"20-29%",fact_orders[[#This Row],[Discount%]]&lt;0.4,"30-39%",fact_orders[[#This Row],[Discount%]]&lt;0.5,"40-49%",TRUE,"50%+")</f>
        <v>40-49%</v>
      </c>
    </row>
    <row r="1663" spans="1:25" x14ac:dyDescent="0.3">
      <c r="A1663" t="s">
        <v>5079</v>
      </c>
      <c r="B1663" t="s">
        <v>3343</v>
      </c>
      <c r="C1663" t="s">
        <v>1556</v>
      </c>
      <c r="D1663" s="2">
        <v>44560</v>
      </c>
      <c r="E1663">
        <v>236</v>
      </c>
      <c r="F1663" s="4">
        <v>0.4</v>
      </c>
      <c r="G1663" t="s">
        <v>8</v>
      </c>
      <c r="H1663" t="s">
        <v>1475</v>
      </c>
      <c r="I1663" t="s">
        <v>10</v>
      </c>
      <c r="J1663" t="s">
        <v>364</v>
      </c>
      <c r="K1663" t="s">
        <v>1163</v>
      </c>
      <c r="L1663" t="s">
        <v>16</v>
      </c>
      <c r="M1663">
        <v>5</v>
      </c>
      <c r="N1663">
        <v>33</v>
      </c>
      <c r="O1663" t="s">
        <v>3341</v>
      </c>
      <c r="P1663" t="s">
        <v>3332</v>
      </c>
      <c r="Q1663" s="7">
        <f>fact_orders[[#This Row],[Original Price]]*(1-fact_orders[[#This Row],[Discount%]])</f>
        <v>141.6</v>
      </c>
      <c r="R1663">
        <f>fact_orders[[#This Row],[Original Price]]*fact_orders[[#This Row],[Discount%]]</f>
        <v>94.4</v>
      </c>
      <c r="S1663">
        <f>YEAR(fact_orders[[#This Row],[Date]])</f>
        <v>2021</v>
      </c>
      <c r="T1663">
        <f>MONTH(fact_orders[[#This Row],[Date]])</f>
        <v>12</v>
      </c>
      <c r="U1663" t="str">
        <f>TEXT(fact_orders[[#This Row],[Date]],"mmm-yyyy")</f>
        <v>Dec-2021</v>
      </c>
      <c r="V1663" t="str">
        <f>"Q"&amp;ROUNDUP(MONTH(fact_orders[[#This Row],[Date]])/3,0)</f>
        <v>Q4</v>
      </c>
      <c r="W1663" t="str" cm="1">
        <f t="array" ref="W1663">_xlfn.IFS(
fact_orders[[#This Row],[dim_customers.Customer Age]]&lt;=25,"18-25",
fact_orders[[#This Row],[dim_customers.Customer Age]]&lt;=35,"26-35",
fact_orders[[#This Row],[dim_customers.Customer Age]]&lt;=45,"36-45",
fact_orders[[#This Row],[dim_customers.Customer Age]]&lt;=55,"46-55",
TRUE,"56+"
)</f>
        <v>26-35</v>
      </c>
      <c r="X1663" t="str" cm="1">
        <f t="array" ref="X1663">_xlfn.IFS(fact_orders[[#This Row],[Original Price]]&lt;250,"Under 250", fact_orders[[#This Row],[Original Price]]&lt;500, "250-499",fact_orders[[#This Row],[Original Price]]&lt;1000,"500-999",fact_orders[[#This Row],[Original Price]]&lt;2000,"1000-1999",TRUE,"2000+")</f>
        <v>Under 250</v>
      </c>
      <c r="Y1663" t="str" cm="1">
        <f t="array" ref="Y1663">_xlfn.IFS(fact_orders[[#This Row],[Discount%]]&lt;0.2,"10-19%",fact_orders[[#This Row],[Discount%]]&lt;0.3,"20-29%",fact_orders[[#This Row],[Discount%]]&lt;0.4,"30-39%",fact_orders[[#This Row],[Discount%]]&lt;0.5,"40-49%",TRUE,"50%+")</f>
        <v>40-49%</v>
      </c>
    </row>
    <row r="1664" spans="1:25" x14ac:dyDescent="0.3">
      <c r="A1664" t="s">
        <v>5080</v>
      </c>
      <c r="B1664" t="s">
        <v>3344</v>
      </c>
      <c r="C1664" t="s">
        <v>1557</v>
      </c>
      <c r="D1664" s="2">
        <v>44423</v>
      </c>
      <c r="E1664">
        <v>444</v>
      </c>
      <c r="F1664" s="4">
        <v>0.45</v>
      </c>
      <c r="G1664" t="s">
        <v>8</v>
      </c>
      <c r="H1664" t="s">
        <v>1475</v>
      </c>
      <c r="I1664" t="s">
        <v>10</v>
      </c>
      <c r="J1664" t="s">
        <v>364</v>
      </c>
      <c r="K1664" t="s">
        <v>1163</v>
      </c>
      <c r="L1664" t="s">
        <v>18</v>
      </c>
      <c r="M1664">
        <v>4</v>
      </c>
      <c r="N1664">
        <v>44</v>
      </c>
      <c r="O1664" t="s">
        <v>3345</v>
      </c>
      <c r="P1664" t="s">
        <v>3332</v>
      </c>
      <c r="Q1664" s="7">
        <f>fact_orders[[#This Row],[Original Price]]*(1-fact_orders[[#This Row],[Discount%]])</f>
        <v>244.20000000000002</v>
      </c>
      <c r="R1664">
        <f>fact_orders[[#This Row],[Original Price]]*fact_orders[[#This Row],[Discount%]]</f>
        <v>199.8</v>
      </c>
      <c r="S1664">
        <f>YEAR(fact_orders[[#This Row],[Date]])</f>
        <v>2021</v>
      </c>
      <c r="T1664">
        <f>MONTH(fact_orders[[#This Row],[Date]])</f>
        <v>8</v>
      </c>
      <c r="U1664" t="str">
        <f>TEXT(fact_orders[[#This Row],[Date]],"mmm-yyyy")</f>
        <v>Aug-2021</v>
      </c>
      <c r="V1664" t="str">
        <f>"Q"&amp;ROUNDUP(MONTH(fact_orders[[#This Row],[Date]])/3,0)</f>
        <v>Q3</v>
      </c>
      <c r="W1664" t="str" cm="1">
        <f t="array" ref="W1664">_xlfn.IFS(
fact_orders[[#This Row],[dim_customers.Customer Age]]&lt;=25,"18-25",
fact_orders[[#This Row],[dim_customers.Customer Age]]&lt;=35,"26-35",
fact_orders[[#This Row],[dim_customers.Customer Age]]&lt;=45,"36-45",
fact_orders[[#This Row],[dim_customers.Customer Age]]&lt;=55,"46-55",
TRUE,"56+"
)</f>
        <v>36-45</v>
      </c>
      <c r="X1664" t="str" cm="1">
        <f t="array" ref="X1664">_xlfn.IFS(fact_orders[[#This Row],[Original Price]]&lt;250,"Under 250", fact_orders[[#This Row],[Original Price]]&lt;500, "250-499",fact_orders[[#This Row],[Original Price]]&lt;1000,"500-999",fact_orders[[#This Row],[Original Price]]&lt;2000,"1000-1999",TRUE,"2000+")</f>
        <v>250-499</v>
      </c>
      <c r="Y1664" t="str" cm="1">
        <f t="array" ref="Y1664">_xlfn.IFS(fact_orders[[#This Row],[Discount%]]&lt;0.2,"10-19%",fact_orders[[#This Row],[Discount%]]&lt;0.3,"20-29%",fact_orders[[#This Row],[Discount%]]&lt;0.4,"30-39%",fact_orders[[#This Row],[Discount%]]&lt;0.5,"40-49%",TRUE,"50%+")</f>
        <v>40-49%</v>
      </c>
    </row>
    <row r="1665" spans="1:25" x14ac:dyDescent="0.3">
      <c r="A1665" t="s">
        <v>5081</v>
      </c>
      <c r="B1665" t="s">
        <v>3346</v>
      </c>
      <c r="C1665" t="s">
        <v>1558</v>
      </c>
      <c r="D1665" s="2">
        <v>44883</v>
      </c>
      <c r="E1665">
        <v>456</v>
      </c>
      <c r="F1665" s="4">
        <v>0.45</v>
      </c>
      <c r="G1665" t="s">
        <v>8</v>
      </c>
      <c r="H1665" t="s">
        <v>1475</v>
      </c>
      <c r="I1665" t="s">
        <v>10</v>
      </c>
      <c r="J1665" t="s">
        <v>364</v>
      </c>
      <c r="K1665" t="s">
        <v>1163</v>
      </c>
      <c r="L1665" t="s">
        <v>12</v>
      </c>
      <c r="M1665">
        <v>2</v>
      </c>
      <c r="N1665">
        <v>45</v>
      </c>
      <c r="O1665" t="s">
        <v>3345</v>
      </c>
      <c r="P1665" t="s">
        <v>3332</v>
      </c>
      <c r="Q1665" s="7">
        <f>fact_orders[[#This Row],[Original Price]]*(1-fact_orders[[#This Row],[Discount%]])</f>
        <v>250.8</v>
      </c>
      <c r="R1665">
        <f>fact_orders[[#This Row],[Original Price]]*fact_orders[[#This Row],[Discount%]]</f>
        <v>205.20000000000002</v>
      </c>
      <c r="S1665">
        <f>YEAR(fact_orders[[#This Row],[Date]])</f>
        <v>2022</v>
      </c>
      <c r="T1665">
        <f>MONTH(fact_orders[[#This Row],[Date]])</f>
        <v>11</v>
      </c>
      <c r="U1665" t="str">
        <f>TEXT(fact_orders[[#This Row],[Date]],"mmm-yyyy")</f>
        <v>Nov-2022</v>
      </c>
      <c r="V1665" t="str">
        <f>"Q"&amp;ROUNDUP(MONTH(fact_orders[[#This Row],[Date]])/3,0)</f>
        <v>Q4</v>
      </c>
      <c r="W1665" t="str" cm="1">
        <f t="array" ref="W1665">_xlfn.IFS(
fact_orders[[#This Row],[dim_customers.Customer Age]]&lt;=25,"18-25",
fact_orders[[#This Row],[dim_customers.Customer Age]]&lt;=35,"26-35",
fact_orders[[#This Row],[dim_customers.Customer Age]]&lt;=45,"36-45",
fact_orders[[#This Row],[dim_customers.Customer Age]]&lt;=55,"46-55",
TRUE,"56+"
)</f>
        <v>36-45</v>
      </c>
      <c r="X1665" t="str" cm="1">
        <f t="array" ref="X1665">_xlfn.IFS(fact_orders[[#This Row],[Original Price]]&lt;250,"Under 250", fact_orders[[#This Row],[Original Price]]&lt;500, "250-499",fact_orders[[#This Row],[Original Price]]&lt;1000,"500-999",fact_orders[[#This Row],[Original Price]]&lt;2000,"1000-1999",TRUE,"2000+")</f>
        <v>250-499</v>
      </c>
      <c r="Y1665" t="str" cm="1">
        <f t="array" ref="Y1665">_xlfn.IFS(fact_orders[[#This Row],[Discount%]]&lt;0.2,"10-19%",fact_orders[[#This Row],[Discount%]]&lt;0.3,"20-29%",fact_orders[[#This Row],[Discount%]]&lt;0.4,"30-39%",fact_orders[[#This Row],[Discount%]]&lt;0.5,"40-49%",TRUE,"50%+")</f>
        <v>40-49%</v>
      </c>
    </row>
    <row r="1666" spans="1:25" hidden="1" x14ac:dyDescent="0.3">
      <c r="A1666" t="s">
        <v>5082</v>
      </c>
      <c r="B1666" t="s">
        <v>3347</v>
      </c>
      <c r="C1666" t="s">
        <v>1559</v>
      </c>
      <c r="D1666" s="2">
        <v>44478</v>
      </c>
      <c r="E1666">
        <v>963</v>
      </c>
      <c r="F1666" s="4">
        <v>0.45</v>
      </c>
      <c r="G1666" t="s">
        <v>8</v>
      </c>
      <c r="H1666" t="s">
        <v>1475</v>
      </c>
      <c r="I1666" t="s">
        <v>10</v>
      </c>
      <c r="J1666" t="s">
        <v>1234</v>
      </c>
      <c r="K1666" t="s">
        <v>1530</v>
      </c>
      <c r="L1666" t="s">
        <v>23</v>
      </c>
      <c r="M1666">
        <v>5</v>
      </c>
      <c r="N1666">
        <v>46</v>
      </c>
      <c r="O1666" t="s">
        <v>3348</v>
      </c>
      <c r="P1666" t="s">
        <v>3349</v>
      </c>
      <c r="Q1666" s="7">
        <f>fact_orders[[#This Row],[Original Price]]*(1-fact_orders[[#This Row],[Discount%]])</f>
        <v>529.65000000000009</v>
      </c>
      <c r="R1666">
        <f>fact_orders[[#This Row],[Original Price]]*fact_orders[[#This Row],[Discount%]]</f>
        <v>433.35</v>
      </c>
      <c r="S1666">
        <f>YEAR(fact_orders[[#This Row],[Date]])</f>
        <v>2021</v>
      </c>
      <c r="T1666">
        <f>MONTH(fact_orders[[#This Row],[Date]])</f>
        <v>10</v>
      </c>
      <c r="U1666" t="str">
        <f>TEXT(fact_orders[[#This Row],[Date]],"mmm-yyyy")</f>
        <v>Oct-2021</v>
      </c>
      <c r="V1666" t="str">
        <f>"Q"&amp;ROUNDUP(MONTH(fact_orders[[#This Row],[Date]])/3,0)</f>
        <v>Q4</v>
      </c>
      <c r="W1666" t="str" cm="1">
        <f t="array" ref="W1666">_xlfn.IFS(
fact_orders[[#This Row],[dim_customers.Customer Age]]&lt;=25,"18-25",
fact_orders[[#This Row],[dim_customers.Customer Age]]&lt;=35,"26-35",
fact_orders[[#This Row],[dim_customers.Customer Age]]&lt;=45,"36-45",
fact_orders[[#This Row],[dim_customers.Customer Age]]&lt;=55,"46-55",
TRUE,"56+"
)</f>
        <v>46-55</v>
      </c>
      <c r="X1666" t="str" cm="1">
        <f t="array" ref="X1666">_xlfn.IFS(fact_orders[[#This Row],[Original Price]]&lt;250,"Under 250", fact_orders[[#This Row],[Original Price]]&lt;500, "250-499",fact_orders[[#This Row],[Original Price]]&lt;1000,"500-999",fact_orders[[#This Row],[Original Price]]&lt;2000,"1000-1999",TRUE,"2000+")</f>
        <v>500-999</v>
      </c>
      <c r="Y1666" t="str" cm="1">
        <f t="array" ref="Y1666">_xlfn.IFS(fact_orders[[#This Row],[Discount%]]&lt;0.2,"10-19%",fact_orders[[#This Row],[Discount%]]&lt;0.3,"20-29%",fact_orders[[#This Row],[Discount%]]&lt;0.4,"30-39%",fact_orders[[#This Row],[Discount%]]&lt;0.5,"40-49%",TRUE,"50%+")</f>
        <v>40-49%</v>
      </c>
    </row>
    <row r="1667" spans="1:25" hidden="1" x14ac:dyDescent="0.3">
      <c r="A1667" t="s">
        <v>5083</v>
      </c>
      <c r="B1667" t="s">
        <v>3350</v>
      </c>
      <c r="C1667" t="s">
        <v>1560</v>
      </c>
      <c r="D1667" s="2">
        <v>44755</v>
      </c>
      <c r="E1667">
        <v>456</v>
      </c>
      <c r="F1667" s="4">
        <v>0.47</v>
      </c>
      <c r="G1667" t="s">
        <v>8</v>
      </c>
      <c r="H1667" t="s">
        <v>1475</v>
      </c>
      <c r="I1667" t="s">
        <v>10</v>
      </c>
      <c r="J1667" t="s">
        <v>1234</v>
      </c>
      <c r="K1667" t="s">
        <v>1530</v>
      </c>
      <c r="L1667" t="s">
        <v>25</v>
      </c>
      <c r="M1667">
        <v>5</v>
      </c>
      <c r="N1667">
        <v>47</v>
      </c>
      <c r="O1667" t="s">
        <v>3348</v>
      </c>
      <c r="P1667" t="s">
        <v>3349</v>
      </c>
      <c r="Q1667" s="7">
        <f>fact_orders[[#This Row],[Original Price]]*(1-fact_orders[[#This Row],[Discount%]])</f>
        <v>241.68</v>
      </c>
      <c r="R1667">
        <f>fact_orders[[#This Row],[Original Price]]*fact_orders[[#This Row],[Discount%]]</f>
        <v>214.32</v>
      </c>
      <c r="S1667">
        <f>YEAR(fact_orders[[#This Row],[Date]])</f>
        <v>2022</v>
      </c>
      <c r="T1667">
        <f>MONTH(fact_orders[[#This Row],[Date]])</f>
        <v>7</v>
      </c>
      <c r="U1667" t="str">
        <f>TEXT(fact_orders[[#This Row],[Date]],"mmm-yyyy")</f>
        <v>Jul-2022</v>
      </c>
      <c r="V1667" t="str">
        <f>"Q"&amp;ROUNDUP(MONTH(fact_orders[[#This Row],[Date]])/3,0)</f>
        <v>Q3</v>
      </c>
      <c r="W1667" t="str" cm="1">
        <f t="array" ref="W1667">_xlfn.IFS(
fact_orders[[#This Row],[dim_customers.Customer Age]]&lt;=25,"18-25",
fact_orders[[#This Row],[dim_customers.Customer Age]]&lt;=35,"26-35",
fact_orders[[#This Row],[dim_customers.Customer Age]]&lt;=45,"36-45",
fact_orders[[#This Row],[dim_customers.Customer Age]]&lt;=55,"46-55",
TRUE,"56+"
)</f>
        <v>46-55</v>
      </c>
      <c r="X1667" t="str" cm="1">
        <f t="array" ref="X1667">_xlfn.IFS(fact_orders[[#This Row],[Original Price]]&lt;250,"Under 250", fact_orders[[#This Row],[Original Price]]&lt;500, "250-499",fact_orders[[#This Row],[Original Price]]&lt;1000,"500-999",fact_orders[[#This Row],[Original Price]]&lt;2000,"1000-1999",TRUE,"2000+")</f>
        <v>250-499</v>
      </c>
      <c r="Y1667" t="str" cm="1">
        <f t="array" ref="Y1667">_xlfn.IFS(fact_orders[[#This Row],[Discount%]]&lt;0.2,"10-19%",fact_orders[[#This Row],[Discount%]]&lt;0.3,"20-29%",fact_orders[[#This Row],[Discount%]]&lt;0.4,"30-39%",fact_orders[[#This Row],[Discount%]]&lt;0.5,"40-49%",TRUE,"50%+")</f>
        <v>40-49%</v>
      </c>
    </row>
    <row r="1668" spans="1:25" hidden="1" x14ac:dyDescent="0.3">
      <c r="A1668" t="s">
        <v>5084</v>
      </c>
      <c r="B1668" t="s">
        <v>3351</v>
      </c>
      <c r="C1668" t="s">
        <v>1561</v>
      </c>
      <c r="D1668" s="2">
        <v>44684</v>
      </c>
      <c r="E1668">
        <v>1189</v>
      </c>
      <c r="F1668" s="4">
        <v>0.47</v>
      </c>
      <c r="G1668" t="s">
        <v>8</v>
      </c>
      <c r="H1668" t="s">
        <v>1475</v>
      </c>
      <c r="I1668" t="s">
        <v>10</v>
      </c>
      <c r="J1668" t="s">
        <v>1234</v>
      </c>
      <c r="K1668" t="s">
        <v>1530</v>
      </c>
      <c r="L1668" t="s">
        <v>27</v>
      </c>
      <c r="M1668">
        <v>5</v>
      </c>
      <c r="N1668">
        <v>48</v>
      </c>
      <c r="O1668" t="s">
        <v>3348</v>
      </c>
      <c r="P1668" t="s">
        <v>3349</v>
      </c>
      <c r="Q1668" s="7">
        <f>fact_orders[[#This Row],[Original Price]]*(1-fact_orders[[#This Row],[Discount%]])</f>
        <v>630.17000000000007</v>
      </c>
      <c r="R1668">
        <f>fact_orders[[#This Row],[Original Price]]*fact_orders[[#This Row],[Discount%]]</f>
        <v>558.82999999999993</v>
      </c>
      <c r="S1668">
        <f>YEAR(fact_orders[[#This Row],[Date]])</f>
        <v>2022</v>
      </c>
      <c r="T1668">
        <f>MONTH(fact_orders[[#This Row],[Date]])</f>
        <v>5</v>
      </c>
      <c r="U1668" t="str">
        <f>TEXT(fact_orders[[#This Row],[Date]],"mmm-yyyy")</f>
        <v>May-2022</v>
      </c>
      <c r="V1668" t="str">
        <f>"Q"&amp;ROUNDUP(MONTH(fact_orders[[#This Row],[Date]])/3,0)</f>
        <v>Q2</v>
      </c>
      <c r="W1668" t="str" cm="1">
        <f t="array" ref="W1668">_xlfn.IFS(
fact_orders[[#This Row],[dim_customers.Customer Age]]&lt;=25,"18-25",
fact_orders[[#This Row],[dim_customers.Customer Age]]&lt;=35,"26-35",
fact_orders[[#This Row],[dim_customers.Customer Age]]&lt;=45,"36-45",
fact_orders[[#This Row],[dim_customers.Customer Age]]&lt;=55,"46-55",
TRUE,"56+"
)</f>
        <v>46-55</v>
      </c>
      <c r="X1668" t="str" cm="1">
        <f t="array" ref="X1668">_xlfn.IFS(fact_orders[[#This Row],[Original Price]]&lt;250,"Under 250", fact_orders[[#This Row],[Original Price]]&lt;500, "250-499",fact_orders[[#This Row],[Original Price]]&lt;1000,"500-999",fact_orders[[#This Row],[Original Price]]&lt;2000,"1000-1999",TRUE,"2000+")</f>
        <v>1000-1999</v>
      </c>
      <c r="Y1668" t="str" cm="1">
        <f t="array" ref="Y1668">_xlfn.IFS(fact_orders[[#This Row],[Discount%]]&lt;0.2,"10-19%",fact_orders[[#This Row],[Discount%]]&lt;0.3,"20-29%",fact_orders[[#This Row],[Discount%]]&lt;0.4,"30-39%",fact_orders[[#This Row],[Discount%]]&lt;0.5,"40-49%",TRUE,"50%+")</f>
        <v>40-49%</v>
      </c>
    </row>
    <row r="1669" spans="1:25" hidden="1" x14ac:dyDescent="0.3">
      <c r="A1669" t="s">
        <v>5085</v>
      </c>
      <c r="B1669" t="s">
        <v>3352</v>
      </c>
      <c r="C1669" t="s">
        <v>1562</v>
      </c>
      <c r="D1669" s="2">
        <v>44821</v>
      </c>
      <c r="E1669">
        <v>1298</v>
      </c>
      <c r="F1669" s="4">
        <v>0.46</v>
      </c>
      <c r="G1669" t="s">
        <v>8</v>
      </c>
      <c r="H1669" t="s">
        <v>1475</v>
      </c>
      <c r="I1669" t="s">
        <v>10</v>
      </c>
      <c r="J1669" t="s">
        <v>1234</v>
      </c>
      <c r="K1669" t="s">
        <v>1530</v>
      </c>
      <c r="L1669" t="s">
        <v>29</v>
      </c>
      <c r="M1669">
        <v>4</v>
      </c>
      <c r="N1669">
        <v>49</v>
      </c>
      <c r="O1669" t="s">
        <v>3348</v>
      </c>
      <c r="P1669" t="s">
        <v>3349</v>
      </c>
      <c r="Q1669" s="7">
        <f>fact_orders[[#This Row],[Original Price]]*(1-fact_orders[[#This Row],[Discount%]])</f>
        <v>700.92000000000007</v>
      </c>
      <c r="R1669">
        <f>fact_orders[[#This Row],[Original Price]]*fact_orders[[#This Row],[Discount%]]</f>
        <v>597.08000000000004</v>
      </c>
      <c r="S1669">
        <f>YEAR(fact_orders[[#This Row],[Date]])</f>
        <v>2022</v>
      </c>
      <c r="T1669">
        <f>MONTH(fact_orders[[#This Row],[Date]])</f>
        <v>9</v>
      </c>
      <c r="U1669" t="str">
        <f>TEXT(fact_orders[[#This Row],[Date]],"mmm-yyyy")</f>
        <v>Sep-2022</v>
      </c>
      <c r="V1669" t="str">
        <f>"Q"&amp;ROUNDUP(MONTH(fact_orders[[#This Row],[Date]])/3,0)</f>
        <v>Q3</v>
      </c>
      <c r="W1669" t="str" cm="1">
        <f t="array" ref="W1669">_xlfn.IFS(
fact_orders[[#This Row],[dim_customers.Customer Age]]&lt;=25,"18-25",
fact_orders[[#This Row],[dim_customers.Customer Age]]&lt;=35,"26-35",
fact_orders[[#This Row],[dim_customers.Customer Age]]&lt;=45,"36-45",
fact_orders[[#This Row],[dim_customers.Customer Age]]&lt;=55,"46-55",
TRUE,"56+"
)</f>
        <v>46-55</v>
      </c>
      <c r="X1669" t="str" cm="1">
        <f t="array" ref="X1669">_xlfn.IFS(fact_orders[[#This Row],[Original Price]]&lt;250,"Under 250", fact_orders[[#This Row],[Original Price]]&lt;500, "250-499",fact_orders[[#This Row],[Original Price]]&lt;1000,"500-999",fact_orders[[#This Row],[Original Price]]&lt;2000,"1000-1999",TRUE,"2000+")</f>
        <v>1000-1999</v>
      </c>
      <c r="Y1669" t="str" cm="1">
        <f t="array" ref="Y1669">_xlfn.IFS(fact_orders[[#This Row],[Discount%]]&lt;0.2,"10-19%",fact_orders[[#This Row],[Discount%]]&lt;0.3,"20-29%",fact_orders[[#This Row],[Discount%]]&lt;0.4,"30-39%",fact_orders[[#This Row],[Discount%]]&lt;0.5,"40-49%",TRUE,"50%+")</f>
        <v>40-49%</v>
      </c>
    </row>
    <row r="1670" spans="1:25" hidden="1" x14ac:dyDescent="0.3">
      <c r="A1670" t="s">
        <v>5086</v>
      </c>
      <c r="B1670" t="s">
        <v>3353</v>
      </c>
      <c r="C1670" t="s">
        <v>1563</v>
      </c>
      <c r="D1670" s="2">
        <v>44702</v>
      </c>
      <c r="E1670">
        <v>1456</v>
      </c>
      <c r="F1670" s="4">
        <v>0.46</v>
      </c>
      <c r="G1670" t="s">
        <v>8</v>
      </c>
      <c r="H1670" t="s">
        <v>1475</v>
      </c>
      <c r="I1670" t="s">
        <v>10</v>
      </c>
      <c r="J1670" t="s">
        <v>1234</v>
      </c>
      <c r="K1670" t="s">
        <v>1530</v>
      </c>
      <c r="L1670" t="s">
        <v>35</v>
      </c>
      <c r="M1670">
        <v>4</v>
      </c>
      <c r="N1670">
        <v>17</v>
      </c>
      <c r="O1670" t="s">
        <v>3354</v>
      </c>
      <c r="P1670" t="s">
        <v>3349</v>
      </c>
      <c r="Q1670" s="7">
        <f>fact_orders[[#This Row],[Original Price]]*(1-fact_orders[[#This Row],[Discount%]])</f>
        <v>786.24</v>
      </c>
      <c r="R1670">
        <f>fact_orders[[#This Row],[Original Price]]*fact_orders[[#This Row],[Discount%]]</f>
        <v>669.76</v>
      </c>
      <c r="S1670">
        <f>YEAR(fact_orders[[#This Row],[Date]])</f>
        <v>2022</v>
      </c>
      <c r="T1670">
        <f>MONTH(fact_orders[[#This Row],[Date]])</f>
        <v>5</v>
      </c>
      <c r="U1670" t="str">
        <f>TEXT(fact_orders[[#This Row],[Date]],"mmm-yyyy")</f>
        <v>May-2022</v>
      </c>
      <c r="V1670" t="str">
        <f>"Q"&amp;ROUNDUP(MONTH(fact_orders[[#This Row],[Date]])/3,0)</f>
        <v>Q2</v>
      </c>
      <c r="W1670" t="str" cm="1">
        <f t="array" ref="W1670">_xlfn.IFS(
fact_orders[[#This Row],[dim_customers.Customer Age]]&lt;=25,"18-25",
fact_orders[[#This Row],[dim_customers.Customer Age]]&lt;=35,"26-35",
fact_orders[[#This Row],[dim_customers.Customer Age]]&lt;=45,"36-45",
fact_orders[[#This Row],[dim_customers.Customer Age]]&lt;=55,"46-55",
TRUE,"56+"
)</f>
        <v>18-25</v>
      </c>
      <c r="X1670" t="str" cm="1">
        <f t="array" ref="X1670">_xlfn.IFS(fact_orders[[#This Row],[Original Price]]&lt;250,"Under 250", fact_orders[[#This Row],[Original Price]]&lt;500, "250-499",fact_orders[[#This Row],[Original Price]]&lt;1000,"500-999",fact_orders[[#This Row],[Original Price]]&lt;2000,"1000-1999",TRUE,"2000+")</f>
        <v>1000-1999</v>
      </c>
      <c r="Y1670" t="str" cm="1">
        <f t="array" ref="Y1670">_xlfn.IFS(fact_orders[[#This Row],[Discount%]]&lt;0.2,"10-19%",fact_orders[[#This Row],[Discount%]]&lt;0.3,"20-29%",fact_orders[[#This Row],[Discount%]]&lt;0.4,"30-39%",fact_orders[[#This Row],[Discount%]]&lt;0.5,"40-49%",TRUE,"50%+")</f>
        <v>40-49%</v>
      </c>
    </row>
    <row r="1671" spans="1:25" hidden="1" x14ac:dyDescent="0.3">
      <c r="A1671" t="s">
        <v>5087</v>
      </c>
      <c r="B1671" t="s">
        <v>3355</v>
      </c>
      <c r="C1671" t="s">
        <v>1564</v>
      </c>
      <c r="D1671" s="2">
        <v>44305</v>
      </c>
      <c r="E1671">
        <v>1478</v>
      </c>
      <c r="F1671" s="4">
        <v>0.46</v>
      </c>
      <c r="G1671" t="s">
        <v>8</v>
      </c>
      <c r="H1671" t="s">
        <v>1475</v>
      </c>
      <c r="I1671" t="s">
        <v>10</v>
      </c>
      <c r="J1671" t="s">
        <v>1234</v>
      </c>
      <c r="K1671" t="s">
        <v>1530</v>
      </c>
      <c r="L1671" t="s">
        <v>37</v>
      </c>
      <c r="M1671">
        <v>4</v>
      </c>
      <c r="N1671">
        <v>18</v>
      </c>
      <c r="O1671" t="s">
        <v>3354</v>
      </c>
      <c r="P1671" t="s">
        <v>3349</v>
      </c>
      <c r="Q1671" s="7">
        <f>fact_orders[[#This Row],[Original Price]]*(1-fact_orders[[#This Row],[Discount%]])</f>
        <v>798.12</v>
      </c>
      <c r="R1671">
        <f>fact_orders[[#This Row],[Original Price]]*fact_orders[[#This Row],[Discount%]]</f>
        <v>679.88</v>
      </c>
      <c r="S1671">
        <f>YEAR(fact_orders[[#This Row],[Date]])</f>
        <v>2021</v>
      </c>
      <c r="T1671">
        <f>MONTH(fact_orders[[#This Row],[Date]])</f>
        <v>4</v>
      </c>
      <c r="U1671" t="str">
        <f>TEXT(fact_orders[[#This Row],[Date]],"mmm-yyyy")</f>
        <v>Apr-2021</v>
      </c>
      <c r="V1671" t="str">
        <f>"Q"&amp;ROUNDUP(MONTH(fact_orders[[#This Row],[Date]])/3,0)</f>
        <v>Q2</v>
      </c>
      <c r="W1671" t="str" cm="1">
        <f t="array" ref="W1671">_xlfn.IFS(
fact_orders[[#This Row],[dim_customers.Customer Age]]&lt;=25,"18-25",
fact_orders[[#This Row],[dim_customers.Customer Age]]&lt;=35,"26-35",
fact_orders[[#This Row],[dim_customers.Customer Age]]&lt;=45,"36-45",
fact_orders[[#This Row],[dim_customers.Customer Age]]&lt;=55,"46-55",
TRUE,"56+"
)</f>
        <v>18-25</v>
      </c>
      <c r="X1671" t="str" cm="1">
        <f t="array" ref="X1671">_xlfn.IFS(fact_orders[[#This Row],[Original Price]]&lt;250,"Under 250", fact_orders[[#This Row],[Original Price]]&lt;500, "250-499",fact_orders[[#This Row],[Original Price]]&lt;1000,"500-999",fact_orders[[#This Row],[Original Price]]&lt;2000,"1000-1999",TRUE,"2000+")</f>
        <v>1000-1999</v>
      </c>
      <c r="Y1671" t="str" cm="1">
        <f t="array" ref="Y1671">_xlfn.IFS(fact_orders[[#This Row],[Discount%]]&lt;0.2,"10-19%",fact_orders[[#This Row],[Discount%]]&lt;0.3,"20-29%",fact_orders[[#This Row],[Discount%]]&lt;0.4,"30-39%",fact_orders[[#This Row],[Discount%]]&lt;0.5,"40-49%",TRUE,"50%+")</f>
        <v>40-49%</v>
      </c>
    </row>
    <row r="1672" spans="1:25" hidden="1" x14ac:dyDescent="0.3">
      <c r="A1672" t="s">
        <v>5088</v>
      </c>
      <c r="B1672" t="s">
        <v>3356</v>
      </c>
      <c r="C1672" t="s">
        <v>1565</v>
      </c>
      <c r="D1672" s="2">
        <v>44343</v>
      </c>
      <c r="E1672">
        <v>256</v>
      </c>
      <c r="F1672" s="4">
        <v>0.3</v>
      </c>
      <c r="G1672" t="s">
        <v>8</v>
      </c>
      <c r="H1672" t="s">
        <v>1475</v>
      </c>
      <c r="I1672" t="s">
        <v>10</v>
      </c>
      <c r="J1672" t="s">
        <v>1234</v>
      </c>
      <c r="K1672" t="s">
        <v>1536</v>
      </c>
      <c r="L1672" t="s">
        <v>23</v>
      </c>
      <c r="M1672">
        <v>5</v>
      </c>
      <c r="N1672">
        <v>19</v>
      </c>
      <c r="O1672" t="s">
        <v>3354</v>
      </c>
      <c r="P1672" t="s">
        <v>3349</v>
      </c>
      <c r="Q1672" s="7">
        <f>fact_orders[[#This Row],[Original Price]]*(1-fact_orders[[#This Row],[Discount%]])</f>
        <v>179.2</v>
      </c>
      <c r="R1672">
        <f>fact_orders[[#This Row],[Original Price]]*fact_orders[[#This Row],[Discount%]]</f>
        <v>76.8</v>
      </c>
      <c r="S1672">
        <f>YEAR(fact_orders[[#This Row],[Date]])</f>
        <v>2021</v>
      </c>
      <c r="T1672">
        <f>MONTH(fact_orders[[#This Row],[Date]])</f>
        <v>5</v>
      </c>
      <c r="U1672" t="str">
        <f>TEXT(fact_orders[[#This Row],[Date]],"mmm-yyyy")</f>
        <v>May-2021</v>
      </c>
      <c r="V1672" t="str">
        <f>"Q"&amp;ROUNDUP(MONTH(fact_orders[[#This Row],[Date]])/3,0)</f>
        <v>Q2</v>
      </c>
      <c r="W1672" t="str" cm="1">
        <f t="array" ref="W1672">_xlfn.IFS(
fact_orders[[#This Row],[dim_customers.Customer Age]]&lt;=25,"18-25",
fact_orders[[#This Row],[dim_customers.Customer Age]]&lt;=35,"26-35",
fact_orders[[#This Row],[dim_customers.Customer Age]]&lt;=45,"36-45",
fact_orders[[#This Row],[dim_customers.Customer Age]]&lt;=55,"46-55",
TRUE,"56+"
)</f>
        <v>18-25</v>
      </c>
      <c r="X1672" t="str" cm="1">
        <f t="array" ref="X1672">_xlfn.IFS(fact_orders[[#This Row],[Original Price]]&lt;250,"Under 250", fact_orders[[#This Row],[Original Price]]&lt;500, "250-499",fact_orders[[#This Row],[Original Price]]&lt;1000,"500-999",fact_orders[[#This Row],[Original Price]]&lt;2000,"1000-1999",TRUE,"2000+")</f>
        <v>250-499</v>
      </c>
      <c r="Y1672" t="str" cm="1">
        <f t="array" ref="Y1672">_xlfn.IFS(fact_orders[[#This Row],[Discount%]]&lt;0.2,"10-19%",fact_orders[[#This Row],[Discount%]]&lt;0.3,"20-29%",fact_orders[[#This Row],[Discount%]]&lt;0.4,"30-39%",fact_orders[[#This Row],[Discount%]]&lt;0.5,"40-49%",TRUE,"50%+")</f>
        <v>30-39%</v>
      </c>
    </row>
    <row r="1673" spans="1:25" hidden="1" x14ac:dyDescent="0.3">
      <c r="A1673" t="s">
        <v>5089</v>
      </c>
      <c r="B1673" t="s">
        <v>3357</v>
      </c>
      <c r="C1673" t="s">
        <v>1566</v>
      </c>
      <c r="D1673" s="2">
        <v>45012</v>
      </c>
      <c r="E1673">
        <v>2698</v>
      </c>
      <c r="F1673" s="4">
        <v>0.3</v>
      </c>
      <c r="G1673" t="s">
        <v>8</v>
      </c>
      <c r="H1673" t="s">
        <v>1475</v>
      </c>
      <c r="I1673" t="s">
        <v>10</v>
      </c>
      <c r="J1673" t="s">
        <v>1234</v>
      </c>
      <c r="K1673" t="s">
        <v>1536</v>
      </c>
      <c r="L1673" t="s">
        <v>14</v>
      </c>
      <c r="M1673">
        <v>5</v>
      </c>
      <c r="N1673">
        <v>20</v>
      </c>
      <c r="O1673" t="s">
        <v>3354</v>
      </c>
      <c r="P1673" t="s">
        <v>3349</v>
      </c>
      <c r="Q1673" s="7">
        <f>fact_orders[[#This Row],[Original Price]]*(1-fact_orders[[#This Row],[Discount%]])</f>
        <v>1888.6</v>
      </c>
      <c r="R1673">
        <f>fact_orders[[#This Row],[Original Price]]*fact_orders[[#This Row],[Discount%]]</f>
        <v>809.4</v>
      </c>
      <c r="S1673">
        <f>YEAR(fact_orders[[#This Row],[Date]])</f>
        <v>2023</v>
      </c>
      <c r="T1673">
        <f>MONTH(fact_orders[[#This Row],[Date]])</f>
        <v>3</v>
      </c>
      <c r="U1673" t="str">
        <f>TEXT(fact_orders[[#This Row],[Date]],"mmm-yyyy")</f>
        <v>Mar-2023</v>
      </c>
      <c r="V1673" t="str">
        <f>"Q"&amp;ROUNDUP(MONTH(fact_orders[[#This Row],[Date]])/3,0)</f>
        <v>Q1</v>
      </c>
      <c r="W1673" t="str" cm="1">
        <f t="array" ref="W1673">_xlfn.IFS(
fact_orders[[#This Row],[dim_customers.Customer Age]]&lt;=25,"18-25",
fact_orders[[#This Row],[dim_customers.Customer Age]]&lt;=35,"26-35",
fact_orders[[#This Row],[dim_customers.Customer Age]]&lt;=45,"36-45",
fact_orders[[#This Row],[dim_customers.Customer Age]]&lt;=55,"46-55",
TRUE,"56+"
)</f>
        <v>18-25</v>
      </c>
      <c r="X1673" t="str" cm="1">
        <f t="array" ref="X1673">_xlfn.IFS(fact_orders[[#This Row],[Original Price]]&lt;250,"Under 250", fact_orders[[#This Row],[Original Price]]&lt;500, "250-499",fact_orders[[#This Row],[Original Price]]&lt;1000,"500-999",fact_orders[[#This Row],[Original Price]]&lt;2000,"1000-1999",TRUE,"2000+")</f>
        <v>2000+</v>
      </c>
      <c r="Y1673" t="str" cm="1">
        <f t="array" ref="Y1673">_xlfn.IFS(fact_orders[[#This Row],[Discount%]]&lt;0.2,"10-19%",fact_orders[[#This Row],[Discount%]]&lt;0.3,"20-29%",fact_orders[[#This Row],[Discount%]]&lt;0.4,"30-39%",fact_orders[[#This Row],[Discount%]]&lt;0.5,"40-49%",TRUE,"50%+")</f>
        <v>30-39%</v>
      </c>
    </row>
    <row r="1674" spans="1:25" hidden="1" x14ac:dyDescent="0.3">
      <c r="A1674" t="s">
        <v>5090</v>
      </c>
      <c r="B1674" t="s">
        <v>3358</v>
      </c>
      <c r="C1674" t="s">
        <v>1567</v>
      </c>
      <c r="D1674" s="2">
        <v>44587</v>
      </c>
      <c r="E1674">
        <v>2364</v>
      </c>
      <c r="F1674" s="4">
        <v>0.3</v>
      </c>
      <c r="G1674" t="s">
        <v>8</v>
      </c>
      <c r="H1674" t="s">
        <v>1475</v>
      </c>
      <c r="I1674" t="s">
        <v>10</v>
      </c>
      <c r="J1674" t="s">
        <v>1234</v>
      </c>
      <c r="K1674" t="s">
        <v>1536</v>
      </c>
      <c r="L1674" t="s">
        <v>16</v>
      </c>
      <c r="M1674">
        <v>3</v>
      </c>
      <c r="N1674">
        <v>21</v>
      </c>
      <c r="O1674" t="s">
        <v>3359</v>
      </c>
      <c r="P1674" t="s">
        <v>3349</v>
      </c>
      <c r="Q1674" s="7">
        <f>fact_orders[[#This Row],[Original Price]]*(1-fact_orders[[#This Row],[Discount%]])</f>
        <v>1654.8</v>
      </c>
      <c r="R1674">
        <f>fact_orders[[#This Row],[Original Price]]*fact_orders[[#This Row],[Discount%]]</f>
        <v>709.19999999999993</v>
      </c>
      <c r="S1674">
        <f>YEAR(fact_orders[[#This Row],[Date]])</f>
        <v>2022</v>
      </c>
      <c r="T1674">
        <f>MONTH(fact_orders[[#This Row],[Date]])</f>
        <v>1</v>
      </c>
      <c r="U1674" t="str">
        <f>TEXT(fact_orders[[#This Row],[Date]],"mmm-yyyy")</f>
        <v>Jan-2022</v>
      </c>
      <c r="V1674" t="str">
        <f>"Q"&amp;ROUNDUP(MONTH(fact_orders[[#This Row],[Date]])/3,0)</f>
        <v>Q1</v>
      </c>
      <c r="W1674" t="str" cm="1">
        <f t="array" ref="W1674">_xlfn.IFS(
fact_orders[[#This Row],[dim_customers.Customer Age]]&lt;=25,"18-25",
fact_orders[[#This Row],[dim_customers.Customer Age]]&lt;=35,"26-35",
fact_orders[[#This Row],[dim_customers.Customer Age]]&lt;=45,"36-45",
fact_orders[[#This Row],[dim_customers.Customer Age]]&lt;=55,"46-55",
TRUE,"56+"
)</f>
        <v>18-25</v>
      </c>
      <c r="X1674" t="str" cm="1">
        <f t="array" ref="X1674">_xlfn.IFS(fact_orders[[#This Row],[Original Price]]&lt;250,"Under 250", fact_orders[[#This Row],[Original Price]]&lt;500, "250-499",fact_orders[[#This Row],[Original Price]]&lt;1000,"500-999",fact_orders[[#This Row],[Original Price]]&lt;2000,"1000-1999",TRUE,"2000+")</f>
        <v>2000+</v>
      </c>
      <c r="Y1674" t="str" cm="1">
        <f t="array" ref="Y1674">_xlfn.IFS(fact_orders[[#This Row],[Discount%]]&lt;0.2,"10-19%",fact_orders[[#This Row],[Discount%]]&lt;0.3,"20-29%",fact_orders[[#This Row],[Discount%]]&lt;0.4,"30-39%",fact_orders[[#This Row],[Discount%]]&lt;0.5,"40-49%",TRUE,"50%+")</f>
        <v>30-39%</v>
      </c>
    </row>
    <row r="1675" spans="1:25" hidden="1" x14ac:dyDescent="0.3">
      <c r="A1675" t="s">
        <v>5091</v>
      </c>
      <c r="B1675" t="s">
        <v>3360</v>
      </c>
      <c r="C1675" t="s">
        <v>1568</v>
      </c>
      <c r="D1675" s="2">
        <v>44796</v>
      </c>
      <c r="E1675">
        <v>1236</v>
      </c>
      <c r="F1675" s="4">
        <v>0.3</v>
      </c>
      <c r="G1675" t="s">
        <v>8</v>
      </c>
      <c r="H1675" t="s">
        <v>1475</v>
      </c>
      <c r="I1675" t="s">
        <v>10</v>
      </c>
      <c r="J1675" t="s">
        <v>1234</v>
      </c>
      <c r="K1675" t="s">
        <v>1536</v>
      </c>
      <c r="L1675" t="s">
        <v>18</v>
      </c>
      <c r="M1675">
        <v>5</v>
      </c>
      <c r="N1675">
        <v>22</v>
      </c>
      <c r="O1675" t="s">
        <v>3359</v>
      </c>
      <c r="P1675" t="s">
        <v>3349</v>
      </c>
      <c r="Q1675" s="7">
        <f>fact_orders[[#This Row],[Original Price]]*(1-fact_orders[[#This Row],[Discount%]])</f>
        <v>865.19999999999993</v>
      </c>
      <c r="R1675">
        <f>fact_orders[[#This Row],[Original Price]]*fact_orders[[#This Row],[Discount%]]</f>
        <v>370.8</v>
      </c>
      <c r="S1675">
        <f>YEAR(fact_orders[[#This Row],[Date]])</f>
        <v>2022</v>
      </c>
      <c r="T1675">
        <f>MONTH(fact_orders[[#This Row],[Date]])</f>
        <v>8</v>
      </c>
      <c r="U1675" t="str">
        <f>TEXT(fact_orders[[#This Row],[Date]],"mmm-yyyy")</f>
        <v>Aug-2022</v>
      </c>
      <c r="V1675" t="str">
        <f>"Q"&amp;ROUNDUP(MONTH(fact_orders[[#This Row],[Date]])/3,0)</f>
        <v>Q3</v>
      </c>
      <c r="W1675" t="str" cm="1">
        <f t="array" ref="W1675">_xlfn.IFS(
fact_orders[[#This Row],[dim_customers.Customer Age]]&lt;=25,"18-25",
fact_orders[[#This Row],[dim_customers.Customer Age]]&lt;=35,"26-35",
fact_orders[[#This Row],[dim_customers.Customer Age]]&lt;=45,"36-45",
fact_orders[[#This Row],[dim_customers.Customer Age]]&lt;=55,"46-55",
TRUE,"56+"
)</f>
        <v>18-25</v>
      </c>
      <c r="X1675" t="str" cm="1">
        <f t="array" ref="X1675">_xlfn.IFS(fact_orders[[#This Row],[Original Price]]&lt;250,"Under 250", fact_orders[[#This Row],[Original Price]]&lt;500, "250-499",fact_orders[[#This Row],[Original Price]]&lt;1000,"500-999",fact_orders[[#This Row],[Original Price]]&lt;2000,"1000-1999",TRUE,"2000+")</f>
        <v>1000-1999</v>
      </c>
      <c r="Y1675" t="str" cm="1">
        <f t="array" ref="Y1675">_xlfn.IFS(fact_orders[[#This Row],[Discount%]]&lt;0.2,"10-19%",fact_orders[[#This Row],[Discount%]]&lt;0.3,"20-29%",fact_orders[[#This Row],[Discount%]]&lt;0.4,"30-39%",fact_orders[[#This Row],[Discount%]]&lt;0.5,"40-49%",TRUE,"50%+")</f>
        <v>30-39%</v>
      </c>
    </row>
    <row r="1676" spans="1:25" hidden="1" x14ac:dyDescent="0.3">
      <c r="A1676" t="s">
        <v>5092</v>
      </c>
      <c r="B1676" t="s">
        <v>3361</v>
      </c>
      <c r="C1676" t="s">
        <v>1569</v>
      </c>
      <c r="D1676" s="2">
        <v>44988</v>
      </c>
      <c r="E1676">
        <v>756</v>
      </c>
      <c r="F1676" s="4">
        <v>0.3</v>
      </c>
      <c r="G1676" t="s">
        <v>8</v>
      </c>
      <c r="H1676" t="s">
        <v>1475</v>
      </c>
      <c r="I1676" t="s">
        <v>10</v>
      </c>
      <c r="J1676" t="s">
        <v>1234</v>
      </c>
      <c r="K1676" t="s">
        <v>1536</v>
      </c>
      <c r="L1676" t="s">
        <v>23</v>
      </c>
      <c r="M1676">
        <v>5</v>
      </c>
      <c r="N1676">
        <v>16</v>
      </c>
      <c r="O1676" t="s">
        <v>3362</v>
      </c>
      <c r="P1676" t="s">
        <v>3363</v>
      </c>
      <c r="Q1676" s="7">
        <f>fact_orders[[#This Row],[Original Price]]*(1-fact_orders[[#This Row],[Discount%]])</f>
        <v>529.19999999999993</v>
      </c>
      <c r="R1676">
        <f>fact_orders[[#This Row],[Original Price]]*fact_orders[[#This Row],[Discount%]]</f>
        <v>226.79999999999998</v>
      </c>
      <c r="S1676">
        <f>YEAR(fact_orders[[#This Row],[Date]])</f>
        <v>2023</v>
      </c>
      <c r="T1676">
        <f>MONTH(fact_orders[[#This Row],[Date]])</f>
        <v>3</v>
      </c>
      <c r="U1676" t="str">
        <f>TEXT(fact_orders[[#This Row],[Date]],"mmm-yyyy")</f>
        <v>Mar-2023</v>
      </c>
      <c r="V1676" t="str">
        <f>"Q"&amp;ROUNDUP(MONTH(fact_orders[[#This Row],[Date]])/3,0)</f>
        <v>Q1</v>
      </c>
      <c r="W1676" t="str" cm="1">
        <f t="array" ref="W1676">_xlfn.IFS(
fact_orders[[#This Row],[dim_customers.Customer Age]]&lt;=25,"18-25",
fact_orders[[#This Row],[dim_customers.Customer Age]]&lt;=35,"26-35",
fact_orders[[#This Row],[dim_customers.Customer Age]]&lt;=45,"36-45",
fact_orders[[#This Row],[dim_customers.Customer Age]]&lt;=55,"46-55",
TRUE,"56+"
)</f>
        <v>18-25</v>
      </c>
      <c r="X1676" t="str" cm="1">
        <f t="array" ref="X1676">_xlfn.IFS(fact_orders[[#This Row],[Original Price]]&lt;250,"Under 250", fact_orders[[#This Row],[Original Price]]&lt;500, "250-499",fact_orders[[#This Row],[Original Price]]&lt;1000,"500-999",fact_orders[[#This Row],[Original Price]]&lt;2000,"1000-1999",TRUE,"2000+")</f>
        <v>500-999</v>
      </c>
      <c r="Y1676" t="str" cm="1">
        <f t="array" ref="Y1676">_xlfn.IFS(fact_orders[[#This Row],[Discount%]]&lt;0.2,"10-19%",fact_orders[[#This Row],[Discount%]]&lt;0.3,"20-29%",fact_orders[[#This Row],[Discount%]]&lt;0.4,"30-39%",fact_orders[[#This Row],[Discount%]]&lt;0.5,"40-49%",TRUE,"50%+")</f>
        <v>30-39%</v>
      </c>
    </row>
    <row r="1677" spans="1:25" hidden="1" x14ac:dyDescent="0.3">
      <c r="A1677" t="s">
        <v>5093</v>
      </c>
      <c r="B1677" t="s">
        <v>3364</v>
      </c>
      <c r="C1677" t="s">
        <v>1570</v>
      </c>
      <c r="D1677" s="2">
        <v>45007</v>
      </c>
      <c r="E1677">
        <v>326</v>
      </c>
      <c r="F1677" s="4">
        <v>0.35</v>
      </c>
      <c r="G1677" t="s">
        <v>8</v>
      </c>
      <c r="H1677" t="s">
        <v>1475</v>
      </c>
      <c r="I1677" t="s">
        <v>10</v>
      </c>
      <c r="J1677" t="s">
        <v>1234</v>
      </c>
      <c r="K1677" t="s">
        <v>1163</v>
      </c>
      <c r="L1677" t="s">
        <v>23</v>
      </c>
      <c r="M1677">
        <v>4</v>
      </c>
      <c r="N1677">
        <v>17</v>
      </c>
      <c r="O1677" t="s">
        <v>3362</v>
      </c>
      <c r="P1677" t="s">
        <v>3363</v>
      </c>
      <c r="Q1677" s="7">
        <f>fact_orders[[#This Row],[Original Price]]*(1-fact_orders[[#This Row],[Discount%]])</f>
        <v>211.9</v>
      </c>
      <c r="R1677">
        <f>fact_orders[[#This Row],[Original Price]]*fact_orders[[#This Row],[Discount%]]</f>
        <v>114.1</v>
      </c>
      <c r="S1677">
        <f>YEAR(fact_orders[[#This Row],[Date]])</f>
        <v>2023</v>
      </c>
      <c r="T1677">
        <f>MONTH(fact_orders[[#This Row],[Date]])</f>
        <v>3</v>
      </c>
      <c r="U1677" t="str">
        <f>TEXT(fact_orders[[#This Row],[Date]],"mmm-yyyy")</f>
        <v>Mar-2023</v>
      </c>
      <c r="V1677" t="str">
        <f>"Q"&amp;ROUNDUP(MONTH(fact_orders[[#This Row],[Date]])/3,0)</f>
        <v>Q1</v>
      </c>
      <c r="W1677" t="str" cm="1">
        <f t="array" ref="W1677">_xlfn.IFS(
fact_orders[[#This Row],[dim_customers.Customer Age]]&lt;=25,"18-25",
fact_orders[[#This Row],[dim_customers.Customer Age]]&lt;=35,"26-35",
fact_orders[[#This Row],[dim_customers.Customer Age]]&lt;=45,"36-45",
fact_orders[[#This Row],[dim_customers.Customer Age]]&lt;=55,"46-55",
TRUE,"56+"
)</f>
        <v>18-25</v>
      </c>
      <c r="X1677" t="str" cm="1">
        <f t="array" ref="X1677">_xlfn.IFS(fact_orders[[#This Row],[Original Price]]&lt;250,"Under 250", fact_orders[[#This Row],[Original Price]]&lt;500, "250-499",fact_orders[[#This Row],[Original Price]]&lt;1000,"500-999",fact_orders[[#This Row],[Original Price]]&lt;2000,"1000-1999",TRUE,"2000+")</f>
        <v>250-499</v>
      </c>
      <c r="Y1677" t="str" cm="1">
        <f t="array" ref="Y1677">_xlfn.IFS(fact_orders[[#This Row],[Discount%]]&lt;0.2,"10-19%",fact_orders[[#This Row],[Discount%]]&lt;0.3,"20-29%",fact_orders[[#This Row],[Discount%]]&lt;0.4,"30-39%",fact_orders[[#This Row],[Discount%]]&lt;0.5,"40-49%",TRUE,"50%+")</f>
        <v>30-39%</v>
      </c>
    </row>
    <row r="1678" spans="1:25" hidden="1" x14ac:dyDescent="0.3">
      <c r="A1678" t="s">
        <v>5094</v>
      </c>
      <c r="B1678" t="s">
        <v>3365</v>
      </c>
      <c r="C1678" t="s">
        <v>1571</v>
      </c>
      <c r="D1678" s="2">
        <v>44822</v>
      </c>
      <c r="E1678">
        <v>453</v>
      </c>
      <c r="F1678" s="4">
        <v>0.35</v>
      </c>
      <c r="G1678" t="s">
        <v>8</v>
      </c>
      <c r="H1678" t="s">
        <v>1475</v>
      </c>
      <c r="I1678" t="s">
        <v>10</v>
      </c>
      <c r="J1678" t="s">
        <v>1234</v>
      </c>
      <c r="K1678" t="s">
        <v>1163</v>
      </c>
      <c r="L1678" t="s">
        <v>25</v>
      </c>
      <c r="M1678">
        <v>3</v>
      </c>
      <c r="N1678">
        <v>18</v>
      </c>
      <c r="O1678" t="s">
        <v>3362</v>
      </c>
      <c r="P1678" t="s">
        <v>3363</v>
      </c>
      <c r="Q1678" s="7">
        <f>fact_orders[[#This Row],[Original Price]]*(1-fact_orders[[#This Row],[Discount%]])</f>
        <v>294.45</v>
      </c>
      <c r="R1678">
        <f>fact_orders[[#This Row],[Original Price]]*fact_orders[[#This Row],[Discount%]]</f>
        <v>158.54999999999998</v>
      </c>
      <c r="S1678">
        <f>YEAR(fact_orders[[#This Row],[Date]])</f>
        <v>2022</v>
      </c>
      <c r="T1678">
        <f>MONTH(fact_orders[[#This Row],[Date]])</f>
        <v>9</v>
      </c>
      <c r="U1678" t="str">
        <f>TEXT(fact_orders[[#This Row],[Date]],"mmm-yyyy")</f>
        <v>Sep-2022</v>
      </c>
      <c r="V1678" t="str">
        <f>"Q"&amp;ROUNDUP(MONTH(fact_orders[[#This Row],[Date]])/3,0)</f>
        <v>Q3</v>
      </c>
      <c r="W1678" t="str" cm="1">
        <f t="array" ref="W1678">_xlfn.IFS(
fact_orders[[#This Row],[dim_customers.Customer Age]]&lt;=25,"18-25",
fact_orders[[#This Row],[dim_customers.Customer Age]]&lt;=35,"26-35",
fact_orders[[#This Row],[dim_customers.Customer Age]]&lt;=45,"36-45",
fact_orders[[#This Row],[dim_customers.Customer Age]]&lt;=55,"46-55",
TRUE,"56+"
)</f>
        <v>18-25</v>
      </c>
      <c r="X1678" t="str" cm="1">
        <f t="array" ref="X1678">_xlfn.IFS(fact_orders[[#This Row],[Original Price]]&lt;250,"Under 250", fact_orders[[#This Row],[Original Price]]&lt;500, "250-499",fact_orders[[#This Row],[Original Price]]&lt;1000,"500-999",fact_orders[[#This Row],[Original Price]]&lt;2000,"1000-1999",TRUE,"2000+")</f>
        <v>250-499</v>
      </c>
      <c r="Y1678" t="str" cm="1">
        <f t="array" ref="Y1678">_xlfn.IFS(fact_orders[[#This Row],[Discount%]]&lt;0.2,"10-19%",fact_orders[[#This Row],[Discount%]]&lt;0.3,"20-29%",fact_orders[[#This Row],[Discount%]]&lt;0.4,"30-39%",fact_orders[[#This Row],[Discount%]]&lt;0.5,"40-49%",TRUE,"50%+")</f>
        <v>30-39%</v>
      </c>
    </row>
    <row r="1679" spans="1:25" hidden="1" x14ac:dyDescent="0.3">
      <c r="A1679" t="s">
        <v>5095</v>
      </c>
      <c r="B1679" t="s">
        <v>3366</v>
      </c>
      <c r="C1679" t="s">
        <v>1572</v>
      </c>
      <c r="D1679" s="2">
        <v>44706</v>
      </c>
      <c r="E1679">
        <v>326</v>
      </c>
      <c r="F1679" s="4">
        <v>0.35</v>
      </c>
      <c r="G1679" t="s">
        <v>8</v>
      </c>
      <c r="H1679" t="s">
        <v>1475</v>
      </c>
      <c r="I1679" t="s">
        <v>10</v>
      </c>
      <c r="J1679" t="s">
        <v>1234</v>
      </c>
      <c r="K1679" t="s">
        <v>1163</v>
      </c>
      <c r="L1679" t="s">
        <v>27</v>
      </c>
      <c r="M1679">
        <v>4</v>
      </c>
      <c r="N1679">
        <v>19</v>
      </c>
      <c r="O1679" t="s">
        <v>3362</v>
      </c>
      <c r="P1679" t="s">
        <v>3363</v>
      </c>
      <c r="Q1679" s="7">
        <f>fact_orders[[#This Row],[Original Price]]*(1-fact_orders[[#This Row],[Discount%]])</f>
        <v>211.9</v>
      </c>
      <c r="R1679">
        <f>fact_orders[[#This Row],[Original Price]]*fact_orders[[#This Row],[Discount%]]</f>
        <v>114.1</v>
      </c>
      <c r="S1679">
        <f>YEAR(fact_orders[[#This Row],[Date]])</f>
        <v>2022</v>
      </c>
      <c r="T1679">
        <f>MONTH(fact_orders[[#This Row],[Date]])</f>
        <v>5</v>
      </c>
      <c r="U1679" t="str">
        <f>TEXT(fact_orders[[#This Row],[Date]],"mmm-yyyy")</f>
        <v>May-2022</v>
      </c>
      <c r="V1679" t="str">
        <f>"Q"&amp;ROUNDUP(MONTH(fact_orders[[#This Row],[Date]])/3,0)</f>
        <v>Q2</v>
      </c>
      <c r="W1679" t="str" cm="1">
        <f t="array" ref="W1679">_xlfn.IFS(
fact_orders[[#This Row],[dim_customers.Customer Age]]&lt;=25,"18-25",
fact_orders[[#This Row],[dim_customers.Customer Age]]&lt;=35,"26-35",
fact_orders[[#This Row],[dim_customers.Customer Age]]&lt;=45,"36-45",
fact_orders[[#This Row],[dim_customers.Customer Age]]&lt;=55,"46-55",
TRUE,"56+"
)</f>
        <v>18-25</v>
      </c>
      <c r="X1679" t="str" cm="1">
        <f t="array" ref="X1679">_xlfn.IFS(fact_orders[[#This Row],[Original Price]]&lt;250,"Under 250", fact_orders[[#This Row],[Original Price]]&lt;500, "250-499",fact_orders[[#This Row],[Original Price]]&lt;1000,"500-999",fact_orders[[#This Row],[Original Price]]&lt;2000,"1000-1999",TRUE,"2000+")</f>
        <v>250-499</v>
      </c>
      <c r="Y1679" t="str" cm="1">
        <f t="array" ref="Y1679">_xlfn.IFS(fact_orders[[#This Row],[Discount%]]&lt;0.2,"10-19%",fact_orders[[#This Row],[Discount%]]&lt;0.3,"20-29%",fact_orders[[#This Row],[Discount%]]&lt;0.4,"30-39%",fact_orders[[#This Row],[Discount%]]&lt;0.5,"40-49%",TRUE,"50%+")</f>
        <v>30-39%</v>
      </c>
    </row>
    <row r="1680" spans="1:25" hidden="1" x14ac:dyDescent="0.3">
      <c r="A1680" t="s">
        <v>5096</v>
      </c>
      <c r="B1680" t="s">
        <v>3367</v>
      </c>
      <c r="C1680" t="s">
        <v>1573</v>
      </c>
      <c r="D1680" s="2">
        <v>44878</v>
      </c>
      <c r="E1680">
        <v>456</v>
      </c>
      <c r="F1680" s="4">
        <v>0.35</v>
      </c>
      <c r="G1680" t="s">
        <v>8</v>
      </c>
      <c r="H1680" t="s">
        <v>1475</v>
      </c>
      <c r="I1680" t="s">
        <v>10</v>
      </c>
      <c r="J1680" t="s">
        <v>1234</v>
      </c>
      <c r="K1680" t="s">
        <v>1163</v>
      </c>
      <c r="L1680" t="s">
        <v>29</v>
      </c>
      <c r="M1680">
        <v>5</v>
      </c>
      <c r="N1680">
        <v>20</v>
      </c>
      <c r="O1680" t="s">
        <v>3368</v>
      </c>
      <c r="P1680" t="s">
        <v>3363</v>
      </c>
      <c r="Q1680" s="7">
        <f>fact_orders[[#This Row],[Original Price]]*(1-fact_orders[[#This Row],[Discount%]])</f>
        <v>296.40000000000003</v>
      </c>
      <c r="R1680">
        <f>fact_orders[[#This Row],[Original Price]]*fact_orders[[#This Row],[Discount%]]</f>
        <v>159.6</v>
      </c>
      <c r="S1680">
        <f>YEAR(fact_orders[[#This Row],[Date]])</f>
        <v>2022</v>
      </c>
      <c r="T1680">
        <f>MONTH(fact_orders[[#This Row],[Date]])</f>
        <v>11</v>
      </c>
      <c r="U1680" t="str">
        <f>TEXT(fact_orders[[#This Row],[Date]],"mmm-yyyy")</f>
        <v>Nov-2022</v>
      </c>
      <c r="V1680" t="str">
        <f>"Q"&amp;ROUNDUP(MONTH(fact_orders[[#This Row],[Date]])/3,0)</f>
        <v>Q4</v>
      </c>
      <c r="W1680" t="str" cm="1">
        <f t="array" ref="W1680">_xlfn.IFS(
fact_orders[[#This Row],[dim_customers.Customer Age]]&lt;=25,"18-25",
fact_orders[[#This Row],[dim_customers.Customer Age]]&lt;=35,"26-35",
fact_orders[[#This Row],[dim_customers.Customer Age]]&lt;=45,"36-45",
fact_orders[[#This Row],[dim_customers.Customer Age]]&lt;=55,"46-55",
TRUE,"56+"
)</f>
        <v>18-25</v>
      </c>
      <c r="X1680" t="str" cm="1">
        <f t="array" ref="X1680">_xlfn.IFS(fact_orders[[#This Row],[Original Price]]&lt;250,"Under 250", fact_orders[[#This Row],[Original Price]]&lt;500, "250-499",fact_orders[[#This Row],[Original Price]]&lt;1000,"500-999",fact_orders[[#This Row],[Original Price]]&lt;2000,"1000-1999",TRUE,"2000+")</f>
        <v>250-499</v>
      </c>
      <c r="Y1680" t="str" cm="1">
        <f t="array" ref="Y1680">_xlfn.IFS(fact_orders[[#This Row],[Discount%]]&lt;0.2,"10-19%",fact_orders[[#This Row],[Discount%]]&lt;0.3,"20-29%",fact_orders[[#This Row],[Discount%]]&lt;0.4,"30-39%",fact_orders[[#This Row],[Discount%]]&lt;0.5,"40-49%",TRUE,"50%+")</f>
        <v>30-39%</v>
      </c>
    </row>
    <row r="1681" spans="1:25" hidden="1" x14ac:dyDescent="0.3">
      <c r="A1681" t="s">
        <v>5097</v>
      </c>
      <c r="B1681" t="s">
        <v>3369</v>
      </c>
      <c r="C1681" t="s">
        <v>1574</v>
      </c>
      <c r="D1681" s="2">
        <v>44213</v>
      </c>
      <c r="E1681">
        <v>675</v>
      </c>
      <c r="F1681" s="4">
        <v>0.35</v>
      </c>
      <c r="G1681" t="s">
        <v>8</v>
      </c>
      <c r="H1681" t="s">
        <v>1475</v>
      </c>
      <c r="I1681" t="s">
        <v>10</v>
      </c>
      <c r="J1681" t="s">
        <v>1575</v>
      </c>
      <c r="K1681" t="s">
        <v>1163</v>
      </c>
      <c r="L1681" t="s">
        <v>16</v>
      </c>
      <c r="M1681">
        <v>3</v>
      </c>
      <c r="N1681">
        <v>21</v>
      </c>
      <c r="O1681" t="s">
        <v>3368</v>
      </c>
      <c r="P1681" t="s">
        <v>3363</v>
      </c>
      <c r="Q1681" s="7">
        <f>fact_orders[[#This Row],[Original Price]]*(1-fact_orders[[#This Row],[Discount%]])</f>
        <v>438.75</v>
      </c>
      <c r="R1681">
        <f>fact_orders[[#This Row],[Original Price]]*fact_orders[[#This Row],[Discount%]]</f>
        <v>236.24999999999997</v>
      </c>
      <c r="S1681">
        <f>YEAR(fact_orders[[#This Row],[Date]])</f>
        <v>2021</v>
      </c>
      <c r="T1681">
        <f>MONTH(fact_orders[[#This Row],[Date]])</f>
        <v>1</v>
      </c>
      <c r="U1681" t="str">
        <f>TEXT(fact_orders[[#This Row],[Date]],"mmm-yyyy")</f>
        <v>Jan-2021</v>
      </c>
      <c r="V1681" t="str">
        <f>"Q"&amp;ROUNDUP(MONTH(fact_orders[[#This Row],[Date]])/3,0)</f>
        <v>Q1</v>
      </c>
      <c r="W1681" t="str" cm="1">
        <f t="array" ref="W1681">_xlfn.IFS(
fact_orders[[#This Row],[dim_customers.Customer Age]]&lt;=25,"18-25",
fact_orders[[#This Row],[dim_customers.Customer Age]]&lt;=35,"26-35",
fact_orders[[#This Row],[dim_customers.Customer Age]]&lt;=45,"36-45",
fact_orders[[#This Row],[dim_customers.Customer Age]]&lt;=55,"46-55",
TRUE,"56+"
)</f>
        <v>18-25</v>
      </c>
      <c r="X1681" t="str" cm="1">
        <f t="array" ref="X1681">_xlfn.IFS(fact_orders[[#This Row],[Original Price]]&lt;250,"Under 250", fact_orders[[#This Row],[Original Price]]&lt;500, "250-499",fact_orders[[#This Row],[Original Price]]&lt;1000,"500-999",fact_orders[[#This Row],[Original Price]]&lt;2000,"1000-1999",TRUE,"2000+")</f>
        <v>500-999</v>
      </c>
      <c r="Y1681" t="str" cm="1">
        <f t="array" ref="Y1681">_xlfn.IFS(fact_orders[[#This Row],[Discount%]]&lt;0.2,"10-19%",fact_orders[[#This Row],[Discount%]]&lt;0.3,"20-29%",fact_orders[[#This Row],[Discount%]]&lt;0.4,"30-39%",fact_orders[[#This Row],[Discount%]]&lt;0.5,"40-49%",TRUE,"50%+")</f>
        <v>30-39%</v>
      </c>
    </row>
    <row r="1682" spans="1:25" hidden="1" x14ac:dyDescent="0.3">
      <c r="A1682" t="s">
        <v>5098</v>
      </c>
      <c r="B1682" t="s">
        <v>3370</v>
      </c>
      <c r="C1682" t="s">
        <v>1576</v>
      </c>
      <c r="D1682" s="2">
        <v>44281</v>
      </c>
      <c r="E1682">
        <v>654</v>
      </c>
      <c r="F1682" s="4">
        <v>0.35</v>
      </c>
      <c r="G1682" t="s">
        <v>8</v>
      </c>
      <c r="H1682" t="s">
        <v>1475</v>
      </c>
      <c r="I1682" t="s">
        <v>10</v>
      </c>
      <c r="J1682" t="s">
        <v>1575</v>
      </c>
      <c r="K1682" t="s">
        <v>1163</v>
      </c>
      <c r="L1682" t="s">
        <v>16</v>
      </c>
      <c r="M1682">
        <v>2</v>
      </c>
      <c r="N1682">
        <v>22</v>
      </c>
      <c r="O1682" t="s">
        <v>3368</v>
      </c>
      <c r="P1682" t="s">
        <v>3363</v>
      </c>
      <c r="Q1682" s="7">
        <f>fact_orders[[#This Row],[Original Price]]*(1-fact_orders[[#This Row],[Discount%]])</f>
        <v>425.1</v>
      </c>
      <c r="R1682">
        <f>fact_orders[[#This Row],[Original Price]]*fact_orders[[#This Row],[Discount%]]</f>
        <v>228.89999999999998</v>
      </c>
      <c r="S1682">
        <f>YEAR(fact_orders[[#This Row],[Date]])</f>
        <v>2021</v>
      </c>
      <c r="T1682">
        <f>MONTH(fact_orders[[#This Row],[Date]])</f>
        <v>3</v>
      </c>
      <c r="U1682" t="str">
        <f>TEXT(fact_orders[[#This Row],[Date]],"mmm-yyyy")</f>
        <v>Mar-2021</v>
      </c>
      <c r="V1682" t="str">
        <f>"Q"&amp;ROUNDUP(MONTH(fact_orders[[#This Row],[Date]])/3,0)</f>
        <v>Q1</v>
      </c>
      <c r="W1682" t="str" cm="1">
        <f t="array" ref="W1682">_xlfn.IFS(
fact_orders[[#This Row],[dim_customers.Customer Age]]&lt;=25,"18-25",
fact_orders[[#This Row],[dim_customers.Customer Age]]&lt;=35,"26-35",
fact_orders[[#This Row],[dim_customers.Customer Age]]&lt;=45,"36-45",
fact_orders[[#This Row],[dim_customers.Customer Age]]&lt;=55,"46-55",
TRUE,"56+"
)</f>
        <v>18-25</v>
      </c>
      <c r="X1682" t="str" cm="1">
        <f t="array" ref="X1682">_xlfn.IFS(fact_orders[[#This Row],[Original Price]]&lt;250,"Under 250", fact_orders[[#This Row],[Original Price]]&lt;500, "250-499",fact_orders[[#This Row],[Original Price]]&lt;1000,"500-999",fact_orders[[#This Row],[Original Price]]&lt;2000,"1000-1999",TRUE,"2000+")</f>
        <v>500-999</v>
      </c>
      <c r="Y1682" t="str" cm="1">
        <f t="array" ref="Y1682">_xlfn.IFS(fact_orders[[#This Row],[Discount%]]&lt;0.2,"10-19%",fact_orders[[#This Row],[Discount%]]&lt;0.3,"20-29%",fact_orders[[#This Row],[Discount%]]&lt;0.4,"30-39%",fact_orders[[#This Row],[Discount%]]&lt;0.5,"40-49%",TRUE,"50%+")</f>
        <v>30-39%</v>
      </c>
    </row>
    <row r="1683" spans="1:25" hidden="1" x14ac:dyDescent="0.3">
      <c r="A1683" t="s">
        <v>5099</v>
      </c>
      <c r="B1683" t="s">
        <v>3371</v>
      </c>
      <c r="C1683" t="s">
        <v>1577</v>
      </c>
      <c r="D1683" s="2">
        <v>44422</v>
      </c>
      <c r="E1683">
        <v>654</v>
      </c>
      <c r="F1683" s="4">
        <v>0.4</v>
      </c>
      <c r="G1683" t="s">
        <v>8</v>
      </c>
      <c r="H1683" t="s">
        <v>1475</v>
      </c>
      <c r="I1683" t="s">
        <v>10</v>
      </c>
      <c r="J1683" t="s">
        <v>1575</v>
      </c>
      <c r="K1683" t="s">
        <v>1163</v>
      </c>
      <c r="L1683" t="s">
        <v>37</v>
      </c>
      <c r="M1683">
        <v>5</v>
      </c>
      <c r="N1683">
        <v>23</v>
      </c>
      <c r="O1683" t="s">
        <v>3368</v>
      </c>
      <c r="P1683" t="s">
        <v>3363</v>
      </c>
      <c r="Q1683" s="7">
        <f>fact_orders[[#This Row],[Original Price]]*(1-fact_orders[[#This Row],[Discount%]])</f>
        <v>392.4</v>
      </c>
      <c r="R1683">
        <f>fact_orders[[#This Row],[Original Price]]*fact_orders[[#This Row],[Discount%]]</f>
        <v>261.60000000000002</v>
      </c>
      <c r="S1683">
        <f>YEAR(fact_orders[[#This Row],[Date]])</f>
        <v>2021</v>
      </c>
      <c r="T1683">
        <f>MONTH(fact_orders[[#This Row],[Date]])</f>
        <v>8</v>
      </c>
      <c r="U1683" t="str">
        <f>TEXT(fact_orders[[#This Row],[Date]],"mmm-yyyy")</f>
        <v>Aug-2021</v>
      </c>
      <c r="V1683" t="str">
        <f>"Q"&amp;ROUNDUP(MONTH(fact_orders[[#This Row],[Date]])/3,0)</f>
        <v>Q3</v>
      </c>
      <c r="W1683" t="str" cm="1">
        <f t="array" ref="W1683">_xlfn.IFS(
fact_orders[[#This Row],[dim_customers.Customer Age]]&lt;=25,"18-25",
fact_orders[[#This Row],[dim_customers.Customer Age]]&lt;=35,"26-35",
fact_orders[[#This Row],[dim_customers.Customer Age]]&lt;=45,"36-45",
fact_orders[[#This Row],[dim_customers.Customer Age]]&lt;=55,"46-55",
TRUE,"56+"
)</f>
        <v>18-25</v>
      </c>
      <c r="X1683" t="str" cm="1">
        <f t="array" ref="X1683">_xlfn.IFS(fact_orders[[#This Row],[Original Price]]&lt;250,"Under 250", fact_orders[[#This Row],[Original Price]]&lt;500, "250-499",fact_orders[[#This Row],[Original Price]]&lt;1000,"500-999",fact_orders[[#This Row],[Original Price]]&lt;2000,"1000-1999",TRUE,"2000+")</f>
        <v>500-999</v>
      </c>
      <c r="Y1683" t="str" cm="1">
        <f t="array" ref="Y1683">_xlfn.IFS(fact_orders[[#This Row],[Discount%]]&lt;0.2,"10-19%",fact_orders[[#This Row],[Discount%]]&lt;0.3,"20-29%",fact_orders[[#This Row],[Discount%]]&lt;0.4,"30-39%",fact_orders[[#This Row],[Discount%]]&lt;0.5,"40-49%",TRUE,"50%+")</f>
        <v>40-49%</v>
      </c>
    </row>
    <row r="1684" spans="1:25" hidden="1" x14ac:dyDescent="0.3">
      <c r="A1684" t="s">
        <v>5100</v>
      </c>
      <c r="B1684" t="s">
        <v>3372</v>
      </c>
      <c r="C1684" t="s">
        <v>1578</v>
      </c>
      <c r="D1684" s="2">
        <v>44328</v>
      </c>
      <c r="E1684">
        <v>654</v>
      </c>
      <c r="F1684" s="4">
        <v>0.4</v>
      </c>
      <c r="G1684" t="s">
        <v>8</v>
      </c>
      <c r="H1684" t="s">
        <v>1475</v>
      </c>
      <c r="I1684" t="s">
        <v>10</v>
      </c>
      <c r="J1684" t="s">
        <v>1575</v>
      </c>
      <c r="K1684" t="s">
        <v>1151</v>
      </c>
      <c r="L1684" t="s">
        <v>23</v>
      </c>
      <c r="M1684">
        <v>4</v>
      </c>
      <c r="N1684">
        <v>18</v>
      </c>
      <c r="O1684" t="s">
        <v>3373</v>
      </c>
      <c r="P1684" t="s">
        <v>3363</v>
      </c>
      <c r="Q1684" s="7">
        <f>fact_orders[[#This Row],[Original Price]]*(1-fact_orders[[#This Row],[Discount%]])</f>
        <v>392.4</v>
      </c>
      <c r="R1684">
        <f>fact_orders[[#This Row],[Original Price]]*fact_orders[[#This Row],[Discount%]]</f>
        <v>261.60000000000002</v>
      </c>
      <c r="S1684">
        <f>YEAR(fact_orders[[#This Row],[Date]])</f>
        <v>2021</v>
      </c>
      <c r="T1684">
        <f>MONTH(fact_orders[[#This Row],[Date]])</f>
        <v>5</v>
      </c>
      <c r="U1684" t="str">
        <f>TEXT(fact_orders[[#This Row],[Date]],"mmm-yyyy")</f>
        <v>May-2021</v>
      </c>
      <c r="V1684" t="str">
        <f>"Q"&amp;ROUNDUP(MONTH(fact_orders[[#This Row],[Date]])/3,0)</f>
        <v>Q2</v>
      </c>
      <c r="W1684" t="str" cm="1">
        <f t="array" ref="W1684">_xlfn.IFS(
fact_orders[[#This Row],[dim_customers.Customer Age]]&lt;=25,"18-25",
fact_orders[[#This Row],[dim_customers.Customer Age]]&lt;=35,"26-35",
fact_orders[[#This Row],[dim_customers.Customer Age]]&lt;=45,"36-45",
fact_orders[[#This Row],[dim_customers.Customer Age]]&lt;=55,"46-55",
TRUE,"56+"
)</f>
        <v>18-25</v>
      </c>
      <c r="X1684" t="str" cm="1">
        <f t="array" ref="X1684">_xlfn.IFS(fact_orders[[#This Row],[Original Price]]&lt;250,"Under 250", fact_orders[[#This Row],[Original Price]]&lt;500, "250-499",fact_orders[[#This Row],[Original Price]]&lt;1000,"500-999",fact_orders[[#This Row],[Original Price]]&lt;2000,"1000-1999",TRUE,"2000+")</f>
        <v>500-999</v>
      </c>
      <c r="Y1684" t="str" cm="1">
        <f t="array" ref="Y1684">_xlfn.IFS(fact_orders[[#This Row],[Discount%]]&lt;0.2,"10-19%",fact_orders[[#This Row],[Discount%]]&lt;0.3,"20-29%",fact_orders[[#This Row],[Discount%]]&lt;0.4,"30-39%",fact_orders[[#This Row],[Discount%]]&lt;0.5,"40-49%",TRUE,"50%+")</f>
        <v>40-49%</v>
      </c>
    </row>
    <row r="1685" spans="1:25" hidden="1" x14ac:dyDescent="0.3">
      <c r="A1685" t="s">
        <v>5101</v>
      </c>
      <c r="B1685" t="s">
        <v>3374</v>
      </c>
      <c r="C1685" t="s">
        <v>1579</v>
      </c>
      <c r="D1685" s="2">
        <v>44487</v>
      </c>
      <c r="E1685">
        <v>654</v>
      </c>
      <c r="F1685" s="4">
        <v>0.15</v>
      </c>
      <c r="G1685" t="s">
        <v>8</v>
      </c>
      <c r="H1685" t="s">
        <v>1475</v>
      </c>
      <c r="I1685" t="s">
        <v>10</v>
      </c>
      <c r="J1685" t="s">
        <v>1575</v>
      </c>
      <c r="K1685" t="s">
        <v>1151</v>
      </c>
      <c r="L1685" t="s">
        <v>35</v>
      </c>
      <c r="M1685">
        <v>3</v>
      </c>
      <c r="N1685">
        <v>18</v>
      </c>
      <c r="O1685" t="s">
        <v>3373</v>
      </c>
      <c r="P1685" t="s">
        <v>3363</v>
      </c>
      <c r="Q1685" s="7">
        <f>fact_orders[[#This Row],[Original Price]]*(1-fact_orders[[#This Row],[Discount%]])</f>
        <v>555.9</v>
      </c>
      <c r="R1685">
        <f>fact_orders[[#This Row],[Original Price]]*fact_orders[[#This Row],[Discount%]]</f>
        <v>98.1</v>
      </c>
      <c r="S1685">
        <f>YEAR(fact_orders[[#This Row],[Date]])</f>
        <v>2021</v>
      </c>
      <c r="T1685">
        <f>MONTH(fact_orders[[#This Row],[Date]])</f>
        <v>10</v>
      </c>
      <c r="U1685" t="str">
        <f>TEXT(fact_orders[[#This Row],[Date]],"mmm-yyyy")</f>
        <v>Oct-2021</v>
      </c>
      <c r="V1685" t="str">
        <f>"Q"&amp;ROUNDUP(MONTH(fact_orders[[#This Row],[Date]])/3,0)</f>
        <v>Q4</v>
      </c>
      <c r="W1685" t="str" cm="1">
        <f t="array" ref="W1685">_xlfn.IFS(
fact_orders[[#This Row],[dim_customers.Customer Age]]&lt;=25,"18-25",
fact_orders[[#This Row],[dim_customers.Customer Age]]&lt;=35,"26-35",
fact_orders[[#This Row],[dim_customers.Customer Age]]&lt;=45,"36-45",
fact_orders[[#This Row],[dim_customers.Customer Age]]&lt;=55,"46-55",
TRUE,"56+"
)</f>
        <v>18-25</v>
      </c>
      <c r="X1685" t="str" cm="1">
        <f t="array" ref="X1685">_xlfn.IFS(fact_orders[[#This Row],[Original Price]]&lt;250,"Under 250", fact_orders[[#This Row],[Original Price]]&lt;500, "250-499",fact_orders[[#This Row],[Original Price]]&lt;1000,"500-999",fact_orders[[#This Row],[Original Price]]&lt;2000,"1000-1999",TRUE,"2000+")</f>
        <v>500-999</v>
      </c>
      <c r="Y1685" t="str" cm="1">
        <f t="array" ref="Y1685">_xlfn.IFS(fact_orders[[#This Row],[Discount%]]&lt;0.2,"10-19%",fact_orders[[#This Row],[Discount%]]&lt;0.3,"20-29%",fact_orders[[#This Row],[Discount%]]&lt;0.4,"30-39%",fact_orders[[#This Row],[Discount%]]&lt;0.5,"40-49%",TRUE,"50%+")</f>
        <v>10-19%</v>
      </c>
    </row>
    <row r="1686" spans="1:25" hidden="1" x14ac:dyDescent="0.3">
      <c r="A1686" t="s">
        <v>5102</v>
      </c>
      <c r="B1686" t="s">
        <v>3375</v>
      </c>
      <c r="C1686" t="s">
        <v>1580</v>
      </c>
      <c r="D1686" s="2">
        <v>44477</v>
      </c>
      <c r="E1686">
        <v>356</v>
      </c>
      <c r="F1686" s="4">
        <v>0.15</v>
      </c>
      <c r="G1686" t="s">
        <v>8</v>
      </c>
      <c r="H1686" t="s">
        <v>1475</v>
      </c>
      <c r="I1686" t="s">
        <v>10</v>
      </c>
      <c r="J1686" t="s">
        <v>1575</v>
      </c>
      <c r="K1686" t="s">
        <v>1151</v>
      </c>
      <c r="L1686" t="s">
        <v>37</v>
      </c>
      <c r="M1686">
        <v>5</v>
      </c>
      <c r="N1686">
        <v>18</v>
      </c>
      <c r="O1686" t="s">
        <v>3373</v>
      </c>
      <c r="P1686" t="s">
        <v>3363</v>
      </c>
      <c r="Q1686" s="7">
        <f>fact_orders[[#This Row],[Original Price]]*(1-fact_orders[[#This Row],[Discount%]])</f>
        <v>302.59999999999997</v>
      </c>
      <c r="R1686">
        <f>fact_orders[[#This Row],[Original Price]]*fact_orders[[#This Row],[Discount%]]</f>
        <v>53.4</v>
      </c>
      <c r="S1686">
        <f>YEAR(fact_orders[[#This Row],[Date]])</f>
        <v>2021</v>
      </c>
      <c r="T1686">
        <f>MONTH(fact_orders[[#This Row],[Date]])</f>
        <v>10</v>
      </c>
      <c r="U1686" t="str">
        <f>TEXT(fact_orders[[#This Row],[Date]],"mmm-yyyy")</f>
        <v>Oct-2021</v>
      </c>
      <c r="V1686" t="str">
        <f>"Q"&amp;ROUNDUP(MONTH(fact_orders[[#This Row],[Date]])/3,0)</f>
        <v>Q4</v>
      </c>
      <c r="W1686" t="str" cm="1">
        <f t="array" ref="W1686">_xlfn.IFS(
fact_orders[[#This Row],[dim_customers.Customer Age]]&lt;=25,"18-25",
fact_orders[[#This Row],[dim_customers.Customer Age]]&lt;=35,"26-35",
fact_orders[[#This Row],[dim_customers.Customer Age]]&lt;=45,"36-45",
fact_orders[[#This Row],[dim_customers.Customer Age]]&lt;=55,"46-55",
TRUE,"56+"
)</f>
        <v>18-25</v>
      </c>
      <c r="X1686" t="str" cm="1">
        <f t="array" ref="X1686">_xlfn.IFS(fact_orders[[#This Row],[Original Price]]&lt;250,"Under 250", fact_orders[[#This Row],[Original Price]]&lt;500, "250-499",fact_orders[[#This Row],[Original Price]]&lt;1000,"500-999",fact_orders[[#This Row],[Original Price]]&lt;2000,"1000-1999",TRUE,"2000+")</f>
        <v>250-499</v>
      </c>
      <c r="Y1686" t="str" cm="1">
        <f t="array" ref="Y1686">_xlfn.IFS(fact_orders[[#This Row],[Discount%]]&lt;0.2,"10-19%",fact_orders[[#This Row],[Discount%]]&lt;0.3,"20-29%",fact_orders[[#This Row],[Discount%]]&lt;0.4,"30-39%",fact_orders[[#This Row],[Discount%]]&lt;0.5,"40-49%",TRUE,"50%+")</f>
        <v>10-19%</v>
      </c>
    </row>
    <row r="1687" spans="1:25" hidden="1" x14ac:dyDescent="0.3">
      <c r="A1687" t="s">
        <v>5103</v>
      </c>
      <c r="B1687" t="s">
        <v>3376</v>
      </c>
      <c r="C1687" t="s">
        <v>1581</v>
      </c>
      <c r="D1687" s="2">
        <v>44266</v>
      </c>
      <c r="E1687">
        <v>686</v>
      </c>
      <c r="F1687" s="4">
        <v>0.15</v>
      </c>
      <c r="G1687" t="s">
        <v>8</v>
      </c>
      <c r="H1687" t="s">
        <v>1475</v>
      </c>
      <c r="I1687" t="s">
        <v>10</v>
      </c>
      <c r="J1687" t="s">
        <v>1575</v>
      </c>
      <c r="K1687" t="s">
        <v>1151</v>
      </c>
      <c r="L1687" t="s">
        <v>23</v>
      </c>
      <c r="M1687">
        <v>4</v>
      </c>
      <c r="N1687">
        <v>18</v>
      </c>
      <c r="O1687" t="s">
        <v>3373</v>
      </c>
      <c r="P1687" t="s">
        <v>3363</v>
      </c>
      <c r="Q1687" s="7">
        <f>fact_orders[[#This Row],[Original Price]]*(1-fact_orders[[#This Row],[Discount%]])</f>
        <v>583.1</v>
      </c>
      <c r="R1687">
        <f>fact_orders[[#This Row],[Original Price]]*fact_orders[[#This Row],[Discount%]]</f>
        <v>102.89999999999999</v>
      </c>
      <c r="S1687">
        <f>YEAR(fact_orders[[#This Row],[Date]])</f>
        <v>2021</v>
      </c>
      <c r="T1687">
        <f>MONTH(fact_orders[[#This Row],[Date]])</f>
        <v>3</v>
      </c>
      <c r="U1687" t="str">
        <f>TEXT(fact_orders[[#This Row],[Date]],"mmm-yyyy")</f>
        <v>Mar-2021</v>
      </c>
      <c r="V1687" t="str">
        <f>"Q"&amp;ROUNDUP(MONTH(fact_orders[[#This Row],[Date]])/3,0)</f>
        <v>Q1</v>
      </c>
      <c r="W1687" t="str" cm="1">
        <f t="array" ref="W1687">_xlfn.IFS(
fact_orders[[#This Row],[dim_customers.Customer Age]]&lt;=25,"18-25",
fact_orders[[#This Row],[dim_customers.Customer Age]]&lt;=35,"26-35",
fact_orders[[#This Row],[dim_customers.Customer Age]]&lt;=45,"36-45",
fact_orders[[#This Row],[dim_customers.Customer Age]]&lt;=55,"46-55",
TRUE,"56+"
)</f>
        <v>18-25</v>
      </c>
      <c r="X1687" t="str" cm="1">
        <f t="array" ref="X1687">_xlfn.IFS(fact_orders[[#This Row],[Original Price]]&lt;250,"Under 250", fact_orders[[#This Row],[Original Price]]&lt;500, "250-499",fact_orders[[#This Row],[Original Price]]&lt;1000,"500-999",fact_orders[[#This Row],[Original Price]]&lt;2000,"1000-1999",TRUE,"2000+")</f>
        <v>500-999</v>
      </c>
      <c r="Y1687" t="str" cm="1">
        <f t="array" ref="Y1687">_xlfn.IFS(fact_orders[[#This Row],[Discount%]]&lt;0.2,"10-19%",fact_orders[[#This Row],[Discount%]]&lt;0.3,"20-29%",fact_orders[[#This Row],[Discount%]]&lt;0.4,"30-39%",fact_orders[[#This Row],[Discount%]]&lt;0.5,"40-49%",TRUE,"50%+")</f>
        <v>10-19%</v>
      </c>
    </row>
    <row r="1688" spans="1:25" hidden="1" x14ac:dyDescent="0.3">
      <c r="A1688" t="s">
        <v>5104</v>
      </c>
      <c r="B1688" t="s">
        <v>3377</v>
      </c>
      <c r="C1688" t="s">
        <v>1582</v>
      </c>
      <c r="D1688" s="2">
        <v>44865</v>
      </c>
      <c r="E1688">
        <v>456</v>
      </c>
      <c r="F1688" s="4">
        <v>0.3</v>
      </c>
      <c r="G1688" t="s">
        <v>8</v>
      </c>
      <c r="H1688" t="s">
        <v>1475</v>
      </c>
      <c r="I1688" t="s">
        <v>525</v>
      </c>
      <c r="J1688" t="s">
        <v>11</v>
      </c>
      <c r="K1688" t="s">
        <v>6925</v>
      </c>
      <c r="L1688" t="s">
        <v>23</v>
      </c>
      <c r="M1688">
        <v>2</v>
      </c>
      <c r="N1688">
        <v>18</v>
      </c>
      <c r="O1688" t="s">
        <v>3373</v>
      </c>
      <c r="P1688" t="s">
        <v>3363</v>
      </c>
      <c r="Q1688" s="7">
        <f>fact_orders[[#This Row],[Original Price]]*(1-fact_orders[[#This Row],[Discount%]])</f>
        <v>319.2</v>
      </c>
      <c r="R1688">
        <f>fact_orders[[#This Row],[Original Price]]*fact_orders[[#This Row],[Discount%]]</f>
        <v>136.79999999999998</v>
      </c>
      <c r="S1688">
        <f>YEAR(fact_orders[[#This Row],[Date]])</f>
        <v>2022</v>
      </c>
      <c r="T1688">
        <f>MONTH(fact_orders[[#This Row],[Date]])</f>
        <v>10</v>
      </c>
      <c r="U1688" t="str">
        <f>TEXT(fact_orders[[#This Row],[Date]],"mmm-yyyy")</f>
        <v>Oct-2022</v>
      </c>
      <c r="V1688" t="str">
        <f>"Q"&amp;ROUNDUP(MONTH(fact_orders[[#This Row],[Date]])/3,0)</f>
        <v>Q4</v>
      </c>
      <c r="W1688" t="str" cm="1">
        <f t="array" ref="W1688">_xlfn.IFS(
fact_orders[[#This Row],[dim_customers.Customer Age]]&lt;=25,"18-25",
fact_orders[[#This Row],[dim_customers.Customer Age]]&lt;=35,"26-35",
fact_orders[[#This Row],[dim_customers.Customer Age]]&lt;=45,"36-45",
fact_orders[[#This Row],[dim_customers.Customer Age]]&lt;=55,"46-55",
TRUE,"56+"
)</f>
        <v>18-25</v>
      </c>
      <c r="X1688" t="str" cm="1">
        <f t="array" ref="X1688">_xlfn.IFS(fact_orders[[#This Row],[Original Price]]&lt;250,"Under 250", fact_orders[[#This Row],[Original Price]]&lt;500, "250-499",fact_orders[[#This Row],[Original Price]]&lt;1000,"500-999",fact_orders[[#This Row],[Original Price]]&lt;2000,"1000-1999",TRUE,"2000+")</f>
        <v>250-499</v>
      </c>
      <c r="Y1688" t="str" cm="1">
        <f t="array" ref="Y1688">_xlfn.IFS(fact_orders[[#This Row],[Discount%]]&lt;0.2,"10-19%",fact_orders[[#This Row],[Discount%]]&lt;0.3,"20-29%",fact_orders[[#This Row],[Discount%]]&lt;0.4,"30-39%",fact_orders[[#This Row],[Discount%]]&lt;0.5,"40-49%",TRUE,"50%+")</f>
        <v>30-39%</v>
      </c>
    </row>
    <row r="1689" spans="1:25" hidden="1" x14ac:dyDescent="0.3">
      <c r="A1689" t="s">
        <v>5105</v>
      </c>
      <c r="B1689" t="s">
        <v>3378</v>
      </c>
      <c r="C1689" t="s">
        <v>1583</v>
      </c>
      <c r="D1689" s="2">
        <v>44910</v>
      </c>
      <c r="E1689">
        <v>516</v>
      </c>
      <c r="F1689" s="4">
        <v>0.3</v>
      </c>
      <c r="G1689" t="s">
        <v>8</v>
      </c>
      <c r="H1689" t="s">
        <v>1475</v>
      </c>
      <c r="I1689" t="s">
        <v>525</v>
      </c>
      <c r="J1689" t="s">
        <v>11</v>
      </c>
      <c r="K1689" t="s">
        <v>6925</v>
      </c>
      <c r="L1689" t="s">
        <v>23</v>
      </c>
      <c r="M1689">
        <v>5</v>
      </c>
      <c r="N1689">
        <v>18</v>
      </c>
      <c r="O1689" t="s">
        <v>3373</v>
      </c>
      <c r="P1689" t="s">
        <v>3363</v>
      </c>
      <c r="Q1689" s="7">
        <f>fact_orders[[#This Row],[Original Price]]*(1-fact_orders[[#This Row],[Discount%]])</f>
        <v>361.2</v>
      </c>
      <c r="R1689">
        <f>fact_orders[[#This Row],[Original Price]]*fact_orders[[#This Row],[Discount%]]</f>
        <v>154.79999999999998</v>
      </c>
      <c r="S1689">
        <f>YEAR(fact_orders[[#This Row],[Date]])</f>
        <v>2022</v>
      </c>
      <c r="T1689">
        <f>MONTH(fact_orders[[#This Row],[Date]])</f>
        <v>12</v>
      </c>
      <c r="U1689" t="str">
        <f>TEXT(fact_orders[[#This Row],[Date]],"mmm-yyyy")</f>
        <v>Dec-2022</v>
      </c>
      <c r="V1689" t="str">
        <f>"Q"&amp;ROUNDUP(MONTH(fact_orders[[#This Row],[Date]])/3,0)</f>
        <v>Q4</v>
      </c>
      <c r="W1689" t="str" cm="1">
        <f t="array" ref="W1689">_xlfn.IFS(
fact_orders[[#This Row],[dim_customers.Customer Age]]&lt;=25,"18-25",
fact_orders[[#This Row],[dim_customers.Customer Age]]&lt;=35,"26-35",
fact_orders[[#This Row],[dim_customers.Customer Age]]&lt;=45,"36-45",
fact_orders[[#This Row],[dim_customers.Customer Age]]&lt;=55,"46-55",
TRUE,"56+"
)</f>
        <v>18-25</v>
      </c>
      <c r="X1689" t="str" cm="1">
        <f t="array" ref="X1689">_xlfn.IFS(fact_orders[[#This Row],[Original Price]]&lt;250,"Under 250", fact_orders[[#This Row],[Original Price]]&lt;500, "250-499",fact_orders[[#This Row],[Original Price]]&lt;1000,"500-999",fact_orders[[#This Row],[Original Price]]&lt;2000,"1000-1999",TRUE,"2000+")</f>
        <v>500-999</v>
      </c>
      <c r="Y1689" t="str" cm="1">
        <f t="array" ref="Y1689">_xlfn.IFS(fact_orders[[#This Row],[Discount%]]&lt;0.2,"10-19%",fact_orders[[#This Row],[Discount%]]&lt;0.3,"20-29%",fact_orders[[#This Row],[Discount%]]&lt;0.4,"30-39%",fact_orders[[#This Row],[Discount%]]&lt;0.5,"40-49%",TRUE,"50%+")</f>
        <v>30-39%</v>
      </c>
    </row>
    <row r="1690" spans="1:25" hidden="1" x14ac:dyDescent="0.3">
      <c r="A1690" t="s">
        <v>5106</v>
      </c>
      <c r="B1690" t="s">
        <v>3379</v>
      </c>
      <c r="C1690" t="s">
        <v>1584</v>
      </c>
      <c r="D1690" s="2">
        <v>44374</v>
      </c>
      <c r="E1690">
        <v>355</v>
      </c>
      <c r="F1690" s="4">
        <v>0.3</v>
      </c>
      <c r="G1690" t="s">
        <v>8</v>
      </c>
      <c r="H1690" t="s">
        <v>1475</v>
      </c>
      <c r="I1690" t="s">
        <v>525</v>
      </c>
      <c r="J1690" t="s">
        <v>11</v>
      </c>
      <c r="K1690" t="s">
        <v>6925</v>
      </c>
      <c r="L1690" t="s">
        <v>23</v>
      </c>
      <c r="M1690">
        <v>5</v>
      </c>
      <c r="N1690">
        <v>23</v>
      </c>
      <c r="O1690" t="s">
        <v>3380</v>
      </c>
      <c r="P1690" t="s">
        <v>3381</v>
      </c>
      <c r="Q1690" s="7">
        <f>fact_orders[[#This Row],[Original Price]]*(1-fact_orders[[#This Row],[Discount%]])</f>
        <v>248.49999999999997</v>
      </c>
      <c r="R1690">
        <f>fact_orders[[#This Row],[Original Price]]*fact_orders[[#This Row],[Discount%]]</f>
        <v>106.5</v>
      </c>
      <c r="S1690">
        <f>YEAR(fact_orders[[#This Row],[Date]])</f>
        <v>2021</v>
      </c>
      <c r="T1690">
        <f>MONTH(fact_orders[[#This Row],[Date]])</f>
        <v>6</v>
      </c>
      <c r="U1690" t="str">
        <f>TEXT(fact_orders[[#This Row],[Date]],"mmm-yyyy")</f>
        <v>Jun-2021</v>
      </c>
      <c r="V1690" t="str">
        <f>"Q"&amp;ROUNDUP(MONTH(fact_orders[[#This Row],[Date]])/3,0)</f>
        <v>Q2</v>
      </c>
      <c r="W1690" t="str" cm="1">
        <f t="array" ref="W1690">_xlfn.IFS(
fact_orders[[#This Row],[dim_customers.Customer Age]]&lt;=25,"18-25",
fact_orders[[#This Row],[dim_customers.Customer Age]]&lt;=35,"26-35",
fact_orders[[#This Row],[dim_customers.Customer Age]]&lt;=45,"36-45",
fact_orders[[#This Row],[dim_customers.Customer Age]]&lt;=55,"46-55",
TRUE,"56+"
)</f>
        <v>18-25</v>
      </c>
      <c r="X1690" t="str" cm="1">
        <f t="array" ref="X1690">_xlfn.IFS(fact_orders[[#This Row],[Original Price]]&lt;250,"Under 250", fact_orders[[#This Row],[Original Price]]&lt;500, "250-499",fact_orders[[#This Row],[Original Price]]&lt;1000,"500-999",fact_orders[[#This Row],[Original Price]]&lt;2000,"1000-1999",TRUE,"2000+")</f>
        <v>250-499</v>
      </c>
      <c r="Y1690" t="str" cm="1">
        <f t="array" ref="Y1690">_xlfn.IFS(fact_orders[[#This Row],[Discount%]]&lt;0.2,"10-19%",fact_orders[[#This Row],[Discount%]]&lt;0.3,"20-29%",fact_orders[[#This Row],[Discount%]]&lt;0.4,"30-39%",fact_orders[[#This Row],[Discount%]]&lt;0.5,"40-49%",TRUE,"50%+")</f>
        <v>30-39%</v>
      </c>
    </row>
    <row r="1691" spans="1:25" hidden="1" x14ac:dyDescent="0.3">
      <c r="A1691" t="s">
        <v>5107</v>
      </c>
      <c r="B1691" t="s">
        <v>3382</v>
      </c>
      <c r="C1691" t="s">
        <v>1585</v>
      </c>
      <c r="D1691" s="2">
        <v>44398</v>
      </c>
      <c r="E1691">
        <v>465</v>
      </c>
      <c r="F1691" s="4">
        <v>0.25</v>
      </c>
      <c r="G1691" t="s">
        <v>8</v>
      </c>
      <c r="H1691" t="s">
        <v>1475</v>
      </c>
      <c r="I1691" t="s">
        <v>525</v>
      </c>
      <c r="J1691" t="s">
        <v>11</v>
      </c>
      <c r="K1691" t="s">
        <v>6925</v>
      </c>
      <c r="L1691" t="s">
        <v>23</v>
      </c>
      <c r="M1691">
        <v>4</v>
      </c>
      <c r="N1691">
        <v>24</v>
      </c>
      <c r="O1691" t="s">
        <v>3380</v>
      </c>
      <c r="P1691" t="s">
        <v>3381</v>
      </c>
      <c r="Q1691" s="7">
        <f>fact_orders[[#This Row],[Original Price]]*(1-fact_orders[[#This Row],[Discount%]])</f>
        <v>348.75</v>
      </c>
      <c r="R1691">
        <f>fact_orders[[#This Row],[Original Price]]*fact_orders[[#This Row],[Discount%]]</f>
        <v>116.25</v>
      </c>
      <c r="S1691">
        <f>YEAR(fact_orders[[#This Row],[Date]])</f>
        <v>2021</v>
      </c>
      <c r="T1691">
        <f>MONTH(fact_orders[[#This Row],[Date]])</f>
        <v>7</v>
      </c>
      <c r="U1691" t="str">
        <f>TEXT(fact_orders[[#This Row],[Date]],"mmm-yyyy")</f>
        <v>Jul-2021</v>
      </c>
      <c r="V1691" t="str">
        <f>"Q"&amp;ROUNDUP(MONTH(fact_orders[[#This Row],[Date]])/3,0)</f>
        <v>Q3</v>
      </c>
      <c r="W1691" t="str" cm="1">
        <f t="array" ref="W1691">_xlfn.IFS(
fact_orders[[#This Row],[dim_customers.Customer Age]]&lt;=25,"18-25",
fact_orders[[#This Row],[dim_customers.Customer Age]]&lt;=35,"26-35",
fact_orders[[#This Row],[dim_customers.Customer Age]]&lt;=45,"36-45",
fact_orders[[#This Row],[dim_customers.Customer Age]]&lt;=55,"46-55",
TRUE,"56+"
)</f>
        <v>18-25</v>
      </c>
      <c r="X1691" t="str" cm="1">
        <f t="array" ref="X1691">_xlfn.IFS(fact_orders[[#This Row],[Original Price]]&lt;250,"Under 250", fact_orders[[#This Row],[Original Price]]&lt;500, "250-499",fact_orders[[#This Row],[Original Price]]&lt;1000,"500-999",fact_orders[[#This Row],[Original Price]]&lt;2000,"1000-1999",TRUE,"2000+")</f>
        <v>250-499</v>
      </c>
      <c r="Y1691" t="str" cm="1">
        <f t="array" ref="Y1691">_xlfn.IFS(fact_orders[[#This Row],[Discount%]]&lt;0.2,"10-19%",fact_orders[[#This Row],[Discount%]]&lt;0.3,"20-29%",fact_orders[[#This Row],[Discount%]]&lt;0.4,"30-39%",fact_orders[[#This Row],[Discount%]]&lt;0.5,"40-49%",TRUE,"50%+")</f>
        <v>20-29%</v>
      </c>
    </row>
    <row r="1692" spans="1:25" hidden="1" x14ac:dyDescent="0.3">
      <c r="A1692" t="s">
        <v>5108</v>
      </c>
      <c r="B1692" t="s">
        <v>3383</v>
      </c>
      <c r="C1692" t="s">
        <v>1586</v>
      </c>
      <c r="D1692" s="2">
        <v>44607</v>
      </c>
      <c r="E1692">
        <v>965</v>
      </c>
      <c r="F1692" s="4">
        <v>0.25</v>
      </c>
      <c r="G1692" t="s">
        <v>8</v>
      </c>
      <c r="H1692" t="s">
        <v>1475</v>
      </c>
      <c r="I1692" t="s">
        <v>525</v>
      </c>
      <c r="J1692" t="s">
        <v>11</v>
      </c>
      <c r="K1692" t="s">
        <v>6925</v>
      </c>
      <c r="L1692" t="s">
        <v>23</v>
      </c>
      <c r="M1692">
        <v>4</v>
      </c>
      <c r="N1692">
        <v>25</v>
      </c>
      <c r="O1692" t="s">
        <v>3380</v>
      </c>
      <c r="P1692" t="s">
        <v>3381</v>
      </c>
      <c r="Q1692" s="7">
        <f>fact_orders[[#This Row],[Original Price]]*(1-fact_orders[[#This Row],[Discount%]])</f>
        <v>723.75</v>
      </c>
      <c r="R1692">
        <f>fact_orders[[#This Row],[Original Price]]*fact_orders[[#This Row],[Discount%]]</f>
        <v>241.25</v>
      </c>
      <c r="S1692">
        <f>YEAR(fact_orders[[#This Row],[Date]])</f>
        <v>2022</v>
      </c>
      <c r="T1692">
        <f>MONTH(fact_orders[[#This Row],[Date]])</f>
        <v>2</v>
      </c>
      <c r="U1692" t="str">
        <f>TEXT(fact_orders[[#This Row],[Date]],"mmm-yyyy")</f>
        <v>Feb-2022</v>
      </c>
      <c r="V1692" t="str">
        <f>"Q"&amp;ROUNDUP(MONTH(fact_orders[[#This Row],[Date]])/3,0)</f>
        <v>Q1</v>
      </c>
      <c r="W1692" t="str" cm="1">
        <f t="array" ref="W1692">_xlfn.IFS(
fact_orders[[#This Row],[dim_customers.Customer Age]]&lt;=25,"18-25",
fact_orders[[#This Row],[dim_customers.Customer Age]]&lt;=35,"26-35",
fact_orders[[#This Row],[dim_customers.Customer Age]]&lt;=45,"36-45",
fact_orders[[#This Row],[dim_customers.Customer Age]]&lt;=55,"46-55",
TRUE,"56+"
)</f>
        <v>18-25</v>
      </c>
      <c r="X1692" t="str" cm="1">
        <f t="array" ref="X1692">_xlfn.IFS(fact_orders[[#This Row],[Original Price]]&lt;250,"Under 250", fact_orders[[#This Row],[Original Price]]&lt;500, "250-499",fact_orders[[#This Row],[Original Price]]&lt;1000,"500-999",fact_orders[[#This Row],[Original Price]]&lt;2000,"1000-1999",TRUE,"2000+")</f>
        <v>500-999</v>
      </c>
      <c r="Y1692" t="str" cm="1">
        <f t="array" ref="Y1692">_xlfn.IFS(fact_orders[[#This Row],[Discount%]]&lt;0.2,"10-19%",fact_orders[[#This Row],[Discount%]]&lt;0.3,"20-29%",fact_orders[[#This Row],[Discount%]]&lt;0.4,"30-39%",fact_orders[[#This Row],[Discount%]]&lt;0.5,"40-49%",TRUE,"50%+")</f>
        <v>20-29%</v>
      </c>
    </row>
    <row r="1693" spans="1:25" hidden="1" x14ac:dyDescent="0.3">
      <c r="A1693" t="s">
        <v>5109</v>
      </c>
      <c r="B1693" t="s">
        <v>3384</v>
      </c>
      <c r="C1693" t="s">
        <v>1587</v>
      </c>
      <c r="D1693" s="2">
        <v>44842</v>
      </c>
      <c r="E1693">
        <v>1158</v>
      </c>
      <c r="F1693" s="4">
        <v>0.3</v>
      </c>
      <c r="G1693" t="s">
        <v>8</v>
      </c>
      <c r="H1693" t="s">
        <v>1475</v>
      </c>
      <c r="I1693" t="s">
        <v>525</v>
      </c>
      <c r="J1693" t="s">
        <v>11</v>
      </c>
      <c r="K1693" t="s">
        <v>6925</v>
      </c>
      <c r="L1693" t="s">
        <v>23</v>
      </c>
      <c r="M1693">
        <v>4</v>
      </c>
      <c r="N1693">
        <v>26</v>
      </c>
      <c r="O1693" t="s">
        <v>3380</v>
      </c>
      <c r="P1693" t="s">
        <v>3381</v>
      </c>
      <c r="Q1693" s="7">
        <f>fact_orders[[#This Row],[Original Price]]*(1-fact_orders[[#This Row],[Discount%]])</f>
        <v>810.59999999999991</v>
      </c>
      <c r="R1693">
        <f>fact_orders[[#This Row],[Original Price]]*fact_orders[[#This Row],[Discount%]]</f>
        <v>347.4</v>
      </c>
      <c r="S1693">
        <f>YEAR(fact_orders[[#This Row],[Date]])</f>
        <v>2022</v>
      </c>
      <c r="T1693">
        <f>MONTH(fact_orders[[#This Row],[Date]])</f>
        <v>10</v>
      </c>
      <c r="U1693" t="str">
        <f>TEXT(fact_orders[[#This Row],[Date]],"mmm-yyyy")</f>
        <v>Oct-2022</v>
      </c>
      <c r="V1693" t="str">
        <f>"Q"&amp;ROUNDUP(MONTH(fact_orders[[#This Row],[Date]])/3,0)</f>
        <v>Q4</v>
      </c>
      <c r="W1693" t="str" cm="1">
        <f t="array" ref="W1693">_xlfn.IFS(
fact_orders[[#This Row],[dim_customers.Customer Age]]&lt;=25,"18-25",
fact_orders[[#This Row],[dim_customers.Customer Age]]&lt;=35,"26-35",
fact_orders[[#This Row],[dim_customers.Customer Age]]&lt;=45,"36-45",
fact_orders[[#This Row],[dim_customers.Customer Age]]&lt;=55,"46-55",
TRUE,"56+"
)</f>
        <v>26-35</v>
      </c>
      <c r="X1693" t="str" cm="1">
        <f t="array" ref="X1693">_xlfn.IFS(fact_orders[[#This Row],[Original Price]]&lt;250,"Under 250", fact_orders[[#This Row],[Original Price]]&lt;500, "250-499",fact_orders[[#This Row],[Original Price]]&lt;1000,"500-999",fact_orders[[#This Row],[Original Price]]&lt;2000,"1000-1999",TRUE,"2000+")</f>
        <v>1000-1999</v>
      </c>
      <c r="Y1693" t="str" cm="1">
        <f t="array" ref="Y1693">_xlfn.IFS(fact_orders[[#This Row],[Discount%]]&lt;0.2,"10-19%",fact_orders[[#This Row],[Discount%]]&lt;0.3,"20-29%",fact_orders[[#This Row],[Discount%]]&lt;0.4,"30-39%",fact_orders[[#This Row],[Discount%]]&lt;0.5,"40-49%",TRUE,"50%+")</f>
        <v>30-39%</v>
      </c>
    </row>
    <row r="1694" spans="1:25" hidden="1" x14ac:dyDescent="0.3">
      <c r="A1694" t="s">
        <v>5110</v>
      </c>
      <c r="B1694" t="s">
        <v>3385</v>
      </c>
      <c r="C1694" t="s">
        <v>1588</v>
      </c>
      <c r="D1694" s="2">
        <v>44423</v>
      </c>
      <c r="E1694">
        <v>264</v>
      </c>
      <c r="F1694" s="4">
        <v>0.3</v>
      </c>
      <c r="G1694" t="s">
        <v>8</v>
      </c>
      <c r="H1694" t="s">
        <v>1475</v>
      </c>
      <c r="I1694" t="s">
        <v>525</v>
      </c>
      <c r="J1694" t="s">
        <v>11</v>
      </c>
      <c r="K1694" t="s">
        <v>6925</v>
      </c>
      <c r="L1694" t="s">
        <v>14</v>
      </c>
      <c r="M1694">
        <v>3</v>
      </c>
      <c r="N1694">
        <v>27</v>
      </c>
      <c r="O1694" t="s">
        <v>3386</v>
      </c>
      <c r="P1694" t="s">
        <v>3381</v>
      </c>
      <c r="Q1694" s="7">
        <f>fact_orders[[#This Row],[Original Price]]*(1-fact_orders[[#This Row],[Discount%]])</f>
        <v>184.79999999999998</v>
      </c>
      <c r="R1694">
        <f>fact_orders[[#This Row],[Original Price]]*fact_orders[[#This Row],[Discount%]]</f>
        <v>79.2</v>
      </c>
      <c r="S1694">
        <f>YEAR(fact_orders[[#This Row],[Date]])</f>
        <v>2021</v>
      </c>
      <c r="T1694">
        <f>MONTH(fact_orders[[#This Row],[Date]])</f>
        <v>8</v>
      </c>
      <c r="U1694" t="str">
        <f>TEXT(fact_orders[[#This Row],[Date]],"mmm-yyyy")</f>
        <v>Aug-2021</v>
      </c>
      <c r="V1694" t="str">
        <f>"Q"&amp;ROUNDUP(MONTH(fact_orders[[#This Row],[Date]])/3,0)</f>
        <v>Q3</v>
      </c>
      <c r="W1694" t="str" cm="1">
        <f t="array" ref="W1694">_xlfn.IFS(
fact_orders[[#This Row],[dim_customers.Customer Age]]&lt;=25,"18-25",
fact_orders[[#This Row],[dim_customers.Customer Age]]&lt;=35,"26-35",
fact_orders[[#This Row],[dim_customers.Customer Age]]&lt;=45,"36-45",
fact_orders[[#This Row],[dim_customers.Customer Age]]&lt;=55,"46-55",
TRUE,"56+"
)</f>
        <v>26-35</v>
      </c>
      <c r="X1694" t="str" cm="1">
        <f t="array" ref="X1694">_xlfn.IFS(fact_orders[[#This Row],[Original Price]]&lt;250,"Under 250", fact_orders[[#This Row],[Original Price]]&lt;500, "250-499",fact_orders[[#This Row],[Original Price]]&lt;1000,"500-999",fact_orders[[#This Row],[Original Price]]&lt;2000,"1000-1999",TRUE,"2000+")</f>
        <v>250-499</v>
      </c>
      <c r="Y1694" t="str" cm="1">
        <f t="array" ref="Y1694">_xlfn.IFS(fact_orders[[#This Row],[Discount%]]&lt;0.2,"10-19%",fact_orders[[#This Row],[Discount%]]&lt;0.3,"20-29%",fact_orders[[#This Row],[Discount%]]&lt;0.4,"30-39%",fact_orders[[#This Row],[Discount%]]&lt;0.5,"40-49%",TRUE,"50%+")</f>
        <v>30-39%</v>
      </c>
    </row>
    <row r="1695" spans="1:25" hidden="1" x14ac:dyDescent="0.3">
      <c r="A1695" t="s">
        <v>5111</v>
      </c>
      <c r="B1695" t="s">
        <v>3387</v>
      </c>
      <c r="C1695" t="s">
        <v>1589</v>
      </c>
      <c r="D1695" s="2">
        <v>44321</v>
      </c>
      <c r="E1695">
        <v>433</v>
      </c>
      <c r="F1695" s="4">
        <v>0.3</v>
      </c>
      <c r="G1695" t="s">
        <v>8</v>
      </c>
      <c r="H1695" t="s">
        <v>1475</v>
      </c>
      <c r="I1695" t="s">
        <v>525</v>
      </c>
      <c r="J1695" t="s">
        <v>11</v>
      </c>
      <c r="K1695" t="s">
        <v>6925</v>
      </c>
      <c r="L1695" t="s">
        <v>14</v>
      </c>
      <c r="M1695">
        <v>5</v>
      </c>
      <c r="N1695">
        <v>24</v>
      </c>
      <c r="O1695" t="s">
        <v>3386</v>
      </c>
      <c r="P1695" t="s">
        <v>3381</v>
      </c>
      <c r="Q1695" s="7">
        <f>fact_orders[[#This Row],[Original Price]]*(1-fact_orders[[#This Row],[Discount%]])</f>
        <v>303.09999999999997</v>
      </c>
      <c r="R1695">
        <f>fact_orders[[#This Row],[Original Price]]*fact_orders[[#This Row],[Discount%]]</f>
        <v>129.9</v>
      </c>
      <c r="S1695">
        <f>YEAR(fact_orders[[#This Row],[Date]])</f>
        <v>2021</v>
      </c>
      <c r="T1695">
        <f>MONTH(fact_orders[[#This Row],[Date]])</f>
        <v>5</v>
      </c>
      <c r="U1695" t="str">
        <f>TEXT(fact_orders[[#This Row],[Date]],"mmm-yyyy")</f>
        <v>May-2021</v>
      </c>
      <c r="V1695" t="str">
        <f>"Q"&amp;ROUNDUP(MONTH(fact_orders[[#This Row],[Date]])/3,0)</f>
        <v>Q2</v>
      </c>
      <c r="W1695" t="str" cm="1">
        <f t="array" ref="W1695">_xlfn.IFS(
fact_orders[[#This Row],[dim_customers.Customer Age]]&lt;=25,"18-25",
fact_orders[[#This Row],[dim_customers.Customer Age]]&lt;=35,"26-35",
fact_orders[[#This Row],[dim_customers.Customer Age]]&lt;=45,"36-45",
fact_orders[[#This Row],[dim_customers.Customer Age]]&lt;=55,"46-55",
TRUE,"56+"
)</f>
        <v>18-25</v>
      </c>
      <c r="X1695" t="str" cm="1">
        <f t="array" ref="X1695">_xlfn.IFS(fact_orders[[#This Row],[Original Price]]&lt;250,"Under 250", fact_orders[[#This Row],[Original Price]]&lt;500, "250-499",fact_orders[[#This Row],[Original Price]]&lt;1000,"500-999",fact_orders[[#This Row],[Original Price]]&lt;2000,"1000-1999",TRUE,"2000+")</f>
        <v>250-499</v>
      </c>
      <c r="Y1695" t="str" cm="1">
        <f t="array" ref="Y1695">_xlfn.IFS(fact_orders[[#This Row],[Discount%]]&lt;0.2,"10-19%",fact_orders[[#This Row],[Discount%]]&lt;0.3,"20-29%",fact_orders[[#This Row],[Discount%]]&lt;0.4,"30-39%",fact_orders[[#This Row],[Discount%]]&lt;0.5,"40-49%",TRUE,"50%+")</f>
        <v>30-39%</v>
      </c>
    </row>
    <row r="1696" spans="1:25" hidden="1" x14ac:dyDescent="0.3">
      <c r="A1696" t="s">
        <v>5112</v>
      </c>
      <c r="B1696" t="s">
        <v>3388</v>
      </c>
      <c r="C1696" t="s">
        <v>1590</v>
      </c>
      <c r="D1696" s="2">
        <v>44444</v>
      </c>
      <c r="E1696">
        <v>562</v>
      </c>
      <c r="F1696" s="4">
        <v>0.4</v>
      </c>
      <c r="G1696" t="s">
        <v>8</v>
      </c>
      <c r="H1696" t="s">
        <v>1475</v>
      </c>
      <c r="I1696" t="s">
        <v>525</v>
      </c>
      <c r="J1696" t="s">
        <v>11</v>
      </c>
      <c r="K1696" t="s">
        <v>6924</v>
      </c>
      <c r="L1696" t="s">
        <v>14</v>
      </c>
      <c r="M1696">
        <v>4</v>
      </c>
      <c r="N1696">
        <v>24</v>
      </c>
      <c r="O1696" t="s">
        <v>3386</v>
      </c>
      <c r="P1696" t="s">
        <v>3381</v>
      </c>
      <c r="Q1696" s="7">
        <f>fact_orders[[#This Row],[Original Price]]*(1-fact_orders[[#This Row],[Discount%]])</f>
        <v>337.2</v>
      </c>
      <c r="R1696">
        <f>fact_orders[[#This Row],[Original Price]]*fact_orders[[#This Row],[Discount%]]</f>
        <v>224.8</v>
      </c>
      <c r="S1696">
        <f>YEAR(fact_orders[[#This Row],[Date]])</f>
        <v>2021</v>
      </c>
      <c r="T1696">
        <f>MONTH(fact_orders[[#This Row],[Date]])</f>
        <v>9</v>
      </c>
      <c r="U1696" t="str">
        <f>TEXT(fact_orders[[#This Row],[Date]],"mmm-yyyy")</f>
        <v>Sep-2021</v>
      </c>
      <c r="V1696" t="str">
        <f>"Q"&amp;ROUNDUP(MONTH(fact_orders[[#This Row],[Date]])/3,0)</f>
        <v>Q3</v>
      </c>
      <c r="W1696" t="str" cm="1">
        <f t="array" ref="W1696">_xlfn.IFS(
fact_orders[[#This Row],[dim_customers.Customer Age]]&lt;=25,"18-25",
fact_orders[[#This Row],[dim_customers.Customer Age]]&lt;=35,"26-35",
fact_orders[[#This Row],[dim_customers.Customer Age]]&lt;=45,"36-45",
fact_orders[[#This Row],[dim_customers.Customer Age]]&lt;=55,"46-55",
TRUE,"56+"
)</f>
        <v>18-25</v>
      </c>
      <c r="X1696" t="str" cm="1">
        <f t="array" ref="X1696">_xlfn.IFS(fact_orders[[#This Row],[Original Price]]&lt;250,"Under 250", fact_orders[[#This Row],[Original Price]]&lt;500, "250-499",fact_orders[[#This Row],[Original Price]]&lt;1000,"500-999",fact_orders[[#This Row],[Original Price]]&lt;2000,"1000-1999",TRUE,"2000+")</f>
        <v>500-999</v>
      </c>
      <c r="Y1696" t="str" cm="1">
        <f t="array" ref="Y1696">_xlfn.IFS(fact_orders[[#This Row],[Discount%]]&lt;0.2,"10-19%",fact_orders[[#This Row],[Discount%]]&lt;0.3,"20-29%",fact_orders[[#This Row],[Discount%]]&lt;0.4,"30-39%",fact_orders[[#This Row],[Discount%]]&lt;0.5,"40-49%",TRUE,"50%+")</f>
        <v>40-49%</v>
      </c>
    </row>
    <row r="1697" spans="1:25" hidden="1" x14ac:dyDescent="0.3">
      <c r="A1697" t="s">
        <v>5113</v>
      </c>
      <c r="B1697" t="s">
        <v>3389</v>
      </c>
      <c r="C1697" t="s">
        <v>1591</v>
      </c>
      <c r="D1697" s="2">
        <v>44235</v>
      </c>
      <c r="E1697">
        <v>423</v>
      </c>
      <c r="F1697" s="4">
        <v>0.4</v>
      </c>
      <c r="G1697" t="s">
        <v>8</v>
      </c>
      <c r="H1697" t="s">
        <v>1475</v>
      </c>
      <c r="I1697" t="s">
        <v>525</v>
      </c>
      <c r="J1697" t="s">
        <v>11</v>
      </c>
      <c r="K1697" t="s">
        <v>6924</v>
      </c>
      <c r="L1697" t="s">
        <v>359</v>
      </c>
      <c r="M1697">
        <v>2</v>
      </c>
      <c r="N1697">
        <v>24</v>
      </c>
      <c r="O1697" t="s">
        <v>3386</v>
      </c>
      <c r="P1697" t="s">
        <v>3381</v>
      </c>
      <c r="Q1697" s="7">
        <f>fact_orders[[#This Row],[Original Price]]*(1-fact_orders[[#This Row],[Discount%]])</f>
        <v>253.79999999999998</v>
      </c>
      <c r="R1697">
        <f>fact_orders[[#This Row],[Original Price]]*fact_orders[[#This Row],[Discount%]]</f>
        <v>169.20000000000002</v>
      </c>
      <c r="S1697">
        <f>YEAR(fact_orders[[#This Row],[Date]])</f>
        <v>2021</v>
      </c>
      <c r="T1697">
        <f>MONTH(fact_orders[[#This Row],[Date]])</f>
        <v>2</v>
      </c>
      <c r="U1697" t="str">
        <f>TEXT(fact_orders[[#This Row],[Date]],"mmm-yyyy")</f>
        <v>Feb-2021</v>
      </c>
      <c r="V1697" t="str">
        <f>"Q"&amp;ROUNDUP(MONTH(fact_orders[[#This Row],[Date]])/3,0)</f>
        <v>Q1</v>
      </c>
      <c r="W1697" t="str" cm="1">
        <f t="array" ref="W1697">_xlfn.IFS(
fact_orders[[#This Row],[dim_customers.Customer Age]]&lt;=25,"18-25",
fact_orders[[#This Row],[dim_customers.Customer Age]]&lt;=35,"26-35",
fact_orders[[#This Row],[dim_customers.Customer Age]]&lt;=45,"36-45",
fact_orders[[#This Row],[dim_customers.Customer Age]]&lt;=55,"46-55",
TRUE,"56+"
)</f>
        <v>18-25</v>
      </c>
      <c r="X1697" t="str" cm="1">
        <f t="array" ref="X1697">_xlfn.IFS(fact_orders[[#This Row],[Original Price]]&lt;250,"Under 250", fact_orders[[#This Row],[Original Price]]&lt;500, "250-499",fact_orders[[#This Row],[Original Price]]&lt;1000,"500-999",fact_orders[[#This Row],[Original Price]]&lt;2000,"1000-1999",TRUE,"2000+")</f>
        <v>250-499</v>
      </c>
      <c r="Y1697" t="str" cm="1">
        <f t="array" ref="Y1697">_xlfn.IFS(fact_orders[[#This Row],[Discount%]]&lt;0.2,"10-19%",fact_orders[[#This Row],[Discount%]]&lt;0.3,"20-29%",fact_orders[[#This Row],[Discount%]]&lt;0.4,"30-39%",fact_orders[[#This Row],[Discount%]]&lt;0.5,"40-49%",TRUE,"50%+")</f>
        <v>40-49%</v>
      </c>
    </row>
    <row r="1698" spans="1:25" hidden="1" x14ac:dyDescent="0.3">
      <c r="A1698" t="s">
        <v>5114</v>
      </c>
      <c r="B1698" t="s">
        <v>3390</v>
      </c>
      <c r="C1698" t="s">
        <v>1592</v>
      </c>
      <c r="D1698" s="2">
        <v>44649</v>
      </c>
      <c r="E1698">
        <v>621</v>
      </c>
      <c r="F1698" s="4">
        <v>0.4</v>
      </c>
      <c r="G1698" t="s">
        <v>8</v>
      </c>
      <c r="H1698" t="s">
        <v>1475</v>
      </c>
      <c r="I1698" t="s">
        <v>525</v>
      </c>
      <c r="J1698" t="s">
        <v>11</v>
      </c>
      <c r="K1698" t="s">
        <v>6924</v>
      </c>
      <c r="L1698" t="s">
        <v>359</v>
      </c>
      <c r="M1698">
        <v>5</v>
      </c>
      <c r="N1698">
        <v>24</v>
      </c>
      <c r="O1698" t="s">
        <v>3386</v>
      </c>
      <c r="P1698" t="s">
        <v>3381</v>
      </c>
      <c r="Q1698" s="7">
        <f>fact_orders[[#This Row],[Original Price]]*(1-fact_orders[[#This Row],[Discount%]])</f>
        <v>372.59999999999997</v>
      </c>
      <c r="R1698">
        <f>fact_orders[[#This Row],[Original Price]]*fact_orders[[#This Row],[Discount%]]</f>
        <v>248.4</v>
      </c>
      <c r="S1698">
        <f>YEAR(fact_orders[[#This Row],[Date]])</f>
        <v>2022</v>
      </c>
      <c r="T1698">
        <f>MONTH(fact_orders[[#This Row],[Date]])</f>
        <v>3</v>
      </c>
      <c r="U1698" t="str">
        <f>TEXT(fact_orders[[#This Row],[Date]],"mmm-yyyy")</f>
        <v>Mar-2022</v>
      </c>
      <c r="V1698" t="str">
        <f>"Q"&amp;ROUNDUP(MONTH(fact_orders[[#This Row],[Date]])/3,0)</f>
        <v>Q1</v>
      </c>
      <c r="W1698" t="str" cm="1">
        <f t="array" ref="W1698">_xlfn.IFS(
fact_orders[[#This Row],[dim_customers.Customer Age]]&lt;=25,"18-25",
fact_orders[[#This Row],[dim_customers.Customer Age]]&lt;=35,"26-35",
fact_orders[[#This Row],[dim_customers.Customer Age]]&lt;=45,"36-45",
fact_orders[[#This Row],[dim_customers.Customer Age]]&lt;=55,"46-55",
TRUE,"56+"
)</f>
        <v>18-25</v>
      </c>
      <c r="X1698" t="str" cm="1">
        <f t="array" ref="X1698">_xlfn.IFS(fact_orders[[#This Row],[Original Price]]&lt;250,"Under 250", fact_orders[[#This Row],[Original Price]]&lt;500, "250-499",fact_orders[[#This Row],[Original Price]]&lt;1000,"500-999",fact_orders[[#This Row],[Original Price]]&lt;2000,"1000-1999",TRUE,"2000+")</f>
        <v>500-999</v>
      </c>
      <c r="Y1698" t="str" cm="1">
        <f t="array" ref="Y1698">_xlfn.IFS(fact_orders[[#This Row],[Discount%]]&lt;0.2,"10-19%",fact_orders[[#This Row],[Discount%]]&lt;0.3,"20-29%",fact_orders[[#This Row],[Discount%]]&lt;0.4,"30-39%",fact_orders[[#This Row],[Discount%]]&lt;0.5,"40-49%",TRUE,"50%+")</f>
        <v>40-49%</v>
      </c>
    </row>
    <row r="1699" spans="1:25" hidden="1" x14ac:dyDescent="0.3">
      <c r="A1699" t="s">
        <v>5115</v>
      </c>
      <c r="B1699" t="s">
        <v>3391</v>
      </c>
      <c r="C1699" t="s">
        <v>1593</v>
      </c>
      <c r="D1699" s="2">
        <v>44320</v>
      </c>
      <c r="E1699">
        <v>333</v>
      </c>
      <c r="F1699" s="4">
        <v>0.4</v>
      </c>
      <c r="G1699" t="s">
        <v>8</v>
      </c>
      <c r="H1699" t="s">
        <v>1475</v>
      </c>
      <c r="I1699" t="s">
        <v>525</v>
      </c>
      <c r="J1699" t="s">
        <v>11</v>
      </c>
      <c r="K1699" t="s">
        <v>6924</v>
      </c>
      <c r="L1699" t="s">
        <v>359</v>
      </c>
      <c r="M1699">
        <v>5</v>
      </c>
      <c r="N1699">
        <v>24</v>
      </c>
      <c r="O1699" t="s">
        <v>3392</v>
      </c>
      <c r="P1699" t="s">
        <v>3381</v>
      </c>
      <c r="Q1699" s="7">
        <f>fact_orders[[#This Row],[Original Price]]*(1-fact_orders[[#This Row],[Discount%]])</f>
        <v>199.79999999999998</v>
      </c>
      <c r="R1699">
        <f>fact_orders[[#This Row],[Original Price]]*fact_orders[[#This Row],[Discount%]]</f>
        <v>133.20000000000002</v>
      </c>
      <c r="S1699">
        <f>YEAR(fact_orders[[#This Row],[Date]])</f>
        <v>2021</v>
      </c>
      <c r="T1699">
        <f>MONTH(fact_orders[[#This Row],[Date]])</f>
        <v>5</v>
      </c>
      <c r="U1699" t="str">
        <f>TEXT(fact_orders[[#This Row],[Date]],"mmm-yyyy")</f>
        <v>May-2021</v>
      </c>
      <c r="V1699" t="str">
        <f>"Q"&amp;ROUNDUP(MONTH(fact_orders[[#This Row],[Date]])/3,0)</f>
        <v>Q2</v>
      </c>
      <c r="W1699" t="str" cm="1">
        <f t="array" ref="W1699">_xlfn.IFS(
fact_orders[[#This Row],[dim_customers.Customer Age]]&lt;=25,"18-25",
fact_orders[[#This Row],[dim_customers.Customer Age]]&lt;=35,"26-35",
fact_orders[[#This Row],[dim_customers.Customer Age]]&lt;=45,"36-45",
fact_orders[[#This Row],[dim_customers.Customer Age]]&lt;=55,"46-55",
TRUE,"56+"
)</f>
        <v>18-25</v>
      </c>
      <c r="X1699" t="str" cm="1">
        <f t="array" ref="X1699">_xlfn.IFS(fact_orders[[#This Row],[Original Price]]&lt;250,"Under 250", fact_orders[[#This Row],[Original Price]]&lt;500, "250-499",fact_orders[[#This Row],[Original Price]]&lt;1000,"500-999",fact_orders[[#This Row],[Original Price]]&lt;2000,"1000-1999",TRUE,"2000+")</f>
        <v>250-499</v>
      </c>
      <c r="Y1699" t="str" cm="1">
        <f t="array" ref="Y1699">_xlfn.IFS(fact_orders[[#This Row],[Discount%]]&lt;0.2,"10-19%",fact_orders[[#This Row],[Discount%]]&lt;0.3,"20-29%",fact_orders[[#This Row],[Discount%]]&lt;0.4,"30-39%",fact_orders[[#This Row],[Discount%]]&lt;0.5,"40-49%",TRUE,"50%+")</f>
        <v>40-49%</v>
      </c>
    </row>
    <row r="1700" spans="1:25" hidden="1" x14ac:dyDescent="0.3">
      <c r="A1700" t="s">
        <v>5116</v>
      </c>
      <c r="B1700" t="s">
        <v>3393</v>
      </c>
      <c r="C1700" t="s">
        <v>1594</v>
      </c>
      <c r="D1700" s="2">
        <v>44594</v>
      </c>
      <c r="E1700">
        <v>236</v>
      </c>
      <c r="F1700" s="4">
        <v>0.4</v>
      </c>
      <c r="G1700" t="s">
        <v>8</v>
      </c>
      <c r="H1700" t="s">
        <v>1475</v>
      </c>
      <c r="I1700" t="s">
        <v>525</v>
      </c>
      <c r="J1700" t="s">
        <v>11</v>
      </c>
      <c r="K1700" t="s">
        <v>6924</v>
      </c>
      <c r="L1700" t="s">
        <v>359</v>
      </c>
      <c r="M1700">
        <v>5</v>
      </c>
      <c r="N1700">
        <v>24</v>
      </c>
      <c r="O1700" t="s">
        <v>3392</v>
      </c>
      <c r="P1700" t="s">
        <v>3381</v>
      </c>
      <c r="Q1700" s="7">
        <f>fact_orders[[#This Row],[Original Price]]*(1-fact_orders[[#This Row],[Discount%]])</f>
        <v>141.6</v>
      </c>
      <c r="R1700">
        <f>fact_orders[[#This Row],[Original Price]]*fact_orders[[#This Row],[Discount%]]</f>
        <v>94.4</v>
      </c>
      <c r="S1700">
        <f>YEAR(fact_orders[[#This Row],[Date]])</f>
        <v>2022</v>
      </c>
      <c r="T1700">
        <f>MONTH(fact_orders[[#This Row],[Date]])</f>
        <v>2</v>
      </c>
      <c r="U1700" t="str">
        <f>TEXT(fact_orders[[#This Row],[Date]],"mmm-yyyy")</f>
        <v>Feb-2022</v>
      </c>
      <c r="V1700" t="str">
        <f>"Q"&amp;ROUNDUP(MONTH(fact_orders[[#This Row],[Date]])/3,0)</f>
        <v>Q1</v>
      </c>
      <c r="W1700" t="str" cm="1">
        <f t="array" ref="W1700">_xlfn.IFS(
fact_orders[[#This Row],[dim_customers.Customer Age]]&lt;=25,"18-25",
fact_orders[[#This Row],[dim_customers.Customer Age]]&lt;=35,"26-35",
fact_orders[[#This Row],[dim_customers.Customer Age]]&lt;=45,"36-45",
fact_orders[[#This Row],[dim_customers.Customer Age]]&lt;=55,"46-55",
TRUE,"56+"
)</f>
        <v>18-25</v>
      </c>
      <c r="X1700" t="str" cm="1">
        <f t="array" ref="X1700">_xlfn.IFS(fact_orders[[#This Row],[Original Price]]&lt;250,"Under 250", fact_orders[[#This Row],[Original Price]]&lt;500, "250-499",fact_orders[[#This Row],[Original Price]]&lt;1000,"500-999",fact_orders[[#This Row],[Original Price]]&lt;2000,"1000-1999",TRUE,"2000+")</f>
        <v>Under 250</v>
      </c>
      <c r="Y1700" t="str" cm="1">
        <f t="array" ref="Y1700">_xlfn.IFS(fact_orders[[#This Row],[Discount%]]&lt;0.2,"10-19%",fact_orders[[#This Row],[Discount%]]&lt;0.3,"20-29%",fact_orders[[#This Row],[Discount%]]&lt;0.4,"30-39%",fact_orders[[#This Row],[Discount%]]&lt;0.5,"40-49%",TRUE,"50%+")</f>
        <v>40-49%</v>
      </c>
    </row>
    <row r="1701" spans="1:25" hidden="1" x14ac:dyDescent="0.3">
      <c r="A1701" t="s">
        <v>5117</v>
      </c>
      <c r="B1701" t="s">
        <v>3394</v>
      </c>
      <c r="C1701" t="s">
        <v>1595</v>
      </c>
      <c r="D1701" s="2">
        <v>44223</v>
      </c>
      <c r="E1701">
        <v>456</v>
      </c>
      <c r="F1701" s="4">
        <v>0.4</v>
      </c>
      <c r="G1701" t="s">
        <v>8</v>
      </c>
      <c r="H1701" t="s">
        <v>1475</v>
      </c>
      <c r="I1701" t="s">
        <v>525</v>
      </c>
      <c r="J1701" t="s">
        <v>11</v>
      </c>
      <c r="K1701" t="s">
        <v>6924</v>
      </c>
      <c r="L1701" t="s">
        <v>12</v>
      </c>
      <c r="M1701">
        <v>4</v>
      </c>
      <c r="N1701">
        <v>24</v>
      </c>
      <c r="O1701" t="s">
        <v>3392</v>
      </c>
      <c r="P1701" t="s">
        <v>3381</v>
      </c>
      <c r="Q1701" s="7">
        <f>fact_orders[[#This Row],[Original Price]]*(1-fact_orders[[#This Row],[Discount%]])</f>
        <v>273.59999999999997</v>
      </c>
      <c r="R1701">
        <f>fact_orders[[#This Row],[Original Price]]*fact_orders[[#This Row],[Discount%]]</f>
        <v>182.4</v>
      </c>
      <c r="S1701">
        <f>YEAR(fact_orders[[#This Row],[Date]])</f>
        <v>2021</v>
      </c>
      <c r="T1701">
        <f>MONTH(fact_orders[[#This Row],[Date]])</f>
        <v>1</v>
      </c>
      <c r="U1701" t="str">
        <f>TEXT(fact_orders[[#This Row],[Date]],"mmm-yyyy")</f>
        <v>Jan-2021</v>
      </c>
      <c r="V1701" t="str">
        <f>"Q"&amp;ROUNDUP(MONTH(fact_orders[[#This Row],[Date]])/3,0)</f>
        <v>Q1</v>
      </c>
      <c r="W1701" t="str" cm="1">
        <f t="array" ref="W1701">_xlfn.IFS(
fact_orders[[#This Row],[dim_customers.Customer Age]]&lt;=25,"18-25",
fact_orders[[#This Row],[dim_customers.Customer Age]]&lt;=35,"26-35",
fact_orders[[#This Row],[dim_customers.Customer Age]]&lt;=45,"36-45",
fact_orders[[#This Row],[dim_customers.Customer Age]]&lt;=55,"46-55",
TRUE,"56+"
)</f>
        <v>18-25</v>
      </c>
      <c r="X1701" t="str" cm="1">
        <f t="array" ref="X1701">_xlfn.IFS(fact_orders[[#This Row],[Original Price]]&lt;250,"Under 250", fact_orders[[#This Row],[Original Price]]&lt;500, "250-499",fact_orders[[#This Row],[Original Price]]&lt;1000,"500-999",fact_orders[[#This Row],[Original Price]]&lt;2000,"1000-1999",TRUE,"2000+")</f>
        <v>250-499</v>
      </c>
      <c r="Y1701" t="str" cm="1">
        <f t="array" ref="Y1701">_xlfn.IFS(fact_orders[[#This Row],[Discount%]]&lt;0.2,"10-19%",fact_orders[[#This Row],[Discount%]]&lt;0.3,"20-29%",fact_orders[[#This Row],[Discount%]]&lt;0.4,"30-39%",fact_orders[[#This Row],[Discount%]]&lt;0.5,"40-49%",TRUE,"50%+")</f>
        <v>40-49%</v>
      </c>
    </row>
    <row r="1702" spans="1:25" hidden="1" x14ac:dyDescent="0.3">
      <c r="A1702" t="s">
        <v>5118</v>
      </c>
      <c r="B1702" t="s">
        <v>3395</v>
      </c>
      <c r="C1702" t="s">
        <v>1596</v>
      </c>
      <c r="D1702" s="2">
        <v>44957</v>
      </c>
      <c r="E1702">
        <v>963</v>
      </c>
      <c r="F1702" s="4">
        <v>0.45</v>
      </c>
      <c r="G1702" t="s">
        <v>8</v>
      </c>
      <c r="H1702" t="s">
        <v>1475</v>
      </c>
      <c r="I1702" t="s">
        <v>525</v>
      </c>
      <c r="J1702" t="s">
        <v>11</v>
      </c>
      <c r="K1702" t="s">
        <v>6924</v>
      </c>
      <c r="L1702" t="s">
        <v>12</v>
      </c>
      <c r="M1702">
        <v>4</v>
      </c>
      <c r="N1702">
        <v>24</v>
      </c>
      <c r="O1702" t="s">
        <v>3392</v>
      </c>
      <c r="P1702" t="s">
        <v>3381</v>
      </c>
      <c r="Q1702" s="7">
        <f>fact_orders[[#This Row],[Original Price]]*(1-fact_orders[[#This Row],[Discount%]])</f>
        <v>529.65000000000009</v>
      </c>
      <c r="R1702">
        <f>fact_orders[[#This Row],[Original Price]]*fact_orders[[#This Row],[Discount%]]</f>
        <v>433.35</v>
      </c>
      <c r="S1702">
        <f>YEAR(fact_orders[[#This Row],[Date]])</f>
        <v>2023</v>
      </c>
      <c r="T1702">
        <f>MONTH(fact_orders[[#This Row],[Date]])</f>
        <v>1</v>
      </c>
      <c r="U1702" t="str">
        <f>TEXT(fact_orders[[#This Row],[Date]],"mmm-yyyy")</f>
        <v>Jan-2023</v>
      </c>
      <c r="V1702" t="str">
        <f>"Q"&amp;ROUNDUP(MONTH(fact_orders[[#This Row],[Date]])/3,0)</f>
        <v>Q1</v>
      </c>
      <c r="W1702" t="str" cm="1">
        <f t="array" ref="W1702">_xlfn.IFS(
fact_orders[[#This Row],[dim_customers.Customer Age]]&lt;=25,"18-25",
fact_orders[[#This Row],[dim_customers.Customer Age]]&lt;=35,"26-35",
fact_orders[[#This Row],[dim_customers.Customer Age]]&lt;=45,"36-45",
fact_orders[[#This Row],[dim_customers.Customer Age]]&lt;=55,"46-55",
TRUE,"56+"
)</f>
        <v>18-25</v>
      </c>
      <c r="X1702" t="str" cm="1">
        <f t="array" ref="X1702">_xlfn.IFS(fact_orders[[#This Row],[Original Price]]&lt;250,"Under 250", fact_orders[[#This Row],[Original Price]]&lt;500, "250-499",fact_orders[[#This Row],[Original Price]]&lt;1000,"500-999",fact_orders[[#This Row],[Original Price]]&lt;2000,"1000-1999",TRUE,"2000+")</f>
        <v>500-999</v>
      </c>
      <c r="Y1702" t="str" cm="1">
        <f t="array" ref="Y1702">_xlfn.IFS(fact_orders[[#This Row],[Discount%]]&lt;0.2,"10-19%",fact_orders[[#This Row],[Discount%]]&lt;0.3,"20-29%",fact_orders[[#This Row],[Discount%]]&lt;0.4,"30-39%",fact_orders[[#This Row],[Discount%]]&lt;0.5,"40-49%",TRUE,"50%+")</f>
        <v>40-49%</v>
      </c>
    </row>
    <row r="1703" spans="1:25" hidden="1" x14ac:dyDescent="0.3">
      <c r="A1703" t="s">
        <v>5119</v>
      </c>
      <c r="B1703" t="s">
        <v>3396</v>
      </c>
      <c r="C1703" t="s">
        <v>1597</v>
      </c>
      <c r="D1703" s="2">
        <v>44782</v>
      </c>
      <c r="E1703">
        <v>234</v>
      </c>
      <c r="F1703" s="4">
        <v>0.45</v>
      </c>
      <c r="G1703" t="s">
        <v>8</v>
      </c>
      <c r="H1703" t="s">
        <v>1475</v>
      </c>
      <c r="I1703" t="s">
        <v>525</v>
      </c>
      <c r="J1703" t="s">
        <v>11</v>
      </c>
      <c r="K1703" t="s">
        <v>6924</v>
      </c>
      <c r="L1703" t="s">
        <v>12</v>
      </c>
      <c r="M1703">
        <v>4</v>
      </c>
      <c r="N1703">
        <v>24</v>
      </c>
      <c r="O1703" t="s">
        <v>3392</v>
      </c>
      <c r="P1703" t="s">
        <v>3381</v>
      </c>
      <c r="Q1703" s="7">
        <f>fact_orders[[#This Row],[Original Price]]*(1-fact_orders[[#This Row],[Discount%]])</f>
        <v>128.70000000000002</v>
      </c>
      <c r="R1703">
        <f>fact_orders[[#This Row],[Original Price]]*fact_orders[[#This Row],[Discount%]]</f>
        <v>105.3</v>
      </c>
      <c r="S1703">
        <f>YEAR(fact_orders[[#This Row],[Date]])</f>
        <v>2022</v>
      </c>
      <c r="T1703">
        <f>MONTH(fact_orders[[#This Row],[Date]])</f>
        <v>8</v>
      </c>
      <c r="U1703" t="str">
        <f>TEXT(fact_orders[[#This Row],[Date]],"mmm-yyyy")</f>
        <v>Aug-2022</v>
      </c>
      <c r="V1703" t="str">
        <f>"Q"&amp;ROUNDUP(MONTH(fact_orders[[#This Row],[Date]])/3,0)</f>
        <v>Q3</v>
      </c>
      <c r="W1703" t="str" cm="1">
        <f t="array" ref="W1703">_xlfn.IFS(
fact_orders[[#This Row],[dim_customers.Customer Age]]&lt;=25,"18-25",
fact_orders[[#This Row],[dim_customers.Customer Age]]&lt;=35,"26-35",
fact_orders[[#This Row],[dim_customers.Customer Age]]&lt;=45,"36-45",
fact_orders[[#This Row],[dim_customers.Customer Age]]&lt;=55,"46-55",
TRUE,"56+"
)</f>
        <v>18-25</v>
      </c>
      <c r="X1703" t="str" cm="1">
        <f t="array" ref="X1703">_xlfn.IFS(fact_orders[[#This Row],[Original Price]]&lt;250,"Under 250", fact_orders[[#This Row],[Original Price]]&lt;500, "250-499",fact_orders[[#This Row],[Original Price]]&lt;1000,"500-999",fact_orders[[#This Row],[Original Price]]&lt;2000,"1000-1999",TRUE,"2000+")</f>
        <v>Under 250</v>
      </c>
      <c r="Y1703" t="str" cm="1">
        <f t="array" ref="Y1703">_xlfn.IFS(fact_orders[[#This Row],[Discount%]]&lt;0.2,"10-19%",fact_orders[[#This Row],[Discount%]]&lt;0.3,"20-29%",fact_orders[[#This Row],[Discount%]]&lt;0.4,"30-39%",fact_orders[[#This Row],[Discount%]]&lt;0.5,"40-49%",TRUE,"50%+")</f>
        <v>40-49%</v>
      </c>
    </row>
    <row r="1704" spans="1:25" hidden="1" x14ac:dyDescent="0.3">
      <c r="A1704" t="s">
        <v>5120</v>
      </c>
      <c r="B1704" t="s">
        <v>3397</v>
      </c>
      <c r="C1704" t="s">
        <v>1598</v>
      </c>
      <c r="D1704" s="2">
        <v>44552</v>
      </c>
      <c r="E1704">
        <v>456</v>
      </c>
      <c r="F1704" s="4">
        <v>0.45</v>
      </c>
      <c r="G1704" t="s">
        <v>8</v>
      </c>
      <c r="H1704" t="s">
        <v>1475</v>
      </c>
      <c r="I1704" t="s">
        <v>525</v>
      </c>
      <c r="J1704" t="s">
        <v>11</v>
      </c>
      <c r="K1704" t="s">
        <v>6926</v>
      </c>
      <c r="L1704" t="s">
        <v>12</v>
      </c>
      <c r="M1704">
        <v>5</v>
      </c>
      <c r="N1704">
        <v>22</v>
      </c>
      <c r="O1704" t="s">
        <v>3392</v>
      </c>
      <c r="P1704" t="s">
        <v>3381</v>
      </c>
      <c r="Q1704" s="7">
        <f>fact_orders[[#This Row],[Original Price]]*(1-fact_orders[[#This Row],[Discount%]])</f>
        <v>250.8</v>
      </c>
      <c r="R1704">
        <f>fact_orders[[#This Row],[Original Price]]*fact_orders[[#This Row],[Discount%]]</f>
        <v>205.20000000000002</v>
      </c>
      <c r="S1704">
        <f>YEAR(fact_orders[[#This Row],[Date]])</f>
        <v>2021</v>
      </c>
      <c r="T1704">
        <f>MONTH(fact_orders[[#This Row],[Date]])</f>
        <v>12</v>
      </c>
      <c r="U1704" t="str">
        <f>TEXT(fact_orders[[#This Row],[Date]],"mmm-yyyy")</f>
        <v>Dec-2021</v>
      </c>
      <c r="V1704" t="str">
        <f>"Q"&amp;ROUNDUP(MONTH(fact_orders[[#This Row],[Date]])/3,0)</f>
        <v>Q4</v>
      </c>
      <c r="W1704" t="str" cm="1">
        <f t="array" ref="W1704">_xlfn.IFS(
fact_orders[[#This Row],[dim_customers.Customer Age]]&lt;=25,"18-25",
fact_orders[[#This Row],[dim_customers.Customer Age]]&lt;=35,"26-35",
fact_orders[[#This Row],[dim_customers.Customer Age]]&lt;=45,"36-45",
fact_orders[[#This Row],[dim_customers.Customer Age]]&lt;=55,"46-55",
TRUE,"56+"
)</f>
        <v>18-25</v>
      </c>
      <c r="X1704" t="str" cm="1">
        <f t="array" ref="X1704">_xlfn.IFS(fact_orders[[#This Row],[Original Price]]&lt;250,"Under 250", fact_orders[[#This Row],[Original Price]]&lt;500, "250-499",fact_orders[[#This Row],[Original Price]]&lt;1000,"500-999",fact_orders[[#This Row],[Original Price]]&lt;2000,"1000-1999",TRUE,"2000+")</f>
        <v>250-499</v>
      </c>
      <c r="Y1704" t="str" cm="1">
        <f t="array" ref="Y1704">_xlfn.IFS(fact_orders[[#This Row],[Discount%]]&lt;0.2,"10-19%",fact_orders[[#This Row],[Discount%]]&lt;0.3,"20-29%",fact_orders[[#This Row],[Discount%]]&lt;0.4,"30-39%",fact_orders[[#This Row],[Discount%]]&lt;0.5,"40-49%",TRUE,"50%+")</f>
        <v>40-49%</v>
      </c>
    </row>
    <row r="1705" spans="1:25" hidden="1" x14ac:dyDescent="0.3">
      <c r="A1705" t="s">
        <v>5121</v>
      </c>
      <c r="B1705" t="s">
        <v>3398</v>
      </c>
      <c r="C1705" t="s">
        <v>1599</v>
      </c>
      <c r="D1705" s="2">
        <v>44709</v>
      </c>
      <c r="E1705">
        <v>564</v>
      </c>
      <c r="F1705" s="4">
        <v>0.47</v>
      </c>
      <c r="G1705" t="s">
        <v>8</v>
      </c>
      <c r="H1705" t="s">
        <v>1475</v>
      </c>
      <c r="I1705" t="s">
        <v>525</v>
      </c>
      <c r="J1705" t="s">
        <v>11</v>
      </c>
      <c r="K1705" t="s">
        <v>6926</v>
      </c>
      <c r="L1705" t="s">
        <v>27</v>
      </c>
      <c r="M1705">
        <v>5</v>
      </c>
      <c r="N1705">
        <v>23</v>
      </c>
      <c r="O1705" t="s">
        <v>3399</v>
      </c>
      <c r="P1705" t="s">
        <v>3400</v>
      </c>
      <c r="Q1705" s="7">
        <f>fact_orders[[#This Row],[Original Price]]*(1-fact_orders[[#This Row],[Discount%]])</f>
        <v>298.92</v>
      </c>
      <c r="R1705">
        <f>fact_orders[[#This Row],[Original Price]]*fact_orders[[#This Row],[Discount%]]</f>
        <v>265.08</v>
      </c>
      <c r="S1705">
        <f>YEAR(fact_orders[[#This Row],[Date]])</f>
        <v>2022</v>
      </c>
      <c r="T1705">
        <f>MONTH(fact_orders[[#This Row],[Date]])</f>
        <v>5</v>
      </c>
      <c r="U1705" t="str">
        <f>TEXT(fact_orders[[#This Row],[Date]],"mmm-yyyy")</f>
        <v>May-2022</v>
      </c>
      <c r="V1705" t="str">
        <f>"Q"&amp;ROUNDUP(MONTH(fact_orders[[#This Row],[Date]])/3,0)</f>
        <v>Q2</v>
      </c>
      <c r="W1705" t="str" cm="1">
        <f t="array" ref="W1705">_xlfn.IFS(
fact_orders[[#This Row],[dim_customers.Customer Age]]&lt;=25,"18-25",
fact_orders[[#This Row],[dim_customers.Customer Age]]&lt;=35,"26-35",
fact_orders[[#This Row],[dim_customers.Customer Age]]&lt;=45,"36-45",
fact_orders[[#This Row],[dim_customers.Customer Age]]&lt;=55,"46-55",
TRUE,"56+"
)</f>
        <v>18-25</v>
      </c>
      <c r="X1705" t="str" cm="1">
        <f t="array" ref="X1705">_xlfn.IFS(fact_orders[[#This Row],[Original Price]]&lt;250,"Under 250", fact_orders[[#This Row],[Original Price]]&lt;500, "250-499",fact_orders[[#This Row],[Original Price]]&lt;1000,"500-999",fact_orders[[#This Row],[Original Price]]&lt;2000,"1000-1999",TRUE,"2000+")</f>
        <v>500-999</v>
      </c>
      <c r="Y1705" t="str" cm="1">
        <f t="array" ref="Y1705">_xlfn.IFS(fact_orders[[#This Row],[Discount%]]&lt;0.2,"10-19%",fact_orders[[#This Row],[Discount%]]&lt;0.3,"20-29%",fact_orders[[#This Row],[Discount%]]&lt;0.4,"30-39%",fact_orders[[#This Row],[Discount%]]&lt;0.5,"40-49%",TRUE,"50%+")</f>
        <v>40-49%</v>
      </c>
    </row>
    <row r="1706" spans="1:25" hidden="1" x14ac:dyDescent="0.3">
      <c r="A1706" t="s">
        <v>5122</v>
      </c>
      <c r="B1706" t="s">
        <v>3401</v>
      </c>
      <c r="C1706" t="s">
        <v>1600</v>
      </c>
      <c r="D1706" s="2">
        <v>44548</v>
      </c>
      <c r="E1706">
        <v>634</v>
      </c>
      <c r="F1706" s="4">
        <v>0.47</v>
      </c>
      <c r="G1706" t="s">
        <v>8</v>
      </c>
      <c r="H1706" t="s">
        <v>1475</v>
      </c>
      <c r="I1706" t="s">
        <v>525</v>
      </c>
      <c r="J1706" t="s">
        <v>11</v>
      </c>
      <c r="K1706" t="s">
        <v>6926</v>
      </c>
      <c r="L1706" t="s">
        <v>27</v>
      </c>
      <c r="M1706">
        <v>3</v>
      </c>
      <c r="N1706">
        <v>24</v>
      </c>
      <c r="O1706" t="s">
        <v>3399</v>
      </c>
      <c r="P1706" t="s">
        <v>3400</v>
      </c>
      <c r="Q1706" s="7">
        <f>fact_orders[[#This Row],[Original Price]]*(1-fact_orders[[#This Row],[Discount%]])</f>
        <v>336.02000000000004</v>
      </c>
      <c r="R1706">
        <f>fact_orders[[#This Row],[Original Price]]*fact_orders[[#This Row],[Discount%]]</f>
        <v>297.97999999999996</v>
      </c>
      <c r="S1706">
        <f>YEAR(fact_orders[[#This Row],[Date]])</f>
        <v>2021</v>
      </c>
      <c r="T1706">
        <f>MONTH(fact_orders[[#This Row],[Date]])</f>
        <v>12</v>
      </c>
      <c r="U1706" t="str">
        <f>TEXT(fact_orders[[#This Row],[Date]],"mmm-yyyy")</f>
        <v>Dec-2021</v>
      </c>
      <c r="V1706" t="str">
        <f>"Q"&amp;ROUNDUP(MONTH(fact_orders[[#This Row],[Date]])/3,0)</f>
        <v>Q4</v>
      </c>
      <c r="W1706" t="str" cm="1">
        <f t="array" ref="W1706">_xlfn.IFS(
fact_orders[[#This Row],[dim_customers.Customer Age]]&lt;=25,"18-25",
fact_orders[[#This Row],[dim_customers.Customer Age]]&lt;=35,"26-35",
fact_orders[[#This Row],[dim_customers.Customer Age]]&lt;=45,"36-45",
fact_orders[[#This Row],[dim_customers.Customer Age]]&lt;=55,"46-55",
TRUE,"56+"
)</f>
        <v>18-25</v>
      </c>
      <c r="X1706" t="str" cm="1">
        <f t="array" ref="X1706">_xlfn.IFS(fact_orders[[#This Row],[Original Price]]&lt;250,"Under 250", fact_orders[[#This Row],[Original Price]]&lt;500, "250-499",fact_orders[[#This Row],[Original Price]]&lt;1000,"500-999",fact_orders[[#This Row],[Original Price]]&lt;2000,"1000-1999",TRUE,"2000+")</f>
        <v>500-999</v>
      </c>
      <c r="Y1706" t="str" cm="1">
        <f t="array" ref="Y1706">_xlfn.IFS(fact_orders[[#This Row],[Discount%]]&lt;0.2,"10-19%",fact_orders[[#This Row],[Discount%]]&lt;0.3,"20-29%",fact_orders[[#This Row],[Discount%]]&lt;0.4,"30-39%",fact_orders[[#This Row],[Discount%]]&lt;0.5,"40-49%",TRUE,"50%+")</f>
        <v>40-49%</v>
      </c>
    </row>
    <row r="1707" spans="1:25" hidden="1" x14ac:dyDescent="0.3">
      <c r="A1707" t="s">
        <v>5123</v>
      </c>
      <c r="B1707" t="s">
        <v>3402</v>
      </c>
      <c r="C1707" t="s">
        <v>1601</v>
      </c>
      <c r="D1707" s="2">
        <v>44507</v>
      </c>
      <c r="E1707">
        <v>236</v>
      </c>
      <c r="F1707" s="4">
        <v>0.46</v>
      </c>
      <c r="G1707" t="s">
        <v>8</v>
      </c>
      <c r="H1707" t="s">
        <v>1475</v>
      </c>
      <c r="I1707" t="s">
        <v>525</v>
      </c>
      <c r="J1707" t="s">
        <v>11</v>
      </c>
      <c r="K1707" t="s">
        <v>6926</v>
      </c>
      <c r="L1707" t="s">
        <v>27</v>
      </c>
      <c r="M1707">
        <v>5</v>
      </c>
      <c r="N1707">
        <v>25</v>
      </c>
      <c r="O1707" t="s">
        <v>3399</v>
      </c>
      <c r="P1707" t="s">
        <v>3400</v>
      </c>
      <c r="Q1707" s="7">
        <f>fact_orders[[#This Row],[Original Price]]*(1-fact_orders[[#This Row],[Discount%]])</f>
        <v>127.44000000000001</v>
      </c>
      <c r="R1707">
        <f>fact_orders[[#This Row],[Original Price]]*fact_orders[[#This Row],[Discount%]]</f>
        <v>108.56</v>
      </c>
      <c r="S1707">
        <f>YEAR(fact_orders[[#This Row],[Date]])</f>
        <v>2021</v>
      </c>
      <c r="T1707">
        <f>MONTH(fact_orders[[#This Row],[Date]])</f>
        <v>11</v>
      </c>
      <c r="U1707" t="str">
        <f>TEXT(fact_orders[[#This Row],[Date]],"mmm-yyyy")</f>
        <v>Nov-2021</v>
      </c>
      <c r="V1707" t="str">
        <f>"Q"&amp;ROUNDUP(MONTH(fact_orders[[#This Row],[Date]])/3,0)</f>
        <v>Q4</v>
      </c>
      <c r="W1707" t="str" cm="1">
        <f t="array" ref="W1707">_xlfn.IFS(
fact_orders[[#This Row],[dim_customers.Customer Age]]&lt;=25,"18-25",
fact_orders[[#This Row],[dim_customers.Customer Age]]&lt;=35,"26-35",
fact_orders[[#This Row],[dim_customers.Customer Age]]&lt;=45,"36-45",
fact_orders[[#This Row],[dim_customers.Customer Age]]&lt;=55,"46-55",
TRUE,"56+"
)</f>
        <v>18-25</v>
      </c>
      <c r="X1707" t="str" cm="1">
        <f t="array" ref="X1707">_xlfn.IFS(fact_orders[[#This Row],[Original Price]]&lt;250,"Under 250", fact_orders[[#This Row],[Original Price]]&lt;500, "250-499",fact_orders[[#This Row],[Original Price]]&lt;1000,"500-999",fact_orders[[#This Row],[Original Price]]&lt;2000,"1000-1999",TRUE,"2000+")</f>
        <v>Under 250</v>
      </c>
      <c r="Y1707" t="str" cm="1">
        <f t="array" ref="Y1707">_xlfn.IFS(fact_orders[[#This Row],[Discount%]]&lt;0.2,"10-19%",fact_orders[[#This Row],[Discount%]]&lt;0.3,"20-29%",fact_orders[[#This Row],[Discount%]]&lt;0.4,"30-39%",fact_orders[[#This Row],[Discount%]]&lt;0.5,"40-49%",TRUE,"50%+")</f>
        <v>40-49%</v>
      </c>
    </row>
    <row r="1708" spans="1:25" hidden="1" x14ac:dyDescent="0.3">
      <c r="A1708" t="s">
        <v>5124</v>
      </c>
      <c r="B1708" t="s">
        <v>3403</v>
      </c>
      <c r="C1708" t="s">
        <v>1602</v>
      </c>
      <c r="D1708" s="2">
        <v>44901</v>
      </c>
      <c r="E1708">
        <v>444</v>
      </c>
      <c r="F1708" s="4">
        <v>0.46</v>
      </c>
      <c r="G1708" t="s">
        <v>8</v>
      </c>
      <c r="H1708" t="s">
        <v>1475</v>
      </c>
      <c r="I1708" t="s">
        <v>525</v>
      </c>
      <c r="J1708" t="s">
        <v>11</v>
      </c>
      <c r="K1708" t="s">
        <v>6926</v>
      </c>
      <c r="L1708" t="s">
        <v>27</v>
      </c>
      <c r="M1708">
        <v>5</v>
      </c>
      <c r="N1708">
        <v>26</v>
      </c>
      <c r="O1708" t="s">
        <v>3399</v>
      </c>
      <c r="P1708" t="s">
        <v>3400</v>
      </c>
      <c r="Q1708" s="7">
        <f>fact_orders[[#This Row],[Original Price]]*(1-fact_orders[[#This Row],[Discount%]])</f>
        <v>239.76000000000002</v>
      </c>
      <c r="R1708">
        <f>fact_orders[[#This Row],[Original Price]]*fact_orders[[#This Row],[Discount%]]</f>
        <v>204.24</v>
      </c>
      <c r="S1708">
        <f>YEAR(fact_orders[[#This Row],[Date]])</f>
        <v>2022</v>
      </c>
      <c r="T1708">
        <f>MONTH(fact_orders[[#This Row],[Date]])</f>
        <v>12</v>
      </c>
      <c r="U1708" t="str">
        <f>TEXT(fact_orders[[#This Row],[Date]],"mmm-yyyy")</f>
        <v>Dec-2022</v>
      </c>
      <c r="V1708" t="str">
        <f>"Q"&amp;ROUNDUP(MONTH(fact_orders[[#This Row],[Date]])/3,0)</f>
        <v>Q4</v>
      </c>
      <c r="W1708" t="str" cm="1">
        <f t="array" ref="W1708">_xlfn.IFS(
fact_orders[[#This Row],[dim_customers.Customer Age]]&lt;=25,"18-25",
fact_orders[[#This Row],[dim_customers.Customer Age]]&lt;=35,"26-35",
fact_orders[[#This Row],[dim_customers.Customer Age]]&lt;=45,"36-45",
fact_orders[[#This Row],[dim_customers.Customer Age]]&lt;=55,"46-55",
TRUE,"56+"
)</f>
        <v>26-35</v>
      </c>
      <c r="X1708" t="str" cm="1">
        <f t="array" ref="X1708">_xlfn.IFS(fact_orders[[#This Row],[Original Price]]&lt;250,"Under 250", fact_orders[[#This Row],[Original Price]]&lt;500, "250-499",fact_orders[[#This Row],[Original Price]]&lt;1000,"500-999",fact_orders[[#This Row],[Original Price]]&lt;2000,"1000-1999",TRUE,"2000+")</f>
        <v>250-499</v>
      </c>
      <c r="Y1708" t="str" cm="1">
        <f t="array" ref="Y1708">_xlfn.IFS(fact_orders[[#This Row],[Discount%]]&lt;0.2,"10-19%",fact_orders[[#This Row],[Discount%]]&lt;0.3,"20-29%",fact_orders[[#This Row],[Discount%]]&lt;0.4,"30-39%",fact_orders[[#This Row],[Discount%]]&lt;0.5,"40-49%",TRUE,"50%+")</f>
        <v>40-49%</v>
      </c>
    </row>
    <row r="1709" spans="1:25" hidden="1" x14ac:dyDescent="0.3">
      <c r="A1709" t="s">
        <v>5125</v>
      </c>
      <c r="B1709" t="s">
        <v>3404</v>
      </c>
      <c r="C1709" t="s">
        <v>1603</v>
      </c>
      <c r="D1709" s="2">
        <v>44570</v>
      </c>
      <c r="E1709">
        <v>456</v>
      </c>
      <c r="F1709" s="4">
        <v>0.46</v>
      </c>
      <c r="G1709" t="s">
        <v>8</v>
      </c>
      <c r="H1709" t="s">
        <v>1475</v>
      </c>
      <c r="I1709" t="s">
        <v>525</v>
      </c>
      <c r="J1709" t="s">
        <v>11</v>
      </c>
      <c r="K1709" t="s">
        <v>6923</v>
      </c>
      <c r="L1709" t="s">
        <v>23</v>
      </c>
      <c r="M1709">
        <v>4</v>
      </c>
      <c r="N1709">
        <v>27</v>
      </c>
      <c r="O1709" t="s">
        <v>3399</v>
      </c>
      <c r="P1709" t="s">
        <v>3400</v>
      </c>
      <c r="Q1709" s="7">
        <f>fact_orders[[#This Row],[Original Price]]*(1-fact_orders[[#This Row],[Discount%]])</f>
        <v>246.24</v>
      </c>
      <c r="R1709">
        <f>fact_orders[[#This Row],[Original Price]]*fact_orders[[#This Row],[Discount%]]</f>
        <v>209.76000000000002</v>
      </c>
      <c r="S1709">
        <f>YEAR(fact_orders[[#This Row],[Date]])</f>
        <v>2022</v>
      </c>
      <c r="T1709">
        <f>MONTH(fact_orders[[#This Row],[Date]])</f>
        <v>1</v>
      </c>
      <c r="U1709" t="str">
        <f>TEXT(fact_orders[[#This Row],[Date]],"mmm-yyyy")</f>
        <v>Jan-2022</v>
      </c>
      <c r="V1709" t="str">
        <f>"Q"&amp;ROUNDUP(MONTH(fact_orders[[#This Row],[Date]])/3,0)</f>
        <v>Q1</v>
      </c>
      <c r="W1709" t="str" cm="1">
        <f t="array" ref="W1709">_xlfn.IFS(
fact_orders[[#This Row],[dim_customers.Customer Age]]&lt;=25,"18-25",
fact_orders[[#This Row],[dim_customers.Customer Age]]&lt;=35,"26-35",
fact_orders[[#This Row],[dim_customers.Customer Age]]&lt;=45,"36-45",
fact_orders[[#This Row],[dim_customers.Customer Age]]&lt;=55,"46-55",
TRUE,"56+"
)</f>
        <v>26-35</v>
      </c>
      <c r="X1709" t="str" cm="1">
        <f t="array" ref="X1709">_xlfn.IFS(fact_orders[[#This Row],[Original Price]]&lt;250,"Under 250", fact_orders[[#This Row],[Original Price]]&lt;500, "250-499",fact_orders[[#This Row],[Original Price]]&lt;1000,"500-999",fact_orders[[#This Row],[Original Price]]&lt;2000,"1000-1999",TRUE,"2000+")</f>
        <v>250-499</v>
      </c>
      <c r="Y1709" t="str" cm="1">
        <f t="array" ref="Y1709">_xlfn.IFS(fact_orders[[#This Row],[Discount%]]&lt;0.2,"10-19%",fact_orders[[#This Row],[Discount%]]&lt;0.3,"20-29%",fact_orders[[#This Row],[Discount%]]&lt;0.4,"30-39%",fact_orders[[#This Row],[Discount%]]&lt;0.5,"40-49%",TRUE,"50%+")</f>
        <v>40-49%</v>
      </c>
    </row>
    <row r="1710" spans="1:25" hidden="1" x14ac:dyDescent="0.3">
      <c r="A1710" t="s">
        <v>5126</v>
      </c>
      <c r="B1710" t="s">
        <v>3405</v>
      </c>
      <c r="C1710" t="s">
        <v>1603</v>
      </c>
      <c r="D1710" s="2">
        <v>44298</v>
      </c>
      <c r="E1710">
        <v>963</v>
      </c>
      <c r="F1710" s="4">
        <v>0.3</v>
      </c>
      <c r="G1710" t="s">
        <v>8</v>
      </c>
      <c r="H1710" t="s">
        <v>1475</v>
      </c>
      <c r="I1710" t="s">
        <v>525</v>
      </c>
      <c r="J1710" t="s">
        <v>11</v>
      </c>
      <c r="K1710" t="s">
        <v>6923</v>
      </c>
      <c r="L1710" t="s">
        <v>23</v>
      </c>
      <c r="M1710">
        <v>4</v>
      </c>
      <c r="N1710">
        <v>34</v>
      </c>
      <c r="O1710" t="s">
        <v>3399</v>
      </c>
      <c r="P1710" t="s">
        <v>3400</v>
      </c>
      <c r="Q1710" s="7">
        <f>fact_orders[[#This Row],[Original Price]]*(1-fact_orders[[#This Row],[Discount%]])</f>
        <v>674.09999999999991</v>
      </c>
      <c r="R1710">
        <f>fact_orders[[#This Row],[Original Price]]*fact_orders[[#This Row],[Discount%]]</f>
        <v>288.89999999999998</v>
      </c>
      <c r="S1710">
        <f>YEAR(fact_orders[[#This Row],[Date]])</f>
        <v>2021</v>
      </c>
      <c r="T1710">
        <f>MONTH(fact_orders[[#This Row],[Date]])</f>
        <v>4</v>
      </c>
      <c r="U1710" t="str">
        <f>TEXT(fact_orders[[#This Row],[Date]],"mmm-yyyy")</f>
        <v>Apr-2021</v>
      </c>
      <c r="V1710" t="str">
        <f>"Q"&amp;ROUNDUP(MONTH(fact_orders[[#This Row],[Date]])/3,0)</f>
        <v>Q2</v>
      </c>
      <c r="W1710" t="str" cm="1">
        <f t="array" ref="W1710">_xlfn.IFS(
fact_orders[[#This Row],[dim_customers.Customer Age]]&lt;=25,"18-25",
fact_orders[[#This Row],[dim_customers.Customer Age]]&lt;=35,"26-35",
fact_orders[[#This Row],[dim_customers.Customer Age]]&lt;=45,"36-45",
fact_orders[[#This Row],[dim_customers.Customer Age]]&lt;=55,"46-55",
TRUE,"56+"
)</f>
        <v>26-35</v>
      </c>
      <c r="X1710" t="str" cm="1">
        <f t="array" ref="X1710">_xlfn.IFS(fact_orders[[#This Row],[Original Price]]&lt;250,"Under 250", fact_orders[[#This Row],[Original Price]]&lt;500, "250-499",fact_orders[[#This Row],[Original Price]]&lt;1000,"500-999",fact_orders[[#This Row],[Original Price]]&lt;2000,"1000-1999",TRUE,"2000+")</f>
        <v>500-999</v>
      </c>
      <c r="Y1710" t="str" cm="1">
        <f t="array" ref="Y1710">_xlfn.IFS(fact_orders[[#This Row],[Discount%]]&lt;0.2,"10-19%",fact_orders[[#This Row],[Discount%]]&lt;0.3,"20-29%",fact_orders[[#This Row],[Discount%]]&lt;0.4,"30-39%",fact_orders[[#This Row],[Discount%]]&lt;0.5,"40-49%",TRUE,"50%+")</f>
        <v>30-39%</v>
      </c>
    </row>
    <row r="1711" spans="1:25" hidden="1" x14ac:dyDescent="0.3">
      <c r="A1711" t="s">
        <v>5127</v>
      </c>
      <c r="B1711" t="s">
        <v>3406</v>
      </c>
      <c r="C1711" t="s">
        <v>1603</v>
      </c>
      <c r="D1711" s="2">
        <v>45012</v>
      </c>
      <c r="E1711">
        <v>456</v>
      </c>
      <c r="F1711" s="4">
        <v>0.3</v>
      </c>
      <c r="G1711" t="s">
        <v>8</v>
      </c>
      <c r="H1711" t="s">
        <v>1475</v>
      </c>
      <c r="I1711" t="s">
        <v>525</v>
      </c>
      <c r="J1711" t="s">
        <v>11</v>
      </c>
      <c r="K1711" t="s">
        <v>6923</v>
      </c>
      <c r="L1711" t="s">
        <v>23</v>
      </c>
      <c r="M1711">
        <v>4</v>
      </c>
      <c r="N1711">
        <v>35</v>
      </c>
      <c r="O1711" t="s">
        <v>3407</v>
      </c>
      <c r="P1711" t="s">
        <v>3400</v>
      </c>
      <c r="Q1711" s="7">
        <f>fact_orders[[#This Row],[Original Price]]*(1-fact_orders[[#This Row],[Discount%]])</f>
        <v>319.2</v>
      </c>
      <c r="R1711">
        <f>fact_orders[[#This Row],[Original Price]]*fact_orders[[#This Row],[Discount%]]</f>
        <v>136.79999999999998</v>
      </c>
      <c r="S1711">
        <f>YEAR(fact_orders[[#This Row],[Date]])</f>
        <v>2023</v>
      </c>
      <c r="T1711">
        <f>MONTH(fact_orders[[#This Row],[Date]])</f>
        <v>3</v>
      </c>
      <c r="U1711" t="str">
        <f>TEXT(fact_orders[[#This Row],[Date]],"mmm-yyyy")</f>
        <v>Mar-2023</v>
      </c>
      <c r="V1711" t="str">
        <f>"Q"&amp;ROUNDUP(MONTH(fact_orders[[#This Row],[Date]])/3,0)</f>
        <v>Q1</v>
      </c>
      <c r="W1711" t="str" cm="1">
        <f t="array" ref="W1711">_xlfn.IFS(
fact_orders[[#This Row],[dim_customers.Customer Age]]&lt;=25,"18-25",
fact_orders[[#This Row],[dim_customers.Customer Age]]&lt;=35,"26-35",
fact_orders[[#This Row],[dim_customers.Customer Age]]&lt;=45,"36-45",
fact_orders[[#This Row],[dim_customers.Customer Age]]&lt;=55,"46-55",
TRUE,"56+"
)</f>
        <v>26-35</v>
      </c>
      <c r="X1711" t="str" cm="1">
        <f t="array" ref="X1711">_xlfn.IFS(fact_orders[[#This Row],[Original Price]]&lt;250,"Under 250", fact_orders[[#This Row],[Original Price]]&lt;500, "250-499",fact_orders[[#This Row],[Original Price]]&lt;1000,"500-999",fact_orders[[#This Row],[Original Price]]&lt;2000,"1000-1999",TRUE,"2000+")</f>
        <v>250-499</v>
      </c>
      <c r="Y1711" t="str" cm="1">
        <f t="array" ref="Y1711">_xlfn.IFS(fact_orders[[#This Row],[Discount%]]&lt;0.2,"10-19%",fact_orders[[#This Row],[Discount%]]&lt;0.3,"20-29%",fact_orders[[#This Row],[Discount%]]&lt;0.4,"30-39%",fact_orders[[#This Row],[Discount%]]&lt;0.5,"40-49%",TRUE,"50%+")</f>
        <v>30-39%</v>
      </c>
    </row>
    <row r="1712" spans="1:25" hidden="1" x14ac:dyDescent="0.3">
      <c r="A1712" t="s">
        <v>5128</v>
      </c>
      <c r="B1712" t="s">
        <v>3408</v>
      </c>
      <c r="C1712" t="s">
        <v>1603</v>
      </c>
      <c r="D1712" s="2">
        <v>44751</v>
      </c>
      <c r="E1712">
        <v>1189</v>
      </c>
      <c r="F1712" s="4">
        <v>0.3</v>
      </c>
      <c r="G1712" t="s">
        <v>8</v>
      </c>
      <c r="H1712" t="s">
        <v>1475</v>
      </c>
      <c r="I1712" t="s">
        <v>525</v>
      </c>
      <c r="J1712" t="s">
        <v>11</v>
      </c>
      <c r="K1712" t="s">
        <v>6923</v>
      </c>
      <c r="L1712" t="s">
        <v>23</v>
      </c>
      <c r="M1712">
        <v>4</v>
      </c>
      <c r="N1712">
        <v>36</v>
      </c>
      <c r="O1712" t="s">
        <v>3407</v>
      </c>
      <c r="P1712" t="s">
        <v>3400</v>
      </c>
      <c r="Q1712" s="7">
        <f>fact_orders[[#This Row],[Original Price]]*(1-fact_orders[[#This Row],[Discount%]])</f>
        <v>832.3</v>
      </c>
      <c r="R1712">
        <f>fact_orders[[#This Row],[Original Price]]*fact_orders[[#This Row],[Discount%]]</f>
        <v>356.7</v>
      </c>
      <c r="S1712">
        <f>YEAR(fact_orders[[#This Row],[Date]])</f>
        <v>2022</v>
      </c>
      <c r="T1712">
        <f>MONTH(fact_orders[[#This Row],[Date]])</f>
        <v>7</v>
      </c>
      <c r="U1712" t="str">
        <f>TEXT(fact_orders[[#This Row],[Date]],"mmm-yyyy")</f>
        <v>Jul-2022</v>
      </c>
      <c r="V1712" t="str">
        <f>"Q"&amp;ROUNDUP(MONTH(fact_orders[[#This Row],[Date]])/3,0)</f>
        <v>Q3</v>
      </c>
      <c r="W1712" t="str" cm="1">
        <f t="array" ref="W1712">_xlfn.IFS(
fact_orders[[#This Row],[dim_customers.Customer Age]]&lt;=25,"18-25",
fact_orders[[#This Row],[dim_customers.Customer Age]]&lt;=35,"26-35",
fact_orders[[#This Row],[dim_customers.Customer Age]]&lt;=45,"36-45",
fact_orders[[#This Row],[dim_customers.Customer Age]]&lt;=55,"46-55",
TRUE,"56+"
)</f>
        <v>36-45</v>
      </c>
      <c r="X1712" t="str" cm="1">
        <f t="array" ref="X1712">_xlfn.IFS(fact_orders[[#This Row],[Original Price]]&lt;250,"Under 250", fact_orders[[#This Row],[Original Price]]&lt;500, "250-499",fact_orders[[#This Row],[Original Price]]&lt;1000,"500-999",fact_orders[[#This Row],[Original Price]]&lt;2000,"1000-1999",TRUE,"2000+")</f>
        <v>1000-1999</v>
      </c>
      <c r="Y1712" t="str" cm="1">
        <f t="array" ref="Y1712">_xlfn.IFS(fact_orders[[#This Row],[Discount%]]&lt;0.2,"10-19%",fact_orders[[#This Row],[Discount%]]&lt;0.3,"20-29%",fact_orders[[#This Row],[Discount%]]&lt;0.4,"30-39%",fact_orders[[#This Row],[Discount%]]&lt;0.5,"40-49%",TRUE,"50%+")</f>
        <v>30-39%</v>
      </c>
    </row>
    <row r="1713" spans="1:25" hidden="1" x14ac:dyDescent="0.3">
      <c r="A1713" t="s">
        <v>5129</v>
      </c>
      <c r="B1713" t="s">
        <v>3409</v>
      </c>
      <c r="C1713" t="s">
        <v>1603</v>
      </c>
      <c r="D1713" s="2">
        <v>44928</v>
      </c>
      <c r="E1713">
        <v>1298</v>
      </c>
      <c r="F1713" s="4">
        <v>0.3</v>
      </c>
      <c r="G1713" t="s">
        <v>8</v>
      </c>
      <c r="H1713" t="s">
        <v>1475</v>
      </c>
      <c r="I1713" t="s">
        <v>525</v>
      </c>
      <c r="J1713" t="s">
        <v>11</v>
      </c>
      <c r="K1713" t="s">
        <v>6923</v>
      </c>
      <c r="L1713" t="s">
        <v>23</v>
      </c>
      <c r="M1713">
        <v>4</v>
      </c>
      <c r="N1713">
        <v>37</v>
      </c>
      <c r="O1713" t="s">
        <v>3407</v>
      </c>
      <c r="P1713" t="s">
        <v>3400</v>
      </c>
      <c r="Q1713" s="7">
        <f>fact_orders[[#This Row],[Original Price]]*(1-fact_orders[[#This Row],[Discount%]])</f>
        <v>908.59999999999991</v>
      </c>
      <c r="R1713">
        <f>fact_orders[[#This Row],[Original Price]]*fact_orders[[#This Row],[Discount%]]</f>
        <v>389.4</v>
      </c>
      <c r="S1713">
        <f>YEAR(fact_orders[[#This Row],[Date]])</f>
        <v>2023</v>
      </c>
      <c r="T1713">
        <f>MONTH(fact_orders[[#This Row],[Date]])</f>
        <v>1</v>
      </c>
      <c r="U1713" t="str">
        <f>TEXT(fact_orders[[#This Row],[Date]],"mmm-yyyy")</f>
        <v>Jan-2023</v>
      </c>
      <c r="V1713" t="str">
        <f>"Q"&amp;ROUNDUP(MONTH(fact_orders[[#This Row],[Date]])/3,0)</f>
        <v>Q1</v>
      </c>
      <c r="W1713" t="str" cm="1">
        <f t="array" ref="W1713">_xlfn.IFS(
fact_orders[[#This Row],[dim_customers.Customer Age]]&lt;=25,"18-25",
fact_orders[[#This Row],[dim_customers.Customer Age]]&lt;=35,"26-35",
fact_orders[[#This Row],[dim_customers.Customer Age]]&lt;=45,"36-45",
fact_orders[[#This Row],[dim_customers.Customer Age]]&lt;=55,"46-55",
TRUE,"56+"
)</f>
        <v>36-45</v>
      </c>
      <c r="X1713" t="str" cm="1">
        <f t="array" ref="X1713">_xlfn.IFS(fact_orders[[#This Row],[Original Price]]&lt;250,"Under 250", fact_orders[[#This Row],[Original Price]]&lt;500, "250-499",fact_orders[[#This Row],[Original Price]]&lt;1000,"500-999",fact_orders[[#This Row],[Original Price]]&lt;2000,"1000-1999",TRUE,"2000+")</f>
        <v>1000-1999</v>
      </c>
      <c r="Y1713" t="str" cm="1">
        <f t="array" ref="Y1713">_xlfn.IFS(fact_orders[[#This Row],[Discount%]]&lt;0.2,"10-19%",fact_orders[[#This Row],[Discount%]]&lt;0.3,"20-29%",fact_orders[[#This Row],[Discount%]]&lt;0.4,"30-39%",fact_orders[[#This Row],[Discount%]]&lt;0.5,"40-49%",TRUE,"50%+")</f>
        <v>30-39%</v>
      </c>
    </row>
    <row r="1714" spans="1:25" hidden="1" x14ac:dyDescent="0.3">
      <c r="A1714" t="s">
        <v>5130</v>
      </c>
      <c r="B1714" t="s">
        <v>3410</v>
      </c>
      <c r="C1714" t="s">
        <v>1603</v>
      </c>
      <c r="D1714" s="2">
        <v>44987</v>
      </c>
      <c r="E1714">
        <v>1456</v>
      </c>
      <c r="F1714" s="4">
        <v>0.3</v>
      </c>
      <c r="G1714" t="s">
        <v>8</v>
      </c>
      <c r="H1714" t="s">
        <v>1475</v>
      </c>
      <c r="I1714" t="s">
        <v>525</v>
      </c>
      <c r="J1714" t="s">
        <v>11</v>
      </c>
      <c r="K1714" t="s">
        <v>6923</v>
      </c>
      <c r="L1714" t="s">
        <v>23</v>
      </c>
      <c r="M1714">
        <v>4</v>
      </c>
      <c r="N1714">
        <v>38</v>
      </c>
      <c r="O1714" t="s">
        <v>3411</v>
      </c>
      <c r="P1714" t="s">
        <v>3400</v>
      </c>
      <c r="Q1714" s="7">
        <f>fact_orders[[#This Row],[Original Price]]*(1-fact_orders[[#This Row],[Discount%]])</f>
        <v>1019.1999999999999</v>
      </c>
      <c r="R1714">
        <f>fact_orders[[#This Row],[Original Price]]*fact_orders[[#This Row],[Discount%]]</f>
        <v>436.8</v>
      </c>
      <c r="S1714">
        <f>YEAR(fact_orders[[#This Row],[Date]])</f>
        <v>2023</v>
      </c>
      <c r="T1714">
        <f>MONTH(fact_orders[[#This Row],[Date]])</f>
        <v>3</v>
      </c>
      <c r="U1714" t="str">
        <f>TEXT(fact_orders[[#This Row],[Date]],"mmm-yyyy")</f>
        <v>Mar-2023</v>
      </c>
      <c r="V1714" t="str">
        <f>"Q"&amp;ROUNDUP(MONTH(fact_orders[[#This Row],[Date]])/3,0)</f>
        <v>Q1</v>
      </c>
      <c r="W1714" t="str" cm="1">
        <f t="array" ref="W1714">_xlfn.IFS(
fact_orders[[#This Row],[dim_customers.Customer Age]]&lt;=25,"18-25",
fact_orders[[#This Row],[dim_customers.Customer Age]]&lt;=35,"26-35",
fact_orders[[#This Row],[dim_customers.Customer Age]]&lt;=45,"36-45",
fact_orders[[#This Row],[dim_customers.Customer Age]]&lt;=55,"46-55",
TRUE,"56+"
)</f>
        <v>36-45</v>
      </c>
      <c r="X1714" t="str" cm="1">
        <f t="array" ref="X1714">_xlfn.IFS(fact_orders[[#This Row],[Original Price]]&lt;250,"Under 250", fact_orders[[#This Row],[Original Price]]&lt;500, "250-499",fact_orders[[#This Row],[Original Price]]&lt;1000,"500-999",fact_orders[[#This Row],[Original Price]]&lt;2000,"1000-1999",TRUE,"2000+")</f>
        <v>1000-1999</v>
      </c>
      <c r="Y1714" t="str" cm="1">
        <f t="array" ref="Y1714">_xlfn.IFS(fact_orders[[#This Row],[Discount%]]&lt;0.2,"10-19%",fact_orders[[#This Row],[Discount%]]&lt;0.3,"20-29%",fact_orders[[#This Row],[Discount%]]&lt;0.4,"30-39%",fact_orders[[#This Row],[Discount%]]&lt;0.5,"40-49%",TRUE,"50%+")</f>
        <v>30-39%</v>
      </c>
    </row>
    <row r="1715" spans="1:25" hidden="1" x14ac:dyDescent="0.3">
      <c r="A1715" t="s">
        <v>5131</v>
      </c>
      <c r="B1715" t="s">
        <v>3412</v>
      </c>
      <c r="C1715" t="s">
        <v>1603</v>
      </c>
      <c r="D1715" s="2">
        <v>44809</v>
      </c>
      <c r="E1715">
        <v>1478</v>
      </c>
      <c r="F1715" s="4">
        <v>0.35</v>
      </c>
      <c r="G1715" t="s">
        <v>8</v>
      </c>
      <c r="H1715" t="s">
        <v>1475</v>
      </c>
      <c r="I1715" t="s">
        <v>525</v>
      </c>
      <c r="J1715" t="s">
        <v>11</v>
      </c>
      <c r="K1715" t="s">
        <v>6923</v>
      </c>
      <c r="L1715" t="s">
        <v>23</v>
      </c>
      <c r="M1715">
        <v>4</v>
      </c>
      <c r="N1715">
        <v>39</v>
      </c>
      <c r="O1715" t="s">
        <v>3411</v>
      </c>
      <c r="P1715" t="s">
        <v>3400</v>
      </c>
      <c r="Q1715" s="7">
        <f>fact_orders[[#This Row],[Original Price]]*(1-fact_orders[[#This Row],[Discount%]])</f>
        <v>960.7</v>
      </c>
      <c r="R1715">
        <f>fact_orders[[#This Row],[Original Price]]*fact_orders[[#This Row],[Discount%]]</f>
        <v>517.29999999999995</v>
      </c>
      <c r="S1715">
        <f>YEAR(fact_orders[[#This Row],[Date]])</f>
        <v>2022</v>
      </c>
      <c r="T1715">
        <f>MONTH(fact_orders[[#This Row],[Date]])</f>
        <v>9</v>
      </c>
      <c r="U1715" t="str">
        <f>TEXT(fact_orders[[#This Row],[Date]],"mmm-yyyy")</f>
        <v>Sep-2022</v>
      </c>
      <c r="V1715" t="str">
        <f>"Q"&amp;ROUNDUP(MONTH(fact_orders[[#This Row],[Date]])/3,0)</f>
        <v>Q3</v>
      </c>
      <c r="W1715" t="str" cm="1">
        <f t="array" ref="W1715">_xlfn.IFS(
fact_orders[[#This Row],[dim_customers.Customer Age]]&lt;=25,"18-25",
fact_orders[[#This Row],[dim_customers.Customer Age]]&lt;=35,"26-35",
fact_orders[[#This Row],[dim_customers.Customer Age]]&lt;=45,"36-45",
fact_orders[[#This Row],[dim_customers.Customer Age]]&lt;=55,"46-55",
TRUE,"56+"
)</f>
        <v>36-45</v>
      </c>
      <c r="X1715" t="str" cm="1">
        <f t="array" ref="X1715">_xlfn.IFS(fact_orders[[#This Row],[Original Price]]&lt;250,"Under 250", fact_orders[[#This Row],[Original Price]]&lt;500, "250-499",fact_orders[[#This Row],[Original Price]]&lt;1000,"500-999",fact_orders[[#This Row],[Original Price]]&lt;2000,"1000-1999",TRUE,"2000+")</f>
        <v>1000-1999</v>
      </c>
      <c r="Y1715" t="str" cm="1">
        <f t="array" ref="Y1715">_xlfn.IFS(fact_orders[[#This Row],[Discount%]]&lt;0.2,"10-19%",fact_orders[[#This Row],[Discount%]]&lt;0.3,"20-29%",fact_orders[[#This Row],[Discount%]]&lt;0.4,"30-39%",fact_orders[[#This Row],[Discount%]]&lt;0.5,"40-49%",TRUE,"50%+")</f>
        <v>30-39%</v>
      </c>
    </row>
    <row r="1716" spans="1:25" hidden="1" x14ac:dyDescent="0.3">
      <c r="A1716" t="s">
        <v>5132</v>
      </c>
      <c r="B1716" t="s">
        <v>3413</v>
      </c>
      <c r="C1716" t="s">
        <v>1603</v>
      </c>
      <c r="D1716" s="2">
        <v>44769</v>
      </c>
      <c r="E1716">
        <v>256</v>
      </c>
      <c r="F1716" s="4">
        <v>0.35</v>
      </c>
      <c r="G1716" t="s">
        <v>8</v>
      </c>
      <c r="H1716" t="s">
        <v>1475</v>
      </c>
      <c r="I1716" t="s">
        <v>525</v>
      </c>
      <c r="J1716" t="s">
        <v>11</v>
      </c>
      <c r="K1716" t="s">
        <v>6923</v>
      </c>
      <c r="L1716" t="s">
        <v>23</v>
      </c>
      <c r="M1716">
        <v>4</v>
      </c>
      <c r="N1716">
        <v>40</v>
      </c>
      <c r="O1716" t="s">
        <v>3411</v>
      </c>
      <c r="P1716" t="s">
        <v>3400</v>
      </c>
      <c r="Q1716" s="7">
        <f>fact_orders[[#This Row],[Original Price]]*(1-fact_orders[[#This Row],[Discount%]])</f>
        <v>166.4</v>
      </c>
      <c r="R1716">
        <f>fact_orders[[#This Row],[Original Price]]*fact_orders[[#This Row],[Discount%]]</f>
        <v>89.6</v>
      </c>
      <c r="S1716">
        <f>YEAR(fact_orders[[#This Row],[Date]])</f>
        <v>2022</v>
      </c>
      <c r="T1716">
        <f>MONTH(fact_orders[[#This Row],[Date]])</f>
        <v>7</v>
      </c>
      <c r="U1716" t="str">
        <f>TEXT(fact_orders[[#This Row],[Date]],"mmm-yyyy")</f>
        <v>Jul-2022</v>
      </c>
      <c r="V1716" t="str">
        <f>"Q"&amp;ROUNDUP(MONTH(fact_orders[[#This Row],[Date]])/3,0)</f>
        <v>Q3</v>
      </c>
      <c r="W1716" t="str" cm="1">
        <f t="array" ref="W1716">_xlfn.IFS(
fact_orders[[#This Row],[dim_customers.Customer Age]]&lt;=25,"18-25",
fact_orders[[#This Row],[dim_customers.Customer Age]]&lt;=35,"26-35",
fact_orders[[#This Row],[dim_customers.Customer Age]]&lt;=45,"36-45",
fact_orders[[#This Row],[dim_customers.Customer Age]]&lt;=55,"46-55",
TRUE,"56+"
)</f>
        <v>36-45</v>
      </c>
      <c r="X1716" t="str" cm="1">
        <f t="array" ref="X1716">_xlfn.IFS(fact_orders[[#This Row],[Original Price]]&lt;250,"Under 250", fact_orders[[#This Row],[Original Price]]&lt;500, "250-499",fact_orders[[#This Row],[Original Price]]&lt;1000,"500-999",fact_orders[[#This Row],[Original Price]]&lt;2000,"1000-1999",TRUE,"2000+")</f>
        <v>250-499</v>
      </c>
      <c r="Y1716" t="str" cm="1">
        <f t="array" ref="Y1716">_xlfn.IFS(fact_orders[[#This Row],[Discount%]]&lt;0.2,"10-19%",fact_orders[[#This Row],[Discount%]]&lt;0.3,"20-29%",fact_orders[[#This Row],[Discount%]]&lt;0.4,"30-39%",fact_orders[[#This Row],[Discount%]]&lt;0.5,"40-49%",TRUE,"50%+")</f>
        <v>30-39%</v>
      </c>
    </row>
    <row r="1717" spans="1:25" hidden="1" x14ac:dyDescent="0.3">
      <c r="A1717" t="s">
        <v>5133</v>
      </c>
      <c r="B1717" t="s">
        <v>3280</v>
      </c>
      <c r="C1717" t="s">
        <v>1604</v>
      </c>
      <c r="D1717" s="2">
        <v>44953</v>
      </c>
      <c r="E1717">
        <v>2698</v>
      </c>
      <c r="F1717" s="4">
        <v>0.35</v>
      </c>
      <c r="G1717" t="s">
        <v>8</v>
      </c>
      <c r="H1717" t="s">
        <v>1475</v>
      </c>
      <c r="I1717" t="s">
        <v>525</v>
      </c>
      <c r="J1717" t="s">
        <v>11</v>
      </c>
      <c r="K1717" t="s">
        <v>6923</v>
      </c>
      <c r="L1717" t="s">
        <v>23</v>
      </c>
      <c r="M1717">
        <v>3</v>
      </c>
      <c r="N1717">
        <v>30</v>
      </c>
      <c r="O1717" t="s">
        <v>3281</v>
      </c>
      <c r="P1717" t="s">
        <v>3282</v>
      </c>
      <c r="Q1717" s="7">
        <f>fact_orders[[#This Row],[Original Price]]*(1-fact_orders[[#This Row],[Discount%]])</f>
        <v>1753.7</v>
      </c>
      <c r="R1717">
        <f>fact_orders[[#This Row],[Original Price]]*fact_orders[[#This Row],[Discount%]]</f>
        <v>944.3</v>
      </c>
      <c r="S1717">
        <f>YEAR(fact_orders[[#This Row],[Date]])</f>
        <v>2023</v>
      </c>
      <c r="T1717">
        <f>MONTH(fact_orders[[#This Row],[Date]])</f>
        <v>1</v>
      </c>
      <c r="U1717" t="str">
        <f>TEXT(fact_orders[[#This Row],[Date]],"mmm-yyyy")</f>
        <v>Jan-2023</v>
      </c>
      <c r="V1717" t="str">
        <f>"Q"&amp;ROUNDUP(MONTH(fact_orders[[#This Row],[Date]])/3,0)</f>
        <v>Q1</v>
      </c>
      <c r="W1717" t="str" cm="1">
        <f t="array" ref="W1717">_xlfn.IFS(
fact_orders[[#This Row],[dim_customers.Customer Age]]&lt;=25,"18-25",
fact_orders[[#This Row],[dim_customers.Customer Age]]&lt;=35,"26-35",
fact_orders[[#This Row],[dim_customers.Customer Age]]&lt;=45,"36-45",
fact_orders[[#This Row],[dim_customers.Customer Age]]&lt;=55,"46-55",
TRUE,"56+"
)</f>
        <v>26-35</v>
      </c>
      <c r="X1717" t="str" cm="1">
        <f t="array" ref="X1717">_xlfn.IFS(fact_orders[[#This Row],[Original Price]]&lt;250,"Under 250", fact_orders[[#This Row],[Original Price]]&lt;500, "250-499",fact_orders[[#This Row],[Original Price]]&lt;1000,"500-999",fact_orders[[#This Row],[Original Price]]&lt;2000,"1000-1999",TRUE,"2000+")</f>
        <v>2000+</v>
      </c>
      <c r="Y1717" t="str" cm="1">
        <f t="array" ref="Y1717">_xlfn.IFS(fact_orders[[#This Row],[Discount%]]&lt;0.2,"10-19%",fact_orders[[#This Row],[Discount%]]&lt;0.3,"20-29%",fact_orders[[#This Row],[Discount%]]&lt;0.4,"30-39%",fact_orders[[#This Row],[Discount%]]&lt;0.5,"40-49%",TRUE,"50%+")</f>
        <v>30-39%</v>
      </c>
    </row>
    <row r="1718" spans="1:25" hidden="1" x14ac:dyDescent="0.3">
      <c r="A1718" t="s">
        <v>5134</v>
      </c>
      <c r="B1718" t="s">
        <v>3283</v>
      </c>
      <c r="C1718" t="s">
        <v>1605</v>
      </c>
      <c r="D1718" s="2">
        <v>44603</v>
      </c>
      <c r="E1718">
        <v>2364</v>
      </c>
      <c r="F1718" s="4">
        <v>0.35</v>
      </c>
      <c r="G1718" t="s">
        <v>8</v>
      </c>
      <c r="H1718" t="s">
        <v>1475</v>
      </c>
      <c r="I1718" t="s">
        <v>525</v>
      </c>
      <c r="J1718" t="s">
        <v>11</v>
      </c>
      <c r="K1718" t="s">
        <v>6923</v>
      </c>
      <c r="L1718" t="s">
        <v>23</v>
      </c>
      <c r="M1718">
        <v>5</v>
      </c>
      <c r="N1718">
        <v>35</v>
      </c>
      <c r="O1718" t="s">
        <v>3281</v>
      </c>
      <c r="P1718" t="s">
        <v>3282</v>
      </c>
      <c r="Q1718" s="7">
        <f>fact_orders[[#This Row],[Original Price]]*(1-fact_orders[[#This Row],[Discount%]])</f>
        <v>1536.6000000000001</v>
      </c>
      <c r="R1718">
        <f>fact_orders[[#This Row],[Original Price]]*fact_orders[[#This Row],[Discount%]]</f>
        <v>827.4</v>
      </c>
      <c r="S1718">
        <f>YEAR(fact_orders[[#This Row],[Date]])</f>
        <v>2022</v>
      </c>
      <c r="T1718">
        <f>MONTH(fact_orders[[#This Row],[Date]])</f>
        <v>2</v>
      </c>
      <c r="U1718" t="str">
        <f>TEXT(fact_orders[[#This Row],[Date]],"mmm-yyyy")</f>
        <v>Feb-2022</v>
      </c>
      <c r="V1718" t="str">
        <f>"Q"&amp;ROUNDUP(MONTH(fact_orders[[#This Row],[Date]])/3,0)</f>
        <v>Q1</v>
      </c>
      <c r="W1718" t="str" cm="1">
        <f t="array" ref="W1718">_xlfn.IFS(
fact_orders[[#This Row],[dim_customers.Customer Age]]&lt;=25,"18-25",
fact_orders[[#This Row],[dim_customers.Customer Age]]&lt;=35,"26-35",
fact_orders[[#This Row],[dim_customers.Customer Age]]&lt;=45,"36-45",
fact_orders[[#This Row],[dim_customers.Customer Age]]&lt;=55,"46-55",
TRUE,"56+"
)</f>
        <v>26-35</v>
      </c>
      <c r="X1718" t="str" cm="1">
        <f t="array" ref="X1718">_xlfn.IFS(fact_orders[[#This Row],[Original Price]]&lt;250,"Under 250", fact_orders[[#This Row],[Original Price]]&lt;500, "250-499",fact_orders[[#This Row],[Original Price]]&lt;1000,"500-999",fact_orders[[#This Row],[Original Price]]&lt;2000,"1000-1999",TRUE,"2000+")</f>
        <v>2000+</v>
      </c>
      <c r="Y1718" t="str" cm="1">
        <f t="array" ref="Y1718">_xlfn.IFS(fact_orders[[#This Row],[Discount%]]&lt;0.2,"10-19%",fact_orders[[#This Row],[Discount%]]&lt;0.3,"20-29%",fact_orders[[#This Row],[Discount%]]&lt;0.4,"30-39%",fact_orders[[#This Row],[Discount%]]&lt;0.5,"40-49%",TRUE,"50%+")</f>
        <v>30-39%</v>
      </c>
    </row>
    <row r="1719" spans="1:25" hidden="1" x14ac:dyDescent="0.3">
      <c r="A1719" t="s">
        <v>5135</v>
      </c>
      <c r="B1719" t="s">
        <v>3284</v>
      </c>
      <c r="C1719" t="s">
        <v>1606</v>
      </c>
      <c r="D1719" s="2">
        <v>44940</v>
      </c>
      <c r="E1719">
        <v>1236</v>
      </c>
      <c r="F1719" s="4">
        <v>0.35</v>
      </c>
      <c r="G1719" t="s">
        <v>8</v>
      </c>
      <c r="H1719" t="s">
        <v>1475</v>
      </c>
      <c r="I1719" t="s">
        <v>525</v>
      </c>
      <c r="J1719" t="s">
        <v>11</v>
      </c>
      <c r="K1719" t="s">
        <v>6923</v>
      </c>
      <c r="L1719" t="s">
        <v>29</v>
      </c>
      <c r="M1719">
        <v>4</v>
      </c>
      <c r="N1719">
        <v>36</v>
      </c>
      <c r="O1719" t="s">
        <v>3281</v>
      </c>
      <c r="P1719" t="s">
        <v>3282</v>
      </c>
      <c r="Q1719" s="7">
        <f>fact_orders[[#This Row],[Original Price]]*(1-fact_orders[[#This Row],[Discount%]])</f>
        <v>803.4</v>
      </c>
      <c r="R1719">
        <f>fact_orders[[#This Row],[Original Price]]*fact_orders[[#This Row],[Discount%]]</f>
        <v>432.59999999999997</v>
      </c>
      <c r="S1719">
        <f>YEAR(fact_orders[[#This Row],[Date]])</f>
        <v>2023</v>
      </c>
      <c r="T1719">
        <f>MONTH(fact_orders[[#This Row],[Date]])</f>
        <v>1</v>
      </c>
      <c r="U1719" t="str">
        <f>TEXT(fact_orders[[#This Row],[Date]],"mmm-yyyy")</f>
        <v>Jan-2023</v>
      </c>
      <c r="V1719" t="str">
        <f>"Q"&amp;ROUNDUP(MONTH(fact_orders[[#This Row],[Date]])/3,0)</f>
        <v>Q1</v>
      </c>
      <c r="W1719" t="str" cm="1">
        <f t="array" ref="W1719">_xlfn.IFS(
fact_orders[[#This Row],[dim_customers.Customer Age]]&lt;=25,"18-25",
fact_orders[[#This Row],[dim_customers.Customer Age]]&lt;=35,"26-35",
fact_orders[[#This Row],[dim_customers.Customer Age]]&lt;=45,"36-45",
fact_orders[[#This Row],[dim_customers.Customer Age]]&lt;=55,"46-55",
TRUE,"56+"
)</f>
        <v>36-45</v>
      </c>
      <c r="X1719" t="str" cm="1">
        <f t="array" ref="X1719">_xlfn.IFS(fact_orders[[#This Row],[Original Price]]&lt;250,"Under 250", fact_orders[[#This Row],[Original Price]]&lt;500, "250-499",fact_orders[[#This Row],[Original Price]]&lt;1000,"500-999",fact_orders[[#This Row],[Original Price]]&lt;2000,"1000-1999",TRUE,"2000+")</f>
        <v>1000-1999</v>
      </c>
      <c r="Y1719" t="str" cm="1">
        <f t="array" ref="Y1719">_xlfn.IFS(fact_orders[[#This Row],[Discount%]]&lt;0.2,"10-19%",fact_orders[[#This Row],[Discount%]]&lt;0.3,"20-29%",fact_orders[[#This Row],[Discount%]]&lt;0.4,"30-39%",fact_orders[[#This Row],[Discount%]]&lt;0.5,"40-49%",TRUE,"50%+")</f>
        <v>30-39%</v>
      </c>
    </row>
    <row r="1720" spans="1:25" hidden="1" x14ac:dyDescent="0.3">
      <c r="A1720" t="s">
        <v>5136</v>
      </c>
      <c r="B1720" t="s">
        <v>3285</v>
      </c>
      <c r="C1720" t="s">
        <v>1607</v>
      </c>
      <c r="D1720" s="2">
        <v>44450</v>
      </c>
      <c r="E1720">
        <v>756</v>
      </c>
      <c r="F1720" s="4">
        <v>0.35</v>
      </c>
      <c r="G1720" t="s">
        <v>8</v>
      </c>
      <c r="H1720" t="s">
        <v>1475</v>
      </c>
      <c r="I1720" t="s">
        <v>525</v>
      </c>
      <c r="J1720" t="s">
        <v>1477</v>
      </c>
      <c r="K1720" t="s">
        <v>6923</v>
      </c>
      <c r="L1720" t="s">
        <v>29</v>
      </c>
      <c r="M1720">
        <v>3</v>
      </c>
      <c r="N1720">
        <v>40</v>
      </c>
      <c r="O1720" t="s">
        <v>3286</v>
      </c>
      <c r="P1720" t="s">
        <v>3282</v>
      </c>
      <c r="Q1720" s="7">
        <f>fact_orders[[#This Row],[Original Price]]*(1-fact_orders[[#This Row],[Discount%]])</f>
        <v>491.40000000000003</v>
      </c>
      <c r="R1720">
        <f>fact_orders[[#This Row],[Original Price]]*fact_orders[[#This Row],[Discount%]]</f>
        <v>264.59999999999997</v>
      </c>
      <c r="S1720">
        <f>YEAR(fact_orders[[#This Row],[Date]])</f>
        <v>2021</v>
      </c>
      <c r="T1720">
        <f>MONTH(fact_orders[[#This Row],[Date]])</f>
        <v>9</v>
      </c>
      <c r="U1720" t="str">
        <f>TEXT(fact_orders[[#This Row],[Date]],"mmm-yyyy")</f>
        <v>Sep-2021</v>
      </c>
      <c r="V1720" t="str">
        <f>"Q"&amp;ROUNDUP(MONTH(fact_orders[[#This Row],[Date]])/3,0)</f>
        <v>Q3</v>
      </c>
      <c r="W1720" t="str" cm="1">
        <f t="array" ref="W1720">_xlfn.IFS(
fact_orders[[#This Row],[dim_customers.Customer Age]]&lt;=25,"18-25",
fact_orders[[#This Row],[dim_customers.Customer Age]]&lt;=35,"26-35",
fact_orders[[#This Row],[dim_customers.Customer Age]]&lt;=45,"36-45",
fact_orders[[#This Row],[dim_customers.Customer Age]]&lt;=55,"46-55",
TRUE,"56+"
)</f>
        <v>36-45</v>
      </c>
      <c r="X1720" t="str" cm="1">
        <f t="array" ref="X1720">_xlfn.IFS(fact_orders[[#This Row],[Original Price]]&lt;250,"Under 250", fact_orders[[#This Row],[Original Price]]&lt;500, "250-499",fact_orders[[#This Row],[Original Price]]&lt;1000,"500-999",fact_orders[[#This Row],[Original Price]]&lt;2000,"1000-1999",TRUE,"2000+")</f>
        <v>500-999</v>
      </c>
      <c r="Y1720" t="str" cm="1">
        <f t="array" ref="Y1720">_xlfn.IFS(fact_orders[[#This Row],[Discount%]]&lt;0.2,"10-19%",fact_orders[[#This Row],[Discount%]]&lt;0.3,"20-29%",fact_orders[[#This Row],[Discount%]]&lt;0.4,"30-39%",fact_orders[[#This Row],[Discount%]]&lt;0.5,"40-49%",TRUE,"50%+")</f>
        <v>30-39%</v>
      </c>
    </row>
    <row r="1721" spans="1:25" hidden="1" x14ac:dyDescent="0.3">
      <c r="A1721" t="s">
        <v>5137</v>
      </c>
      <c r="B1721" t="s">
        <v>3287</v>
      </c>
      <c r="C1721" t="s">
        <v>1608</v>
      </c>
      <c r="D1721" s="2">
        <v>44221</v>
      </c>
      <c r="E1721">
        <v>326</v>
      </c>
      <c r="F1721" s="4">
        <v>0.4</v>
      </c>
      <c r="G1721" t="s">
        <v>8</v>
      </c>
      <c r="H1721" t="s">
        <v>1475</v>
      </c>
      <c r="I1721" t="s">
        <v>525</v>
      </c>
      <c r="J1721" t="s">
        <v>1477</v>
      </c>
      <c r="K1721" t="s">
        <v>6923</v>
      </c>
      <c r="L1721" t="s">
        <v>432</v>
      </c>
      <c r="M1721">
        <v>5</v>
      </c>
      <c r="N1721">
        <v>25</v>
      </c>
      <c r="O1721" t="s">
        <v>3286</v>
      </c>
      <c r="P1721" t="s">
        <v>3282</v>
      </c>
      <c r="Q1721" s="7">
        <f>fact_orders[[#This Row],[Original Price]]*(1-fact_orders[[#This Row],[Discount%]])</f>
        <v>195.6</v>
      </c>
      <c r="R1721">
        <f>fact_orders[[#This Row],[Original Price]]*fact_orders[[#This Row],[Discount%]]</f>
        <v>130.4</v>
      </c>
      <c r="S1721">
        <f>YEAR(fact_orders[[#This Row],[Date]])</f>
        <v>2021</v>
      </c>
      <c r="T1721">
        <f>MONTH(fact_orders[[#This Row],[Date]])</f>
        <v>1</v>
      </c>
      <c r="U1721" t="str">
        <f>TEXT(fact_orders[[#This Row],[Date]],"mmm-yyyy")</f>
        <v>Jan-2021</v>
      </c>
      <c r="V1721" t="str">
        <f>"Q"&amp;ROUNDUP(MONTH(fact_orders[[#This Row],[Date]])/3,0)</f>
        <v>Q1</v>
      </c>
      <c r="W1721" t="str" cm="1">
        <f t="array" ref="W1721">_xlfn.IFS(
fact_orders[[#This Row],[dim_customers.Customer Age]]&lt;=25,"18-25",
fact_orders[[#This Row],[dim_customers.Customer Age]]&lt;=35,"26-35",
fact_orders[[#This Row],[dim_customers.Customer Age]]&lt;=45,"36-45",
fact_orders[[#This Row],[dim_customers.Customer Age]]&lt;=55,"46-55",
TRUE,"56+"
)</f>
        <v>18-25</v>
      </c>
      <c r="X1721" t="str" cm="1">
        <f t="array" ref="X1721">_xlfn.IFS(fact_orders[[#This Row],[Original Price]]&lt;250,"Under 250", fact_orders[[#This Row],[Original Price]]&lt;500, "250-499",fact_orders[[#This Row],[Original Price]]&lt;1000,"500-999",fact_orders[[#This Row],[Original Price]]&lt;2000,"1000-1999",TRUE,"2000+")</f>
        <v>250-499</v>
      </c>
      <c r="Y1721" t="str" cm="1">
        <f t="array" ref="Y1721">_xlfn.IFS(fact_orders[[#This Row],[Discount%]]&lt;0.2,"10-19%",fact_orders[[#This Row],[Discount%]]&lt;0.3,"20-29%",fact_orders[[#This Row],[Discount%]]&lt;0.4,"30-39%",fact_orders[[#This Row],[Discount%]]&lt;0.5,"40-49%",TRUE,"50%+")</f>
        <v>40-49%</v>
      </c>
    </row>
    <row r="1722" spans="1:25" hidden="1" x14ac:dyDescent="0.3">
      <c r="A1722" t="s">
        <v>5138</v>
      </c>
      <c r="B1722" t="s">
        <v>3288</v>
      </c>
      <c r="C1722" t="s">
        <v>1609</v>
      </c>
      <c r="D1722" s="2">
        <v>44885</v>
      </c>
      <c r="E1722">
        <v>453</v>
      </c>
      <c r="F1722" s="4">
        <v>0.4</v>
      </c>
      <c r="G1722" t="s">
        <v>8</v>
      </c>
      <c r="H1722" t="s">
        <v>1475</v>
      </c>
      <c r="I1722" t="s">
        <v>525</v>
      </c>
      <c r="J1722" t="s">
        <v>1477</v>
      </c>
      <c r="K1722" t="s">
        <v>6923</v>
      </c>
      <c r="L1722" t="s">
        <v>432</v>
      </c>
      <c r="M1722">
        <v>5</v>
      </c>
      <c r="N1722">
        <v>16</v>
      </c>
      <c r="O1722" t="s">
        <v>3286</v>
      </c>
      <c r="P1722" t="s">
        <v>3282</v>
      </c>
      <c r="Q1722" s="7">
        <f>fact_orders[[#This Row],[Original Price]]*(1-fact_orders[[#This Row],[Discount%]])</f>
        <v>271.8</v>
      </c>
      <c r="R1722">
        <f>fact_orders[[#This Row],[Original Price]]*fact_orders[[#This Row],[Discount%]]</f>
        <v>181.20000000000002</v>
      </c>
      <c r="S1722">
        <f>YEAR(fact_orders[[#This Row],[Date]])</f>
        <v>2022</v>
      </c>
      <c r="T1722">
        <f>MONTH(fact_orders[[#This Row],[Date]])</f>
        <v>11</v>
      </c>
      <c r="U1722" t="str">
        <f>TEXT(fact_orders[[#This Row],[Date]],"mmm-yyyy")</f>
        <v>Nov-2022</v>
      </c>
      <c r="V1722" t="str">
        <f>"Q"&amp;ROUNDUP(MONTH(fact_orders[[#This Row],[Date]])/3,0)</f>
        <v>Q4</v>
      </c>
      <c r="W1722" t="str" cm="1">
        <f t="array" ref="W1722">_xlfn.IFS(
fact_orders[[#This Row],[dim_customers.Customer Age]]&lt;=25,"18-25",
fact_orders[[#This Row],[dim_customers.Customer Age]]&lt;=35,"26-35",
fact_orders[[#This Row],[dim_customers.Customer Age]]&lt;=45,"36-45",
fact_orders[[#This Row],[dim_customers.Customer Age]]&lt;=55,"46-55",
TRUE,"56+"
)</f>
        <v>18-25</v>
      </c>
      <c r="X1722" t="str" cm="1">
        <f t="array" ref="X1722">_xlfn.IFS(fact_orders[[#This Row],[Original Price]]&lt;250,"Under 250", fact_orders[[#This Row],[Original Price]]&lt;500, "250-499",fact_orders[[#This Row],[Original Price]]&lt;1000,"500-999",fact_orders[[#This Row],[Original Price]]&lt;2000,"1000-1999",TRUE,"2000+")</f>
        <v>250-499</v>
      </c>
      <c r="Y1722" t="str" cm="1">
        <f t="array" ref="Y1722">_xlfn.IFS(fact_orders[[#This Row],[Discount%]]&lt;0.2,"10-19%",fact_orders[[#This Row],[Discount%]]&lt;0.3,"20-29%",fact_orders[[#This Row],[Discount%]]&lt;0.4,"30-39%",fact_orders[[#This Row],[Discount%]]&lt;0.5,"40-49%",TRUE,"50%+")</f>
        <v>40-49%</v>
      </c>
    </row>
    <row r="1723" spans="1:25" hidden="1" x14ac:dyDescent="0.3">
      <c r="A1723" t="s">
        <v>5139</v>
      </c>
      <c r="B1723" t="s">
        <v>3289</v>
      </c>
      <c r="C1723" t="s">
        <v>1610</v>
      </c>
      <c r="D1723" s="2">
        <v>44918</v>
      </c>
      <c r="E1723">
        <v>326</v>
      </c>
      <c r="F1723" s="4">
        <v>0.15</v>
      </c>
      <c r="G1723" t="s">
        <v>8</v>
      </c>
      <c r="H1723" t="s">
        <v>1475</v>
      </c>
      <c r="I1723" t="s">
        <v>525</v>
      </c>
      <c r="J1723" t="s">
        <v>1477</v>
      </c>
      <c r="K1723" t="s">
        <v>6923</v>
      </c>
      <c r="L1723" t="s">
        <v>432</v>
      </c>
      <c r="M1723">
        <v>4</v>
      </c>
      <c r="N1723">
        <v>23</v>
      </c>
      <c r="O1723" t="s">
        <v>3286</v>
      </c>
      <c r="P1723" t="s">
        <v>3282</v>
      </c>
      <c r="Q1723" s="7">
        <f>fact_orders[[#This Row],[Original Price]]*(1-fact_orders[[#This Row],[Discount%]])</f>
        <v>277.09999999999997</v>
      </c>
      <c r="R1723">
        <f>fact_orders[[#This Row],[Original Price]]*fact_orders[[#This Row],[Discount%]]</f>
        <v>48.9</v>
      </c>
      <c r="S1723">
        <f>YEAR(fact_orders[[#This Row],[Date]])</f>
        <v>2022</v>
      </c>
      <c r="T1723">
        <f>MONTH(fact_orders[[#This Row],[Date]])</f>
        <v>12</v>
      </c>
      <c r="U1723" t="str">
        <f>TEXT(fact_orders[[#This Row],[Date]],"mmm-yyyy")</f>
        <v>Dec-2022</v>
      </c>
      <c r="V1723" t="str">
        <f>"Q"&amp;ROUNDUP(MONTH(fact_orders[[#This Row],[Date]])/3,0)</f>
        <v>Q4</v>
      </c>
      <c r="W1723" t="str" cm="1">
        <f t="array" ref="W1723">_xlfn.IFS(
fact_orders[[#This Row],[dim_customers.Customer Age]]&lt;=25,"18-25",
fact_orders[[#This Row],[dim_customers.Customer Age]]&lt;=35,"26-35",
fact_orders[[#This Row],[dim_customers.Customer Age]]&lt;=45,"36-45",
fact_orders[[#This Row],[dim_customers.Customer Age]]&lt;=55,"46-55",
TRUE,"56+"
)</f>
        <v>18-25</v>
      </c>
      <c r="X1723" t="str" cm="1">
        <f t="array" ref="X1723">_xlfn.IFS(fact_orders[[#This Row],[Original Price]]&lt;250,"Under 250", fact_orders[[#This Row],[Original Price]]&lt;500, "250-499",fact_orders[[#This Row],[Original Price]]&lt;1000,"500-999",fact_orders[[#This Row],[Original Price]]&lt;2000,"1000-1999",TRUE,"2000+")</f>
        <v>250-499</v>
      </c>
      <c r="Y1723" t="str" cm="1">
        <f t="array" ref="Y1723">_xlfn.IFS(fact_orders[[#This Row],[Discount%]]&lt;0.2,"10-19%",fact_orders[[#This Row],[Discount%]]&lt;0.3,"20-29%",fact_orders[[#This Row],[Discount%]]&lt;0.4,"30-39%",fact_orders[[#This Row],[Discount%]]&lt;0.5,"40-49%",TRUE,"50%+")</f>
        <v>10-19%</v>
      </c>
    </row>
    <row r="1724" spans="1:25" hidden="1" x14ac:dyDescent="0.3">
      <c r="A1724" t="s">
        <v>5140</v>
      </c>
      <c r="B1724" t="s">
        <v>3290</v>
      </c>
      <c r="C1724" t="s">
        <v>1611</v>
      </c>
      <c r="D1724" s="2">
        <v>44355</v>
      </c>
      <c r="E1724">
        <v>456</v>
      </c>
      <c r="F1724" s="4">
        <v>0.15</v>
      </c>
      <c r="G1724" t="s">
        <v>8</v>
      </c>
      <c r="H1724" t="s">
        <v>1475</v>
      </c>
      <c r="I1724" t="s">
        <v>525</v>
      </c>
      <c r="J1724" t="s">
        <v>1477</v>
      </c>
      <c r="K1724" t="s">
        <v>6923</v>
      </c>
      <c r="L1724" t="s">
        <v>432</v>
      </c>
      <c r="M1724">
        <v>2</v>
      </c>
      <c r="N1724">
        <v>22</v>
      </c>
      <c r="O1724" t="s">
        <v>3286</v>
      </c>
      <c r="P1724" t="s">
        <v>3282</v>
      </c>
      <c r="Q1724" s="7">
        <f>fact_orders[[#This Row],[Original Price]]*(1-fact_orders[[#This Row],[Discount%]])</f>
        <v>387.59999999999997</v>
      </c>
      <c r="R1724">
        <f>fact_orders[[#This Row],[Original Price]]*fact_orders[[#This Row],[Discount%]]</f>
        <v>68.399999999999991</v>
      </c>
      <c r="S1724">
        <f>YEAR(fact_orders[[#This Row],[Date]])</f>
        <v>2021</v>
      </c>
      <c r="T1724">
        <f>MONTH(fact_orders[[#This Row],[Date]])</f>
        <v>6</v>
      </c>
      <c r="U1724" t="str">
        <f>TEXT(fact_orders[[#This Row],[Date]],"mmm-yyyy")</f>
        <v>Jun-2021</v>
      </c>
      <c r="V1724" t="str">
        <f>"Q"&amp;ROUNDUP(MONTH(fact_orders[[#This Row],[Date]])/3,0)</f>
        <v>Q2</v>
      </c>
      <c r="W1724" t="str" cm="1">
        <f t="array" ref="W1724">_xlfn.IFS(
fact_orders[[#This Row],[dim_customers.Customer Age]]&lt;=25,"18-25",
fact_orders[[#This Row],[dim_customers.Customer Age]]&lt;=35,"26-35",
fact_orders[[#This Row],[dim_customers.Customer Age]]&lt;=45,"36-45",
fact_orders[[#This Row],[dim_customers.Customer Age]]&lt;=55,"46-55",
TRUE,"56+"
)</f>
        <v>18-25</v>
      </c>
      <c r="X1724" t="str" cm="1">
        <f t="array" ref="X1724">_xlfn.IFS(fact_orders[[#This Row],[Original Price]]&lt;250,"Under 250", fact_orders[[#This Row],[Original Price]]&lt;500, "250-499",fact_orders[[#This Row],[Original Price]]&lt;1000,"500-999",fact_orders[[#This Row],[Original Price]]&lt;2000,"1000-1999",TRUE,"2000+")</f>
        <v>250-499</v>
      </c>
      <c r="Y1724" t="str" cm="1">
        <f t="array" ref="Y1724">_xlfn.IFS(fact_orders[[#This Row],[Discount%]]&lt;0.2,"10-19%",fact_orders[[#This Row],[Discount%]]&lt;0.3,"20-29%",fact_orders[[#This Row],[Discount%]]&lt;0.4,"30-39%",fact_orders[[#This Row],[Discount%]]&lt;0.5,"40-49%",TRUE,"50%+")</f>
        <v>10-19%</v>
      </c>
    </row>
    <row r="1725" spans="1:25" hidden="1" x14ac:dyDescent="0.3">
      <c r="A1725" t="s">
        <v>5141</v>
      </c>
      <c r="B1725" t="s">
        <v>3291</v>
      </c>
      <c r="C1725" t="s">
        <v>1612</v>
      </c>
      <c r="D1725" s="2">
        <v>44208</v>
      </c>
      <c r="E1725">
        <v>456</v>
      </c>
      <c r="F1725" s="4">
        <v>0.15</v>
      </c>
      <c r="G1725" t="s">
        <v>8</v>
      </c>
      <c r="H1725" t="s">
        <v>1475</v>
      </c>
      <c r="I1725" t="s">
        <v>525</v>
      </c>
      <c r="J1725" t="s">
        <v>1477</v>
      </c>
      <c r="K1725" t="s">
        <v>6923</v>
      </c>
      <c r="L1725" t="s">
        <v>432</v>
      </c>
      <c r="M1725">
        <v>3</v>
      </c>
      <c r="N1725">
        <v>17</v>
      </c>
      <c r="O1725" t="s">
        <v>3292</v>
      </c>
      <c r="P1725" t="s">
        <v>3293</v>
      </c>
      <c r="Q1725" s="7">
        <f>fact_orders[[#This Row],[Original Price]]*(1-fact_orders[[#This Row],[Discount%]])</f>
        <v>387.59999999999997</v>
      </c>
      <c r="R1725">
        <f>fact_orders[[#This Row],[Original Price]]*fact_orders[[#This Row],[Discount%]]</f>
        <v>68.399999999999991</v>
      </c>
      <c r="S1725">
        <f>YEAR(fact_orders[[#This Row],[Date]])</f>
        <v>2021</v>
      </c>
      <c r="T1725">
        <f>MONTH(fact_orders[[#This Row],[Date]])</f>
        <v>1</v>
      </c>
      <c r="U1725" t="str">
        <f>TEXT(fact_orders[[#This Row],[Date]],"mmm-yyyy")</f>
        <v>Jan-2021</v>
      </c>
      <c r="V1725" t="str">
        <f>"Q"&amp;ROUNDUP(MONTH(fact_orders[[#This Row],[Date]])/3,0)</f>
        <v>Q1</v>
      </c>
      <c r="W1725" t="str" cm="1">
        <f t="array" ref="W1725">_xlfn.IFS(
fact_orders[[#This Row],[dim_customers.Customer Age]]&lt;=25,"18-25",
fact_orders[[#This Row],[dim_customers.Customer Age]]&lt;=35,"26-35",
fact_orders[[#This Row],[dim_customers.Customer Age]]&lt;=45,"36-45",
fact_orders[[#This Row],[dim_customers.Customer Age]]&lt;=55,"46-55",
TRUE,"56+"
)</f>
        <v>18-25</v>
      </c>
      <c r="X1725" t="str" cm="1">
        <f t="array" ref="X1725">_xlfn.IFS(fact_orders[[#This Row],[Original Price]]&lt;250,"Under 250", fact_orders[[#This Row],[Original Price]]&lt;500, "250-499",fact_orders[[#This Row],[Original Price]]&lt;1000,"500-999",fact_orders[[#This Row],[Original Price]]&lt;2000,"1000-1999",TRUE,"2000+")</f>
        <v>250-499</v>
      </c>
      <c r="Y1725" t="str" cm="1">
        <f t="array" ref="Y1725">_xlfn.IFS(fact_orders[[#This Row],[Discount%]]&lt;0.2,"10-19%",fact_orders[[#This Row],[Discount%]]&lt;0.3,"20-29%",fact_orders[[#This Row],[Discount%]]&lt;0.4,"30-39%",fact_orders[[#This Row],[Discount%]]&lt;0.5,"40-49%",TRUE,"50%+")</f>
        <v>10-19%</v>
      </c>
    </row>
    <row r="1726" spans="1:25" hidden="1" x14ac:dyDescent="0.3">
      <c r="A1726" t="s">
        <v>5142</v>
      </c>
      <c r="B1726" t="s">
        <v>3294</v>
      </c>
      <c r="C1726" t="s">
        <v>1613</v>
      </c>
      <c r="D1726" s="2">
        <v>44729</v>
      </c>
      <c r="E1726">
        <v>456</v>
      </c>
      <c r="F1726" s="4">
        <v>0.35</v>
      </c>
      <c r="G1726" t="s">
        <v>8</v>
      </c>
      <c r="H1726" t="s">
        <v>1475</v>
      </c>
      <c r="I1726" t="s">
        <v>525</v>
      </c>
      <c r="J1726" t="s">
        <v>1477</v>
      </c>
      <c r="K1726" t="s">
        <v>6923</v>
      </c>
      <c r="L1726" t="s">
        <v>27</v>
      </c>
      <c r="M1726">
        <v>4</v>
      </c>
      <c r="N1726">
        <v>19</v>
      </c>
      <c r="O1726" t="s">
        <v>3292</v>
      </c>
      <c r="P1726" t="s">
        <v>3293</v>
      </c>
      <c r="Q1726" s="7">
        <f>fact_orders[[#This Row],[Original Price]]*(1-fact_orders[[#This Row],[Discount%]])</f>
        <v>296.40000000000003</v>
      </c>
      <c r="R1726">
        <f>fact_orders[[#This Row],[Original Price]]*fact_orders[[#This Row],[Discount%]]</f>
        <v>159.6</v>
      </c>
      <c r="S1726">
        <f>YEAR(fact_orders[[#This Row],[Date]])</f>
        <v>2022</v>
      </c>
      <c r="T1726">
        <f>MONTH(fact_orders[[#This Row],[Date]])</f>
        <v>6</v>
      </c>
      <c r="U1726" t="str">
        <f>TEXT(fact_orders[[#This Row],[Date]],"mmm-yyyy")</f>
        <v>Jun-2022</v>
      </c>
      <c r="V1726" t="str">
        <f>"Q"&amp;ROUNDUP(MONTH(fact_orders[[#This Row],[Date]])/3,0)</f>
        <v>Q2</v>
      </c>
      <c r="W1726" t="str" cm="1">
        <f t="array" ref="W1726">_xlfn.IFS(
fact_orders[[#This Row],[dim_customers.Customer Age]]&lt;=25,"18-25",
fact_orders[[#This Row],[dim_customers.Customer Age]]&lt;=35,"26-35",
fact_orders[[#This Row],[dim_customers.Customer Age]]&lt;=45,"36-45",
fact_orders[[#This Row],[dim_customers.Customer Age]]&lt;=55,"46-55",
TRUE,"56+"
)</f>
        <v>18-25</v>
      </c>
      <c r="X1726" t="str" cm="1">
        <f t="array" ref="X1726">_xlfn.IFS(fact_orders[[#This Row],[Original Price]]&lt;250,"Under 250", fact_orders[[#This Row],[Original Price]]&lt;500, "250-499",fact_orders[[#This Row],[Original Price]]&lt;1000,"500-999",fact_orders[[#This Row],[Original Price]]&lt;2000,"1000-1999",TRUE,"2000+")</f>
        <v>250-499</v>
      </c>
      <c r="Y1726" t="str" cm="1">
        <f t="array" ref="Y1726">_xlfn.IFS(fact_orders[[#This Row],[Discount%]]&lt;0.2,"10-19%",fact_orders[[#This Row],[Discount%]]&lt;0.3,"20-29%",fact_orders[[#This Row],[Discount%]]&lt;0.4,"30-39%",fact_orders[[#This Row],[Discount%]]&lt;0.5,"40-49%",TRUE,"50%+")</f>
        <v>30-39%</v>
      </c>
    </row>
    <row r="1727" spans="1:25" hidden="1" x14ac:dyDescent="0.3">
      <c r="A1727" t="s">
        <v>5143</v>
      </c>
      <c r="B1727" t="s">
        <v>3295</v>
      </c>
      <c r="C1727" t="s">
        <v>1614</v>
      </c>
      <c r="D1727" s="2">
        <v>44394</v>
      </c>
      <c r="E1727">
        <v>456</v>
      </c>
      <c r="F1727" s="4">
        <v>0.35</v>
      </c>
      <c r="G1727" t="s">
        <v>8</v>
      </c>
      <c r="H1727" t="s">
        <v>1475</v>
      </c>
      <c r="I1727" t="s">
        <v>525</v>
      </c>
      <c r="J1727" t="s">
        <v>1477</v>
      </c>
      <c r="K1727" t="s">
        <v>6924</v>
      </c>
      <c r="L1727" t="s">
        <v>27</v>
      </c>
      <c r="M1727">
        <v>5</v>
      </c>
      <c r="N1727">
        <v>18</v>
      </c>
      <c r="O1727" t="s">
        <v>3292</v>
      </c>
      <c r="P1727" t="s">
        <v>3293</v>
      </c>
      <c r="Q1727" s="7">
        <f>fact_orders[[#This Row],[Original Price]]*(1-fact_orders[[#This Row],[Discount%]])</f>
        <v>296.40000000000003</v>
      </c>
      <c r="R1727">
        <f>fact_orders[[#This Row],[Original Price]]*fact_orders[[#This Row],[Discount%]]</f>
        <v>159.6</v>
      </c>
      <c r="S1727">
        <f>YEAR(fact_orders[[#This Row],[Date]])</f>
        <v>2021</v>
      </c>
      <c r="T1727">
        <f>MONTH(fact_orders[[#This Row],[Date]])</f>
        <v>7</v>
      </c>
      <c r="U1727" t="str">
        <f>TEXT(fact_orders[[#This Row],[Date]],"mmm-yyyy")</f>
        <v>Jul-2021</v>
      </c>
      <c r="V1727" t="str">
        <f>"Q"&amp;ROUNDUP(MONTH(fact_orders[[#This Row],[Date]])/3,0)</f>
        <v>Q3</v>
      </c>
      <c r="W1727" t="str" cm="1">
        <f t="array" ref="W1727">_xlfn.IFS(
fact_orders[[#This Row],[dim_customers.Customer Age]]&lt;=25,"18-25",
fact_orders[[#This Row],[dim_customers.Customer Age]]&lt;=35,"26-35",
fact_orders[[#This Row],[dim_customers.Customer Age]]&lt;=45,"36-45",
fact_orders[[#This Row],[dim_customers.Customer Age]]&lt;=55,"46-55",
TRUE,"56+"
)</f>
        <v>18-25</v>
      </c>
      <c r="X1727" t="str" cm="1">
        <f t="array" ref="X1727">_xlfn.IFS(fact_orders[[#This Row],[Original Price]]&lt;250,"Under 250", fact_orders[[#This Row],[Original Price]]&lt;500, "250-499",fact_orders[[#This Row],[Original Price]]&lt;1000,"500-999",fact_orders[[#This Row],[Original Price]]&lt;2000,"1000-1999",TRUE,"2000+")</f>
        <v>250-499</v>
      </c>
      <c r="Y1727" t="str" cm="1">
        <f t="array" ref="Y1727">_xlfn.IFS(fact_orders[[#This Row],[Discount%]]&lt;0.2,"10-19%",fact_orders[[#This Row],[Discount%]]&lt;0.3,"20-29%",fact_orders[[#This Row],[Discount%]]&lt;0.4,"30-39%",fact_orders[[#This Row],[Discount%]]&lt;0.5,"40-49%",TRUE,"50%+")</f>
        <v>30-39%</v>
      </c>
    </row>
    <row r="1728" spans="1:25" hidden="1" x14ac:dyDescent="0.3">
      <c r="A1728" t="s">
        <v>5144</v>
      </c>
      <c r="B1728" t="s">
        <v>3296</v>
      </c>
      <c r="C1728" t="s">
        <v>1615</v>
      </c>
      <c r="D1728" s="2">
        <v>44651</v>
      </c>
      <c r="E1728">
        <v>236</v>
      </c>
      <c r="F1728" s="4">
        <v>0.35</v>
      </c>
      <c r="G1728" t="s">
        <v>8</v>
      </c>
      <c r="H1728" t="s">
        <v>1475</v>
      </c>
      <c r="I1728" t="s">
        <v>525</v>
      </c>
      <c r="J1728" t="s">
        <v>1477</v>
      </c>
      <c r="K1728" t="s">
        <v>6924</v>
      </c>
      <c r="L1728" t="s">
        <v>27</v>
      </c>
      <c r="M1728">
        <v>4</v>
      </c>
      <c r="N1728">
        <v>20</v>
      </c>
      <c r="O1728" t="s">
        <v>3292</v>
      </c>
      <c r="P1728" t="s">
        <v>3293</v>
      </c>
      <c r="Q1728" s="7">
        <f>fact_orders[[#This Row],[Original Price]]*(1-fact_orders[[#This Row],[Discount%]])</f>
        <v>153.4</v>
      </c>
      <c r="R1728">
        <f>fact_orders[[#This Row],[Original Price]]*fact_orders[[#This Row],[Discount%]]</f>
        <v>82.6</v>
      </c>
      <c r="S1728">
        <f>YEAR(fact_orders[[#This Row],[Date]])</f>
        <v>2022</v>
      </c>
      <c r="T1728">
        <f>MONTH(fact_orders[[#This Row],[Date]])</f>
        <v>3</v>
      </c>
      <c r="U1728" t="str">
        <f>TEXT(fact_orders[[#This Row],[Date]],"mmm-yyyy")</f>
        <v>Mar-2022</v>
      </c>
      <c r="V1728" t="str">
        <f>"Q"&amp;ROUNDUP(MONTH(fact_orders[[#This Row],[Date]])/3,0)</f>
        <v>Q1</v>
      </c>
      <c r="W1728" t="str" cm="1">
        <f t="array" ref="W1728">_xlfn.IFS(
fact_orders[[#This Row],[dim_customers.Customer Age]]&lt;=25,"18-25",
fact_orders[[#This Row],[dim_customers.Customer Age]]&lt;=35,"26-35",
fact_orders[[#This Row],[dim_customers.Customer Age]]&lt;=45,"36-45",
fact_orders[[#This Row],[dim_customers.Customer Age]]&lt;=55,"46-55",
TRUE,"56+"
)</f>
        <v>18-25</v>
      </c>
      <c r="X1728" t="str" cm="1">
        <f t="array" ref="X1728">_xlfn.IFS(fact_orders[[#This Row],[Original Price]]&lt;250,"Under 250", fact_orders[[#This Row],[Original Price]]&lt;500, "250-499",fact_orders[[#This Row],[Original Price]]&lt;1000,"500-999",fact_orders[[#This Row],[Original Price]]&lt;2000,"1000-1999",TRUE,"2000+")</f>
        <v>Under 250</v>
      </c>
      <c r="Y1728" t="str" cm="1">
        <f t="array" ref="Y1728">_xlfn.IFS(fact_orders[[#This Row],[Discount%]]&lt;0.2,"10-19%",fact_orders[[#This Row],[Discount%]]&lt;0.3,"20-29%",fact_orders[[#This Row],[Discount%]]&lt;0.4,"30-39%",fact_orders[[#This Row],[Discount%]]&lt;0.5,"40-49%",TRUE,"50%+")</f>
        <v>30-39%</v>
      </c>
    </row>
    <row r="1729" spans="1:25" hidden="1" x14ac:dyDescent="0.3">
      <c r="A1729" t="s">
        <v>5145</v>
      </c>
      <c r="B1729" t="s">
        <v>3297</v>
      </c>
      <c r="C1729" t="s">
        <v>1616</v>
      </c>
      <c r="D1729" s="2">
        <v>44307</v>
      </c>
      <c r="E1729">
        <v>996</v>
      </c>
      <c r="F1729" s="4">
        <v>0.35</v>
      </c>
      <c r="G1729" t="s">
        <v>8</v>
      </c>
      <c r="H1729" t="s">
        <v>1475</v>
      </c>
      <c r="I1729" t="s">
        <v>525</v>
      </c>
      <c r="J1729" t="s">
        <v>1477</v>
      </c>
      <c r="K1729" t="s">
        <v>6924</v>
      </c>
      <c r="L1729" t="s">
        <v>23</v>
      </c>
      <c r="M1729">
        <v>4</v>
      </c>
      <c r="N1729">
        <v>22</v>
      </c>
      <c r="O1729" t="s">
        <v>3298</v>
      </c>
      <c r="P1729" t="s">
        <v>3299</v>
      </c>
      <c r="Q1729" s="7">
        <f>fact_orders[[#This Row],[Original Price]]*(1-fact_orders[[#This Row],[Discount%]])</f>
        <v>647.4</v>
      </c>
      <c r="R1729">
        <f>fact_orders[[#This Row],[Original Price]]*fact_orders[[#This Row],[Discount%]]</f>
        <v>348.59999999999997</v>
      </c>
      <c r="S1729">
        <f>YEAR(fact_orders[[#This Row],[Date]])</f>
        <v>2021</v>
      </c>
      <c r="T1729">
        <f>MONTH(fact_orders[[#This Row],[Date]])</f>
        <v>4</v>
      </c>
      <c r="U1729" t="str">
        <f>TEXT(fact_orders[[#This Row],[Date]],"mmm-yyyy")</f>
        <v>Apr-2021</v>
      </c>
      <c r="V1729" t="str">
        <f>"Q"&amp;ROUNDUP(MONTH(fact_orders[[#This Row],[Date]])/3,0)</f>
        <v>Q2</v>
      </c>
      <c r="W1729" t="str" cm="1">
        <f t="array" ref="W1729">_xlfn.IFS(
fact_orders[[#This Row],[dim_customers.Customer Age]]&lt;=25,"18-25",
fact_orders[[#This Row],[dim_customers.Customer Age]]&lt;=35,"26-35",
fact_orders[[#This Row],[dim_customers.Customer Age]]&lt;=45,"36-45",
fact_orders[[#This Row],[dim_customers.Customer Age]]&lt;=55,"46-55",
TRUE,"56+"
)</f>
        <v>18-25</v>
      </c>
      <c r="X1729" t="str" cm="1">
        <f t="array" ref="X1729">_xlfn.IFS(fact_orders[[#This Row],[Original Price]]&lt;250,"Under 250", fact_orders[[#This Row],[Original Price]]&lt;500, "250-499",fact_orders[[#This Row],[Original Price]]&lt;1000,"500-999",fact_orders[[#This Row],[Original Price]]&lt;2000,"1000-1999",TRUE,"2000+")</f>
        <v>500-999</v>
      </c>
      <c r="Y1729" t="str" cm="1">
        <f t="array" ref="Y1729">_xlfn.IFS(fact_orders[[#This Row],[Discount%]]&lt;0.2,"10-19%",fact_orders[[#This Row],[Discount%]]&lt;0.3,"20-29%",fact_orders[[#This Row],[Discount%]]&lt;0.4,"30-39%",fact_orders[[#This Row],[Discount%]]&lt;0.5,"40-49%",TRUE,"50%+")</f>
        <v>30-39%</v>
      </c>
    </row>
    <row r="1730" spans="1:25" hidden="1" x14ac:dyDescent="0.3">
      <c r="A1730" t="s">
        <v>5146</v>
      </c>
      <c r="B1730" t="s">
        <v>3300</v>
      </c>
      <c r="C1730" t="s">
        <v>1617</v>
      </c>
      <c r="D1730" s="2">
        <v>44297</v>
      </c>
      <c r="E1730">
        <v>654</v>
      </c>
      <c r="F1730" s="4">
        <v>0.55000000000000004</v>
      </c>
      <c r="G1730" t="s">
        <v>8</v>
      </c>
      <c r="H1730" t="s">
        <v>1475</v>
      </c>
      <c r="I1730" t="s">
        <v>525</v>
      </c>
      <c r="J1730" t="s">
        <v>1477</v>
      </c>
      <c r="K1730" t="s">
        <v>6924</v>
      </c>
      <c r="L1730" t="s">
        <v>23</v>
      </c>
      <c r="M1730">
        <v>4</v>
      </c>
      <c r="N1730">
        <v>25</v>
      </c>
      <c r="O1730" t="s">
        <v>3298</v>
      </c>
      <c r="P1730" t="s">
        <v>3299</v>
      </c>
      <c r="Q1730" s="7">
        <f>fact_orders[[#This Row],[Original Price]]*(1-fact_orders[[#This Row],[Discount%]])</f>
        <v>294.29999999999995</v>
      </c>
      <c r="R1730">
        <f>fact_orders[[#This Row],[Original Price]]*fact_orders[[#This Row],[Discount%]]</f>
        <v>359.70000000000005</v>
      </c>
      <c r="S1730">
        <f>YEAR(fact_orders[[#This Row],[Date]])</f>
        <v>2021</v>
      </c>
      <c r="T1730">
        <f>MONTH(fact_orders[[#This Row],[Date]])</f>
        <v>4</v>
      </c>
      <c r="U1730" t="str">
        <f>TEXT(fact_orders[[#This Row],[Date]],"mmm-yyyy")</f>
        <v>Apr-2021</v>
      </c>
      <c r="V1730" t="str">
        <f>"Q"&amp;ROUNDUP(MONTH(fact_orders[[#This Row],[Date]])/3,0)</f>
        <v>Q2</v>
      </c>
      <c r="W1730" t="str" cm="1">
        <f t="array" ref="W1730">_xlfn.IFS(
fact_orders[[#This Row],[dim_customers.Customer Age]]&lt;=25,"18-25",
fact_orders[[#This Row],[dim_customers.Customer Age]]&lt;=35,"26-35",
fact_orders[[#This Row],[dim_customers.Customer Age]]&lt;=45,"36-45",
fact_orders[[#This Row],[dim_customers.Customer Age]]&lt;=55,"46-55",
TRUE,"56+"
)</f>
        <v>18-25</v>
      </c>
      <c r="X1730" t="str" cm="1">
        <f t="array" ref="X1730">_xlfn.IFS(fact_orders[[#This Row],[Original Price]]&lt;250,"Under 250", fact_orders[[#This Row],[Original Price]]&lt;500, "250-499",fact_orders[[#This Row],[Original Price]]&lt;1000,"500-999",fact_orders[[#This Row],[Original Price]]&lt;2000,"1000-1999",TRUE,"2000+")</f>
        <v>500-999</v>
      </c>
      <c r="Y1730" t="str" cm="1">
        <f t="array" ref="Y1730">_xlfn.IFS(fact_orders[[#This Row],[Discount%]]&lt;0.2,"10-19%",fact_orders[[#This Row],[Discount%]]&lt;0.3,"20-29%",fact_orders[[#This Row],[Discount%]]&lt;0.4,"30-39%",fact_orders[[#This Row],[Discount%]]&lt;0.5,"40-49%",TRUE,"50%+")</f>
        <v>50%+</v>
      </c>
    </row>
    <row r="1731" spans="1:25" hidden="1" x14ac:dyDescent="0.3">
      <c r="A1731" t="s">
        <v>5147</v>
      </c>
      <c r="B1731" t="s">
        <v>3301</v>
      </c>
      <c r="C1731" t="s">
        <v>1618</v>
      </c>
      <c r="D1731" s="2">
        <v>44733</v>
      </c>
      <c r="E1731">
        <v>456</v>
      </c>
      <c r="F1731" s="4">
        <v>0.55000000000000004</v>
      </c>
      <c r="G1731" t="s">
        <v>8</v>
      </c>
      <c r="H1731" t="s">
        <v>1475</v>
      </c>
      <c r="I1731" t="s">
        <v>525</v>
      </c>
      <c r="J1731" t="s">
        <v>1477</v>
      </c>
      <c r="K1731" t="s">
        <v>6926</v>
      </c>
      <c r="L1731" t="s">
        <v>23</v>
      </c>
      <c r="M1731">
        <v>3</v>
      </c>
      <c r="N1731">
        <v>27</v>
      </c>
      <c r="O1731" t="s">
        <v>3302</v>
      </c>
      <c r="P1731" t="s">
        <v>3303</v>
      </c>
      <c r="Q1731" s="7">
        <f>fact_orders[[#This Row],[Original Price]]*(1-fact_orders[[#This Row],[Discount%]])</f>
        <v>205.2</v>
      </c>
      <c r="R1731">
        <f>fact_orders[[#This Row],[Original Price]]*fact_orders[[#This Row],[Discount%]]</f>
        <v>250.8</v>
      </c>
      <c r="S1731">
        <f>YEAR(fact_orders[[#This Row],[Date]])</f>
        <v>2022</v>
      </c>
      <c r="T1731">
        <f>MONTH(fact_orders[[#This Row],[Date]])</f>
        <v>6</v>
      </c>
      <c r="U1731" t="str">
        <f>TEXT(fact_orders[[#This Row],[Date]],"mmm-yyyy")</f>
        <v>Jun-2022</v>
      </c>
      <c r="V1731" t="str">
        <f>"Q"&amp;ROUNDUP(MONTH(fact_orders[[#This Row],[Date]])/3,0)</f>
        <v>Q2</v>
      </c>
      <c r="W1731" t="str" cm="1">
        <f t="array" ref="W1731">_xlfn.IFS(
fact_orders[[#This Row],[dim_customers.Customer Age]]&lt;=25,"18-25",
fact_orders[[#This Row],[dim_customers.Customer Age]]&lt;=35,"26-35",
fact_orders[[#This Row],[dim_customers.Customer Age]]&lt;=45,"36-45",
fact_orders[[#This Row],[dim_customers.Customer Age]]&lt;=55,"46-55",
TRUE,"56+"
)</f>
        <v>26-35</v>
      </c>
      <c r="X1731" t="str" cm="1">
        <f t="array" ref="X1731">_xlfn.IFS(fact_orders[[#This Row],[Original Price]]&lt;250,"Under 250", fact_orders[[#This Row],[Original Price]]&lt;500, "250-499",fact_orders[[#This Row],[Original Price]]&lt;1000,"500-999",fact_orders[[#This Row],[Original Price]]&lt;2000,"1000-1999",TRUE,"2000+")</f>
        <v>250-499</v>
      </c>
      <c r="Y1731" t="str" cm="1">
        <f t="array" ref="Y1731">_xlfn.IFS(fact_orders[[#This Row],[Discount%]]&lt;0.2,"10-19%",fact_orders[[#This Row],[Discount%]]&lt;0.3,"20-29%",fact_orders[[#This Row],[Discount%]]&lt;0.4,"30-39%",fact_orders[[#This Row],[Discount%]]&lt;0.5,"40-49%",TRUE,"50%+")</f>
        <v>50%+</v>
      </c>
    </row>
    <row r="1732" spans="1:25" hidden="1" x14ac:dyDescent="0.3">
      <c r="A1732" t="s">
        <v>5148</v>
      </c>
      <c r="B1732" t="s">
        <v>3304</v>
      </c>
      <c r="C1732" t="s">
        <v>1619</v>
      </c>
      <c r="D1732" s="2">
        <v>44419</v>
      </c>
      <c r="E1732">
        <v>785</v>
      </c>
      <c r="F1732" s="4">
        <v>0.55000000000000004</v>
      </c>
      <c r="G1732" t="s">
        <v>8</v>
      </c>
      <c r="H1732" t="s">
        <v>1475</v>
      </c>
      <c r="I1732" t="s">
        <v>525</v>
      </c>
      <c r="J1732" t="s">
        <v>1477</v>
      </c>
      <c r="K1732" t="s">
        <v>6926</v>
      </c>
      <c r="L1732" t="s">
        <v>130</v>
      </c>
      <c r="M1732">
        <v>2</v>
      </c>
      <c r="N1732">
        <v>29</v>
      </c>
      <c r="O1732" t="s">
        <v>3302</v>
      </c>
      <c r="P1732" t="s">
        <v>3303</v>
      </c>
      <c r="Q1732" s="7">
        <f>fact_orders[[#This Row],[Original Price]]*(1-fact_orders[[#This Row],[Discount%]])</f>
        <v>353.24999999999994</v>
      </c>
      <c r="R1732">
        <f>fact_orders[[#This Row],[Original Price]]*fact_orders[[#This Row],[Discount%]]</f>
        <v>431.75000000000006</v>
      </c>
      <c r="S1732">
        <f>YEAR(fact_orders[[#This Row],[Date]])</f>
        <v>2021</v>
      </c>
      <c r="T1732">
        <f>MONTH(fact_orders[[#This Row],[Date]])</f>
        <v>8</v>
      </c>
      <c r="U1732" t="str">
        <f>TEXT(fact_orders[[#This Row],[Date]],"mmm-yyyy")</f>
        <v>Aug-2021</v>
      </c>
      <c r="V1732" t="str">
        <f>"Q"&amp;ROUNDUP(MONTH(fact_orders[[#This Row],[Date]])/3,0)</f>
        <v>Q3</v>
      </c>
      <c r="W1732" t="str" cm="1">
        <f t="array" ref="W1732">_xlfn.IFS(
fact_orders[[#This Row],[dim_customers.Customer Age]]&lt;=25,"18-25",
fact_orders[[#This Row],[dim_customers.Customer Age]]&lt;=35,"26-35",
fact_orders[[#This Row],[dim_customers.Customer Age]]&lt;=45,"36-45",
fact_orders[[#This Row],[dim_customers.Customer Age]]&lt;=55,"46-55",
TRUE,"56+"
)</f>
        <v>26-35</v>
      </c>
      <c r="X1732" t="str" cm="1">
        <f t="array" ref="X1732">_xlfn.IFS(fact_orders[[#This Row],[Original Price]]&lt;250,"Under 250", fact_orders[[#This Row],[Original Price]]&lt;500, "250-499",fact_orders[[#This Row],[Original Price]]&lt;1000,"500-999",fact_orders[[#This Row],[Original Price]]&lt;2000,"1000-1999",TRUE,"2000+")</f>
        <v>500-999</v>
      </c>
      <c r="Y1732" t="str" cm="1">
        <f t="array" ref="Y1732">_xlfn.IFS(fact_orders[[#This Row],[Discount%]]&lt;0.2,"10-19%",fact_orders[[#This Row],[Discount%]]&lt;0.3,"20-29%",fact_orders[[#This Row],[Discount%]]&lt;0.4,"30-39%",fact_orders[[#This Row],[Discount%]]&lt;0.5,"40-49%",TRUE,"50%+")</f>
        <v>50%+</v>
      </c>
    </row>
    <row r="1733" spans="1:25" hidden="1" x14ac:dyDescent="0.3">
      <c r="A1733" t="s">
        <v>5149</v>
      </c>
      <c r="B1733" t="s">
        <v>3305</v>
      </c>
      <c r="C1733" t="s">
        <v>1620</v>
      </c>
      <c r="D1733" s="2">
        <v>44984</v>
      </c>
      <c r="E1733">
        <v>365</v>
      </c>
      <c r="F1733" s="4">
        <v>0.55000000000000004</v>
      </c>
      <c r="G1733" t="s">
        <v>8</v>
      </c>
      <c r="H1733" t="s">
        <v>1475</v>
      </c>
      <c r="I1733" t="s">
        <v>525</v>
      </c>
      <c r="J1733" t="s">
        <v>1477</v>
      </c>
      <c r="K1733" t="s">
        <v>6926</v>
      </c>
      <c r="L1733" t="s">
        <v>130</v>
      </c>
      <c r="M1733">
        <v>5</v>
      </c>
      <c r="N1733">
        <v>23</v>
      </c>
      <c r="O1733" t="s">
        <v>3302</v>
      </c>
      <c r="P1733" t="s">
        <v>3303</v>
      </c>
      <c r="Q1733" s="7">
        <f>fact_orders[[#This Row],[Original Price]]*(1-fact_orders[[#This Row],[Discount%]])</f>
        <v>164.24999999999997</v>
      </c>
      <c r="R1733">
        <f>fact_orders[[#This Row],[Original Price]]*fact_orders[[#This Row],[Discount%]]</f>
        <v>200.75000000000003</v>
      </c>
      <c r="S1733">
        <f>YEAR(fact_orders[[#This Row],[Date]])</f>
        <v>2023</v>
      </c>
      <c r="T1733">
        <f>MONTH(fact_orders[[#This Row],[Date]])</f>
        <v>2</v>
      </c>
      <c r="U1733" t="str">
        <f>TEXT(fact_orders[[#This Row],[Date]],"mmm-yyyy")</f>
        <v>Feb-2023</v>
      </c>
      <c r="V1733" t="str">
        <f>"Q"&amp;ROUNDUP(MONTH(fact_orders[[#This Row],[Date]])/3,0)</f>
        <v>Q1</v>
      </c>
      <c r="W1733" t="str" cm="1">
        <f t="array" ref="W1733">_xlfn.IFS(
fact_orders[[#This Row],[dim_customers.Customer Age]]&lt;=25,"18-25",
fact_orders[[#This Row],[dim_customers.Customer Age]]&lt;=35,"26-35",
fact_orders[[#This Row],[dim_customers.Customer Age]]&lt;=45,"36-45",
fact_orders[[#This Row],[dim_customers.Customer Age]]&lt;=55,"46-55",
TRUE,"56+"
)</f>
        <v>18-25</v>
      </c>
      <c r="X1733" t="str" cm="1">
        <f t="array" ref="X1733">_xlfn.IFS(fact_orders[[#This Row],[Original Price]]&lt;250,"Under 250", fact_orders[[#This Row],[Original Price]]&lt;500, "250-499",fact_orders[[#This Row],[Original Price]]&lt;1000,"500-999",fact_orders[[#This Row],[Original Price]]&lt;2000,"1000-1999",TRUE,"2000+")</f>
        <v>250-499</v>
      </c>
      <c r="Y1733" t="str" cm="1">
        <f t="array" ref="Y1733">_xlfn.IFS(fact_orders[[#This Row],[Discount%]]&lt;0.2,"10-19%",fact_orders[[#This Row],[Discount%]]&lt;0.3,"20-29%",fact_orders[[#This Row],[Discount%]]&lt;0.4,"30-39%",fact_orders[[#This Row],[Discount%]]&lt;0.5,"40-49%",TRUE,"50%+")</f>
        <v>50%+</v>
      </c>
    </row>
    <row r="1734" spans="1:25" hidden="1" x14ac:dyDescent="0.3">
      <c r="A1734" t="s">
        <v>5150</v>
      </c>
      <c r="B1734" t="s">
        <v>3306</v>
      </c>
      <c r="C1734" t="s">
        <v>1621</v>
      </c>
      <c r="D1734" s="2">
        <v>44597</v>
      </c>
      <c r="E1734">
        <v>965</v>
      </c>
      <c r="F1734" s="4">
        <v>0.5</v>
      </c>
      <c r="G1734" t="s">
        <v>8</v>
      </c>
      <c r="H1734" t="s">
        <v>1475</v>
      </c>
      <c r="I1734" t="s">
        <v>525</v>
      </c>
      <c r="J1734" t="s">
        <v>1477</v>
      </c>
      <c r="K1734" t="s">
        <v>6926</v>
      </c>
      <c r="L1734" t="s">
        <v>130</v>
      </c>
      <c r="M1734">
        <v>4</v>
      </c>
      <c r="N1734">
        <v>25</v>
      </c>
      <c r="O1734" t="s">
        <v>3302</v>
      </c>
      <c r="P1734" t="s">
        <v>3303</v>
      </c>
      <c r="Q1734" s="7">
        <f>fact_orders[[#This Row],[Original Price]]*(1-fact_orders[[#This Row],[Discount%]])</f>
        <v>482.5</v>
      </c>
      <c r="R1734">
        <f>fact_orders[[#This Row],[Original Price]]*fact_orders[[#This Row],[Discount%]]</f>
        <v>482.5</v>
      </c>
      <c r="S1734">
        <f>YEAR(fact_orders[[#This Row],[Date]])</f>
        <v>2022</v>
      </c>
      <c r="T1734">
        <f>MONTH(fact_orders[[#This Row],[Date]])</f>
        <v>2</v>
      </c>
      <c r="U1734" t="str">
        <f>TEXT(fact_orders[[#This Row],[Date]],"mmm-yyyy")</f>
        <v>Feb-2022</v>
      </c>
      <c r="V1734" t="str">
        <f>"Q"&amp;ROUNDUP(MONTH(fact_orders[[#This Row],[Date]])/3,0)</f>
        <v>Q1</v>
      </c>
      <c r="W1734" t="str" cm="1">
        <f t="array" ref="W1734">_xlfn.IFS(
fact_orders[[#This Row],[dim_customers.Customer Age]]&lt;=25,"18-25",
fact_orders[[#This Row],[dim_customers.Customer Age]]&lt;=35,"26-35",
fact_orders[[#This Row],[dim_customers.Customer Age]]&lt;=45,"36-45",
fact_orders[[#This Row],[dim_customers.Customer Age]]&lt;=55,"46-55",
TRUE,"56+"
)</f>
        <v>18-25</v>
      </c>
      <c r="X1734" t="str" cm="1">
        <f t="array" ref="X1734">_xlfn.IFS(fact_orders[[#This Row],[Original Price]]&lt;250,"Under 250", fact_orders[[#This Row],[Original Price]]&lt;500, "250-499",fact_orders[[#This Row],[Original Price]]&lt;1000,"500-999",fact_orders[[#This Row],[Original Price]]&lt;2000,"1000-1999",TRUE,"2000+")</f>
        <v>500-999</v>
      </c>
      <c r="Y1734" t="str" cm="1">
        <f t="array" ref="Y1734">_xlfn.IFS(fact_orders[[#This Row],[Discount%]]&lt;0.2,"10-19%",fact_orders[[#This Row],[Discount%]]&lt;0.3,"20-29%",fact_orders[[#This Row],[Discount%]]&lt;0.4,"30-39%",fact_orders[[#This Row],[Discount%]]&lt;0.5,"40-49%",TRUE,"50%+")</f>
        <v>50%+</v>
      </c>
    </row>
    <row r="1735" spans="1:25" hidden="1" x14ac:dyDescent="0.3">
      <c r="A1735" t="s">
        <v>5151</v>
      </c>
      <c r="B1735" t="s">
        <v>3307</v>
      </c>
      <c r="C1735" t="s">
        <v>1622</v>
      </c>
      <c r="D1735" s="2">
        <v>44350</v>
      </c>
      <c r="E1735">
        <v>444</v>
      </c>
      <c r="F1735" s="4">
        <v>0.5</v>
      </c>
      <c r="G1735" t="s">
        <v>8</v>
      </c>
      <c r="H1735" t="s">
        <v>1475</v>
      </c>
      <c r="I1735" t="s">
        <v>525</v>
      </c>
      <c r="J1735" t="s">
        <v>1477</v>
      </c>
      <c r="K1735" t="s">
        <v>6926</v>
      </c>
      <c r="L1735" t="s">
        <v>130</v>
      </c>
      <c r="M1735">
        <v>2</v>
      </c>
      <c r="N1735">
        <v>24</v>
      </c>
      <c r="O1735" t="s">
        <v>3302</v>
      </c>
      <c r="P1735" t="s">
        <v>3303</v>
      </c>
      <c r="Q1735" s="7">
        <f>fact_orders[[#This Row],[Original Price]]*(1-fact_orders[[#This Row],[Discount%]])</f>
        <v>222</v>
      </c>
      <c r="R1735">
        <f>fact_orders[[#This Row],[Original Price]]*fact_orders[[#This Row],[Discount%]]</f>
        <v>222</v>
      </c>
      <c r="S1735">
        <f>YEAR(fact_orders[[#This Row],[Date]])</f>
        <v>2021</v>
      </c>
      <c r="T1735">
        <f>MONTH(fact_orders[[#This Row],[Date]])</f>
        <v>6</v>
      </c>
      <c r="U1735" t="str">
        <f>TEXT(fact_orders[[#This Row],[Date]],"mmm-yyyy")</f>
        <v>Jun-2021</v>
      </c>
      <c r="V1735" t="str">
        <f>"Q"&amp;ROUNDUP(MONTH(fact_orders[[#This Row],[Date]])/3,0)</f>
        <v>Q2</v>
      </c>
      <c r="W1735" t="str" cm="1">
        <f t="array" ref="W1735">_xlfn.IFS(
fact_orders[[#This Row],[dim_customers.Customer Age]]&lt;=25,"18-25",
fact_orders[[#This Row],[dim_customers.Customer Age]]&lt;=35,"26-35",
fact_orders[[#This Row],[dim_customers.Customer Age]]&lt;=45,"36-45",
fact_orders[[#This Row],[dim_customers.Customer Age]]&lt;=55,"46-55",
TRUE,"56+"
)</f>
        <v>18-25</v>
      </c>
      <c r="X1735" t="str" cm="1">
        <f t="array" ref="X1735">_xlfn.IFS(fact_orders[[#This Row],[Original Price]]&lt;250,"Under 250", fact_orders[[#This Row],[Original Price]]&lt;500, "250-499",fact_orders[[#This Row],[Original Price]]&lt;1000,"500-999",fact_orders[[#This Row],[Original Price]]&lt;2000,"1000-1999",TRUE,"2000+")</f>
        <v>250-499</v>
      </c>
      <c r="Y1735" t="str" cm="1">
        <f t="array" ref="Y1735">_xlfn.IFS(fact_orders[[#This Row],[Discount%]]&lt;0.2,"10-19%",fact_orders[[#This Row],[Discount%]]&lt;0.3,"20-29%",fact_orders[[#This Row],[Discount%]]&lt;0.4,"30-39%",fact_orders[[#This Row],[Discount%]]&lt;0.5,"40-49%",TRUE,"50%+")</f>
        <v>50%+</v>
      </c>
    </row>
    <row r="1736" spans="1:25" hidden="1" x14ac:dyDescent="0.3">
      <c r="A1736" t="s">
        <v>5152</v>
      </c>
      <c r="B1736" t="s">
        <v>3308</v>
      </c>
      <c r="C1736" t="s">
        <v>1623</v>
      </c>
      <c r="D1736" s="2">
        <v>44953</v>
      </c>
      <c r="E1736">
        <v>569</v>
      </c>
      <c r="F1736" s="4">
        <v>0.5</v>
      </c>
      <c r="G1736" t="s">
        <v>8</v>
      </c>
      <c r="H1736" t="s">
        <v>1475</v>
      </c>
      <c r="I1736" t="s">
        <v>525</v>
      </c>
      <c r="J1736" t="s">
        <v>1477</v>
      </c>
      <c r="K1736" t="s">
        <v>6926</v>
      </c>
      <c r="L1736" t="s">
        <v>130</v>
      </c>
      <c r="M1736">
        <v>5</v>
      </c>
      <c r="N1736">
        <v>15</v>
      </c>
      <c r="O1736" t="s">
        <v>3302</v>
      </c>
      <c r="P1736" t="s">
        <v>3303</v>
      </c>
      <c r="Q1736" s="7">
        <f>fact_orders[[#This Row],[Original Price]]*(1-fact_orders[[#This Row],[Discount%]])</f>
        <v>284.5</v>
      </c>
      <c r="R1736">
        <f>fact_orders[[#This Row],[Original Price]]*fact_orders[[#This Row],[Discount%]]</f>
        <v>284.5</v>
      </c>
      <c r="S1736">
        <f>YEAR(fact_orders[[#This Row],[Date]])</f>
        <v>2023</v>
      </c>
      <c r="T1736">
        <f>MONTH(fact_orders[[#This Row],[Date]])</f>
        <v>1</v>
      </c>
      <c r="U1736" t="str">
        <f>TEXT(fact_orders[[#This Row],[Date]],"mmm-yyyy")</f>
        <v>Jan-2023</v>
      </c>
      <c r="V1736" t="str">
        <f>"Q"&amp;ROUNDUP(MONTH(fact_orders[[#This Row],[Date]])/3,0)</f>
        <v>Q1</v>
      </c>
      <c r="W1736" t="str" cm="1">
        <f t="array" ref="W1736">_xlfn.IFS(
fact_orders[[#This Row],[dim_customers.Customer Age]]&lt;=25,"18-25",
fact_orders[[#This Row],[dim_customers.Customer Age]]&lt;=35,"26-35",
fact_orders[[#This Row],[dim_customers.Customer Age]]&lt;=45,"36-45",
fact_orders[[#This Row],[dim_customers.Customer Age]]&lt;=55,"46-55",
TRUE,"56+"
)</f>
        <v>18-25</v>
      </c>
      <c r="X1736" t="str" cm="1">
        <f t="array" ref="X1736">_xlfn.IFS(fact_orders[[#This Row],[Original Price]]&lt;250,"Under 250", fact_orders[[#This Row],[Original Price]]&lt;500, "250-499",fact_orders[[#This Row],[Original Price]]&lt;1000,"500-999",fact_orders[[#This Row],[Original Price]]&lt;2000,"1000-1999",TRUE,"2000+")</f>
        <v>500-999</v>
      </c>
      <c r="Y1736" t="str" cm="1">
        <f t="array" ref="Y1736">_xlfn.IFS(fact_orders[[#This Row],[Discount%]]&lt;0.2,"10-19%",fact_orders[[#This Row],[Discount%]]&lt;0.3,"20-29%",fact_orders[[#This Row],[Discount%]]&lt;0.4,"30-39%",fact_orders[[#This Row],[Discount%]]&lt;0.5,"40-49%",TRUE,"50%+")</f>
        <v>50%+</v>
      </c>
    </row>
    <row r="1737" spans="1:25" hidden="1" x14ac:dyDescent="0.3">
      <c r="A1737" t="s">
        <v>5153</v>
      </c>
      <c r="B1737" t="s">
        <v>3309</v>
      </c>
      <c r="C1737" t="s">
        <v>1624</v>
      </c>
      <c r="D1737" s="2">
        <v>44344</v>
      </c>
      <c r="E1737">
        <v>475</v>
      </c>
      <c r="F1737" s="4">
        <v>0.5</v>
      </c>
      <c r="G1737" t="s">
        <v>8</v>
      </c>
      <c r="H1737" t="s">
        <v>1475</v>
      </c>
      <c r="I1737" t="s">
        <v>525</v>
      </c>
      <c r="J1737" t="s">
        <v>152</v>
      </c>
      <c r="K1737" t="s">
        <v>6926</v>
      </c>
      <c r="L1737" t="s">
        <v>130</v>
      </c>
      <c r="M1737">
        <v>5</v>
      </c>
      <c r="N1737">
        <v>19</v>
      </c>
      <c r="O1737" t="s">
        <v>3310</v>
      </c>
      <c r="P1737" t="s">
        <v>3303</v>
      </c>
      <c r="Q1737" s="7">
        <f>fact_orders[[#This Row],[Original Price]]*(1-fact_orders[[#This Row],[Discount%]])</f>
        <v>237.5</v>
      </c>
      <c r="R1737">
        <f>fact_orders[[#This Row],[Original Price]]*fact_orders[[#This Row],[Discount%]]</f>
        <v>237.5</v>
      </c>
      <c r="S1737">
        <f>YEAR(fact_orders[[#This Row],[Date]])</f>
        <v>2021</v>
      </c>
      <c r="T1737">
        <f>MONTH(fact_orders[[#This Row],[Date]])</f>
        <v>5</v>
      </c>
      <c r="U1737" t="str">
        <f>TEXT(fact_orders[[#This Row],[Date]],"mmm-yyyy")</f>
        <v>May-2021</v>
      </c>
      <c r="V1737" t="str">
        <f>"Q"&amp;ROUNDUP(MONTH(fact_orders[[#This Row],[Date]])/3,0)</f>
        <v>Q2</v>
      </c>
      <c r="W1737" t="str" cm="1">
        <f t="array" ref="W1737">_xlfn.IFS(
fact_orders[[#This Row],[dim_customers.Customer Age]]&lt;=25,"18-25",
fact_orders[[#This Row],[dim_customers.Customer Age]]&lt;=35,"26-35",
fact_orders[[#This Row],[dim_customers.Customer Age]]&lt;=45,"36-45",
fact_orders[[#This Row],[dim_customers.Customer Age]]&lt;=55,"46-55",
TRUE,"56+"
)</f>
        <v>18-25</v>
      </c>
      <c r="X1737" t="str" cm="1">
        <f t="array" ref="X1737">_xlfn.IFS(fact_orders[[#This Row],[Original Price]]&lt;250,"Under 250", fact_orders[[#This Row],[Original Price]]&lt;500, "250-499",fact_orders[[#This Row],[Original Price]]&lt;1000,"500-999",fact_orders[[#This Row],[Original Price]]&lt;2000,"1000-1999",TRUE,"2000+")</f>
        <v>250-499</v>
      </c>
      <c r="Y1737" t="str" cm="1">
        <f t="array" ref="Y1737">_xlfn.IFS(fact_orders[[#This Row],[Discount%]]&lt;0.2,"10-19%",fact_orders[[#This Row],[Discount%]]&lt;0.3,"20-29%",fact_orders[[#This Row],[Discount%]]&lt;0.4,"30-39%",fact_orders[[#This Row],[Discount%]]&lt;0.5,"40-49%",TRUE,"50%+")</f>
        <v>50%+</v>
      </c>
    </row>
    <row r="1738" spans="1:25" hidden="1" x14ac:dyDescent="0.3">
      <c r="A1738" t="s">
        <v>5154</v>
      </c>
      <c r="B1738" t="s">
        <v>3311</v>
      </c>
      <c r="C1738" t="s">
        <v>1625</v>
      </c>
      <c r="D1738" s="2">
        <v>44280</v>
      </c>
      <c r="E1738">
        <v>598</v>
      </c>
      <c r="F1738" s="4">
        <v>0.5</v>
      </c>
      <c r="G1738" t="s">
        <v>8</v>
      </c>
      <c r="H1738" t="s">
        <v>1475</v>
      </c>
      <c r="I1738" t="s">
        <v>525</v>
      </c>
      <c r="J1738" t="s">
        <v>152</v>
      </c>
      <c r="K1738" t="s">
        <v>6926</v>
      </c>
      <c r="L1738" t="s">
        <v>130</v>
      </c>
      <c r="M1738">
        <v>4</v>
      </c>
      <c r="N1738">
        <v>19</v>
      </c>
      <c r="O1738" t="s">
        <v>3310</v>
      </c>
      <c r="P1738" t="s">
        <v>3303</v>
      </c>
      <c r="Q1738" s="7">
        <f>fact_orders[[#This Row],[Original Price]]*(1-fact_orders[[#This Row],[Discount%]])</f>
        <v>299</v>
      </c>
      <c r="R1738">
        <f>fact_orders[[#This Row],[Original Price]]*fact_orders[[#This Row],[Discount%]]</f>
        <v>299</v>
      </c>
      <c r="S1738">
        <f>YEAR(fact_orders[[#This Row],[Date]])</f>
        <v>2021</v>
      </c>
      <c r="T1738">
        <f>MONTH(fact_orders[[#This Row],[Date]])</f>
        <v>3</v>
      </c>
      <c r="U1738" t="str">
        <f>TEXT(fact_orders[[#This Row],[Date]],"mmm-yyyy")</f>
        <v>Mar-2021</v>
      </c>
      <c r="V1738" t="str">
        <f>"Q"&amp;ROUNDUP(MONTH(fact_orders[[#This Row],[Date]])/3,0)</f>
        <v>Q1</v>
      </c>
      <c r="W1738" t="str" cm="1">
        <f t="array" ref="W1738">_xlfn.IFS(
fact_orders[[#This Row],[dim_customers.Customer Age]]&lt;=25,"18-25",
fact_orders[[#This Row],[dim_customers.Customer Age]]&lt;=35,"26-35",
fact_orders[[#This Row],[dim_customers.Customer Age]]&lt;=45,"36-45",
fact_orders[[#This Row],[dim_customers.Customer Age]]&lt;=55,"46-55",
TRUE,"56+"
)</f>
        <v>18-25</v>
      </c>
      <c r="X1738" t="str" cm="1">
        <f t="array" ref="X1738">_xlfn.IFS(fact_orders[[#This Row],[Original Price]]&lt;250,"Under 250", fact_orders[[#This Row],[Original Price]]&lt;500, "250-499",fact_orders[[#This Row],[Original Price]]&lt;1000,"500-999",fact_orders[[#This Row],[Original Price]]&lt;2000,"1000-1999",TRUE,"2000+")</f>
        <v>500-999</v>
      </c>
      <c r="Y1738" t="str" cm="1">
        <f t="array" ref="Y1738">_xlfn.IFS(fact_orders[[#This Row],[Discount%]]&lt;0.2,"10-19%",fact_orders[[#This Row],[Discount%]]&lt;0.3,"20-29%",fact_orders[[#This Row],[Discount%]]&lt;0.4,"30-39%",fact_orders[[#This Row],[Discount%]]&lt;0.5,"40-49%",TRUE,"50%+")</f>
        <v>50%+</v>
      </c>
    </row>
    <row r="1739" spans="1:25" hidden="1" x14ac:dyDescent="0.3">
      <c r="A1739" t="s">
        <v>5155</v>
      </c>
      <c r="B1739" t="s">
        <v>3312</v>
      </c>
      <c r="C1739" t="s">
        <v>1626</v>
      </c>
      <c r="D1739" s="2">
        <v>44404</v>
      </c>
      <c r="E1739">
        <v>536</v>
      </c>
      <c r="F1739" s="4">
        <v>0.3</v>
      </c>
      <c r="G1739" t="s">
        <v>8</v>
      </c>
      <c r="H1739" t="s">
        <v>1475</v>
      </c>
      <c r="I1739" t="s">
        <v>525</v>
      </c>
      <c r="J1739" t="s">
        <v>152</v>
      </c>
      <c r="K1739" t="s">
        <v>6923</v>
      </c>
      <c r="L1739" t="s">
        <v>130</v>
      </c>
      <c r="M1739">
        <v>4</v>
      </c>
      <c r="N1739">
        <v>19</v>
      </c>
      <c r="O1739" t="s">
        <v>3310</v>
      </c>
      <c r="P1739" t="s">
        <v>3303</v>
      </c>
      <c r="Q1739" s="7">
        <f>fact_orders[[#This Row],[Original Price]]*(1-fact_orders[[#This Row],[Discount%]])</f>
        <v>375.2</v>
      </c>
      <c r="R1739">
        <f>fact_orders[[#This Row],[Original Price]]*fact_orders[[#This Row],[Discount%]]</f>
        <v>160.79999999999998</v>
      </c>
      <c r="S1739">
        <f>YEAR(fact_orders[[#This Row],[Date]])</f>
        <v>2021</v>
      </c>
      <c r="T1739">
        <f>MONTH(fact_orders[[#This Row],[Date]])</f>
        <v>7</v>
      </c>
      <c r="U1739" t="str">
        <f>TEXT(fact_orders[[#This Row],[Date]],"mmm-yyyy")</f>
        <v>Jul-2021</v>
      </c>
      <c r="V1739" t="str">
        <f>"Q"&amp;ROUNDUP(MONTH(fact_orders[[#This Row],[Date]])/3,0)</f>
        <v>Q3</v>
      </c>
      <c r="W1739" t="str" cm="1">
        <f t="array" ref="W1739">_xlfn.IFS(
fact_orders[[#This Row],[dim_customers.Customer Age]]&lt;=25,"18-25",
fact_orders[[#This Row],[dim_customers.Customer Age]]&lt;=35,"26-35",
fact_orders[[#This Row],[dim_customers.Customer Age]]&lt;=45,"36-45",
fact_orders[[#This Row],[dim_customers.Customer Age]]&lt;=55,"46-55",
TRUE,"56+"
)</f>
        <v>18-25</v>
      </c>
      <c r="X1739" t="str" cm="1">
        <f t="array" ref="X1739">_xlfn.IFS(fact_orders[[#This Row],[Original Price]]&lt;250,"Under 250", fact_orders[[#This Row],[Original Price]]&lt;500, "250-499",fact_orders[[#This Row],[Original Price]]&lt;1000,"500-999",fact_orders[[#This Row],[Original Price]]&lt;2000,"1000-1999",TRUE,"2000+")</f>
        <v>500-999</v>
      </c>
      <c r="Y1739" t="str" cm="1">
        <f t="array" ref="Y1739">_xlfn.IFS(fact_orders[[#This Row],[Discount%]]&lt;0.2,"10-19%",fact_orders[[#This Row],[Discount%]]&lt;0.3,"20-29%",fact_orders[[#This Row],[Discount%]]&lt;0.4,"30-39%",fact_orders[[#This Row],[Discount%]]&lt;0.5,"40-49%",TRUE,"50%+")</f>
        <v>30-39%</v>
      </c>
    </row>
    <row r="1740" spans="1:25" hidden="1" x14ac:dyDescent="0.3">
      <c r="A1740" t="s">
        <v>5156</v>
      </c>
      <c r="B1740" t="s">
        <v>3313</v>
      </c>
      <c r="C1740" t="s">
        <v>1627</v>
      </c>
      <c r="D1740" s="2">
        <v>44230</v>
      </c>
      <c r="E1740">
        <v>256</v>
      </c>
      <c r="F1740" s="4">
        <v>0.32</v>
      </c>
      <c r="G1740" t="s">
        <v>8</v>
      </c>
      <c r="H1740" t="s">
        <v>1475</v>
      </c>
      <c r="I1740" t="s">
        <v>525</v>
      </c>
      <c r="J1740" t="s">
        <v>152</v>
      </c>
      <c r="K1740" t="s">
        <v>6923</v>
      </c>
      <c r="L1740" t="s">
        <v>16</v>
      </c>
      <c r="M1740">
        <v>4</v>
      </c>
      <c r="N1740">
        <v>22</v>
      </c>
      <c r="O1740" t="s">
        <v>3310</v>
      </c>
      <c r="P1740" t="s">
        <v>3303</v>
      </c>
      <c r="Q1740" s="7">
        <f>fact_orders[[#This Row],[Original Price]]*(1-fact_orders[[#This Row],[Discount%]])</f>
        <v>174.07999999999998</v>
      </c>
      <c r="R1740">
        <f>fact_orders[[#This Row],[Original Price]]*fact_orders[[#This Row],[Discount%]]</f>
        <v>81.92</v>
      </c>
      <c r="S1740">
        <f>YEAR(fact_orders[[#This Row],[Date]])</f>
        <v>2021</v>
      </c>
      <c r="T1740">
        <f>MONTH(fact_orders[[#This Row],[Date]])</f>
        <v>2</v>
      </c>
      <c r="U1740" t="str">
        <f>TEXT(fact_orders[[#This Row],[Date]],"mmm-yyyy")</f>
        <v>Feb-2021</v>
      </c>
      <c r="V1740" t="str">
        <f>"Q"&amp;ROUNDUP(MONTH(fact_orders[[#This Row],[Date]])/3,0)</f>
        <v>Q1</v>
      </c>
      <c r="W1740" t="str" cm="1">
        <f t="array" ref="W1740">_xlfn.IFS(
fact_orders[[#This Row],[dim_customers.Customer Age]]&lt;=25,"18-25",
fact_orders[[#This Row],[dim_customers.Customer Age]]&lt;=35,"26-35",
fact_orders[[#This Row],[dim_customers.Customer Age]]&lt;=45,"36-45",
fact_orders[[#This Row],[dim_customers.Customer Age]]&lt;=55,"46-55",
TRUE,"56+"
)</f>
        <v>18-25</v>
      </c>
      <c r="X1740" t="str" cm="1">
        <f t="array" ref="X1740">_xlfn.IFS(fact_orders[[#This Row],[Original Price]]&lt;250,"Under 250", fact_orders[[#This Row],[Original Price]]&lt;500, "250-499",fact_orders[[#This Row],[Original Price]]&lt;1000,"500-999",fact_orders[[#This Row],[Original Price]]&lt;2000,"1000-1999",TRUE,"2000+")</f>
        <v>250-499</v>
      </c>
      <c r="Y1740" t="str" cm="1">
        <f t="array" ref="Y1740">_xlfn.IFS(fact_orders[[#This Row],[Discount%]]&lt;0.2,"10-19%",fact_orders[[#This Row],[Discount%]]&lt;0.3,"20-29%",fact_orders[[#This Row],[Discount%]]&lt;0.4,"30-39%",fact_orders[[#This Row],[Discount%]]&lt;0.5,"40-49%",TRUE,"50%+")</f>
        <v>30-39%</v>
      </c>
    </row>
    <row r="1741" spans="1:25" hidden="1" x14ac:dyDescent="0.3">
      <c r="A1741" t="s">
        <v>5157</v>
      </c>
      <c r="B1741" t="s">
        <v>3314</v>
      </c>
      <c r="C1741" t="s">
        <v>1628</v>
      </c>
      <c r="D1741" s="2">
        <v>44837</v>
      </c>
      <c r="E1741">
        <v>456</v>
      </c>
      <c r="F1741" s="4">
        <v>0.25</v>
      </c>
      <c r="G1741" t="s">
        <v>8</v>
      </c>
      <c r="H1741" t="s">
        <v>1475</v>
      </c>
      <c r="I1741" t="s">
        <v>525</v>
      </c>
      <c r="J1741" t="s">
        <v>152</v>
      </c>
      <c r="K1741" t="s">
        <v>6923</v>
      </c>
      <c r="L1741" t="s">
        <v>16</v>
      </c>
      <c r="M1741">
        <v>3</v>
      </c>
      <c r="N1741">
        <v>22</v>
      </c>
      <c r="O1741" t="s">
        <v>3310</v>
      </c>
      <c r="P1741" t="s">
        <v>3303</v>
      </c>
      <c r="Q1741" s="7">
        <f>fact_orders[[#This Row],[Original Price]]*(1-fact_orders[[#This Row],[Discount%]])</f>
        <v>342</v>
      </c>
      <c r="R1741">
        <f>fact_orders[[#This Row],[Original Price]]*fact_orders[[#This Row],[Discount%]]</f>
        <v>114</v>
      </c>
      <c r="S1741">
        <f>YEAR(fact_orders[[#This Row],[Date]])</f>
        <v>2022</v>
      </c>
      <c r="T1741">
        <f>MONTH(fact_orders[[#This Row],[Date]])</f>
        <v>10</v>
      </c>
      <c r="U1741" t="str">
        <f>TEXT(fact_orders[[#This Row],[Date]],"mmm-yyyy")</f>
        <v>Oct-2022</v>
      </c>
      <c r="V1741" t="str">
        <f>"Q"&amp;ROUNDUP(MONTH(fact_orders[[#This Row],[Date]])/3,0)</f>
        <v>Q4</v>
      </c>
      <c r="W1741" t="str" cm="1">
        <f t="array" ref="W1741">_xlfn.IFS(
fact_orders[[#This Row],[dim_customers.Customer Age]]&lt;=25,"18-25",
fact_orders[[#This Row],[dim_customers.Customer Age]]&lt;=35,"26-35",
fact_orders[[#This Row],[dim_customers.Customer Age]]&lt;=45,"36-45",
fact_orders[[#This Row],[dim_customers.Customer Age]]&lt;=55,"46-55",
TRUE,"56+"
)</f>
        <v>18-25</v>
      </c>
      <c r="X1741" t="str" cm="1">
        <f t="array" ref="X1741">_xlfn.IFS(fact_orders[[#This Row],[Original Price]]&lt;250,"Under 250", fact_orders[[#This Row],[Original Price]]&lt;500, "250-499",fact_orders[[#This Row],[Original Price]]&lt;1000,"500-999",fact_orders[[#This Row],[Original Price]]&lt;2000,"1000-1999",TRUE,"2000+")</f>
        <v>250-499</v>
      </c>
      <c r="Y1741" t="str" cm="1">
        <f t="array" ref="Y1741">_xlfn.IFS(fact_orders[[#This Row],[Discount%]]&lt;0.2,"10-19%",fact_orders[[#This Row],[Discount%]]&lt;0.3,"20-29%",fact_orders[[#This Row],[Discount%]]&lt;0.4,"30-39%",fact_orders[[#This Row],[Discount%]]&lt;0.5,"40-49%",TRUE,"50%+")</f>
        <v>20-29%</v>
      </c>
    </row>
    <row r="1742" spans="1:25" hidden="1" x14ac:dyDescent="0.3">
      <c r="A1742" t="s">
        <v>5158</v>
      </c>
      <c r="B1742" t="s">
        <v>3315</v>
      </c>
      <c r="C1742" t="s">
        <v>1629</v>
      </c>
      <c r="D1742" s="2">
        <v>44278</v>
      </c>
      <c r="E1742">
        <v>456</v>
      </c>
      <c r="F1742" s="4">
        <v>0.45</v>
      </c>
      <c r="G1742" t="s">
        <v>8</v>
      </c>
      <c r="H1742" t="s">
        <v>1475</v>
      </c>
      <c r="I1742" t="s">
        <v>525</v>
      </c>
      <c r="J1742" t="s">
        <v>152</v>
      </c>
      <c r="K1742" t="s">
        <v>6923</v>
      </c>
      <c r="L1742" t="s">
        <v>16</v>
      </c>
      <c r="M1742">
        <v>5</v>
      </c>
      <c r="N1742">
        <v>22</v>
      </c>
      <c r="O1742" t="s">
        <v>3316</v>
      </c>
      <c r="P1742" t="s">
        <v>3303</v>
      </c>
      <c r="Q1742" s="7">
        <f>fact_orders[[#This Row],[Original Price]]*(1-fact_orders[[#This Row],[Discount%]])</f>
        <v>250.8</v>
      </c>
      <c r="R1742">
        <f>fact_orders[[#This Row],[Original Price]]*fact_orders[[#This Row],[Discount%]]</f>
        <v>205.20000000000002</v>
      </c>
      <c r="S1742">
        <f>YEAR(fact_orders[[#This Row],[Date]])</f>
        <v>2021</v>
      </c>
      <c r="T1742">
        <f>MONTH(fact_orders[[#This Row],[Date]])</f>
        <v>3</v>
      </c>
      <c r="U1742" t="str">
        <f>TEXT(fact_orders[[#This Row],[Date]],"mmm-yyyy")</f>
        <v>Mar-2021</v>
      </c>
      <c r="V1742" t="str">
        <f>"Q"&amp;ROUNDUP(MONTH(fact_orders[[#This Row],[Date]])/3,0)</f>
        <v>Q1</v>
      </c>
      <c r="W1742" t="str" cm="1">
        <f t="array" ref="W1742">_xlfn.IFS(
fact_orders[[#This Row],[dim_customers.Customer Age]]&lt;=25,"18-25",
fact_orders[[#This Row],[dim_customers.Customer Age]]&lt;=35,"26-35",
fact_orders[[#This Row],[dim_customers.Customer Age]]&lt;=45,"36-45",
fact_orders[[#This Row],[dim_customers.Customer Age]]&lt;=55,"46-55",
TRUE,"56+"
)</f>
        <v>18-25</v>
      </c>
      <c r="X1742" t="str" cm="1">
        <f t="array" ref="X1742">_xlfn.IFS(fact_orders[[#This Row],[Original Price]]&lt;250,"Under 250", fact_orders[[#This Row],[Original Price]]&lt;500, "250-499",fact_orders[[#This Row],[Original Price]]&lt;1000,"500-999",fact_orders[[#This Row],[Original Price]]&lt;2000,"1000-1999",TRUE,"2000+")</f>
        <v>250-499</v>
      </c>
      <c r="Y1742" t="str" cm="1">
        <f t="array" ref="Y1742">_xlfn.IFS(fact_orders[[#This Row],[Discount%]]&lt;0.2,"10-19%",fact_orders[[#This Row],[Discount%]]&lt;0.3,"20-29%",fact_orders[[#This Row],[Discount%]]&lt;0.4,"30-39%",fact_orders[[#This Row],[Discount%]]&lt;0.5,"40-49%",TRUE,"50%+")</f>
        <v>40-49%</v>
      </c>
    </row>
    <row r="1743" spans="1:25" hidden="1" x14ac:dyDescent="0.3">
      <c r="A1743" t="s">
        <v>5159</v>
      </c>
      <c r="B1743" t="s">
        <v>3317</v>
      </c>
      <c r="C1743" t="s">
        <v>1630</v>
      </c>
      <c r="D1743" s="2">
        <v>44599</v>
      </c>
      <c r="E1743">
        <v>745</v>
      </c>
      <c r="F1743" s="4">
        <v>0.15</v>
      </c>
      <c r="G1743" t="s">
        <v>8</v>
      </c>
      <c r="H1743" t="s">
        <v>1475</v>
      </c>
      <c r="I1743" t="s">
        <v>525</v>
      </c>
      <c r="J1743" t="s">
        <v>152</v>
      </c>
      <c r="K1743" t="s">
        <v>6923</v>
      </c>
      <c r="L1743" t="s">
        <v>16</v>
      </c>
      <c r="M1743">
        <v>4</v>
      </c>
      <c r="N1743">
        <v>22</v>
      </c>
      <c r="O1743" t="s">
        <v>3316</v>
      </c>
      <c r="P1743" t="s">
        <v>3303</v>
      </c>
      <c r="Q1743" s="7">
        <f>fact_orders[[#This Row],[Original Price]]*(1-fact_orders[[#This Row],[Discount%]])</f>
        <v>633.25</v>
      </c>
      <c r="R1743">
        <f>fact_orders[[#This Row],[Original Price]]*fact_orders[[#This Row],[Discount%]]</f>
        <v>111.75</v>
      </c>
      <c r="S1743">
        <f>YEAR(fact_orders[[#This Row],[Date]])</f>
        <v>2022</v>
      </c>
      <c r="T1743">
        <f>MONTH(fact_orders[[#This Row],[Date]])</f>
        <v>2</v>
      </c>
      <c r="U1743" t="str">
        <f>TEXT(fact_orders[[#This Row],[Date]],"mmm-yyyy")</f>
        <v>Feb-2022</v>
      </c>
      <c r="V1743" t="str">
        <f>"Q"&amp;ROUNDUP(MONTH(fact_orders[[#This Row],[Date]])/3,0)</f>
        <v>Q1</v>
      </c>
      <c r="W1743" t="str" cm="1">
        <f t="array" ref="W1743">_xlfn.IFS(
fact_orders[[#This Row],[dim_customers.Customer Age]]&lt;=25,"18-25",
fact_orders[[#This Row],[dim_customers.Customer Age]]&lt;=35,"26-35",
fact_orders[[#This Row],[dim_customers.Customer Age]]&lt;=45,"36-45",
fact_orders[[#This Row],[dim_customers.Customer Age]]&lt;=55,"46-55",
TRUE,"56+"
)</f>
        <v>18-25</v>
      </c>
      <c r="X1743" t="str" cm="1">
        <f t="array" ref="X1743">_xlfn.IFS(fact_orders[[#This Row],[Original Price]]&lt;250,"Under 250", fact_orders[[#This Row],[Original Price]]&lt;500, "250-499",fact_orders[[#This Row],[Original Price]]&lt;1000,"500-999",fact_orders[[#This Row],[Original Price]]&lt;2000,"1000-1999",TRUE,"2000+")</f>
        <v>500-999</v>
      </c>
      <c r="Y1743" t="str" cm="1">
        <f t="array" ref="Y1743">_xlfn.IFS(fact_orders[[#This Row],[Discount%]]&lt;0.2,"10-19%",fact_orders[[#This Row],[Discount%]]&lt;0.3,"20-29%",fact_orders[[#This Row],[Discount%]]&lt;0.4,"30-39%",fact_orders[[#This Row],[Discount%]]&lt;0.5,"40-49%",TRUE,"50%+")</f>
        <v>10-19%</v>
      </c>
    </row>
    <row r="1744" spans="1:25" hidden="1" x14ac:dyDescent="0.3">
      <c r="A1744" t="s">
        <v>5160</v>
      </c>
      <c r="B1744" t="s">
        <v>3318</v>
      </c>
      <c r="C1744" t="s">
        <v>1631</v>
      </c>
      <c r="D1744" s="2">
        <v>44637</v>
      </c>
      <c r="E1744">
        <v>356</v>
      </c>
      <c r="F1744" s="4">
        <v>0.33</v>
      </c>
      <c r="G1744" t="s">
        <v>8</v>
      </c>
      <c r="H1744" t="s">
        <v>1475</v>
      </c>
      <c r="I1744" t="s">
        <v>525</v>
      </c>
      <c r="J1744" t="s">
        <v>152</v>
      </c>
      <c r="K1744" t="s">
        <v>6923</v>
      </c>
      <c r="L1744" t="s">
        <v>29</v>
      </c>
      <c r="M1744">
        <v>2</v>
      </c>
      <c r="N1744">
        <v>29</v>
      </c>
      <c r="O1744" t="s">
        <v>3316</v>
      </c>
      <c r="P1744" t="s">
        <v>3303</v>
      </c>
      <c r="Q1744" s="7">
        <f>fact_orders[[#This Row],[Original Price]]*(1-fact_orders[[#This Row],[Discount%]])</f>
        <v>238.51999999999998</v>
      </c>
      <c r="R1744">
        <f>fact_orders[[#This Row],[Original Price]]*fact_orders[[#This Row],[Discount%]]</f>
        <v>117.48</v>
      </c>
      <c r="S1744">
        <f>YEAR(fact_orders[[#This Row],[Date]])</f>
        <v>2022</v>
      </c>
      <c r="T1744">
        <f>MONTH(fact_orders[[#This Row],[Date]])</f>
        <v>3</v>
      </c>
      <c r="U1744" t="str">
        <f>TEXT(fact_orders[[#This Row],[Date]],"mmm-yyyy")</f>
        <v>Mar-2022</v>
      </c>
      <c r="V1744" t="str">
        <f>"Q"&amp;ROUNDUP(MONTH(fact_orders[[#This Row],[Date]])/3,0)</f>
        <v>Q1</v>
      </c>
      <c r="W1744" t="str" cm="1">
        <f t="array" ref="W1744">_xlfn.IFS(
fact_orders[[#This Row],[dim_customers.Customer Age]]&lt;=25,"18-25",
fact_orders[[#This Row],[dim_customers.Customer Age]]&lt;=35,"26-35",
fact_orders[[#This Row],[dim_customers.Customer Age]]&lt;=45,"36-45",
fact_orders[[#This Row],[dim_customers.Customer Age]]&lt;=55,"46-55",
TRUE,"56+"
)</f>
        <v>26-35</v>
      </c>
      <c r="X1744" t="str" cm="1">
        <f t="array" ref="X1744">_xlfn.IFS(fact_orders[[#This Row],[Original Price]]&lt;250,"Under 250", fact_orders[[#This Row],[Original Price]]&lt;500, "250-499",fact_orders[[#This Row],[Original Price]]&lt;1000,"500-999",fact_orders[[#This Row],[Original Price]]&lt;2000,"1000-1999",TRUE,"2000+")</f>
        <v>250-499</v>
      </c>
      <c r="Y1744" t="str" cm="1">
        <f t="array" ref="Y1744">_xlfn.IFS(fact_orders[[#This Row],[Discount%]]&lt;0.2,"10-19%",fact_orders[[#This Row],[Discount%]]&lt;0.3,"20-29%",fact_orders[[#This Row],[Discount%]]&lt;0.4,"30-39%",fact_orders[[#This Row],[Discount%]]&lt;0.5,"40-49%",TRUE,"50%+")</f>
        <v>30-39%</v>
      </c>
    </row>
    <row r="1745" spans="1:25" hidden="1" x14ac:dyDescent="0.3">
      <c r="A1745" t="s">
        <v>5161</v>
      </c>
      <c r="B1745" t="s">
        <v>3319</v>
      </c>
      <c r="C1745" t="s">
        <v>1632</v>
      </c>
      <c r="D1745" s="2">
        <v>44490</v>
      </c>
      <c r="E1745">
        <v>1189</v>
      </c>
      <c r="F1745" s="4">
        <v>0.42</v>
      </c>
      <c r="G1745" t="s">
        <v>8</v>
      </c>
      <c r="H1745" t="s">
        <v>1475</v>
      </c>
      <c r="I1745" t="s">
        <v>525</v>
      </c>
      <c r="J1745" t="s">
        <v>152</v>
      </c>
      <c r="K1745" t="s">
        <v>6923</v>
      </c>
      <c r="L1745" t="s">
        <v>29</v>
      </c>
      <c r="M1745">
        <v>5</v>
      </c>
      <c r="N1745">
        <v>29</v>
      </c>
      <c r="O1745" t="s">
        <v>3316</v>
      </c>
      <c r="P1745" t="s">
        <v>3303</v>
      </c>
      <c r="Q1745" s="7">
        <f>fact_orders[[#This Row],[Original Price]]*(1-fact_orders[[#This Row],[Discount%]])</f>
        <v>689.62000000000012</v>
      </c>
      <c r="R1745">
        <f>fact_orders[[#This Row],[Original Price]]*fact_orders[[#This Row],[Discount%]]</f>
        <v>499.38</v>
      </c>
      <c r="S1745">
        <f>YEAR(fact_orders[[#This Row],[Date]])</f>
        <v>2021</v>
      </c>
      <c r="T1745">
        <f>MONTH(fact_orders[[#This Row],[Date]])</f>
        <v>10</v>
      </c>
      <c r="U1745" t="str">
        <f>TEXT(fact_orders[[#This Row],[Date]],"mmm-yyyy")</f>
        <v>Oct-2021</v>
      </c>
      <c r="V1745" t="str">
        <f>"Q"&amp;ROUNDUP(MONTH(fact_orders[[#This Row],[Date]])/3,0)</f>
        <v>Q4</v>
      </c>
      <c r="W1745" t="str" cm="1">
        <f t="array" ref="W1745">_xlfn.IFS(
fact_orders[[#This Row],[dim_customers.Customer Age]]&lt;=25,"18-25",
fact_orders[[#This Row],[dim_customers.Customer Age]]&lt;=35,"26-35",
fact_orders[[#This Row],[dim_customers.Customer Age]]&lt;=45,"36-45",
fact_orders[[#This Row],[dim_customers.Customer Age]]&lt;=55,"46-55",
TRUE,"56+"
)</f>
        <v>26-35</v>
      </c>
      <c r="X1745" t="str" cm="1">
        <f t="array" ref="X1745">_xlfn.IFS(fact_orders[[#This Row],[Original Price]]&lt;250,"Under 250", fact_orders[[#This Row],[Original Price]]&lt;500, "250-499",fact_orders[[#This Row],[Original Price]]&lt;1000,"500-999",fact_orders[[#This Row],[Original Price]]&lt;2000,"1000-1999",TRUE,"2000+")</f>
        <v>1000-1999</v>
      </c>
      <c r="Y1745" t="str" cm="1">
        <f t="array" ref="Y1745">_xlfn.IFS(fact_orders[[#This Row],[Discount%]]&lt;0.2,"10-19%",fact_orders[[#This Row],[Discount%]]&lt;0.3,"20-29%",fact_orders[[#This Row],[Discount%]]&lt;0.4,"30-39%",fact_orders[[#This Row],[Discount%]]&lt;0.5,"40-49%",TRUE,"50%+")</f>
        <v>40-49%</v>
      </c>
    </row>
    <row r="1746" spans="1:25" hidden="1" x14ac:dyDescent="0.3">
      <c r="A1746" t="s">
        <v>5162</v>
      </c>
      <c r="B1746" t="s">
        <v>3320</v>
      </c>
      <c r="C1746" t="s">
        <v>1633</v>
      </c>
      <c r="D1746" s="2">
        <v>44946</v>
      </c>
      <c r="E1746">
        <v>426</v>
      </c>
      <c r="F1746" s="4">
        <v>0.42</v>
      </c>
      <c r="G1746" t="s">
        <v>8</v>
      </c>
      <c r="H1746" t="s">
        <v>1475</v>
      </c>
      <c r="I1746" t="s">
        <v>525</v>
      </c>
      <c r="J1746" t="s">
        <v>152</v>
      </c>
      <c r="K1746" t="s">
        <v>6923</v>
      </c>
      <c r="L1746" t="s">
        <v>29</v>
      </c>
      <c r="M1746">
        <v>5</v>
      </c>
      <c r="N1746">
        <v>29</v>
      </c>
      <c r="O1746" t="s">
        <v>3321</v>
      </c>
      <c r="P1746" t="s">
        <v>3322</v>
      </c>
      <c r="Q1746" s="7">
        <f>fact_orders[[#This Row],[Original Price]]*(1-fact_orders[[#This Row],[Discount%]])</f>
        <v>247.08000000000004</v>
      </c>
      <c r="R1746">
        <f>fact_orders[[#This Row],[Original Price]]*fact_orders[[#This Row],[Discount%]]</f>
        <v>178.92</v>
      </c>
      <c r="S1746">
        <f>YEAR(fact_orders[[#This Row],[Date]])</f>
        <v>2023</v>
      </c>
      <c r="T1746">
        <f>MONTH(fact_orders[[#This Row],[Date]])</f>
        <v>1</v>
      </c>
      <c r="U1746" t="str">
        <f>TEXT(fact_orders[[#This Row],[Date]],"mmm-yyyy")</f>
        <v>Jan-2023</v>
      </c>
      <c r="V1746" t="str">
        <f>"Q"&amp;ROUNDUP(MONTH(fact_orders[[#This Row],[Date]])/3,0)</f>
        <v>Q1</v>
      </c>
      <c r="W1746" t="str" cm="1">
        <f t="array" ref="W1746">_xlfn.IFS(
fact_orders[[#This Row],[dim_customers.Customer Age]]&lt;=25,"18-25",
fact_orders[[#This Row],[dim_customers.Customer Age]]&lt;=35,"26-35",
fact_orders[[#This Row],[dim_customers.Customer Age]]&lt;=45,"36-45",
fact_orders[[#This Row],[dim_customers.Customer Age]]&lt;=55,"46-55",
TRUE,"56+"
)</f>
        <v>26-35</v>
      </c>
      <c r="X1746" t="str" cm="1">
        <f t="array" ref="X1746">_xlfn.IFS(fact_orders[[#This Row],[Original Price]]&lt;250,"Under 250", fact_orders[[#This Row],[Original Price]]&lt;500, "250-499",fact_orders[[#This Row],[Original Price]]&lt;1000,"500-999",fact_orders[[#This Row],[Original Price]]&lt;2000,"1000-1999",TRUE,"2000+")</f>
        <v>250-499</v>
      </c>
      <c r="Y1746" t="str" cm="1">
        <f t="array" ref="Y1746">_xlfn.IFS(fact_orders[[#This Row],[Discount%]]&lt;0.2,"10-19%",fact_orders[[#This Row],[Discount%]]&lt;0.3,"20-29%",fact_orders[[#This Row],[Discount%]]&lt;0.4,"30-39%",fact_orders[[#This Row],[Discount%]]&lt;0.5,"40-49%",TRUE,"50%+")</f>
        <v>40-49%</v>
      </c>
    </row>
    <row r="1747" spans="1:25" hidden="1" x14ac:dyDescent="0.3">
      <c r="A1747" t="s">
        <v>5163</v>
      </c>
      <c r="B1747" t="s">
        <v>3323</v>
      </c>
      <c r="C1747" t="s">
        <v>1634</v>
      </c>
      <c r="D1747" s="2">
        <v>44529</v>
      </c>
      <c r="E1747">
        <v>1126</v>
      </c>
      <c r="F1747" s="4">
        <v>0.39</v>
      </c>
      <c r="G1747" t="s">
        <v>8</v>
      </c>
      <c r="H1747" t="s">
        <v>1475</v>
      </c>
      <c r="I1747" t="s">
        <v>525</v>
      </c>
      <c r="J1747" t="s">
        <v>152</v>
      </c>
      <c r="K1747" t="s">
        <v>6923</v>
      </c>
      <c r="L1747" t="s">
        <v>29</v>
      </c>
      <c r="M1747">
        <v>5</v>
      </c>
      <c r="N1747">
        <v>29</v>
      </c>
      <c r="O1747" t="s">
        <v>3321</v>
      </c>
      <c r="P1747" t="s">
        <v>3322</v>
      </c>
      <c r="Q1747" s="7">
        <f>fact_orders[[#This Row],[Original Price]]*(1-fact_orders[[#This Row],[Discount%]])</f>
        <v>686.86</v>
      </c>
      <c r="R1747">
        <f>fact_orders[[#This Row],[Original Price]]*fact_orders[[#This Row],[Discount%]]</f>
        <v>439.14000000000004</v>
      </c>
      <c r="S1747">
        <f>YEAR(fact_orders[[#This Row],[Date]])</f>
        <v>2021</v>
      </c>
      <c r="T1747">
        <f>MONTH(fact_orders[[#This Row],[Date]])</f>
        <v>11</v>
      </c>
      <c r="U1747" t="str">
        <f>TEXT(fact_orders[[#This Row],[Date]],"mmm-yyyy")</f>
        <v>Nov-2021</v>
      </c>
      <c r="V1747" t="str">
        <f>"Q"&amp;ROUNDUP(MONTH(fact_orders[[#This Row],[Date]])/3,0)</f>
        <v>Q4</v>
      </c>
      <c r="W1747" t="str" cm="1">
        <f t="array" ref="W1747">_xlfn.IFS(
fact_orders[[#This Row],[dim_customers.Customer Age]]&lt;=25,"18-25",
fact_orders[[#This Row],[dim_customers.Customer Age]]&lt;=35,"26-35",
fact_orders[[#This Row],[dim_customers.Customer Age]]&lt;=45,"36-45",
fact_orders[[#This Row],[dim_customers.Customer Age]]&lt;=55,"46-55",
TRUE,"56+"
)</f>
        <v>26-35</v>
      </c>
      <c r="X1747" t="str" cm="1">
        <f t="array" ref="X1747">_xlfn.IFS(fact_orders[[#This Row],[Original Price]]&lt;250,"Under 250", fact_orders[[#This Row],[Original Price]]&lt;500, "250-499",fact_orders[[#This Row],[Original Price]]&lt;1000,"500-999",fact_orders[[#This Row],[Original Price]]&lt;2000,"1000-1999",TRUE,"2000+")</f>
        <v>1000-1999</v>
      </c>
      <c r="Y1747" t="str" cm="1">
        <f t="array" ref="Y1747">_xlfn.IFS(fact_orders[[#This Row],[Discount%]]&lt;0.2,"10-19%",fact_orders[[#This Row],[Discount%]]&lt;0.3,"20-29%",fact_orders[[#This Row],[Discount%]]&lt;0.4,"30-39%",fact_orders[[#This Row],[Discount%]]&lt;0.5,"40-49%",TRUE,"50%+")</f>
        <v>30-39%</v>
      </c>
    </row>
    <row r="1748" spans="1:25" hidden="1" x14ac:dyDescent="0.3">
      <c r="A1748" t="s">
        <v>5164</v>
      </c>
      <c r="B1748" t="s">
        <v>3324</v>
      </c>
      <c r="C1748" t="s">
        <v>1635</v>
      </c>
      <c r="D1748" s="2">
        <v>44716</v>
      </c>
      <c r="E1748">
        <v>1145</v>
      </c>
      <c r="F1748" s="4">
        <v>0.39</v>
      </c>
      <c r="G1748" t="s">
        <v>8</v>
      </c>
      <c r="H1748" t="s">
        <v>1475</v>
      </c>
      <c r="I1748" t="s">
        <v>525</v>
      </c>
      <c r="J1748" t="s">
        <v>152</v>
      </c>
      <c r="K1748" t="s">
        <v>6923</v>
      </c>
      <c r="L1748" t="s">
        <v>281</v>
      </c>
      <c r="M1748">
        <v>4</v>
      </c>
      <c r="N1748">
        <v>41</v>
      </c>
      <c r="O1748" t="s">
        <v>3321</v>
      </c>
      <c r="P1748" t="s">
        <v>3322</v>
      </c>
      <c r="Q1748" s="7">
        <f>fact_orders[[#This Row],[Original Price]]*(1-fact_orders[[#This Row],[Discount%]])</f>
        <v>698.44999999999993</v>
      </c>
      <c r="R1748">
        <f>fact_orders[[#This Row],[Original Price]]*fact_orders[[#This Row],[Discount%]]</f>
        <v>446.55</v>
      </c>
      <c r="S1748">
        <f>YEAR(fact_orders[[#This Row],[Date]])</f>
        <v>2022</v>
      </c>
      <c r="T1748">
        <f>MONTH(fact_orders[[#This Row],[Date]])</f>
        <v>6</v>
      </c>
      <c r="U1748" t="str">
        <f>TEXT(fact_orders[[#This Row],[Date]],"mmm-yyyy")</f>
        <v>Jun-2022</v>
      </c>
      <c r="V1748" t="str">
        <f>"Q"&amp;ROUNDUP(MONTH(fact_orders[[#This Row],[Date]])/3,0)</f>
        <v>Q2</v>
      </c>
      <c r="W1748" t="str" cm="1">
        <f t="array" ref="W1748">_xlfn.IFS(
fact_orders[[#This Row],[dim_customers.Customer Age]]&lt;=25,"18-25",
fact_orders[[#This Row],[dim_customers.Customer Age]]&lt;=35,"26-35",
fact_orders[[#This Row],[dim_customers.Customer Age]]&lt;=45,"36-45",
fact_orders[[#This Row],[dim_customers.Customer Age]]&lt;=55,"46-55",
TRUE,"56+"
)</f>
        <v>36-45</v>
      </c>
      <c r="X1748" t="str" cm="1">
        <f t="array" ref="X1748">_xlfn.IFS(fact_orders[[#This Row],[Original Price]]&lt;250,"Under 250", fact_orders[[#This Row],[Original Price]]&lt;500, "250-499",fact_orders[[#This Row],[Original Price]]&lt;1000,"500-999",fact_orders[[#This Row],[Original Price]]&lt;2000,"1000-1999",TRUE,"2000+")</f>
        <v>1000-1999</v>
      </c>
      <c r="Y1748" t="str" cm="1">
        <f t="array" ref="Y1748">_xlfn.IFS(fact_orders[[#This Row],[Discount%]]&lt;0.2,"10-19%",fact_orders[[#This Row],[Discount%]]&lt;0.3,"20-29%",fact_orders[[#This Row],[Discount%]]&lt;0.4,"30-39%",fact_orders[[#This Row],[Discount%]]&lt;0.5,"40-49%",TRUE,"50%+")</f>
        <v>30-39%</v>
      </c>
    </row>
    <row r="1749" spans="1:25" hidden="1" x14ac:dyDescent="0.3">
      <c r="A1749" t="s">
        <v>5165</v>
      </c>
      <c r="B1749" t="s">
        <v>3325</v>
      </c>
      <c r="C1749" t="s">
        <v>1636</v>
      </c>
      <c r="D1749" s="2">
        <v>44862</v>
      </c>
      <c r="E1749">
        <v>1235</v>
      </c>
      <c r="F1749" s="4">
        <v>0.39</v>
      </c>
      <c r="G1749" t="s">
        <v>8</v>
      </c>
      <c r="H1749" t="s">
        <v>1475</v>
      </c>
      <c r="I1749" t="s">
        <v>525</v>
      </c>
      <c r="J1749" t="s">
        <v>152</v>
      </c>
      <c r="K1749" t="s">
        <v>6923</v>
      </c>
      <c r="L1749" t="s">
        <v>281</v>
      </c>
      <c r="M1749">
        <v>4</v>
      </c>
      <c r="N1749">
        <v>42</v>
      </c>
      <c r="O1749" t="s">
        <v>3321</v>
      </c>
      <c r="P1749" t="s">
        <v>3322</v>
      </c>
      <c r="Q1749" s="7">
        <f>fact_orders[[#This Row],[Original Price]]*(1-fact_orders[[#This Row],[Discount%]])</f>
        <v>753.35</v>
      </c>
      <c r="R1749">
        <f>fact_orders[[#This Row],[Original Price]]*fact_orders[[#This Row],[Discount%]]</f>
        <v>481.65000000000003</v>
      </c>
      <c r="S1749">
        <f>YEAR(fact_orders[[#This Row],[Date]])</f>
        <v>2022</v>
      </c>
      <c r="T1749">
        <f>MONTH(fact_orders[[#This Row],[Date]])</f>
        <v>10</v>
      </c>
      <c r="U1749" t="str">
        <f>TEXT(fact_orders[[#This Row],[Date]],"mmm-yyyy")</f>
        <v>Oct-2022</v>
      </c>
      <c r="V1749" t="str">
        <f>"Q"&amp;ROUNDUP(MONTH(fact_orders[[#This Row],[Date]])/3,0)</f>
        <v>Q4</v>
      </c>
      <c r="W1749" t="str" cm="1">
        <f t="array" ref="W1749">_xlfn.IFS(
fact_orders[[#This Row],[dim_customers.Customer Age]]&lt;=25,"18-25",
fact_orders[[#This Row],[dim_customers.Customer Age]]&lt;=35,"26-35",
fact_orders[[#This Row],[dim_customers.Customer Age]]&lt;=45,"36-45",
fact_orders[[#This Row],[dim_customers.Customer Age]]&lt;=55,"46-55",
TRUE,"56+"
)</f>
        <v>36-45</v>
      </c>
      <c r="X1749" t="str" cm="1">
        <f t="array" ref="X1749">_xlfn.IFS(fact_orders[[#This Row],[Original Price]]&lt;250,"Under 250", fact_orders[[#This Row],[Original Price]]&lt;500, "250-499",fact_orders[[#This Row],[Original Price]]&lt;1000,"500-999",fact_orders[[#This Row],[Original Price]]&lt;2000,"1000-1999",TRUE,"2000+")</f>
        <v>1000-1999</v>
      </c>
      <c r="Y1749" t="str" cm="1">
        <f t="array" ref="Y1749">_xlfn.IFS(fact_orders[[#This Row],[Discount%]]&lt;0.2,"10-19%",fact_orders[[#This Row],[Discount%]]&lt;0.3,"20-29%",fact_orders[[#This Row],[Discount%]]&lt;0.4,"30-39%",fact_orders[[#This Row],[Discount%]]&lt;0.5,"40-49%",TRUE,"50%+")</f>
        <v>30-39%</v>
      </c>
    </row>
    <row r="1750" spans="1:25" hidden="1" x14ac:dyDescent="0.3">
      <c r="A1750" t="s">
        <v>5166</v>
      </c>
      <c r="B1750" t="s">
        <v>3326</v>
      </c>
      <c r="C1750" t="s">
        <v>1637</v>
      </c>
      <c r="D1750" s="2">
        <v>44353</v>
      </c>
      <c r="E1750">
        <v>1564</v>
      </c>
      <c r="F1750" s="4">
        <v>0.39</v>
      </c>
      <c r="G1750" t="s">
        <v>8</v>
      </c>
      <c r="H1750" t="s">
        <v>1475</v>
      </c>
      <c r="I1750" t="s">
        <v>525</v>
      </c>
      <c r="J1750" t="s">
        <v>1638</v>
      </c>
      <c r="K1750" t="s">
        <v>6923</v>
      </c>
      <c r="L1750" t="s">
        <v>281</v>
      </c>
      <c r="M1750">
        <v>4</v>
      </c>
      <c r="N1750">
        <v>43</v>
      </c>
      <c r="O1750" t="s">
        <v>3321</v>
      </c>
      <c r="P1750" t="s">
        <v>3322</v>
      </c>
      <c r="Q1750" s="7">
        <f>fact_orders[[#This Row],[Original Price]]*(1-fact_orders[[#This Row],[Discount%]])</f>
        <v>954.04</v>
      </c>
      <c r="R1750">
        <f>fact_orders[[#This Row],[Original Price]]*fact_orders[[#This Row],[Discount%]]</f>
        <v>609.96</v>
      </c>
      <c r="S1750">
        <f>YEAR(fact_orders[[#This Row],[Date]])</f>
        <v>2021</v>
      </c>
      <c r="T1750">
        <f>MONTH(fact_orders[[#This Row],[Date]])</f>
        <v>6</v>
      </c>
      <c r="U1750" t="str">
        <f>TEXT(fact_orders[[#This Row],[Date]],"mmm-yyyy")</f>
        <v>Jun-2021</v>
      </c>
      <c r="V1750" t="str">
        <f>"Q"&amp;ROUNDUP(MONTH(fact_orders[[#This Row],[Date]])/3,0)</f>
        <v>Q2</v>
      </c>
      <c r="W1750" t="str" cm="1">
        <f t="array" ref="W1750">_xlfn.IFS(
fact_orders[[#This Row],[dim_customers.Customer Age]]&lt;=25,"18-25",
fact_orders[[#This Row],[dim_customers.Customer Age]]&lt;=35,"26-35",
fact_orders[[#This Row],[dim_customers.Customer Age]]&lt;=45,"36-45",
fact_orders[[#This Row],[dim_customers.Customer Age]]&lt;=55,"46-55",
TRUE,"56+"
)</f>
        <v>36-45</v>
      </c>
      <c r="X1750" t="str" cm="1">
        <f t="array" ref="X1750">_xlfn.IFS(fact_orders[[#This Row],[Original Price]]&lt;250,"Under 250", fact_orders[[#This Row],[Original Price]]&lt;500, "250-499",fact_orders[[#This Row],[Original Price]]&lt;1000,"500-999",fact_orders[[#This Row],[Original Price]]&lt;2000,"1000-1999",TRUE,"2000+")</f>
        <v>1000-1999</v>
      </c>
      <c r="Y1750" t="str" cm="1">
        <f t="array" ref="Y1750">_xlfn.IFS(fact_orders[[#This Row],[Discount%]]&lt;0.2,"10-19%",fact_orders[[#This Row],[Discount%]]&lt;0.3,"20-29%",fact_orders[[#This Row],[Discount%]]&lt;0.4,"30-39%",fact_orders[[#This Row],[Discount%]]&lt;0.5,"40-49%",TRUE,"50%+")</f>
        <v>30-39%</v>
      </c>
    </row>
    <row r="1751" spans="1:25" hidden="1" x14ac:dyDescent="0.3">
      <c r="A1751" t="s">
        <v>5167</v>
      </c>
      <c r="B1751" t="s">
        <v>3327</v>
      </c>
      <c r="C1751" t="s">
        <v>1639</v>
      </c>
      <c r="D1751" s="2">
        <v>44846</v>
      </c>
      <c r="E1751">
        <v>654</v>
      </c>
      <c r="F1751" s="4">
        <v>0.37</v>
      </c>
      <c r="G1751" t="s">
        <v>8</v>
      </c>
      <c r="H1751" t="s">
        <v>1475</v>
      </c>
      <c r="I1751" t="s">
        <v>525</v>
      </c>
      <c r="J1751" t="s">
        <v>1638</v>
      </c>
      <c r="K1751" t="s">
        <v>6923</v>
      </c>
      <c r="L1751" t="s">
        <v>281</v>
      </c>
      <c r="M1751">
        <v>5</v>
      </c>
      <c r="N1751">
        <v>44</v>
      </c>
      <c r="O1751" t="s">
        <v>3321</v>
      </c>
      <c r="P1751" t="s">
        <v>3322</v>
      </c>
      <c r="Q1751" s="7">
        <f>fact_orders[[#This Row],[Original Price]]*(1-fact_orders[[#This Row],[Discount%]])</f>
        <v>412.02</v>
      </c>
      <c r="R1751">
        <f>fact_orders[[#This Row],[Original Price]]*fact_orders[[#This Row],[Discount%]]</f>
        <v>241.98</v>
      </c>
      <c r="S1751">
        <f>YEAR(fact_orders[[#This Row],[Date]])</f>
        <v>2022</v>
      </c>
      <c r="T1751">
        <f>MONTH(fact_orders[[#This Row],[Date]])</f>
        <v>10</v>
      </c>
      <c r="U1751" t="str">
        <f>TEXT(fact_orders[[#This Row],[Date]],"mmm-yyyy")</f>
        <v>Oct-2022</v>
      </c>
      <c r="V1751" t="str">
        <f>"Q"&amp;ROUNDUP(MONTH(fact_orders[[#This Row],[Date]])/3,0)</f>
        <v>Q4</v>
      </c>
      <c r="W1751" t="str" cm="1">
        <f t="array" ref="W1751">_xlfn.IFS(
fact_orders[[#This Row],[dim_customers.Customer Age]]&lt;=25,"18-25",
fact_orders[[#This Row],[dim_customers.Customer Age]]&lt;=35,"26-35",
fact_orders[[#This Row],[dim_customers.Customer Age]]&lt;=45,"36-45",
fact_orders[[#This Row],[dim_customers.Customer Age]]&lt;=55,"46-55",
TRUE,"56+"
)</f>
        <v>36-45</v>
      </c>
      <c r="X1751" t="str" cm="1">
        <f t="array" ref="X1751">_xlfn.IFS(fact_orders[[#This Row],[Original Price]]&lt;250,"Under 250", fact_orders[[#This Row],[Original Price]]&lt;500, "250-499",fact_orders[[#This Row],[Original Price]]&lt;1000,"500-999",fact_orders[[#This Row],[Original Price]]&lt;2000,"1000-1999",TRUE,"2000+")</f>
        <v>500-999</v>
      </c>
      <c r="Y1751" t="str" cm="1">
        <f t="array" ref="Y1751">_xlfn.IFS(fact_orders[[#This Row],[Discount%]]&lt;0.2,"10-19%",fact_orders[[#This Row],[Discount%]]&lt;0.3,"20-29%",fact_orders[[#This Row],[Discount%]]&lt;0.4,"30-39%",fact_orders[[#This Row],[Discount%]]&lt;0.5,"40-49%",TRUE,"50%+")</f>
        <v>30-39%</v>
      </c>
    </row>
    <row r="1752" spans="1:25" hidden="1" x14ac:dyDescent="0.3">
      <c r="A1752" t="s">
        <v>5168</v>
      </c>
      <c r="B1752" t="s">
        <v>3328</v>
      </c>
      <c r="C1752" t="s">
        <v>1640</v>
      </c>
      <c r="D1752" s="2">
        <v>44602</v>
      </c>
      <c r="E1752">
        <v>854</v>
      </c>
      <c r="F1752" s="4">
        <v>0.37</v>
      </c>
      <c r="G1752" t="s">
        <v>8</v>
      </c>
      <c r="H1752" t="s">
        <v>1475</v>
      </c>
      <c r="I1752" t="s">
        <v>525</v>
      </c>
      <c r="J1752" t="s">
        <v>1638</v>
      </c>
      <c r="K1752" t="s">
        <v>6923</v>
      </c>
      <c r="L1752" t="s">
        <v>281</v>
      </c>
      <c r="M1752">
        <v>5</v>
      </c>
      <c r="N1752">
        <v>45</v>
      </c>
      <c r="O1752" t="s">
        <v>3321</v>
      </c>
      <c r="P1752" t="s">
        <v>3322</v>
      </c>
      <c r="Q1752" s="7">
        <f>fact_orders[[#This Row],[Original Price]]*(1-fact_orders[[#This Row],[Discount%]])</f>
        <v>538.02</v>
      </c>
      <c r="R1752">
        <f>fact_orders[[#This Row],[Original Price]]*fact_orders[[#This Row],[Discount%]]</f>
        <v>315.98</v>
      </c>
      <c r="S1752">
        <f>YEAR(fact_orders[[#This Row],[Date]])</f>
        <v>2022</v>
      </c>
      <c r="T1752">
        <f>MONTH(fact_orders[[#This Row],[Date]])</f>
        <v>2</v>
      </c>
      <c r="U1752" t="str">
        <f>TEXT(fact_orders[[#This Row],[Date]],"mmm-yyyy")</f>
        <v>Feb-2022</v>
      </c>
      <c r="V1752" t="str">
        <f>"Q"&amp;ROUNDUP(MONTH(fact_orders[[#This Row],[Date]])/3,0)</f>
        <v>Q1</v>
      </c>
      <c r="W1752" t="str" cm="1">
        <f t="array" ref="W1752">_xlfn.IFS(
fact_orders[[#This Row],[dim_customers.Customer Age]]&lt;=25,"18-25",
fact_orders[[#This Row],[dim_customers.Customer Age]]&lt;=35,"26-35",
fact_orders[[#This Row],[dim_customers.Customer Age]]&lt;=45,"36-45",
fact_orders[[#This Row],[dim_customers.Customer Age]]&lt;=55,"46-55",
TRUE,"56+"
)</f>
        <v>36-45</v>
      </c>
      <c r="X1752" t="str" cm="1">
        <f t="array" ref="X1752">_xlfn.IFS(fact_orders[[#This Row],[Original Price]]&lt;250,"Under 250", fact_orders[[#This Row],[Original Price]]&lt;500, "250-499",fact_orders[[#This Row],[Original Price]]&lt;1000,"500-999",fact_orders[[#This Row],[Original Price]]&lt;2000,"1000-1999",TRUE,"2000+")</f>
        <v>500-999</v>
      </c>
      <c r="Y1752" t="str" cm="1">
        <f t="array" ref="Y1752">_xlfn.IFS(fact_orders[[#This Row],[Discount%]]&lt;0.2,"10-19%",fact_orders[[#This Row],[Discount%]]&lt;0.3,"20-29%",fact_orders[[#This Row],[Discount%]]&lt;0.4,"30-39%",fact_orders[[#This Row],[Discount%]]&lt;0.5,"40-49%",TRUE,"50%+")</f>
        <v>30-39%</v>
      </c>
    </row>
    <row r="1753" spans="1:25" hidden="1" x14ac:dyDescent="0.3">
      <c r="A1753" t="s">
        <v>5169</v>
      </c>
      <c r="B1753" t="s">
        <v>3329</v>
      </c>
      <c r="C1753" t="s">
        <v>1641</v>
      </c>
      <c r="D1753" s="2">
        <v>44685</v>
      </c>
      <c r="E1753">
        <v>475</v>
      </c>
      <c r="F1753" s="4">
        <v>0.37</v>
      </c>
      <c r="G1753" t="s">
        <v>8</v>
      </c>
      <c r="H1753" t="s">
        <v>1475</v>
      </c>
      <c r="I1753" t="s">
        <v>525</v>
      </c>
      <c r="J1753" t="s">
        <v>1638</v>
      </c>
      <c r="K1753" t="s">
        <v>6923</v>
      </c>
      <c r="L1753" t="s">
        <v>281</v>
      </c>
      <c r="M1753">
        <v>3</v>
      </c>
      <c r="N1753">
        <v>35</v>
      </c>
      <c r="O1753" t="s">
        <v>3321</v>
      </c>
      <c r="P1753" t="s">
        <v>3322</v>
      </c>
      <c r="Q1753" s="7">
        <f>fact_orders[[#This Row],[Original Price]]*(1-fact_orders[[#This Row],[Discount%]])</f>
        <v>299.25</v>
      </c>
      <c r="R1753">
        <f>fact_orders[[#This Row],[Original Price]]*fact_orders[[#This Row],[Discount%]]</f>
        <v>175.75</v>
      </c>
      <c r="S1753">
        <f>YEAR(fact_orders[[#This Row],[Date]])</f>
        <v>2022</v>
      </c>
      <c r="T1753">
        <f>MONTH(fact_orders[[#This Row],[Date]])</f>
        <v>5</v>
      </c>
      <c r="U1753" t="str">
        <f>TEXT(fact_orders[[#This Row],[Date]],"mmm-yyyy")</f>
        <v>May-2022</v>
      </c>
      <c r="V1753" t="str">
        <f>"Q"&amp;ROUNDUP(MONTH(fact_orders[[#This Row],[Date]])/3,0)</f>
        <v>Q2</v>
      </c>
      <c r="W1753" t="str" cm="1">
        <f t="array" ref="W1753">_xlfn.IFS(
fact_orders[[#This Row],[dim_customers.Customer Age]]&lt;=25,"18-25",
fact_orders[[#This Row],[dim_customers.Customer Age]]&lt;=35,"26-35",
fact_orders[[#This Row],[dim_customers.Customer Age]]&lt;=45,"36-45",
fact_orders[[#This Row],[dim_customers.Customer Age]]&lt;=55,"46-55",
TRUE,"56+"
)</f>
        <v>26-35</v>
      </c>
      <c r="X1753" t="str" cm="1">
        <f t="array" ref="X1753">_xlfn.IFS(fact_orders[[#This Row],[Original Price]]&lt;250,"Under 250", fact_orders[[#This Row],[Original Price]]&lt;500, "250-499",fact_orders[[#This Row],[Original Price]]&lt;1000,"500-999",fact_orders[[#This Row],[Original Price]]&lt;2000,"1000-1999",TRUE,"2000+")</f>
        <v>250-499</v>
      </c>
      <c r="Y1753" t="str" cm="1">
        <f t="array" ref="Y1753">_xlfn.IFS(fact_orders[[#This Row],[Discount%]]&lt;0.2,"10-19%",fact_orders[[#This Row],[Discount%]]&lt;0.3,"20-29%",fact_orders[[#This Row],[Discount%]]&lt;0.4,"30-39%",fact_orders[[#This Row],[Discount%]]&lt;0.5,"40-49%",TRUE,"50%+")</f>
        <v>30-39%</v>
      </c>
    </row>
    <row r="1754" spans="1:25" x14ac:dyDescent="0.3">
      <c r="A1754" t="s">
        <v>5170</v>
      </c>
      <c r="B1754" t="s">
        <v>3330</v>
      </c>
      <c r="C1754" t="s">
        <v>1642</v>
      </c>
      <c r="D1754" s="2">
        <v>44700</v>
      </c>
      <c r="E1754">
        <v>349</v>
      </c>
      <c r="F1754" s="4">
        <v>0.37</v>
      </c>
      <c r="G1754" t="s">
        <v>8</v>
      </c>
      <c r="H1754" t="s">
        <v>1475</v>
      </c>
      <c r="I1754" t="s">
        <v>525</v>
      </c>
      <c r="J1754" t="s">
        <v>1638</v>
      </c>
      <c r="K1754" t="s">
        <v>6923</v>
      </c>
      <c r="L1754" t="s">
        <v>281</v>
      </c>
      <c r="M1754">
        <v>5</v>
      </c>
      <c r="N1754">
        <v>36</v>
      </c>
      <c r="O1754" t="s">
        <v>3331</v>
      </c>
      <c r="P1754" t="s">
        <v>3332</v>
      </c>
      <c r="Q1754" s="7">
        <f>fact_orders[[#This Row],[Original Price]]*(1-fact_orders[[#This Row],[Discount%]])</f>
        <v>219.87</v>
      </c>
      <c r="R1754">
        <f>fact_orders[[#This Row],[Original Price]]*fact_orders[[#This Row],[Discount%]]</f>
        <v>129.13</v>
      </c>
      <c r="S1754">
        <f>YEAR(fact_orders[[#This Row],[Date]])</f>
        <v>2022</v>
      </c>
      <c r="T1754">
        <f>MONTH(fact_orders[[#This Row],[Date]])</f>
        <v>5</v>
      </c>
      <c r="U1754" t="str">
        <f>TEXT(fact_orders[[#This Row],[Date]],"mmm-yyyy")</f>
        <v>May-2022</v>
      </c>
      <c r="V1754" t="str">
        <f>"Q"&amp;ROUNDUP(MONTH(fact_orders[[#This Row],[Date]])/3,0)</f>
        <v>Q2</v>
      </c>
      <c r="W1754" t="str" cm="1">
        <f t="array" ref="W1754">_xlfn.IFS(
fact_orders[[#This Row],[dim_customers.Customer Age]]&lt;=25,"18-25",
fact_orders[[#This Row],[dim_customers.Customer Age]]&lt;=35,"26-35",
fact_orders[[#This Row],[dim_customers.Customer Age]]&lt;=45,"36-45",
fact_orders[[#This Row],[dim_customers.Customer Age]]&lt;=55,"46-55",
TRUE,"56+"
)</f>
        <v>36-45</v>
      </c>
      <c r="X1754" t="str" cm="1">
        <f t="array" ref="X1754">_xlfn.IFS(fact_orders[[#This Row],[Original Price]]&lt;250,"Under 250", fact_orders[[#This Row],[Original Price]]&lt;500, "250-499",fact_orders[[#This Row],[Original Price]]&lt;1000,"500-999",fact_orders[[#This Row],[Original Price]]&lt;2000,"1000-1999",TRUE,"2000+")</f>
        <v>250-499</v>
      </c>
      <c r="Y1754" t="str" cm="1">
        <f t="array" ref="Y1754">_xlfn.IFS(fact_orders[[#This Row],[Discount%]]&lt;0.2,"10-19%",fact_orders[[#This Row],[Discount%]]&lt;0.3,"20-29%",fact_orders[[#This Row],[Discount%]]&lt;0.4,"30-39%",fact_orders[[#This Row],[Discount%]]&lt;0.5,"40-49%",TRUE,"50%+")</f>
        <v>30-39%</v>
      </c>
    </row>
    <row r="1755" spans="1:25" x14ac:dyDescent="0.3">
      <c r="A1755" t="s">
        <v>5171</v>
      </c>
      <c r="B1755" t="s">
        <v>3333</v>
      </c>
      <c r="C1755" t="s">
        <v>1643</v>
      </c>
      <c r="D1755" s="2">
        <v>44537</v>
      </c>
      <c r="E1755">
        <v>350</v>
      </c>
      <c r="F1755" s="4">
        <v>0.37</v>
      </c>
      <c r="G1755" t="s">
        <v>8</v>
      </c>
      <c r="H1755" t="s">
        <v>1475</v>
      </c>
      <c r="I1755" t="s">
        <v>525</v>
      </c>
      <c r="J1755" t="s">
        <v>1638</v>
      </c>
      <c r="K1755" t="s">
        <v>6923</v>
      </c>
      <c r="L1755" t="s">
        <v>1286</v>
      </c>
      <c r="M1755">
        <v>5</v>
      </c>
      <c r="N1755">
        <v>37</v>
      </c>
      <c r="O1755" t="s">
        <v>3331</v>
      </c>
      <c r="P1755" t="s">
        <v>3332</v>
      </c>
      <c r="Q1755" s="7">
        <f>fact_orders[[#This Row],[Original Price]]*(1-fact_orders[[#This Row],[Discount%]])</f>
        <v>220.5</v>
      </c>
      <c r="R1755">
        <f>fact_orders[[#This Row],[Original Price]]*fact_orders[[#This Row],[Discount%]]</f>
        <v>129.5</v>
      </c>
      <c r="S1755">
        <f>YEAR(fact_orders[[#This Row],[Date]])</f>
        <v>2021</v>
      </c>
      <c r="T1755">
        <f>MONTH(fact_orders[[#This Row],[Date]])</f>
        <v>12</v>
      </c>
      <c r="U1755" t="str">
        <f>TEXT(fact_orders[[#This Row],[Date]],"mmm-yyyy")</f>
        <v>Dec-2021</v>
      </c>
      <c r="V1755" t="str">
        <f>"Q"&amp;ROUNDUP(MONTH(fact_orders[[#This Row],[Date]])/3,0)</f>
        <v>Q4</v>
      </c>
      <c r="W1755" t="str" cm="1">
        <f t="array" ref="W1755">_xlfn.IFS(
fact_orders[[#This Row],[dim_customers.Customer Age]]&lt;=25,"18-25",
fact_orders[[#This Row],[dim_customers.Customer Age]]&lt;=35,"26-35",
fact_orders[[#This Row],[dim_customers.Customer Age]]&lt;=45,"36-45",
fact_orders[[#This Row],[dim_customers.Customer Age]]&lt;=55,"46-55",
TRUE,"56+"
)</f>
        <v>36-45</v>
      </c>
      <c r="X1755" t="str" cm="1">
        <f t="array" ref="X1755">_xlfn.IFS(fact_orders[[#This Row],[Original Price]]&lt;250,"Under 250", fact_orders[[#This Row],[Original Price]]&lt;500, "250-499",fact_orders[[#This Row],[Original Price]]&lt;1000,"500-999",fact_orders[[#This Row],[Original Price]]&lt;2000,"1000-1999",TRUE,"2000+")</f>
        <v>250-499</v>
      </c>
      <c r="Y1755" t="str" cm="1">
        <f t="array" ref="Y1755">_xlfn.IFS(fact_orders[[#This Row],[Discount%]]&lt;0.2,"10-19%",fact_orders[[#This Row],[Discount%]]&lt;0.3,"20-29%",fact_orders[[#This Row],[Discount%]]&lt;0.4,"30-39%",fact_orders[[#This Row],[Discount%]]&lt;0.5,"40-49%",TRUE,"50%+")</f>
        <v>30-39%</v>
      </c>
    </row>
    <row r="1756" spans="1:25" x14ac:dyDescent="0.3">
      <c r="A1756" t="s">
        <v>5172</v>
      </c>
      <c r="B1756" t="s">
        <v>3334</v>
      </c>
      <c r="C1756" t="s">
        <v>1643</v>
      </c>
      <c r="D1756" s="2">
        <v>44755</v>
      </c>
      <c r="E1756">
        <v>351</v>
      </c>
      <c r="F1756" s="4">
        <v>0.4</v>
      </c>
      <c r="G1756" t="s">
        <v>8</v>
      </c>
      <c r="H1756" t="s">
        <v>1475</v>
      </c>
      <c r="I1756" t="s">
        <v>525</v>
      </c>
      <c r="J1756" t="s">
        <v>1638</v>
      </c>
      <c r="K1756" t="s">
        <v>6923</v>
      </c>
      <c r="L1756" t="s">
        <v>1286</v>
      </c>
      <c r="M1756">
        <v>5</v>
      </c>
      <c r="N1756">
        <v>26</v>
      </c>
      <c r="O1756" t="s">
        <v>3331</v>
      </c>
      <c r="P1756" t="s">
        <v>3332</v>
      </c>
      <c r="Q1756" s="7">
        <f>fact_orders[[#This Row],[Original Price]]*(1-fact_orders[[#This Row],[Discount%]])</f>
        <v>210.6</v>
      </c>
      <c r="R1756">
        <f>fact_orders[[#This Row],[Original Price]]*fact_orders[[#This Row],[Discount%]]</f>
        <v>140.4</v>
      </c>
      <c r="S1756">
        <f>YEAR(fact_orders[[#This Row],[Date]])</f>
        <v>2022</v>
      </c>
      <c r="T1756">
        <f>MONTH(fact_orders[[#This Row],[Date]])</f>
        <v>7</v>
      </c>
      <c r="U1756" t="str">
        <f>TEXT(fact_orders[[#This Row],[Date]],"mmm-yyyy")</f>
        <v>Jul-2022</v>
      </c>
      <c r="V1756" t="str">
        <f>"Q"&amp;ROUNDUP(MONTH(fact_orders[[#This Row],[Date]])/3,0)</f>
        <v>Q3</v>
      </c>
      <c r="W1756" t="str" cm="1">
        <f t="array" ref="W1756">_xlfn.IFS(
fact_orders[[#This Row],[dim_customers.Customer Age]]&lt;=25,"18-25",
fact_orders[[#This Row],[dim_customers.Customer Age]]&lt;=35,"26-35",
fact_orders[[#This Row],[dim_customers.Customer Age]]&lt;=45,"36-45",
fact_orders[[#This Row],[dim_customers.Customer Age]]&lt;=55,"46-55",
TRUE,"56+"
)</f>
        <v>26-35</v>
      </c>
      <c r="X1756" t="str" cm="1">
        <f t="array" ref="X1756">_xlfn.IFS(fact_orders[[#This Row],[Original Price]]&lt;250,"Under 250", fact_orders[[#This Row],[Original Price]]&lt;500, "250-499",fact_orders[[#This Row],[Original Price]]&lt;1000,"500-999",fact_orders[[#This Row],[Original Price]]&lt;2000,"1000-1999",TRUE,"2000+")</f>
        <v>250-499</v>
      </c>
      <c r="Y1756" t="str" cm="1">
        <f t="array" ref="Y1756">_xlfn.IFS(fact_orders[[#This Row],[Discount%]]&lt;0.2,"10-19%",fact_orders[[#This Row],[Discount%]]&lt;0.3,"20-29%",fact_orders[[#This Row],[Discount%]]&lt;0.4,"30-39%",fact_orders[[#This Row],[Discount%]]&lt;0.5,"40-49%",TRUE,"50%+")</f>
        <v>40-49%</v>
      </c>
    </row>
    <row r="1757" spans="1:25" x14ac:dyDescent="0.3">
      <c r="A1757" t="s">
        <v>5173</v>
      </c>
      <c r="B1757" t="s">
        <v>3335</v>
      </c>
      <c r="C1757" t="s">
        <v>1643</v>
      </c>
      <c r="D1757" s="2">
        <v>44623</v>
      </c>
      <c r="E1757">
        <v>352</v>
      </c>
      <c r="F1757" s="4">
        <v>0.4</v>
      </c>
      <c r="G1757" t="s">
        <v>8</v>
      </c>
      <c r="H1757" t="s">
        <v>1475</v>
      </c>
      <c r="I1757" t="s">
        <v>525</v>
      </c>
      <c r="J1757" t="s">
        <v>1638</v>
      </c>
      <c r="K1757" t="s">
        <v>6923</v>
      </c>
      <c r="L1757" t="s">
        <v>1286</v>
      </c>
      <c r="M1757">
        <v>5</v>
      </c>
      <c r="N1757">
        <v>27</v>
      </c>
      <c r="O1757" t="s">
        <v>3331</v>
      </c>
      <c r="P1757" t="s">
        <v>3332</v>
      </c>
      <c r="Q1757" s="7">
        <f>fact_orders[[#This Row],[Original Price]]*(1-fact_orders[[#This Row],[Discount%]])</f>
        <v>211.2</v>
      </c>
      <c r="R1757">
        <f>fact_orders[[#This Row],[Original Price]]*fact_orders[[#This Row],[Discount%]]</f>
        <v>140.80000000000001</v>
      </c>
      <c r="S1757">
        <f>YEAR(fact_orders[[#This Row],[Date]])</f>
        <v>2022</v>
      </c>
      <c r="T1757">
        <f>MONTH(fact_orders[[#This Row],[Date]])</f>
        <v>3</v>
      </c>
      <c r="U1757" t="str">
        <f>TEXT(fact_orders[[#This Row],[Date]],"mmm-yyyy")</f>
        <v>Mar-2022</v>
      </c>
      <c r="V1757" t="str">
        <f>"Q"&amp;ROUNDUP(MONTH(fact_orders[[#This Row],[Date]])/3,0)</f>
        <v>Q1</v>
      </c>
      <c r="W1757" t="str" cm="1">
        <f t="array" ref="W1757">_xlfn.IFS(
fact_orders[[#This Row],[dim_customers.Customer Age]]&lt;=25,"18-25",
fact_orders[[#This Row],[dim_customers.Customer Age]]&lt;=35,"26-35",
fact_orders[[#This Row],[dim_customers.Customer Age]]&lt;=45,"36-45",
fact_orders[[#This Row],[dim_customers.Customer Age]]&lt;=55,"46-55",
TRUE,"56+"
)</f>
        <v>26-35</v>
      </c>
      <c r="X1757" t="str" cm="1">
        <f t="array" ref="X1757">_xlfn.IFS(fact_orders[[#This Row],[Original Price]]&lt;250,"Under 250", fact_orders[[#This Row],[Original Price]]&lt;500, "250-499",fact_orders[[#This Row],[Original Price]]&lt;1000,"500-999",fact_orders[[#This Row],[Original Price]]&lt;2000,"1000-1999",TRUE,"2000+")</f>
        <v>250-499</v>
      </c>
      <c r="Y1757" t="str" cm="1">
        <f t="array" ref="Y1757">_xlfn.IFS(fact_orders[[#This Row],[Discount%]]&lt;0.2,"10-19%",fact_orders[[#This Row],[Discount%]]&lt;0.3,"20-29%",fact_orders[[#This Row],[Discount%]]&lt;0.4,"30-39%",fact_orders[[#This Row],[Discount%]]&lt;0.5,"40-49%",TRUE,"50%+")</f>
        <v>40-49%</v>
      </c>
    </row>
    <row r="1758" spans="1:25" x14ac:dyDescent="0.3">
      <c r="A1758" t="s">
        <v>5174</v>
      </c>
      <c r="B1758" t="s">
        <v>3336</v>
      </c>
      <c r="C1758" t="s">
        <v>1643</v>
      </c>
      <c r="D1758" s="2">
        <v>44931</v>
      </c>
      <c r="E1758">
        <v>353</v>
      </c>
      <c r="F1758" s="4">
        <v>0.4</v>
      </c>
      <c r="G1758" t="s">
        <v>8</v>
      </c>
      <c r="H1758" t="s">
        <v>1475</v>
      </c>
      <c r="I1758" t="s">
        <v>525</v>
      </c>
      <c r="J1758" t="s">
        <v>1638</v>
      </c>
      <c r="K1758" t="s">
        <v>6923</v>
      </c>
      <c r="L1758" t="s">
        <v>1286</v>
      </c>
      <c r="M1758">
        <v>5</v>
      </c>
      <c r="N1758">
        <v>28</v>
      </c>
      <c r="O1758" t="s">
        <v>3337</v>
      </c>
      <c r="P1758" t="s">
        <v>3332</v>
      </c>
      <c r="Q1758" s="7">
        <f>fact_orders[[#This Row],[Original Price]]*(1-fact_orders[[#This Row],[Discount%]])</f>
        <v>211.79999999999998</v>
      </c>
      <c r="R1758">
        <f>fact_orders[[#This Row],[Original Price]]*fact_orders[[#This Row],[Discount%]]</f>
        <v>141.20000000000002</v>
      </c>
      <c r="S1758">
        <f>YEAR(fact_orders[[#This Row],[Date]])</f>
        <v>2023</v>
      </c>
      <c r="T1758">
        <f>MONTH(fact_orders[[#This Row],[Date]])</f>
        <v>1</v>
      </c>
      <c r="U1758" t="str">
        <f>TEXT(fact_orders[[#This Row],[Date]],"mmm-yyyy")</f>
        <v>Jan-2023</v>
      </c>
      <c r="V1758" t="str">
        <f>"Q"&amp;ROUNDUP(MONTH(fact_orders[[#This Row],[Date]])/3,0)</f>
        <v>Q1</v>
      </c>
      <c r="W1758" t="str" cm="1">
        <f t="array" ref="W1758">_xlfn.IFS(
fact_orders[[#This Row],[dim_customers.Customer Age]]&lt;=25,"18-25",
fact_orders[[#This Row],[dim_customers.Customer Age]]&lt;=35,"26-35",
fact_orders[[#This Row],[dim_customers.Customer Age]]&lt;=45,"36-45",
fact_orders[[#This Row],[dim_customers.Customer Age]]&lt;=55,"46-55",
TRUE,"56+"
)</f>
        <v>26-35</v>
      </c>
      <c r="X1758" t="str" cm="1">
        <f t="array" ref="X1758">_xlfn.IFS(fact_orders[[#This Row],[Original Price]]&lt;250,"Under 250", fact_orders[[#This Row],[Original Price]]&lt;500, "250-499",fact_orders[[#This Row],[Original Price]]&lt;1000,"500-999",fact_orders[[#This Row],[Original Price]]&lt;2000,"1000-1999",TRUE,"2000+")</f>
        <v>250-499</v>
      </c>
      <c r="Y1758" t="str" cm="1">
        <f t="array" ref="Y1758">_xlfn.IFS(fact_orders[[#This Row],[Discount%]]&lt;0.2,"10-19%",fact_orders[[#This Row],[Discount%]]&lt;0.3,"20-29%",fact_orders[[#This Row],[Discount%]]&lt;0.4,"30-39%",fact_orders[[#This Row],[Discount%]]&lt;0.5,"40-49%",TRUE,"50%+")</f>
        <v>40-49%</v>
      </c>
    </row>
    <row r="1759" spans="1:25" x14ac:dyDescent="0.3">
      <c r="A1759" t="s">
        <v>5175</v>
      </c>
      <c r="B1759" t="s">
        <v>3338</v>
      </c>
      <c r="C1759" t="s">
        <v>1643</v>
      </c>
      <c r="D1759" s="2">
        <v>44710</v>
      </c>
      <c r="E1759">
        <v>354</v>
      </c>
      <c r="F1759" s="4">
        <v>0.4</v>
      </c>
      <c r="G1759" t="s">
        <v>8</v>
      </c>
      <c r="H1759" t="s">
        <v>1475</v>
      </c>
      <c r="I1759" t="s">
        <v>525</v>
      </c>
      <c r="J1759" t="s">
        <v>1638</v>
      </c>
      <c r="K1759" t="s">
        <v>6923</v>
      </c>
      <c r="L1759" t="s">
        <v>1286</v>
      </c>
      <c r="M1759">
        <v>5</v>
      </c>
      <c r="N1759">
        <v>29</v>
      </c>
      <c r="O1759" t="s">
        <v>3337</v>
      </c>
      <c r="P1759" t="s">
        <v>3332</v>
      </c>
      <c r="Q1759" s="7">
        <f>fact_orders[[#This Row],[Original Price]]*(1-fact_orders[[#This Row],[Discount%]])</f>
        <v>212.4</v>
      </c>
      <c r="R1759">
        <f>fact_orders[[#This Row],[Original Price]]*fact_orders[[#This Row],[Discount%]]</f>
        <v>141.6</v>
      </c>
      <c r="S1759">
        <f>YEAR(fact_orders[[#This Row],[Date]])</f>
        <v>2022</v>
      </c>
      <c r="T1759">
        <f>MONTH(fact_orders[[#This Row],[Date]])</f>
        <v>5</v>
      </c>
      <c r="U1759" t="str">
        <f>TEXT(fact_orders[[#This Row],[Date]],"mmm-yyyy")</f>
        <v>May-2022</v>
      </c>
      <c r="V1759" t="str">
        <f>"Q"&amp;ROUNDUP(MONTH(fact_orders[[#This Row],[Date]])/3,0)</f>
        <v>Q2</v>
      </c>
      <c r="W1759" t="str" cm="1">
        <f t="array" ref="W1759">_xlfn.IFS(
fact_orders[[#This Row],[dim_customers.Customer Age]]&lt;=25,"18-25",
fact_orders[[#This Row],[dim_customers.Customer Age]]&lt;=35,"26-35",
fact_orders[[#This Row],[dim_customers.Customer Age]]&lt;=45,"36-45",
fact_orders[[#This Row],[dim_customers.Customer Age]]&lt;=55,"46-55",
TRUE,"56+"
)</f>
        <v>26-35</v>
      </c>
      <c r="X1759" t="str" cm="1">
        <f t="array" ref="X1759">_xlfn.IFS(fact_orders[[#This Row],[Original Price]]&lt;250,"Under 250", fact_orders[[#This Row],[Original Price]]&lt;500, "250-499",fact_orders[[#This Row],[Original Price]]&lt;1000,"500-999",fact_orders[[#This Row],[Original Price]]&lt;2000,"1000-1999",TRUE,"2000+")</f>
        <v>250-499</v>
      </c>
      <c r="Y1759" t="str" cm="1">
        <f t="array" ref="Y1759">_xlfn.IFS(fact_orders[[#This Row],[Discount%]]&lt;0.2,"10-19%",fact_orders[[#This Row],[Discount%]]&lt;0.3,"20-29%",fact_orders[[#This Row],[Discount%]]&lt;0.4,"30-39%",fact_orders[[#This Row],[Discount%]]&lt;0.5,"40-49%",TRUE,"50%+")</f>
        <v>40-49%</v>
      </c>
    </row>
    <row r="1760" spans="1:25" x14ac:dyDescent="0.3">
      <c r="A1760" t="s">
        <v>5176</v>
      </c>
      <c r="B1760" t="s">
        <v>3339</v>
      </c>
      <c r="C1760" t="s">
        <v>1643</v>
      </c>
      <c r="D1760" s="2">
        <v>44622</v>
      </c>
      <c r="E1760">
        <v>355</v>
      </c>
      <c r="F1760" s="4">
        <v>0.4</v>
      </c>
      <c r="G1760" t="s">
        <v>8</v>
      </c>
      <c r="H1760" t="s">
        <v>1475</v>
      </c>
      <c r="I1760" t="s">
        <v>525</v>
      </c>
      <c r="J1760" t="s">
        <v>1638</v>
      </c>
      <c r="K1760" t="s">
        <v>6923</v>
      </c>
      <c r="L1760" t="s">
        <v>1286</v>
      </c>
      <c r="M1760">
        <v>5</v>
      </c>
      <c r="N1760">
        <v>30</v>
      </c>
      <c r="O1760" t="s">
        <v>3337</v>
      </c>
      <c r="P1760" t="s">
        <v>3332</v>
      </c>
      <c r="Q1760" s="7">
        <f>fact_orders[[#This Row],[Original Price]]*(1-fact_orders[[#This Row],[Discount%]])</f>
        <v>213</v>
      </c>
      <c r="R1760">
        <f>fact_orders[[#This Row],[Original Price]]*fact_orders[[#This Row],[Discount%]]</f>
        <v>142</v>
      </c>
      <c r="S1760">
        <f>YEAR(fact_orders[[#This Row],[Date]])</f>
        <v>2022</v>
      </c>
      <c r="T1760">
        <f>MONTH(fact_orders[[#This Row],[Date]])</f>
        <v>3</v>
      </c>
      <c r="U1760" t="str">
        <f>TEXT(fact_orders[[#This Row],[Date]],"mmm-yyyy")</f>
        <v>Mar-2022</v>
      </c>
      <c r="V1760" t="str">
        <f>"Q"&amp;ROUNDUP(MONTH(fact_orders[[#This Row],[Date]])/3,0)</f>
        <v>Q1</v>
      </c>
      <c r="W1760" t="str" cm="1">
        <f t="array" ref="W1760">_xlfn.IFS(
fact_orders[[#This Row],[dim_customers.Customer Age]]&lt;=25,"18-25",
fact_orders[[#This Row],[dim_customers.Customer Age]]&lt;=35,"26-35",
fact_orders[[#This Row],[dim_customers.Customer Age]]&lt;=45,"36-45",
fact_orders[[#This Row],[dim_customers.Customer Age]]&lt;=55,"46-55",
TRUE,"56+"
)</f>
        <v>26-35</v>
      </c>
      <c r="X1760" t="str" cm="1">
        <f t="array" ref="X1760">_xlfn.IFS(fact_orders[[#This Row],[Original Price]]&lt;250,"Under 250", fact_orders[[#This Row],[Original Price]]&lt;500, "250-499",fact_orders[[#This Row],[Original Price]]&lt;1000,"500-999",fact_orders[[#This Row],[Original Price]]&lt;2000,"1000-1999",TRUE,"2000+")</f>
        <v>250-499</v>
      </c>
      <c r="Y1760" t="str" cm="1">
        <f t="array" ref="Y1760">_xlfn.IFS(fact_orders[[#This Row],[Discount%]]&lt;0.2,"10-19%",fact_orders[[#This Row],[Discount%]]&lt;0.3,"20-29%",fact_orders[[#This Row],[Discount%]]&lt;0.4,"30-39%",fact_orders[[#This Row],[Discount%]]&lt;0.5,"40-49%",TRUE,"50%+")</f>
        <v>40-49%</v>
      </c>
    </row>
    <row r="1761" spans="1:25" x14ac:dyDescent="0.3">
      <c r="A1761" t="s">
        <v>5177</v>
      </c>
      <c r="B1761" t="s">
        <v>3340</v>
      </c>
      <c r="C1761" t="s">
        <v>1643</v>
      </c>
      <c r="D1761" s="2">
        <v>44979</v>
      </c>
      <c r="E1761">
        <v>356</v>
      </c>
      <c r="F1761" s="4">
        <v>0.34</v>
      </c>
      <c r="G1761" t="s">
        <v>8</v>
      </c>
      <c r="H1761" t="s">
        <v>1475</v>
      </c>
      <c r="I1761" t="s">
        <v>525</v>
      </c>
      <c r="J1761" t="s">
        <v>1638</v>
      </c>
      <c r="K1761" t="s">
        <v>6923</v>
      </c>
      <c r="L1761" t="s">
        <v>1286</v>
      </c>
      <c r="M1761">
        <v>5</v>
      </c>
      <c r="N1761">
        <v>31</v>
      </c>
      <c r="O1761" t="s">
        <v>3341</v>
      </c>
      <c r="P1761" t="s">
        <v>3332</v>
      </c>
      <c r="Q1761" s="7">
        <f>fact_orders[[#This Row],[Original Price]]*(1-fact_orders[[#This Row],[Discount%]])</f>
        <v>234.95999999999998</v>
      </c>
      <c r="R1761">
        <f>fact_orders[[#This Row],[Original Price]]*fact_orders[[#This Row],[Discount%]]</f>
        <v>121.04</v>
      </c>
      <c r="S1761">
        <f>YEAR(fact_orders[[#This Row],[Date]])</f>
        <v>2023</v>
      </c>
      <c r="T1761">
        <f>MONTH(fact_orders[[#This Row],[Date]])</f>
        <v>2</v>
      </c>
      <c r="U1761" t="str">
        <f>TEXT(fact_orders[[#This Row],[Date]],"mmm-yyyy")</f>
        <v>Feb-2023</v>
      </c>
      <c r="V1761" t="str">
        <f>"Q"&amp;ROUNDUP(MONTH(fact_orders[[#This Row],[Date]])/3,0)</f>
        <v>Q1</v>
      </c>
      <c r="W1761" t="str" cm="1">
        <f t="array" ref="W1761">_xlfn.IFS(
fact_orders[[#This Row],[dim_customers.Customer Age]]&lt;=25,"18-25",
fact_orders[[#This Row],[dim_customers.Customer Age]]&lt;=35,"26-35",
fact_orders[[#This Row],[dim_customers.Customer Age]]&lt;=45,"36-45",
fact_orders[[#This Row],[dim_customers.Customer Age]]&lt;=55,"46-55",
TRUE,"56+"
)</f>
        <v>26-35</v>
      </c>
      <c r="X1761" t="str" cm="1">
        <f t="array" ref="X1761">_xlfn.IFS(fact_orders[[#This Row],[Original Price]]&lt;250,"Under 250", fact_orders[[#This Row],[Original Price]]&lt;500, "250-499",fact_orders[[#This Row],[Original Price]]&lt;1000,"500-999",fact_orders[[#This Row],[Original Price]]&lt;2000,"1000-1999",TRUE,"2000+")</f>
        <v>250-499</v>
      </c>
      <c r="Y1761" t="str" cm="1">
        <f t="array" ref="Y1761">_xlfn.IFS(fact_orders[[#This Row],[Discount%]]&lt;0.2,"10-19%",fact_orders[[#This Row],[Discount%]]&lt;0.3,"20-29%",fact_orders[[#This Row],[Discount%]]&lt;0.4,"30-39%",fact_orders[[#This Row],[Discount%]]&lt;0.5,"40-49%",TRUE,"50%+")</f>
        <v>30-39%</v>
      </c>
    </row>
    <row r="1762" spans="1:25" x14ac:dyDescent="0.3">
      <c r="A1762" t="s">
        <v>5178</v>
      </c>
      <c r="B1762" t="s">
        <v>3342</v>
      </c>
      <c r="C1762" t="s">
        <v>1643</v>
      </c>
      <c r="D1762" s="2">
        <v>44971</v>
      </c>
      <c r="E1762">
        <v>999</v>
      </c>
      <c r="F1762" s="4">
        <v>0.34</v>
      </c>
      <c r="G1762" t="s">
        <v>8</v>
      </c>
      <c r="H1762" t="s">
        <v>1475</v>
      </c>
      <c r="I1762" t="s">
        <v>525</v>
      </c>
      <c r="J1762" t="s">
        <v>1638</v>
      </c>
      <c r="K1762" t="s">
        <v>6923</v>
      </c>
      <c r="L1762" t="s">
        <v>1286</v>
      </c>
      <c r="M1762">
        <v>5</v>
      </c>
      <c r="N1762">
        <v>32</v>
      </c>
      <c r="O1762" t="s">
        <v>3341</v>
      </c>
      <c r="P1762" t="s">
        <v>3332</v>
      </c>
      <c r="Q1762" s="7">
        <f>fact_orders[[#This Row],[Original Price]]*(1-fact_orders[[#This Row],[Discount%]])</f>
        <v>659.33999999999992</v>
      </c>
      <c r="R1762">
        <f>fact_orders[[#This Row],[Original Price]]*fact_orders[[#This Row],[Discount%]]</f>
        <v>339.66</v>
      </c>
      <c r="S1762">
        <f>YEAR(fact_orders[[#This Row],[Date]])</f>
        <v>2023</v>
      </c>
      <c r="T1762">
        <f>MONTH(fact_orders[[#This Row],[Date]])</f>
        <v>2</v>
      </c>
      <c r="U1762" t="str">
        <f>TEXT(fact_orders[[#This Row],[Date]],"mmm-yyyy")</f>
        <v>Feb-2023</v>
      </c>
      <c r="V1762" t="str">
        <f>"Q"&amp;ROUNDUP(MONTH(fact_orders[[#This Row],[Date]])/3,0)</f>
        <v>Q1</v>
      </c>
      <c r="W1762" t="str" cm="1">
        <f t="array" ref="W1762">_xlfn.IFS(
fact_orders[[#This Row],[dim_customers.Customer Age]]&lt;=25,"18-25",
fact_orders[[#This Row],[dim_customers.Customer Age]]&lt;=35,"26-35",
fact_orders[[#This Row],[dim_customers.Customer Age]]&lt;=45,"36-45",
fact_orders[[#This Row],[dim_customers.Customer Age]]&lt;=55,"46-55",
TRUE,"56+"
)</f>
        <v>26-35</v>
      </c>
      <c r="X1762" t="str" cm="1">
        <f t="array" ref="X1762">_xlfn.IFS(fact_orders[[#This Row],[Original Price]]&lt;250,"Under 250", fact_orders[[#This Row],[Original Price]]&lt;500, "250-499",fact_orders[[#This Row],[Original Price]]&lt;1000,"500-999",fact_orders[[#This Row],[Original Price]]&lt;2000,"1000-1999",TRUE,"2000+")</f>
        <v>500-999</v>
      </c>
      <c r="Y1762" t="str" cm="1">
        <f t="array" ref="Y1762">_xlfn.IFS(fact_orders[[#This Row],[Discount%]]&lt;0.2,"10-19%",fact_orders[[#This Row],[Discount%]]&lt;0.3,"20-29%",fact_orders[[#This Row],[Discount%]]&lt;0.4,"30-39%",fact_orders[[#This Row],[Discount%]]&lt;0.5,"40-49%",TRUE,"50%+")</f>
        <v>30-39%</v>
      </c>
    </row>
    <row r="1763" spans="1:25" x14ac:dyDescent="0.3">
      <c r="A1763" t="s">
        <v>5179</v>
      </c>
      <c r="B1763" t="s">
        <v>3343</v>
      </c>
      <c r="C1763" t="s">
        <v>1643</v>
      </c>
      <c r="D1763" s="2">
        <v>44764</v>
      </c>
      <c r="E1763">
        <v>555</v>
      </c>
      <c r="F1763" s="4">
        <v>0.34</v>
      </c>
      <c r="G1763" t="s">
        <v>8</v>
      </c>
      <c r="H1763" t="s">
        <v>1475</v>
      </c>
      <c r="I1763" t="s">
        <v>525</v>
      </c>
      <c r="J1763" t="s">
        <v>1638</v>
      </c>
      <c r="K1763" t="s">
        <v>6923</v>
      </c>
      <c r="L1763" t="s">
        <v>1286</v>
      </c>
      <c r="M1763">
        <v>5</v>
      </c>
      <c r="N1763">
        <v>33</v>
      </c>
      <c r="O1763" t="s">
        <v>3341</v>
      </c>
      <c r="P1763" t="s">
        <v>3332</v>
      </c>
      <c r="Q1763" s="7">
        <f>fact_orders[[#This Row],[Original Price]]*(1-fact_orders[[#This Row],[Discount%]])</f>
        <v>366.29999999999995</v>
      </c>
      <c r="R1763">
        <f>fact_orders[[#This Row],[Original Price]]*fact_orders[[#This Row],[Discount%]]</f>
        <v>188.70000000000002</v>
      </c>
      <c r="S1763">
        <f>YEAR(fact_orders[[#This Row],[Date]])</f>
        <v>2022</v>
      </c>
      <c r="T1763">
        <f>MONTH(fact_orders[[#This Row],[Date]])</f>
        <v>7</v>
      </c>
      <c r="U1763" t="str">
        <f>TEXT(fact_orders[[#This Row],[Date]],"mmm-yyyy")</f>
        <v>Jul-2022</v>
      </c>
      <c r="V1763" t="str">
        <f>"Q"&amp;ROUNDUP(MONTH(fact_orders[[#This Row],[Date]])/3,0)</f>
        <v>Q3</v>
      </c>
      <c r="W1763" t="str" cm="1">
        <f t="array" ref="W1763">_xlfn.IFS(
fact_orders[[#This Row],[dim_customers.Customer Age]]&lt;=25,"18-25",
fact_orders[[#This Row],[dim_customers.Customer Age]]&lt;=35,"26-35",
fact_orders[[#This Row],[dim_customers.Customer Age]]&lt;=45,"36-45",
fact_orders[[#This Row],[dim_customers.Customer Age]]&lt;=55,"46-55",
TRUE,"56+"
)</f>
        <v>26-35</v>
      </c>
      <c r="X1763" t="str" cm="1">
        <f t="array" ref="X1763">_xlfn.IFS(fact_orders[[#This Row],[Original Price]]&lt;250,"Under 250", fact_orders[[#This Row],[Original Price]]&lt;500, "250-499",fact_orders[[#This Row],[Original Price]]&lt;1000,"500-999",fact_orders[[#This Row],[Original Price]]&lt;2000,"1000-1999",TRUE,"2000+")</f>
        <v>500-999</v>
      </c>
      <c r="Y1763" t="str" cm="1">
        <f t="array" ref="Y1763">_xlfn.IFS(fact_orders[[#This Row],[Discount%]]&lt;0.2,"10-19%",fact_orders[[#This Row],[Discount%]]&lt;0.3,"20-29%",fact_orders[[#This Row],[Discount%]]&lt;0.4,"30-39%",fact_orders[[#This Row],[Discount%]]&lt;0.5,"40-49%",TRUE,"50%+")</f>
        <v>30-39%</v>
      </c>
    </row>
    <row r="1764" spans="1:25" x14ac:dyDescent="0.3">
      <c r="A1764" t="s">
        <v>5180</v>
      </c>
      <c r="B1764" t="s">
        <v>3344</v>
      </c>
      <c r="C1764" t="s">
        <v>1644</v>
      </c>
      <c r="D1764" s="2">
        <v>44405</v>
      </c>
      <c r="E1764">
        <v>555</v>
      </c>
      <c r="F1764" s="4">
        <v>0.34</v>
      </c>
      <c r="G1764" t="s">
        <v>8</v>
      </c>
      <c r="H1764" t="s">
        <v>1475</v>
      </c>
      <c r="I1764" t="s">
        <v>525</v>
      </c>
      <c r="J1764" t="s">
        <v>1638</v>
      </c>
      <c r="K1764" t="s">
        <v>6924</v>
      </c>
      <c r="L1764" t="s">
        <v>1286</v>
      </c>
      <c r="M1764">
        <v>4</v>
      </c>
      <c r="N1764">
        <v>44</v>
      </c>
      <c r="O1764" t="s">
        <v>3345</v>
      </c>
      <c r="P1764" t="s">
        <v>3332</v>
      </c>
      <c r="Q1764" s="7">
        <f>fact_orders[[#This Row],[Original Price]]*(1-fact_orders[[#This Row],[Discount%]])</f>
        <v>366.29999999999995</v>
      </c>
      <c r="R1764">
        <f>fact_orders[[#This Row],[Original Price]]*fact_orders[[#This Row],[Discount%]]</f>
        <v>188.70000000000002</v>
      </c>
      <c r="S1764">
        <f>YEAR(fact_orders[[#This Row],[Date]])</f>
        <v>2021</v>
      </c>
      <c r="T1764">
        <f>MONTH(fact_orders[[#This Row],[Date]])</f>
        <v>7</v>
      </c>
      <c r="U1764" t="str">
        <f>TEXT(fact_orders[[#This Row],[Date]],"mmm-yyyy")</f>
        <v>Jul-2021</v>
      </c>
      <c r="V1764" t="str">
        <f>"Q"&amp;ROUNDUP(MONTH(fact_orders[[#This Row],[Date]])/3,0)</f>
        <v>Q3</v>
      </c>
      <c r="W1764" t="str" cm="1">
        <f t="array" ref="W1764">_xlfn.IFS(
fact_orders[[#This Row],[dim_customers.Customer Age]]&lt;=25,"18-25",
fact_orders[[#This Row],[dim_customers.Customer Age]]&lt;=35,"26-35",
fact_orders[[#This Row],[dim_customers.Customer Age]]&lt;=45,"36-45",
fact_orders[[#This Row],[dim_customers.Customer Age]]&lt;=55,"46-55",
TRUE,"56+"
)</f>
        <v>36-45</v>
      </c>
      <c r="X1764" t="str" cm="1">
        <f t="array" ref="X1764">_xlfn.IFS(fact_orders[[#This Row],[Original Price]]&lt;250,"Under 250", fact_orders[[#This Row],[Original Price]]&lt;500, "250-499",fact_orders[[#This Row],[Original Price]]&lt;1000,"500-999",fact_orders[[#This Row],[Original Price]]&lt;2000,"1000-1999",TRUE,"2000+")</f>
        <v>500-999</v>
      </c>
      <c r="Y1764" t="str" cm="1">
        <f t="array" ref="Y1764">_xlfn.IFS(fact_orders[[#This Row],[Discount%]]&lt;0.2,"10-19%",fact_orders[[#This Row],[Discount%]]&lt;0.3,"20-29%",fact_orders[[#This Row],[Discount%]]&lt;0.4,"30-39%",fact_orders[[#This Row],[Discount%]]&lt;0.5,"40-49%",TRUE,"50%+")</f>
        <v>30-39%</v>
      </c>
    </row>
    <row r="1765" spans="1:25" x14ac:dyDescent="0.3">
      <c r="A1765" t="s">
        <v>5181</v>
      </c>
      <c r="B1765" t="s">
        <v>3346</v>
      </c>
      <c r="C1765" t="s">
        <v>1645</v>
      </c>
      <c r="D1765" s="2">
        <v>44982</v>
      </c>
      <c r="E1765">
        <v>555</v>
      </c>
      <c r="F1765" s="4">
        <v>0.34</v>
      </c>
      <c r="G1765" t="s">
        <v>8</v>
      </c>
      <c r="H1765" t="s">
        <v>1475</v>
      </c>
      <c r="I1765" t="s">
        <v>525</v>
      </c>
      <c r="J1765" t="s">
        <v>1638</v>
      </c>
      <c r="K1765" t="s">
        <v>6924</v>
      </c>
      <c r="L1765" t="s">
        <v>1286</v>
      </c>
      <c r="M1765">
        <v>3</v>
      </c>
      <c r="N1765">
        <v>45</v>
      </c>
      <c r="O1765" t="s">
        <v>3345</v>
      </c>
      <c r="P1765" t="s">
        <v>3332</v>
      </c>
      <c r="Q1765" s="7">
        <f>fact_orders[[#This Row],[Original Price]]*(1-fact_orders[[#This Row],[Discount%]])</f>
        <v>366.29999999999995</v>
      </c>
      <c r="R1765">
        <f>fact_orders[[#This Row],[Original Price]]*fact_orders[[#This Row],[Discount%]]</f>
        <v>188.70000000000002</v>
      </c>
      <c r="S1765">
        <f>YEAR(fact_orders[[#This Row],[Date]])</f>
        <v>2023</v>
      </c>
      <c r="T1765">
        <f>MONTH(fact_orders[[#This Row],[Date]])</f>
        <v>2</v>
      </c>
      <c r="U1765" t="str">
        <f>TEXT(fact_orders[[#This Row],[Date]],"mmm-yyyy")</f>
        <v>Feb-2023</v>
      </c>
      <c r="V1765" t="str">
        <f>"Q"&amp;ROUNDUP(MONTH(fact_orders[[#This Row],[Date]])/3,0)</f>
        <v>Q1</v>
      </c>
      <c r="W1765" t="str" cm="1">
        <f t="array" ref="W1765">_xlfn.IFS(
fact_orders[[#This Row],[dim_customers.Customer Age]]&lt;=25,"18-25",
fact_orders[[#This Row],[dim_customers.Customer Age]]&lt;=35,"26-35",
fact_orders[[#This Row],[dim_customers.Customer Age]]&lt;=45,"36-45",
fact_orders[[#This Row],[dim_customers.Customer Age]]&lt;=55,"46-55",
TRUE,"56+"
)</f>
        <v>36-45</v>
      </c>
      <c r="X1765" t="str" cm="1">
        <f t="array" ref="X1765">_xlfn.IFS(fact_orders[[#This Row],[Original Price]]&lt;250,"Under 250", fact_orders[[#This Row],[Original Price]]&lt;500, "250-499",fact_orders[[#This Row],[Original Price]]&lt;1000,"500-999",fact_orders[[#This Row],[Original Price]]&lt;2000,"1000-1999",TRUE,"2000+")</f>
        <v>500-999</v>
      </c>
      <c r="Y1765" t="str" cm="1">
        <f t="array" ref="Y1765">_xlfn.IFS(fact_orders[[#This Row],[Discount%]]&lt;0.2,"10-19%",fact_orders[[#This Row],[Discount%]]&lt;0.3,"20-29%",fact_orders[[#This Row],[Discount%]]&lt;0.4,"30-39%",fact_orders[[#This Row],[Discount%]]&lt;0.5,"40-49%",TRUE,"50%+")</f>
        <v>30-39%</v>
      </c>
    </row>
    <row r="1766" spans="1:25" hidden="1" x14ac:dyDescent="0.3">
      <c r="A1766" t="s">
        <v>5182</v>
      </c>
      <c r="B1766" t="s">
        <v>3347</v>
      </c>
      <c r="C1766" t="s">
        <v>1646</v>
      </c>
      <c r="D1766" s="2">
        <v>44355</v>
      </c>
      <c r="E1766">
        <v>555</v>
      </c>
      <c r="F1766" s="4">
        <v>0.38</v>
      </c>
      <c r="G1766" t="s">
        <v>8</v>
      </c>
      <c r="H1766" t="s">
        <v>1475</v>
      </c>
      <c r="I1766" t="s">
        <v>525</v>
      </c>
      <c r="J1766" t="s">
        <v>1638</v>
      </c>
      <c r="K1766" t="s">
        <v>6924</v>
      </c>
      <c r="L1766" t="s">
        <v>1286</v>
      </c>
      <c r="M1766">
        <v>3</v>
      </c>
      <c r="N1766">
        <v>46</v>
      </c>
      <c r="O1766" t="s">
        <v>3348</v>
      </c>
      <c r="P1766" t="s">
        <v>3349</v>
      </c>
      <c r="Q1766" s="7">
        <f>fact_orders[[#This Row],[Original Price]]*(1-fact_orders[[#This Row],[Discount%]])</f>
        <v>344.1</v>
      </c>
      <c r="R1766">
        <f>fact_orders[[#This Row],[Original Price]]*fact_orders[[#This Row],[Discount%]]</f>
        <v>210.9</v>
      </c>
      <c r="S1766">
        <f>YEAR(fact_orders[[#This Row],[Date]])</f>
        <v>2021</v>
      </c>
      <c r="T1766">
        <f>MONTH(fact_orders[[#This Row],[Date]])</f>
        <v>6</v>
      </c>
      <c r="U1766" t="str">
        <f>TEXT(fact_orders[[#This Row],[Date]],"mmm-yyyy")</f>
        <v>Jun-2021</v>
      </c>
      <c r="V1766" t="str">
        <f>"Q"&amp;ROUNDUP(MONTH(fact_orders[[#This Row],[Date]])/3,0)</f>
        <v>Q2</v>
      </c>
      <c r="W1766" t="str" cm="1">
        <f t="array" ref="W1766">_xlfn.IFS(
fact_orders[[#This Row],[dim_customers.Customer Age]]&lt;=25,"18-25",
fact_orders[[#This Row],[dim_customers.Customer Age]]&lt;=35,"26-35",
fact_orders[[#This Row],[dim_customers.Customer Age]]&lt;=45,"36-45",
fact_orders[[#This Row],[dim_customers.Customer Age]]&lt;=55,"46-55",
TRUE,"56+"
)</f>
        <v>46-55</v>
      </c>
      <c r="X1766" t="str" cm="1">
        <f t="array" ref="X1766">_xlfn.IFS(fact_orders[[#This Row],[Original Price]]&lt;250,"Under 250", fact_orders[[#This Row],[Original Price]]&lt;500, "250-499",fact_orders[[#This Row],[Original Price]]&lt;1000,"500-999",fact_orders[[#This Row],[Original Price]]&lt;2000,"1000-1999",TRUE,"2000+")</f>
        <v>500-999</v>
      </c>
      <c r="Y1766" t="str" cm="1">
        <f t="array" ref="Y1766">_xlfn.IFS(fact_orders[[#This Row],[Discount%]]&lt;0.2,"10-19%",fact_orders[[#This Row],[Discount%]]&lt;0.3,"20-29%",fact_orders[[#This Row],[Discount%]]&lt;0.4,"30-39%",fact_orders[[#This Row],[Discount%]]&lt;0.5,"40-49%",TRUE,"50%+")</f>
        <v>30-39%</v>
      </c>
    </row>
    <row r="1767" spans="1:25" hidden="1" x14ac:dyDescent="0.3">
      <c r="A1767" t="s">
        <v>5183</v>
      </c>
      <c r="B1767" t="s">
        <v>3350</v>
      </c>
      <c r="C1767" t="s">
        <v>1647</v>
      </c>
      <c r="D1767" s="2">
        <v>44771</v>
      </c>
      <c r="E1767">
        <v>1025</v>
      </c>
      <c r="F1767" s="4">
        <v>0.38</v>
      </c>
      <c r="G1767" t="s">
        <v>8</v>
      </c>
      <c r="H1767" t="s">
        <v>1475</v>
      </c>
      <c r="I1767" t="s">
        <v>525</v>
      </c>
      <c r="J1767" t="s">
        <v>1638</v>
      </c>
      <c r="K1767" t="s">
        <v>6924</v>
      </c>
      <c r="L1767" t="s">
        <v>1286</v>
      </c>
      <c r="M1767">
        <v>5</v>
      </c>
      <c r="N1767">
        <v>47</v>
      </c>
      <c r="O1767" t="s">
        <v>3348</v>
      </c>
      <c r="P1767" t="s">
        <v>3349</v>
      </c>
      <c r="Q1767" s="7">
        <f>fact_orders[[#This Row],[Original Price]]*(1-fact_orders[[#This Row],[Discount%]])</f>
        <v>635.5</v>
      </c>
      <c r="R1767">
        <f>fact_orders[[#This Row],[Original Price]]*fact_orders[[#This Row],[Discount%]]</f>
        <v>389.5</v>
      </c>
      <c r="S1767">
        <f>YEAR(fact_orders[[#This Row],[Date]])</f>
        <v>2022</v>
      </c>
      <c r="T1767">
        <f>MONTH(fact_orders[[#This Row],[Date]])</f>
        <v>7</v>
      </c>
      <c r="U1767" t="str">
        <f>TEXT(fact_orders[[#This Row],[Date]],"mmm-yyyy")</f>
        <v>Jul-2022</v>
      </c>
      <c r="V1767" t="str">
        <f>"Q"&amp;ROUNDUP(MONTH(fact_orders[[#This Row],[Date]])/3,0)</f>
        <v>Q3</v>
      </c>
      <c r="W1767" t="str" cm="1">
        <f t="array" ref="W1767">_xlfn.IFS(
fact_orders[[#This Row],[dim_customers.Customer Age]]&lt;=25,"18-25",
fact_orders[[#This Row],[dim_customers.Customer Age]]&lt;=35,"26-35",
fact_orders[[#This Row],[dim_customers.Customer Age]]&lt;=45,"36-45",
fact_orders[[#This Row],[dim_customers.Customer Age]]&lt;=55,"46-55",
TRUE,"56+"
)</f>
        <v>46-55</v>
      </c>
      <c r="X1767" t="str" cm="1">
        <f t="array" ref="X1767">_xlfn.IFS(fact_orders[[#This Row],[Original Price]]&lt;250,"Under 250", fact_orders[[#This Row],[Original Price]]&lt;500, "250-499",fact_orders[[#This Row],[Original Price]]&lt;1000,"500-999",fact_orders[[#This Row],[Original Price]]&lt;2000,"1000-1999",TRUE,"2000+")</f>
        <v>1000-1999</v>
      </c>
      <c r="Y1767" t="str" cm="1">
        <f t="array" ref="Y1767">_xlfn.IFS(fact_orders[[#This Row],[Discount%]]&lt;0.2,"10-19%",fact_orders[[#This Row],[Discount%]]&lt;0.3,"20-29%",fact_orders[[#This Row],[Discount%]]&lt;0.4,"30-39%",fact_orders[[#This Row],[Discount%]]&lt;0.5,"40-49%",TRUE,"50%+")</f>
        <v>30-39%</v>
      </c>
    </row>
    <row r="1768" spans="1:25" hidden="1" x14ac:dyDescent="0.3">
      <c r="A1768" t="s">
        <v>5184</v>
      </c>
      <c r="B1768" t="s">
        <v>3351</v>
      </c>
      <c r="C1768" t="s">
        <v>1648</v>
      </c>
      <c r="D1768" s="2">
        <v>44638</v>
      </c>
      <c r="E1768">
        <v>1025</v>
      </c>
      <c r="F1768" s="4">
        <v>0.38</v>
      </c>
      <c r="G1768" t="s">
        <v>8</v>
      </c>
      <c r="H1768" t="s">
        <v>1475</v>
      </c>
      <c r="I1768" t="s">
        <v>525</v>
      </c>
      <c r="J1768" t="s">
        <v>1638</v>
      </c>
      <c r="K1768" t="s">
        <v>6924</v>
      </c>
      <c r="L1768" t="s">
        <v>1293</v>
      </c>
      <c r="M1768">
        <v>5</v>
      </c>
      <c r="N1768">
        <v>48</v>
      </c>
      <c r="O1768" t="s">
        <v>3348</v>
      </c>
      <c r="P1768" t="s">
        <v>3349</v>
      </c>
      <c r="Q1768" s="7">
        <f>fact_orders[[#This Row],[Original Price]]*(1-fact_orders[[#This Row],[Discount%]])</f>
        <v>635.5</v>
      </c>
      <c r="R1768">
        <f>fact_orders[[#This Row],[Original Price]]*fact_orders[[#This Row],[Discount%]]</f>
        <v>389.5</v>
      </c>
      <c r="S1768">
        <f>YEAR(fact_orders[[#This Row],[Date]])</f>
        <v>2022</v>
      </c>
      <c r="T1768">
        <f>MONTH(fact_orders[[#This Row],[Date]])</f>
        <v>3</v>
      </c>
      <c r="U1768" t="str">
        <f>TEXT(fact_orders[[#This Row],[Date]],"mmm-yyyy")</f>
        <v>Mar-2022</v>
      </c>
      <c r="V1768" t="str">
        <f>"Q"&amp;ROUNDUP(MONTH(fact_orders[[#This Row],[Date]])/3,0)</f>
        <v>Q1</v>
      </c>
      <c r="W1768" t="str" cm="1">
        <f t="array" ref="W1768">_xlfn.IFS(
fact_orders[[#This Row],[dim_customers.Customer Age]]&lt;=25,"18-25",
fact_orders[[#This Row],[dim_customers.Customer Age]]&lt;=35,"26-35",
fact_orders[[#This Row],[dim_customers.Customer Age]]&lt;=45,"36-45",
fact_orders[[#This Row],[dim_customers.Customer Age]]&lt;=55,"46-55",
TRUE,"56+"
)</f>
        <v>46-55</v>
      </c>
      <c r="X1768" t="str" cm="1">
        <f t="array" ref="X1768">_xlfn.IFS(fact_orders[[#This Row],[Original Price]]&lt;250,"Under 250", fact_orders[[#This Row],[Original Price]]&lt;500, "250-499",fact_orders[[#This Row],[Original Price]]&lt;1000,"500-999",fact_orders[[#This Row],[Original Price]]&lt;2000,"1000-1999",TRUE,"2000+")</f>
        <v>1000-1999</v>
      </c>
      <c r="Y1768" t="str" cm="1">
        <f t="array" ref="Y1768">_xlfn.IFS(fact_orders[[#This Row],[Discount%]]&lt;0.2,"10-19%",fact_orders[[#This Row],[Discount%]]&lt;0.3,"20-29%",fact_orders[[#This Row],[Discount%]]&lt;0.4,"30-39%",fact_orders[[#This Row],[Discount%]]&lt;0.5,"40-49%",TRUE,"50%+")</f>
        <v>30-39%</v>
      </c>
    </row>
    <row r="1769" spans="1:25" hidden="1" x14ac:dyDescent="0.3">
      <c r="A1769" t="s">
        <v>5185</v>
      </c>
      <c r="B1769" t="s">
        <v>3352</v>
      </c>
      <c r="C1769" t="s">
        <v>1649</v>
      </c>
      <c r="D1769" s="2">
        <v>44270</v>
      </c>
      <c r="E1769">
        <v>1025</v>
      </c>
      <c r="F1769" s="4">
        <v>0.38</v>
      </c>
      <c r="G1769" t="s">
        <v>8</v>
      </c>
      <c r="H1769" t="s">
        <v>1475</v>
      </c>
      <c r="I1769" t="s">
        <v>525</v>
      </c>
      <c r="J1769" t="s">
        <v>1638</v>
      </c>
      <c r="K1769" t="s">
        <v>6924</v>
      </c>
      <c r="L1769" t="s">
        <v>1293</v>
      </c>
      <c r="M1769">
        <v>4</v>
      </c>
      <c r="N1769">
        <v>49</v>
      </c>
      <c r="O1769" t="s">
        <v>3348</v>
      </c>
      <c r="P1769" t="s">
        <v>3349</v>
      </c>
      <c r="Q1769" s="7">
        <f>fact_orders[[#This Row],[Original Price]]*(1-fact_orders[[#This Row],[Discount%]])</f>
        <v>635.5</v>
      </c>
      <c r="R1769">
        <f>fact_orders[[#This Row],[Original Price]]*fact_orders[[#This Row],[Discount%]]</f>
        <v>389.5</v>
      </c>
      <c r="S1769">
        <f>YEAR(fact_orders[[#This Row],[Date]])</f>
        <v>2021</v>
      </c>
      <c r="T1769">
        <f>MONTH(fact_orders[[#This Row],[Date]])</f>
        <v>3</v>
      </c>
      <c r="U1769" t="str">
        <f>TEXT(fact_orders[[#This Row],[Date]],"mmm-yyyy")</f>
        <v>Mar-2021</v>
      </c>
      <c r="V1769" t="str">
        <f>"Q"&amp;ROUNDUP(MONTH(fact_orders[[#This Row],[Date]])/3,0)</f>
        <v>Q1</v>
      </c>
      <c r="W1769" t="str" cm="1">
        <f t="array" ref="W1769">_xlfn.IFS(
fact_orders[[#This Row],[dim_customers.Customer Age]]&lt;=25,"18-25",
fact_orders[[#This Row],[dim_customers.Customer Age]]&lt;=35,"26-35",
fact_orders[[#This Row],[dim_customers.Customer Age]]&lt;=45,"36-45",
fact_orders[[#This Row],[dim_customers.Customer Age]]&lt;=55,"46-55",
TRUE,"56+"
)</f>
        <v>46-55</v>
      </c>
      <c r="X1769" t="str" cm="1">
        <f t="array" ref="X1769">_xlfn.IFS(fact_orders[[#This Row],[Original Price]]&lt;250,"Under 250", fact_orders[[#This Row],[Original Price]]&lt;500, "250-499",fact_orders[[#This Row],[Original Price]]&lt;1000,"500-999",fact_orders[[#This Row],[Original Price]]&lt;2000,"1000-1999",TRUE,"2000+")</f>
        <v>1000-1999</v>
      </c>
      <c r="Y1769" t="str" cm="1">
        <f t="array" ref="Y1769">_xlfn.IFS(fact_orders[[#This Row],[Discount%]]&lt;0.2,"10-19%",fact_orders[[#This Row],[Discount%]]&lt;0.3,"20-29%",fact_orders[[#This Row],[Discount%]]&lt;0.4,"30-39%",fact_orders[[#This Row],[Discount%]]&lt;0.5,"40-49%",TRUE,"50%+")</f>
        <v>30-39%</v>
      </c>
    </row>
    <row r="1770" spans="1:25" hidden="1" x14ac:dyDescent="0.3">
      <c r="A1770" t="s">
        <v>5186</v>
      </c>
      <c r="B1770" t="s">
        <v>3353</v>
      </c>
      <c r="C1770" t="s">
        <v>1650</v>
      </c>
      <c r="D1770" s="2">
        <v>44654</v>
      </c>
      <c r="E1770">
        <v>555</v>
      </c>
      <c r="F1770" s="4">
        <v>0.38</v>
      </c>
      <c r="G1770" t="s">
        <v>8</v>
      </c>
      <c r="H1770" t="s">
        <v>1475</v>
      </c>
      <c r="I1770" t="s">
        <v>525</v>
      </c>
      <c r="J1770" t="s">
        <v>1638</v>
      </c>
      <c r="K1770" t="s">
        <v>6924</v>
      </c>
      <c r="L1770" t="s">
        <v>1293</v>
      </c>
      <c r="M1770">
        <v>2</v>
      </c>
      <c r="N1770">
        <v>17</v>
      </c>
      <c r="O1770" t="s">
        <v>3354</v>
      </c>
      <c r="P1770" t="s">
        <v>3349</v>
      </c>
      <c r="Q1770" s="7">
        <f>fact_orders[[#This Row],[Original Price]]*(1-fact_orders[[#This Row],[Discount%]])</f>
        <v>344.1</v>
      </c>
      <c r="R1770">
        <f>fact_orders[[#This Row],[Original Price]]*fact_orders[[#This Row],[Discount%]]</f>
        <v>210.9</v>
      </c>
      <c r="S1770">
        <f>YEAR(fact_orders[[#This Row],[Date]])</f>
        <v>2022</v>
      </c>
      <c r="T1770">
        <f>MONTH(fact_orders[[#This Row],[Date]])</f>
        <v>4</v>
      </c>
      <c r="U1770" t="str">
        <f>TEXT(fact_orders[[#This Row],[Date]],"mmm-yyyy")</f>
        <v>Apr-2022</v>
      </c>
      <c r="V1770" t="str">
        <f>"Q"&amp;ROUNDUP(MONTH(fact_orders[[#This Row],[Date]])/3,0)</f>
        <v>Q2</v>
      </c>
      <c r="W1770" t="str" cm="1">
        <f t="array" ref="W1770">_xlfn.IFS(
fact_orders[[#This Row],[dim_customers.Customer Age]]&lt;=25,"18-25",
fact_orders[[#This Row],[dim_customers.Customer Age]]&lt;=35,"26-35",
fact_orders[[#This Row],[dim_customers.Customer Age]]&lt;=45,"36-45",
fact_orders[[#This Row],[dim_customers.Customer Age]]&lt;=55,"46-55",
TRUE,"56+"
)</f>
        <v>18-25</v>
      </c>
      <c r="X1770" t="str" cm="1">
        <f t="array" ref="X1770">_xlfn.IFS(fact_orders[[#This Row],[Original Price]]&lt;250,"Under 250", fact_orders[[#This Row],[Original Price]]&lt;500, "250-499",fact_orders[[#This Row],[Original Price]]&lt;1000,"500-999",fact_orders[[#This Row],[Original Price]]&lt;2000,"1000-1999",TRUE,"2000+")</f>
        <v>500-999</v>
      </c>
      <c r="Y1770" t="str" cm="1">
        <f t="array" ref="Y1770">_xlfn.IFS(fact_orders[[#This Row],[Discount%]]&lt;0.2,"10-19%",fact_orders[[#This Row],[Discount%]]&lt;0.3,"20-29%",fact_orders[[#This Row],[Discount%]]&lt;0.4,"30-39%",fact_orders[[#This Row],[Discount%]]&lt;0.5,"40-49%",TRUE,"50%+")</f>
        <v>30-39%</v>
      </c>
    </row>
    <row r="1771" spans="1:25" hidden="1" x14ac:dyDescent="0.3">
      <c r="A1771" t="s">
        <v>5187</v>
      </c>
      <c r="B1771" t="s">
        <v>3355</v>
      </c>
      <c r="C1771" t="s">
        <v>1651</v>
      </c>
      <c r="D1771" s="2">
        <v>44244</v>
      </c>
      <c r="E1771">
        <v>599</v>
      </c>
      <c r="F1771" s="4">
        <v>0.21</v>
      </c>
      <c r="G1771" t="s">
        <v>8</v>
      </c>
      <c r="H1771" t="s">
        <v>1475</v>
      </c>
      <c r="I1771" t="s">
        <v>525</v>
      </c>
      <c r="J1771" t="s">
        <v>1638</v>
      </c>
      <c r="K1771" t="s">
        <v>6924</v>
      </c>
      <c r="L1771" t="s">
        <v>1293</v>
      </c>
      <c r="M1771">
        <v>3</v>
      </c>
      <c r="N1771">
        <v>18</v>
      </c>
      <c r="O1771" t="s">
        <v>3354</v>
      </c>
      <c r="P1771" t="s">
        <v>3349</v>
      </c>
      <c r="Q1771" s="7">
        <f>fact_orders[[#This Row],[Original Price]]*(1-fact_orders[[#This Row],[Discount%]])</f>
        <v>473.21000000000004</v>
      </c>
      <c r="R1771">
        <f>fact_orders[[#This Row],[Original Price]]*fact_orders[[#This Row],[Discount%]]</f>
        <v>125.78999999999999</v>
      </c>
      <c r="S1771">
        <f>YEAR(fact_orders[[#This Row],[Date]])</f>
        <v>2021</v>
      </c>
      <c r="T1771">
        <f>MONTH(fact_orders[[#This Row],[Date]])</f>
        <v>2</v>
      </c>
      <c r="U1771" t="str">
        <f>TEXT(fact_orders[[#This Row],[Date]],"mmm-yyyy")</f>
        <v>Feb-2021</v>
      </c>
      <c r="V1771" t="str">
        <f>"Q"&amp;ROUNDUP(MONTH(fact_orders[[#This Row],[Date]])/3,0)</f>
        <v>Q1</v>
      </c>
      <c r="W1771" t="str" cm="1">
        <f t="array" ref="W1771">_xlfn.IFS(
fact_orders[[#This Row],[dim_customers.Customer Age]]&lt;=25,"18-25",
fact_orders[[#This Row],[dim_customers.Customer Age]]&lt;=35,"26-35",
fact_orders[[#This Row],[dim_customers.Customer Age]]&lt;=45,"36-45",
fact_orders[[#This Row],[dim_customers.Customer Age]]&lt;=55,"46-55",
TRUE,"56+"
)</f>
        <v>18-25</v>
      </c>
      <c r="X1771" t="str" cm="1">
        <f t="array" ref="X1771">_xlfn.IFS(fact_orders[[#This Row],[Original Price]]&lt;250,"Under 250", fact_orders[[#This Row],[Original Price]]&lt;500, "250-499",fact_orders[[#This Row],[Original Price]]&lt;1000,"500-999",fact_orders[[#This Row],[Original Price]]&lt;2000,"1000-1999",TRUE,"2000+")</f>
        <v>500-999</v>
      </c>
      <c r="Y1771" t="str" cm="1">
        <f t="array" ref="Y1771">_xlfn.IFS(fact_orders[[#This Row],[Discount%]]&lt;0.2,"10-19%",fact_orders[[#This Row],[Discount%]]&lt;0.3,"20-29%",fact_orders[[#This Row],[Discount%]]&lt;0.4,"30-39%",fact_orders[[#This Row],[Discount%]]&lt;0.5,"40-49%",TRUE,"50%+")</f>
        <v>20-29%</v>
      </c>
    </row>
    <row r="1772" spans="1:25" hidden="1" x14ac:dyDescent="0.3">
      <c r="A1772" t="s">
        <v>5188</v>
      </c>
      <c r="B1772" t="s">
        <v>3356</v>
      </c>
      <c r="C1772" t="s">
        <v>1652</v>
      </c>
      <c r="D1772" s="2">
        <v>44667</v>
      </c>
      <c r="E1772">
        <v>555</v>
      </c>
      <c r="F1772" s="4">
        <v>0.21</v>
      </c>
      <c r="G1772" t="s">
        <v>8</v>
      </c>
      <c r="H1772" t="s">
        <v>1475</v>
      </c>
      <c r="I1772" t="s">
        <v>525</v>
      </c>
      <c r="J1772" t="s">
        <v>1638</v>
      </c>
      <c r="K1772" t="s">
        <v>6924</v>
      </c>
      <c r="L1772" t="s">
        <v>14</v>
      </c>
      <c r="M1772">
        <v>4</v>
      </c>
      <c r="N1772">
        <v>19</v>
      </c>
      <c r="O1772" t="s">
        <v>3354</v>
      </c>
      <c r="P1772" t="s">
        <v>3349</v>
      </c>
      <c r="Q1772" s="7">
        <f>fact_orders[[#This Row],[Original Price]]*(1-fact_orders[[#This Row],[Discount%]])</f>
        <v>438.45000000000005</v>
      </c>
      <c r="R1772">
        <f>fact_orders[[#This Row],[Original Price]]*fact_orders[[#This Row],[Discount%]]</f>
        <v>116.55</v>
      </c>
      <c r="S1772">
        <f>YEAR(fact_orders[[#This Row],[Date]])</f>
        <v>2022</v>
      </c>
      <c r="T1772">
        <f>MONTH(fact_orders[[#This Row],[Date]])</f>
        <v>4</v>
      </c>
      <c r="U1772" t="str">
        <f>TEXT(fact_orders[[#This Row],[Date]],"mmm-yyyy")</f>
        <v>Apr-2022</v>
      </c>
      <c r="V1772" t="str">
        <f>"Q"&amp;ROUNDUP(MONTH(fact_orders[[#This Row],[Date]])/3,0)</f>
        <v>Q2</v>
      </c>
      <c r="W1772" t="str" cm="1">
        <f t="array" ref="W1772">_xlfn.IFS(
fact_orders[[#This Row],[dim_customers.Customer Age]]&lt;=25,"18-25",
fact_orders[[#This Row],[dim_customers.Customer Age]]&lt;=35,"26-35",
fact_orders[[#This Row],[dim_customers.Customer Age]]&lt;=45,"36-45",
fact_orders[[#This Row],[dim_customers.Customer Age]]&lt;=55,"46-55",
TRUE,"56+"
)</f>
        <v>18-25</v>
      </c>
      <c r="X1772" t="str" cm="1">
        <f t="array" ref="X1772">_xlfn.IFS(fact_orders[[#This Row],[Original Price]]&lt;250,"Under 250", fact_orders[[#This Row],[Original Price]]&lt;500, "250-499",fact_orders[[#This Row],[Original Price]]&lt;1000,"500-999",fact_orders[[#This Row],[Original Price]]&lt;2000,"1000-1999",TRUE,"2000+")</f>
        <v>500-999</v>
      </c>
      <c r="Y1772" t="str" cm="1">
        <f t="array" ref="Y1772">_xlfn.IFS(fact_orders[[#This Row],[Discount%]]&lt;0.2,"10-19%",fact_orders[[#This Row],[Discount%]]&lt;0.3,"20-29%",fact_orders[[#This Row],[Discount%]]&lt;0.4,"30-39%",fact_orders[[#This Row],[Discount%]]&lt;0.5,"40-49%",TRUE,"50%+")</f>
        <v>20-29%</v>
      </c>
    </row>
    <row r="1773" spans="1:25" hidden="1" x14ac:dyDescent="0.3">
      <c r="A1773" t="s">
        <v>5189</v>
      </c>
      <c r="B1773" t="s">
        <v>3357</v>
      </c>
      <c r="C1773" t="s">
        <v>1653</v>
      </c>
      <c r="D1773" s="2">
        <v>44861</v>
      </c>
      <c r="E1773">
        <v>555</v>
      </c>
      <c r="F1773" s="4">
        <v>0.21</v>
      </c>
      <c r="G1773" t="s">
        <v>8</v>
      </c>
      <c r="H1773" t="s">
        <v>1475</v>
      </c>
      <c r="I1773" t="s">
        <v>525</v>
      </c>
      <c r="J1773" t="s">
        <v>1638</v>
      </c>
      <c r="K1773" t="s">
        <v>6924</v>
      </c>
      <c r="L1773" t="s">
        <v>14</v>
      </c>
      <c r="M1773">
        <v>5</v>
      </c>
      <c r="N1773">
        <v>20</v>
      </c>
      <c r="O1773" t="s">
        <v>3354</v>
      </c>
      <c r="P1773" t="s">
        <v>3349</v>
      </c>
      <c r="Q1773" s="7">
        <f>fact_orders[[#This Row],[Original Price]]*(1-fact_orders[[#This Row],[Discount%]])</f>
        <v>438.45000000000005</v>
      </c>
      <c r="R1773">
        <f>fact_orders[[#This Row],[Original Price]]*fact_orders[[#This Row],[Discount%]]</f>
        <v>116.55</v>
      </c>
      <c r="S1773">
        <f>YEAR(fact_orders[[#This Row],[Date]])</f>
        <v>2022</v>
      </c>
      <c r="T1773">
        <f>MONTH(fact_orders[[#This Row],[Date]])</f>
        <v>10</v>
      </c>
      <c r="U1773" t="str">
        <f>TEXT(fact_orders[[#This Row],[Date]],"mmm-yyyy")</f>
        <v>Oct-2022</v>
      </c>
      <c r="V1773" t="str">
        <f>"Q"&amp;ROUNDUP(MONTH(fact_orders[[#This Row],[Date]])/3,0)</f>
        <v>Q4</v>
      </c>
      <c r="W1773" t="str" cm="1">
        <f t="array" ref="W1773">_xlfn.IFS(
fact_orders[[#This Row],[dim_customers.Customer Age]]&lt;=25,"18-25",
fact_orders[[#This Row],[dim_customers.Customer Age]]&lt;=35,"26-35",
fact_orders[[#This Row],[dim_customers.Customer Age]]&lt;=45,"36-45",
fact_orders[[#This Row],[dim_customers.Customer Age]]&lt;=55,"46-55",
TRUE,"56+"
)</f>
        <v>18-25</v>
      </c>
      <c r="X1773" t="str" cm="1">
        <f t="array" ref="X1773">_xlfn.IFS(fact_orders[[#This Row],[Original Price]]&lt;250,"Under 250", fact_orders[[#This Row],[Original Price]]&lt;500, "250-499",fact_orders[[#This Row],[Original Price]]&lt;1000,"500-999",fact_orders[[#This Row],[Original Price]]&lt;2000,"1000-1999",TRUE,"2000+")</f>
        <v>500-999</v>
      </c>
      <c r="Y1773" t="str" cm="1">
        <f t="array" ref="Y1773">_xlfn.IFS(fact_orders[[#This Row],[Discount%]]&lt;0.2,"10-19%",fact_orders[[#This Row],[Discount%]]&lt;0.3,"20-29%",fact_orders[[#This Row],[Discount%]]&lt;0.4,"30-39%",fact_orders[[#This Row],[Discount%]]&lt;0.5,"40-49%",TRUE,"50%+")</f>
        <v>20-29%</v>
      </c>
    </row>
    <row r="1774" spans="1:25" hidden="1" x14ac:dyDescent="0.3">
      <c r="A1774" t="s">
        <v>5190</v>
      </c>
      <c r="B1774" t="s">
        <v>3358</v>
      </c>
      <c r="C1774" t="s">
        <v>1654</v>
      </c>
      <c r="D1774" s="2">
        <v>44547</v>
      </c>
      <c r="E1774">
        <v>565</v>
      </c>
      <c r="F1774" s="4">
        <v>0.21</v>
      </c>
      <c r="G1774" t="s">
        <v>8</v>
      </c>
      <c r="H1774" t="s">
        <v>1475</v>
      </c>
      <c r="I1774" t="s">
        <v>525</v>
      </c>
      <c r="J1774" t="s">
        <v>1638</v>
      </c>
      <c r="K1774" t="s">
        <v>6924</v>
      </c>
      <c r="L1774" t="s">
        <v>14</v>
      </c>
      <c r="M1774">
        <v>4</v>
      </c>
      <c r="N1774">
        <v>21</v>
      </c>
      <c r="O1774" t="s">
        <v>3359</v>
      </c>
      <c r="P1774" t="s">
        <v>3349</v>
      </c>
      <c r="Q1774" s="7">
        <f>fact_orders[[#This Row],[Original Price]]*(1-fact_orders[[#This Row],[Discount%]])</f>
        <v>446.35</v>
      </c>
      <c r="R1774">
        <f>fact_orders[[#This Row],[Original Price]]*fact_orders[[#This Row],[Discount%]]</f>
        <v>118.64999999999999</v>
      </c>
      <c r="S1774">
        <f>YEAR(fact_orders[[#This Row],[Date]])</f>
        <v>2021</v>
      </c>
      <c r="T1774">
        <f>MONTH(fact_orders[[#This Row],[Date]])</f>
        <v>12</v>
      </c>
      <c r="U1774" t="str">
        <f>TEXT(fact_orders[[#This Row],[Date]],"mmm-yyyy")</f>
        <v>Dec-2021</v>
      </c>
      <c r="V1774" t="str">
        <f>"Q"&amp;ROUNDUP(MONTH(fact_orders[[#This Row],[Date]])/3,0)</f>
        <v>Q4</v>
      </c>
      <c r="W1774" t="str" cm="1">
        <f t="array" ref="W1774">_xlfn.IFS(
fact_orders[[#This Row],[dim_customers.Customer Age]]&lt;=25,"18-25",
fact_orders[[#This Row],[dim_customers.Customer Age]]&lt;=35,"26-35",
fact_orders[[#This Row],[dim_customers.Customer Age]]&lt;=45,"36-45",
fact_orders[[#This Row],[dim_customers.Customer Age]]&lt;=55,"46-55",
TRUE,"56+"
)</f>
        <v>18-25</v>
      </c>
      <c r="X1774" t="str" cm="1">
        <f t="array" ref="X1774">_xlfn.IFS(fact_orders[[#This Row],[Original Price]]&lt;250,"Under 250", fact_orders[[#This Row],[Original Price]]&lt;500, "250-499",fact_orders[[#This Row],[Original Price]]&lt;1000,"500-999",fact_orders[[#This Row],[Original Price]]&lt;2000,"1000-1999",TRUE,"2000+")</f>
        <v>500-999</v>
      </c>
      <c r="Y1774" t="str" cm="1">
        <f t="array" ref="Y1774">_xlfn.IFS(fact_orders[[#This Row],[Discount%]]&lt;0.2,"10-19%",fact_orders[[#This Row],[Discount%]]&lt;0.3,"20-29%",fact_orders[[#This Row],[Discount%]]&lt;0.4,"30-39%",fact_orders[[#This Row],[Discount%]]&lt;0.5,"40-49%",TRUE,"50%+")</f>
        <v>20-29%</v>
      </c>
    </row>
    <row r="1775" spans="1:25" hidden="1" x14ac:dyDescent="0.3">
      <c r="A1775" t="s">
        <v>5191</v>
      </c>
      <c r="B1775" t="s">
        <v>3360</v>
      </c>
      <c r="C1775" t="s">
        <v>1655</v>
      </c>
      <c r="D1775" s="2">
        <v>44510</v>
      </c>
      <c r="E1775">
        <v>555</v>
      </c>
      <c r="F1775" s="4">
        <v>0.21</v>
      </c>
      <c r="G1775" t="s">
        <v>8</v>
      </c>
      <c r="H1775" t="s">
        <v>1475</v>
      </c>
      <c r="I1775" t="s">
        <v>525</v>
      </c>
      <c r="J1775" t="s">
        <v>1638</v>
      </c>
      <c r="K1775" t="s">
        <v>6925</v>
      </c>
      <c r="L1775" t="s">
        <v>14</v>
      </c>
      <c r="M1775">
        <v>4</v>
      </c>
      <c r="N1775">
        <v>22</v>
      </c>
      <c r="O1775" t="s">
        <v>3359</v>
      </c>
      <c r="P1775" t="s">
        <v>3349</v>
      </c>
      <c r="Q1775" s="7">
        <f>fact_orders[[#This Row],[Original Price]]*(1-fact_orders[[#This Row],[Discount%]])</f>
        <v>438.45000000000005</v>
      </c>
      <c r="R1775">
        <f>fact_orders[[#This Row],[Original Price]]*fact_orders[[#This Row],[Discount%]]</f>
        <v>116.55</v>
      </c>
      <c r="S1775">
        <f>YEAR(fact_orders[[#This Row],[Date]])</f>
        <v>2021</v>
      </c>
      <c r="T1775">
        <f>MONTH(fact_orders[[#This Row],[Date]])</f>
        <v>11</v>
      </c>
      <c r="U1775" t="str">
        <f>TEXT(fact_orders[[#This Row],[Date]],"mmm-yyyy")</f>
        <v>Nov-2021</v>
      </c>
      <c r="V1775" t="str">
        <f>"Q"&amp;ROUNDUP(MONTH(fact_orders[[#This Row],[Date]])/3,0)</f>
        <v>Q4</v>
      </c>
      <c r="W1775" t="str" cm="1">
        <f t="array" ref="W1775">_xlfn.IFS(
fact_orders[[#This Row],[dim_customers.Customer Age]]&lt;=25,"18-25",
fact_orders[[#This Row],[dim_customers.Customer Age]]&lt;=35,"26-35",
fact_orders[[#This Row],[dim_customers.Customer Age]]&lt;=45,"36-45",
fact_orders[[#This Row],[dim_customers.Customer Age]]&lt;=55,"46-55",
TRUE,"56+"
)</f>
        <v>18-25</v>
      </c>
      <c r="X1775" t="str" cm="1">
        <f t="array" ref="X1775">_xlfn.IFS(fact_orders[[#This Row],[Original Price]]&lt;250,"Under 250", fact_orders[[#This Row],[Original Price]]&lt;500, "250-499",fact_orders[[#This Row],[Original Price]]&lt;1000,"500-999",fact_orders[[#This Row],[Original Price]]&lt;2000,"1000-1999",TRUE,"2000+")</f>
        <v>500-999</v>
      </c>
      <c r="Y1775" t="str" cm="1">
        <f t="array" ref="Y1775">_xlfn.IFS(fact_orders[[#This Row],[Discount%]]&lt;0.2,"10-19%",fact_orders[[#This Row],[Discount%]]&lt;0.3,"20-29%",fact_orders[[#This Row],[Discount%]]&lt;0.4,"30-39%",fact_orders[[#This Row],[Discount%]]&lt;0.5,"40-49%",TRUE,"50%+")</f>
        <v>20-29%</v>
      </c>
    </row>
    <row r="1776" spans="1:25" hidden="1" x14ac:dyDescent="0.3">
      <c r="A1776" t="s">
        <v>5192</v>
      </c>
      <c r="B1776" t="s">
        <v>3361</v>
      </c>
      <c r="C1776" t="s">
        <v>1656</v>
      </c>
      <c r="D1776" s="2">
        <v>44345</v>
      </c>
      <c r="E1776">
        <v>999</v>
      </c>
      <c r="F1776" s="4">
        <v>0.22</v>
      </c>
      <c r="G1776" t="s">
        <v>8</v>
      </c>
      <c r="H1776" t="s">
        <v>1475</v>
      </c>
      <c r="I1776" t="s">
        <v>525</v>
      </c>
      <c r="J1776" t="s">
        <v>700</v>
      </c>
      <c r="K1776" t="s">
        <v>6925</v>
      </c>
      <c r="L1776" t="s">
        <v>14</v>
      </c>
      <c r="M1776">
        <v>4</v>
      </c>
      <c r="N1776">
        <v>16</v>
      </c>
      <c r="O1776" t="s">
        <v>3362</v>
      </c>
      <c r="P1776" t="s">
        <v>3363</v>
      </c>
      <c r="Q1776" s="7">
        <f>fact_orders[[#This Row],[Original Price]]*(1-fact_orders[[#This Row],[Discount%]])</f>
        <v>779.22</v>
      </c>
      <c r="R1776">
        <f>fact_orders[[#This Row],[Original Price]]*fact_orders[[#This Row],[Discount%]]</f>
        <v>219.78</v>
      </c>
      <c r="S1776">
        <f>YEAR(fact_orders[[#This Row],[Date]])</f>
        <v>2021</v>
      </c>
      <c r="T1776">
        <f>MONTH(fact_orders[[#This Row],[Date]])</f>
        <v>5</v>
      </c>
      <c r="U1776" t="str">
        <f>TEXT(fact_orders[[#This Row],[Date]],"mmm-yyyy")</f>
        <v>May-2021</v>
      </c>
      <c r="V1776" t="str">
        <f>"Q"&amp;ROUNDUP(MONTH(fact_orders[[#This Row],[Date]])/3,0)</f>
        <v>Q2</v>
      </c>
      <c r="W1776" t="str" cm="1">
        <f t="array" ref="W1776">_xlfn.IFS(
fact_orders[[#This Row],[dim_customers.Customer Age]]&lt;=25,"18-25",
fact_orders[[#This Row],[dim_customers.Customer Age]]&lt;=35,"26-35",
fact_orders[[#This Row],[dim_customers.Customer Age]]&lt;=45,"36-45",
fact_orders[[#This Row],[dim_customers.Customer Age]]&lt;=55,"46-55",
TRUE,"56+"
)</f>
        <v>18-25</v>
      </c>
      <c r="X1776" t="str" cm="1">
        <f t="array" ref="X1776">_xlfn.IFS(fact_orders[[#This Row],[Original Price]]&lt;250,"Under 250", fact_orders[[#This Row],[Original Price]]&lt;500, "250-499",fact_orders[[#This Row],[Original Price]]&lt;1000,"500-999",fact_orders[[#This Row],[Original Price]]&lt;2000,"1000-1999",TRUE,"2000+")</f>
        <v>500-999</v>
      </c>
      <c r="Y1776" t="str" cm="1">
        <f t="array" ref="Y1776">_xlfn.IFS(fact_orders[[#This Row],[Discount%]]&lt;0.2,"10-19%",fact_orders[[#This Row],[Discount%]]&lt;0.3,"20-29%",fact_orders[[#This Row],[Discount%]]&lt;0.4,"30-39%",fact_orders[[#This Row],[Discount%]]&lt;0.5,"40-49%",TRUE,"50%+")</f>
        <v>20-29%</v>
      </c>
    </row>
    <row r="1777" spans="1:25" hidden="1" x14ac:dyDescent="0.3">
      <c r="A1777" t="s">
        <v>5193</v>
      </c>
      <c r="B1777" t="s">
        <v>3364</v>
      </c>
      <c r="C1777" t="s">
        <v>1657</v>
      </c>
      <c r="D1777" s="2">
        <v>44663</v>
      </c>
      <c r="E1777">
        <v>999</v>
      </c>
      <c r="F1777" s="4">
        <v>0.22</v>
      </c>
      <c r="G1777" t="s">
        <v>8</v>
      </c>
      <c r="H1777" t="s">
        <v>1475</v>
      </c>
      <c r="I1777" t="s">
        <v>525</v>
      </c>
      <c r="J1777" t="s">
        <v>700</v>
      </c>
      <c r="K1777" t="s">
        <v>6925</v>
      </c>
      <c r="L1777" t="s">
        <v>14</v>
      </c>
      <c r="M1777">
        <v>3</v>
      </c>
      <c r="N1777">
        <v>17</v>
      </c>
      <c r="O1777" t="s">
        <v>3362</v>
      </c>
      <c r="P1777" t="s">
        <v>3363</v>
      </c>
      <c r="Q1777" s="7">
        <f>fact_orders[[#This Row],[Original Price]]*(1-fact_orders[[#This Row],[Discount%]])</f>
        <v>779.22</v>
      </c>
      <c r="R1777">
        <f>fact_orders[[#This Row],[Original Price]]*fact_orders[[#This Row],[Discount%]]</f>
        <v>219.78</v>
      </c>
      <c r="S1777">
        <f>YEAR(fact_orders[[#This Row],[Date]])</f>
        <v>2022</v>
      </c>
      <c r="T1777">
        <f>MONTH(fact_orders[[#This Row],[Date]])</f>
        <v>4</v>
      </c>
      <c r="U1777" t="str">
        <f>TEXT(fact_orders[[#This Row],[Date]],"mmm-yyyy")</f>
        <v>Apr-2022</v>
      </c>
      <c r="V1777" t="str">
        <f>"Q"&amp;ROUNDUP(MONTH(fact_orders[[#This Row],[Date]])/3,0)</f>
        <v>Q2</v>
      </c>
      <c r="W1777" t="str" cm="1">
        <f t="array" ref="W1777">_xlfn.IFS(
fact_orders[[#This Row],[dim_customers.Customer Age]]&lt;=25,"18-25",
fact_orders[[#This Row],[dim_customers.Customer Age]]&lt;=35,"26-35",
fact_orders[[#This Row],[dim_customers.Customer Age]]&lt;=45,"36-45",
fact_orders[[#This Row],[dim_customers.Customer Age]]&lt;=55,"46-55",
TRUE,"56+"
)</f>
        <v>18-25</v>
      </c>
      <c r="X1777" t="str" cm="1">
        <f t="array" ref="X1777">_xlfn.IFS(fact_orders[[#This Row],[Original Price]]&lt;250,"Under 250", fact_orders[[#This Row],[Original Price]]&lt;500, "250-499",fact_orders[[#This Row],[Original Price]]&lt;1000,"500-999",fact_orders[[#This Row],[Original Price]]&lt;2000,"1000-1999",TRUE,"2000+")</f>
        <v>500-999</v>
      </c>
      <c r="Y1777" t="str" cm="1">
        <f t="array" ref="Y1777">_xlfn.IFS(fact_orders[[#This Row],[Discount%]]&lt;0.2,"10-19%",fact_orders[[#This Row],[Discount%]]&lt;0.3,"20-29%",fact_orders[[#This Row],[Discount%]]&lt;0.4,"30-39%",fact_orders[[#This Row],[Discount%]]&lt;0.5,"40-49%",TRUE,"50%+")</f>
        <v>20-29%</v>
      </c>
    </row>
    <row r="1778" spans="1:25" hidden="1" x14ac:dyDescent="0.3">
      <c r="A1778" t="s">
        <v>5194</v>
      </c>
      <c r="B1778" t="s">
        <v>3365</v>
      </c>
      <c r="C1778" t="s">
        <v>1658</v>
      </c>
      <c r="D1778" s="2">
        <v>44204</v>
      </c>
      <c r="E1778">
        <v>999</v>
      </c>
      <c r="F1778" s="4">
        <v>0.22</v>
      </c>
      <c r="G1778" t="s">
        <v>8</v>
      </c>
      <c r="H1778" t="s">
        <v>1475</v>
      </c>
      <c r="I1778" t="s">
        <v>525</v>
      </c>
      <c r="J1778" t="s">
        <v>700</v>
      </c>
      <c r="K1778" t="s">
        <v>6925</v>
      </c>
      <c r="L1778" t="s">
        <v>14</v>
      </c>
      <c r="M1778">
        <v>2</v>
      </c>
      <c r="N1778">
        <v>18</v>
      </c>
      <c r="O1778" t="s">
        <v>3362</v>
      </c>
      <c r="P1778" t="s">
        <v>3363</v>
      </c>
      <c r="Q1778" s="7">
        <f>fact_orders[[#This Row],[Original Price]]*(1-fact_orders[[#This Row],[Discount%]])</f>
        <v>779.22</v>
      </c>
      <c r="R1778">
        <f>fact_orders[[#This Row],[Original Price]]*fact_orders[[#This Row],[Discount%]]</f>
        <v>219.78</v>
      </c>
      <c r="S1778">
        <f>YEAR(fact_orders[[#This Row],[Date]])</f>
        <v>2021</v>
      </c>
      <c r="T1778">
        <f>MONTH(fact_orders[[#This Row],[Date]])</f>
        <v>1</v>
      </c>
      <c r="U1778" t="str">
        <f>TEXT(fact_orders[[#This Row],[Date]],"mmm-yyyy")</f>
        <v>Jan-2021</v>
      </c>
      <c r="V1778" t="str">
        <f>"Q"&amp;ROUNDUP(MONTH(fact_orders[[#This Row],[Date]])/3,0)</f>
        <v>Q1</v>
      </c>
      <c r="W1778" t="str" cm="1">
        <f t="array" ref="W1778">_xlfn.IFS(
fact_orders[[#This Row],[dim_customers.Customer Age]]&lt;=25,"18-25",
fact_orders[[#This Row],[dim_customers.Customer Age]]&lt;=35,"26-35",
fact_orders[[#This Row],[dim_customers.Customer Age]]&lt;=45,"36-45",
fact_orders[[#This Row],[dim_customers.Customer Age]]&lt;=55,"46-55",
TRUE,"56+"
)</f>
        <v>18-25</v>
      </c>
      <c r="X1778" t="str" cm="1">
        <f t="array" ref="X1778">_xlfn.IFS(fact_orders[[#This Row],[Original Price]]&lt;250,"Under 250", fact_orders[[#This Row],[Original Price]]&lt;500, "250-499",fact_orders[[#This Row],[Original Price]]&lt;1000,"500-999",fact_orders[[#This Row],[Original Price]]&lt;2000,"1000-1999",TRUE,"2000+")</f>
        <v>500-999</v>
      </c>
      <c r="Y1778" t="str" cm="1">
        <f t="array" ref="Y1778">_xlfn.IFS(fact_orders[[#This Row],[Discount%]]&lt;0.2,"10-19%",fact_orders[[#This Row],[Discount%]]&lt;0.3,"20-29%",fact_orders[[#This Row],[Discount%]]&lt;0.4,"30-39%",fact_orders[[#This Row],[Discount%]]&lt;0.5,"40-49%",TRUE,"50%+")</f>
        <v>20-29%</v>
      </c>
    </row>
    <row r="1779" spans="1:25" hidden="1" x14ac:dyDescent="0.3">
      <c r="A1779" t="s">
        <v>5195</v>
      </c>
      <c r="B1779" t="s">
        <v>3366</v>
      </c>
      <c r="C1779" t="s">
        <v>1659</v>
      </c>
      <c r="D1779" s="2">
        <v>44657</v>
      </c>
      <c r="E1779">
        <v>999</v>
      </c>
      <c r="F1779" s="4">
        <v>0.22</v>
      </c>
      <c r="G1779" t="s">
        <v>8</v>
      </c>
      <c r="H1779" t="s">
        <v>1475</v>
      </c>
      <c r="I1779" t="s">
        <v>525</v>
      </c>
      <c r="J1779" t="s">
        <v>700</v>
      </c>
      <c r="K1779" t="s">
        <v>6925</v>
      </c>
      <c r="L1779" t="s">
        <v>23</v>
      </c>
      <c r="M1779">
        <v>5</v>
      </c>
      <c r="N1779">
        <v>19</v>
      </c>
      <c r="O1779" t="s">
        <v>3362</v>
      </c>
      <c r="P1779" t="s">
        <v>3363</v>
      </c>
      <c r="Q1779" s="7">
        <f>fact_orders[[#This Row],[Original Price]]*(1-fact_orders[[#This Row],[Discount%]])</f>
        <v>779.22</v>
      </c>
      <c r="R1779">
        <f>fact_orders[[#This Row],[Original Price]]*fact_orders[[#This Row],[Discount%]]</f>
        <v>219.78</v>
      </c>
      <c r="S1779">
        <f>YEAR(fact_orders[[#This Row],[Date]])</f>
        <v>2022</v>
      </c>
      <c r="T1779">
        <f>MONTH(fact_orders[[#This Row],[Date]])</f>
        <v>4</v>
      </c>
      <c r="U1779" t="str">
        <f>TEXT(fact_orders[[#This Row],[Date]],"mmm-yyyy")</f>
        <v>Apr-2022</v>
      </c>
      <c r="V1779" t="str">
        <f>"Q"&amp;ROUNDUP(MONTH(fact_orders[[#This Row],[Date]])/3,0)</f>
        <v>Q2</v>
      </c>
      <c r="W1779" t="str" cm="1">
        <f t="array" ref="W1779">_xlfn.IFS(
fact_orders[[#This Row],[dim_customers.Customer Age]]&lt;=25,"18-25",
fact_orders[[#This Row],[dim_customers.Customer Age]]&lt;=35,"26-35",
fact_orders[[#This Row],[dim_customers.Customer Age]]&lt;=45,"36-45",
fact_orders[[#This Row],[dim_customers.Customer Age]]&lt;=55,"46-55",
TRUE,"56+"
)</f>
        <v>18-25</v>
      </c>
      <c r="X1779" t="str" cm="1">
        <f t="array" ref="X1779">_xlfn.IFS(fact_orders[[#This Row],[Original Price]]&lt;250,"Under 250", fact_orders[[#This Row],[Original Price]]&lt;500, "250-499",fact_orders[[#This Row],[Original Price]]&lt;1000,"500-999",fact_orders[[#This Row],[Original Price]]&lt;2000,"1000-1999",TRUE,"2000+")</f>
        <v>500-999</v>
      </c>
      <c r="Y1779" t="str" cm="1">
        <f t="array" ref="Y1779">_xlfn.IFS(fact_orders[[#This Row],[Discount%]]&lt;0.2,"10-19%",fact_orders[[#This Row],[Discount%]]&lt;0.3,"20-29%",fact_orders[[#This Row],[Discount%]]&lt;0.4,"30-39%",fact_orders[[#This Row],[Discount%]]&lt;0.5,"40-49%",TRUE,"50%+")</f>
        <v>20-29%</v>
      </c>
    </row>
    <row r="1780" spans="1:25" hidden="1" x14ac:dyDescent="0.3">
      <c r="A1780" t="s">
        <v>5196</v>
      </c>
      <c r="B1780" t="s">
        <v>3367</v>
      </c>
      <c r="C1780" t="s">
        <v>1660</v>
      </c>
      <c r="D1780" s="2">
        <v>44330</v>
      </c>
      <c r="E1780">
        <v>1119</v>
      </c>
      <c r="F1780" s="4">
        <v>0.22</v>
      </c>
      <c r="G1780" t="s">
        <v>8</v>
      </c>
      <c r="H1780" t="s">
        <v>1475</v>
      </c>
      <c r="I1780" t="s">
        <v>525</v>
      </c>
      <c r="J1780" t="s">
        <v>700</v>
      </c>
      <c r="K1780" t="s">
        <v>6925</v>
      </c>
      <c r="L1780" t="s">
        <v>23</v>
      </c>
      <c r="M1780">
        <v>4</v>
      </c>
      <c r="N1780">
        <v>20</v>
      </c>
      <c r="O1780" t="s">
        <v>3368</v>
      </c>
      <c r="P1780" t="s">
        <v>3363</v>
      </c>
      <c r="Q1780" s="7">
        <f>fact_orders[[#This Row],[Original Price]]*(1-fact_orders[[#This Row],[Discount%]])</f>
        <v>872.82</v>
      </c>
      <c r="R1780">
        <f>fact_orders[[#This Row],[Original Price]]*fact_orders[[#This Row],[Discount%]]</f>
        <v>246.18</v>
      </c>
      <c r="S1780">
        <f>YEAR(fact_orders[[#This Row],[Date]])</f>
        <v>2021</v>
      </c>
      <c r="T1780">
        <f>MONTH(fact_orders[[#This Row],[Date]])</f>
        <v>5</v>
      </c>
      <c r="U1780" t="str">
        <f>TEXT(fact_orders[[#This Row],[Date]],"mmm-yyyy")</f>
        <v>May-2021</v>
      </c>
      <c r="V1780" t="str">
        <f>"Q"&amp;ROUNDUP(MONTH(fact_orders[[#This Row],[Date]])/3,0)</f>
        <v>Q2</v>
      </c>
      <c r="W1780" t="str" cm="1">
        <f t="array" ref="W1780">_xlfn.IFS(
fact_orders[[#This Row],[dim_customers.Customer Age]]&lt;=25,"18-25",
fact_orders[[#This Row],[dim_customers.Customer Age]]&lt;=35,"26-35",
fact_orders[[#This Row],[dim_customers.Customer Age]]&lt;=45,"36-45",
fact_orders[[#This Row],[dim_customers.Customer Age]]&lt;=55,"46-55",
TRUE,"56+"
)</f>
        <v>18-25</v>
      </c>
      <c r="X1780" t="str" cm="1">
        <f t="array" ref="X1780">_xlfn.IFS(fact_orders[[#This Row],[Original Price]]&lt;250,"Under 250", fact_orders[[#This Row],[Original Price]]&lt;500, "250-499",fact_orders[[#This Row],[Original Price]]&lt;1000,"500-999",fact_orders[[#This Row],[Original Price]]&lt;2000,"1000-1999",TRUE,"2000+")</f>
        <v>1000-1999</v>
      </c>
      <c r="Y1780" t="str" cm="1">
        <f t="array" ref="Y1780">_xlfn.IFS(fact_orders[[#This Row],[Discount%]]&lt;0.2,"10-19%",fact_orders[[#This Row],[Discount%]]&lt;0.3,"20-29%",fact_orders[[#This Row],[Discount%]]&lt;0.4,"30-39%",fact_orders[[#This Row],[Discount%]]&lt;0.5,"40-49%",TRUE,"50%+")</f>
        <v>20-29%</v>
      </c>
    </row>
    <row r="1781" spans="1:25" hidden="1" x14ac:dyDescent="0.3">
      <c r="A1781" t="s">
        <v>5197</v>
      </c>
      <c r="B1781" t="s">
        <v>3369</v>
      </c>
      <c r="C1781" t="s">
        <v>1661</v>
      </c>
      <c r="D1781" s="2">
        <v>44986</v>
      </c>
      <c r="E1781">
        <v>1119</v>
      </c>
      <c r="F1781" s="4">
        <v>0.22</v>
      </c>
      <c r="G1781" t="s">
        <v>8</v>
      </c>
      <c r="H1781" t="s">
        <v>1475</v>
      </c>
      <c r="I1781" t="s">
        <v>525</v>
      </c>
      <c r="J1781" t="s">
        <v>700</v>
      </c>
      <c r="K1781" t="s">
        <v>6925</v>
      </c>
      <c r="L1781" t="s">
        <v>23</v>
      </c>
      <c r="M1781">
        <v>2</v>
      </c>
      <c r="N1781">
        <v>21</v>
      </c>
      <c r="O1781" t="s">
        <v>3368</v>
      </c>
      <c r="P1781" t="s">
        <v>3363</v>
      </c>
      <c r="Q1781" s="7">
        <f>fact_orders[[#This Row],[Original Price]]*(1-fact_orders[[#This Row],[Discount%]])</f>
        <v>872.82</v>
      </c>
      <c r="R1781">
        <f>fact_orders[[#This Row],[Original Price]]*fact_orders[[#This Row],[Discount%]]</f>
        <v>246.18</v>
      </c>
      <c r="S1781">
        <f>YEAR(fact_orders[[#This Row],[Date]])</f>
        <v>2023</v>
      </c>
      <c r="T1781">
        <f>MONTH(fact_orders[[#This Row],[Date]])</f>
        <v>3</v>
      </c>
      <c r="U1781" t="str">
        <f>TEXT(fact_orders[[#This Row],[Date]],"mmm-yyyy")</f>
        <v>Mar-2023</v>
      </c>
      <c r="V1781" t="str">
        <f>"Q"&amp;ROUNDUP(MONTH(fact_orders[[#This Row],[Date]])/3,0)</f>
        <v>Q1</v>
      </c>
      <c r="W1781" t="str" cm="1">
        <f t="array" ref="W1781">_xlfn.IFS(
fact_orders[[#This Row],[dim_customers.Customer Age]]&lt;=25,"18-25",
fact_orders[[#This Row],[dim_customers.Customer Age]]&lt;=35,"26-35",
fact_orders[[#This Row],[dim_customers.Customer Age]]&lt;=45,"36-45",
fact_orders[[#This Row],[dim_customers.Customer Age]]&lt;=55,"46-55",
TRUE,"56+"
)</f>
        <v>18-25</v>
      </c>
      <c r="X1781" t="str" cm="1">
        <f t="array" ref="X1781">_xlfn.IFS(fact_orders[[#This Row],[Original Price]]&lt;250,"Under 250", fact_orders[[#This Row],[Original Price]]&lt;500, "250-499",fact_orders[[#This Row],[Original Price]]&lt;1000,"500-999",fact_orders[[#This Row],[Original Price]]&lt;2000,"1000-1999",TRUE,"2000+")</f>
        <v>1000-1999</v>
      </c>
      <c r="Y1781" t="str" cm="1">
        <f t="array" ref="Y1781">_xlfn.IFS(fact_orders[[#This Row],[Discount%]]&lt;0.2,"10-19%",fact_orders[[#This Row],[Discount%]]&lt;0.3,"20-29%",fact_orders[[#This Row],[Discount%]]&lt;0.4,"30-39%",fact_orders[[#This Row],[Discount%]]&lt;0.5,"40-49%",TRUE,"50%+")</f>
        <v>20-29%</v>
      </c>
    </row>
    <row r="1782" spans="1:25" hidden="1" x14ac:dyDescent="0.3">
      <c r="A1782" t="s">
        <v>5198</v>
      </c>
      <c r="B1782" t="s">
        <v>3370</v>
      </c>
      <c r="C1782" t="s">
        <v>1662</v>
      </c>
      <c r="D1782" s="2">
        <v>44726</v>
      </c>
      <c r="E1782">
        <v>1119</v>
      </c>
      <c r="F1782" s="4">
        <v>0.3</v>
      </c>
      <c r="G1782" t="s">
        <v>8</v>
      </c>
      <c r="H1782" t="s">
        <v>1475</v>
      </c>
      <c r="I1782" t="s">
        <v>525</v>
      </c>
      <c r="J1782" t="s">
        <v>700</v>
      </c>
      <c r="K1782" t="s">
        <v>6925</v>
      </c>
      <c r="L1782" t="s">
        <v>23</v>
      </c>
      <c r="M1782">
        <v>5</v>
      </c>
      <c r="N1782">
        <v>22</v>
      </c>
      <c r="O1782" t="s">
        <v>3368</v>
      </c>
      <c r="P1782" t="s">
        <v>3363</v>
      </c>
      <c r="Q1782" s="7">
        <f>fact_orders[[#This Row],[Original Price]]*(1-fact_orders[[#This Row],[Discount%]])</f>
        <v>783.3</v>
      </c>
      <c r="R1782">
        <f>fact_orders[[#This Row],[Original Price]]*fact_orders[[#This Row],[Discount%]]</f>
        <v>335.7</v>
      </c>
      <c r="S1782">
        <f>YEAR(fact_orders[[#This Row],[Date]])</f>
        <v>2022</v>
      </c>
      <c r="T1782">
        <f>MONTH(fact_orders[[#This Row],[Date]])</f>
        <v>6</v>
      </c>
      <c r="U1782" t="str">
        <f>TEXT(fact_orders[[#This Row],[Date]],"mmm-yyyy")</f>
        <v>Jun-2022</v>
      </c>
      <c r="V1782" t="str">
        <f>"Q"&amp;ROUNDUP(MONTH(fact_orders[[#This Row],[Date]])/3,0)</f>
        <v>Q2</v>
      </c>
      <c r="W1782" t="str" cm="1">
        <f t="array" ref="W1782">_xlfn.IFS(
fact_orders[[#This Row],[dim_customers.Customer Age]]&lt;=25,"18-25",
fact_orders[[#This Row],[dim_customers.Customer Age]]&lt;=35,"26-35",
fact_orders[[#This Row],[dim_customers.Customer Age]]&lt;=45,"36-45",
fact_orders[[#This Row],[dim_customers.Customer Age]]&lt;=55,"46-55",
TRUE,"56+"
)</f>
        <v>18-25</v>
      </c>
      <c r="X1782" t="str" cm="1">
        <f t="array" ref="X1782">_xlfn.IFS(fact_orders[[#This Row],[Original Price]]&lt;250,"Under 250", fact_orders[[#This Row],[Original Price]]&lt;500, "250-499",fact_orders[[#This Row],[Original Price]]&lt;1000,"500-999",fact_orders[[#This Row],[Original Price]]&lt;2000,"1000-1999",TRUE,"2000+")</f>
        <v>1000-1999</v>
      </c>
      <c r="Y1782" t="str" cm="1">
        <f t="array" ref="Y1782">_xlfn.IFS(fact_orders[[#This Row],[Discount%]]&lt;0.2,"10-19%",fact_orders[[#This Row],[Discount%]]&lt;0.3,"20-29%",fact_orders[[#This Row],[Discount%]]&lt;0.4,"30-39%",fact_orders[[#This Row],[Discount%]]&lt;0.5,"40-49%",TRUE,"50%+")</f>
        <v>30-39%</v>
      </c>
    </row>
    <row r="1783" spans="1:25" hidden="1" x14ac:dyDescent="0.3">
      <c r="A1783" t="s">
        <v>5199</v>
      </c>
      <c r="B1783" t="s">
        <v>3371</v>
      </c>
      <c r="C1783" t="s">
        <v>1663</v>
      </c>
      <c r="D1783" s="2">
        <v>44638</v>
      </c>
      <c r="E1783">
        <v>1119</v>
      </c>
      <c r="F1783" s="4">
        <v>0.3</v>
      </c>
      <c r="G1783" t="s">
        <v>8</v>
      </c>
      <c r="H1783" t="s">
        <v>1475</v>
      </c>
      <c r="I1783" t="s">
        <v>525</v>
      </c>
      <c r="J1783" t="s">
        <v>700</v>
      </c>
      <c r="K1783" t="s">
        <v>6925</v>
      </c>
      <c r="L1783" t="s">
        <v>23</v>
      </c>
      <c r="M1783">
        <v>5</v>
      </c>
      <c r="N1783">
        <v>23</v>
      </c>
      <c r="O1783" t="s">
        <v>3368</v>
      </c>
      <c r="P1783" t="s">
        <v>3363</v>
      </c>
      <c r="Q1783" s="7">
        <f>fact_orders[[#This Row],[Original Price]]*(1-fact_orders[[#This Row],[Discount%]])</f>
        <v>783.3</v>
      </c>
      <c r="R1783">
        <f>fact_orders[[#This Row],[Original Price]]*fact_orders[[#This Row],[Discount%]]</f>
        <v>335.7</v>
      </c>
      <c r="S1783">
        <f>YEAR(fact_orders[[#This Row],[Date]])</f>
        <v>2022</v>
      </c>
      <c r="T1783">
        <f>MONTH(fact_orders[[#This Row],[Date]])</f>
        <v>3</v>
      </c>
      <c r="U1783" t="str">
        <f>TEXT(fact_orders[[#This Row],[Date]],"mmm-yyyy")</f>
        <v>Mar-2022</v>
      </c>
      <c r="V1783" t="str">
        <f>"Q"&amp;ROUNDUP(MONTH(fact_orders[[#This Row],[Date]])/3,0)</f>
        <v>Q1</v>
      </c>
      <c r="W1783" t="str" cm="1">
        <f t="array" ref="W1783">_xlfn.IFS(
fact_orders[[#This Row],[dim_customers.Customer Age]]&lt;=25,"18-25",
fact_orders[[#This Row],[dim_customers.Customer Age]]&lt;=35,"26-35",
fact_orders[[#This Row],[dim_customers.Customer Age]]&lt;=45,"36-45",
fact_orders[[#This Row],[dim_customers.Customer Age]]&lt;=55,"46-55",
TRUE,"56+"
)</f>
        <v>18-25</v>
      </c>
      <c r="X1783" t="str" cm="1">
        <f t="array" ref="X1783">_xlfn.IFS(fact_orders[[#This Row],[Original Price]]&lt;250,"Under 250", fact_orders[[#This Row],[Original Price]]&lt;500, "250-499",fact_orders[[#This Row],[Original Price]]&lt;1000,"500-999",fact_orders[[#This Row],[Original Price]]&lt;2000,"1000-1999",TRUE,"2000+")</f>
        <v>1000-1999</v>
      </c>
      <c r="Y1783" t="str" cm="1">
        <f t="array" ref="Y1783">_xlfn.IFS(fact_orders[[#This Row],[Discount%]]&lt;0.2,"10-19%",fact_orders[[#This Row],[Discount%]]&lt;0.3,"20-29%",fact_orders[[#This Row],[Discount%]]&lt;0.4,"30-39%",fact_orders[[#This Row],[Discount%]]&lt;0.5,"40-49%",TRUE,"50%+")</f>
        <v>30-39%</v>
      </c>
    </row>
    <row r="1784" spans="1:25" hidden="1" x14ac:dyDescent="0.3">
      <c r="A1784" t="s">
        <v>5200</v>
      </c>
      <c r="B1784" t="s">
        <v>3372</v>
      </c>
      <c r="C1784" t="s">
        <v>1664</v>
      </c>
      <c r="D1784" s="2">
        <v>44296</v>
      </c>
      <c r="E1784">
        <v>985</v>
      </c>
      <c r="F1784" s="4">
        <v>0.3</v>
      </c>
      <c r="G1784" t="s">
        <v>8</v>
      </c>
      <c r="H1784" t="s">
        <v>1475</v>
      </c>
      <c r="I1784" t="s">
        <v>525</v>
      </c>
      <c r="J1784" t="s">
        <v>700</v>
      </c>
      <c r="K1784" t="s">
        <v>6925</v>
      </c>
      <c r="L1784" t="s">
        <v>23</v>
      </c>
      <c r="M1784">
        <v>4</v>
      </c>
      <c r="N1784">
        <v>18</v>
      </c>
      <c r="O1784" t="s">
        <v>3373</v>
      </c>
      <c r="P1784" t="s">
        <v>3363</v>
      </c>
      <c r="Q1784" s="7">
        <f>fact_orders[[#This Row],[Original Price]]*(1-fact_orders[[#This Row],[Discount%]])</f>
        <v>689.5</v>
      </c>
      <c r="R1784">
        <f>fact_orders[[#This Row],[Original Price]]*fact_orders[[#This Row],[Discount%]]</f>
        <v>295.5</v>
      </c>
      <c r="S1784">
        <f>YEAR(fact_orders[[#This Row],[Date]])</f>
        <v>2021</v>
      </c>
      <c r="T1784">
        <f>MONTH(fact_orders[[#This Row],[Date]])</f>
        <v>4</v>
      </c>
      <c r="U1784" t="str">
        <f>TEXT(fact_orders[[#This Row],[Date]],"mmm-yyyy")</f>
        <v>Apr-2021</v>
      </c>
      <c r="V1784" t="str">
        <f>"Q"&amp;ROUNDUP(MONTH(fact_orders[[#This Row],[Date]])/3,0)</f>
        <v>Q2</v>
      </c>
      <c r="W1784" t="str" cm="1">
        <f t="array" ref="W1784">_xlfn.IFS(
fact_orders[[#This Row],[dim_customers.Customer Age]]&lt;=25,"18-25",
fact_orders[[#This Row],[dim_customers.Customer Age]]&lt;=35,"26-35",
fact_orders[[#This Row],[dim_customers.Customer Age]]&lt;=45,"36-45",
fact_orders[[#This Row],[dim_customers.Customer Age]]&lt;=55,"46-55",
TRUE,"56+"
)</f>
        <v>18-25</v>
      </c>
      <c r="X1784" t="str" cm="1">
        <f t="array" ref="X1784">_xlfn.IFS(fact_orders[[#This Row],[Original Price]]&lt;250,"Under 250", fact_orders[[#This Row],[Original Price]]&lt;500, "250-499",fact_orders[[#This Row],[Original Price]]&lt;1000,"500-999",fact_orders[[#This Row],[Original Price]]&lt;2000,"1000-1999",TRUE,"2000+")</f>
        <v>500-999</v>
      </c>
      <c r="Y1784" t="str" cm="1">
        <f t="array" ref="Y1784">_xlfn.IFS(fact_orders[[#This Row],[Discount%]]&lt;0.2,"10-19%",fact_orders[[#This Row],[Discount%]]&lt;0.3,"20-29%",fact_orders[[#This Row],[Discount%]]&lt;0.4,"30-39%",fact_orders[[#This Row],[Discount%]]&lt;0.5,"40-49%",TRUE,"50%+")</f>
        <v>30-39%</v>
      </c>
    </row>
    <row r="1785" spans="1:25" hidden="1" x14ac:dyDescent="0.3">
      <c r="A1785" t="s">
        <v>5201</v>
      </c>
      <c r="B1785" t="s">
        <v>3374</v>
      </c>
      <c r="C1785" t="s">
        <v>1665</v>
      </c>
      <c r="D1785" s="2">
        <v>44670</v>
      </c>
      <c r="E1785">
        <v>985</v>
      </c>
      <c r="F1785" s="4">
        <v>0.3</v>
      </c>
      <c r="G1785" t="s">
        <v>8</v>
      </c>
      <c r="H1785" t="s">
        <v>1475</v>
      </c>
      <c r="I1785" t="s">
        <v>525</v>
      </c>
      <c r="J1785" t="s">
        <v>700</v>
      </c>
      <c r="K1785" t="s">
        <v>6925</v>
      </c>
      <c r="L1785" t="s">
        <v>359</v>
      </c>
      <c r="M1785">
        <v>4</v>
      </c>
      <c r="N1785">
        <v>18</v>
      </c>
      <c r="O1785" t="s">
        <v>3373</v>
      </c>
      <c r="P1785" t="s">
        <v>3363</v>
      </c>
      <c r="Q1785" s="7">
        <f>fact_orders[[#This Row],[Original Price]]*(1-fact_orders[[#This Row],[Discount%]])</f>
        <v>689.5</v>
      </c>
      <c r="R1785">
        <f>fact_orders[[#This Row],[Original Price]]*fact_orders[[#This Row],[Discount%]]</f>
        <v>295.5</v>
      </c>
      <c r="S1785">
        <f>YEAR(fact_orders[[#This Row],[Date]])</f>
        <v>2022</v>
      </c>
      <c r="T1785">
        <f>MONTH(fact_orders[[#This Row],[Date]])</f>
        <v>4</v>
      </c>
      <c r="U1785" t="str">
        <f>TEXT(fact_orders[[#This Row],[Date]],"mmm-yyyy")</f>
        <v>Apr-2022</v>
      </c>
      <c r="V1785" t="str">
        <f>"Q"&amp;ROUNDUP(MONTH(fact_orders[[#This Row],[Date]])/3,0)</f>
        <v>Q2</v>
      </c>
      <c r="W1785" t="str" cm="1">
        <f t="array" ref="W1785">_xlfn.IFS(
fact_orders[[#This Row],[dim_customers.Customer Age]]&lt;=25,"18-25",
fact_orders[[#This Row],[dim_customers.Customer Age]]&lt;=35,"26-35",
fact_orders[[#This Row],[dim_customers.Customer Age]]&lt;=45,"36-45",
fact_orders[[#This Row],[dim_customers.Customer Age]]&lt;=55,"46-55",
TRUE,"56+"
)</f>
        <v>18-25</v>
      </c>
      <c r="X1785" t="str" cm="1">
        <f t="array" ref="X1785">_xlfn.IFS(fact_orders[[#This Row],[Original Price]]&lt;250,"Under 250", fact_orders[[#This Row],[Original Price]]&lt;500, "250-499",fact_orders[[#This Row],[Original Price]]&lt;1000,"500-999",fact_orders[[#This Row],[Original Price]]&lt;2000,"1000-1999",TRUE,"2000+")</f>
        <v>500-999</v>
      </c>
      <c r="Y1785" t="str" cm="1">
        <f t="array" ref="Y1785">_xlfn.IFS(fact_orders[[#This Row],[Discount%]]&lt;0.2,"10-19%",fact_orders[[#This Row],[Discount%]]&lt;0.3,"20-29%",fact_orders[[#This Row],[Discount%]]&lt;0.4,"30-39%",fact_orders[[#This Row],[Discount%]]&lt;0.5,"40-49%",TRUE,"50%+")</f>
        <v>30-39%</v>
      </c>
    </row>
    <row r="1786" spans="1:25" hidden="1" x14ac:dyDescent="0.3">
      <c r="A1786" t="s">
        <v>5202</v>
      </c>
      <c r="B1786" t="s">
        <v>3375</v>
      </c>
      <c r="C1786" t="s">
        <v>1666</v>
      </c>
      <c r="D1786" s="2">
        <v>44634</v>
      </c>
      <c r="E1786">
        <v>985</v>
      </c>
      <c r="F1786" s="4">
        <v>0.3</v>
      </c>
      <c r="G1786" t="s">
        <v>8</v>
      </c>
      <c r="H1786" t="s">
        <v>1475</v>
      </c>
      <c r="I1786" t="s">
        <v>525</v>
      </c>
      <c r="J1786" t="s">
        <v>700</v>
      </c>
      <c r="K1786" t="s">
        <v>6926</v>
      </c>
      <c r="L1786" t="s">
        <v>359</v>
      </c>
      <c r="M1786">
        <v>4</v>
      </c>
      <c r="N1786">
        <v>18</v>
      </c>
      <c r="O1786" t="s">
        <v>3373</v>
      </c>
      <c r="P1786" t="s">
        <v>3363</v>
      </c>
      <c r="Q1786" s="7">
        <f>fact_orders[[#This Row],[Original Price]]*(1-fact_orders[[#This Row],[Discount%]])</f>
        <v>689.5</v>
      </c>
      <c r="R1786">
        <f>fact_orders[[#This Row],[Original Price]]*fact_orders[[#This Row],[Discount%]]</f>
        <v>295.5</v>
      </c>
      <c r="S1786">
        <f>YEAR(fact_orders[[#This Row],[Date]])</f>
        <v>2022</v>
      </c>
      <c r="T1786">
        <f>MONTH(fact_orders[[#This Row],[Date]])</f>
        <v>3</v>
      </c>
      <c r="U1786" t="str">
        <f>TEXT(fact_orders[[#This Row],[Date]],"mmm-yyyy")</f>
        <v>Mar-2022</v>
      </c>
      <c r="V1786" t="str">
        <f>"Q"&amp;ROUNDUP(MONTH(fact_orders[[#This Row],[Date]])/3,0)</f>
        <v>Q1</v>
      </c>
      <c r="W1786" t="str" cm="1">
        <f t="array" ref="W1786">_xlfn.IFS(
fact_orders[[#This Row],[dim_customers.Customer Age]]&lt;=25,"18-25",
fact_orders[[#This Row],[dim_customers.Customer Age]]&lt;=35,"26-35",
fact_orders[[#This Row],[dim_customers.Customer Age]]&lt;=45,"36-45",
fact_orders[[#This Row],[dim_customers.Customer Age]]&lt;=55,"46-55",
TRUE,"56+"
)</f>
        <v>18-25</v>
      </c>
      <c r="X1786" t="str" cm="1">
        <f t="array" ref="X1786">_xlfn.IFS(fact_orders[[#This Row],[Original Price]]&lt;250,"Under 250", fact_orders[[#This Row],[Original Price]]&lt;500, "250-499",fact_orders[[#This Row],[Original Price]]&lt;1000,"500-999",fact_orders[[#This Row],[Original Price]]&lt;2000,"1000-1999",TRUE,"2000+")</f>
        <v>500-999</v>
      </c>
      <c r="Y1786" t="str" cm="1">
        <f t="array" ref="Y1786">_xlfn.IFS(fact_orders[[#This Row],[Discount%]]&lt;0.2,"10-19%",fact_orders[[#This Row],[Discount%]]&lt;0.3,"20-29%",fact_orders[[#This Row],[Discount%]]&lt;0.4,"30-39%",fact_orders[[#This Row],[Discount%]]&lt;0.5,"40-49%",TRUE,"50%+")</f>
        <v>30-39%</v>
      </c>
    </row>
    <row r="1787" spans="1:25" hidden="1" x14ac:dyDescent="0.3">
      <c r="A1787" t="s">
        <v>5203</v>
      </c>
      <c r="B1787" t="s">
        <v>3376</v>
      </c>
      <c r="C1787" t="s">
        <v>1667</v>
      </c>
      <c r="D1787" s="2">
        <v>44805</v>
      </c>
      <c r="E1787">
        <v>985</v>
      </c>
      <c r="F1787" s="4">
        <v>0.3</v>
      </c>
      <c r="G1787" t="s">
        <v>8</v>
      </c>
      <c r="H1787" t="s">
        <v>1475</v>
      </c>
      <c r="I1787" t="s">
        <v>525</v>
      </c>
      <c r="J1787" t="s">
        <v>700</v>
      </c>
      <c r="K1787" t="s">
        <v>6926</v>
      </c>
      <c r="L1787" t="s">
        <v>359</v>
      </c>
      <c r="M1787">
        <v>3</v>
      </c>
      <c r="N1787">
        <v>18</v>
      </c>
      <c r="O1787" t="s">
        <v>3373</v>
      </c>
      <c r="P1787" t="s">
        <v>3363</v>
      </c>
      <c r="Q1787" s="7">
        <f>fact_orders[[#This Row],[Original Price]]*(1-fact_orders[[#This Row],[Discount%]])</f>
        <v>689.5</v>
      </c>
      <c r="R1787">
        <f>fact_orders[[#This Row],[Original Price]]*fact_orders[[#This Row],[Discount%]]</f>
        <v>295.5</v>
      </c>
      <c r="S1787">
        <f>YEAR(fact_orders[[#This Row],[Date]])</f>
        <v>2022</v>
      </c>
      <c r="T1787">
        <f>MONTH(fact_orders[[#This Row],[Date]])</f>
        <v>9</v>
      </c>
      <c r="U1787" t="str">
        <f>TEXT(fact_orders[[#This Row],[Date]],"mmm-yyyy")</f>
        <v>Sep-2022</v>
      </c>
      <c r="V1787" t="str">
        <f>"Q"&amp;ROUNDUP(MONTH(fact_orders[[#This Row],[Date]])/3,0)</f>
        <v>Q3</v>
      </c>
      <c r="W1787" t="str" cm="1">
        <f t="array" ref="W1787">_xlfn.IFS(
fact_orders[[#This Row],[dim_customers.Customer Age]]&lt;=25,"18-25",
fact_orders[[#This Row],[dim_customers.Customer Age]]&lt;=35,"26-35",
fact_orders[[#This Row],[dim_customers.Customer Age]]&lt;=45,"36-45",
fact_orders[[#This Row],[dim_customers.Customer Age]]&lt;=55,"46-55",
TRUE,"56+"
)</f>
        <v>18-25</v>
      </c>
      <c r="X1787" t="str" cm="1">
        <f t="array" ref="X1787">_xlfn.IFS(fact_orders[[#This Row],[Original Price]]&lt;250,"Under 250", fact_orders[[#This Row],[Original Price]]&lt;500, "250-499",fact_orders[[#This Row],[Original Price]]&lt;1000,"500-999",fact_orders[[#This Row],[Original Price]]&lt;2000,"1000-1999",TRUE,"2000+")</f>
        <v>500-999</v>
      </c>
      <c r="Y1787" t="str" cm="1">
        <f t="array" ref="Y1787">_xlfn.IFS(fact_orders[[#This Row],[Discount%]]&lt;0.2,"10-19%",fact_orders[[#This Row],[Discount%]]&lt;0.3,"20-29%",fact_orders[[#This Row],[Discount%]]&lt;0.4,"30-39%",fact_orders[[#This Row],[Discount%]]&lt;0.5,"40-49%",TRUE,"50%+")</f>
        <v>30-39%</v>
      </c>
    </row>
    <row r="1788" spans="1:25" hidden="1" x14ac:dyDescent="0.3">
      <c r="A1788" t="s">
        <v>5204</v>
      </c>
      <c r="B1788" t="s">
        <v>3377</v>
      </c>
      <c r="C1788" t="s">
        <v>1668</v>
      </c>
      <c r="D1788" s="2">
        <v>44276</v>
      </c>
      <c r="E1788">
        <v>985</v>
      </c>
      <c r="F1788" s="4">
        <v>0.14000000000000001</v>
      </c>
      <c r="G1788" t="s">
        <v>8</v>
      </c>
      <c r="H1788" t="s">
        <v>1475</v>
      </c>
      <c r="I1788" t="s">
        <v>525</v>
      </c>
      <c r="J1788" t="s">
        <v>700</v>
      </c>
      <c r="K1788" t="s">
        <v>6926</v>
      </c>
      <c r="L1788" t="s">
        <v>359</v>
      </c>
      <c r="M1788">
        <v>5</v>
      </c>
      <c r="N1788">
        <v>18</v>
      </c>
      <c r="O1788" t="s">
        <v>3373</v>
      </c>
      <c r="P1788" t="s">
        <v>3363</v>
      </c>
      <c r="Q1788" s="7">
        <f>fact_orders[[#This Row],[Original Price]]*(1-fact_orders[[#This Row],[Discount%]])</f>
        <v>847.1</v>
      </c>
      <c r="R1788">
        <f>fact_orders[[#This Row],[Original Price]]*fact_orders[[#This Row],[Discount%]]</f>
        <v>137.9</v>
      </c>
      <c r="S1788">
        <f>YEAR(fact_orders[[#This Row],[Date]])</f>
        <v>2021</v>
      </c>
      <c r="T1788">
        <f>MONTH(fact_orders[[#This Row],[Date]])</f>
        <v>3</v>
      </c>
      <c r="U1788" t="str">
        <f>TEXT(fact_orders[[#This Row],[Date]],"mmm-yyyy")</f>
        <v>Mar-2021</v>
      </c>
      <c r="V1788" t="str">
        <f>"Q"&amp;ROUNDUP(MONTH(fact_orders[[#This Row],[Date]])/3,0)</f>
        <v>Q1</v>
      </c>
      <c r="W1788" t="str" cm="1">
        <f t="array" ref="W1788">_xlfn.IFS(
fact_orders[[#This Row],[dim_customers.Customer Age]]&lt;=25,"18-25",
fact_orders[[#This Row],[dim_customers.Customer Age]]&lt;=35,"26-35",
fact_orders[[#This Row],[dim_customers.Customer Age]]&lt;=45,"36-45",
fact_orders[[#This Row],[dim_customers.Customer Age]]&lt;=55,"46-55",
TRUE,"56+"
)</f>
        <v>18-25</v>
      </c>
      <c r="X1788" t="str" cm="1">
        <f t="array" ref="X1788">_xlfn.IFS(fact_orders[[#This Row],[Original Price]]&lt;250,"Under 250", fact_orders[[#This Row],[Original Price]]&lt;500, "250-499",fact_orders[[#This Row],[Original Price]]&lt;1000,"500-999",fact_orders[[#This Row],[Original Price]]&lt;2000,"1000-1999",TRUE,"2000+")</f>
        <v>500-999</v>
      </c>
      <c r="Y1788" t="str" cm="1">
        <f t="array" ref="Y1788">_xlfn.IFS(fact_orders[[#This Row],[Discount%]]&lt;0.2,"10-19%",fact_orders[[#This Row],[Discount%]]&lt;0.3,"20-29%",fact_orders[[#This Row],[Discount%]]&lt;0.4,"30-39%",fact_orders[[#This Row],[Discount%]]&lt;0.5,"40-49%",TRUE,"50%+")</f>
        <v>10-19%</v>
      </c>
    </row>
    <row r="1789" spans="1:25" hidden="1" x14ac:dyDescent="0.3">
      <c r="A1789" t="s">
        <v>5205</v>
      </c>
      <c r="B1789" t="s">
        <v>3378</v>
      </c>
      <c r="C1789" t="s">
        <v>1669</v>
      </c>
      <c r="D1789" s="2">
        <v>44252</v>
      </c>
      <c r="E1789">
        <v>369</v>
      </c>
      <c r="F1789" s="4">
        <v>0.14000000000000001</v>
      </c>
      <c r="G1789" t="s">
        <v>8</v>
      </c>
      <c r="H1789" t="s">
        <v>1475</v>
      </c>
      <c r="I1789" t="s">
        <v>525</v>
      </c>
      <c r="J1789" t="s">
        <v>700</v>
      </c>
      <c r="K1789" t="s">
        <v>6926</v>
      </c>
      <c r="L1789" t="s">
        <v>359</v>
      </c>
      <c r="M1789">
        <v>4</v>
      </c>
      <c r="N1789">
        <v>18</v>
      </c>
      <c r="O1789" t="s">
        <v>3373</v>
      </c>
      <c r="P1789" t="s">
        <v>3363</v>
      </c>
      <c r="Q1789" s="7">
        <f>fact_orders[[#This Row],[Original Price]]*(1-fact_orders[[#This Row],[Discount%]])</f>
        <v>317.33999999999997</v>
      </c>
      <c r="R1789">
        <f>fact_orders[[#This Row],[Original Price]]*fact_orders[[#This Row],[Discount%]]</f>
        <v>51.660000000000004</v>
      </c>
      <c r="S1789">
        <f>YEAR(fact_orders[[#This Row],[Date]])</f>
        <v>2021</v>
      </c>
      <c r="T1789">
        <f>MONTH(fact_orders[[#This Row],[Date]])</f>
        <v>2</v>
      </c>
      <c r="U1789" t="str">
        <f>TEXT(fact_orders[[#This Row],[Date]],"mmm-yyyy")</f>
        <v>Feb-2021</v>
      </c>
      <c r="V1789" t="str">
        <f>"Q"&amp;ROUNDUP(MONTH(fact_orders[[#This Row],[Date]])/3,0)</f>
        <v>Q1</v>
      </c>
      <c r="W1789" t="str" cm="1">
        <f t="array" ref="W1789">_xlfn.IFS(
fact_orders[[#This Row],[dim_customers.Customer Age]]&lt;=25,"18-25",
fact_orders[[#This Row],[dim_customers.Customer Age]]&lt;=35,"26-35",
fact_orders[[#This Row],[dim_customers.Customer Age]]&lt;=45,"36-45",
fact_orders[[#This Row],[dim_customers.Customer Age]]&lt;=55,"46-55",
TRUE,"56+"
)</f>
        <v>18-25</v>
      </c>
      <c r="X1789" t="str" cm="1">
        <f t="array" ref="X1789">_xlfn.IFS(fact_orders[[#This Row],[Original Price]]&lt;250,"Under 250", fact_orders[[#This Row],[Original Price]]&lt;500, "250-499",fact_orders[[#This Row],[Original Price]]&lt;1000,"500-999",fact_orders[[#This Row],[Original Price]]&lt;2000,"1000-1999",TRUE,"2000+")</f>
        <v>250-499</v>
      </c>
      <c r="Y1789" t="str" cm="1">
        <f t="array" ref="Y1789">_xlfn.IFS(fact_orders[[#This Row],[Discount%]]&lt;0.2,"10-19%",fact_orders[[#This Row],[Discount%]]&lt;0.3,"20-29%",fact_orders[[#This Row],[Discount%]]&lt;0.4,"30-39%",fact_orders[[#This Row],[Discount%]]&lt;0.5,"40-49%",TRUE,"50%+")</f>
        <v>10-19%</v>
      </c>
    </row>
    <row r="1790" spans="1:25" hidden="1" x14ac:dyDescent="0.3">
      <c r="A1790" t="s">
        <v>5206</v>
      </c>
      <c r="B1790" t="s">
        <v>3379</v>
      </c>
      <c r="C1790" t="s">
        <v>1670</v>
      </c>
      <c r="D1790" s="2">
        <v>44500</v>
      </c>
      <c r="E1790">
        <v>399</v>
      </c>
      <c r="F1790" s="4">
        <v>0.14000000000000001</v>
      </c>
      <c r="G1790" t="s">
        <v>8</v>
      </c>
      <c r="H1790" t="s">
        <v>1475</v>
      </c>
      <c r="I1790" t="s">
        <v>525</v>
      </c>
      <c r="J1790" t="s">
        <v>700</v>
      </c>
      <c r="K1790" t="s">
        <v>6926</v>
      </c>
      <c r="L1790" t="s">
        <v>359</v>
      </c>
      <c r="M1790">
        <v>2</v>
      </c>
      <c r="N1790">
        <v>23</v>
      </c>
      <c r="O1790" t="s">
        <v>3380</v>
      </c>
      <c r="P1790" t="s">
        <v>3381</v>
      </c>
      <c r="Q1790" s="7">
        <f>fact_orders[[#This Row],[Original Price]]*(1-fact_orders[[#This Row],[Discount%]])</f>
        <v>343.14</v>
      </c>
      <c r="R1790">
        <f>fact_orders[[#This Row],[Original Price]]*fact_orders[[#This Row],[Discount%]]</f>
        <v>55.860000000000007</v>
      </c>
      <c r="S1790">
        <f>YEAR(fact_orders[[#This Row],[Date]])</f>
        <v>2021</v>
      </c>
      <c r="T1790">
        <f>MONTH(fact_orders[[#This Row],[Date]])</f>
        <v>10</v>
      </c>
      <c r="U1790" t="str">
        <f>TEXT(fact_orders[[#This Row],[Date]],"mmm-yyyy")</f>
        <v>Oct-2021</v>
      </c>
      <c r="V1790" t="str">
        <f>"Q"&amp;ROUNDUP(MONTH(fact_orders[[#This Row],[Date]])/3,0)</f>
        <v>Q4</v>
      </c>
      <c r="W1790" t="str" cm="1">
        <f t="array" ref="W1790">_xlfn.IFS(
fact_orders[[#This Row],[dim_customers.Customer Age]]&lt;=25,"18-25",
fact_orders[[#This Row],[dim_customers.Customer Age]]&lt;=35,"26-35",
fact_orders[[#This Row],[dim_customers.Customer Age]]&lt;=45,"36-45",
fact_orders[[#This Row],[dim_customers.Customer Age]]&lt;=55,"46-55",
TRUE,"56+"
)</f>
        <v>18-25</v>
      </c>
      <c r="X1790" t="str" cm="1">
        <f t="array" ref="X1790">_xlfn.IFS(fact_orders[[#This Row],[Original Price]]&lt;250,"Under 250", fact_orders[[#This Row],[Original Price]]&lt;500, "250-499",fact_orders[[#This Row],[Original Price]]&lt;1000,"500-999",fact_orders[[#This Row],[Original Price]]&lt;2000,"1000-1999",TRUE,"2000+")</f>
        <v>250-499</v>
      </c>
      <c r="Y1790" t="str" cm="1">
        <f t="array" ref="Y1790">_xlfn.IFS(fact_orders[[#This Row],[Discount%]]&lt;0.2,"10-19%",fact_orders[[#This Row],[Discount%]]&lt;0.3,"20-29%",fact_orders[[#This Row],[Discount%]]&lt;0.4,"30-39%",fact_orders[[#This Row],[Discount%]]&lt;0.5,"40-49%",TRUE,"50%+")</f>
        <v>10-19%</v>
      </c>
    </row>
    <row r="1791" spans="1:25" hidden="1" x14ac:dyDescent="0.3">
      <c r="A1791" t="s">
        <v>5207</v>
      </c>
      <c r="B1791" t="s">
        <v>3382</v>
      </c>
      <c r="C1791" t="s">
        <v>1671</v>
      </c>
      <c r="D1791" s="2">
        <v>44661</v>
      </c>
      <c r="E1791">
        <v>399</v>
      </c>
      <c r="F1791" s="4">
        <v>0.14000000000000001</v>
      </c>
      <c r="G1791" t="s">
        <v>8</v>
      </c>
      <c r="H1791" t="s">
        <v>1475</v>
      </c>
      <c r="I1791" t="s">
        <v>525</v>
      </c>
      <c r="J1791" t="s">
        <v>1165</v>
      </c>
      <c r="K1791" t="s">
        <v>6926</v>
      </c>
      <c r="L1791" t="s">
        <v>359</v>
      </c>
      <c r="M1791">
        <v>5</v>
      </c>
      <c r="N1791">
        <v>24</v>
      </c>
      <c r="O1791" t="s">
        <v>3380</v>
      </c>
      <c r="P1791" t="s">
        <v>3381</v>
      </c>
      <c r="Q1791" s="7">
        <f>fact_orders[[#This Row],[Original Price]]*(1-fact_orders[[#This Row],[Discount%]])</f>
        <v>343.14</v>
      </c>
      <c r="R1791">
        <f>fact_orders[[#This Row],[Original Price]]*fact_orders[[#This Row],[Discount%]]</f>
        <v>55.860000000000007</v>
      </c>
      <c r="S1791">
        <f>YEAR(fact_orders[[#This Row],[Date]])</f>
        <v>2022</v>
      </c>
      <c r="T1791">
        <f>MONTH(fact_orders[[#This Row],[Date]])</f>
        <v>4</v>
      </c>
      <c r="U1791" t="str">
        <f>TEXT(fact_orders[[#This Row],[Date]],"mmm-yyyy")</f>
        <v>Apr-2022</v>
      </c>
      <c r="V1791" t="str">
        <f>"Q"&amp;ROUNDUP(MONTH(fact_orders[[#This Row],[Date]])/3,0)</f>
        <v>Q2</v>
      </c>
      <c r="W1791" t="str" cm="1">
        <f t="array" ref="W1791">_xlfn.IFS(
fact_orders[[#This Row],[dim_customers.Customer Age]]&lt;=25,"18-25",
fact_orders[[#This Row],[dim_customers.Customer Age]]&lt;=35,"26-35",
fact_orders[[#This Row],[dim_customers.Customer Age]]&lt;=45,"36-45",
fact_orders[[#This Row],[dim_customers.Customer Age]]&lt;=55,"46-55",
TRUE,"56+"
)</f>
        <v>18-25</v>
      </c>
      <c r="X1791" t="str" cm="1">
        <f t="array" ref="X1791">_xlfn.IFS(fact_orders[[#This Row],[Original Price]]&lt;250,"Under 250", fact_orders[[#This Row],[Original Price]]&lt;500, "250-499",fact_orders[[#This Row],[Original Price]]&lt;1000,"500-999",fact_orders[[#This Row],[Original Price]]&lt;2000,"1000-1999",TRUE,"2000+")</f>
        <v>250-499</v>
      </c>
      <c r="Y1791" t="str" cm="1">
        <f t="array" ref="Y1791">_xlfn.IFS(fact_orders[[#This Row],[Discount%]]&lt;0.2,"10-19%",fact_orders[[#This Row],[Discount%]]&lt;0.3,"20-29%",fact_orders[[#This Row],[Discount%]]&lt;0.4,"30-39%",fact_orders[[#This Row],[Discount%]]&lt;0.5,"40-49%",TRUE,"50%+")</f>
        <v>10-19%</v>
      </c>
    </row>
    <row r="1792" spans="1:25" hidden="1" x14ac:dyDescent="0.3">
      <c r="A1792" t="s">
        <v>5208</v>
      </c>
      <c r="B1792" t="s">
        <v>3383</v>
      </c>
      <c r="C1792" t="s">
        <v>1672</v>
      </c>
      <c r="D1792" s="2">
        <v>44991</v>
      </c>
      <c r="E1792">
        <v>399</v>
      </c>
      <c r="F1792" s="4">
        <v>0.12</v>
      </c>
      <c r="G1792" t="s">
        <v>8</v>
      </c>
      <c r="H1792" t="s">
        <v>1475</v>
      </c>
      <c r="I1792" t="s">
        <v>525</v>
      </c>
      <c r="J1792" t="s">
        <v>1165</v>
      </c>
      <c r="K1792" t="s">
        <v>6923</v>
      </c>
      <c r="L1792" t="s">
        <v>359</v>
      </c>
      <c r="M1792">
        <v>5</v>
      </c>
      <c r="N1792">
        <v>25</v>
      </c>
      <c r="O1792" t="s">
        <v>3380</v>
      </c>
      <c r="P1792" t="s">
        <v>3381</v>
      </c>
      <c r="Q1792" s="7">
        <f>fact_orders[[#This Row],[Original Price]]*(1-fact_orders[[#This Row],[Discount%]])</f>
        <v>351.12</v>
      </c>
      <c r="R1792">
        <f>fact_orders[[#This Row],[Original Price]]*fact_orders[[#This Row],[Discount%]]</f>
        <v>47.879999999999995</v>
      </c>
      <c r="S1792">
        <f>YEAR(fact_orders[[#This Row],[Date]])</f>
        <v>2023</v>
      </c>
      <c r="T1792">
        <f>MONTH(fact_orders[[#This Row],[Date]])</f>
        <v>3</v>
      </c>
      <c r="U1792" t="str">
        <f>TEXT(fact_orders[[#This Row],[Date]],"mmm-yyyy")</f>
        <v>Mar-2023</v>
      </c>
      <c r="V1792" t="str">
        <f>"Q"&amp;ROUNDUP(MONTH(fact_orders[[#This Row],[Date]])/3,0)</f>
        <v>Q1</v>
      </c>
      <c r="W1792" t="str" cm="1">
        <f t="array" ref="W1792">_xlfn.IFS(
fact_orders[[#This Row],[dim_customers.Customer Age]]&lt;=25,"18-25",
fact_orders[[#This Row],[dim_customers.Customer Age]]&lt;=35,"26-35",
fact_orders[[#This Row],[dim_customers.Customer Age]]&lt;=45,"36-45",
fact_orders[[#This Row],[dim_customers.Customer Age]]&lt;=55,"46-55",
TRUE,"56+"
)</f>
        <v>18-25</v>
      </c>
      <c r="X1792" t="str" cm="1">
        <f t="array" ref="X1792">_xlfn.IFS(fact_orders[[#This Row],[Original Price]]&lt;250,"Under 250", fact_orders[[#This Row],[Original Price]]&lt;500, "250-499",fact_orders[[#This Row],[Original Price]]&lt;1000,"500-999",fact_orders[[#This Row],[Original Price]]&lt;2000,"1000-1999",TRUE,"2000+")</f>
        <v>250-499</v>
      </c>
      <c r="Y1792" t="str" cm="1">
        <f t="array" ref="Y1792">_xlfn.IFS(fact_orders[[#This Row],[Discount%]]&lt;0.2,"10-19%",fact_orders[[#This Row],[Discount%]]&lt;0.3,"20-29%",fact_orders[[#This Row],[Discount%]]&lt;0.4,"30-39%",fact_orders[[#This Row],[Discount%]]&lt;0.5,"40-49%",TRUE,"50%+")</f>
        <v>10-19%</v>
      </c>
    </row>
    <row r="1793" spans="1:25" hidden="1" x14ac:dyDescent="0.3">
      <c r="A1793" t="s">
        <v>5209</v>
      </c>
      <c r="B1793" t="s">
        <v>3384</v>
      </c>
      <c r="C1793" t="s">
        <v>1673</v>
      </c>
      <c r="D1793" s="2">
        <v>44845</v>
      </c>
      <c r="E1793">
        <v>399</v>
      </c>
      <c r="F1793" s="4">
        <v>0.12</v>
      </c>
      <c r="G1793" t="s">
        <v>8</v>
      </c>
      <c r="H1793" t="s">
        <v>1475</v>
      </c>
      <c r="I1793" t="s">
        <v>525</v>
      </c>
      <c r="J1793" t="s">
        <v>1165</v>
      </c>
      <c r="K1793" t="s">
        <v>6923</v>
      </c>
      <c r="L1793" t="s">
        <v>23</v>
      </c>
      <c r="M1793">
        <v>5</v>
      </c>
      <c r="N1793">
        <v>26</v>
      </c>
      <c r="O1793" t="s">
        <v>3380</v>
      </c>
      <c r="P1793" t="s">
        <v>3381</v>
      </c>
      <c r="Q1793" s="7">
        <f>fact_orders[[#This Row],[Original Price]]*(1-fact_orders[[#This Row],[Discount%]])</f>
        <v>351.12</v>
      </c>
      <c r="R1793">
        <f>fact_orders[[#This Row],[Original Price]]*fact_orders[[#This Row],[Discount%]]</f>
        <v>47.879999999999995</v>
      </c>
      <c r="S1793">
        <f>YEAR(fact_orders[[#This Row],[Date]])</f>
        <v>2022</v>
      </c>
      <c r="T1793">
        <f>MONTH(fact_orders[[#This Row],[Date]])</f>
        <v>10</v>
      </c>
      <c r="U1793" t="str">
        <f>TEXT(fact_orders[[#This Row],[Date]],"mmm-yyyy")</f>
        <v>Oct-2022</v>
      </c>
      <c r="V1793" t="str">
        <f>"Q"&amp;ROUNDUP(MONTH(fact_orders[[#This Row],[Date]])/3,0)</f>
        <v>Q4</v>
      </c>
      <c r="W1793" t="str" cm="1">
        <f t="array" ref="W1793">_xlfn.IFS(
fact_orders[[#This Row],[dim_customers.Customer Age]]&lt;=25,"18-25",
fact_orders[[#This Row],[dim_customers.Customer Age]]&lt;=35,"26-35",
fact_orders[[#This Row],[dim_customers.Customer Age]]&lt;=45,"36-45",
fact_orders[[#This Row],[dim_customers.Customer Age]]&lt;=55,"46-55",
TRUE,"56+"
)</f>
        <v>26-35</v>
      </c>
      <c r="X1793" t="str" cm="1">
        <f t="array" ref="X1793">_xlfn.IFS(fact_orders[[#This Row],[Original Price]]&lt;250,"Under 250", fact_orders[[#This Row],[Original Price]]&lt;500, "250-499",fact_orders[[#This Row],[Original Price]]&lt;1000,"500-999",fact_orders[[#This Row],[Original Price]]&lt;2000,"1000-1999",TRUE,"2000+")</f>
        <v>250-499</v>
      </c>
      <c r="Y1793" t="str" cm="1">
        <f t="array" ref="Y1793">_xlfn.IFS(fact_orders[[#This Row],[Discount%]]&lt;0.2,"10-19%",fact_orders[[#This Row],[Discount%]]&lt;0.3,"20-29%",fact_orders[[#This Row],[Discount%]]&lt;0.4,"30-39%",fact_orders[[#This Row],[Discount%]]&lt;0.5,"40-49%",TRUE,"50%+")</f>
        <v>10-19%</v>
      </c>
    </row>
    <row r="1794" spans="1:25" hidden="1" x14ac:dyDescent="0.3">
      <c r="A1794" t="s">
        <v>5210</v>
      </c>
      <c r="B1794" t="s">
        <v>3385</v>
      </c>
      <c r="C1794" t="s">
        <v>1674</v>
      </c>
      <c r="D1794" s="2">
        <v>44542</v>
      </c>
      <c r="E1794">
        <v>555</v>
      </c>
      <c r="F1794" s="4">
        <v>0.12</v>
      </c>
      <c r="G1794" t="s">
        <v>8</v>
      </c>
      <c r="H1794" t="s">
        <v>1475</v>
      </c>
      <c r="I1794" t="s">
        <v>525</v>
      </c>
      <c r="J1794" t="s">
        <v>1165</v>
      </c>
      <c r="K1794" t="s">
        <v>6923</v>
      </c>
      <c r="L1794" t="s">
        <v>23</v>
      </c>
      <c r="M1794">
        <v>4</v>
      </c>
      <c r="N1794">
        <v>27</v>
      </c>
      <c r="O1794" t="s">
        <v>3386</v>
      </c>
      <c r="P1794" t="s">
        <v>3381</v>
      </c>
      <c r="Q1794" s="7">
        <f>fact_orders[[#This Row],[Original Price]]*(1-fact_orders[[#This Row],[Discount%]])</f>
        <v>488.4</v>
      </c>
      <c r="R1794">
        <f>fact_orders[[#This Row],[Original Price]]*fact_orders[[#This Row],[Discount%]]</f>
        <v>66.599999999999994</v>
      </c>
      <c r="S1794">
        <f>YEAR(fact_orders[[#This Row],[Date]])</f>
        <v>2021</v>
      </c>
      <c r="T1794">
        <f>MONTH(fact_orders[[#This Row],[Date]])</f>
        <v>12</v>
      </c>
      <c r="U1794" t="str">
        <f>TEXT(fact_orders[[#This Row],[Date]],"mmm-yyyy")</f>
        <v>Dec-2021</v>
      </c>
      <c r="V1794" t="str">
        <f>"Q"&amp;ROUNDUP(MONTH(fact_orders[[#This Row],[Date]])/3,0)</f>
        <v>Q4</v>
      </c>
      <c r="W1794" t="str" cm="1">
        <f t="array" ref="W1794">_xlfn.IFS(
fact_orders[[#This Row],[dim_customers.Customer Age]]&lt;=25,"18-25",
fact_orders[[#This Row],[dim_customers.Customer Age]]&lt;=35,"26-35",
fact_orders[[#This Row],[dim_customers.Customer Age]]&lt;=45,"36-45",
fact_orders[[#This Row],[dim_customers.Customer Age]]&lt;=55,"46-55",
TRUE,"56+"
)</f>
        <v>26-35</v>
      </c>
      <c r="X1794" t="str" cm="1">
        <f t="array" ref="X1794">_xlfn.IFS(fact_orders[[#This Row],[Original Price]]&lt;250,"Under 250", fact_orders[[#This Row],[Original Price]]&lt;500, "250-499",fact_orders[[#This Row],[Original Price]]&lt;1000,"500-999",fact_orders[[#This Row],[Original Price]]&lt;2000,"1000-1999",TRUE,"2000+")</f>
        <v>500-999</v>
      </c>
      <c r="Y1794" t="str" cm="1">
        <f t="array" ref="Y1794">_xlfn.IFS(fact_orders[[#This Row],[Discount%]]&lt;0.2,"10-19%",fact_orders[[#This Row],[Discount%]]&lt;0.3,"20-29%",fact_orders[[#This Row],[Discount%]]&lt;0.4,"30-39%",fact_orders[[#This Row],[Discount%]]&lt;0.5,"40-49%",TRUE,"50%+")</f>
        <v>10-19%</v>
      </c>
    </row>
    <row r="1795" spans="1:25" hidden="1" x14ac:dyDescent="0.3">
      <c r="A1795" t="s">
        <v>5211</v>
      </c>
      <c r="B1795" t="s">
        <v>3387</v>
      </c>
      <c r="C1795" t="s">
        <v>1675</v>
      </c>
      <c r="D1795" s="2">
        <v>44274</v>
      </c>
      <c r="E1795">
        <v>555</v>
      </c>
      <c r="F1795" s="4">
        <v>0.12</v>
      </c>
      <c r="G1795" t="s">
        <v>8</v>
      </c>
      <c r="H1795" t="s">
        <v>1475</v>
      </c>
      <c r="I1795" t="s">
        <v>525</v>
      </c>
      <c r="J1795" t="s">
        <v>1165</v>
      </c>
      <c r="K1795" t="s">
        <v>6923</v>
      </c>
      <c r="L1795" t="s">
        <v>23</v>
      </c>
      <c r="M1795">
        <v>4</v>
      </c>
      <c r="N1795">
        <v>24</v>
      </c>
      <c r="O1795" t="s">
        <v>3386</v>
      </c>
      <c r="P1795" t="s">
        <v>3381</v>
      </c>
      <c r="Q1795" s="7">
        <f>fact_orders[[#This Row],[Original Price]]*(1-fact_orders[[#This Row],[Discount%]])</f>
        <v>488.4</v>
      </c>
      <c r="R1795">
        <f>fact_orders[[#This Row],[Original Price]]*fact_orders[[#This Row],[Discount%]]</f>
        <v>66.599999999999994</v>
      </c>
      <c r="S1795">
        <f>YEAR(fact_orders[[#This Row],[Date]])</f>
        <v>2021</v>
      </c>
      <c r="T1795">
        <f>MONTH(fact_orders[[#This Row],[Date]])</f>
        <v>3</v>
      </c>
      <c r="U1795" t="str">
        <f>TEXT(fact_orders[[#This Row],[Date]],"mmm-yyyy")</f>
        <v>Mar-2021</v>
      </c>
      <c r="V1795" t="str">
        <f>"Q"&amp;ROUNDUP(MONTH(fact_orders[[#This Row],[Date]])/3,0)</f>
        <v>Q1</v>
      </c>
      <c r="W1795" t="str" cm="1">
        <f t="array" ref="W1795">_xlfn.IFS(
fact_orders[[#This Row],[dim_customers.Customer Age]]&lt;=25,"18-25",
fact_orders[[#This Row],[dim_customers.Customer Age]]&lt;=35,"26-35",
fact_orders[[#This Row],[dim_customers.Customer Age]]&lt;=45,"36-45",
fact_orders[[#This Row],[dim_customers.Customer Age]]&lt;=55,"46-55",
TRUE,"56+"
)</f>
        <v>18-25</v>
      </c>
      <c r="X1795" t="str" cm="1">
        <f t="array" ref="X1795">_xlfn.IFS(fact_orders[[#This Row],[Original Price]]&lt;250,"Under 250", fact_orders[[#This Row],[Original Price]]&lt;500, "250-499",fact_orders[[#This Row],[Original Price]]&lt;1000,"500-999",fact_orders[[#This Row],[Original Price]]&lt;2000,"1000-1999",TRUE,"2000+")</f>
        <v>500-999</v>
      </c>
      <c r="Y1795" t="str" cm="1">
        <f t="array" ref="Y1795">_xlfn.IFS(fact_orders[[#This Row],[Discount%]]&lt;0.2,"10-19%",fact_orders[[#This Row],[Discount%]]&lt;0.3,"20-29%",fact_orders[[#This Row],[Discount%]]&lt;0.4,"30-39%",fact_orders[[#This Row],[Discount%]]&lt;0.5,"40-49%",TRUE,"50%+")</f>
        <v>10-19%</v>
      </c>
    </row>
    <row r="1796" spans="1:25" hidden="1" x14ac:dyDescent="0.3">
      <c r="A1796" t="s">
        <v>5212</v>
      </c>
      <c r="B1796" t="s">
        <v>3388</v>
      </c>
      <c r="C1796" t="s">
        <v>1676</v>
      </c>
      <c r="D1796" s="2">
        <v>44236</v>
      </c>
      <c r="E1796">
        <v>555</v>
      </c>
      <c r="F1796" s="4">
        <v>0.12</v>
      </c>
      <c r="G1796" t="s">
        <v>8</v>
      </c>
      <c r="H1796" t="s">
        <v>1475</v>
      </c>
      <c r="I1796" t="s">
        <v>525</v>
      </c>
      <c r="J1796" t="s">
        <v>1165</v>
      </c>
      <c r="K1796" t="s">
        <v>6923</v>
      </c>
      <c r="L1796" t="s">
        <v>12</v>
      </c>
      <c r="M1796">
        <v>4</v>
      </c>
      <c r="N1796">
        <v>24</v>
      </c>
      <c r="O1796" t="s">
        <v>3386</v>
      </c>
      <c r="P1796" t="s">
        <v>3381</v>
      </c>
      <c r="Q1796" s="7">
        <f>fact_orders[[#This Row],[Original Price]]*(1-fact_orders[[#This Row],[Discount%]])</f>
        <v>488.4</v>
      </c>
      <c r="R1796">
        <f>fact_orders[[#This Row],[Original Price]]*fact_orders[[#This Row],[Discount%]]</f>
        <v>66.599999999999994</v>
      </c>
      <c r="S1796">
        <f>YEAR(fact_orders[[#This Row],[Date]])</f>
        <v>2021</v>
      </c>
      <c r="T1796">
        <f>MONTH(fact_orders[[#This Row],[Date]])</f>
        <v>2</v>
      </c>
      <c r="U1796" t="str">
        <f>TEXT(fact_orders[[#This Row],[Date]],"mmm-yyyy")</f>
        <v>Feb-2021</v>
      </c>
      <c r="V1796" t="str">
        <f>"Q"&amp;ROUNDUP(MONTH(fact_orders[[#This Row],[Date]])/3,0)</f>
        <v>Q1</v>
      </c>
      <c r="W1796" t="str" cm="1">
        <f t="array" ref="W1796">_xlfn.IFS(
fact_orders[[#This Row],[dim_customers.Customer Age]]&lt;=25,"18-25",
fact_orders[[#This Row],[dim_customers.Customer Age]]&lt;=35,"26-35",
fact_orders[[#This Row],[dim_customers.Customer Age]]&lt;=45,"36-45",
fact_orders[[#This Row],[dim_customers.Customer Age]]&lt;=55,"46-55",
TRUE,"56+"
)</f>
        <v>18-25</v>
      </c>
      <c r="X1796" t="str" cm="1">
        <f t="array" ref="X1796">_xlfn.IFS(fact_orders[[#This Row],[Original Price]]&lt;250,"Under 250", fact_orders[[#This Row],[Original Price]]&lt;500, "250-499",fact_orders[[#This Row],[Original Price]]&lt;1000,"500-999",fact_orders[[#This Row],[Original Price]]&lt;2000,"1000-1999",TRUE,"2000+")</f>
        <v>500-999</v>
      </c>
      <c r="Y1796" t="str" cm="1">
        <f t="array" ref="Y1796">_xlfn.IFS(fact_orders[[#This Row],[Discount%]]&lt;0.2,"10-19%",fact_orders[[#This Row],[Discount%]]&lt;0.3,"20-29%",fact_orders[[#This Row],[Discount%]]&lt;0.4,"30-39%",fact_orders[[#This Row],[Discount%]]&lt;0.5,"40-49%",TRUE,"50%+")</f>
        <v>10-19%</v>
      </c>
    </row>
    <row r="1797" spans="1:25" hidden="1" x14ac:dyDescent="0.3">
      <c r="A1797" t="s">
        <v>5213</v>
      </c>
      <c r="B1797" t="s">
        <v>3389</v>
      </c>
      <c r="C1797" t="s">
        <v>1677</v>
      </c>
      <c r="D1797" s="2">
        <v>44438</v>
      </c>
      <c r="E1797">
        <v>555</v>
      </c>
      <c r="F1797" s="4">
        <v>0.12</v>
      </c>
      <c r="G1797" t="s">
        <v>8</v>
      </c>
      <c r="H1797" t="s">
        <v>1475</v>
      </c>
      <c r="I1797" t="s">
        <v>525</v>
      </c>
      <c r="J1797" t="s">
        <v>1165</v>
      </c>
      <c r="K1797" t="s">
        <v>6923</v>
      </c>
      <c r="L1797" t="s">
        <v>12</v>
      </c>
      <c r="M1797">
        <v>5</v>
      </c>
      <c r="N1797">
        <v>24</v>
      </c>
      <c r="O1797" t="s">
        <v>3386</v>
      </c>
      <c r="P1797" t="s">
        <v>3381</v>
      </c>
      <c r="Q1797" s="7">
        <f>fact_orders[[#This Row],[Original Price]]*(1-fact_orders[[#This Row],[Discount%]])</f>
        <v>488.4</v>
      </c>
      <c r="R1797">
        <f>fact_orders[[#This Row],[Original Price]]*fact_orders[[#This Row],[Discount%]]</f>
        <v>66.599999999999994</v>
      </c>
      <c r="S1797">
        <f>YEAR(fact_orders[[#This Row],[Date]])</f>
        <v>2021</v>
      </c>
      <c r="T1797">
        <f>MONTH(fact_orders[[#This Row],[Date]])</f>
        <v>8</v>
      </c>
      <c r="U1797" t="str">
        <f>TEXT(fact_orders[[#This Row],[Date]],"mmm-yyyy")</f>
        <v>Aug-2021</v>
      </c>
      <c r="V1797" t="str">
        <f>"Q"&amp;ROUNDUP(MONTH(fact_orders[[#This Row],[Date]])/3,0)</f>
        <v>Q3</v>
      </c>
      <c r="W1797" t="str" cm="1">
        <f t="array" ref="W1797">_xlfn.IFS(
fact_orders[[#This Row],[dim_customers.Customer Age]]&lt;=25,"18-25",
fact_orders[[#This Row],[dim_customers.Customer Age]]&lt;=35,"26-35",
fact_orders[[#This Row],[dim_customers.Customer Age]]&lt;=45,"36-45",
fact_orders[[#This Row],[dim_customers.Customer Age]]&lt;=55,"46-55",
TRUE,"56+"
)</f>
        <v>18-25</v>
      </c>
      <c r="X1797" t="str" cm="1">
        <f t="array" ref="X1797">_xlfn.IFS(fact_orders[[#This Row],[Original Price]]&lt;250,"Under 250", fact_orders[[#This Row],[Original Price]]&lt;500, "250-499",fact_orders[[#This Row],[Original Price]]&lt;1000,"500-999",fact_orders[[#This Row],[Original Price]]&lt;2000,"1000-1999",TRUE,"2000+")</f>
        <v>500-999</v>
      </c>
      <c r="Y1797" t="str" cm="1">
        <f t="array" ref="Y1797">_xlfn.IFS(fact_orders[[#This Row],[Discount%]]&lt;0.2,"10-19%",fact_orders[[#This Row],[Discount%]]&lt;0.3,"20-29%",fact_orders[[#This Row],[Discount%]]&lt;0.4,"30-39%",fact_orders[[#This Row],[Discount%]]&lt;0.5,"40-49%",TRUE,"50%+")</f>
        <v>10-19%</v>
      </c>
    </row>
    <row r="1798" spans="1:25" hidden="1" x14ac:dyDescent="0.3">
      <c r="A1798" t="s">
        <v>5214</v>
      </c>
      <c r="B1798" t="s">
        <v>3390</v>
      </c>
      <c r="C1798" t="s">
        <v>1678</v>
      </c>
      <c r="D1798" s="2">
        <v>44679</v>
      </c>
      <c r="E1798">
        <v>675</v>
      </c>
      <c r="F1798" s="4">
        <v>0.34</v>
      </c>
      <c r="G1798" t="s">
        <v>8</v>
      </c>
      <c r="H1798" t="s">
        <v>1475</v>
      </c>
      <c r="I1798" t="s">
        <v>525</v>
      </c>
      <c r="J1798" t="s">
        <v>1165</v>
      </c>
      <c r="K1798" t="s">
        <v>6923</v>
      </c>
      <c r="L1798" t="s">
        <v>16</v>
      </c>
      <c r="M1798">
        <v>5</v>
      </c>
      <c r="N1798">
        <v>24</v>
      </c>
      <c r="O1798" t="s">
        <v>3386</v>
      </c>
      <c r="P1798" t="s">
        <v>3381</v>
      </c>
      <c r="Q1798" s="7">
        <f>fact_orders[[#This Row],[Original Price]]*(1-fact_orders[[#This Row],[Discount%]])</f>
        <v>445.49999999999994</v>
      </c>
      <c r="R1798">
        <f>fact_orders[[#This Row],[Original Price]]*fact_orders[[#This Row],[Discount%]]</f>
        <v>229.50000000000003</v>
      </c>
      <c r="S1798">
        <f>YEAR(fact_orders[[#This Row],[Date]])</f>
        <v>2022</v>
      </c>
      <c r="T1798">
        <f>MONTH(fact_orders[[#This Row],[Date]])</f>
        <v>4</v>
      </c>
      <c r="U1798" t="str">
        <f>TEXT(fact_orders[[#This Row],[Date]],"mmm-yyyy")</f>
        <v>Apr-2022</v>
      </c>
      <c r="V1798" t="str">
        <f>"Q"&amp;ROUNDUP(MONTH(fact_orders[[#This Row],[Date]])/3,0)</f>
        <v>Q2</v>
      </c>
      <c r="W1798" t="str" cm="1">
        <f t="array" ref="W1798">_xlfn.IFS(
fact_orders[[#This Row],[dim_customers.Customer Age]]&lt;=25,"18-25",
fact_orders[[#This Row],[dim_customers.Customer Age]]&lt;=35,"26-35",
fact_orders[[#This Row],[dim_customers.Customer Age]]&lt;=45,"36-45",
fact_orders[[#This Row],[dim_customers.Customer Age]]&lt;=55,"46-55",
TRUE,"56+"
)</f>
        <v>18-25</v>
      </c>
      <c r="X1798" t="str" cm="1">
        <f t="array" ref="X1798">_xlfn.IFS(fact_orders[[#This Row],[Original Price]]&lt;250,"Under 250", fact_orders[[#This Row],[Original Price]]&lt;500, "250-499",fact_orders[[#This Row],[Original Price]]&lt;1000,"500-999",fact_orders[[#This Row],[Original Price]]&lt;2000,"1000-1999",TRUE,"2000+")</f>
        <v>500-999</v>
      </c>
      <c r="Y1798" t="str" cm="1">
        <f t="array" ref="Y1798">_xlfn.IFS(fact_orders[[#This Row],[Discount%]]&lt;0.2,"10-19%",fact_orders[[#This Row],[Discount%]]&lt;0.3,"20-29%",fact_orders[[#This Row],[Discount%]]&lt;0.4,"30-39%",fact_orders[[#This Row],[Discount%]]&lt;0.5,"40-49%",TRUE,"50%+")</f>
        <v>30-39%</v>
      </c>
    </row>
    <row r="1799" spans="1:25" hidden="1" x14ac:dyDescent="0.3">
      <c r="A1799" t="s">
        <v>5215</v>
      </c>
      <c r="B1799" t="s">
        <v>3391</v>
      </c>
      <c r="C1799" t="s">
        <v>1679</v>
      </c>
      <c r="D1799" s="2">
        <v>44951</v>
      </c>
      <c r="E1799">
        <v>675</v>
      </c>
      <c r="F1799" s="4">
        <v>0.34</v>
      </c>
      <c r="G1799" t="s">
        <v>8</v>
      </c>
      <c r="H1799" t="s">
        <v>1475</v>
      </c>
      <c r="I1799" t="s">
        <v>525</v>
      </c>
      <c r="J1799" t="s">
        <v>1165</v>
      </c>
      <c r="K1799" t="s">
        <v>6923</v>
      </c>
      <c r="L1799" t="s">
        <v>16</v>
      </c>
      <c r="M1799">
        <v>3</v>
      </c>
      <c r="N1799">
        <v>24</v>
      </c>
      <c r="O1799" t="s">
        <v>3392</v>
      </c>
      <c r="P1799" t="s">
        <v>3381</v>
      </c>
      <c r="Q1799" s="7">
        <f>fact_orders[[#This Row],[Original Price]]*(1-fact_orders[[#This Row],[Discount%]])</f>
        <v>445.49999999999994</v>
      </c>
      <c r="R1799">
        <f>fact_orders[[#This Row],[Original Price]]*fact_orders[[#This Row],[Discount%]]</f>
        <v>229.50000000000003</v>
      </c>
      <c r="S1799">
        <f>YEAR(fact_orders[[#This Row],[Date]])</f>
        <v>2023</v>
      </c>
      <c r="T1799">
        <f>MONTH(fact_orders[[#This Row],[Date]])</f>
        <v>1</v>
      </c>
      <c r="U1799" t="str">
        <f>TEXT(fact_orders[[#This Row],[Date]],"mmm-yyyy")</f>
        <v>Jan-2023</v>
      </c>
      <c r="V1799" t="str">
        <f>"Q"&amp;ROUNDUP(MONTH(fact_orders[[#This Row],[Date]])/3,0)</f>
        <v>Q1</v>
      </c>
      <c r="W1799" t="str" cm="1">
        <f t="array" ref="W1799">_xlfn.IFS(
fact_orders[[#This Row],[dim_customers.Customer Age]]&lt;=25,"18-25",
fact_orders[[#This Row],[dim_customers.Customer Age]]&lt;=35,"26-35",
fact_orders[[#This Row],[dim_customers.Customer Age]]&lt;=45,"36-45",
fact_orders[[#This Row],[dim_customers.Customer Age]]&lt;=55,"46-55",
TRUE,"56+"
)</f>
        <v>18-25</v>
      </c>
      <c r="X1799" t="str" cm="1">
        <f t="array" ref="X1799">_xlfn.IFS(fact_orders[[#This Row],[Original Price]]&lt;250,"Under 250", fact_orders[[#This Row],[Original Price]]&lt;500, "250-499",fact_orders[[#This Row],[Original Price]]&lt;1000,"500-999",fact_orders[[#This Row],[Original Price]]&lt;2000,"1000-1999",TRUE,"2000+")</f>
        <v>500-999</v>
      </c>
      <c r="Y1799" t="str" cm="1">
        <f t="array" ref="Y1799">_xlfn.IFS(fact_orders[[#This Row],[Discount%]]&lt;0.2,"10-19%",fact_orders[[#This Row],[Discount%]]&lt;0.3,"20-29%",fact_orders[[#This Row],[Discount%]]&lt;0.4,"30-39%",fact_orders[[#This Row],[Discount%]]&lt;0.5,"40-49%",TRUE,"50%+")</f>
        <v>30-39%</v>
      </c>
    </row>
    <row r="1800" spans="1:25" hidden="1" x14ac:dyDescent="0.3">
      <c r="A1800" t="s">
        <v>5216</v>
      </c>
      <c r="B1800" t="s">
        <v>3393</v>
      </c>
      <c r="C1800" t="s">
        <v>1680</v>
      </c>
      <c r="D1800" s="2">
        <v>44909</v>
      </c>
      <c r="E1800">
        <v>675</v>
      </c>
      <c r="F1800" s="4">
        <v>0.34</v>
      </c>
      <c r="G1800" t="s">
        <v>8</v>
      </c>
      <c r="H1800" t="s">
        <v>1475</v>
      </c>
      <c r="I1800" t="s">
        <v>525</v>
      </c>
      <c r="J1800" t="s">
        <v>1165</v>
      </c>
      <c r="K1800" t="s">
        <v>6923</v>
      </c>
      <c r="L1800" t="s">
        <v>16</v>
      </c>
      <c r="M1800">
        <v>5</v>
      </c>
      <c r="N1800">
        <v>24</v>
      </c>
      <c r="O1800" t="s">
        <v>3392</v>
      </c>
      <c r="P1800" t="s">
        <v>3381</v>
      </c>
      <c r="Q1800" s="7">
        <f>fact_orders[[#This Row],[Original Price]]*(1-fact_orders[[#This Row],[Discount%]])</f>
        <v>445.49999999999994</v>
      </c>
      <c r="R1800">
        <f>fact_orders[[#This Row],[Original Price]]*fact_orders[[#This Row],[Discount%]]</f>
        <v>229.50000000000003</v>
      </c>
      <c r="S1800">
        <f>YEAR(fact_orders[[#This Row],[Date]])</f>
        <v>2022</v>
      </c>
      <c r="T1800">
        <f>MONTH(fact_orders[[#This Row],[Date]])</f>
        <v>12</v>
      </c>
      <c r="U1800" t="str">
        <f>TEXT(fact_orders[[#This Row],[Date]],"mmm-yyyy")</f>
        <v>Dec-2022</v>
      </c>
      <c r="V1800" t="str">
        <f>"Q"&amp;ROUNDUP(MONTH(fact_orders[[#This Row],[Date]])/3,0)</f>
        <v>Q4</v>
      </c>
      <c r="W1800" t="str" cm="1">
        <f t="array" ref="W1800">_xlfn.IFS(
fact_orders[[#This Row],[dim_customers.Customer Age]]&lt;=25,"18-25",
fact_orders[[#This Row],[dim_customers.Customer Age]]&lt;=35,"26-35",
fact_orders[[#This Row],[dim_customers.Customer Age]]&lt;=45,"36-45",
fact_orders[[#This Row],[dim_customers.Customer Age]]&lt;=55,"46-55",
TRUE,"56+"
)</f>
        <v>18-25</v>
      </c>
      <c r="X1800" t="str" cm="1">
        <f t="array" ref="X1800">_xlfn.IFS(fact_orders[[#This Row],[Original Price]]&lt;250,"Under 250", fact_orders[[#This Row],[Original Price]]&lt;500, "250-499",fact_orders[[#This Row],[Original Price]]&lt;1000,"500-999",fact_orders[[#This Row],[Original Price]]&lt;2000,"1000-1999",TRUE,"2000+")</f>
        <v>500-999</v>
      </c>
      <c r="Y1800" t="str" cm="1">
        <f t="array" ref="Y1800">_xlfn.IFS(fact_orders[[#This Row],[Discount%]]&lt;0.2,"10-19%",fact_orders[[#This Row],[Discount%]]&lt;0.3,"20-29%",fact_orders[[#This Row],[Discount%]]&lt;0.4,"30-39%",fact_orders[[#This Row],[Discount%]]&lt;0.5,"40-49%",TRUE,"50%+")</f>
        <v>30-39%</v>
      </c>
    </row>
    <row r="1801" spans="1:25" hidden="1" x14ac:dyDescent="0.3">
      <c r="A1801" t="s">
        <v>5217</v>
      </c>
      <c r="B1801" t="s">
        <v>3394</v>
      </c>
      <c r="C1801" t="s">
        <v>1681</v>
      </c>
      <c r="D1801" s="2">
        <v>44471</v>
      </c>
      <c r="E1801">
        <v>654</v>
      </c>
      <c r="F1801" s="4">
        <v>0.34</v>
      </c>
      <c r="G1801" t="s">
        <v>8</v>
      </c>
      <c r="H1801" t="s">
        <v>1475</v>
      </c>
      <c r="I1801" t="s">
        <v>525</v>
      </c>
      <c r="J1801" t="s">
        <v>1165</v>
      </c>
      <c r="K1801" t="s">
        <v>6923</v>
      </c>
      <c r="L1801" t="s">
        <v>16</v>
      </c>
      <c r="M1801">
        <v>5</v>
      </c>
      <c r="N1801">
        <v>24</v>
      </c>
      <c r="O1801" t="s">
        <v>3392</v>
      </c>
      <c r="P1801" t="s">
        <v>3381</v>
      </c>
      <c r="Q1801" s="7">
        <f>fact_orders[[#This Row],[Original Price]]*(1-fact_orders[[#This Row],[Discount%]])</f>
        <v>431.63999999999993</v>
      </c>
      <c r="R1801">
        <f>fact_orders[[#This Row],[Original Price]]*fact_orders[[#This Row],[Discount%]]</f>
        <v>222.36</v>
      </c>
      <c r="S1801">
        <f>YEAR(fact_orders[[#This Row],[Date]])</f>
        <v>2021</v>
      </c>
      <c r="T1801">
        <f>MONTH(fact_orders[[#This Row],[Date]])</f>
        <v>10</v>
      </c>
      <c r="U1801" t="str">
        <f>TEXT(fact_orders[[#This Row],[Date]],"mmm-yyyy")</f>
        <v>Oct-2021</v>
      </c>
      <c r="V1801" t="str">
        <f>"Q"&amp;ROUNDUP(MONTH(fact_orders[[#This Row],[Date]])/3,0)</f>
        <v>Q4</v>
      </c>
      <c r="W1801" t="str" cm="1">
        <f t="array" ref="W1801">_xlfn.IFS(
fact_orders[[#This Row],[dim_customers.Customer Age]]&lt;=25,"18-25",
fact_orders[[#This Row],[dim_customers.Customer Age]]&lt;=35,"26-35",
fact_orders[[#This Row],[dim_customers.Customer Age]]&lt;=45,"36-45",
fact_orders[[#This Row],[dim_customers.Customer Age]]&lt;=55,"46-55",
TRUE,"56+"
)</f>
        <v>18-25</v>
      </c>
      <c r="X1801" t="str" cm="1">
        <f t="array" ref="X1801">_xlfn.IFS(fact_orders[[#This Row],[Original Price]]&lt;250,"Under 250", fact_orders[[#This Row],[Original Price]]&lt;500, "250-499",fact_orders[[#This Row],[Original Price]]&lt;1000,"500-999",fact_orders[[#This Row],[Original Price]]&lt;2000,"1000-1999",TRUE,"2000+")</f>
        <v>500-999</v>
      </c>
      <c r="Y1801" t="str" cm="1">
        <f t="array" ref="Y1801">_xlfn.IFS(fact_orders[[#This Row],[Discount%]]&lt;0.2,"10-19%",fact_orders[[#This Row],[Discount%]]&lt;0.3,"20-29%",fact_orders[[#This Row],[Discount%]]&lt;0.4,"30-39%",fact_orders[[#This Row],[Discount%]]&lt;0.5,"40-49%",TRUE,"50%+")</f>
        <v>30-39%</v>
      </c>
    </row>
    <row r="1802" spans="1:25" hidden="1" x14ac:dyDescent="0.3">
      <c r="A1802" t="s">
        <v>5218</v>
      </c>
      <c r="B1802" t="s">
        <v>3395</v>
      </c>
      <c r="C1802" t="s">
        <v>1682</v>
      </c>
      <c r="D1802" s="2">
        <v>44862</v>
      </c>
      <c r="E1802">
        <v>654</v>
      </c>
      <c r="F1802" s="4">
        <v>0.34</v>
      </c>
      <c r="G1802" t="s">
        <v>8</v>
      </c>
      <c r="H1802" t="s">
        <v>1475</v>
      </c>
      <c r="I1802" t="s">
        <v>525</v>
      </c>
      <c r="J1802" t="s">
        <v>1165</v>
      </c>
      <c r="K1802" t="s">
        <v>6926</v>
      </c>
      <c r="L1802" t="s">
        <v>16</v>
      </c>
      <c r="M1802">
        <v>4</v>
      </c>
      <c r="N1802">
        <v>24</v>
      </c>
      <c r="O1802" t="s">
        <v>3392</v>
      </c>
      <c r="P1802" t="s">
        <v>3381</v>
      </c>
      <c r="Q1802" s="7">
        <f>fact_orders[[#This Row],[Original Price]]*(1-fact_orders[[#This Row],[Discount%]])</f>
        <v>431.63999999999993</v>
      </c>
      <c r="R1802">
        <f>fact_orders[[#This Row],[Original Price]]*fact_orders[[#This Row],[Discount%]]</f>
        <v>222.36</v>
      </c>
      <c r="S1802">
        <f>YEAR(fact_orders[[#This Row],[Date]])</f>
        <v>2022</v>
      </c>
      <c r="T1802">
        <f>MONTH(fact_orders[[#This Row],[Date]])</f>
        <v>10</v>
      </c>
      <c r="U1802" t="str">
        <f>TEXT(fact_orders[[#This Row],[Date]],"mmm-yyyy")</f>
        <v>Oct-2022</v>
      </c>
      <c r="V1802" t="str">
        <f>"Q"&amp;ROUNDUP(MONTH(fact_orders[[#This Row],[Date]])/3,0)</f>
        <v>Q4</v>
      </c>
      <c r="W1802" t="str" cm="1">
        <f t="array" ref="W1802">_xlfn.IFS(
fact_orders[[#This Row],[dim_customers.Customer Age]]&lt;=25,"18-25",
fact_orders[[#This Row],[dim_customers.Customer Age]]&lt;=35,"26-35",
fact_orders[[#This Row],[dim_customers.Customer Age]]&lt;=45,"36-45",
fact_orders[[#This Row],[dim_customers.Customer Age]]&lt;=55,"46-55",
TRUE,"56+"
)</f>
        <v>18-25</v>
      </c>
      <c r="X1802" t="str" cm="1">
        <f t="array" ref="X1802">_xlfn.IFS(fact_orders[[#This Row],[Original Price]]&lt;250,"Under 250", fact_orders[[#This Row],[Original Price]]&lt;500, "250-499",fact_orders[[#This Row],[Original Price]]&lt;1000,"500-999",fact_orders[[#This Row],[Original Price]]&lt;2000,"1000-1999",TRUE,"2000+")</f>
        <v>500-999</v>
      </c>
      <c r="Y1802" t="str" cm="1">
        <f t="array" ref="Y1802">_xlfn.IFS(fact_orders[[#This Row],[Discount%]]&lt;0.2,"10-19%",fact_orders[[#This Row],[Discount%]]&lt;0.3,"20-29%",fact_orders[[#This Row],[Discount%]]&lt;0.4,"30-39%",fact_orders[[#This Row],[Discount%]]&lt;0.5,"40-49%",TRUE,"50%+")</f>
        <v>30-39%</v>
      </c>
    </row>
    <row r="1803" spans="1:25" hidden="1" x14ac:dyDescent="0.3">
      <c r="A1803" t="s">
        <v>5219</v>
      </c>
      <c r="B1803" t="s">
        <v>3396</v>
      </c>
      <c r="C1803" t="s">
        <v>1683</v>
      </c>
      <c r="D1803" s="2">
        <v>44870</v>
      </c>
      <c r="E1803">
        <v>654</v>
      </c>
      <c r="F1803" s="4">
        <v>0.34</v>
      </c>
      <c r="G1803" t="s">
        <v>8</v>
      </c>
      <c r="H1803" t="s">
        <v>1475</v>
      </c>
      <c r="I1803" t="s">
        <v>525</v>
      </c>
      <c r="J1803" t="s">
        <v>1165</v>
      </c>
      <c r="K1803" t="s">
        <v>6926</v>
      </c>
      <c r="L1803" t="s">
        <v>16</v>
      </c>
      <c r="M1803">
        <v>3</v>
      </c>
      <c r="N1803">
        <v>24</v>
      </c>
      <c r="O1803" t="s">
        <v>3392</v>
      </c>
      <c r="P1803" t="s">
        <v>3381</v>
      </c>
      <c r="Q1803" s="7">
        <f>fact_orders[[#This Row],[Original Price]]*(1-fact_orders[[#This Row],[Discount%]])</f>
        <v>431.63999999999993</v>
      </c>
      <c r="R1803">
        <f>fact_orders[[#This Row],[Original Price]]*fact_orders[[#This Row],[Discount%]]</f>
        <v>222.36</v>
      </c>
      <c r="S1803">
        <f>YEAR(fact_orders[[#This Row],[Date]])</f>
        <v>2022</v>
      </c>
      <c r="T1803">
        <f>MONTH(fact_orders[[#This Row],[Date]])</f>
        <v>11</v>
      </c>
      <c r="U1803" t="str">
        <f>TEXT(fact_orders[[#This Row],[Date]],"mmm-yyyy")</f>
        <v>Nov-2022</v>
      </c>
      <c r="V1803" t="str">
        <f>"Q"&amp;ROUNDUP(MONTH(fact_orders[[#This Row],[Date]])/3,0)</f>
        <v>Q4</v>
      </c>
      <c r="W1803" t="str" cm="1">
        <f t="array" ref="W1803">_xlfn.IFS(
fact_orders[[#This Row],[dim_customers.Customer Age]]&lt;=25,"18-25",
fact_orders[[#This Row],[dim_customers.Customer Age]]&lt;=35,"26-35",
fact_orders[[#This Row],[dim_customers.Customer Age]]&lt;=45,"36-45",
fact_orders[[#This Row],[dim_customers.Customer Age]]&lt;=55,"46-55",
TRUE,"56+"
)</f>
        <v>18-25</v>
      </c>
      <c r="X1803" t="str" cm="1">
        <f t="array" ref="X1803">_xlfn.IFS(fact_orders[[#This Row],[Original Price]]&lt;250,"Under 250", fact_orders[[#This Row],[Original Price]]&lt;500, "250-499",fact_orders[[#This Row],[Original Price]]&lt;1000,"500-999",fact_orders[[#This Row],[Original Price]]&lt;2000,"1000-1999",TRUE,"2000+")</f>
        <v>500-999</v>
      </c>
      <c r="Y1803" t="str" cm="1">
        <f t="array" ref="Y1803">_xlfn.IFS(fact_orders[[#This Row],[Discount%]]&lt;0.2,"10-19%",fact_orders[[#This Row],[Discount%]]&lt;0.3,"20-29%",fact_orders[[#This Row],[Discount%]]&lt;0.4,"30-39%",fact_orders[[#This Row],[Discount%]]&lt;0.5,"40-49%",TRUE,"50%+")</f>
        <v>30-39%</v>
      </c>
    </row>
    <row r="1804" spans="1:25" hidden="1" x14ac:dyDescent="0.3">
      <c r="A1804" t="s">
        <v>5220</v>
      </c>
      <c r="B1804" t="s">
        <v>3397</v>
      </c>
      <c r="C1804" t="s">
        <v>1684</v>
      </c>
      <c r="D1804" s="2">
        <v>44326</v>
      </c>
      <c r="E1804">
        <v>654</v>
      </c>
      <c r="F1804" s="4">
        <v>0.44</v>
      </c>
      <c r="G1804" t="s">
        <v>8</v>
      </c>
      <c r="H1804" t="s">
        <v>1475</v>
      </c>
      <c r="I1804" t="s">
        <v>525</v>
      </c>
      <c r="J1804" t="s">
        <v>1165</v>
      </c>
      <c r="K1804" t="s">
        <v>6926</v>
      </c>
      <c r="L1804" t="s">
        <v>16</v>
      </c>
      <c r="M1804">
        <v>4</v>
      </c>
      <c r="N1804">
        <v>22</v>
      </c>
      <c r="O1804" t="s">
        <v>3392</v>
      </c>
      <c r="P1804" t="s">
        <v>3381</v>
      </c>
      <c r="Q1804" s="7">
        <f>fact_orders[[#This Row],[Original Price]]*(1-fact_orders[[#This Row],[Discount%]])</f>
        <v>366.24</v>
      </c>
      <c r="R1804">
        <f>fact_orders[[#This Row],[Original Price]]*fact_orders[[#This Row],[Discount%]]</f>
        <v>287.76</v>
      </c>
      <c r="S1804">
        <f>YEAR(fact_orders[[#This Row],[Date]])</f>
        <v>2021</v>
      </c>
      <c r="T1804">
        <f>MONTH(fact_orders[[#This Row],[Date]])</f>
        <v>5</v>
      </c>
      <c r="U1804" t="str">
        <f>TEXT(fact_orders[[#This Row],[Date]],"mmm-yyyy")</f>
        <v>May-2021</v>
      </c>
      <c r="V1804" t="str">
        <f>"Q"&amp;ROUNDUP(MONTH(fact_orders[[#This Row],[Date]])/3,0)</f>
        <v>Q2</v>
      </c>
      <c r="W1804" t="str" cm="1">
        <f t="array" ref="W1804">_xlfn.IFS(
fact_orders[[#This Row],[dim_customers.Customer Age]]&lt;=25,"18-25",
fact_orders[[#This Row],[dim_customers.Customer Age]]&lt;=35,"26-35",
fact_orders[[#This Row],[dim_customers.Customer Age]]&lt;=45,"36-45",
fact_orders[[#This Row],[dim_customers.Customer Age]]&lt;=55,"46-55",
TRUE,"56+"
)</f>
        <v>18-25</v>
      </c>
      <c r="X1804" t="str" cm="1">
        <f t="array" ref="X1804">_xlfn.IFS(fact_orders[[#This Row],[Original Price]]&lt;250,"Under 250", fact_orders[[#This Row],[Original Price]]&lt;500, "250-499",fact_orders[[#This Row],[Original Price]]&lt;1000,"500-999",fact_orders[[#This Row],[Original Price]]&lt;2000,"1000-1999",TRUE,"2000+")</f>
        <v>500-999</v>
      </c>
      <c r="Y1804" t="str" cm="1">
        <f t="array" ref="Y1804">_xlfn.IFS(fact_orders[[#This Row],[Discount%]]&lt;0.2,"10-19%",fact_orders[[#This Row],[Discount%]]&lt;0.3,"20-29%",fact_orders[[#This Row],[Discount%]]&lt;0.4,"30-39%",fact_orders[[#This Row],[Discount%]]&lt;0.5,"40-49%",TRUE,"50%+")</f>
        <v>40-49%</v>
      </c>
    </row>
    <row r="1805" spans="1:25" hidden="1" x14ac:dyDescent="0.3">
      <c r="A1805" t="s">
        <v>5221</v>
      </c>
      <c r="B1805" t="s">
        <v>3398</v>
      </c>
      <c r="C1805" t="s">
        <v>1685</v>
      </c>
      <c r="D1805" s="2">
        <v>44382</v>
      </c>
      <c r="E1805">
        <v>356</v>
      </c>
      <c r="F1805" s="4">
        <v>0.44</v>
      </c>
      <c r="G1805" t="s">
        <v>8</v>
      </c>
      <c r="H1805" t="s">
        <v>1475</v>
      </c>
      <c r="I1805" t="s">
        <v>525</v>
      </c>
      <c r="J1805" t="s">
        <v>1165</v>
      </c>
      <c r="K1805" t="s">
        <v>6926</v>
      </c>
      <c r="L1805" t="s">
        <v>196</v>
      </c>
      <c r="M1805">
        <v>5</v>
      </c>
      <c r="N1805">
        <v>23</v>
      </c>
      <c r="O1805" t="s">
        <v>3399</v>
      </c>
      <c r="P1805" t="s">
        <v>3400</v>
      </c>
      <c r="Q1805" s="7">
        <f>fact_orders[[#This Row],[Original Price]]*(1-fact_orders[[#This Row],[Discount%]])</f>
        <v>199.36</v>
      </c>
      <c r="R1805">
        <f>fact_orders[[#This Row],[Original Price]]*fact_orders[[#This Row],[Discount%]]</f>
        <v>156.64000000000001</v>
      </c>
      <c r="S1805">
        <f>YEAR(fact_orders[[#This Row],[Date]])</f>
        <v>2021</v>
      </c>
      <c r="T1805">
        <f>MONTH(fact_orders[[#This Row],[Date]])</f>
        <v>7</v>
      </c>
      <c r="U1805" t="str">
        <f>TEXT(fact_orders[[#This Row],[Date]],"mmm-yyyy")</f>
        <v>Jul-2021</v>
      </c>
      <c r="V1805" t="str">
        <f>"Q"&amp;ROUNDUP(MONTH(fact_orders[[#This Row],[Date]])/3,0)</f>
        <v>Q3</v>
      </c>
      <c r="W1805" t="str" cm="1">
        <f t="array" ref="W1805">_xlfn.IFS(
fact_orders[[#This Row],[dim_customers.Customer Age]]&lt;=25,"18-25",
fact_orders[[#This Row],[dim_customers.Customer Age]]&lt;=35,"26-35",
fact_orders[[#This Row],[dim_customers.Customer Age]]&lt;=45,"36-45",
fact_orders[[#This Row],[dim_customers.Customer Age]]&lt;=55,"46-55",
TRUE,"56+"
)</f>
        <v>18-25</v>
      </c>
      <c r="X1805" t="str" cm="1">
        <f t="array" ref="X1805">_xlfn.IFS(fact_orders[[#This Row],[Original Price]]&lt;250,"Under 250", fact_orders[[#This Row],[Original Price]]&lt;500, "250-499",fact_orders[[#This Row],[Original Price]]&lt;1000,"500-999",fact_orders[[#This Row],[Original Price]]&lt;2000,"1000-1999",TRUE,"2000+")</f>
        <v>250-499</v>
      </c>
      <c r="Y1805" t="str" cm="1">
        <f t="array" ref="Y1805">_xlfn.IFS(fact_orders[[#This Row],[Discount%]]&lt;0.2,"10-19%",fact_orders[[#This Row],[Discount%]]&lt;0.3,"20-29%",fact_orders[[#This Row],[Discount%]]&lt;0.4,"30-39%",fact_orders[[#This Row],[Discount%]]&lt;0.5,"40-49%",TRUE,"50%+")</f>
        <v>40-49%</v>
      </c>
    </row>
    <row r="1806" spans="1:25" hidden="1" x14ac:dyDescent="0.3">
      <c r="A1806" t="s">
        <v>5222</v>
      </c>
      <c r="B1806" t="s">
        <v>3401</v>
      </c>
      <c r="C1806" t="s">
        <v>1686</v>
      </c>
      <c r="D1806" s="2">
        <v>44778</v>
      </c>
      <c r="E1806">
        <v>686</v>
      </c>
      <c r="F1806" s="4">
        <v>0.44</v>
      </c>
      <c r="G1806" t="s">
        <v>8</v>
      </c>
      <c r="H1806" t="s">
        <v>1475</v>
      </c>
      <c r="I1806" t="s">
        <v>525</v>
      </c>
      <c r="J1806" t="s">
        <v>1165</v>
      </c>
      <c r="K1806" t="s">
        <v>6926</v>
      </c>
      <c r="L1806" t="s">
        <v>196</v>
      </c>
      <c r="M1806">
        <v>3</v>
      </c>
      <c r="N1806">
        <v>24</v>
      </c>
      <c r="O1806" t="s">
        <v>3399</v>
      </c>
      <c r="P1806" t="s">
        <v>3400</v>
      </c>
      <c r="Q1806" s="7">
        <f>fact_orders[[#This Row],[Original Price]]*(1-fact_orders[[#This Row],[Discount%]])</f>
        <v>384.16</v>
      </c>
      <c r="R1806">
        <f>fact_orders[[#This Row],[Original Price]]*fact_orders[[#This Row],[Discount%]]</f>
        <v>301.83999999999997</v>
      </c>
      <c r="S1806">
        <f>YEAR(fact_orders[[#This Row],[Date]])</f>
        <v>2022</v>
      </c>
      <c r="T1806">
        <f>MONTH(fact_orders[[#This Row],[Date]])</f>
        <v>8</v>
      </c>
      <c r="U1806" t="str">
        <f>TEXT(fact_orders[[#This Row],[Date]],"mmm-yyyy")</f>
        <v>Aug-2022</v>
      </c>
      <c r="V1806" t="str">
        <f>"Q"&amp;ROUNDUP(MONTH(fact_orders[[#This Row],[Date]])/3,0)</f>
        <v>Q3</v>
      </c>
      <c r="W1806" t="str" cm="1">
        <f t="array" ref="W1806">_xlfn.IFS(
fact_orders[[#This Row],[dim_customers.Customer Age]]&lt;=25,"18-25",
fact_orders[[#This Row],[dim_customers.Customer Age]]&lt;=35,"26-35",
fact_orders[[#This Row],[dim_customers.Customer Age]]&lt;=45,"36-45",
fact_orders[[#This Row],[dim_customers.Customer Age]]&lt;=55,"46-55",
TRUE,"56+"
)</f>
        <v>18-25</v>
      </c>
      <c r="X1806" t="str" cm="1">
        <f t="array" ref="X1806">_xlfn.IFS(fact_orders[[#This Row],[Original Price]]&lt;250,"Under 250", fact_orders[[#This Row],[Original Price]]&lt;500, "250-499",fact_orders[[#This Row],[Original Price]]&lt;1000,"500-999",fact_orders[[#This Row],[Original Price]]&lt;2000,"1000-1999",TRUE,"2000+")</f>
        <v>500-999</v>
      </c>
      <c r="Y1806" t="str" cm="1">
        <f t="array" ref="Y1806">_xlfn.IFS(fact_orders[[#This Row],[Discount%]]&lt;0.2,"10-19%",fact_orders[[#This Row],[Discount%]]&lt;0.3,"20-29%",fact_orders[[#This Row],[Discount%]]&lt;0.4,"30-39%",fact_orders[[#This Row],[Discount%]]&lt;0.5,"40-49%",TRUE,"50%+")</f>
        <v>40-49%</v>
      </c>
    </row>
    <row r="1807" spans="1:25" hidden="1" x14ac:dyDescent="0.3">
      <c r="A1807" t="s">
        <v>5223</v>
      </c>
      <c r="B1807" t="s">
        <v>3402</v>
      </c>
      <c r="C1807" t="s">
        <v>1687</v>
      </c>
      <c r="D1807" s="2">
        <v>44627</v>
      </c>
      <c r="E1807">
        <v>456</v>
      </c>
      <c r="F1807" s="4">
        <v>0.44</v>
      </c>
      <c r="G1807" t="s">
        <v>8</v>
      </c>
      <c r="H1807" t="s">
        <v>1475</v>
      </c>
      <c r="I1807" t="s">
        <v>525</v>
      </c>
      <c r="J1807" t="s">
        <v>79</v>
      </c>
      <c r="K1807" t="s">
        <v>6926</v>
      </c>
      <c r="L1807" t="s">
        <v>196</v>
      </c>
      <c r="M1807">
        <v>2</v>
      </c>
      <c r="N1807">
        <v>25</v>
      </c>
      <c r="O1807" t="s">
        <v>3399</v>
      </c>
      <c r="P1807" t="s">
        <v>3400</v>
      </c>
      <c r="Q1807" s="7">
        <f>fact_orders[[#This Row],[Original Price]]*(1-fact_orders[[#This Row],[Discount%]])</f>
        <v>255.36</v>
      </c>
      <c r="R1807">
        <f>fact_orders[[#This Row],[Original Price]]*fact_orders[[#This Row],[Discount%]]</f>
        <v>200.64000000000001</v>
      </c>
      <c r="S1807">
        <f>YEAR(fact_orders[[#This Row],[Date]])</f>
        <v>2022</v>
      </c>
      <c r="T1807">
        <f>MONTH(fact_orders[[#This Row],[Date]])</f>
        <v>3</v>
      </c>
      <c r="U1807" t="str">
        <f>TEXT(fact_orders[[#This Row],[Date]],"mmm-yyyy")</f>
        <v>Mar-2022</v>
      </c>
      <c r="V1807" t="str">
        <f>"Q"&amp;ROUNDUP(MONTH(fact_orders[[#This Row],[Date]])/3,0)</f>
        <v>Q1</v>
      </c>
      <c r="W1807" t="str" cm="1">
        <f t="array" ref="W1807">_xlfn.IFS(
fact_orders[[#This Row],[dim_customers.Customer Age]]&lt;=25,"18-25",
fact_orders[[#This Row],[dim_customers.Customer Age]]&lt;=35,"26-35",
fact_orders[[#This Row],[dim_customers.Customer Age]]&lt;=45,"36-45",
fact_orders[[#This Row],[dim_customers.Customer Age]]&lt;=55,"46-55",
TRUE,"56+"
)</f>
        <v>18-25</v>
      </c>
      <c r="X1807" t="str" cm="1">
        <f t="array" ref="X1807">_xlfn.IFS(fact_orders[[#This Row],[Original Price]]&lt;250,"Under 250", fact_orders[[#This Row],[Original Price]]&lt;500, "250-499",fact_orders[[#This Row],[Original Price]]&lt;1000,"500-999",fact_orders[[#This Row],[Original Price]]&lt;2000,"1000-1999",TRUE,"2000+")</f>
        <v>250-499</v>
      </c>
      <c r="Y1807" t="str" cm="1">
        <f t="array" ref="Y1807">_xlfn.IFS(fact_orders[[#This Row],[Discount%]]&lt;0.2,"10-19%",fact_orders[[#This Row],[Discount%]]&lt;0.3,"20-29%",fact_orders[[#This Row],[Discount%]]&lt;0.4,"30-39%",fact_orders[[#This Row],[Discount%]]&lt;0.5,"40-49%",TRUE,"50%+")</f>
        <v>40-49%</v>
      </c>
    </row>
    <row r="1808" spans="1:25" hidden="1" x14ac:dyDescent="0.3">
      <c r="A1808" t="s">
        <v>5224</v>
      </c>
      <c r="B1808" t="s">
        <v>3403</v>
      </c>
      <c r="C1808" t="s">
        <v>1688</v>
      </c>
      <c r="D1808" s="2">
        <v>44489</v>
      </c>
      <c r="E1808">
        <v>516</v>
      </c>
      <c r="F1808" s="4">
        <v>0.44</v>
      </c>
      <c r="G1808" t="s">
        <v>8</v>
      </c>
      <c r="H1808" t="s">
        <v>1475</v>
      </c>
      <c r="I1808" t="s">
        <v>525</v>
      </c>
      <c r="J1808" t="s">
        <v>79</v>
      </c>
      <c r="K1808" t="s">
        <v>6926</v>
      </c>
      <c r="L1808" t="s">
        <v>196</v>
      </c>
      <c r="M1808">
        <v>5</v>
      </c>
      <c r="N1808">
        <v>26</v>
      </c>
      <c r="O1808" t="s">
        <v>3399</v>
      </c>
      <c r="P1808" t="s">
        <v>3400</v>
      </c>
      <c r="Q1808" s="7">
        <f>fact_orders[[#This Row],[Original Price]]*(1-fact_orders[[#This Row],[Discount%]])</f>
        <v>288.96000000000004</v>
      </c>
      <c r="R1808">
        <f>fact_orders[[#This Row],[Original Price]]*fact_orders[[#This Row],[Discount%]]</f>
        <v>227.04</v>
      </c>
      <c r="S1808">
        <f>YEAR(fact_orders[[#This Row],[Date]])</f>
        <v>2021</v>
      </c>
      <c r="T1808">
        <f>MONTH(fact_orders[[#This Row],[Date]])</f>
        <v>10</v>
      </c>
      <c r="U1808" t="str">
        <f>TEXT(fact_orders[[#This Row],[Date]],"mmm-yyyy")</f>
        <v>Oct-2021</v>
      </c>
      <c r="V1808" t="str">
        <f>"Q"&amp;ROUNDUP(MONTH(fact_orders[[#This Row],[Date]])/3,0)</f>
        <v>Q4</v>
      </c>
      <c r="W1808" t="str" cm="1">
        <f t="array" ref="W1808">_xlfn.IFS(
fact_orders[[#This Row],[dim_customers.Customer Age]]&lt;=25,"18-25",
fact_orders[[#This Row],[dim_customers.Customer Age]]&lt;=35,"26-35",
fact_orders[[#This Row],[dim_customers.Customer Age]]&lt;=45,"36-45",
fact_orders[[#This Row],[dim_customers.Customer Age]]&lt;=55,"46-55",
TRUE,"56+"
)</f>
        <v>26-35</v>
      </c>
      <c r="X1808" t="str" cm="1">
        <f t="array" ref="X1808">_xlfn.IFS(fact_orders[[#This Row],[Original Price]]&lt;250,"Under 250", fact_orders[[#This Row],[Original Price]]&lt;500, "250-499",fact_orders[[#This Row],[Original Price]]&lt;1000,"500-999",fact_orders[[#This Row],[Original Price]]&lt;2000,"1000-1999",TRUE,"2000+")</f>
        <v>500-999</v>
      </c>
      <c r="Y1808" t="str" cm="1">
        <f t="array" ref="Y1808">_xlfn.IFS(fact_orders[[#This Row],[Discount%]]&lt;0.2,"10-19%",fact_orders[[#This Row],[Discount%]]&lt;0.3,"20-29%",fact_orders[[#This Row],[Discount%]]&lt;0.4,"30-39%",fact_orders[[#This Row],[Discount%]]&lt;0.5,"40-49%",TRUE,"50%+")</f>
        <v>40-49%</v>
      </c>
    </row>
    <row r="1809" spans="1:25" hidden="1" x14ac:dyDescent="0.3">
      <c r="A1809" t="s">
        <v>5225</v>
      </c>
      <c r="B1809" t="s">
        <v>3404</v>
      </c>
      <c r="C1809" t="s">
        <v>1689</v>
      </c>
      <c r="D1809" s="2">
        <v>44609</v>
      </c>
      <c r="E1809">
        <v>355</v>
      </c>
      <c r="F1809" s="4">
        <v>0.1</v>
      </c>
      <c r="G1809" t="s">
        <v>8</v>
      </c>
      <c r="H1809" t="s">
        <v>1475</v>
      </c>
      <c r="I1809" t="s">
        <v>525</v>
      </c>
      <c r="J1809" t="s">
        <v>79</v>
      </c>
      <c r="K1809" t="s">
        <v>6926</v>
      </c>
      <c r="L1809" t="s">
        <v>196</v>
      </c>
      <c r="M1809">
        <v>4</v>
      </c>
      <c r="N1809">
        <v>27</v>
      </c>
      <c r="O1809" t="s">
        <v>3399</v>
      </c>
      <c r="P1809" t="s">
        <v>3400</v>
      </c>
      <c r="Q1809" s="7">
        <f>fact_orders[[#This Row],[Original Price]]*(1-fact_orders[[#This Row],[Discount%]])</f>
        <v>319.5</v>
      </c>
      <c r="R1809">
        <f>fact_orders[[#This Row],[Original Price]]*fact_orders[[#This Row],[Discount%]]</f>
        <v>35.5</v>
      </c>
      <c r="S1809">
        <f>YEAR(fact_orders[[#This Row],[Date]])</f>
        <v>2022</v>
      </c>
      <c r="T1809">
        <f>MONTH(fact_orders[[#This Row],[Date]])</f>
        <v>2</v>
      </c>
      <c r="U1809" t="str">
        <f>TEXT(fact_orders[[#This Row],[Date]],"mmm-yyyy")</f>
        <v>Feb-2022</v>
      </c>
      <c r="V1809" t="str">
        <f>"Q"&amp;ROUNDUP(MONTH(fact_orders[[#This Row],[Date]])/3,0)</f>
        <v>Q1</v>
      </c>
      <c r="W1809" t="str" cm="1">
        <f t="array" ref="W1809">_xlfn.IFS(
fact_orders[[#This Row],[dim_customers.Customer Age]]&lt;=25,"18-25",
fact_orders[[#This Row],[dim_customers.Customer Age]]&lt;=35,"26-35",
fact_orders[[#This Row],[dim_customers.Customer Age]]&lt;=45,"36-45",
fact_orders[[#This Row],[dim_customers.Customer Age]]&lt;=55,"46-55",
TRUE,"56+"
)</f>
        <v>26-35</v>
      </c>
      <c r="X1809" t="str" cm="1">
        <f t="array" ref="X1809">_xlfn.IFS(fact_orders[[#This Row],[Original Price]]&lt;250,"Under 250", fact_orders[[#This Row],[Original Price]]&lt;500, "250-499",fact_orders[[#This Row],[Original Price]]&lt;1000,"500-999",fact_orders[[#This Row],[Original Price]]&lt;2000,"1000-1999",TRUE,"2000+")</f>
        <v>250-499</v>
      </c>
      <c r="Y1809" t="str" cm="1">
        <f t="array" ref="Y1809">_xlfn.IFS(fact_orders[[#This Row],[Discount%]]&lt;0.2,"10-19%",fact_orders[[#This Row],[Discount%]]&lt;0.3,"20-29%",fact_orders[[#This Row],[Discount%]]&lt;0.4,"30-39%",fact_orders[[#This Row],[Discount%]]&lt;0.5,"40-49%",TRUE,"50%+")</f>
        <v>10-19%</v>
      </c>
    </row>
    <row r="1810" spans="1:25" hidden="1" x14ac:dyDescent="0.3">
      <c r="A1810" t="s">
        <v>5226</v>
      </c>
      <c r="B1810" t="s">
        <v>3405</v>
      </c>
      <c r="C1810" t="s">
        <v>1690</v>
      </c>
      <c r="D1810" s="2">
        <v>44748</v>
      </c>
      <c r="E1810">
        <v>465</v>
      </c>
      <c r="F1810" s="4">
        <v>0.1</v>
      </c>
      <c r="G1810" t="s">
        <v>8</v>
      </c>
      <c r="H1810" t="s">
        <v>1475</v>
      </c>
      <c r="I1810" t="s">
        <v>525</v>
      </c>
      <c r="J1810" t="s">
        <v>79</v>
      </c>
      <c r="K1810" t="s">
        <v>6926</v>
      </c>
      <c r="L1810" t="s">
        <v>196</v>
      </c>
      <c r="M1810">
        <v>3</v>
      </c>
      <c r="N1810">
        <v>34</v>
      </c>
      <c r="O1810" t="s">
        <v>3399</v>
      </c>
      <c r="P1810" t="s">
        <v>3400</v>
      </c>
      <c r="Q1810" s="7">
        <f>fact_orders[[#This Row],[Original Price]]*(1-fact_orders[[#This Row],[Discount%]])</f>
        <v>418.5</v>
      </c>
      <c r="R1810">
        <f>fact_orders[[#This Row],[Original Price]]*fact_orders[[#This Row],[Discount%]]</f>
        <v>46.5</v>
      </c>
      <c r="S1810">
        <f>YEAR(fact_orders[[#This Row],[Date]])</f>
        <v>2022</v>
      </c>
      <c r="T1810">
        <f>MONTH(fact_orders[[#This Row],[Date]])</f>
        <v>7</v>
      </c>
      <c r="U1810" t="str">
        <f>TEXT(fact_orders[[#This Row],[Date]],"mmm-yyyy")</f>
        <v>Jul-2022</v>
      </c>
      <c r="V1810" t="str">
        <f>"Q"&amp;ROUNDUP(MONTH(fact_orders[[#This Row],[Date]])/3,0)</f>
        <v>Q3</v>
      </c>
      <c r="W1810" t="str" cm="1">
        <f t="array" ref="W1810">_xlfn.IFS(
fact_orders[[#This Row],[dim_customers.Customer Age]]&lt;=25,"18-25",
fact_orders[[#This Row],[dim_customers.Customer Age]]&lt;=35,"26-35",
fact_orders[[#This Row],[dim_customers.Customer Age]]&lt;=45,"36-45",
fact_orders[[#This Row],[dim_customers.Customer Age]]&lt;=55,"46-55",
TRUE,"56+"
)</f>
        <v>26-35</v>
      </c>
      <c r="X1810" t="str" cm="1">
        <f t="array" ref="X1810">_xlfn.IFS(fact_orders[[#This Row],[Original Price]]&lt;250,"Under 250", fact_orders[[#This Row],[Original Price]]&lt;500, "250-499",fact_orders[[#This Row],[Original Price]]&lt;1000,"500-999",fact_orders[[#This Row],[Original Price]]&lt;2000,"1000-1999",TRUE,"2000+")</f>
        <v>250-499</v>
      </c>
      <c r="Y1810" t="str" cm="1">
        <f t="array" ref="Y1810">_xlfn.IFS(fact_orders[[#This Row],[Discount%]]&lt;0.2,"10-19%",fact_orders[[#This Row],[Discount%]]&lt;0.3,"20-29%",fact_orders[[#This Row],[Discount%]]&lt;0.4,"30-39%",fact_orders[[#This Row],[Discount%]]&lt;0.5,"40-49%",TRUE,"50%+")</f>
        <v>10-19%</v>
      </c>
    </row>
    <row r="1811" spans="1:25" hidden="1" x14ac:dyDescent="0.3">
      <c r="A1811" t="s">
        <v>5227</v>
      </c>
      <c r="B1811" t="s">
        <v>3406</v>
      </c>
      <c r="C1811" t="s">
        <v>1691</v>
      </c>
      <c r="D1811" s="2">
        <v>44861</v>
      </c>
      <c r="E1811">
        <v>965</v>
      </c>
      <c r="F1811" s="4">
        <v>0.1</v>
      </c>
      <c r="G1811" t="s">
        <v>8</v>
      </c>
      <c r="H1811" t="s">
        <v>1475</v>
      </c>
      <c r="I1811" t="s">
        <v>525</v>
      </c>
      <c r="J1811" t="s">
        <v>79</v>
      </c>
      <c r="K1811" t="s">
        <v>6926</v>
      </c>
      <c r="L1811" t="s">
        <v>27</v>
      </c>
      <c r="M1811">
        <v>5</v>
      </c>
      <c r="N1811">
        <v>35</v>
      </c>
      <c r="O1811" t="s">
        <v>3407</v>
      </c>
      <c r="P1811" t="s">
        <v>3400</v>
      </c>
      <c r="Q1811" s="7">
        <f>fact_orders[[#This Row],[Original Price]]*(1-fact_orders[[#This Row],[Discount%]])</f>
        <v>868.5</v>
      </c>
      <c r="R1811">
        <f>fact_orders[[#This Row],[Original Price]]*fact_orders[[#This Row],[Discount%]]</f>
        <v>96.5</v>
      </c>
      <c r="S1811">
        <f>YEAR(fact_orders[[#This Row],[Date]])</f>
        <v>2022</v>
      </c>
      <c r="T1811">
        <f>MONTH(fact_orders[[#This Row],[Date]])</f>
        <v>10</v>
      </c>
      <c r="U1811" t="str">
        <f>TEXT(fact_orders[[#This Row],[Date]],"mmm-yyyy")</f>
        <v>Oct-2022</v>
      </c>
      <c r="V1811" t="str">
        <f>"Q"&amp;ROUNDUP(MONTH(fact_orders[[#This Row],[Date]])/3,0)</f>
        <v>Q4</v>
      </c>
      <c r="W1811" t="str" cm="1">
        <f t="array" ref="W1811">_xlfn.IFS(
fact_orders[[#This Row],[dim_customers.Customer Age]]&lt;=25,"18-25",
fact_orders[[#This Row],[dim_customers.Customer Age]]&lt;=35,"26-35",
fact_orders[[#This Row],[dim_customers.Customer Age]]&lt;=45,"36-45",
fact_orders[[#This Row],[dim_customers.Customer Age]]&lt;=55,"46-55",
TRUE,"56+"
)</f>
        <v>26-35</v>
      </c>
      <c r="X1811" t="str" cm="1">
        <f t="array" ref="X1811">_xlfn.IFS(fact_orders[[#This Row],[Original Price]]&lt;250,"Under 250", fact_orders[[#This Row],[Original Price]]&lt;500, "250-499",fact_orders[[#This Row],[Original Price]]&lt;1000,"500-999",fact_orders[[#This Row],[Original Price]]&lt;2000,"1000-1999",TRUE,"2000+")</f>
        <v>500-999</v>
      </c>
      <c r="Y1811" t="str" cm="1">
        <f t="array" ref="Y1811">_xlfn.IFS(fact_orders[[#This Row],[Discount%]]&lt;0.2,"10-19%",fact_orders[[#This Row],[Discount%]]&lt;0.3,"20-29%",fact_orders[[#This Row],[Discount%]]&lt;0.4,"30-39%",fact_orders[[#This Row],[Discount%]]&lt;0.5,"40-49%",TRUE,"50%+")</f>
        <v>10-19%</v>
      </c>
    </row>
    <row r="1812" spans="1:25" hidden="1" x14ac:dyDescent="0.3">
      <c r="A1812" t="s">
        <v>5228</v>
      </c>
      <c r="B1812" t="s">
        <v>3408</v>
      </c>
      <c r="C1812" t="s">
        <v>1692</v>
      </c>
      <c r="D1812" s="2">
        <v>44953</v>
      </c>
      <c r="E1812">
        <v>1158</v>
      </c>
      <c r="F1812" s="4">
        <v>0.3</v>
      </c>
      <c r="G1812" t="s">
        <v>8</v>
      </c>
      <c r="H1812" t="s">
        <v>1475</v>
      </c>
      <c r="I1812" t="s">
        <v>525</v>
      </c>
      <c r="J1812" t="s">
        <v>79</v>
      </c>
      <c r="K1812" t="s">
        <v>6924</v>
      </c>
      <c r="L1812" t="s">
        <v>27</v>
      </c>
      <c r="M1812">
        <v>4</v>
      </c>
      <c r="N1812">
        <v>36</v>
      </c>
      <c r="O1812" t="s">
        <v>3407</v>
      </c>
      <c r="P1812" t="s">
        <v>3400</v>
      </c>
      <c r="Q1812" s="7">
        <f>fact_orders[[#This Row],[Original Price]]*(1-fact_orders[[#This Row],[Discount%]])</f>
        <v>810.59999999999991</v>
      </c>
      <c r="R1812">
        <f>fact_orders[[#This Row],[Original Price]]*fact_orders[[#This Row],[Discount%]]</f>
        <v>347.4</v>
      </c>
      <c r="S1812">
        <f>YEAR(fact_orders[[#This Row],[Date]])</f>
        <v>2023</v>
      </c>
      <c r="T1812">
        <f>MONTH(fact_orders[[#This Row],[Date]])</f>
        <v>1</v>
      </c>
      <c r="U1812" t="str">
        <f>TEXT(fact_orders[[#This Row],[Date]],"mmm-yyyy")</f>
        <v>Jan-2023</v>
      </c>
      <c r="V1812" t="str">
        <f>"Q"&amp;ROUNDUP(MONTH(fact_orders[[#This Row],[Date]])/3,0)</f>
        <v>Q1</v>
      </c>
      <c r="W1812" t="str" cm="1">
        <f t="array" ref="W1812">_xlfn.IFS(
fact_orders[[#This Row],[dim_customers.Customer Age]]&lt;=25,"18-25",
fact_orders[[#This Row],[dim_customers.Customer Age]]&lt;=35,"26-35",
fact_orders[[#This Row],[dim_customers.Customer Age]]&lt;=45,"36-45",
fact_orders[[#This Row],[dim_customers.Customer Age]]&lt;=55,"46-55",
TRUE,"56+"
)</f>
        <v>36-45</v>
      </c>
      <c r="X1812" t="str" cm="1">
        <f t="array" ref="X1812">_xlfn.IFS(fact_orders[[#This Row],[Original Price]]&lt;250,"Under 250", fact_orders[[#This Row],[Original Price]]&lt;500, "250-499",fact_orders[[#This Row],[Original Price]]&lt;1000,"500-999",fact_orders[[#This Row],[Original Price]]&lt;2000,"1000-1999",TRUE,"2000+")</f>
        <v>1000-1999</v>
      </c>
      <c r="Y1812" t="str" cm="1">
        <f t="array" ref="Y1812">_xlfn.IFS(fact_orders[[#This Row],[Discount%]]&lt;0.2,"10-19%",fact_orders[[#This Row],[Discount%]]&lt;0.3,"20-29%",fact_orders[[#This Row],[Discount%]]&lt;0.4,"30-39%",fact_orders[[#This Row],[Discount%]]&lt;0.5,"40-49%",TRUE,"50%+")</f>
        <v>30-39%</v>
      </c>
    </row>
    <row r="1813" spans="1:25" hidden="1" x14ac:dyDescent="0.3">
      <c r="A1813" t="s">
        <v>5229</v>
      </c>
      <c r="B1813" t="s">
        <v>3409</v>
      </c>
      <c r="C1813" t="s">
        <v>1693</v>
      </c>
      <c r="D1813" s="2">
        <v>44920</v>
      </c>
      <c r="E1813">
        <v>264</v>
      </c>
      <c r="F1813" s="4">
        <v>0.3</v>
      </c>
      <c r="G1813" t="s">
        <v>8</v>
      </c>
      <c r="H1813" t="s">
        <v>1475</v>
      </c>
      <c r="I1813" t="s">
        <v>525</v>
      </c>
      <c r="J1813" t="s">
        <v>79</v>
      </c>
      <c r="K1813" t="s">
        <v>6924</v>
      </c>
      <c r="L1813" t="s">
        <v>27</v>
      </c>
      <c r="M1813">
        <v>2</v>
      </c>
      <c r="N1813">
        <v>37</v>
      </c>
      <c r="O1813" t="s">
        <v>3407</v>
      </c>
      <c r="P1813" t="s">
        <v>3400</v>
      </c>
      <c r="Q1813" s="7">
        <f>fact_orders[[#This Row],[Original Price]]*(1-fact_orders[[#This Row],[Discount%]])</f>
        <v>184.79999999999998</v>
      </c>
      <c r="R1813">
        <f>fact_orders[[#This Row],[Original Price]]*fact_orders[[#This Row],[Discount%]]</f>
        <v>79.2</v>
      </c>
      <c r="S1813">
        <f>YEAR(fact_orders[[#This Row],[Date]])</f>
        <v>2022</v>
      </c>
      <c r="T1813">
        <f>MONTH(fact_orders[[#This Row],[Date]])</f>
        <v>12</v>
      </c>
      <c r="U1813" t="str">
        <f>TEXT(fact_orders[[#This Row],[Date]],"mmm-yyyy")</f>
        <v>Dec-2022</v>
      </c>
      <c r="V1813" t="str">
        <f>"Q"&amp;ROUNDUP(MONTH(fact_orders[[#This Row],[Date]])/3,0)</f>
        <v>Q4</v>
      </c>
      <c r="W1813" t="str" cm="1">
        <f t="array" ref="W1813">_xlfn.IFS(
fact_orders[[#This Row],[dim_customers.Customer Age]]&lt;=25,"18-25",
fact_orders[[#This Row],[dim_customers.Customer Age]]&lt;=35,"26-35",
fact_orders[[#This Row],[dim_customers.Customer Age]]&lt;=45,"36-45",
fact_orders[[#This Row],[dim_customers.Customer Age]]&lt;=55,"46-55",
TRUE,"56+"
)</f>
        <v>36-45</v>
      </c>
      <c r="X1813" t="str" cm="1">
        <f t="array" ref="X1813">_xlfn.IFS(fact_orders[[#This Row],[Original Price]]&lt;250,"Under 250", fact_orders[[#This Row],[Original Price]]&lt;500, "250-499",fact_orders[[#This Row],[Original Price]]&lt;1000,"500-999",fact_orders[[#This Row],[Original Price]]&lt;2000,"1000-1999",TRUE,"2000+")</f>
        <v>250-499</v>
      </c>
      <c r="Y1813" t="str" cm="1">
        <f t="array" ref="Y1813">_xlfn.IFS(fact_orders[[#This Row],[Discount%]]&lt;0.2,"10-19%",fact_orders[[#This Row],[Discount%]]&lt;0.3,"20-29%",fact_orders[[#This Row],[Discount%]]&lt;0.4,"30-39%",fact_orders[[#This Row],[Discount%]]&lt;0.5,"40-49%",TRUE,"50%+")</f>
        <v>30-39%</v>
      </c>
    </row>
    <row r="1814" spans="1:25" hidden="1" x14ac:dyDescent="0.3">
      <c r="A1814" t="s">
        <v>5230</v>
      </c>
      <c r="B1814" t="s">
        <v>3410</v>
      </c>
      <c r="C1814" t="s">
        <v>1694</v>
      </c>
      <c r="D1814" s="2">
        <v>45013</v>
      </c>
      <c r="E1814">
        <v>433</v>
      </c>
      <c r="F1814" s="4">
        <v>0.3</v>
      </c>
      <c r="G1814" t="s">
        <v>8</v>
      </c>
      <c r="H1814" t="s">
        <v>1475</v>
      </c>
      <c r="I1814" t="s">
        <v>525</v>
      </c>
      <c r="J1814" t="s">
        <v>79</v>
      </c>
      <c r="K1814" t="s">
        <v>6924</v>
      </c>
      <c r="L1814" t="s">
        <v>23</v>
      </c>
      <c r="M1814">
        <v>5</v>
      </c>
      <c r="N1814">
        <v>38</v>
      </c>
      <c r="O1814" t="s">
        <v>3411</v>
      </c>
      <c r="P1814" t="s">
        <v>3400</v>
      </c>
      <c r="Q1814" s="7">
        <f>fact_orders[[#This Row],[Original Price]]*(1-fact_orders[[#This Row],[Discount%]])</f>
        <v>303.09999999999997</v>
      </c>
      <c r="R1814">
        <f>fact_orders[[#This Row],[Original Price]]*fact_orders[[#This Row],[Discount%]]</f>
        <v>129.9</v>
      </c>
      <c r="S1814">
        <f>YEAR(fact_orders[[#This Row],[Date]])</f>
        <v>2023</v>
      </c>
      <c r="T1814">
        <f>MONTH(fact_orders[[#This Row],[Date]])</f>
        <v>3</v>
      </c>
      <c r="U1814" t="str">
        <f>TEXT(fact_orders[[#This Row],[Date]],"mmm-yyyy")</f>
        <v>Mar-2023</v>
      </c>
      <c r="V1814" t="str">
        <f>"Q"&amp;ROUNDUP(MONTH(fact_orders[[#This Row],[Date]])/3,0)</f>
        <v>Q1</v>
      </c>
      <c r="W1814" t="str" cm="1">
        <f t="array" ref="W1814">_xlfn.IFS(
fact_orders[[#This Row],[dim_customers.Customer Age]]&lt;=25,"18-25",
fact_orders[[#This Row],[dim_customers.Customer Age]]&lt;=35,"26-35",
fact_orders[[#This Row],[dim_customers.Customer Age]]&lt;=45,"36-45",
fact_orders[[#This Row],[dim_customers.Customer Age]]&lt;=55,"46-55",
TRUE,"56+"
)</f>
        <v>36-45</v>
      </c>
      <c r="X1814" t="str" cm="1">
        <f t="array" ref="X1814">_xlfn.IFS(fact_orders[[#This Row],[Original Price]]&lt;250,"Under 250", fact_orders[[#This Row],[Original Price]]&lt;500, "250-499",fact_orders[[#This Row],[Original Price]]&lt;1000,"500-999",fact_orders[[#This Row],[Original Price]]&lt;2000,"1000-1999",TRUE,"2000+")</f>
        <v>250-499</v>
      </c>
      <c r="Y1814" t="str" cm="1">
        <f t="array" ref="Y1814">_xlfn.IFS(fact_orders[[#This Row],[Discount%]]&lt;0.2,"10-19%",fact_orders[[#This Row],[Discount%]]&lt;0.3,"20-29%",fact_orders[[#This Row],[Discount%]]&lt;0.4,"30-39%",fact_orders[[#This Row],[Discount%]]&lt;0.5,"40-49%",TRUE,"50%+")</f>
        <v>30-39%</v>
      </c>
    </row>
    <row r="1815" spans="1:25" hidden="1" x14ac:dyDescent="0.3">
      <c r="A1815" t="s">
        <v>5231</v>
      </c>
      <c r="B1815" t="s">
        <v>3412</v>
      </c>
      <c r="C1815" t="s">
        <v>1695</v>
      </c>
      <c r="D1815" s="2">
        <v>44985</v>
      </c>
      <c r="E1815">
        <v>562</v>
      </c>
      <c r="F1815" s="4">
        <v>0.25</v>
      </c>
      <c r="G1815" t="s">
        <v>8</v>
      </c>
      <c r="H1815" t="s">
        <v>1475</v>
      </c>
      <c r="I1815" t="s">
        <v>525</v>
      </c>
      <c r="J1815" t="s">
        <v>79</v>
      </c>
      <c r="K1815" t="s">
        <v>6924</v>
      </c>
      <c r="L1815" t="s">
        <v>23</v>
      </c>
      <c r="M1815">
        <v>5</v>
      </c>
      <c r="N1815">
        <v>39</v>
      </c>
      <c r="O1815" t="s">
        <v>3411</v>
      </c>
      <c r="P1815" t="s">
        <v>3400</v>
      </c>
      <c r="Q1815" s="7">
        <f>fact_orders[[#This Row],[Original Price]]*(1-fact_orders[[#This Row],[Discount%]])</f>
        <v>421.5</v>
      </c>
      <c r="R1815">
        <f>fact_orders[[#This Row],[Original Price]]*fact_orders[[#This Row],[Discount%]]</f>
        <v>140.5</v>
      </c>
      <c r="S1815">
        <f>YEAR(fact_orders[[#This Row],[Date]])</f>
        <v>2023</v>
      </c>
      <c r="T1815">
        <f>MONTH(fact_orders[[#This Row],[Date]])</f>
        <v>2</v>
      </c>
      <c r="U1815" t="str">
        <f>TEXT(fact_orders[[#This Row],[Date]],"mmm-yyyy")</f>
        <v>Feb-2023</v>
      </c>
      <c r="V1815" t="str">
        <f>"Q"&amp;ROUNDUP(MONTH(fact_orders[[#This Row],[Date]])/3,0)</f>
        <v>Q1</v>
      </c>
      <c r="W1815" t="str" cm="1">
        <f t="array" ref="W1815">_xlfn.IFS(
fact_orders[[#This Row],[dim_customers.Customer Age]]&lt;=25,"18-25",
fact_orders[[#This Row],[dim_customers.Customer Age]]&lt;=35,"26-35",
fact_orders[[#This Row],[dim_customers.Customer Age]]&lt;=45,"36-45",
fact_orders[[#This Row],[dim_customers.Customer Age]]&lt;=55,"46-55",
TRUE,"56+"
)</f>
        <v>36-45</v>
      </c>
      <c r="X1815" t="str" cm="1">
        <f t="array" ref="X1815">_xlfn.IFS(fact_orders[[#This Row],[Original Price]]&lt;250,"Under 250", fact_orders[[#This Row],[Original Price]]&lt;500, "250-499",fact_orders[[#This Row],[Original Price]]&lt;1000,"500-999",fact_orders[[#This Row],[Original Price]]&lt;2000,"1000-1999",TRUE,"2000+")</f>
        <v>500-999</v>
      </c>
      <c r="Y1815" t="str" cm="1">
        <f t="array" ref="Y1815">_xlfn.IFS(fact_orders[[#This Row],[Discount%]]&lt;0.2,"10-19%",fact_orders[[#This Row],[Discount%]]&lt;0.3,"20-29%",fact_orders[[#This Row],[Discount%]]&lt;0.4,"30-39%",fact_orders[[#This Row],[Discount%]]&lt;0.5,"40-49%",TRUE,"50%+")</f>
        <v>20-29%</v>
      </c>
    </row>
    <row r="1816" spans="1:25" hidden="1" x14ac:dyDescent="0.3">
      <c r="A1816" t="s">
        <v>5232</v>
      </c>
      <c r="B1816" t="s">
        <v>3413</v>
      </c>
      <c r="C1816" t="s">
        <v>1696</v>
      </c>
      <c r="D1816" s="2">
        <v>44990</v>
      </c>
      <c r="E1816">
        <v>423</v>
      </c>
      <c r="F1816" s="4">
        <v>0.25</v>
      </c>
      <c r="G1816" t="s">
        <v>8</v>
      </c>
      <c r="H1816" t="s">
        <v>1475</v>
      </c>
      <c r="I1816" t="s">
        <v>525</v>
      </c>
      <c r="J1816" t="s">
        <v>79</v>
      </c>
      <c r="K1816" t="s">
        <v>6924</v>
      </c>
      <c r="L1816" t="s">
        <v>23</v>
      </c>
      <c r="M1816">
        <v>4</v>
      </c>
      <c r="N1816">
        <v>40</v>
      </c>
      <c r="O1816" t="s">
        <v>3411</v>
      </c>
      <c r="P1816" t="s">
        <v>3400</v>
      </c>
      <c r="Q1816" s="7">
        <f>fact_orders[[#This Row],[Original Price]]*(1-fact_orders[[#This Row],[Discount%]])</f>
        <v>317.25</v>
      </c>
      <c r="R1816">
        <f>fact_orders[[#This Row],[Original Price]]*fact_orders[[#This Row],[Discount%]]</f>
        <v>105.75</v>
      </c>
      <c r="S1816">
        <f>YEAR(fact_orders[[#This Row],[Date]])</f>
        <v>2023</v>
      </c>
      <c r="T1816">
        <f>MONTH(fact_orders[[#This Row],[Date]])</f>
        <v>3</v>
      </c>
      <c r="U1816" t="str">
        <f>TEXT(fact_orders[[#This Row],[Date]],"mmm-yyyy")</f>
        <v>Mar-2023</v>
      </c>
      <c r="V1816" t="str">
        <f>"Q"&amp;ROUNDUP(MONTH(fact_orders[[#This Row],[Date]])/3,0)</f>
        <v>Q1</v>
      </c>
      <c r="W1816" t="str" cm="1">
        <f t="array" ref="W1816">_xlfn.IFS(
fact_orders[[#This Row],[dim_customers.Customer Age]]&lt;=25,"18-25",
fact_orders[[#This Row],[dim_customers.Customer Age]]&lt;=35,"26-35",
fact_orders[[#This Row],[dim_customers.Customer Age]]&lt;=45,"36-45",
fact_orders[[#This Row],[dim_customers.Customer Age]]&lt;=55,"46-55",
TRUE,"56+"
)</f>
        <v>36-45</v>
      </c>
      <c r="X1816" t="str" cm="1">
        <f t="array" ref="X1816">_xlfn.IFS(fact_orders[[#This Row],[Original Price]]&lt;250,"Under 250", fact_orders[[#This Row],[Original Price]]&lt;500, "250-499",fact_orders[[#This Row],[Original Price]]&lt;1000,"500-999",fact_orders[[#This Row],[Original Price]]&lt;2000,"1000-1999",TRUE,"2000+")</f>
        <v>250-499</v>
      </c>
      <c r="Y1816" t="str" cm="1">
        <f t="array" ref="Y1816">_xlfn.IFS(fact_orders[[#This Row],[Discount%]]&lt;0.2,"10-19%",fact_orders[[#This Row],[Discount%]]&lt;0.3,"20-29%",fact_orders[[#This Row],[Discount%]]&lt;0.4,"30-39%",fact_orders[[#This Row],[Discount%]]&lt;0.5,"40-49%",TRUE,"50%+")</f>
        <v>20-29%</v>
      </c>
    </row>
    <row r="1817" spans="1:25" hidden="1" x14ac:dyDescent="0.3">
      <c r="A1817" t="s">
        <v>5233</v>
      </c>
      <c r="B1817" t="s">
        <v>3280</v>
      </c>
      <c r="C1817" t="s">
        <v>1697</v>
      </c>
      <c r="D1817" s="2">
        <v>44665</v>
      </c>
      <c r="E1817">
        <v>621</v>
      </c>
      <c r="F1817" s="4">
        <v>0.3</v>
      </c>
      <c r="G1817" t="s">
        <v>8</v>
      </c>
      <c r="H1817" t="s">
        <v>1475</v>
      </c>
      <c r="I1817" t="s">
        <v>525</v>
      </c>
      <c r="J1817" t="s">
        <v>79</v>
      </c>
      <c r="K1817" t="s">
        <v>6924</v>
      </c>
      <c r="L1817" t="s">
        <v>37</v>
      </c>
      <c r="M1817">
        <v>4</v>
      </c>
      <c r="N1817">
        <v>30</v>
      </c>
      <c r="O1817" t="s">
        <v>3281</v>
      </c>
      <c r="P1817" t="s">
        <v>3282</v>
      </c>
      <c r="Q1817" s="7">
        <f>fact_orders[[#This Row],[Original Price]]*(1-fact_orders[[#This Row],[Discount%]])</f>
        <v>434.7</v>
      </c>
      <c r="R1817">
        <f>fact_orders[[#This Row],[Original Price]]*fact_orders[[#This Row],[Discount%]]</f>
        <v>186.29999999999998</v>
      </c>
      <c r="S1817">
        <f>YEAR(fact_orders[[#This Row],[Date]])</f>
        <v>2022</v>
      </c>
      <c r="T1817">
        <f>MONTH(fact_orders[[#This Row],[Date]])</f>
        <v>4</v>
      </c>
      <c r="U1817" t="str">
        <f>TEXT(fact_orders[[#This Row],[Date]],"mmm-yyyy")</f>
        <v>Apr-2022</v>
      </c>
      <c r="V1817" t="str">
        <f>"Q"&amp;ROUNDUP(MONTH(fact_orders[[#This Row],[Date]])/3,0)</f>
        <v>Q2</v>
      </c>
      <c r="W1817" t="str" cm="1">
        <f t="array" ref="W1817">_xlfn.IFS(
fact_orders[[#This Row],[dim_customers.Customer Age]]&lt;=25,"18-25",
fact_orders[[#This Row],[dim_customers.Customer Age]]&lt;=35,"26-35",
fact_orders[[#This Row],[dim_customers.Customer Age]]&lt;=45,"36-45",
fact_orders[[#This Row],[dim_customers.Customer Age]]&lt;=55,"46-55",
TRUE,"56+"
)</f>
        <v>26-35</v>
      </c>
      <c r="X1817" t="str" cm="1">
        <f t="array" ref="X1817">_xlfn.IFS(fact_orders[[#This Row],[Original Price]]&lt;250,"Under 250", fact_orders[[#This Row],[Original Price]]&lt;500, "250-499",fact_orders[[#This Row],[Original Price]]&lt;1000,"500-999",fact_orders[[#This Row],[Original Price]]&lt;2000,"1000-1999",TRUE,"2000+")</f>
        <v>500-999</v>
      </c>
      <c r="Y1817" t="str" cm="1">
        <f t="array" ref="Y1817">_xlfn.IFS(fact_orders[[#This Row],[Discount%]]&lt;0.2,"10-19%",fact_orders[[#This Row],[Discount%]]&lt;0.3,"20-29%",fact_orders[[#This Row],[Discount%]]&lt;0.4,"30-39%",fact_orders[[#This Row],[Discount%]]&lt;0.5,"40-49%",TRUE,"50%+")</f>
        <v>30-39%</v>
      </c>
    </row>
    <row r="1818" spans="1:25" hidden="1" x14ac:dyDescent="0.3">
      <c r="A1818" t="s">
        <v>5234</v>
      </c>
      <c r="B1818" t="s">
        <v>3283</v>
      </c>
      <c r="C1818" t="s">
        <v>1698</v>
      </c>
      <c r="D1818" s="2">
        <v>44802</v>
      </c>
      <c r="E1818">
        <v>333</v>
      </c>
      <c r="F1818" s="4">
        <v>0.3</v>
      </c>
      <c r="G1818" t="s">
        <v>8</v>
      </c>
      <c r="H1818" t="s">
        <v>1475</v>
      </c>
      <c r="I1818" t="s">
        <v>525</v>
      </c>
      <c r="J1818" t="s">
        <v>79</v>
      </c>
      <c r="K1818" t="s">
        <v>6927</v>
      </c>
      <c r="L1818" t="s">
        <v>37</v>
      </c>
      <c r="M1818">
        <v>4</v>
      </c>
      <c r="N1818">
        <v>35</v>
      </c>
      <c r="O1818" t="s">
        <v>3281</v>
      </c>
      <c r="P1818" t="s">
        <v>3282</v>
      </c>
      <c r="Q1818" s="7">
        <f>fact_orders[[#This Row],[Original Price]]*(1-fact_orders[[#This Row],[Discount%]])</f>
        <v>233.1</v>
      </c>
      <c r="R1818">
        <f>fact_orders[[#This Row],[Original Price]]*fact_orders[[#This Row],[Discount%]]</f>
        <v>99.899999999999991</v>
      </c>
      <c r="S1818">
        <f>YEAR(fact_orders[[#This Row],[Date]])</f>
        <v>2022</v>
      </c>
      <c r="T1818">
        <f>MONTH(fact_orders[[#This Row],[Date]])</f>
        <v>8</v>
      </c>
      <c r="U1818" t="str">
        <f>TEXT(fact_orders[[#This Row],[Date]],"mmm-yyyy")</f>
        <v>Aug-2022</v>
      </c>
      <c r="V1818" t="str">
        <f>"Q"&amp;ROUNDUP(MONTH(fact_orders[[#This Row],[Date]])/3,0)</f>
        <v>Q3</v>
      </c>
      <c r="W1818" t="str" cm="1">
        <f t="array" ref="W1818">_xlfn.IFS(
fact_orders[[#This Row],[dim_customers.Customer Age]]&lt;=25,"18-25",
fact_orders[[#This Row],[dim_customers.Customer Age]]&lt;=35,"26-35",
fact_orders[[#This Row],[dim_customers.Customer Age]]&lt;=45,"36-45",
fact_orders[[#This Row],[dim_customers.Customer Age]]&lt;=55,"46-55",
TRUE,"56+"
)</f>
        <v>26-35</v>
      </c>
      <c r="X1818" t="str" cm="1">
        <f t="array" ref="X1818">_xlfn.IFS(fact_orders[[#This Row],[Original Price]]&lt;250,"Under 250", fact_orders[[#This Row],[Original Price]]&lt;500, "250-499",fact_orders[[#This Row],[Original Price]]&lt;1000,"500-999",fact_orders[[#This Row],[Original Price]]&lt;2000,"1000-1999",TRUE,"2000+")</f>
        <v>250-499</v>
      </c>
      <c r="Y1818" t="str" cm="1">
        <f t="array" ref="Y1818">_xlfn.IFS(fact_orders[[#This Row],[Discount%]]&lt;0.2,"10-19%",fact_orders[[#This Row],[Discount%]]&lt;0.3,"20-29%",fact_orders[[#This Row],[Discount%]]&lt;0.4,"30-39%",fact_orders[[#This Row],[Discount%]]&lt;0.5,"40-49%",TRUE,"50%+")</f>
        <v>30-39%</v>
      </c>
    </row>
    <row r="1819" spans="1:25" hidden="1" x14ac:dyDescent="0.3">
      <c r="A1819" t="s">
        <v>5235</v>
      </c>
      <c r="B1819" t="s">
        <v>3284</v>
      </c>
      <c r="C1819" t="s">
        <v>1699</v>
      </c>
      <c r="D1819" s="2">
        <v>44270</v>
      </c>
      <c r="E1819">
        <v>236</v>
      </c>
      <c r="F1819" s="4">
        <v>0.3</v>
      </c>
      <c r="G1819" t="s">
        <v>8</v>
      </c>
      <c r="H1819" t="s">
        <v>1475</v>
      </c>
      <c r="I1819" t="s">
        <v>525</v>
      </c>
      <c r="J1819" t="s">
        <v>79</v>
      </c>
      <c r="K1819" t="s">
        <v>6927</v>
      </c>
      <c r="L1819" t="s">
        <v>37</v>
      </c>
      <c r="M1819">
        <v>3</v>
      </c>
      <c r="N1819">
        <v>36</v>
      </c>
      <c r="O1819" t="s">
        <v>3281</v>
      </c>
      <c r="P1819" t="s">
        <v>3282</v>
      </c>
      <c r="Q1819" s="7">
        <f>fact_orders[[#This Row],[Original Price]]*(1-fact_orders[[#This Row],[Discount%]])</f>
        <v>165.2</v>
      </c>
      <c r="R1819">
        <f>fact_orders[[#This Row],[Original Price]]*fact_orders[[#This Row],[Discount%]]</f>
        <v>70.8</v>
      </c>
      <c r="S1819">
        <f>YEAR(fact_orders[[#This Row],[Date]])</f>
        <v>2021</v>
      </c>
      <c r="T1819">
        <f>MONTH(fact_orders[[#This Row],[Date]])</f>
        <v>3</v>
      </c>
      <c r="U1819" t="str">
        <f>TEXT(fact_orders[[#This Row],[Date]],"mmm-yyyy")</f>
        <v>Mar-2021</v>
      </c>
      <c r="V1819" t="str">
        <f>"Q"&amp;ROUNDUP(MONTH(fact_orders[[#This Row],[Date]])/3,0)</f>
        <v>Q1</v>
      </c>
      <c r="W1819" t="str" cm="1">
        <f t="array" ref="W1819">_xlfn.IFS(
fact_orders[[#This Row],[dim_customers.Customer Age]]&lt;=25,"18-25",
fact_orders[[#This Row],[dim_customers.Customer Age]]&lt;=35,"26-35",
fact_orders[[#This Row],[dim_customers.Customer Age]]&lt;=45,"36-45",
fact_orders[[#This Row],[dim_customers.Customer Age]]&lt;=55,"46-55",
TRUE,"56+"
)</f>
        <v>36-45</v>
      </c>
      <c r="X1819" t="str" cm="1">
        <f t="array" ref="X1819">_xlfn.IFS(fact_orders[[#This Row],[Original Price]]&lt;250,"Under 250", fact_orders[[#This Row],[Original Price]]&lt;500, "250-499",fact_orders[[#This Row],[Original Price]]&lt;1000,"500-999",fact_orders[[#This Row],[Original Price]]&lt;2000,"1000-1999",TRUE,"2000+")</f>
        <v>Under 250</v>
      </c>
      <c r="Y1819" t="str" cm="1">
        <f t="array" ref="Y1819">_xlfn.IFS(fact_orders[[#This Row],[Discount%]]&lt;0.2,"10-19%",fact_orders[[#This Row],[Discount%]]&lt;0.3,"20-29%",fact_orders[[#This Row],[Discount%]]&lt;0.4,"30-39%",fact_orders[[#This Row],[Discount%]]&lt;0.5,"40-49%",TRUE,"50%+")</f>
        <v>30-39%</v>
      </c>
    </row>
    <row r="1820" spans="1:25" hidden="1" x14ac:dyDescent="0.3">
      <c r="A1820" t="s">
        <v>5236</v>
      </c>
      <c r="B1820" t="s">
        <v>3285</v>
      </c>
      <c r="C1820" t="s">
        <v>1700</v>
      </c>
      <c r="D1820" s="2">
        <v>44689</v>
      </c>
      <c r="E1820">
        <v>456</v>
      </c>
      <c r="F1820" s="4">
        <v>0.4</v>
      </c>
      <c r="G1820" t="s">
        <v>8</v>
      </c>
      <c r="H1820" t="s">
        <v>1475</v>
      </c>
      <c r="I1820" t="s">
        <v>525</v>
      </c>
      <c r="J1820" t="s">
        <v>79</v>
      </c>
      <c r="K1820" t="s">
        <v>6927</v>
      </c>
      <c r="L1820" t="s">
        <v>37</v>
      </c>
      <c r="M1820">
        <v>5</v>
      </c>
      <c r="N1820">
        <v>40</v>
      </c>
      <c r="O1820" t="s">
        <v>3286</v>
      </c>
      <c r="P1820" t="s">
        <v>3282</v>
      </c>
      <c r="Q1820" s="7">
        <f>fact_orders[[#This Row],[Original Price]]*(1-fact_orders[[#This Row],[Discount%]])</f>
        <v>273.59999999999997</v>
      </c>
      <c r="R1820">
        <f>fact_orders[[#This Row],[Original Price]]*fact_orders[[#This Row],[Discount%]]</f>
        <v>182.4</v>
      </c>
      <c r="S1820">
        <f>YEAR(fact_orders[[#This Row],[Date]])</f>
        <v>2022</v>
      </c>
      <c r="T1820">
        <f>MONTH(fact_orders[[#This Row],[Date]])</f>
        <v>5</v>
      </c>
      <c r="U1820" t="str">
        <f>TEXT(fact_orders[[#This Row],[Date]],"mmm-yyyy")</f>
        <v>May-2022</v>
      </c>
      <c r="V1820" t="str">
        <f>"Q"&amp;ROUNDUP(MONTH(fact_orders[[#This Row],[Date]])/3,0)</f>
        <v>Q2</v>
      </c>
      <c r="W1820" t="str" cm="1">
        <f t="array" ref="W1820">_xlfn.IFS(
fact_orders[[#This Row],[dim_customers.Customer Age]]&lt;=25,"18-25",
fact_orders[[#This Row],[dim_customers.Customer Age]]&lt;=35,"26-35",
fact_orders[[#This Row],[dim_customers.Customer Age]]&lt;=45,"36-45",
fact_orders[[#This Row],[dim_customers.Customer Age]]&lt;=55,"46-55",
TRUE,"56+"
)</f>
        <v>36-45</v>
      </c>
      <c r="X1820" t="str" cm="1">
        <f t="array" ref="X1820">_xlfn.IFS(fact_orders[[#This Row],[Original Price]]&lt;250,"Under 250", fact_orders[[#This Row],[Original Price]]&lt;500, "250-499",fact_orders[[#This Row],[Original Price]]&lt;1000,"500-999",fact_orders[[#This Row],[Original Price]]&lt;2000,"1000-1999",TRUE,"2000+")</f>
        <v>250-499</v>
      </c>
      <c r="Y1820" t="str" cm="1">
        <f t="array" ref="Y1820">_xlfn.IFS(fact_orders[[#This Row],[Discount%]]&lt;0.2,"10-19%",fact_orders[[#This Row],[Discount%]]&lt;0.3,"20-29%",fact_orders[[#This Row],[Discount%]]&lt;0.4,"30-39%",fact_orders[[#This Row],[Discount%]]&lt;0.5,"40-49%",TRUE,"50%+")</f>
        <v>40-49%</v>
      </c>
    </row>
    <row r="1821" spans="1:25" hidden="1" x14ac:dyDescent="0.3">
      <c r="A1821" t="s">
        <v>5237</v>
      </c>
      <c r="B1821" t="s">
        <v>3287</v>
      </c>
      <c r="C1821" t="s">
        <v>1701</v>
      </c>
      <c r="D1821" s="2">
        <v>44852</v>
      </c>
      <c r="E1821">
        <v>963</v>
      </c>
      <c r="F1821" s="4">
        <v>0.4</v>
      </c>
      <c r="G1821" t="s">
        <v>8</v>
      </c>
      <c r="H1821" t="s">
        <v>1475</v>
      </c>
      <c r="I1821" t="s">
        <v>525</v>
      </c>
      <c r="J1821" t="s">
        <v>79</v>
      </c>
      <c r="K1821" t="s">
        <v>6927</v>
      </c>
      <c r="L1821" t="s">
        <v>37</v>
      </c>
      <c r="M1821">
        <v>4</v>
      </c>
      <c r="N1821">
        <v>25</v>
      </c>
      <c r="O1821" t="s">
        <v>3286</v>
      </c>
      <c r="P1821" t="s">
        <v>3282</v>
      </c>
      <c r="Q1821" s="7">
        <f>fact_orders[[#This Row],[Original Price]]*(1-fact_orders[[#This Row],[Discount%]])</f>
        <v>577.79999999999995</v>
      </c>
      <c r="R1821">
        <f>fact_orders[[#This Row],[Original Price]]*fact_orders[[#This Row],[Discount%]]</f>
        <v>385.20000000000005</v>
      </c>
      <c r="S1821">
        <f>YEAR(fact_orders[[#This Row],[Date]])</f>
        <v>2022</v>
      </c>
      <c r="T1821">
        <f>MONTH(fact_orders[[#This Row],[Date]])</f>
        <v>10</v>
      </c>
      <c r="U1821" t="str">
        <f>TEXT(fact_orders[[#This Row],[Date]],"mmm-yyyy")</f>
        <v>Oct-2022</v>
      </c>
      <c r="V1821" t="str">
        <f>"Q"&amp;ROUNDUP(MONTH(fact_orders[[#This Row],[Date]])/3,0)</f>
        <v>Q4</v>
      </c>
      <c r="W1821" t="str" cm="1">
        <f t="array" ref="W1821">_xlfn.IFS(
fact_orders[[#This Row],[dim_customers.Customer Age]]&lt;=25,"18-25",
fact_orders[[#This Row],[dim_customers.Customer Age]]&lt;=35,"26-35",
fact_orders[[#This Row],[dim_customers.Customer Age]]&lt;=45,"36-45",
fact_orders[[#This Row],[dim_customers.Customer Age]]&lt;=55,"46-55",
TRUE,"56+"
)</f>
        <v>18-25</v>
      </c>
      <c r="X1821" t="str" cm="1">
        <f t="array" ref="X1821">_xlfn.IFS(fact_orders[[#This Row],[Original Price]]&lt;250,"Under 250", fact_orders[[#This Row],[Original Price]]&lt;500, "250-499",fact_orders[[#This Row],[Original Price]]&lt;1000,"500-999",fact_orders[[#This Row],[Original Price]]&lt;2000,"1000-1999",TRUE,"2000+")</f>
        <v>500-999</v>
      </c>
      <c r="Y1821" t="str" cm="1">
        <f t="array" ref="Y1821">_xlfn.IFS(fact_orders[[#This Row],[Discount%]]&lt;0.2,"10-19%",fact_orders[[#This Row],[Discount%]]&lt;0.3,"20-29%",fact_orders[[#This Row],[Discount%]]&lt;0.4,"30-39%",fact_orders[[#This Row],[Discount%]]&lt;0.5,"40-49%",TRUE,"50%+")</f>
        <v>40-49%</v>
      </c>
    </row>
    <row r="1822" spans="1:25" hidden="1" x14ac:dyDescent="0.3">
      <c r="A1822" t="s">
        <v>5238</v>
      </c>
      <c r="B1822" t="s">
        <v>3288</v>
      </c>
      <c r="C1822" t="s">
        <v>1702</v>
      </c>
      <c r="D1822" s="2">
        <v>44953</v>
      </c>
      <c r="E1822">
        <v>234</v>
      </c>
      <c r="F1822" s="4">
        <v>0.4</v>
      </c>
      <c r="G1822" t="s">
        <v>8</v>
      </c>
      <c r="H1822" t="s">
        <v>1475</v>
      </c>
      <c r="I1822" t="s">
        <v>525</v>
      </c>
      <c r="J1822" t="s">
        <v>79</v>
      </c>
      <c r="K1822" t="s">
        <v>6927</v>
      </c>
      <c r="L1822" t="s">
        <v>213</v>
      </c>
      <c r="M1822">
        <v>2</v>
      </c>
      <c r="N1822">
        <v>16</v>
      </c>
      <c r="O1822" t="s">
        <v>3286</v>
      </c>
      <c r="P1822" t="s">
        <v>3282</v>
      </c>
      <c r="Q1822" s="7">
        <f>fact_orders[[#This Row],[Original Price]]*(1-fact_orders[[#This Row],[Discount%]])</f>
        <v>140.4</v>
      </c>
      <c r="R1822">
        <f>fact_orders[[#This Row],[Original Price]]*fact_orders[[#This Row],[Discount%]]</f>
        <v>93.600000000000009</v>
      </c>
      <c r="S1822">
        <f>YEAR(fact_orders[[#This Row],[Date]])</f>
        <v>2023</v>
      </c>
      <c r="T1822">
        <f>MONTH(fact_orders[[#This Row],[Date]])</f>
        <v>1</v>
      </c>
      <c r="U1822" t="str">
        <f>TEXT(fact_orders[[#This Row],[Date]],"mmm-yyyy")</f>
        <v>Jan-2023</v>
      </c>
      <c r="V1822" t="str">
        <f>"Q"&amp;ROUNDUP(MONTH(fact_orders[[#This Row],[Date]])/3,0)</f>
        <v>Q1</v>
      </c>
      <c r="W1822" t="str" cm="1">
        <f t="array" ref="W1822">_xlfn.IFS(
fact_orders[[#This Row],[dim_customers.Customer Age]]&lt;=25,"18-25",
fact_orders[[#This Row],[dim_customers.Customer Age]]&lt;=35,"26-35",
fact_orders[[#This Row],[dim_customers.Customer Age]]&lt;=45,"36-45",
fact_orders[[#This Row],[dim_customers.Customer Age]]&lt;=55,"46-55",
TRUE,"56+"
)</f>
        <v>18-25</v>
      </c>
      <c r="X1822" t="str" cm="1">
        <f t="array" ref="X1822">_xlfn.IFS(fact_orders[[#This Row],[Original Price]]&lt;250,"Under 250", fact_orders[[#This Row],[Original Price]]&lt;500, "250-499",fact_orders[[#This Row],[Original Price]]&lt;1000,"500-999",fact_orders[[#This Row],[Original Price]]&lt;2000,"1000-1999",TRUE,"2000+")</f>
        <v>Under 250</v>
      </c>
      <c r="Y1822" t="str" cm="1">
        <f t="array" ref="Y1822">_xlfn.IFS(fact_orders[[#This Row],[Discount%]]&lt;0.2,"10-19%",fact_orders[[#This Row],[Discount%]]&lt;0.3,"20-29%",fact_orders[[#This Row],[Discount%]]&lt;0.4,"30-39%",fact_orders[[#This Row],[Discount%]]&lt;0.5,"40-49%",TRUE,"50%+")</f>
        <v>40-49%</v>
      </c>
    </row>
    <row r="1823" spans="1:25" hidden="1" x14ac:dyDescent="0.3">
      <c r="A1823" t="s">
        <v>5239</v>
      </c>
      <c r="B1823" t="s">
        <v>3289</v>
      </c>
      <c r="C1823" t="s">
        <v>1703</v>
      </c>
      <c r="D1823" s="2">
        <v>44848</v>
      </c>
      <c r="E1823">
        <v>456</v>
      </c>
      <c r="F1823" s="4">
        <v>0.4</v>
      </c>
      <c r="G1823" t="s">
        <v>8</v>
      </c>
      <c r="H1823" t="s">
        <v>1475</v>
      </c>
      <c r="I1823" t="s">
        <v>525</v>
      </c>
      <c r="J1823" t="s">
        <v>79</v>
      </c>
      <c r="K1823" t="s">
        <v>6925</v>
      </c>
      <c r="L1823" t="s">
        <v>213</v>
      </c>
      <c r="M1823">
        <v>5</v>
      </c>
      <c r="N1823">
        <v>23</v>
      </c>
      <c r="O1823" t="s">
        <v>3286</v>
      </c>
      <c r="P1823" t="s">
        <v>3282</v>
      </c>
      <c r="Q1823" s="7">
        <f>fact_orders[[#This Row],[Original Price]]*(1-fact_orders[[#This Row],[Discount%]])</f>
        <v>273.59999999999997</v>
      </c>
      <c r="R1823">
        <f>fact_orders[[#This Row],[Original Price]]*fact_orders[[#This Row],[Discount%]]</f>
        <v>182.4</v>
      </c>
      <c r="S1823">
        <f>YEAR(fact_orders[[#This Row],[Date]])</f>
        <v>2022</v>
      </c>
      <c r="T1823">
        <f>MONTH(fact_orders[[#This Row],[Date]])</f>
        <v>10</v>
      </c>
      <c r="U1823" t="str">
        <f>TEXT(fact_orders[[#This Row],[Date]],"mmm-yyyy")</f>
        <v>Oct-2022</v>
      </c>
      <c r="V1823" t="str">
        <f>"Q"&amp;ROUNDUP(MONTH(fact_orders[[#This Row],[Date]])/3,0)</f>
        <v>Q4</v>
      </c>
      <c r="W1823" t="str" cm="1">
        <f t="array" ref="W1823">_xlfn.IFS(
fact_orders[[#This Row],[dim_customers.Customer Age]]&lt;=25,"18-25",
fact_orders[[#This Row],[dim_customers.Customer Age]]&lt;=35,"26-35",
fact_orders[[#This Row],[dim_customers.Customer Age]]&lt;=45,"36-45",
fact_orders[[#This Row],[dim_customers.Customer Age]]&lt;=55,"46-55",
TRUE,"56+"
)</f>
        <v>18-25</v>
      </c>
      <c r="X1823" t="str" cm="1">
        <f t="array" ref="X1823">_xlfn.IFS(fact_orders[[#This Row],[Original Price]]&lt;250,"Under 250", fact_orders[[#This Row],[Original Price]]&lt;500, "250-499",fact_orders[[#This Row],[Original Price]]&lt;1000,"500-999",fact_orders[[#This Row],[Original Price]]&lt;2000,"1000-1999",TRUE,"2000+")</f>
        <v>250-499</v>
      </c>
      <c r="Y1823" t="str" cm="1">
        <f t="array" ref="Y1823">_xlfn.IFS(fact_orders[[#This Row],[Discount%]]&lt;0.2,"10-19%",fact_orders[[#This Row],[Discount%]]&lt;0.3,"20-29%",fact_orders[[#This Row],[Discount%]]&lt;0.4,"30-39%",fact_orders[[#This Row],[Discount%]]&lt;0.5,"40-49%",TRUE,"50%+")</f>
        <v>40-49%</v>
      </c>
    </row>
    <row r="1824" spans="1:25" hidden="1" x14ac:dyDescent="0.3">
      <c r="A1824" t="s">
        <v>5240</v>
      </c>
      <c r="B1824" t="s">
        <v>3290</v>
      </c>
      <c r="C1824" t="s">
        <v>1704</v>
      </c>
      <c r="D1824" s="2">
        <v>44228</v>
      </c>
      <c r="E1824">
        <v>564</v>
      </c>
      <c r="F1824" s="4">
        <v>0.4</v>
      </c>
      <c r="G1824" t="s">
        <v>8</v>
      </c>
      <c r="H1824" t="s">
        <v>1475</v>
      </c>
      <c r="I1824" t="s">
        <v>525</v>
      </c>
      <c r="J1824" t="s">
        <v>79</v>
      </c>
      <c r="K1824" t="s">
        <v>6925</v>
      </c>
      <c r="L1824" t="s">
        <v>213</v>
      </c>
      <c r="M1824">
        <v>5</v>
      </c>
      <c r="N1824">
        <v>22</v>
      </c>
      <c r="O1824" t="s">
        <v>3286</v>
      </c>
      <c r="P1824" t="s">
        <v>3282</v>
      </c>
      <c r="Q1824" s="7">
        <f>fact_orders[[#This Row],[Original Price]]*(1-fact_orders[[#This Row],[Discount%]])</f>
        <v>338.4</v>
      </c>
      <c r="R1824">
        <f>fact_orders[[#This Row],[Original Price]]*fact_orders[[#This Row],[Discount%]]</f>
        <v>225.60000000000002</v>
      </c>
      <c r="S1824">
        <f>YEAR(fact_orders[[#This Row],[Date]])</f>
        <v>2021</v>
      </c>
      <c r="T1824">
        <f>MONTH(fact_orders[[#This Row],[Date]])</f>
        <v>2</v>
      </c>
      <c r="U1824" t="str">
        <f>TEXT(fact_orders[[#This Row],[Date]],"mmm-yyyy")</f>
        <v>Feb-2021</v>
      </c>
      <c r="V1824" t="str">
        <f>"Q"&amp;ROUNDUP(MONTH(fact_orders[[#This Row],[Date]])/3,0)</f>
        <v>Q1</v>
      </c>
      <c r="W1824" t="str" cm="1">
        <f t="array" ref="W1824">_xlfn.IFS(
fact_orders[[#This Row],[dim_customers.Customer Age]]&lt;=25,"18-25",
fact_orders[[#This Row],[dim_customers.Customer Age]]&lt;=35,"26-35",
fact_orders[[#This Row],[dim_customers.Customer Age]]&lt;=45,"36-45",
fact_orders[[#This Row],[dim_customers.Customer Age]]&lt;=55,"46-55",
TRUE,"56+"
)</f>
        <v>18-25</v>
      </c>
      <c r="X1824" t="str" cm="1">
        <f t="array" ref="X1824">_xlfn.IFS(fact_orders[[#This Row],[Original Price]]&lt;250,"Under 250", fact_orders[[#This Row],[Original Price]]&lt;500, "250-499",fact_orders[[#This Row],[Original Price]]&lt;1000,"500-999",fact_orders[[#This Row],[Original Price]]&lt;2000,"1000-1999",TRUE,"2000+")</f>
        <v>500-999</v>
      </c>
      <c r="Y1824" t="str" cm="1">
        <f t="array" ref="Y1824">_xlfn.IFS(fact_orders[[#This Row],[Discount%]]&lt;0.2,"10-19%",fact_orders[[#This Row],[Discount%]]&lt;0.3,"20-29%",fact_orders[[#This Row],[Discount%]]&lt;0.4,"30-39%",fact_orders[[#This Row],[Discount%]]&lt;0.5,"40-49%",TRUE,"50%+")</f>
        <v>40-49%</v>
      </c>
    </row>
    <row r="1825" spans="1:25" hidden="1" x14ac:dyDescent="0.3">
      <c r="A1825" t="s">
        <v>5241</v>
      </c>
      <c r="B1825" t="s">
        <v>3291</v>
      </c>
      <c r="C1825" t="s">
        <v>1705</v>
      </c>
      <c r="D1825" s="2">
        <v>44665</v>
      </c>
      <c r="E1825">
        <v>634</v>
      </c>
      <c r="F1825" s="4">
        <v>0.4</v>
      </c>
      <c r="G1825" t="s">
        <v>8</v>
      </c>
      <c r="H1825" t="s">
        <v>1475</v>
      </c>
      <c r="I1825" t="s">
        <v>525</v>
      </c>
      <c r="J1825" t="s">
        <v>79</v>
      </c>
      <c r="K1825" t="s">
        <v>6925</v>
      </c>
      <c r="L1825" t="s">
        <v>213</v>
      </c>
      <c r="M1825">
        <v>5</v>
      </c>
      <c r="N1825">
        <v>17</v>
      </c>
      <c r="O1825" t="s">
        <v>3292</v>
      </c>
      <c r="P1825" t="s">
        <v>3293</v>
      </c>
      <c r="Q1825" s="7">
        <f>fact_orders[[#This Row],[Original Price]]*(1-fact_orders[[#This Row],[Discount%]])</f>
        <v>380.4</v>
      </c>
      <c r="R1825">
        <f>fact_orders[[#This Row],[Original Price]]*fact_orders[[#This Row],[Discount%]]</f>
        <v>253.60000000000002</v>
      </c>
      <c r="S1825">
        <f>YEAR(fact_orders[[#This Row],[Date]])</f>
        <v>2022</v>
      </c>
      <c r="T1825">
        <f>MONTH(fact_orders[[#This Row],[Date]])</f>
        <v>4</v>
      </c>
      <c r="U1825" t="str">
        <f>TEXT(fact_orders[[#This Row],[Date]],"mmm-yyyy")</f>
        <v>Apr-2022</v>
      </c>
      <c r="V1825" t="str">
        <f>"Q"&amp;ROUNDUP(MONTH(fact_orders[[#This Row],[Date]])/3,0)</f>
        <v>Q2</v>
      </c>
      <c r="W1825" t="str" cm="1">
        <f t="array" ref="W1825">_xlfn.IFS(
fact_orders[[#This Row],[dim_customers.Customer Age]]&lt;=25,"18-25",
fact_orders[[#This Row],[dim_customers.Customer Age]]&lt;=35,"26-35",
fact_orders[[#This Row],[dim_customers.Customer Age]]&lt;=45,"36-45",
fact_orders[[#This Row],[dim_customers.Customer Age]]&lt;=55,"46-55",
TRUE,"56+"
)</f>
        <v>18-25</v>
      </c>
      <c r="X1825" t="str" cm="1">
        <f t="array" ref="X1825">_xlfn.IFS(fact_orders[[#This Row],[Original Price]]&lt;250,"Under 250", fact_orders[[#This Row],[Original Price]]&lt;500, "250-499",fact_orders[[#This Row],[Original Price]]&lt;1000,"500-999",fact_orders[[#This Row],[Original Price]]&lt;2000,"1000-1999",TRUE,"2000+")</f>
        <v>500-999</v>
      </c>
      <c r="Y1825" t="str" cm="1">
        <f t="array" ref="Y1825">_xlfn.IFS(fact_orders[[#This Row],[Discount%]]&lt;0.2,"10-19%",fact_orders[[#This Row],[Discount%]]&lt;0.3,"20-29%",fact_orders[[#This Row],[Discount%]]&lt;0.4,"30-39%",fact_orders[[#This Row],[Discount%]]&lt;0.5,"40-49%",TRUE,"50%+")</f>
        <v>40-49%</v>
      </c>
    </row>
    <row r="1826" spans="1:25" hidden="1" x14ac:dyDescent="0.3">
      <c r="A1826" t="s">
        <v>5242</v>
      </c>
      <c r="B1826" t="s">
        <v>3294</v>
      </c>
      <c r="C1826" t="s">
        <v>1706</v>
      </c>
      <c r="D1826" s="2">
        <v>44779</v>
      </c>
      <c r="E1826">
        <v>236</v>
      </c>
      <c r="F1826" s="4">
        <v>0.45</v>
      </c>
      <c r="G1826" t="s">
        <v>8</v>
      </c>
      <c r="H1826" t="s">
        <v>1475</v>
      </c>
      <c r="I1826" t="s">
        <v>525</v>
      </c>
      <c r="J1826" t="s">
        <v>79</v>
      </c>
      <c r="K1826" t="s">
        <v>6925</v>
      </c>
      <c r="L1826" t="s">
        <v>213</v>
      </c>
      <c r="M1826">
        <v>4</v>
      </c>
      <c r="N1826">
        <v>19</v>
      </c>
      <c r="O1826" t="s">
        <v>3292</v>
      </c>
      <c r="P1826" t="s">
        <v>3293</v>
      </c>
      <c r="Q1826" s="7">
        <f>fact_orders[[#This Row],[Original Price]]*(1-fact_orders[[#This Row],[Discount%]])</f>
        <v>129.80000000000001</v>
      </c>
      <c r="R1826">
        <f>fact_orders[[#This Row],[Original Price]]*fact_orders[[#This Row],[Discount%]]</f>
        <v>106.2</v>
      </c>
      <c r="S1826">
        <f>YEAR(fact_orders[[#This Row],[Date]])</f>
        <v>2022</v>
      </c>
      <c r="T1826">
        <f>MONTH(fact_orders[[#This Row],[Date]])</f>
        <v>8</v>
      </c>
      <c r="U1826" t="str">
        <f>TEXT(fact_orders[[#This Row],[Date]],"mmm-yyyy")</f>
        <v>Aug-2022</v>
      </c>
      <c r="V1826" t="str">
        <f>"Q"&amp;ROUNDUP(MONTH(fact_orders[[#This Row],[Date]])/3,0)</f>
        <v>Q3</v>
      </c>
      <c r="W1826" t="str" cm="1">
        <f t="array" ref="W1826">_xlfn.IFS(
fact_orders[[#This Row],[dim_customers.Customer Age]]&lt;=25,"18-25",
fact_orders[[#This Row],[dim_customers.Customer Age]]&lt;=35,"26-35",
fact_orders[[#This Row],[dim_customers.Customer Age]]&lt;=45,"36-45",
fact_orders[[#This Row],[dim_customers.Customer Age]]&lt;=55,"46-55",
TRUE,"56+"
)</f>
        <v>18-25</v>
      </c>
      <c r="X1826" t="str" cm="1">
        <f t="array" ref="X1826">_xlfn.IFS(fact_orders[[#This Row],[Original Price]]&lt;250,"Under 250", fact_orders[[#This Row],[Original Price]]&lt;500, "250-499",fact_orders[[#This Row],[Original Price]]&lt;1000,"500-999",fact_orders[[#This Row],[Original Price]]&lt;2000,"1000-1999",TRUE,"2000+")</f>
        <v>Under 250</v>
      </c>
      <c r="Y1826" t="str" cm="1">
        <f t="array" ref="Y1826">_xlfn.IFS(fact_orders[[#This Row],[Discount%]]&lt;0.2,"10-19%",fact_orders[[#This Row],[Discount%]]&lt;0.3,"20-29%",fact_orders[[#This Row],[Discount%]]&lt;0.4,"30-39%",fact_orders[[#This Row],[Discount%]]&lt;0.5,"40-49%",TRUE,"50%+")</f>
        <v>40-49%</v>
      </c>
    </row>
    <row r="1827" spans="1:25" hidden="1" x14ac:dyDescent="0.3">
      <c r="A1827" t="s">
        <v>5243</v>
      </c>
      <c r="B1827" t="s">
        <v>3295</v>
      </c>
      <c r="C1827" t="s">
        <v>1707</v>
      </c>
      <c r="D1827" s="2">
        <v>44987</v>
      </c>
      <c r="E1827">
        <v>444</v>
      </c>
      <c r="F1827" s="4">
        <v>0.45</v>
      </c>
      <c r="G1827" t="s">
        <v>8</v>
      </c>
      <c r="H1827" t="s">
        <v>1475</v>
      </c>
      <c r="I1827" t="s">
        <v>525</v>
      </c>
      <c r="J1827" t="s">
        <v>79</v>
      </c>
      <c r="K1827" t="s">
        <v>6925</v>
      </c>
      <c r="L1827" t="s">
        <v>213</v>
      </c>
      <c r="M1827">
        <v>4</v>
      </c>
      <c r="N1827">
        <v>18</v>
      </c>
      <c r="O1827" t="s">
        <v>3292</v>
      </c>
      <c r="P1827" t="s">
        <v>3293</v>
      </c>
      <c r="Q1827" s="7">
        <f>fact_orders[[#This Row],[Original Price]]*(1-fact_orders[[#This Row],[Discount%]])</f>
        <v>244.20000000000002</v>
      </c>
      <c r="R1827">
        <f>fact_orders[[#This Row],[Original Price]]*fact_orders[[#This Row],[Discount%]]</f>
        <v>199.8</v>
      </c>
      <c r="S1827">
        <f>YEAR(fact_orders[[#This Row],[Date]])</f>
        <v>2023</v>
      </c>
      <c r="T1827">
        <f>MONTH(fact_orders[[#This Row],[Date]])</f>
        <v>3</v>
      </c>
      <c r="U1827" t="str">
        <f>TEXT(fact_orders[[#This Row],[Date]],"mmm-yyyy")</f>
        <v>Mar-2023</v>
      </c>
      <c r="V1827" t="str">
        <f>"Q"&amp;ROUNDUP(MONTH(fact_orders[[#This Row],[Date]])/3,0)</f>
        <v>Q1</v>
      </c>
      <c r="W1827" t="str" cm="1">
        <f t="array" ref="W1827">_xlfn.IFS(
fact_orders[[#This Row],[dim_customers.Customer Age]]&lt;=25,"18-25",
fact_orders[[#This Row],[dim_customers.Customer Age]]&lt;=35,"26-35",
fact_orders[[#This Row],[dim_customers.Customer Age]]&lt;=45,"36-45",
fact_orders[[#This Row],[dim_customers.Customer Age]]&lt;=55,"46-55",
TRUE,"56+"
)</f>
        <v>18-25</v>
      </c>
      <c r="X1827" t="str" cm="1">
        <f t="array" ref="X1827">_xlfn.IFS(fact_orders[[#This Row],[Original Price]]&lt;250,"Under 250", fact_orders[[#This Row],[Original Price]]&lt;500, "250-499",fact_orders[[#This Row],[Original Price]]&lt;1000,"500-999",fact_orders[[#This Row],[Original Price]]&lt;2000,"1000-1999",TRUE,"2000+")</f>
        <v>250-499</v>
      </c>
      <c r="Y1827" t="str" cm="1">
        <f t="array" ref="Y1827">_xlfn.IFS(fact_orders[[#This Row],[Discount%]]&lt;0.2,"10-19%",fact_orders[[#This Row],[Discount%]]&lt;0.3,"20-29%",fact_orders[[#This Row],[Discount%]]&lt;0.4,"30-39%",fact_orders[[#This Row],[Discount%]]&lt;0.5,"40-49%",TRUE,"50%+")</f>
        <v>40-49%</v>
      </c>
    </row>
    <row r="1828" spans="1:25" hidden="1" x14ac:dyDescent="0.3">
      <c r="A1828" t="s">
        <v>5244</v>
      </c>
      <c r="B1828" t="s">
        <v>3296</v>
      </c>
      <c r="C1828" t="s">
        <v>1708</v>
      </c>
      <c r="D1828" s="2">
        <v>44984</v>
      </c>
      <c r="E1828">
        <v>456</v>
      </c>
      <c r="F1828" s="4">
        <v>0.45</v>
      </c>
      <c r="G1828" t="s">
        <v>8</v>
      </c>
      <c r="H1828" t="s">
        <v>1475</v>
      </c>
      <c r="I1828" t="s">
        <v>1709</v>
      </c>
      <c r="J1828" t="s">
        <v>79</v>
      </c>
      <c r="K1828" t="s">
        <v>1143</v>
      </c>
      <c r="L1828" t="s">
        <v>213</v>
      </c>
      <c r="M1828">
        <v>4</v>
      </c>
      <c r="N1828">
        <v>20</v>
      </c>
      <c r="O1828" t="s">
        <v>3292</v>
      </c>
      <c r="P1828" t="s">
        <v>3293</v>
      </c>
      <c r="Q1828" s="7">
        <f>fact_orders[[#This Row],[Original Price]]*(1-fact_orders[[#This Row],[Discount%]])</f>
        <v>250.8</v>
      </c>
      <c r="R1828">
        <f>fact_orders[[#This Row],[Original Price]]*fact_orders[[#This Row],[Discount%]]</f>
        <v>205.20000000000002</v>
      </c>
      <c r="S1828">
        <f>YEAR(fact_orders[[#This Row],[Date]])</f>
        <v>2023</v>
      </c>
      <c r="T1828">
        <f>MONTH(fact_orders[[#This Row],[Date]])</f>
        <v>2</v>
      </c>
      <c r="U1828" t="str">
        <f>TEXT(fact_orders[[#This Row],[Date]],"mmm-yyyy")</f>
        <v>Feb-2023</v>
      </c>
      <c r="V1828" t="str">
        <f>"Q"&amp;ROUNDUP(MONTH(fact_orders[[#This Row],[Date]])/3,0)</f>
        <v>Q1</v>
      </c>
      <c r="W1828" t="str" cm="1">
        <f t="array" ref="W1828">_xlfn.IFS(
fact_orders[[#This Row],[dim_customers.Customer Age]]&lt;=25,"18-25",
fact_orders[[#This Row],[dim_customers.Customer Age]]&lt;=35,"26-35",
fact_orders[[#This Row],[dim_customers.Customer Age]]&lt;=45,"36-45",
fact_orders[[#This Row],[dim_customers.Customer Age]]&lt;=55,"46-55",
TRUE,"56+"
)</f>
        <v>18-25</v>
      </c>
      <c r="X1828" t="str" cm="1">
        <f t="array" ref="X1828">_xlfn.IFS(fact_orders[[#This Row],[Original Price]]&lt;250,"Under 250", fact_orders[[#This Row],[Original Price]]&lt;500, "250-499",fact_orders[[#This Row],[Original Price]]&lt;1000,"500-999",fact_orders[[#This Row],[Original Price]]&lt;2000,"1000-1999",TRUE,"2000+")</f>
        <v>250-499</v>
      </c>
      <c r="Y1828" t="str" cm="1">
        <f t="array" ref="Y1828">_xlfn.IFS(fact_orders[[#This Row],[Discount%]]&lt;0.2,"10-19%",fact_orders[[#This Row],[Discount%]]&lt;0.3,"20-29%",fact_orders[[#This Row],[Discount%]]&lt;0.4,"30-39%",fact_orders[[#This Row],[Discount%]]&lt;0.5,"40-49%",TRUE,"50%+")</f>
        <v>40-49%</v>
      </c>
    </row>
    <row r="1829" spans="1:25" hidden="1" x14ac:dyDescent="0.3">
      <c r="A1829" t="s">
        <v>5245</v>
      </c>
      <c r="B1829" t="s">
        <v>3297</v>
      </c>
      <c r="C1829" t="s">
        <v>1710</v>
      </c>
      <c r="D1829" s="2">
        <v>44424</v>
      </c>
      <c r="E1829">
        <v>963</v>
      </c>
      <c r="F1829" s="4">
        <v>0.47</v>
      </c>
      <c r="G1829" t="s">
        <v>8</v>
      </c>
      <c r="H1829" t="s">
        <v>1475</v>
      </c>
      <c r="I1829" t="s">
        <v>1709</v>
      </c>
      <c r="J1829" t="s">
        <v>79</v>
      </c>
      <c r="K1829" t="s">
        <v>1143</v>
      </c>
      <c r="L1829" t="s">
        <v>192</v>
      </c>
      <c r="M1829">
        <v>5</v>
      </c>
      <c r="N1829">
        <v>22</v>
      </c>
      <c r="O1829" t="s">
        <v>3298</v>
      </c>
      <c r="P1829" t="s">
        <v>3299</v>
      </c>
      <c r="Q1829" s="7">
        <f>fact_orders[[#This Row],[Original Price]]*(1-fact_orders[[#This Row],[Discount%]])</f>
        <v>510.39000000000004</v>
      </c>
      <c r="R1829">
        <f>fact_orders[[#This Row],[Original Price]]*fact_orders[[#This Row],[Discount%]]</f>
        <v>452.60999999999996</v>
      </c>
      <c r="S1829">
        <f>YEAR(fact_orders[[#This Row],[Date]])</f>
        <v>2021</v>
      </c>
      <c r="T1829">
        <f>MONTH(fact_orders[[#This Row],[Date]])</f>
        <v>8</v>
      </c>
      <c r="U1829" t="str">
        <f>TEXT(fact_orders[[#This Row],[Date]],"mmm-yyyy")</f>
        <v>Aug-2021</v>
      </c>
      <c r="V1829" t="str">
        <f>"Q"&amp;ROUNDUP(MONTH(fact_orders[[#This Row],[Date]])/3,0)</f>
        <v>Q3</v>
      </c>
      <c r="W1829" t="str" cm="1">
        <f t="array" ref="W1829">_xlfn.IFS(
fact_orders[[#This Row],[dim_customers.Customer Age]]&lt;=25,"18-25",
fact_orders[[#This Row],[dim_customers.Customer Age]]&lt;=35,"26-35",
fact_orders[[#This Row],[dim_customers.Customer Age]]&lt;=45,"36-45",
fact_orders[[#This Row],[dim_customers.Customer Age]]&lt;=55,"46-55",
TRUE,"56+"
)</f>
        <v>18-25</v>
      </c>
      <c r="X1829" t="str" cm="1">
        <f t="array" ref="X1829">_xlfn.IFS(fact_orders[[#This Row],[Original Price]]&lt;250,"Under 250", fact_orders[[#This Row],[Original Price]]&lt;500, "250-499",fact_orders[[#This Row],[Original Price]]&lt;1000,"500-999",fact_orders[[#This Row],[Original Price]]&lt;2000,"1000-1999",TRUE,"2000+")</f>
        <v>500-999</v>
      </c>
      <c r="Y1829" t="str" cm="1">
        <f t="array" ref="Y1829">_xlfn.IFS(fact_orders[[#This Row],[Discount%]]&lt;0.2,"10-19%",fact_orders[[#This Row],[Discount%]]&lt;0.3,"20-29%",fact_orders[[#This Row],[Discount%]]&lt;0.4,"30-39%",fact_orders[[#This Row],[Discount%]]&lt;0.5,"40-49%",TRUE,"50%+")</f>
        <v>40-49%</v>
      </c>
    </row>
    <row r="1830" spans="1:25" hidden="1" x14ac:dyDescent="0.3">
      <c r="A1830" t="s">
        <v>5246</v>
      </c>
      <c r="B1830" t="s">
        <v>3300</v>
      </c>
      <c r="C1830" t="s">
        <v>1711</v>
      </c>
      <c r="D1830" s="2">
        <v>44742</v>
      </c>
      <c r="E1830">
        <v>456</v>
      </c>
      <c r="F1830" s="4">
        <v>0.47</v>
      </c>
      <c r="G1830" t="s">
        <v>8</v>
      </c>
      <c r="H1830" t="s">
        <v>1475</v>
      </c>
      <c r="I1830" t="s">
        <v>1709</v>
      </c>
      <c r="J1830" t="s">
        <v>79</v>
      </c>
      <c r="K1830" t="s">
        <v>1143</v>
      </c>
      <c r="L1830" t="s">
        <v>192</v>
      </c>
      <c r="M1830">
        <v>5</v>
      </c>
      <c r="N1830">
        <v>25</v>
      </c>
      <c r="O1830" t="s">
        <v>3298</v>
      </c>
      <c r="P1830" t="s">
        <v>3299</v>
      </c>
      <c r="Q1830" s="7">
        <f>fact_orders[[#This Row],[Original Price]]*(1-fact_orders[[#This Row],[Discount%]])</f>
        <v>241.68</v>
      </c>
      <c r="R1830">
        <f>fact_orders[[#This Row],[Original Price]]*fact_orders[[#This Row],[Discount%]]</f>
        <v>214.32</v>
      </c>
      <c r="S1830">
        <f>YEAR(fact_orders[[#This Row],[Date]])</f>
        <v>2022</v>
      </c>
      <c r="T1830">
        <f>MONTH(fact_orders[[#This Row],[Date]])</f>
        <v>6</v>
      </c>
      <c r="U1830" t="str">
        <f>TEXT(fact_orders[[#This Row],[Date]],"mmm-yyyy")</f>
        <v>Jun-2022</v>
      </c>
      <c r="V1830" t="str">
        <f>"Q"&amp;ROUNDUP(MONTH(fact_orders[[#This Row],[Date]])/3,0)</f>
        <v>Q2</v>
      </c>
      <c r="W1830" t="str" cm="1">
        <f t="array" ref="W1830">_xlfn.IFS(
fact_orders[[#This Row],[dim_customers.Customer Age]]&lt;=25,"18-25",
fact_orders[[#This Row],[dim_customers.Customer Age]]&lt;=35,"26-35",
fact_orders[[#This Row],[dim_customers.Customer Age]]&lt;=45,"36-45",
fact_orders[[#This Row],[dim_customers.Customer Age]]&lt;=55,"46-55",
TRUE,"56+"
)</f>
        <v>18-25</v>
      </c>
      <c r="X1830" t="str" cm="1">
        <f t="array" ref="X1830">_xlfn.IFS(fact_orders[[#This Row],[Original Price]]&lt;250,"Under 250", fact_orders[[#This Row],[Original Price]]&lt;500, "250-499",fact_orders[[#This Row],[Original Price]]&lt;1000,"500-999",fact_orders[[#This Row],[Original Price]]&lt;2000,"1000-1999",TRUE,"2000+")</f>
        <v>250-499</v>
      </c>
      <c r="Y1830" t="str" cm="1">
        <f t="array" ref="Y1830">_xlfn.IFS(fact_orders[[#This Row],[Discount%]]&lt;0.2,"10-19%",fact_orders[[#This Row],[Discount%]]&lt;0.3,"20-29%",fact_orders[[#This Row],[Discount%]]&lt;0.4,"30-39%",fact_orders[[#This Row],[Discount%]]&lt;0.5,"40-49%",TRUE,"50%+")</f>
        <v>40-49%</v>
      </c>
    </row>
    <row r="1831" spans="1:25" hidden="1" x14ac:dyDescent="0.3">
      <c r="A1831" t="s">
        <v>5247</v>
      </c>
      <c r="B1831" t="s">
        <v>3301</v>
      </c>
      <c r="C1831" t="s">
        <v>1712</v>
      </c>
      <c r="D1831" s="2">
        <v>44353</v>
      </c>
      <c r="E1831">
        <v>1189</v>
      </c>
      <c r="F1831" s="4">
        <v>0.46</v>
      </c>
      <c r="G1831" t="s">
        <v>8</v>
      </c>
      <c r="H1831" t="s">
        <v>1475</v>
      </c>
      <c r="I1831" t="s">
        <v>1709</v>
      </c>
      <c r="J1831" t="s">
        <v>79</v>
      </c>
      <c r="K1831" t="s">
        <v>1143</v>
      </c>
      <c r="L1831" t="s">
        <v>37</v>
      </c>
      <c r="M1831">
        <v>3</v>
      </c>
      <c r="N1831">
        <v>27</v>
      </c>
      <c r="O1831" t="s">
        <v>3302</v>
      </c>
      <c r="P1831" t="s">
        <v>3303</v>
      </c>
      <c r="Q1831" s="7">
        <f>fact_orders[[#This Row],[Original Price]]*(1-fact_orders[[#This Row],[Discount%]])</f>
        <v>642.06000000000006</v>
      </c>
      <c r="R1831">
        <f>fact_orders[[#This Row],[Original Price]]*fact_orders[[#This Row],[Discount%]]</f>
        <v>546.94000000000005</v>
      </c>
      <c r="S1831">
        <f>YEAR(fact_orders[[#This Row],[Date]])</f>
        <v>2021</v>
      </c>
      <c r="T1831">
        <f>MONTH(fact_orders[[#This Row],[Date]])</f>
        <v>6</v>
      </c>
      <c r="U1831" t="str">
        <f>TEXT(fact_orders[[#This Row],[Date]],"mmm-yyyy")</f>
        <v>Jun-2021</v>
      </c>
      <c r="V1831" t="str">
        <f>"Q"&amp;ROUNDUP(MONTH(fact_orders[[#This Row],[Date]])/3,0)</f>
        <v>Q2</v>
      </c>
      <c r="W1831" t="str" cm="1">
        <f t="array" ref="W1831">_xlfn.IFS(
fact_orders[[#This Row],[dim_customers.Customer Age]]&lt;=25,"18-25",
fact_orders[[#This Row],[dim_customers.Customer Age]]&lt;=35,"26-35",
fact_orders[[#This Row],[dim_customers.Customer Age]]&lt;=45,"36-45",
fact_orders[[#This Row],[dim_customers.Customer Age]]&lt;=55,"46-55",
TRUE,"56+"
)</f>
        <v>26-35</v>
      </c>
      <c r="X1831" t="str" cm="1">
        <f t="array" ref="X1831">_xlfn.IFS(fact_orders[[#This Row],[Original Price]]&lt;250,"Under 250", fact_orders[[#This Row],[Original Price]]&lt;500, "250-499",fact_orders[[#This Row],[Original Price]]&lt;1000,"500-999",fact_orders[[#This Row],[Original Price]]&lt;2000,"1000-1999",TRUE,"2000+")</f>
        <v>1000-1999</v>
      </c>
      <c r="Y1831" t="str" cm="1">
        <f t="array" ref="Y1831">_xlfn.IFS(fact_orders[[#This Row],[Discount%]]&lt;0.2,"10-19%",fact_orders[[#This Row],[Discount%]]&lt;0.3,"20-29%",fact_orders[[#This Row],[Discount%]]&lt;0.4,"30-39%",fact_orders[[#This Row],[Discount%]]&lt;0.5,"40-49%",TRUE,"50%+")</f>
        <v>40-49%</v>
      </c>
    </row>
    <row r="1832" spans="1:25" hidden="1" x14ac:dyDescent="0.3">
      <c r="A1832" t="s">
        <v>5248</v>
      </c>
      <c r="B1832" t="s">
        <v>3304</v>
      </c>
      <c r="C1832" t="s">
        <v>1713</v>
      </c>
      <c r="D1832" s="2">
        <v>44692</v>
      </c>
      <c r="E1832">
        <v>1298</v>
      </c>
      <c r="F1832" s="4">
        <v>0.46</v>
      </c>
      <c r="G1832" t="s">
        <v>8</v>
      </c>
      <c r="H1832" t="s">
        <v>1475</v>
      </c>
      <c r="I1832" t="s">
        <v>1709</v>
      </c>
      <c r="J1832" t="s">
        <v>79</v>
      </c>
      <c r="K1832" t="s">
        <v>1143</v>
      </c>
      <c r="L1832" t="s">
        <v>12</v>
      </c>
      <c r="M1832">
        <v>5</v>
      </c>
      <c r="N1832">
        <v>29</v>
      </c>
      <c r="O1832" t="s">
        <v>3302</v>
      </c>
      <c r="P1832" t="s">
        <v>3303</v>
      </c>
      <c r="Q1832" s="7">
        <f>fact_orders[[#This Row],[Original Price]]*(1-fact_orders[[#This Row],[Discount%]])</f>
        <v>700.92000000000007</v>
      </c>
      <c r="R1832">
        <f>fact_orders[[#This Row],[Original Price]]*fact_orders[[#This Row],[Discount%]]</f>
        <v>597.08000000000004</v>
      </c>
      <c r="S1832">
        <f>YEAR(fact_orders[[#This Row],[Date]])</f>
        <v>2022</v>
      </c>
      <c r="T1832">
        <f>MONTH(fact_orders[[#This Row],[Date]])</f>
        <v>5</v>
      </c>
      <c r="U1832" t="str">
        <f>TEXT(fact_orders[[#This Row],[Date]],"mmm-yyyy")</f>
        <v>May-2022</v>
      </c>
      <c r="V1832" t="str">
        <f>"Q"&amp;ROUNDUP(MONTH(fact_orders[[#This Row],[Date]])/3,0)</f>
        <v>Q2</v>
      </c>
      <c r="W1832" t="str" cm="1">
        <f t="array" ref="W1832">_xlfn.IFS(
fact_orders[[#This Row],[dim_customers.Customer Age]]&lt;=25,"18-25",
fact_orders[[#This Row],[dim_customers.Customer Age]]&lt;=35,"26-35",
fact_orders[[#This Row],[dim_customers.Customer Age]]&lt;=45,"36-45",
fact_orders[[#This Row],[dim_customers.Customer Age]]&lt;=55,"46-55",
TRUE,"56+"
)</f>
        <v>26-35</v>
      </c>
      <c r="X1832" t="str" cm="1">
        <f t="array" ref="X1832">_xlfn.IFS(fact_orders[[#This Row],[Original Price]]&lt;250,"Under 250", fact_orders[[#This Row],[Original Price]]&lt;500, "250-499",fact_orders[[#This Row],[Original Price]]&lt;1000,"500-999",fact_orders[[#This Row],[Original Price]]&lt;2000,"1000-1999",TRUE,"2000+")</f>
        <v>1000-1999</v>
      </c>
      <c r="Y1832" t="str" cm="1">
        <f t="array" ref="Y1832">_xlfn.IFS(fact_orders[[#This Row],[Discount%]]&lt;0.2,"10-19%",fact_orders[[#This Row],[Discount%]]&lt;0.3,"20-29%",fact_orders[[#This Row],[Discount%]]&lt;0.4,"30-39%",fact_orders[[#This Row],[Discount%]]&lt;0.5,"40-49%",TRUE,"50%+")</f>
        <v>40-49%</v>
      </c>
    </row>
    <row r="1833" spans="1:25" hidden="1" x14ac:dyDescent="0.3">
      <c r="A1833" t="s">
        <v>5249</v>
      </c>
      <c r="B1833" t="s">
        <v>3305</v>
      </c>
      <c r="C1833" t="s">
        <v>1714</v>
      </c>
      <c r="D1833" s="2">
        <v>44519</v>
      </c>
      <c r="E1833">
        <v>1456</v>
      </c>
      <c r="F1833" s="4">
        <v>0.46</v>
      </c>
      <c r="G1833" t="s">
        <v>8</v>
      </c>
      <c r="H1833" t="s">
        <v>1475</v>
      </c>
      <c r="I1833" t="s">
        <v>1709</v>
      </c>
      <c r="J1833" t="s">
        <v>79</v>
      </c>
      <c r="K1833" t="s">
        <v>1143</v>
      </c>
      <c r="L1833" t="s">
        <v>35</v>
      </c>
      <c r="M1833">
        <v>5</v>
      </c>
      <c r="N1833">
        <v>23</v>
      </c>
      <c r="O1833" t="s">
        <v>3302</v>
      </c>
      <c r="P1833" t="s">
        <v>3303</v>
      </c>
      <c r="Q1833" s="7">
        <f>fact_orders[[#This Row],[Original Price]]*(1-fact_orders[[#This Row],[Discount%]])</f>
        <v>786.24</v>
      </c>
      <c r="R1833">
        <f>fact_orders[[#This Row],[Original Price]]*fact_orders[[#This Row],[Discount%]]</f>
        <v>669.76</v>
      </c>
      <c r="S1833">
        <f>YEAR(fact_orders[[#This Row],[Date]])</f>
        <v>2021</v>
      </c>
      <c r="T1833">
        <f>MONTH(fact_orders[[#This Row],[Date]])</f>
        <v>11</v>
      </c>
      <c r="U1833" t="str">
        <f>TEXT(fact_orders[[#This Row],[Date]],"mmm-yyyy")</f>
        <v>Nov-2021</v>
      </c>
      <c r="V1833" t="str">
        <f>"Q"&amp;ROUNDUP(MONTH(fact_orders[[#This Row],[Date]])/3,0)</f>
        <v>Q4</v>
      </c>
      <c r="W1833" t="str" cm="1">
        <f t="array" ref="W1833">_xlfn.IFS(
fact_orders[[#This Row],[dim_customers.Customer Age]]&lt;=25,"18-25",
fact_orders[[#This Row],[dim_customers.Customer Age]]&lt;=35,"26-35",
fact_orders[[#This Row],[dim_customers.Customer Age]]&lt;=45,"36-45",
fact_orders[[#This Row],[dim_customers.Customer Age]]&lt;=55,"46-55",
TRUE,"56+"
)</f>
        <v>18-25</v>
      </c>
      <c r="X1833" t="str" cm="1">
        <f t="array" ref="X1833">_xlfn.IFS(fact_orders[[#This Row],[Original Price]]&lt;250,"Under 250", fact_orders[[#This Row],[Original Price]]&lt;500, "250-499",fact_orders[[#This Row],[Original Price]]&lt;1000,"500-999",fact_orders[[#This Row],[Original Price]]&lt;2000,"1000-1999",TRUE,"2000+")</f>
        <v>1000-1999</v>
      </c>
      <c r="Y1833" t="str" cm="1">
        <f t="array" ref="Y1833">_xlfn.IFS(fact_orders[[#This Row],[Discount%]]&lt;0.2,"10-19%",fact_orders[[#This Row],[Discount%]]&lt;0.3,"20-29%",fact_orders[[#This Row],[Discount%]]&lt;0.4,"30-39%",fact_orders[[#This Row],[Discount%]]&lt;0.5,"40-49%",TRUE,"50%+")</f>
        <v>40-49%</v>
      </c>
    </row>
    <row r="1834" spans="1:25" hidden="1" x14ac:dyDescent="0.3">
      <c r="A1834" t="s">
        <v>5250</v>
      </c>
      <c r="B1834" t="s">
        <v>3306</v>
      </c>
      <c r="C1834" t="s">
        <v>1715</v>
      </c>
      <c r="D1834" s="2">
        <v>44941</v>
      </c>
      <c r="E1834">
        <v>1478</v>
      </c>
      <c r="F1834" s="4">
        <v>0.3</v>
      </c>
      <c r="G1834" t="s">
        <v>8</v>
      </c>
      <c r="H1834" t="s">
        <v>1475</v>
      </c>
      <c r="I1834" t="s">
        <v>1709</v>
      </c>
      <c r="J1834" t="s">
        <v>79</v>
      </c>
      <c r="K1834" t="s">
        <v>1143</v>
      </c>
      <c r="L1834" t="s">
        <v>37</v>
      </c>
      <c r="M1834">
        <v>4</v>
      </c>
      <c r="N1834">
        <v>25</v>
      </c>
      <c r="O1834" t="s">
        <v>3302</v>
      </c>
      <c r="P1834" t="s">
        <v>3303</v>
      </c>
      <c r="Q1834" s="7">
        <f>fact_orders[[#This Row],[Original Price]]*(1-fact_orders[[#This Row],[Discount%]])</f>
        <v>1034.5999999999999</v>
      </c>
      <c r="R1834">
        <f>fact_orders[[#This Row],[Original Price]]*fact_orders[[#This Row],[Discount%]]</f>
        <v>443.4</v>
      </c>
      <c r="S1834">
        <f>YEAR(fact_orders[[#This Row],[Date]])</f>
        <v>2023</v>
      </c>
      <c r="T1834">
        <f>MONTH(fact_orders[[#This Row],[Date]])</f>
        <v>1</v>
      </c>
      <c r="U1834" t="str">
        <f>TEXT(fact_orders[[#This Row],[Date]],"mmm-yyyy")</f>
        <v>Jan-2023</v>
      </c>
      <c r="V1834" t="str">
        <f>"Q"&amp;ROUNDUP(MONTH(fact_orders[[#This Row],[Date]])/3,0)</f>
        <v>Q1</v>
      </c>
      <c r="W1834" t="str" cm="1">
        <f t="array" ref="W1834">_xlfn.IFS(
fact_orders[[#This Row],[dim_customers.Customer Age]]&lt;=25,"18-25",
fact_orders[[#This Row],[dim_customers.Customer Age]]&lt;=35,"26-35",
fact_orders[[#This Row],[dim_customers.Customer Age]]&lt;=45,"36-45",
fact_orders[[#This Row],[dim_customers.Customer Age]]&lt;=55,"46-55",
TRUE,"56+"
)</f>
        <v>18-25</v>
      </c>
      <c r="X1834" t="str" cm="1">
        <f t="array" ref="X1834">_xlfn.IFS(fact_orders[[#This Row],[Original Price]]&lt;250,"Under 250", fact_orders[[#This Row],[Original Price]]&lt;500, "250-499",fact_orders[[#This Row],[Original Price]]&lt;1000,"500-999",fact_orders[[#This Row],[Original Price]]&lt;2000,"1000-1999",TRUE,"2000+")</f>
        <v>1000-1999</v>
      </c>
      <c r="Y1834" t="str" cm="1">
        <f t="array" ref="Y1834">_xlfn.IFS(fact_orders[[#This Row],[Discount%]]&lt;0.2,"10-19%",fact_orders[[#This Row],[Discount%]]&lt;0.3,"20-29%",fact_orders[[#This Row],[Discount%]]&lt;0.4,"30-39%",fact_orders[[#This Row],[Discount%]]&lt;0.5,"40-49%",TRUE,"50%+")</f>
        <v>30-39%</v>
      </c>
    </row>
    <row r="1835" spans="1:25" hidden="1" x14ac:dyDescent="0.3">
      <c r="A1835" t="s">
        <v>5251</v>
      </c>
      <c r="B1835" t="s">
        <v>3307</v>
      </c>
      <c r="C1835" t="s">
        <v>1716</v>
      </c>
      <c r="D1835" s="2">
        <v>44365</v>
      </c>
      <c r="E1835">
        <v>256</v>
      </c>
      <c r="F1835" s="4">
        <v>0.3</v>
      </c>
      <c r="G1835" t="s">
        <v>8</v>
      </c>
      <c r="H1835" t="s">
        <v>1475</v>
      </c>
      <c r="I1835" t="s">
        <v>1709</v>
      </c>
      <c r="J1835" t="s">
        <v>79</v>
      </c>
      <c r="K1835" t="s">
        <v>1151</v>
      </c>
      <c r="L1835" t="s">
        <v>12</v>
      </c>
      <c r="M1835">
        <v>3</v>
      </c>
      <c r="N1835">
        <v>24</v>
      </c>
      <c r="O1835" t="s">
        <v>3302</v>
      </c>
      <c r="P1835" t="s">
        <v>3303</v>
      </c>
      <c r="Q1835" s="7">
        <f>fact_orders[[#This Row],[Original Price]]*(1-fact_orders[[#This Row],[Discount%]])</f>
        <v>179.2</v>
      </c>
      <c r="R1835">
        <f>fact_orders[[#This Row],[Original Price]]*fact_orders[[#This Row],[Discount%]]</f>
        <v>76.8</v>
      </c>
      <c r="S1835">
        <f>YEAR(fact_orders[[#This Row],[Date]])</f>
        <v>2021</v>
      </c>
      <c r="T1835">
        <f>MONTH(fact_orders[[#This Row],[Date]])</f>
        <v>6</v>
      </c>
      <c r="U1835" t="str">
        <f>TEXT(fact_orders[[#This Row],[Date]],"mmm-yyyy")</f>
        <v>Jun-2021</v>
      </c>
      <c r="V1835" t="str">
        <f>"Q"&amp;ROUNDUP(MONTH(fact_orders[[#This Row],[Date]])/3,0)</f>
        <v>Q2</v>
      </c>
      <c r="W1835" t="str" cm="1">
        <f t="array" ref="W1835">_xlfn.IFS(
fact_orders[[#This Row],[dim_customers.Customer Age]]&lt;=25,"18-25",
fact_orders[[#This Row],[dim_customers.Customer Age]]&lt;=35,"26-35",
fact_orders[[#This Row],[dim_customers.Customer Age]]&lt;=45,"36-45",
fact_orders[[#This Row],[dim_customers.Customer Age]]&lt;=55,"46-55",
TRUE,"56+"
)</f>
        <v>18-25</v>
      </c>
      <c r="X1835" t="str" cm="1">
        <f t="array" ref="X1835">_xlfn.IFS(fact_orders[[#This Row],[Original Price]]&lt;250,"Under 250", fact_orders[[#This Row],[Original Price]]&lt;500, "250-499",fact_orders[[#This Row],[Original Price]]&lt;1000,"500-999",fact_orders[[#This Row],[Original Price]]&lt;2000,"1000-1999",TRUE,"2000+")</f>
        <v>250-499</v>
      </c>
      <c r="Y1835" t="str" cm="1">
        <f t="array" ref="Y1835">_xlfn.IFS(fact_orders[[#This Row],[Discount%]]&lt;0.2,"10-19%",fact_orders[[#This Row],[Discount%]]&lt;0.3,"20-29%",fact_orders[[#This Row],[Discount%]]&lt;0.4,"30-39%",fact_orders[[#This Row],[Discount%]]&lt;0.5,"40-49%",TRUE,"50%+")</f>
        <v>30-39%</v>
      </c>
    </row>
    <row r="1836" spans="1:25" hidden="1" x14ac:dyDescent="0.3">
      <c r="A1836" t="s">
        <v>5252</v>
      </c>
      <c r="B1836" t="s">
        <v>3308</v>
      </c>
      <c r="C1836" t="s">
        <v>1717</v>
      </c>
      <c r="D1836" s="2">
        <v>44234</v>
      </c>
      <c r="E1836">
        <v>2698</v>
      </c>
      <c r="F1836" s="4">
        <v>0.3</v>
      </c>
      <c r="G1836" t="s">
        <v>8</v>
      </c>
      <c r="H1836" t="s">
        <v>1475</v>
      </c>
      <c r="I1836" t="s">
        <v>1709</v>
      </c>
      <c r="J1836" t="s">
        <v>79</v>
      </c>
      <c r="K1836" t="s">
        <v>1151</v>
      </c>
      <c r="L1836" t="s">
        <v>14</v>
      </c>
      <c r="M1836">
        <v>5</v>
      </c>
      <c r="N1836">
        <v>15</v>
      </c>
      <c r="O1836" t="s">
        <v>3302</v>
      </c>
      <c r="P1836" t="s">
        <v>3303</v>
      </c>
      <c r="Q1836" s="7">
        <f>fact_orders[[#This Row],[Original Price]]*(1-fact_orders[[#This Row],[Discount%]])</f>
        <v>1888.6</v>
      </c>
      <c r="R1836">
        <f>fact_orders[[#This Row],[Original Price]]*fact_orders[[#This Row],[Discount%]]</f>
        <v>809.4</v>
      </c>
      <c r="S1836">
        <f>YEAR(fact_orders[[#This Row],[Date]])</f>
        <v>2021</v>
      </c>
      <c r="T1836">
        <f>MONTH(fact_orders[[#This Row],[Date]])</f>
        <v>2</v>
      </c>
      <c r="U1836" t="str">
        <f>TEXT(fact_orders[[#This Row],[Date]],"mmm-yyyy")</f>
        <v>Feb-2021</v>
      </c>
      <c r="V1836" t="str">
        <f>"Q"&amp;ROUNDUP(MONTH(fact_orders[[#This Row],[Date]])/3,0)</f>
        <v>Q1</v>
      </c>
      <c r="W1836" t="str" cm="1">
        <f t="array" ref="W1836">_xlfn.IFS(
fact_orders[[#This Row],[dim_customers.Customer Age]]&lt;=25,"18-25",
fact_orders[[#This Row],[dim_customers.Customer Age]]&lt;=35,"26-35",
fact_orders[[#This Row],[dim_customers.Customer Age]]&lt;=45,"36-45",
fact_orders[[#This Row],[dim_customers.Customer Age]]&lt;=55,"46-55",
TRUE,"56+"
)</f>
        <v>18-25</v>
      </c>
      <c r="X1836" t="str" cm="1">
        <f t="array" ref="X1836">_xlfn.IFS(fact_orders[[#This Row],[Original Price]]&lt;250,"Under 250", fact_orders[[#This Row],[Original Price]]&lt;500, "250-499",fact_orders[[#This Row],[Original Price]]&lt;1000,"500-999",fact_orders[[#This Row],[Original Price]]&lt;2000,"1000-1999",TRUE,"2000+")</f>
        <v>2000+</v>
      </c>
      <c r="Y1836" t="str" cm="1">
        <f t="array" ref="Y1836">_xlfn.IFS(fact_orders[[#This Row],[Discount%]]&lt;0.2,"10-19%",fact_orders[[#This Row],[Discount%]]&lt;0.3,"20-29%",fact_orders[[#This Row],[Discount%]]&lt;0.4,"30-39%",fact_orders[[#This Row],[Discount%]]&lt;0.5,"40-49%",TRUE,"50%+")</f>
        <v>30-39%</v>
      </c>
    </row>
    <row r="1837" spans="1:25" hidden="1" x14ac:dyDescent="0.3">
      <c r="A1837" t="s">
        <v>5253</v>
      </c>
      <c r="B1837" t="s">
        <v>3309</v>
      </c>
      <c r="C1837" t="s">
        <v>1718</v>
      </c>
      <c r="D1837" s="2">
        <v>44821</v>
      </c>
      <c r="E1837">
        <v>2364</v>
      </c>
      <c r="F1837" s="4">
        <v>0.3</v>
      </c>
      <c r="G1837" t="s">
        <v>8</v>
      </c>
      <c r="H1837" t="s">
        <v>1475</v>
      </c>
      <c r="I1837" t="s">
        <v>1709</v>
      </c>
      <c r="J1837" t="s">
        <v>79</v>
      </c>
      <c r="K1837" t="s">
        <v>1151</v>
      </c>
      <c r="L1837" t="s">
        <v>16</v>
      </c>
      <c r="M1837">
        <v>4</v>
      </c>
      <c r="N1837">
        <v>19</v>
      </c>
      <c r="O1837" t="s">
        <v>3310</v>
      </c>
      <c r="P1837" t="s">
        <v>3303</v>
      </c>
      <c r="Q1837" s="7">
        <f>fact_orders[[#This Row],[Original Price]]*(1-fact_orders[[#This Row],[Discount%]])</f>
        <v>1654.8</v>
      </c>
      <c r="R1837">
        <f>fact_orders[[#This Row],[Original Price]]*fact_orders[[#This Row],[Discount%]]</f>
        <v>709.19999999999993</v>
      </c>
      <c r="S1837">
        <f>YEAR(fact_orders[[#This Row],[Date]])</f>
        <v>2022</v>
      </c>
      <c r="T1837">
        <f>MONTH(fact_orders[[#This Row],[Date]])</f>
        <v>9</v>
      </c>
      <c r="U1837" t="str">
        <f>TEXT(fact_orders[[#This Row],[Date]],"mmm-yyyy")</f>
        <v>Sep-2022</v>
      </c>
      <c r="V1837" t="str">
        <f>"Q"&amp;ROUNDUP(MONTH(fact_orders[[#This Row],[Date]])/3,0)</f>
        <v>Q3</v>
      </c>
      <c r="W1837" t="str" cm="1">
        <f t="array" ref="W1837">_xlfn.IFS(
fact_orders[[#This Row],[dim_customers.Customer Age]]&lt;=25,"18-25",
fact_orders[[#This Row],[dim_customers.Customer Age]]&lt;=35,"26-35",
fact_orders[[#This Row],[dim_customers.Customer Age]]&lt;=45,"36-45",
fact_orders[[#This Row],[dim_customers.Customer Age]]&lt;=55,"46-55",
TRUE,"56+"
)</f>
        <v>18-25</v>
      </c>
      <c r="X1837" t="str" cm="1">
        <f t="array" ref="X1837">_xlfn.IFS(fact_orders[[#This Row],[Original Price]]&lt;250,"Under 250", fact_orders[[#This Row],[Original Price]]&lt;500, "250-499",fact_orders[[#This Row],[Original Price]]&lt;1000,"500-999",fact_orders[[#This Row],[Original Price]]&lt;2000,"1000-1999",TRUE,"2000+")</f>
        <v>2000+</v>
      </c>
      <c r="Y1837" t="str" cm="1">
        <f t="array" ref="Y1837">_xlfn.IFS(fact_orders[[#This Row],[Discount%]]&lt;0.2,"10-19%",fact_orders[[#This Row],[Discount%]]&lt;0.3,"20-29%",fact_orders[[#This Row],[Discount%]]&lt;0.4,"30-39%",fact_orders[[#This Row],[Discount%]]&lt;0.5,"40-49%",TRUE,"50%+")</f>
        <v>30-39%</v>
      </c>
    </row>
    <row r="1838" spans="1:25" hidden="1" x14ac:dyDescent="0.3">
      <c r="A1838" t="s">
        <v>5254</v>
      </c>
      <c r="B1838" t="s">
        <v>3311</v>
      </c>
      <c r="C1838" t="s">
        <v>1719</v>
      </c>
      <c r="D1838" s="2">
        <v>44254</v>
      </c>
      <c r="E1838">
        <v>1236</v>
      </c>
      <c r="F1838" s="4">
        <v>0.3</v>
      </c>
      <c r="G1838" t="s">
        <v>8</v>
      </c>
      <c r="H1838" t="s">
        <v>1475</v>
      </c>
      <c r="I1838" t="s">
        <v>1709</v>
      </c>
      <c r="J1838" t="s">
        <v>79</v>
      </c>
      <c r="K1838" t="s">
        <v>1151</v>
      </c>
      <c r="L1838" t="s">
        <v>18</v>
      </c>
      <c r="M1838">
        <v>3</v>
      </c>
      <c r="N1838">
        <v>19</v>
      </c>
      <c r="O1838" t="s">
        <v>3310</v>
      </c>
      <c r="P1838" t="s">
        <v>3303</v>
      </c>
      <c r="Q1838" s="7">
        <f>fact_orders[[#This Row],[Original Price]]*(1-fact_orders[[#This Row],[Discount%]])</f>
        <v>865.19999999999993</v>
      </c>
      <c r="R1838">
        <f>fact_orders[[#This Row],[Original Price]]*fact_orders[[#This Row],[Discount%]]</f>
        <v>370.8</v>
      </c>
      <c r="S1838">
        <f>YEAR(fact_orders[[#This Row],[Date]])</f>
        <v>2021</v>
      </c>
      <c r="T1838">
        <f>MONTH(fact_orders[[#This Row],[Date]])</f>
        <v>2</v>
      </c>
      <c r="U1838" t="str">
        <f>TEXT(fact_orders[[#This Row],[Date]],"mmm-yyyy")</f>
        <v>Feb-2021</v>
      </c>
      <c r="V1838" t="str">
        <f>"Q"&amp;ROUNDUP(MONTH(fact_orders[[#This Row],[Date]])/3,0)</f>
        <v>Q1</v>
      </c>
      <c r="W1838" t="str" cm="1">
        <f t="array" ref="W1838">_xlfn.IFS(
fact_orders[[#This Row],[dim_customers.Customer Age]]&lt;=25,"18-25",
fact_orders[[#This Row],[dim_customers.Customer Age]]&lt;=35,"26-35",
fact_orders[[#This Row],[dim_customers.Customer Age]]&lt;=45,"36-45",
fact_orders[[#This Row],[dim_customers.Customer Age]]&lt;=55,"46-55",
TRUE,"56+"
)</f>
        <v>18-25</v>
      </c>
      <c r="X1838" t="str" cm="1">
        <f t="array" ref="X1838">_xlfn.IFS(fact_orders[[#This Row],[Original Price]]&lt;250,"Under 250", fact_orders[[#This Row],[Original Price]]&lt;500, "250-499",fact_orders[[#This Row],[Original Price]]&lt;1000,"500-999",fact_orders[[#This Row],[Original Price]]&lt;2000,"1000-1999",TRUE,"2000+")</f>
        <v>1000-1999</v>
      </c>
      <c r="Y1838" t="str" cm="1">
        <f t="array" ref="Y1838">_xlfn.IFS(fact_orders[[#This Row],[Discount%]]&lt;0.2,"10-19%",fact_orders[[#This Row],[Discount%]]&lt;0.3,"20-29%",fact_orders[[#This Row],[Discount%]]&lt;0.4,"30-39%",fact_orders[[#This Row],[Discount%]]&lt;0.5,"40-49%",TRUE,"50%+")</f>
        <v>30-39%</v>
      </c>
    </row>
    <row r="1839" spans="1:25" hidden="1" x14ac:dyDescent="0.3">
      <c r="A1839" t="s">
        <v>5255</v>
      </c>
      <c r="B1839" t="s">
        <v>3312</v>
      </c>
      <c r="C1839" t="s">
        <v>1720</v>
      </c>
      <c r="D1839" s="2">
        <v>44927</v>
      </c>
      <c r="E1839">
        <v>756</v>
      </c>
      <c r="F1839" s="4">
        <v>0.35</v>
      </c>
      <c r="G1839" t="s">
        <v>8</v>
      </c>
      <c r="H1839" t="s">
        <v>1475</v>
      </c>
      <c r="I1839" t="s">
        <v>1709</v>
      </c>
      <c r="J1839" t="s">
        <v>79</v>
      </c>
      <c r="K1839" t="s">
        <v>1151</v>
      </c>
      <c r="L1839" t="s">
        <v>12</v>
      </c>
      <c r="M1839">
        <v>5</v>
      </c>
      <c r="N1839">
        <v>19</v>
      </c>
      <c r="O1839" t="s">
        <v>3310</v>
      </c>
      <c r="P1839" t="s">
        <v>3303</v>
      </c>
      <c r="Q1839" s="7">
        <f>fact_orders[[#This Row],[Original Price]]*(1-fact_orders[[#This Row],[Discount%]])</f>
        <v>491.40000000000003</v>
      </c>
      <c r="R1839">
        <f>fact_orders[[#This Row],[Original Price]]*fact_orders[[#This Row],[Discount%]]</f>
        <v>264.59999999999997</v>
      </c>
      <c r="S1839">
        <f>YEAR(fact_orders[[#This Row],[Date]])</f>
        <v>2023</v>
      </c>
      <c r="T1839">
        <f>MONTH(fact_orders[[#This Row],[Date]])</f>
        <v>1</v>
      </c>
      <c r="U1839" t="str">
        <f>TEXT(fact_orders[[#This Row],[Date]],"mmm-yyyy")</f>
        <v>Jan-2023</v>
      </c>
      <c r="V1839" t="str">
        <f>"Q"&amp;ROUNDUP(MONTH(fact_orders[[#This Row],[Date]])/3,0)</f>
        <v>Q1</v>
      </c>
      <c r="W1839" t="str" cm="1">
        <f t="array" ref="W1839">_xlfn.IFS(
fact_orders[[#This Row],[dim_customers.Customer Age]]&lt;=25,"18-25",
fact_orders[[#This Row],[dim_customers.Customer Age]]&lt;=35,"26-35",
fact_orders[[#This Row],[dim_customers.Customer Age]]&lt;=45,"36-45",
fact_orders[[#This Row],[dim_customers.Customer Age]]&lt;=55,"46-55",
TRUE,"56+"
)</f>
        <v>18-25</v>
      </c>
      <c r="X1839" t="str" cm="1">
        <f t="array" ref="X1839">_xlfn.IFS(fact_orders[[#This Row],[Original Price]]&lt;250,"Under 250", fact_orders[[#This Row],[Original Price]]&lt;500, "250-499",fact_orders[[#This Row],[Original Price]]&lt;1000,"500-999",fact_orders[[#This Row],[Original Price]]&lt;2000,"1000-1999",TRUE,"2000+")</f>
        <v>500-999</v>
      </c>
      <c r="Y1839" t="str" cm="1">
        <f t="array" ref="Y1839">_xlfn.IFS(fact_orders[[#This Row],[Discount%]]&lt;0.2,"10-19%",fact_orders[[#This Row],[Discount%]]&lt;0.3,"20-29%",fact_orders[[#This Row],[Discount%]]&lt;0.4,"30-39%",fact_orders[[#This Row],[Discount%]]&lt;0.5,"40-49%",TRUE,"50%+")</f>
        <v>30-39%</v>
      </c>
    </row>
    <row r="1840" spans="1:25" hidden="1" x14ac:dyDescent="0.3">
      <c r="A1840" t="s">
        <v>5256</v>
      </c>
      <c r="B1840" t="s">
        <v>3313</v>
      </c>
      <c r="C1840" t="s">
        <v>1721</v>
      </c>
      <c r="D1840" s="2">
        <v>44358</v>
      </c>
      <c r="E1840">
        <v>326</v>
      </c>
      <c r="F1840" s="4">
        <v>0.35</v>
      </c>
      <c r="G1840" t="s">
        <v>8</v>
      </c>
      <c r="H1840" t="s">
        <v>1475</v>
      </c>
      <c r="I1840" t="s">
        <v>1709</v>
      </c>
      <c r="J1840" t="s">
        <v>79</v>
      </c>
      <c r="K1840" t="s">
        <v>1151</v>
      </c>
      <c r="L1840" t="s">
        <v>12</v>
      </c>
      <c r="M1840">
        <v>5</v>
      </c>
      <c r="N1840">
        <v>22</v>
      </c>
      <c r="O1840" t="s">
        <v>3310</v>
      </c>
      <c r="P1840" t="s">
        <v>3303</v>
      </c>
      <c r="Q1840" s="7">
        <f>fact_orders[[#This Row],[Original Price]]*(1-fact_orders[[#This Row],[Discount%]])</f>
        <v>211.9</v>
      </c>
      <c r="R1840">
        <f>fact_orders[[#This Row],[Original Price]]*fact_orders[[#This Row],[Discount%]]</f>
        <v>114.1</v>
      </c>
      <c r="S1840">
        <f>YEAR(fact_orders[[#This Row],[Date]])</f>
        <v>2021</v>
      </c>
      <c r="T1840">
        <f>MONTH(fact_orders[[#This Row],[Date]])</f>
        <v>6</v>
      </c>
      <c r="U1840" t="str">
        <f>TEXT(fact_orders[[#This Row],[Date]],"mmm-yyyy")</f>
        <v>Jun-2021</v>
      </c>
      <c r="V1840" t="str">
        <f>"Q"&amp;ROUNDUP(MONTH(fact_orders[[#This Row],[Date]])/3,0)</f>
        <v>Q2</v>
      </c>
      <c r="W1840" t="str" cm="1">
        <f t="array" ref="W1840">_xlfn.IFS(
fact_orders[[#This Row],[dim_customers.Customer Age]]&lt;=25,"18-25",
fact_orders[[#This Row],[dim_customers.Customer Age]]&lt;=35,"26-35",
fact_orders[[#This Row],[dim_customers.Customer Age]]&lt;=45,"36-45",
fact_orders[[#This Row],[dim_customers.Customer Age]]&lt;=55,"46-55",
TRUE,"56+"
)</f>
        <v>18-25</v>
      </c>
      <c r="X1840" t="str" cm="1">
        <f t="array" ref="X1840">_xlfn.IFS(fact_orders[[#This Row],[Original Price]]&lt;250,"Under 250", fact_orders[[#This Row],[Original Price]]&lt;500, "250-499",fact_orders[[#This Row],[Original Price]]&lt;1000,"500-999",fact_orders[[#This Row],[Original Price]]&lt;2000,"1000-1999",TRUE,"2000+")</f>
        <v>250-499</v>
      </c>
      <c r="Y1840" t="str" cm="1">
        <f t="array" ref="Y1840">_xlfn.IFS(fact_orders[[#This Row],[Discount%]]&lt;0.2,"10-19%",fact_orders[[#This Row],[Discount%]]&lt;0.3,"20-29%",fact_orders[[#This Row],[Discount%]]&lt;0.4,"30-39%",fact_orders[[#This Row],[Discount%]]&lt;0.5,"40-49%",TRUE,"50%+")</f>
        <v>30-39%</v>
      </c>
    </row>
    <row r="1841" spans="1:25" hidden="1" x14ac:dyDescent="0.3">
      <c r="A1841" t="s">
        <v>5257</v>
      </c>
      <c r="B1841" t="s">
        <v>3314</v>
      </c>
      <c r="C1841" t="s">
        <v>1722</v>
      </c>
      <c r="D1841" s="2">
        <v>44907</v>
      </c>
      <c r="E1841">
        <v>453</v>
      </c>
      <c r="F1841" s="4">
        <v>0.35</v>
      </c>
      <c r="G1841" t="s">
        <v>8</v>
      </c>
      <c r="H1841" t="s">
        <v>1475</v>
      </c>
      <c r="I1841" t="s">
        <v>1709</v>
      </c>
      <c r="J1841" t="s">
        <v>79</v>
      </c>
      <c r="K1841" t="s">
        <v>1151</v>
      </c>
      <c r="L1841" t="s">
        <v>25</v>
      </c>
      <c r="M1841">
        <v>4</v>
      </c>
      <c r="N1841">
        <v>22</v>
      </c>
      <c r="O1841" t="s">
        <v>3310</v>
      </c>
      <c r="P1841" t="s">
        <v>3303</v>
      </c>
      <c r="Q1841" s="7">
        <f>fact_orders[[#This Row],[Original Price]]*(1-fact_orders[[#This Row],[Discount%]])</f>
        <v>294.45</v>
      </c>
      <c r="R1841">
        <f>fact_orders[[#This Row],[Original Price]]*fact_orders[[#This Row],[Discount%]]</f>
        <v>158.54999999999998</v>
      </c>
      <c r="S1841">
        <f>YEAR(fact_orders[[#This Row],[Date]])</f>
        <v>2022</v>
      </c>
      <c r="T1841">
        <f>MONTH(fact_orders[[#This Row],[Date]])</f>
        <v>12</v>
      </c>
      <c r="U1841" t="str">
        <f>TEXT(fact_orders[[#This Row],[Date]],"mmm-yyyy")</f>
        <v>Dec-2022</v>
      </c>
      <c r="V1841" t="str">
        <f>"Q"&amp;ROUNDUP(MONTH(fact_orders[[#This Row],[Date]])/3,0)</f>
        <v>Q4</v>
      </c>
      <c r="W1841" t="str" cm="1">
        <f t="array" ref="W1841">_xlfn.IFS(
fact_orders[[#This Row],[dim_customers.Customer Age]]&lt;=25,"18-25",
fact_orders[[#This Row],[dim_customers.Customer Age]]&lt;=35,"26-35",
fact_orders[[#This Row],[dim_customers.Customer Age]]&lt;=45,"36-45",
fact_orders[[#This Row],[dim_customers.Customer Age]]&lt;=55,"46-55",
TRUE,"56+"
)</f>
        <v>18-25</v>
      </c>
      <c r="X1841" t="str" cm="1">
        <f t="array" ref="X1841">_xlfn.IFS(fact_orders[[#This Row],[Original Price]]&lt;250,"Under 250", fact_orders[[#This Row],[Original Price]]&lt;500, "250-499",fact_orders[[#This Row],[Original Price]]&lt;1000,"500-999",fact_orders[[#This Row],[Original Price]]&lt;2000,"1000-1999",TRUE,"2000+")</f>
        <v>250-499</v>
      </c>
      <c r="Y1841" t="str" cm="1">
        <f t="array" ref="Y1841">_xlfn.IFS(fact_orders[[#This Row],[Discount%]]&lt;0.2,"10-19%",fact_orders[[#This Row],[Discount%]]&lt;0.3,"20-29%",fact_orders[[#This Row],[Discount%]]&lt;0.4,"30-39%",fact_orders[[#This Row],[Discount%]]&lt;0.5,"40-49%",TRUE,"50%+")</f>
        <v>30-39%</v>
      </c>
    </row>
    <row r="1842" spans="1:25" hidden="1" x14ac:dyDescent="0.3">
      <c r="A1842" t="s">
        <v>5258</v>
      </c>
      <c r="B1842" t="s">
        <v>3315</v>
      </c>
      <c r="C1842" t="s">
        <v>1723</v>
      </c>
      <c r="D1842" s="2">
        <v>44799</v>
      </c>
      <c r="E1842">
        <v>326</v>
      </c>
      <c r="F1842" s="4">
        <v>0.35</v>
      </c>
      <c r="G1842" t="s">
        <v>8</v>
      </c>
      <c r="H1842" t="s">
        <v>1475</v>
      </c>
      <c r="I1842" t="s">
        <v>1709</v>
      </c>
      <c r="J1842" t="s">
        <v>79</v>
      </c>
      <c r="K1842" t="s">
        <v>1151</v>
      </c>
      <c r="L1842" t="s">
        <v>27</v>
      </c>
      <c r="M1842">
        <v>2</v>
      </c>
      <c r="N1842">
        <v>22</v>
      </c>
      <c r="O1842" t="s">
        <v>3316</v>
      </c>
      <c r="P1842" t="s">
        <v>3303</v>
      </c>
      <c r="Q1842" s="7">
        <f>fact_orders[[#This Row],[Original Price]]*(1-fact_orders[[#This Row],[Discount%]])</f>
        <v>211.9</v>
      </c>
      <c r="R1842">
        <f>fact_orders[[#This Row],[Original Price]]*fact_orders[[#This Row],[Discount%]]</f>
        <v>114.1</v>
      </c>
      <c r="S1842">
        <f>YEAR(fact_orders[[#This Row],[Date]])</f>
        <v>2022</v>
      </c>
      <c r="T1842">
        <f>MONTH(fact_orders[[#This Row],[Date]])</f>
        <v>8</v>
      </c>
      <c r="U1842" t="str">
        <f>TEXT(fact_orders[[#This Row],[Date]],"mmm-yyyy")</f>
        <v>Aug-2022</v>
      </c>
      <c r="V1842" t="str">
        <f>"Q"&amp;ROUNDUP(MONTH(fact_orders[[#This Row],[Date]])/3,0)</f>
        <v>Q3</v>
      </c>
      <c r="W1842" t="str" cm="1">
        <f t="array" ref="W1842">_xlfn.IFS(
fact_orders[[#This Row],[dim_customers.Customer Age]]&lt;=25,"18-25",
fact_orders[[#This Row],[dim_customers.Customer Age]]&lt;=35,"26-35",
fact_orders[[#This Row],[dim_customers.Customer Age]]&lt;=45,"36-45",
fact_orders[[#This Row],[dim_customers.Customer Age]]&lt;=55,"46-55",
TRUE,"56+"
)</f>
        <v>18-25</v>
      </c>
      <c r="X1842" t="str" cm="1">
        <f t="array" ref="X1842">_xlfn.IFS(fact_orders[[#This Row],[Original Price]]&lt;250,"Under 250", fact_orders[[#This Row],[Original Price]]&lt;500, "250-499",fact_orders[[#This Row],[Original Price]]&lt;1000,"500-999",fact_orders[[#This Row],[Original Price]]&lt;2000,"1000-1999",TRUE,"2000+")</f>
        <v>250-499</v>
      </c>
      <c r="Y1842" t="str" cm="1">
        <f t="array" ref="Y1842">_xlfn.IFS(fact_orders[[#This Row],[Discount%]]&lt;0.2,"10-19%",fact_orders[[#This Row],[Discount%]]&lt;0.3,"20-29%",fact_orders[[#This Row],[Discount%]]&lt;0.4,"30-39%",fact_orders[[#This Row],[Discount%]]&lt;0.5,"40-49%",TRUE,"50%+")</f>
        <v>30-39%</v>
      </c>
    </row>
    <row r="1843" spans="1:25" hidden="1" x14ac:dyDescent="0.3">
      <c r="A1843" t="s">
        <v>5259</v>
      </c>
      <c r="B1843" t="s">
        <v>3317</v>
      </c>
      <c r="C1843" t="s">
        <v>1724</v>
      </c>
      <c r="D1843" s="2">
        <v>44222</v>
      </c>
      <c r="E1843">
        <v>456</v>
      </c>
      <c r="F1843" s="4">
        <v>0.35</v>
      </c>
      <c r="G1843" t="s">
        <v>8</v>
      </c>
      <c r="H1843" t="s">
        <v>1475</v>
      </c>
      <c r="I1843" t="s">
        <v>1709</v>
      </c>
      <c r="J1843" t="s">
        <v>79</v>
      </c>
      <c r="K1843" t="s">
        <v>1151</v>
      </c>
      <c r="L1843" t="s">
        <v>29</v>
      </c>
      <c r="M1843">
        <v>3</v>
      </c>
      <c r="N1843">
        <v>22</v>
      </c>
      <c r="O1843" t="s">
        <v>3316</v>
      </c>
      <c r="P1843" t="s">
        <v>3303</v>
      </c>
      <c r="Q1843" s="7">
        <f>fact_orders[[#This Row],[Original Price]]*(1-fact_orders[[#This Row],[Discount%]])</f>
        <v>296.40000000000003</v>
      </c>
      <c r="R1843">
        <f>fact_orders[[#This Row],[Original Price]]*fact_orders[[#This Row],[Discount%]]</f>
        <v>159.6</v>
      </c>
      <c r="S1843">
        <f>YEAR(fact_orders[[#This Row],[Date]])</f>
        <v>2021</v>
      </c>
      <c r="T1843">
        <f>MONTH(fact_orders[[#This Row],[Date]])</f>
        <v>1</v>
      </c>
      <c r="U1843" t="str">
        <f>TEXT(fact_orders[[#This Row],[Date]],"mmm-yyyy")</f>
        <v>Jan-2021</v>
      </c>
      <c r="V1843" t="str">
        <f>"Q"&amp;ROUNDUP(MONTH(fact_orders[[#This Row],[Date]])/3,0)</f>
        <v>Q1</v>
      </c>
      <c r="W1843" t="str" cm="1">
        <f t="array" ref="W1843">_xlfn.IFS(
fact_orders[[#This Row],[dim_customers.Customer Age]]&lt;=25,"18-25",
fact_orders[[#This Row],[dim_customers.Customer Age]]&lt;=35,"26-35",
fact_orders[[#This Row],[dim_customers.Customer Age]]&lt;=45,"36-45",
fact_orders[[#This Row],[dim_customers.Customer Age]]&lt;=55,"46-55",
TRUE,"56+"
)</f>
        <v>18-25</v>
      </c>
      <c r="X1843" t="str" cm="1">
        <f t="array" ref="X1843">_xlfn.IFS(fact_orders[[#This Row],[Original Price]]&lt;250,"Under 250", fact_orders[[#This Row],[Original Price]]&lt;500, "250-499",fact_orders[[#This Row],[Original Price]]&lt;1000,"500-999",fact_orders[[#This Row],[Original Price]]&lt;2000,"1000-1999",TRUE,"2000+")</f>
        <v>250-499</v>
      </c>
      <c r="Y1843" t="str" cm="1">
        <f t="array" ref="Y1843">_xlfn.IFS(fact_orders[[#This Row],[Discount%]]&lt;0.2,"10-19%",fact_orders[[#This Row],[Discount%]]&lt;0.3,"20-29%",fact_orders[[#This Row],[Discount%]]&lt;0.4,"30-39%",fact_orders[[#This Row],[Discount%]]&lt;0.5,"40-49%",TRUE,"50%+")</f>
        <v>30-39%</v>
      </c>
    </row>
    <row r="1844" spans="1:25" hidden="1" x14ac:dyDescent="0.3">
      <c r="A1844" t="s">
        <v>5260</v>
      </c>
      <c r="B1844" t="s">
        <v>3318</v>
      </c>
      <c r="C1844" t="s">
        <v>1725</v>
      </c>
      <c r="D1844" s="2">
        <v>44416</v>
      </c>
      <c r="E1844">
        <v>675</v>
      </c>
      <c r="F1844" s="4">
        <v>0.35</v>
      </c>
      <c r="G1844" t="s">
        <v>8</v>
      </c>
      <c r="H1844" t="s">
        <v>1475</v>
      </c>
      <c r="I1844" t="s">
        <v>1709</v>
      </c>
      <c r="J1844" t="s">
        <v>79</v>
      </c>
      <c r="K1844" t="s">
        <v>1151</v>
      </c>
      <c r="L1844" t="s">
        <v>35</v>
      </c>
      <c r="M1844">
        <v>4</v>
      </c>
      <c r="N1844">
        <v>29</v>
      </c>
      <c r="O1844" t="s">
        <v>3316</v>
      </c>
      <c r="P1844" t="s">
        <v>3303</v>
      </c>
      <c r="Q1844" s="7">
        <f>fact_orders[[#This Row],[Original Price]]*(1-fact_orders[[#This Row],[Discount%]])</f>
        <v>438.75</v>
      </c>
      <c r="R1844">
        <f>fact_orders[[#This Row],[Original Price]]*fact_orders[[#This Row],[Discount%]]</f>
        <v>236.24999999999997</v>
      </c>
      <c r="S1844">
        <f>YEAR(fact_orders[[#This Row],[Date]])</f>
        <v>2021</v>
      </c>
      <c r="T1844">
        <f>MONTH(fact_orders[[#This Row],[Date]])</f>
        <v>8</v>
      </c>
      <c r="U1844" t="str">
        <f>TEXT(fact_orders[[#This Row],[Date]],"mmm-yyyy")</f>
        <v>Aug-2021</v>
      </c>
      <c r="V1844" t="str">
        <f>"Q"&amp;ROUNDUP(MONTH(fact_orders[[#This Row],[Date]])/3,0)</f>
        <v>Q3</v>
      </c>
      <c r="W1844" t="str" cm="1">
        <f t="array" ref="W1844">_xlfn.IFS(
fact_orders[[#This Row],[dim_customers.Customer Age]]&lt;=25,"18-25",
fact_orders[[#This Row],[dim_customers.Customer Age]]&lt;=35,"26-35",
fact_orders[[#This Row],[dim_customers.Customer Age]]&lt;=45,"36-45",
fact_orders[[#This Row],[dim_customers.Customer Age]]&lt;=55,"46-55",
TRUE,"56+"
)</f>
        <v>26-35</v>
      </c>
      <c r="X1844" t="str" cm="1">
        <f t="array" ref="X1844">_xlfn.IFS(fact_orders[[#This Row],[Original Price]]&lt;250,"Under 250", fact_orders[[#This Row],[Original Price]]&lt;500, "250-499",fact_orders[[#This Row],[Original Price]]&lt;1000,"500-999",fact_orders[[#This Row],[Original Price]]&lt;2000,"1000-1999",TRUE,"2000+")</f>
        <v>500-999</v>
      </c>
      <c r="Y1844" t="str" cm="1">
        <f t="array" ref="Y1844">_xlfn.IFS(fact_orders[[#This Row],[Discount%]]&lt;0.2,"10-19%",fact_orders[[#This Row],[Discount%]]&lt;0.3,"20-29%",fact_orders[[#This Row],[Discount%]]&lt;0.4,"30-39%",fact_orders[[#This Row],[Discount%]]&lt;0.5,"40-49%",TRUE,"50%+")</f>
        <v>30-39%</v>
      </c>
    </row>
    <row r="1845" spans="1:25" hidden="1" x14ac:dyDescent="0.3">
      <c r="A1845" t="s">
        <v>5261</v>
      </c>
      <c r="B1845" t="s">
        <v>3319</v>
      </c>
      <c r="C1845" t="s">
        <v>1726</v>
      </c>
      <c r="D1845" s="2">
        <v>44967</v>
      </c>
      <c r="E1845">
        <v>654</v>
      </c>
      <c r="F1845" s="4">
        <v>0.4</v>
      </c>
      <c r="G1845" t="s">
        <v>8</v>
      </c>
      <c r="H1845" t="s">
        <v>1475</v>
      </c>
      <c r="I1845" t="s">
        <v>1709</v>
      </c>
      <c r="J1845" t="s">
        <v>364</v>
      </c>
      <c r="K1845" t="s">
        <v>1151</v>
      </c>
      <c r="L1845" t="s">
        <v>37</v>
      </c>
      <c r="M1845">
        <v>5</v>
      </c>
      <c r="N1845">
        <v>29</v>
      </c>
      <c r="O1845" t="s">
        <v>3316</v>
      </c>
      <c r="P1845" t="s">
        <v>3303</v>
      </c>
      <c r="Q1845" s="7">
        <f>fact_orders[[#This Row],[Original Price]]*(1-fact_orders[[#This Row],[Discount%]])</f>
        <v>392.4</v>
      </c>
      <c r="R1845">
        <f>fact_orders[[#This Row],[Original Price]]*fact_orders[[#This Row],[Discount%]]</f>
        <v>261.60000000000002</v>
      </c>
      <c r="S1845">
        <f>YEAR(fact_orders[[#This Row],[Date]])</f>
        <v>2023</v>
      </c>
      <c r="T1845">
        <f>MONTH(fact_orders[[#This Row],[Date]])</f>
        <v>2</v>
      </c>
      <c r="U1845" t="str">
        <f>TEXT(fact_orders[[#This Row],[Date]],"mmm-yyyy")</f>
        <v>Feb-2023</v>
      </c>
      <c r="V1845" t="str">
        <f>"Q"&amp;ROUNDUP(MONTH(fact_orders[[#This Row],[Date]])/3,0)</f>
        <v>Q1</v>
      </c>
      <c r="W1845" t="str" cm="1">
        <f t="array" ref="W1845">_xlfn.IFS(
fact_orders[[#This Row],[dim_customers.Customer Age]]&lt;=25,"18-25",
fact_orders[[#This Row],[dim_customers.Customer Age]]&lt;=35,"26-35",
fact_orders[[#This Row],[dim_customers.Customer Age]]&lt;=45,"36-45",
fact_orders[[#This Row],[dim_customers.Customer Age]]&lt;=55,"46-55",
TRUE,"56+"
)</f>
        <v>26-35</v>
      </c>
      <c r="X1845" t="str" cm="1">
        <f t="array" ref="X1845">_xlfn.IFS(fact_orders[[#This Row],[Original Price]]&lt;250,"Under 250", fact_orders[[#This Row],[Original Price]]&lt;500, "250-499",fact_orders[[#This Row],[Original Price]]&lt;1000,"500-999",fact_orders[[#This Row],[Original Price]]&lt;2000,"1000-1999",TRUE,"2000+")</f>
        <v>500-999</v>
      </c>
      <c r="Y1845" t="str" cm="1">
        <f t="array" ref="Y1845">_xlfn.IFS(fact_orders[[#This Row],[Discount%]]&lt;0.2,"10-19%",fact_orders[[#This Row],[Discount%]]&lt;0.3,"20-29%",fact_orders[[#This Row],[Discount%]]&lt;0.4,"30-39%",fact_orders[[#This Row],[Discount%]]&lt;0.5,"40-49%",TRUE,"50%+")</f>
        <v>40-49%</v>
      </c>
    </row>
    <row r="1846" spans="1:25" hidden="1" x14ac:dyDescent="0.3">
      <c r="A1846" t="s">
        <v>5262</v>
      </c>
      <c r="B1846" t="s">
        <v>3320</v>
      </c>
      <c r="C1846" t="s">
        <v>1727</v>
      </c>
      <c r="D1846" s="2">
        <v>44897</v>
      </c>
      <c r="E1846">
        <v>654</v>
      </c>
      <c r="F1846" s="4">
        <v>0.4</v>
      </c>
      <c r="G1846" t="s">
        <v>8</v>
      </c>
      <c r="H1846" t="s">
        <v>1475</v>
      </c>
      <c r="I1846" t="s">
        <v>1709</v>
      </c>
      <c r="J1846" t="s">
        <v>364</v>
      </c>
      <c r="K1846" t="s">
        <v>1163</v>
      </c>
      <c r="L1846" t="s">
        <v>12</v>
      </c>
      <c r="M1846">
        <v>4</v>
      </c>
      <c r="N1846">
        <v>29</v>
      </c>
      <c r="O1846" t="s">
        <v>3321</v>
      </c>
      <c r="P1846" t="s">
        <v>3322</v>
      </c>
      <c r="Q1846" s="7">
        <f>fact_orders[[#This Row],[Original Price]]*(1-fact_orders[[#This Row],[Discount%]])</f>
        <v>392.4</v>
      </c>
      <c r="R1846">
        <f>fact_orders[[#This Row],[Original Price]]*fact_orders[[#This Row],[Discount%]]</f>
        <v>261.60000000000002</v>
      </c>
      <c r="S1846">
        <f>YEAR(fact_orders[[#This Row],[Date]])</f>
        <v>2022</v>
      </c>
      <c r="T1846">
        <f>MONTH(fact_orders[[#This Row],[Date]])</f>
        <v>12</v>
      </c>
      <c r="U1846" t="str">
        <f>TEXT(fact_orders[[#This Row],[Date]],"mmm-yyyy")</f>
        <v>Dec-2022</v>
      </c>
      <c r="V1846" t="str">
        <f>"Q"&amp;ROUNDUP(MONTH(fact_orders[[#This Row],[Date]])/3,0)</f>
        <v>Q4</v>
      </c>
      <c r="W1846" t="str" cm="1">
        <f t="array" ref="W1846">_xlfn.IFS(
fact_orders[[#This Row],[dim_customers.Customer Age]]&lt;=25,"18-25",
fact_orders[[#This Row],[dim_customers.Customer Age]]&lt;=35,"26-35",
fact_orders[[#This Row],[dim_customers.Customer Age]]&lt;=45,"36-45",
fact_orders[[#This Row],[dim_customers.Customer Age]]&lt;=55,"46-55",
TRUE,"56+"
)</f>
        <v>26-35</v>
      </c>
      <c r="X1846" t="str" cm="1">
        <f t="array" ref="X1846">_xlfn.IFS(fact_orders[[#This Row],[Original Price]]&lt;250,"Under 250", fact_orders[[#This Row],[Original Price]]&lt;500, "250-499",fact_orders[[#This Row],[Original Price]]&lt;1000,"500-999",fact_orders[[#This Row],[Original Price]]&lt;2000,"1000-1999",TRUE,"2000+")</f>
        <v>500-999</v>
      </c>
      <c r="Y1846" t="str" cm="1">
        <f t="array" ref="Y1846">_xlfn.IFS(fact_orders[[#This Row],[Discount%]]&lt;0.2,"10-19%",fact_orders[[#This Row],[Discount%]]&lt;0.3,"20-29%",fact_orders[[#This Row],[Discount%]]&lt;0.4,"30-39%",fact_orders[[#This Row],[Discount%]]&lt;0.5,"40-49%",TRUE,"50%+")</f>
        <v>40-49%</v>
      </c>
    </row>
    <row r="1847" spans="1:25" hidden="1" x14ac:dyDescent="0.3">
      <c r="A1847" t="s">
        <v>5263</v>
      </c>
      <c r="B1847" t="s">
        <v>3323</v>
      </c>
      <c r="C1847" t="s">
        <v>1728</v>
      </c>
      <c r="D1847" s="2">
        <v>44337</v>
      </c>
      <c r="E1847">
        <v>654</v>
      </c>
      <c r="F1847" s="4">
        <v>0.15</v>
      </c>
      <c r="G1847" t="s">
        <v>8</v>
      </c>
      <c r="H1847" t="s">
        <v>1475</v>
      </c>
      <c r="I1847" t="s">
        <v>1709</v>
      </c>
      <c r="J1847" t="s">
        <v>364</v>
      </c>
      <c r="K1847" t="s">
        <v>1163</v>
      </c>
      <c r="L1847" t="s">
        <v>35</v>
      </c>
      <c r="M1847">
        <v>4</v>
      </c>
      <c r="N1847">
        <v>29</v>
      </c>
      <c r="O1847" t="s">
        <v>3321</v>
      </c>
      <c r="P1847" t="s">
        <v>3322</v>
      </c>
      <c r="Q1847" s="7">
        <f>fact_orders[[#This Row],[Original Price]]*(1-fact_orders[[#This Row],[Discount%]])</f>
        <v>555.9</v>
      </c>
      <c r="R1847">
        <f>fact_orders[[#This Row],[Original Price]]*fact_orders[[#This Row],[Discount%]]</f>
        <v>98.1</v>
      </c>
      <c r="S1847">
        <f>YEAR(fact_orders[[#This Row],[Date]])</f>
        <v>2021</v>
      </c>
      <c r="T1847">
        <f>MONTH(fact_orders[[#This Row],[Date]])</f>
        <v>5</v>
      </c>
      <c r="U1847" t="str">
        <f>TEXT(fact_orders[[#This Row],[Date]],"mmm-yyyy")</f>
        <v>May-2021</v>
      </c>
      <c r="V1847" t="str">
        <f>"Q"&amp;ROUNDUP(MONTH(fact_orders[[#This Row],[Date]])/3,0)</f>
        <v>Q2</v>
      </c>
      <c r="W1847" t="str" cm="1">
        <f t="array" ref="W1847">_xlfn.IFS(
fact_orders[[#This Row],[dim_customers.Customer Age]]&lt;=25,"18-25",
fact_orders[[#This Row],[dim_customers.Customer Age]]&lt;=35,"26-35",
fact_orders[[#This Row],[dim_customers.Customer Age]]&lt;=45,"36-45",
fact_orders[[#This Row],[dim_customers.Customer Age]]&lt;=55,"46-55",
TRUE,"56+"
)</f>
        <v>26-35</v>
      </c>
      <c r="X1847" t="str" cm="1">
        <f t="array" ref="X1847">_xlfn.IFS(fact_orders[[#This Row],[Original Price]]&lt;250,"Under 250", fact_orders[[#This Row],[Original Price]]&lt;500, "250-499",fact_orders[[#This Row],[Original Price]]&lt;1000,"500-999",fact_orders[[#This Row],[Original Price]]&lt;2000,"1000-1999",TRUE,"2000+")</f>
        <v>500-999</v>
      </c>
      <c r="Y1847" t="str" cm="1">
        <f t="array" ref="Y1847">_xlfn.IFS(fact_orders[[#This Row],[Discount%]]&lt;0.2,"10-19%",fact_orders[[#This Row],[Discount%]]&lt;0.3,"20-29%",fact_orders[[#This Row],[Discount%]]&lt;0.4,"30-39%",fact_orders[[#This Row],[Discount%]]&lt;0.5,"40-49%",TRUE,"50%+")</f>
        <v>10-19%</v>
      </c>
    </row>
    <row r="1848" spans="1:25" hidden="1" x14ac:dyDescent="0.3">
      <c r="A1848" t="s">
        <v>5264</v>
      </c>
      <c r="B1848" t="s">
        <v>3324</v>
      </c>
      <c r="C1848" t="s">
        <v>1729</v>
      </c>
      <c r="D1848" s="2">
        <v>44979</v>
      </c>
      <c r="E1848">
        <v>654</v>
      </c>
      <c r="F1848" s="4">
        <v>0.15</v>
      </c>
      <c r="G1848" t="s">
        <v>8</v>
      </c>
      <c r="H1848" t="s">
        <v>1475</v>
      </c>
      <c r="I1848" t="s">
        <v>1709</v>
      </c>
      <c r="J1848" t="s">
        <v>364</v>
      </c>
      <c r="K1848" t="s">
        <v>1163</v>
      </c>
      <c r="L1848" t="s">
        <v>35</v>
      </c>
      <c r="M1848">
        <v>4</v>
      </c>
      <c r="N1848">
        <v>41</v>
      </c>
      <c r="O1848" t="s">
        <v>3321</v>
      </c>
      <c r="P1848" t="s">
        <v>3322</v>
      </c>
      <c r="Q1848" s="7">
        <f>fact_orders[[#This Row],[Original Price]]*(1-fact_orders[[#This Row],[Discount%]])</f>
        <v>555.9</v>
      </c>
      <c r="R1848">
        <f>fact_orders[[#This Row],[Original Price]]*fact_orders[[#This Row],[Discount%]]</f>
        <v>98.1</v>
      </c>
      <c r="S1848">
        <f>YEAR(fact_orders[[#This Row],[Date]])</f>
        <v>2023</v>
      </c>
      <c r="T1848">
        <f>MONTH(fact_orders[[#This Row],[Date]])</f>
        <v>2</v>
      </c>
      <c r="U1848" t="str">
        <f>TEXT(fact_orders[[#This Row],[Date]],"mmm-yyyy")</f>
        <v>Feb-2023</v>
      </c>
      <c r="V1848" t="str">
        <f>"Q"&amp;ROUNDUP(MONTH(fact_orders[[#This Row],[Date]])/3,0)</f>
        <v>Q1</v>
      </c>
      <c r="W1848" t="str" cm="1">
        <f t="array" ref="W1848">_xlfn.IFS(
fact_orders[[#This Row],[dim_customers.Customer Age]]&lt;=25,"18-25",
fact_orders[[#This Row],[dim_customers.Customer Age]]&lt;=35,"26-35",
fact_orders[[#This Row],[dim_customers.Customer Age]]&lt;=45,"36-45",
fact_orders[[#This Row],[dim_customers.Customer Age]]&lt;=55,"46-55",
TRUE,"56+"
)</f>
        <v>36-45</v>
      </c>
      <c r="X1848" t="str" cm="1">
        <f t="array" ref="X1848">_xlfn.IFS(fact_orders[[#This Row],[Original Price]]&lt;250,"Under 250", fact_orders[[#This Row],[Original Price]]&lt;500, "250-499",fact_orders[[#This Row],[Original Price]]&lt;1000,"500-999",fact_orders[[#This Row],[Original Price]]&lt;2000,"1000-1999",TRUE,"2000+")</f>
        <v>500-999</v>
      </c>
      <c r="Y1848" t="str" cm="1">
        <f t="array" ref="Y1848">_xlfn.IFS(fact_orders[[#This Row],[Discount%]]&lt;0.2,"10-19%",fact_orders[[#This Row],[Discount%]]&lt;0.3,"20-29%",fact_orders[[#This Row],[Discount%]]&lt;0.4,"30-39%",fact_orders[[#This Row],[Discount%]]&lt;0.5,"40-49%",TRUE,"50%+")</f>
        <v>10-19%</v>
      </c>
    </row>
    <row r="1849" spans="1:25" hidden="1" x14ac:dyDescent="0.3">
      <c r="A1849" t="s">
        <v>5265</v>
      </c>
      <c r="B1849" t="s">
        <v>3325</v>
      </c>
      <c r="C1849" t="s">
        <v>1730</v>
      </c>
      <c r="D1849" s="2">
        <v>44398</v>
      </c>
      <c r="E1849">
        <v>356</v>
      </c>
      <c r="F1849" s="4">
        <v>0.15</v>
      </c>
      <c r="G1849" t="s">
        <v>8</v>
      </c>
      <c r="H1849" t="s">
        <v>1475</v>
      </c>
      <c r="I1849" t="s">
        <v>1709</v>
      </c>
      <c r="J1849" t="s">
        <v>364</v>
      </c>
      <c r="K1849" t="s">
        <v>1163</v>
      </c>
      <c r="L1849" t="s">
        <v>35</v>
      </c>
      <c r="M1849">
        <v>3</v>
      </c>
      <c r="N1849">
        <v>42</v>
      </c>
      <c r="O1849" t="s">
        <v>3321</v>
      </c>
      <c r="P1849" t="s">
        <v>3322</v>
      </c>
      <c r="Q1849" s="7">
        <f>fact_orders[[#This Row],[Original Price]]*(1-fact_orders[[#This Row],[Discount%]])</f>
        <v>302.59999999999997</v>
      </c>
      <c r="R1849">
        <f>fact_orders[[#This Row],[Original Price]]*fact_orders[[#This Row],[Discount%]]</f>
        <v>53.4</v>
      </c>
      <c r="S1849">
        <f>YEAR(fact_orders[[#This Row],[Date]])</f>
        <v>2021</v>
      </c>
      <c r="T1849">
        <f>MONTH(fact_orders[[#This Row],[Date]])</f>
        <v>7</v>
      </c>
      <c r="U1849" t="str">
        <f>TEXT(fact_orders[[#This Row],[Date]],"mmm-yyyy")</f>
        <v>Jul-2021</v>
      </c>
      <c r="V1849" t="str">
        <f>"Q"&amp;ROUNDUP(MONTH(fact_orders[[#This Row],[Date]])/3,0)</f>
        <v>Q3</v>
      </c>
      <c r="W1849" t="str" cm="1">
        <f t="array" ref="W1849">_xlfn.IFS(
fact_orders[[#This Row],[dim_customers.Customer Age]]&lt;=25,"18-25",
fact_orders[[#This Row],[dim_customers.Customer Age]]&lt;=35,"26-35",
fact_orders[[#This Row],[dim_customers.Customer Age]]&lt;=45,"36-45",
fact_orders[[#This Row],[dim_customers.Customer Age]]&lt;=55,"46-55",
TRUE,"56+"
)</f>
        <v>36-45</v>
      </c>
      <c r="X1849" t="str" cm="1">
        <f t="array" ref="X1849">_xlfn.IFS(fact_orders[[#This Row],[Original Price]]&lt;250,"Under 250", fact_orders[[#This Row],[Original Price]]&lt;500, "250-499",fact_orders[[#This Row],[Original Price]]&lt;1000,"500-999",fact_orders[[#This Row],[Original Price]]&lt;2000,"1000-1999",TRUE,"2000+")</f>
        <v>250-499</v>
      </c>
      <c r="Y1849" t="str" cm="1">
        <f t="array" ref="Y1849">_xlfn.IFS(fact_orders[[#This Row],[Discount%]]&lt;0.2,"10-19%",fact_orders[[#This Row],[Discount%]]&lt;0.3,"20-29%",fact_orders[[#This Row],[Discount%]]&lt;0.4,"30-39%",fact_orders[[#This Row],[Discount%]]&lt;0.5,"40-49%",TRUE,"50%+")</f>
        <v>10-19%</v>
      </c>
    </row>
    <row r="1850" spans="1:25" hidden="1" x14ac:dyDescent="0.3">
      <c r="A1850" t="s">
        <v>5266</v>
      </c>
      <c r="B1850" t="s">
        <v>3326</v>
      </c>
      <c r="C1850" t="s">
        <v>1731</v>
      </c>
      <c r="D1850" s="2">
        <v>44446</v>
      </c>
      <c r="E1850">
        <v>686</v>
      </c>
      <c r="F1850" s="4">
        <v>0.35</v>
      </c>
      <c r="G1850" t="s">
        <v>8</v>
      </c>
      <c r="H1850" t="s">
        <v>1475</v>
      </c>
      <c r="I1850" t="s">
        <v>1709</v>
      </c>
      <c r="J1850" t="s">
        <v>364</v>
      </c>
      <c r="K1850" t="s">
        <v>1163</v>
      </c>
      <c r="L1850" t="s">
        <v>35</v>
      </c>
      <c r="M1850">
        <v>2</v>
      </c>
      <c r="N1850">
        <v>43</v>
      </c>
      <c r="O1850" t="s">
        <v>3321</v>
      </c>
      <c r="P1850" t="s">
        <v>3322</v>
      </c>
      <c r="Q1850" s="7">
        <f>fact_orders[[#This Row],[Original Price]]*(1-fact_orders[[#This Row],[Discount%]])</f>
        <v>445.90000000000003</v>
      </c>
      <c r="R1850">
        <f>fact_orders[[#This Row],[Original Price]]*fact_orders[[#This Row],[Discount%]]</f>
        <v>240.1</v>
      </c>
      <c r="S1850">
        <f>YEAR(fact_orders[[#This Row],[Date]])</f>
        <v>2021</v>
      </c>
      <c r="T1850">
        <f>MONTH(fact_orders[[#This Row],[Date]])</f>
        <v>9</v>
      </c>
      <c r="U1850" t="str">
        <f>TEXT(fact_orders[[#This Row],[Date]],"mmm-yyyy")</f>
        <v>Sep-2021</v>
      </c>
      <c r="V1850" t="str">
        <f>"Q"&amp;ROUNDUP(MONTH(fact_orders[[#This Row],[Date]])/3,0)</f>
        <v>Q3</v>
      </c>
      <c r="W1850" t="str" cm="1">
        <f t="array" ref="W1850">_xlfn.IFS(
fact_orders[[#This Row],[dim_customers.Customer Age]]&lt;=25,"18-25",
fact_orders[[#This Row],[dim_customers.Customer Age]]&lt;=35,"26-35",
fact_orders[[#This Row],[dim_customers.Customer Age]]&lt;=45,"36-45",
fact_orders[[#This Row],[dim_customers.Customer Age]]&lt;=55,"46-55",
TRUE,"56+"
)</f>
        <v>36-45</v>
      </c>
      <c r="X1850" t="str" cm="1">
        <f t="array" ref="X1850">_xlfn.IFS(fact_orders[[#This Row],[Original Price]]&lt;250,"Under 250", fact_orders[[#This Row],[Original Price]]&lt;500, "250-499",fact_orders[[#This Row],[Original Price]]&lt;1000,"500-999",fact_orders[[#This Row],[Original Price]]&lt;2000,"1000-1999",TRUE,"2000+")</f>
        <v>500-999</v>
      </c>
      <c r="Y1850" t="str" cm="1">
        <f t="array" ref="Y1850">_xlfn.IFS(fact_orders[[#This Row],[Discount%]]&lt;0.2,"10-19%",fact_orders[[#This Row],[Discount%]]&lt;0.3,"20-29%",fact_orders[[#This Row],[Discount%]]&lt;0.4,"30-39%",fact_orders[[#This Row],[Discount%]]&lt;0.5,"40-49%",TRUE,"50%+")</f>
        <v>30-39%</v>
      </c>
    </row>
    <row r="1851" spans="1:25" hidden="1" x14ac:dyDescent="0.3">
      <c r="A1851" t="s">
        <v>5267</v>
      </c>
      <c r="B1851" t="s">
        <v>3327</v>
      </c>
      <c r="C1851" t="s">
        <v>1732</v>
      </c>
      <c r="D1851" s="2">
        <v>44731</v>
      </c>
      <c r="E1851">
        <v>456</v>
      </c>
      <c r="F1851" s="4">
        <v>0.35</v>
      </c>
      <c r="G1851" t="s">
        <v>8</v>
      </c>
      <c r="H1851" t="s">
        <v>1475</v>
      </c>
      <c r="I1851" t="s">
        <v>1709</v>
      </c>
      <c r="J1851" t="s">
        <v>364</v>
      </c>
      <c r="K1851" t="s">
        <v>1163</v>
      </c>
      <c r="L1851" t="s">
        <v>35</v>
      </c>
      <c r="M1851">
        <v>5</v>
      </c>
      <c r="N1851">
        <v>44</v>
      </c>
      <c r="O1851" t="s">
        <v>3321</v>
      </c>
      <c r="P1851" t="s">
        <v>3322</v>
      </c>
      <c r="Q1851" s="7">
        <f>fact_orders[[#This Row],[Original Price]]*(1-fact_orders[[#This Row],[Discount%]])</f>
        <v>296.40000000000003</v>
      </c>
      <c r="R1851">
        <f>fact_orders[[#This Row],[Original Price]]*fact_orders[[#This Row],[Discount%]]</f>
        <v>159.6</v>
      </c>
      <c r="S1851">
        <f>YEAR(fact_orders[[#This Row],[Date]])</f>
        <v>2022</v>
      </c>
      <c r="T1851">
        <f>MONTH(fact_orders[[#This Row],[Date]])</f>
        <v>6</v>
      </c>
      <c r="U1851" t="str">
        <f>TEXT(fact_orders[[#This Row],[Date]],"mmm-yyyy")</f>
        <v>Jun-2022</v>
      </c>
      <c r="V1851" t="str">
        <f>"Q"&amp;ROUNDUP(MONTH(fact_orders[[#This Row],[Date]])/3,0)</f>
        <v>Q2</v>
      </c>
      <c r="W1851" t="str" cm="1">
        <f t="array" ref="W1851">_xlfn.IFS(
fact_orders[[#This Row],[dim_customers.Customer Age]]&lt;=25,"18-25",
fact_orders[[#This Row],[dim_customers.Customer Age]]&lt;=35,"26-35",
fact_orders[[#This Row],[dim_customers.Customer Age]]&lt;=45,"36-45",
fact_orders[[#This Row],[dim_customers.Customer Age]]&lt;=55,"46-55",
TRUE,"56+"
)</f>
        <v>36-45</v>
      </c>
      <c r="X1851" t="str" cm="1">
        <f t="array" ref="X1851">_xlfn.IFS(fact_orders[[#This Row],[Original Price]]&lt;250,"Under 250", fact_orders[[#This Row],[Original Price]]&lt;500, "250-499",fact_orders[[#This Row],[Original Price]]&lt;1000,"500-999",fact_orders[[#This Row],[Original Price]]&lt;2000,"1000-1999",TRUE,"2000+")</f>
        <v>250-499</v>
      </c>
      <c r="Y1851" t="str" cm="1">
        <f t="array" ref="Y1851">_xlfn.IFS(fact_orders[[#This Row],[Discount%]]&lt;0.2,"10-19%",fact_orders[[#This Row],[Discount%]]&lt;0.3,"20-29%",fact_orders[[#This Row],[Discount%]]&lt;0.4,"30-39%",fact_orders[[#This Row],[Discount%]]&lt;0.5,"40-49%",TRUE,"50%+")</f>
        <v>30-39%</v>
      </c>
    </row>
    <row r="1852" spans="1:25" hidden="1" x14ac:dyDescent="0.3">
      <c r="A1852" t="s">
        <v>5268</v>
      </c>
      <c r="B1852" t="s">
        <v>3328</v>
      </c>
      <c r="C1852" t="s">
        <v>1733</v>
      </c>
      <c r="D1852" s="2">
        <v>44308</v>
      </c>
      <c r="E1852">
        <v>516</v>
      </c>
      <c r="F1852" s="4">
        <v>0.35</v>
      </c>
      <c r="G1852" t="s">
        <v>8</v>
      </c>
      <c r="H1852" t="s">
        <v>1475</v>
      </c>
      <c r="I1852" t="s">
        <v>1709</v>
      </c>
      <c r="J1852" t="s">
        <v>364</v>
      </c>
      <c r="K1852" t="s">
        <v>1163</v>
      </c>
      <c r="L1852" t="s">
        <v>35</v>
      </c>
      <c r="M1852">
        <v>4</v>
      </c>
      <c r="N1852">
        <v>45</v>
      </c>
      <c r="O1852" t="s">
        <v>3321</v>
      </c>
      <c r="P1852" t="s">
        <v>3322</v>
      </c>
      <c r="Q1852" s="7">
        <f>fact_orders[[#This Row],[Original Price]]*(1-fact_orders[[#This Row],[Discount%]])</f>
        <v>335.40000000000003</v>
      </c>
      <c r="R1852">
        <f>fact_orders[[#This Row],[Original Price]]*fact_orders[[#This Row],[Discount%]]</f>
        <v>180.6</v>
      </c>
      <c r="S1852">
        <f>YEAR(fact_orders[[#This Row],[Date]])</f>
        <v>2021</v>
      </c>
      <c r="T1852">
        <f>MONTH(fact_orders[[#This Row],[Date]])</f>
        <v>4</v>
      </c>
      <c r="U1852" t="str">
        <f>TEXT(fact_orders[[#This Row],[Date]],"mmm-yyyy")</f>
        <v>Apr-2021</v>
      </c>
      <c r="V1852" t="str">
        <f>"Q"&amp;ROUNDUP(MONTH(fact_orders[[#This Row],[Date]])/3,0)</f>
        <v>Q2</v>
      </c>
      <c r="W1852" t="str" cm="1">
        <f t="array" ref="W1852">_xlfn.IFS(
fact_orders[[#This Row],[dim_customers.Customer Age]]&lt;=25,"18-25",
fact_orders[[#This Row],[dim_customers.Customer Age]]&lt;=35,"26-35",
fact_orders[[#This Row],[dim_customers.Customer Age]]&lt;=45,"36-45",
fact_orders[[#This Row],[dim_customers.Customer Age]]&lt;=55,"46-55",
TRUE,"56+"
)</f>
        <v>36-45</v>
      </c>
      <c r="X1852" t="str" cm="1">
        <f t="array" ref="X1852">_xlfn.IFS(fact_orders[[#This Row],[Original Price]]&lt;250,"Under 250", fact_orders[[#This Row],[Original Price]]&lt;500, "250-499",fact_orders[[#This Row],[Original Price]]&lt;1000,"500-999",fact_orders[[#This Row],[Original Price]]&lt;2000,"1000-1999",TRUE,"2000+")</f>
        <v>500-999</v>
      </c>
      <c r="Y1852" t="str" cm="1">
        <f t="array" ref="Y1852">_xlfn.IFS(fact_orders[[#This Row],[Discount%]]&lt;0.2,"10-19%",fact_orders[[#This Row],[Discount%]]&lt;0.3,"20-29%",fact_orders[[#This Row],[Discount%]]&lt;0.4,"30-39%",fact_orders[[#This Row],[Discount%]]&lt;0.5,"40-49%",TRUE,"50%+")</f>
        <v>30-39%</v>
      </c>
    </row>
    <row r="1853" spans="1:25" hidden="1" x14ac:dyDescent="0.3">
      <c r="A1853" t="s">
        <v>5269</v>
      </c>
      <c r="B1853" t="s">
        <v>3329</v>
      </c>
      <c r="C1853" t="s">
        <v>1734</v>
      </c>
      <c r="D1853" s="2">
        <v>44801</v>
      </c>
      <c r="E1853">
        <v>355</v>
      </c>
      <c r="F1853" s="4">
        <v>0.35</v>
      </c>
      <c r="G1853" t="s">
        <v>8</v>
      </c>
      <c r="H1853" t="s">
        <v>1475</v>
      </c>
      <c r="I1853" t="s">
        <v>1709</v>
      </c>
      <c r="J1853" t="s">
        <v>364</v>
      </c>
      <c r="K1853" t="s">
        <v>1163</v>
      </c>
      <c r="L1853" t="s">
        <v>35</v>
      </c>
      <c r="M1853">
        <v>2</v>
      </c>
      <c r="N1853">
        <v>35</v>
      </c>
      <c r="O1853" t="s">
        <v>3321</v>
      </c>
      <c r="P1853" t="s">
        <v>3322</v>
      </c>
      <c r="Q1853" s="7">
        <f>fact_orders[[#This Row],[Original Price]]*(1-fact_orders[[#This Row],[Discount%]])</f>
        <v>230.75</v>
      </c>
      <c r="R1853">
        <f>fact_orders[[#This Row],[Original Price]]*fact_orders[[#This Row],[Discount%]]</f>
        <v>124.24999999999999</v>
      </c>
      <c r="S1853">
        <f>YEAR(fact_orders[[#This Row],[Date]])</f>
        <v>2022</v>
      </c>
      <c r="T1853">
        <f>MONTH(fact_orders[[#This Row],[Date]])</f>
        <v>8</v>
      </c>
      <c r="U1853" t="str">
        <f>TEXT(fact_orders[[#This Row],[Date]],"mmm-yyyy")</f>
        <v>Aug-2022</v>
      </c>
      <c r="V1853" t="str">
        <f>"Q"&amp;ROUNDUP(MONTH(fact_orders[[#This Row],[Date]])/3,0)</f>
        <v>Q3</v>
      </c>
      <c r="W1853" t="str" cm="1">
        <f t="array" ref="W1853">_xlfn.IFS(
fact_orders[[#This Row],[dim_customers.Customer Age]]&lt;=25,"18-25",
fact_orders[[#This Row],[dim_customers.Customer Age]]&lt;=35,"26-35",
fact_orders[[#This Row],[dim_customers.Customer Age]]&lt;=45,"36-45",
fact_orders[[#This Row],[dim_customers.Customer Age]]&lt;=55,"46-55",
TRUE,"56+"
)</f>
        <v>26-35</v>
      </c>
      <c r="X1853" t="str" cm="1">
        <f t="array" ref="X1853">_xlfn.IFS(fact_orders[[#This Row],[Original Price]]&lt;250,"Under 250", fact_orders[[#This Row],[Original Price]]&lt;500, "250-499",fact_orders[[#This Row],[Original Price]]&lt;1000,"500-999",fact_orders[[#This Row],[Original Price]]&lt;2000,"1000-1999",TRUE,"2000+")</f>
        <v>250-499</v>
      </c>
      <c r="Y1853" t="str" cm="1">
        <f t="array" ref="Y1853">_xlfn.IFS(fact_orders[[#This Row],[Discount%]]&lt;0.2,"10-19%",fact_orders[[#This Row],[Discount%]]&lt;0.3,"20-29%",fact_orders[[#This Row],[Discount%]]&lt;0.4,"30-39%",fact_orders[[#This Row],[Discount%]]&lt;0.5,"40-49%",TRUE,"50%+")</f>
        <v>30-39%</v>
      </c>
    </row>
    <row r="1854" spans="1:25" x14ac:dyDescent="0.3">
      <c r="A1854" t="s">
        <v>5270</v>
      </c>
      <c r="B1854" t="s">
        <v>3330</v>
      </c>
      <c r="C1854" t="s">
        <v>1735</v>
      </c>
      <c r="D1854" s="2">
        <v>44266</v>
      </c>
      <c r="E1854">
        <v>465</v>
      </c>
      <c r="F1854" s="4">
        <v>0.55000000000000004</v>
      </c>
      <c r="G1854" t="s">
        <v>8</v>
      </c>
      <c r="H1854" t="s">
        <v>1475</v>
      </c>
      <c r="I1854" t="s">
        <v>1709</v>
      </c>
      <c r="J1854" t="s">
        <v>364</v>
      </c>
      <c r="K1854" t="s">
        <v>1173</v>
      </c>
      <c r="L1854" t="s">
        <v>35</v>
      </c>
      <c r="M1854">
        <v>5</v>
      </c>
      <c r="N1854">
        <v>36</v>
      </c>
      <c r="O1854" t="s">
        <v>3331</v>
      </c>
      <c r="P1854" t="s">
        <v>3332</v>
      </c>
      <c r="Q1854" s="7">
        <f>fact_orders[[#This Row],[Original Price]]*(1-fact_orders[[#This Row],[Discount%]])</f>
        <v>209.24999999999997</v>
      </c>
      <c r="R1854">
        <f>fact_orders[[#This Row],[Original Price]]*fact_orders[[#This Row],[Discount%]]</f>
        <v>255.75000000000003</v>
      </c>
      <c r="S1854">
        <f>YEAR(fact_orders[[#This Row],[Date]])</f>
        <v>2021</v>
      </c>
      <c r="T1854">
        <f>MONTH(fact_orders[[#This Row],[Date]])</f>
        <v>3</v>
      </c>
      <c r="U1854" t="str">
        <f>TEXT(fact_orders[[#This Row],[Date]],"mmm-yyyy")</f>
        <v>Mar-2021</v>
      </c>
      <c r="V1854" t="str">
        <f>"Q"&amp;ROUNDUP(MONTH(fact_orders[[#This Row],[Date]])/3,0)</f>
        <v>Q1</v>
      </c>
      <c r="W1854" t="str" cm="1">
        <f t="array" ref="W1854">_xlfn.IFS(
fact_orders[[#This Row],[dim_customers.Customer Age]]&lt;=25,"18-25",
fact_orders[[#This Row],[dim_customers.Customer Age]]&lt;=35,"26-35",
fact_orders[[#This Row],[dim_customers.Customer Age]]&lt;=45,"36-45",
fact_orders[[#This Row],[dim_customers.Customer Age]]&lt;=55,"46-55",
TRUE,"56+"
)</f>
        <v>36-45</v>
      </c>
      <c r="X1854" t="str" cm="1">
        <f t="array" ref="X1854">_xlfn.IFS(fact_orders[[#This Row],[Original Price]]&lt;250,"Under 250", fact_orders[[#This Row],[Original Price]]&lt;500, "250-499",fact_orders[[#This Row],[Original Price]]&lt;1000,"500-999",fact_orders[[#This Row],[Original Price]]&lt;2000,"1000-1999",TRUE,"2000+")</f>
        <v>250-499</v>
      </c>
      <c r="Y1854" t="str" cm="1">
        <f t="array" ref="Y1854">_xlfn.IFS(fact_orders[[#This Row],[Discount%]]&lt;0.2,"10-19%",fact_orders[[#This Row],[Discount%]]&lt;0.3,"20-29%",fact_orders[[#This Row],[Discount%]]&lt;0.4,"30-39%",fact_orders[[#This Row],[Discount%]]&lt;0.5,"40-49%",TRUE,"50%+")</f>
        <v>50%+</v>
      </c>
    </row>
    <row r="1855" spans="1:25" x14ac:dyDescent="0.3">
      <c r="A1855" t="s">
        <v>5271</v>
      </c>
      <c r="B1855" t="s">
        <v>3333</v>
      </c>
      <c r="C1855" t="s">
        <v>1736</v>
      </c>
      <c r="D1855" s="2">
        <v>44787</v>
      </c>
      <c r="E1855">
        <v>965</v>
      </c>
      <c r="F1855" s="4">
        <v>0.55000000000000004</v>
      </c>
      <c r="G1855" t="s">
        <v>8</v>
      </c>
      <c r="H1855" t="s">
        <v>1475</v>
      </c>
      <c r="I1855" t="s">
        <v>1709</v>
      </c>
      <c r="J1855" t="s">
        <v>1234</v>
      </c>
      <c r="K1855" t="s">
        <v>1173</v>
      </c>
      <c r="L1855" t="s">
        <v>31</v>
      </c>
      <c r="M1855">
        <v>5</v>
      </c>
      <c r="N1855">
        <v>37</v>
      </c>
      <c r="O1855" t="s">
        <v>3331</v>
      </c>
      <c r="P1855" t="s">
        <v>3332</v>
      </c>
      <c r="Q1855" s="7">
        <f>fact_orders[[#This Row],[Original Price]]*(1-fact_orders[[#This Row],[Discount%]])</f>
        <v>434.24999999999994</v>
      </c>
      <c r="R1855">
        <f>fact_orders[[#This Row],[Original Price]]*fact_orders[[#This Row],[Discount%]]</f>
        <v>530.75</v>
      </c>
      <c r="S1855">
        <f>YEAR(fact_orders[[#This Row],[Date]])</f>
        <v>2022</v>
      </c>
      <c r="T1855">
        <f>MONTH(fact_orders[[#This Row],[Date]])</f>
        <v>8</v>
      </c>
      <c r="U1855" t="str">
        <f>TEXT(fact_orders[[#This Row],[Date]],"mmm-yyyy")</f>
        <v>Aug-2022</v>
      </c>
      <c r="V1855" t="str">
        <f>"Q"&amp;ROUNDUP(MONTH(fact_orders[[#This Row],[Date]])/3,0)</f>
        <v>Q3</v>
      </c>
      <c r="W1855" t="str" cm="1">
        <f t="array" ref="W1855">_xlfn.IFS(
fact_orders[[#This Row],[dim_customers.Customer Age]]&lt;=25,"18-25",
fact_orders[[#This Row],[dim_customers.Customer Age]]&lt;=35,"26-35",
fact_orders[[#This Row],[dim_customers.Customer Age]]&lt;=45,"36-45",
fact_orders[[#This Row],[dim_customers.Customer Age]]&lt;=55,"46-55",
TRUE,"56+"
)</f>
        <v>36-45</v>
      </c>
      <c r="X1855" t="str" cm="1">
        <f t="array" ref="X1855">_xlfn.IFS(fact_orders[[#This Row],[Original Price]]&lt;250,"Under 250", fact_orders[[#This Row],[Original Price]]&lt;500, "250-499",fact_orders[[#This Row],[Original Price]]&lt;1000,"500-999",fact_orders[[#This Row],[Original Price]]&lt;2000,"1000-1999",TRUE,"2000+")</f>
        <v>500-999</v>
      </c>
      <c r="Y1855" t="str" cm="1">
        <f t="array" ref="Y1855">_xlfn.IFS(fact_orders[[#This Row],[Discount%]]&lt;0.2,"10-19%",fact_orders[[#This Row],[Discount%]]&lt;0.3,"20-29%",fact_orders[[#This Row],[Discount%]]&lt;0.4,"30-39%",fact_orders[[#This Row],[Discount%]]&lt;0.5,"40-49%",TRUE,"50%+")</f>
        <v>50%+</v>
      </c>
    </row>
    <row r="1856" spans="1:25" x14ac:dyDescent="0.3">
      <c r="A1856" t="s">
        <v>5272</v>
      </c>
      <c r="B1856" t="s">
        <v>3334</v>
      </c>
      <c r="C1856" t="s">
        <v>1737</v>
      </c>
      <c r="D1856" s="2">
        <v>44926</v>
      </c>
      <c r="E1856">
        <v>1158</v>
      </c>
      <c r="F1856" s="4">
        <v>0.55000000000000004</v>
      </c>
      <c r="G1856" t="s">
        <v>8</v>
      </c>
      <c r="H1856" t="s">
        <v>1475</v>
      </c>
      <c r="I1856" t="s">
        <v>1709</v>
      </c>
      <c r="J1856" t="s">
        <v>1234</v>
      </c>
      <c r="K1856" t="s">
        <v>1173</v>
      </c>
      <c r="L1856" t="s">
        <v>31</v>
      </c>
      <c r="M1856">
        <v>4</v>
      </c>
      <c r="N1856">
        <v>26</v>
      </c>
      <c r="O1856" t="s">
        <v>3331</v>
      </c>
      <c r="P1856" t="s">
        <v>3332</v>
      </c>
      <c r="Q1856" s="7">
        <f>fact_orders[[#This Row],[Original Price]]*(1-fact_orders[[#This Row],[Discount%]])</f>
        <v>521.09999999999991</v>
      </c>
      <c r="R1856">
        <f>fact_orders[[#This Row],[Original Price]]*fact_orders[[#This Row],[Discount%]]</f>
        <v>636.90000000000009</v>
      </c>
      <c r="S1856">
        <f>YEAR(fact_orders[[#This Row],[Date]])</f>
        <v>2022</v>
      </c>
      <c r="T1856">
        <f>MONTH(fact_orders[[#This Row],[Date]])</f>
        <v>12</v>
      </c>
      <c r="U1856" t="str">
        <f>TEXT(fact_orders[[#This Row],[Date]],"mmm-yyyy")</f>
        <v>Dec-2022</v>
      </c>
      <c r="V1856" t="str">
        <f>"Q"&amp;ROUNDUP(MONTH(fact_orders[[#This Row],[Date]])/3,0)</f>
        <v>Q4</v>
      </c>
      <c r="W1856" t="str" cm="1">
        <f t="array" ref="W1856">_xlfn.IFS(
fact_orders[[#This Row],[dim_customers.Customer Age]]&lt;=25,"18-25",
fact_orders[[#This Row],[dim_customers.Customer Age]]&lt;=35,"26-35",
fact_orders[[#This Row],[dim_customers.Customer Age]]&lt;=45,"36-45",
fact_orders[[#This Row],[dim_customers.Customer Age]]&lt;=55,"46-55",
TRUE,"56+"
)</f>
        <v>26-35</v>
      </c>
      <c r="X1856" t="str" cm="1">
        <f t="array" ref="X1856">_xlfn.IFS(fact_orders[[#This Row],[Original Price]]&lt;250,"Under 250", fact_orders[[#This Row],[Original Price]]&lt;500, "250-499",fact_orders[[#This Row],[Original Price]]&lt;1000,"500-999",fact_orders[[#This Row],[Original Price]]&lt;2000,"1000-1999",TRUE,"2000+")</f>
        <v>1000-1999</v>
      </c>
      <c r="Y1856" t="str" cm="1">
        <f t="array" ref="Y1856">_xlfn.IFS(fact_orders[[#This Row],[Discount%]]&lt;0.2,"10-19%",fact_orders[[#This Row],[Discount%]]&lt;0.3,"20-29%",fact_orders[[#This Row],[Discount%]]&lt;0.4,"30-39%",fact_orders[[#This Row],[Discount%]]&lt;0.5,"40-49%",TRUE,"50%+")</f>
        <v>50%+</v>
      </c>
    </row>
    <row r="1857" spans="1:25" x14ac:dyDescent="0.3">
      <c r="A1857" t="s">
        <v>5273</v>
      </c>
      <c r="B1857" t="s">
        <v>3335</v>
      </c>
      <c r="C1857" t="s">
        <v>1738</v>
      </c>
      <c r="D1857" s="2">
        <v>44353</v>
      </c>
      <c r="E1857">
        <v>264</v>
      </c>
      <c r="F1857" s="4">
        <v>0.55000000000000004</v>
      </c>
      <c r="G1857" t="s">
        <v>8</v>
      </c>
      <c r="H1857" t="s">
        <v>1475</v>
      </c>
      <c r="I1857" t="s">
        <v>1709</v>
      </c>
      <c r="J1857" t="s">
        <v>1234</v>
      </c>
      <c r="K1857" t="s">
        <v>1173</v>
      </c>
      <c r="L1857" t="s">
        <v>31</v>
      </c>
      <c r="M1857">
        <v>4</v>
      </c>
      <c r="N1857">
        <v>27</v>
      </c>
      <c r="O1857" t="s">
        <v>3331</v>
      </c>
      <c r="P1857" t="s">
        <v>3332</v>
      </c>
      <c r="Q1857" s="7">
        <f>fact_orders[[#This Row],[Original Price]]*(1-fact_orders[[#This Row],[Discount%]])</f>
        <v>118.79999999999998</v>
      </c>
      <c r="R1857">
        <f>fact_orders[[#This Row],[Original Price]]*fact_orders[[#This Row],[Discount%]]</f>
        <v>145.20000000000002</v>
      </c>
      <c r="S1857">
        <f>YEAR(fact_orders[[#This Row],[Date]])</f>
        <v>2021</v>
      </c>
      <c r="T1857">
        <f>MONTH(fact_orders[[#This Row],[Date]])</f>
        <v>6</v>
      </c>
      <c r="U1857" t="str">
        <f>TEXT(fact_orders[[#This Row],[Date]],"mmm-yyyy")</f>
        <v>Jun-2021</v>
      </c>
      <c r="V1857" t="str">
        <f>"Q"&amp;ROUNDUP(MONTH(fact_orders[[#This Row],[Date]])/3,0)</f>
        <v>Q2</v>
      </c>
      <c r="W1857" t="str" cm="1">
        <f t="array" ref="W1857">_xlfn.IFS(
fact_orders[[#This Row],[dim_customers.Customer Age]]&lt;=25,"18-25",
fact_orders[[#This Row],[dim_customers.Customer Age]]&lt;=35,"26-35",
fact_orders[[#This Row],[dim_customers.Customer Age]]&lt;=45,"36-45",
fact_orders[[#This Row],[dim_customers.Customer Age]]&lt;=55,"46-55",
TRUE,"56+"
)</f>
        <v>26-35</v>
      </c>
      <c r="X1857" t="str" cm="1">
        <f t="array" ref="X1857">_xlfn.IFS(fact_orders[[#This Row],[Original Price]]&lt;250,"Under 250", fact_orders[[#This Row],[Original Price]]&lt;500, "250-499",fact_orders[[#This Row],[Original Price]]&lt;1000,"500-999",fact_orders[[#This Row],[Original Price]]&lt;2000,"1000-1999",TRUE,"2000+")</f>
        <v>250-499</v>
      </c>
      <c r="Y1857" t="str" cm="1">
        <f t="array" ref="Y1857">_xlfn.IFS(fact_orders[[#This Row],[Discount%]]&lt;0.2,"10-19%",fact_orders[[#This Row],[Discount%]]&lt;0.3,"20-29%",fact_orders[[#This Row],[Discount%]]&lt;0.4,"30-39%",fact_orders[[#This Row],[Discount%]]&lt;0.5,"40-49%",TRUE,"50%+")</f>
        <v>50%+</v>
      </c>
    </row>
    <row r="1858" spans="1:25" x14ac:dyDescent="0.3">
      <c r="A1858" t="s">
        <v>5274</v>
      </c>
      <c r="B1858" t="s">
        <v>3336</v>
      </c>
      <c r="C1858" t="s">
        <v>1739</v>
      </c>
      <c r="D1858" s="2">
        <v>44381</v>
      </c>
      <c r="E1858">
        <v>433</v>
      </c>
      <c r="F1858" s="4">
        <v>0.5</v>
      </c>
      <c r="G1858" t="s">
        <v>8</v>
      </c>
      <c r="H1858" t="s">
        <v>1475</v>
      </c>
      <c r="I1858" t="s">
        <v>1709</v>
      </c>
      <c r="J1858" t="s">
        <v>1234</v>
      </c>
      <c r="K1858" t="s">
        <v>1173</v>
      </c>
      <c r="L1858" t="s">
        <v>31</v>
      </c>
      <c r="M1858">
        <v>4</v>
      </c>
      <c r="N1858">
        <v>28</v>
      </c>
      <c r="O1858" t="s">
        <v>3337</v>
      </c>
      <c r="P1858" t="s">
        <v>3332</v>
      </c>
      <c r="Q1858" s="7">
        <f>fact_orders[[#This Row],[Original Price]]*(1-fact_orders[[#This Row],[Discount%]])</f>
        <v>216.5</v>
      </c>
      <c r="R1858">
        <f>fact_orders[[#This Row],[Original Price]]*fact_orders[[#This Row],[Discount%]]</f>
        <v>216.5</v>
      </c>
      <c r="S1858">
        <f>YEAR(fact_orders[[#This Row],[Date]])</f>
        <v>2021</v>
      </c>
      <c r="T1858">
        <f>MONTH(fact_orders[[#This Row],[Date]])</f>
        <v>7</v>
      </c>
      <c r="U1858" t="str">
        <f>TEXT(fact_orders[[#This Row],[Date]],"mmm-yyyy")</f>
        <v>Jul-2021</v>
      </c>
      <c r="V1858" t="str">
        <f>"Q"&amp;ROUNDUP(MONTH(fact_orders[[#This Row],[Date]])/3,0)</f>
        <v>Q3</v>
      </c>
      <c r="W1858" t="str" cm="1">
        <f t="array" ref="W1858">_xlfn.IFS(
fact_orders[[#This Row],[dim_customers.Customer Age]]&lt;=25,"18-25",
fact_orders[[#This Row],[dim_customers.Customer Age]]&lt;=35,"26-35",
fact_orders[[#This Row],[dim_customers.Customer Age]]&lt;=45,"36-45",
fact_orders[[#This Row],[dim_customers.Customer Age]]&lt;=55,"46-55",
TRUE,"56+"
)</f>
        <v>26-35</v>
      </c>
      <c r="X1858" t="str" cm="1">
        <f t="array" ref="X1858">_xlfn.IFS(fact_orders[[#This Row],[Original Price]]&lt;250,"Under 250", fact_orders[[#This Row],[Original Price]]&lt;500, "250-499",fact_orders[[#This Row],[Original Price]]&lt;1000,"500-999",fact_orders[[#This Row],[Original Price]]&lt;2000,"1000-1999",TRUE,"2000+")</f>
        <v>250-499</v>
      </c>
      <c r="Y1858" t="str" cm="1">
        <f t="array" ref="Y1858">_xlfn.IFS(fact_orders[[#This Row],[Discount%]]&lt;0.2,"10-19%",fact_orders[[#This Row],[Discount%]]&lt;0.3,"20-29%",fact_orders[[#This Row],[Discount%]]&lt;0.4,"30-39%",fact_orders[[#This Row],[Discount%]]&lt;0.5,"40-49%",TRUE,"50%+")</f>
        <v>50%+</v>
      </c>
    </row>
    <row r="1859" spans="1:25" x14ac:dyDescent="0.3">
      <c r="A1859" t="s">
        <v>5275</v>
      </c>
      <c r="B1859" t="s">
        <v>3338</v>
      </c>
      <c r="C1859" t="s">
        <v>1740</v>
      </c>
      <c r="D1859" s="2">
        <v>44442</v>
      </c>
      <c r="E1859">
        <v>562</v>
      </c>
      <c r="F1859" s="4">
        <v>0.5</v>
      </c>
      <c r="G1859" t="s">
        <v>8</v>
      </c>
      <c r="H1859" t="s">
        <v>1475</v>
      </c>
      <c r="I1859" t="s">
        <v>1709</v>
      </c>
      <c r="J1859" t="s">
        <v>1234</v>
      </c>
      <c r="K1859" t="s">
        <v>1173</v>
      </c>
      <c r="L1859" t="s">
        <v>31</v>
      </c>
      <c r="M1859">
        <v>3</v>
      </c>
      <c r="N1859">
        <v>29</v>
      </c>
      <c r="O1859" t="s">
        <v>3337</v>
      </c>
      <c r="P1859" t="s">
        <v>3332</v>
      </c>
      <c r="Q1859" s="7">
        <f>fact_orders[[#This Row],[Original Price]]*(1-fact_orders[[#This Row],[Discount%]])</f>
        <v>281</v>
      </c>
      <c r="R1859">
        <f>fact_orders[[#This Row],[Original Price]]*fact_orders[[#This Row],[Discount%]]</f>
        <v>281</v>
      </c>
      <c r="S1859">
        <f>YEAR(fact_orders[[#This Row],[Date]])</f>
        <v>2021</v>
      </c>
      <c r="T1859">
        <f>MONTH(fact_orders[[#This Row],[Date]])</f>
        <v>9</v>
      </c>
      <c r="U1859" t="str">
        <f>TEXT(fact_orders[[#This Row],[Date]],"mmm-yyyy")</f>
        <v>Sep-2021</v>
      </c>
      <c r="V1859" t="str">
        <f>"Q"&amp;ROUNDUP(MONTH(fact_orders[[#This Row],[Date]])/3,0)</f>
        <v>Q3</v>
      </c>
      <c r="W1859" t="str" cm="1">
        <f t="array" ref="W1859">_xlfn.IFS(
fact_orders[[#This Row],[dim_customers.Customer Age]]&lt;=25,"18-25",
fact_orders[[#This Row],[dim_customers.Customer Age]]&lt;=35,"26-35",
fact_orders[[#This Row],[dim_customers.Customer Age]]&lt;=45,"36-45",
fact_orders[[#This Row],[dim_customers.Customer Age]]&lt;=55,"46-55",
TRUE,"56+"
)</f>
        <v>26-35</v>
      </c>
      <c r="X1859" t="str" cm="1">
        <f t="array" ref="X1859">_xlfn.IFS(fact_orders[[#This Row],[Original Price]]&lt;250,"Under 250", fact_orders[[#This Row],[Original Price]]&lt;500, "250-499",fact_orders[[#This Row],[Original Price]]&lt;1000,"500-999",fact_orders[[#This Row],[Original Price]]&lt;2000,"1000-1999",TRUE,"2000+")</f>
        <v>500-999</v>
      </c>
      <c r="Y1859" t="str" cm="1">
        <f t="array" ref="Y1859">_xlfn.IFS(fact_orders[[#This Row],[Discount%]]&lt;0.2,"10-19%",fact_orders[[#This Row],[Discount%]]&lt;0.3,"20-29%",fact_orders[[#This Row],[Discount%]]&lt;0.4,"30-39%",fact_orders[[#This Row],[Discount%]]&lt;0.5,"40-49%",TRUE,"50%+")</f>
        <v>50%+</v>
      </c>
    </row>
    <row r="1860" spans="1:25" x14ac:dyDescent="0.3">
      <c r="A1860" t="s">
        <v>5276</v>
      </c>
      <c r="B1860" t="s">
        <v>3339</v>
      </c>
      <c r="C1860" t="s">
        <v>1741</v>
      </c>
      <c r="D1860" s="2">
        <v>44432</v>
      </c>
      <c r="E1860">
        <v>423</v>
      </c>
      <c r="F1860" s="4">
        <v>0.5</v>
      </c>
      <c r="G1860" t="s">
        <v>8</v>
      </c>
      <c r="H1860" t="s">
        <v>1475</v>
      </c>
      <c r="I1860" t="s">
        <v>1709</v>
      </c>
      <c r="J1860" t="s">
        <v>1234</v>
      </c>
      <c r="K1860" t="s">
        <v>1180</v>
      </c>
      <c r="L1860" t="s">
        <v>31</v>
      </c>
      <c r="M1860">
        <v>5</v>
      </c>
      <c r="N1860">
        <v>30</v>
      </c>
      <c r="O1860" t="s">
        <v>3337</v>
      </c>
      <c r="P1860" t="s">
        <v>3332</v>
      </c>
      <c r="Q1860" s="7">
        <f>fact_orders[[#This Row],[Original Price]]*(1-fact_orders[[#This Row],[Discount%]])</f>
        <v>211.5</v>
      </c>
      <c r="R1860">
        <f>fact_orders[[#This Row],[Original Price]]*fact_orders[[#This Row],[Discount%]]</f>
        <v>211.5</v>
      </c>
      <c r="S1860">
        <f>YEAR(fact_orders[[#This Row],[Date]])</f>
        <v>2021</v>
      </c>
      <c r="T1860">
        <f>MONTH(fact_orders[[#This Row],[Date]])</f>
        <v>8</v>
      </c>
      <c r="U1860" t="str">
        <f>TEXT(fact_orders[[#This Row],[Date]],"mmm-yyyy")</f>
        <v>Aug-2021</v>
      </c>
      <c r="V1860" t="str">
        <f>"Q"&amp;ROUNDUP(MONTH(fact_orders[[#This Row],[Date]])/3,0)</f>
        <v>Q3</v>
      </c>
      <c r="W1860" t="str" cm="1">
        <f t="array" ref="W1860">_xlfn.IFS(
fact_orders[[#This Row],[dim_customers.Customer Age]]&lt;=25,"18-25",
fact_orders[[#This Row],[dim_customers.Customer Age]]&lt;=35,"26-35",
fact_orders[[#This Row],[dim_customers.Customer Age]]&lt;=45,"36-45",
fact_orders[[#This Row],[dim_customers.Customer Age]]&lt;=55,"46-55",
TRUE,"56+"
)</f>
        <v>26-35</v>
      </c>
      <c r="X1860" t="str" cm="1">
        <f t="array" ref="X1860">_xlfn.IFS(fact_orders[[#This Row],[Original Price]]&lt;250,"Under 250", fact_orders[[#This Row],[Original Price]]&lt;500, "250-499",fact_orders[[#This Row],[Original Price]]&lt;1000,"500-999",fact_orders[[#This Row],[Original Price]]&lt;2000,"1000-1999",TRUE,"2000+")</f>
        <v>250-499</v>
      </c>
      <c r="Y1860" t="str" cm="1">
        <f t="array" ref="Y1860">_xlfn.IFS(fact_orders[[#This Row],[Discount%]]&lt;0.2,"10-19%",fact_orders[[#This Row],[Discount%]]&lt;0.3,"20-29%",fact_orders[[#This Row],[Discount%]]&lt;0.4,"30-39%",fact_orders[[#This Row],[Discount%]]&lt;0.5,"40-49%",TRUE,"50%+")</f>
        <v>50%+</v>
      </c>
    </row>
    <row r="1861" spans="1:25" x14ac:dyDescent="0.3">
      <c r="A1861" t="s">
        <v>5277</v>
      </c>
      <c r="B1861" t="s">
        <v>3340</v>
      </c>
      <c r="C1861" t="s">
        <v>1742</v>
      </c>
      <c r="D1861" s="2">
        <v>44474</v>
      </c>
      <c r="E1861">
        <v>621</v>
      </c>
      <c r="F1861" s="4">
        <v>0.5</v>
      </c>
      <c r="G1861" t="s">
        <v>8</v>
      </c>
      <c r="H1861" t="s">
        <v>1475</v>
      </c>
      <c r="I1861" t="s">
        <v>1709</v>
      </c>
      <c r="J1861" t="s">
        <v>1234</v>
      </c>
      <c r="K1861" t="s">
        <v>1180</v>
      </c>
      <c r="L1861" t="s">
        <v>31</v>
      </c>
      <c r="M1861">
        <v>4</v>
      </c>
      <c r="N1861">
        <v>31</v>
      </c>
      <c r="O1861" t="s">
        <v>3341</v>
      </c>
      <c r="P1861" t="s">
        <v>3332</v>
      </c>
      <c r="Q1861" s="7">
        <f>fact_orders[[#This Row],[Original Price]]*(1-fact_orders[[#This Row],[Discount%]])</f>
        <v>310.5</v>
      </c>
      <c r="R1861">
        <f>fact_orders[[#This Row],[Original Price]]*fact_orders[[#This Row],[Discount%]]</f>
        <v>310.5</v>
      </c>
      <c r="S1861">
        <f>YEAR(fact_orders[[#This Row],[Date]])</f>
        <v>2021</v>
      </c>
      <c r="T1861">
        <f>MONTH(fact_orders[[#This Row],[Date]])</f>
        <v>10</v>
      </c>
      <c r="U1861" t="str">
        <f>TEXT(fact_orders[[#This Row],[Date]],"mmm-yyyy")</f>
        <v>Oct-2021</v>
      </c>
      <c r="V1861" t="str">
        <f>"Q"&amp;ROUNDUP(MONTH(fact_orders[[#This Row],[Date]])/3,0)</f>
        <v>Q4</v>
      </c>
      <c r="W1861" t="str" cm="1">
        <f t="array" ref="W1861">_xlfn.IFS(
fact_orders[[#This Row],[dim_customers.Customer Age]]&lt;=25,"18-25",
fact_orders[[#This Row],[dim_customers.Customer Age]]&lt;=35,"26-35",
fact_orders[[#This Row],[dim_customers.Customer Age]]&lt;=45,"36-45",
fact_orders[[#This Row],[dim_customers.Customer Age]]&lt;=55,"46-55",
TRUE,"56+"
)</f>
        <v>26-35</v>
      </c>
      <c r="X1861" t="str" cm="1">
        <f t="array" ref="X1861">_xlfn.IFS(fact_orders[[#This Row],[Original Price]]&lt;250,"Under 250", fact_orders[[#This Row],[Original Price]]&lt;500, "250-499",fact_orders[[#This Row],[Original Price]]&lt;1000,"500-999",fact_orders[[#This Row],[Original Price]]&lt;2000,"1000-1999",TRUE,"2000+")</f>
        <v>500-999</v>
      </c>
      <c r="Y1861" t="str" cm="1">
        <f t="array" ref="Y1861">_xlfn.IFS(fact_orders[[#This Row],[Discount%]]&lt;0.2,"10-19%",fact_orders[[#This Row],[Discount%]]&lt;0.3,"20-29%",fact_orders[[#This Row],[Discount%]]&lt;0.4,"30-39%",fact_orders[[#This Row],[Discount%]]&lt;0.5,"40-49%",TRUE,"50%+")</f>
        <v>50%+</v>
      </c>
    </row>
    <row r="1862" spans="1:25" x14ac:dyDescent="0.3">
      <c r="A1862" t="s">
        <v>5278</v>
      </c>
      <c r="B1862" t="s">
        <v>3342</v>
      </c>
      <c r="C1862" t="s">
        <v>1743</v>
      </c>
      <c r="D1862" s="2">
        <v>44274</v>
      </c>
      <c r="E1862">
        <v>333</v>
      </c>
      <c r="F1862" s="4">
        <v>0.5</v>
      </c>
      <c r="G1862" t="s">
        <v>8</v>
      </c>
      <c r="H1862" t="s">
        <v>1475</v>
      </c>
      <c r="I1862" t="s">
        <v>1709</v>
      </c>
      <c r="J1862" t="s">
        <v>1234</v>
      </c>
      <c r="K1862" t="s">
        <v>1180</v>
      </c>
      <c r="L1862" t="s">
        <v>1286</v>
      </c>
      <c r="M1862">
        <v>2</v>
      </c>
      <c r="N1862">
        <v>32</v>
      </c>
      <c r="O1862" t="s">
        <v>3341</v>
      </c>
      <c r="P1862" t="s">
        <v>3332</v>
      </c>
      <c r="Q1862" s="7">
        <f>fact_orders[[#This Row],[Original Price]]*(1-fact_orders[[#This Row],[Discount%]])</f>
        <v>166.5</v>
      </c>
      <c r="R1862">
        <f>fact_orders[[#This Row],[Original Price]]*fact_orders[[#This Row],[Discount%]]</f>
        <v>166.5</v>
      </c>
      <c r="S1862">
        <f>YEAR(fact_orders[[#This Row],[Date]])</f>
        <v>2021</v>
      </c>
      <c r="T1862">
        <f>MONTH(fact_orders[[#This Row],[Date]])</f>
        <v>3</v>
      </c>
      <c r="U1862" t="str">
        <f>TEXT(fact_orders[[#This Row],[Date]],"mmm-yyyy")</f>
        <v>Mar-2021</v>
      </c>
      <c r="V1862" t="str">
        <f>"Q"&amp;ROUNDUP(MONTH(fact_orders[[#This Row],[Date]])/3,0)</f>
        <v>Q1</v>
      </c>
      <c r="W1862" t="str" cm="1">
        <f t="array" ref="W1862">_xlfn.IFS(
fact_orders[[#This Row],[dim_customers.Customer Age]]&lt;=25,"18-25",
fact_orders[[#This Row],[dim_customers.Customer Age]]&lt;=35,"26-35",
fact_orders[[#This Row],[dim_customers.Customer Age]]&lt;=45,"36-45",
fact_orders[[#This Row],[dim_customers.Customer Age]]&lt;=55,"46-55",
TRUE,"56+"
)</f>
        <v>26-35</v>
      </c>
      <c r="X1862" t="str" cm="1">
        <f t="array" ref="X1862">_xlfn.IFS(fact_orders[[#This Row],[Original Price]]&lt;250,"Under 250", fact_orders[[#This Row],[Original Price]]&lt;500, "250-499",fact_orders[[#This Row],[Original Price]]&lt;1000,"500-999",fact_orders[[#This Row],[Original Price]]&lt;2000,"1000-1999",TRUE,"2000+")</f>
        <v>250-499</v>
      </c>
      <c r="Y1862" t="str" cm="1">
        <f t="array" ref="Y1862">_xlfn.IFS(fact_orders[[#This Row],[Discount%]]&lt;0.2,"10-19%",fact_orders[[#This Row],[Discount%]]&lt;0.3,"20-29%",fact_orders[[#This Row],[Discount%]]&lt;0.4,"30-39%",fact_orders[[#This Row],[Discount%]]&lt;0.5,"40-49%",TRUE,"50%+")</f>
        <v>50%+</v>
      </c>
    </row>
    <row r="1863" spans="1:25" x14ac:dyDescent="0.3">
      <c r="A1863" t="s">
        <v>5279</v>
      </c>
      <c r="B1863" t="s">
        <v>3343</v>
      </c>
      <c r="C1863" t="s">
        <v>1744</v>
      </c>
      <c r="D1863" s="2">
        <v>44924</v>
      </c>
      <c r="E1863">
        <v>236</v>
      </c>
      <c r="F1863" s="4">
        <v>0.3</v>
      </c>
      <c r="G1863" t="s">
        <v>8</v>
      </c>
      <c r="H1863" t="s">
        <v>1475</v>
      </c>
      <c r="I1863" t="s">
        <v>1709</v>
      </c>
      <c r="J1863" t="s">
        <v>1234</v>
      </c>
      <c r="K1863" t="s">
        <v>1180</v>
      </c>
      <c r="L1863" t="s">
        <v>1286</v>
      </c>
      <c r="M1863">
        <v>5</v>
      </c>
      <c r="N1863">
        <v>33</v>
      </c>
      <c r="O1863" t="s">
        <v>3341</v>
      </c>
      <c r="P1863" t="s">
        <v>3332</v>
      </c>
      <c r="Q1863" s="7">
        <f>fact_orders[[#This Row],[Original Price]]*(1-fact_orders[[#This Row],[Discount%]])</f>
        <v>165.2</v>
      </c>
      <c r="R1863">
        <f>fact_orders[[#This Row],[Original Price]]*fact_orders[[#This Row],[Discount%]]</f>
        <v>70.8</v>
      </c>
      <c r="S1863">
        <f>YEAR(fact_orders[[#This Row],[Date]])</f>
        <v>2022</v>
      </c>
      <c r="T1863">
        <f>MONTH(fact_orders[[#This Row],[Date]])</f>
        <v>12</v>
      </c>
      <c r="U1863" t="str">
        <f>TEXT(fact_orders[[#This Row],[Date]],"mmm-yyyy")</f>
        <v>Dec-2022</v>
      </c>
      <c r="V1863" t="str">
        <f>"Q"&amp;ROUNDUP(MONTH(fact_orders[[#This Row],[Date]])/3,0)</f>
        <v>Q4</v>
      </c>
      <c r="W1863" t="str" cm="1">
        <f t="array" ref="W1863">_xlfn.IFS(
fact_orders[[#This Row],[dim_customers.Customer Age]]&lt;=25,"18-25",
fact_orders[[#This Row],[dim_customers.Customer Age]]&lt;=35,"26-35",
fact_orders[[#This Row],[dim_customers.Customer Age]]&lt;=45,"36-45",
fact_orders[[#This Row],[dim_customers.Customer Age]]&lt;=55,"46-55",
TRUE,"56+"
)</f>
        <v>26-35</v>
      </c>
      <c r="X1863" t="str" cm="1">
        <f t="array" ref="X1863">_xlfn.IFS(fact_orders[[#This Row],[Original Price]]&lt;250,"Under 250", fact_orders[[#This Row],[Original Price]]&lt;500, "250-499",fact_orders[[#This Row],[Original Price]]&lt;1000,"500-999",fact_orders[[#This Row],[Original Price]]&lt;2000,"1000-1999",TRUE,"2000+")</f>
        <v>Under 250</v>
      </c>
      <c r="Y1863" t="str" cm="1">
        <f t="array" ref="Y1863">_xlfn.IFS(fact_orders[[#This Row],[Discount%]]&lt;0.2,"10-19%",fact_orders[[#This Row],[Discount%]]&lt;0.3,"20-29%",fact_orders[[#This Row],[Discount%]]&lt;0.4,"30-39%",fact_orders[[#This Row],[Discount%]]&lt;0.5,"40-49%",TRUE,"50%+")</f>
        <v>30-39%</v>
      </c>
    </row>
    <row r="1864" spans="1:25" x14ac:dyDescent="0.3">
      <c r="A1864" t="s">
        <v>5280</v>
      </c>
      <c r="B1864" t="s">
        <v>3344</v>
      </c>
      <c r="C1864" t="s">
        <v>1744</v>
      </c>
      <c r="D1864" s="2">
        <v>44800</v>
      </c>
      <c r="E1864">
        <v>456</v>
      </c>
      <c r="F1864" s="4">
        <v>0.32</v>
      </c>
      <c r="G1864" t="s">
        <v>8</v>
      </c>
      <c r="H1864" t="s">
        <v>1475</v>
      </c>
      <c r="I1864" t="s">
        <v>1709</v>
      </c>
      <c r="J1864" t="s">
        <v>1234</v>
      </c>
      <c r="K1864" t="s">
        <v>1180</v>
      </c>
      <c r="L1864" t="s">
        <v>1286</v>
      </c>
      <c r="M1864">
        <v>5</v>
      </c>
      <c r="N1864">
        <v>44</v>
      </c>
      <c r="O1864" t="s">
        <v>3345</v>
      </c>
      <c r="P1864" t="s">
        <v>3332</v>
      </c>
      <c r="Q1864" s="7">
        <f>fact_orders[[#This Row],[Original Price]]*(1-fact_orders[[#This Row],[Discount%]])</f>
        <v>310.08</v>
      </c>
      <c r="R1864">
        <f>fact_orders[[#This Row],[Original Price]]*fact_orders[[#This Row],[Discount%]]</f>
        <v>145.92000000000002</v>
      </c>
      <c r="S1864">
        <f>YEAR(fact_orders[[#This Row],[Date]])</f>
        <v>2022</v>
      </c>
      <c r="T1864">
        <f>MONTH(fact_orders[[#This Row],[Date]])</f>
        <v>8</v>
      </c>
      <c r="U1864" t="str">
        <f>TEXT(fact_orders[[#This Row],[Date]],"mmm-yyyy")</f>
        <v>Aug-2022</v>
      </c>
      <c r="V1864" t="str">
        <f>"Q"&amp;ROUNDUP(MONTH(fact_orders[[#This Row],[Date]])/3,0)</f>
        <v>Q3</v>
      </c>
      <c r="W1864" t="str" cm="1">
        <f t="array" ref="W1864">_xlfn.IFS(
fact_orders[[#This Row],[dim_customers.Customer Age]]&lt;=25,"18-25",
fact_orders[[#This Row],[dim_customers.Customer Age]]&lt;=35,"26-35",
fact_orders[[#This Row],[dim_customers.Customer Age]]&lt;=45,"36-45",
fact_orders[[#This Row],[dim_customers.Customer Age]]&lt;=55,"46-55",
TRUE,"56+"
)</f>
        <v>36-45</v>
      </c>
      <c r="X1864" t="str" cm="1">
        <f t="array" ref="X1864">_xlfn.IFS(fact_orders[[#This Row],[Original Price]]&lt;250,"Under 250", fact_orders[[#This Row],[Original Price]]&lt;500, "250-499",fact_orders[[#This Row],[Original Price]]&lt;1000,"500-999",fact_orders[[#This Row],[Original Price]]&lt;2000,"1000-1999",TRUE,"2000+")</f>
        <v>250-499</v>
      </c>
      <c r="Y1864" t="str" cm="1">
        <f t="array" ref="Y1864">_xlfn.IFS(fact_orders[[#This Row],[Discount%]]&lt;0.2,"10-19%",fact_orders[[#This Row],[Discount%]]&lt;0.3,"20-29%",fact_orders[[#This Row],[Discount%]]&lt;0.4,"30-39%",fact_orders[[#This Row],[Discount%]]&lt;0.5,"40-49%",TRUE,"50%+")</f>
        <v>30-39%</v>
      </c>
    </row>
    <row r="1865" spans="1:25" x14ac:dyDescent="0.3">
      <c r="A1865" t="s">
        <v>5281</v>
      </c>
      <c r="B1865" t="s">
        <v>3346</v>
      </c>
      <c r="C1865" t="s">
        <v>1744</v>
      </c>
      <c r="D1865" s="2">
        <v>44729</v>
      </c>
      <c r="E1865">
        <v>963</v>
      </c>
      <c r="F1865" s="4">
        <v>0.25</v>
      </c>
      <c r="G1865" t="s">
        <v>8</v>
      </c>
      <c r="H1865" t="s">
        <v>1475</v>
      </c>
      <c r="I1865" t="s">
        <v>1709</v>
      </c>
      <c r="J1865" t="s">
        <v>1234</v>
      </c>
      <c r="K1865" t="s">
        <v>1180</v>
      </c>
      <c r="L1865" t="s">
        <v>1286</v>
      </c>
      <c r="M1865">
        <v>5</v>
      </c>
      <c r="N1865">
        <v>45</v>
      </c>
      <c r="O1865" t="s">
        <v>3345</v>
      </c>
      <c r="P1865" t="s">
        <v>3332</v>
      </c>
      <c r="Q1865" s="7">
        <f>fact_orders[[#This Row],[Original Price]]*(1-fact_orders[[#This Row],[Discount%]])</f>
        <v>722.25</v>
      </c>
      <c r="R1865">
        <f>fact_orders[[#This Row],[Original Price]]*fact_orders[[#This Row],[Discount%]]</f>
        <v>240.75</v>
      </c>
      <c r="S1865">
        <f>YEAR(fact_orders[[#This Row],[Date]])</f>
        <v>2022</v>
      </c>
      <c r="T1865">
        <f>MONTH(fact_orders[[#This Row],[Date]])</f>
        <v>6</v>
      </c>
      <c r="U1865" t="str">
        <f>TEXT(fact_orders[[#This Row],[Date]],"mmm-yyyy")</f>
        <v>Jun-2022</v>
      </c>
      <c r="V1865" t="str">
        <f>"Q"&amp;ROUNDUP(MONTH(fact_orders[[#This Row],[Date]])/3,0)</f>
        <v>Q2</v>
      </c>
      <c r="W1865" t="str" cm="1">
        <f t="array" ref="W1865">_xlfn.IFS(
fact_orders[[#This Row],[dim_customers.Customer Age]]&lt;=25,"18-25",
fact_orders[[#This Row],[dim_customers.Customer Age]]&lt;=35,"26-35",
fact_orders[[#This Row],[dim_customers.Customer Age]]&lt;=45,"36-45",
fact_orders[[#This Row],[dim_customers.Customer Age]]&lt;=55,"46-55",
TRUE,"56+"
)</f>
        <v>36-45</v>
      </c>
      <c r="X1865" t="str" cm="1">
        <f t="array" ref="X1865">_xlfn.IFS(fact_orders[[#This Row],[Original Price]]&lt;250,"Under 250", fact_orders[[#This Row],[Original Price]]&lt;500, "250-499",fact_orders[[#This Row],[Original Price]]&lt;1000,"500-999",fact_orders[[#This Row],[Original Price]]&lt;2000,"1000-1999",TRUE,"2000+")</f>
        <v>500-999</v>
      </c>
      <c r="Y1865" t="str" cm="1">
        <f t="array" ref="Y1865">_xlfn.IFS(fact_orders[[#This Row],[Discount%]]&lt;0.2,"10-19%",fact_orders[[#This Row],[Discount%]]&lt;0.3,"20-29%",fact_orders[[#This Row],[Discount%]]&lt;0.4,"30-39%",fact_orders[[#This Row],[Discount%]]&lt;0.5,"40-49%",TRUE,"50%+")</f>
        <v>20-29%</v>
      </c>
    </row>
    <row r="1866" spans="1:25" hidden="1" x14ac:dyDescent="0.3">
      <c r="A1866" t="s">
        <v>5282</v>
      </c>
      <c r="B1866" t="s">
        <v>3347</v>
      </c>
      <c r="C1866" t="s">
        <v>1744</v>
      </c>
      <c r="D1866" s="2">
        <v>44865</v>
      </c>
      <c r="E1866">
        <v>234</v>
      </c>
      <c r="F1866" s="4">
        <v>0.45</v>
      </c>
      <c r="G1866" t="s">
        <v>8</v>
      </c>
      <c r="H1866" t="s">
        <v>1475</v>
      </c>
      <c r="I1866" t="s">
        <v>1709</v>
      </c>
      <c r="J1866" t="s">
        <v>1234</v>
      </c>
      <c r="K1866" t="s">
        <v>1180</v>
      </c>
      <c r="L1866" t="s">
        <v>1286</v>
      </c>
      <c r="M1866">
        <v>5</v>
      </c>
      <c r="N1866">
        <v>46</v>
      </c>
      <c r="O1866" t="s">
        <v>3348</v>
      </c>
      <c r="P1866" t="s">
        <v>3349</v>
      </c>
      <c r="Q1866" s="7">
        <f>fact_orders[[#This Row],[Original Price]]*(1-fact_orders[[#This Row],[Discount%]])</f>
        <v>128.70000000000002</v>
      </c>
      <c r="R1866">
        <f>fact_orders[[#This Row],[Original Price]]*fact_orders[[#This Row],[Discount%]]</f>
        <v>105.3</v>
      </c>
      <c r="S1866">
        <f>YEAR(fact_orders[[#This Row],[Date]])</f>
        <v>2022</v>
      </c>
      <c r="T1866">
        <f>MONTH(fact_orders[[#This Row],[Date]])</f>
        <v>10</v>
      </c>
      <c r="U1866" t="str">
        <f>TEXT(fact_orders[[#This Row],[Date]],"mmm-yyyy")</f>
        <v>Oct-2022</v>
      </c>
      <c r="V1866" t="str">
        <f>"Q"&amp;ROUNDUP(MONTH(fact_orders[[#This Row],[Date]])/3,0)</f>
        <v>Q4</v>
      </c>
      <c r="W1866" t="str" cm="1">
        <f t="array" ref="W1866">_xlfn.IFS(
fact_orders[[#This Row],[dim_customers.Customer Age]]&lt;=25,"18-25",
fact_orders[[#This Row],[dim_customers.Customer Age]]&lt;=35,"26-35",
fact_orders[[#This Row],[dim_customers.Customer Age]]&lt;=45,"36-45",
fact_orders[[#This Row],[dim_customers.Customer Age]]&lt;=55,"46-55",
TRUE,"56+"
)</f>
        <v>46-55</v>
      </c>
      <c r="X1866" t="str" cm="1">
        <f t="array" ref="X1866">_xlfn.IFS(fact_orders[[#This Row],[Original Price]]&lt;250,"Under 250", fact_orders[[#This Row],[Original Price]]&lt;500, "250-499",fact_orders[[#This Row],[Original Price]]&lt;1000,"500-999",fact_orders[[#This Row],[Original Price]]&lt;2000,"1000-1999",TRUE,"2000+")</f>
        <v>Under 250</v>
      </c>
      <c r="Y1866" t="str" cm="1">
        <f t="array" ref="Y1866">_xlfn.IFS(fact_orders[[#This Row],[Discount%]]&lt;0.2,"10-19%",fact_orders[[#This Row],[Discount%]]&lt;0.3,"20-29%",fact_orders[[#This Row],[Discount%]]&lt;0.4,"30-39%",fact_orders[[#This Row],[Discount%]]&lt;0.5,"40-49%",TRUE,"50%+")</f>
        <v>40-49%</v>
      </c>
    </row>
    <row r="1867" spans="1:25" hidden="1" x14ac:dyDescent="0.3">
      <c r="A1867" t="s">
        <v>5283</v>
      </c>
      <c r="B1867" t="s">
        <v>3350</v>
      </c>
      <c r="C1867" t="s">
        <v>1744</v>
      </c>
      <c r="D1867" s="2">
        <v>44846</v>
      </c>
      <c r="E1867">
        <v>456</v>
      </c>
      <c r="F1867" s="4">
        <v>0.15</v>
      </c>
      <c r="G1867" t="s">
        <v>8</v>
      </c>
      <c r="H1867" t="s">
        <v>1475</v>
      </c>
      <c r="I1867" t="s">
        <v>1709</v>
      </c>
      <c r="J1867" t="s">
        <v>1234</v>
      </c>
      <c r="K1867" t="s">
        <v>1180</v>
      </c>
      <c r="L1867" t="s">
        <v>1286</v>
      </c>
      <c r="M1867">
        <v>5</v>
      </c>
      <c r="N1867">
        <v>47</v>
      </c>
      <c r="O1867" t="s">
        <v>3348</v>
      </c>
      <c r="P1867" t="s">
        <v>3349</v>
      </c>
      <c r="Q1867" s="7">
        <f>fact_orders[[#This Row],[Original Price]]*(1-fact_orders[[#This Row],[Discount%]])</f>
        <v>387.59999999999997</v>
      </c>
      <c r="R1867">
        <f>fact_orders[[#This Row],[Original Price]]*fact_orders[[#This Row],[Discount%]]</f>
        <v>68.399999999999991</v>
      </c>
      <c r="S1867">
        <f>YEAR(fact_orders[[#This Row],[Date]])</f>
        <v>2022</v>
      </c>
      <c r="T1867">
        <f>MONTH(fact_orders[[#This Row],[Date]])</f>
        <v>10</v>
      </c>
      <c r="U1867" t="str">
        <f>TEXT(fact_orders[[#This Row],[Date]],"mmm-yyyy")</f>
        <v>Oct-2022</v>
      </c>
      <c r="V1867" t="str">
        <f>"Q"&amp;ROUNDUP(MONTH(fact_orders[[#This Row],[Date]])/3,0)</f>
        <v>Q4</v>
      </c>
      <c r="W1867" t="str" cm="1">
        <f t="array" ref="W1867">_xlfn.IFS(
fact_orders[[#This Row],[dim_customers.Customer Age]]&lt;=25,"18-25",
fact_orders[[#This Row],[dim_customers.Customer Age]]&lt;=35,"26-35",
fact_orders[[#This Row],[dim_customers.Customer Age]]&lt;=45,"36-45",
fact_orders[[#This Row],[dim_customers.Customer Age]]&lt;=55,"46-55",
TRUE,"56+"
)</f>
        <v>46-55</v>
      </c>
      <c r="X1867" t="str" cm="1">
        <f t="array" ref="X1867">_xlfn.IFS(fact_orders[[#This Row],[Original Price]]&lt;250,"Under 250", fact_orders[[#This Row],[Original Price]]&lt;500, "250-499",fact_orders[[#This Row],[Original Price]]&lt;1000,"500-999",fact_orders[[#This Row],[Original Price]]&lt;2000,"1000-1999",TRUE,"2000+")</f>
        <v>250-499</v>
      </c>
      <c r="Y1867" t="str" cm="1">
        <f t="array" ref="Y1867">_xlfn.IFS(fact_orders[[#This Row],[Discount%]]&lt;0.2,"10-19%",fact_orders[[#This Row],[Discount%]]&lt;0.3,"20-29%",fact_orders[[#This Row],[Discount%]]&lt;0.4,"30-39%",fact_orders[[#This Row],[Discount%]]&lt;0.5,"40-49%",TRUE,"50%+")</f>
        <v>10-19%</v>
      </c>
    </row>
    <row r="1868" spans="1:25" hidden="1" x14ac:dyDescent="0.3">
      <c r="A1868" t="s">
        <v>5284</v>
      </c>
      <c r="B1868" t="s">
        <v>3351</v>
      </c>
      <c r="C1868" t="s">
        <v>1745</v>
      </c>
      <c r="D1868" s="2">
        <v>44743</v>
      </c>
      <c r="E1868">
        <v>564</v>
      </c>
      <c r="F1868" s="4">
        <v>0.33</v>
      </c>
      <c r="G1868" t="s">
        <v>8</v>
      </c>
      <c r="H1868" t="s">
        <v>1475</v>
      </c>
      <c r="I1868" t="s">
        <v>1709</v>
      </c>
      <c r="J1868" t="s">
        <v>1234</v>
      </c>
      <c r="K1868" t="s">
        <v>1180</v>
      </c>
      <c r="L1868" t="s">
        <v>1286</v>
      </c>
      <c r="M1868">
        <v>5</v>
      </c>
      <c r="N1868">
        <v>48</v>
      </c>
      <c r="O1868" t="s">
        <v>3348</v>
      </c>
      <c r="P1868" t="s">
        <v>3349</v>
      </c>
      <c r="Q1868" s="7">
        <f>fact_orders[[#This Row],[Original Price]]*(1-fact_orders[[#This Row],[Discount%]])</f>
        <v>377.87999999999994</v>
      </c>
      <c r="R1868">
        <f>fact_orders[[#This Row],[Original Price]]*fact_orders[[#This Row],[Discount%]]</f>
        <v>186.12</v>
      </c>
      <c r="S1868">
        <f>YEAR(fact_orders[[#This Row],[Date]])</f>
        <v>2022</v>
      </c>
      <c r="T1868">
        <f>MONTH(fact_orders[[#This Row],[Date]])</f>
        <v>7</v>
      </c>
      <c r="U1868" t="str">
        <f>TEXT(fact_orders[[#This Row],[Date]],"mmm-yyyy")</f>
        <v>Jul-2022</v>
      </c>
      <c r="V1868" t="str">
        <f>"Q"&amp;ROUNDUP(MONTH(fact_orders[[#This Row],[Date]])/3,0)</f>
        <v>Q3</v>
      </c>
      <c r="W1868" t="str" cm="1">
        <f t="array" ref="W1868">_xlfn.IFS(
fact_orders[[#This Row],[dim_customers.Customer Age]]&lt;=25,"18-25",
fact_orders[[#This Row],[dim_customers.Customer Age]]&lt;=35,"26-35",
fact_orders[[#This Row],[dim_customers.Customer Age]]&lt;=45,"36-45",
fact_orders[[#This Row],[dim_customers.Customer Age]]&lt;=55,"46-55",
TRUE,"56+"
)</f>
        <v>46-55</v>
      </c>
      <c r="X1868" t="str" cm="1">
        <f t="array" ref="X1868">_xlfn.IFS(fact_orders[[#This Row],[Original Price]]&lt;250,"Under 250", fact_orders[[#This Row],[Original Price]]&lt;500, "250-499",fact_orders[[#This Row],[Original Price]]&lt;1000,"500-999",fact_orders[[#This Row],[Original Price]]&lt;2000,"1000-1999",TRUE,"2000+")</f>
        <v>500-999</v>
      </c>
      <c r="Y1868" t="str" cm="1">
        <f t="array" ref="Y1868">_xlfn.IFS(fact_orders[[#This Row],[Discount%]]&lt;0.2,"10-19%",fact_orders[[#This Row],[Discount%]]&lt;0.3,"20-29%",fact_orders[[#This Row],[Discount%]]&lt;0.4,"30-39%",fact_orders[[#This Row],[Discount%]]&lt;0.5,"40-49%",TRUE,"50%+")</f>
        <v>30-39%</v>
      </c>
    </row>
    <row r="1869" spans="1:25" hidden="1" x14ac:dyDescent="0.3">
      <c r="A1869" t="s">
        <v>5285</v>
      </c>
      <c r="B1869" t="s">
        <v>3352</v>
      </c>
      <c r="C1869" t="s">
        <v>1746</v>
      </c>
      <c r="D1869" s="2">
        <v>44546</v>
      </c>
      <c r="E1869">
        <v>634</v>
      </c>
      <c r="F1869" s="4">
        <v>0.42</v>
      </c>
      <c r="G1869" t="s">
        <v>8</v>
      </c>
      <c r="H1869" t="s">
        <v>1475</v>
      </c>
      <c r="I1869" t="s">
        <v>1709</v>
      </c>
      <c r="J1869" t="s">
        <v>1234</v>
      </c>
      <c r="K1869" t="s">
        <v>1180</v>
      </c>
      <c r="L1869" t="s">
        <v>1286</v>
      </c>
      <c r="M1869">
        <v>5</v>
      </c>
      <c r="N1869">
        <v>49</v>
      </c>
      <c r="O1869" t="s">
        <v>3348</v>
      </c>
      <c r="P1869" t="s">
        <v>3349</v>
      </c>
      <c r="Q1869" s="7">
        <f>fact_orders[[#This Row],[Original Price]]*(1-fact_orders[[#This Row],[Discount%]])</f>
        <v>367.72</v>
      </c>
      <c r="R1869">
        <f>fact_orders[[#This Row],[Original Price]]*fact_orders[[#This Row],[Discount%]]</f>
        <v>266.27999999999997</v>
      </c>
      <c r="S1869">
        <f>YEAR(fact_orders[[#This Row],[Date]])</f>
        <v>2021</v>
      </c>
      <c r="T1869">
        <f>MONTH(fact_orders[[#This Row],[Date]])</f>
        <v>12</v>
      </c>
      <c r="U1869" t="str">
        <f>TEXT(fact_orders[[#This Row],[Date]],"mmm-yyyy")</f>
        <v>Dec-2021</v>
      </c>
      <c r="V1869" t="str">
        <f>"Q"&amp;ROUNDUP(MONTH(fact_orders[[#This Row],[Date]])/3,0)</f>
        <v>Q4</v>
      </c>
      <c r="W1869" t="str" cm="1">
        <f t="array" ref="W1869">_xlfn.IFS(
fact_orders[[#This Row],[dim_customers.Customer Age]]&lt;=25,"18-25",
fact_orders[[#This Row],[dim_customers.Customer Age]]&lt;=35,"26-35",
fact_orders[[#This Row],[dim_customers.Customer Age]]&lt;=45,"36-45",
fact_orders[[#This Row],[dim_customers.Customer Age]]&lt;=55,"46-55",
TRUE,"56+"
)</f>
        <v>46-55</v>
      </c>
      <c r="X1869" t="str" cm="1">
        <f t="array" ref="X1869">_xlfn.IFS(fact_orders[[#This Row],[Original Price]]&lt;250,"Under 250", fact_orders[[#This Row],[Original Price]]&lt;500, "250-499",fact_orders[[#This Row],[Original Price]]&lt;1000,"500-999",fact_orders[[#This Row],[Original Price]]&lt;2000,"1000-1999",TRUE,"2000+")</f>
        <v>500-999</v>
      </c>
      <c r="Y1869" t="str" cm="1">
        <f t="array" ref="Y1869">_xlfn.IFS(fact_orders[[#This Row],[Discount%]]&lt;0.2,"10-19%",fact_orders[[#This Row],[Discount%]]&lt;0.3,"20-29%",fact_orders[[#This Row],[Discount%]]&lt;0.4,"30-39%",fact_orders[[#This Row],[Discount%]]&lt;0.5,"40-49%",TRUE,"50%+")</f>
        <v>40-49%</v>
      </c>
    </row>
    <row r="1870" spans="1:25" hidden="1" x14ac:dyDescent="0.3">
      <c r="A1870" t="s">
        <v>5286</v>
      </c>
      <c r="B1870" t="s">
        <v>3353</v>
      </c>
      <c r="C1870" t="s">
        <v>1747</v>
      </c>
      <c r="D1870" s="2">
        <v>44997</v>
      </c>
      <c r="E1870">
        <v>236</v>
      </c>
      <c r="F1870" s="4">
        <v>0.42</v>
      </c>
      <c r="G1870" t="s">
        <v>8</v>
      </c>
      <c r="H1870" t="s">
        <v>1475</v>
      </c>
      <c r="I1870" t="s">
        <v>1709</v>
      </c>
      <c r="J1870" t="s">
        <v>1234</v>
      </c>
      <c r="K1870" t="s">
        <v>1180</v>
      </c>
      <c r="L1870" t="s">
        <v>27</v>
      </c>
      <c r="M1870">
        <v>4</v>
      </c>
      <c r="N1870">
        <v>17</v>
      </c>
      <c r="O1870" t="s">
        <v>3354</v>
      </c>
      <c r="P1870" t="s">
        <v>3349</v>
      </c>
      <c r="Q1870" s="7">
        <f>fact_orders[[#This Row],[Original Price]]*(1-fact_orders[[#This Row],[Discount%]])</f>
        <v>136.88000000000002</v>
      </c>
      <c r="R1870">
        <f>fact_orders[[#This Row],[Original Price]]*fact_orders[[#This Row],[Discount%]]</f>
        <v>99.11999999999999</v>
      </c>
      <c r="S1870">
        <f>YEAR(fact_orders[[#This Row],[Date]])</f>
        <v>2023</v>
      </c>
      <c r="T1870">
        <f>MONTH(fact_orders[[#This Row],[Date]])</f>
        <v>3</v>
      </c>
      <c r="U1870" t="str">
        <f>TEXT(fact_orders[[#This Row],[Date]],"mmm-yyyy")</f>
        <v>Mar-2023</v>
      </c>
      <c r="V1870" t="str">
        <f>"Q"&amp;ROUNDUP(MONTH(fact_orders[[#This Row],[Date]])/3,0)</f>
        <v>Q1</v>
      </c>
      <c r="W1870" t="str" cm="1">
        <f t="array" ref="W1870">_xlfn.IFS(
fact_orders[[#This Row],[dim_customers.Customer Age]]&lt;=25,"18-25",
fact_orders[[#This Row],[dim_customers.Customer Age]]&lt;=35,"26-35",
fact_orders[[#This Row],[dim_customers.Customer Age]]&lt;=45,"36-45",
fact_orders[[#This Row],[dim_customers.Customer Age]]&lt;=55,"46-55",
TRUE,"56+"
)</f>
        <v>18-25</v>
      </c>
      <c r="X1870" t="str" cm="1">
        <f t="array" ref="X1870">_xlfn.IFS(fact_orders[[#This Row],[Original Price]]&lt;250,"Under 250", fact_orders[[#This Row],[Original Price]]&lt;500, "250-499",fact_orders[[#This Row],[Original Price]]&lt;1000,"500-999",fact_orders[[#This Row],[Original Price]]&lt;2000,"1000-1999",TRUE,"2000+")</f>
        <v>Under 250</v>
      </c>
      <c r="Y1870" t="str" cm="1">
        <f t="array" ref="Y1870">_xlfn.IFS(fact_orders[[#This Row],[Discount%]]&lt;0.2,"10-19%",fact_orders[[#This Row],[Discount%]]&lt;0.3,"20-29%",fact_orders[[#This Row],[Discount%]]&lt;0.4,"30-39%",fact_orders[[#This Row],[Discount%]]&lt;0.5,"40-49%",TRUE,"50%+")</f>
        <v>40-49%</v>
      </c>
    </row>
    <row r="1871" spans="1:25" hidden="1" x14ac:dyDescent="0.3">
      <c r="A1871" t="s">
        <v>5287</v>
      </c>
      <c r="B1871" t="s">
        <v>3355</v>
      </c>
      <c r="C1871" t="s">
        <v>1748</v>
      </c>
      <c r="D1871" s="2">
        <v>44214</v>
      </c>
      <c r="E1871">
        <v>444</v>
      </c>
      <c r="F1871" s="4">
        <v>0.39</v>
      </c>
      <c r="G1871" t="s">
        <v>8</v>
      </c>
      <c r="H1871" t="s">
        <v>1475</v>
      </c>
      <c r="I1871" t="s">
        <v>1709</v>
      </c>
      <c r="J1871" t="s">
        <v>1234</v>
      </c>
      <c r="K1871" t="s">
        <v>1180</v>
      </c>
      <c r="L1871" t="s">
        <v>27</v>
      </c>
      <c r="M1871">
        <v>4</v>
      </c>
      <c r="N1871">
        <v>18</v>
      </c>
      <c r="O1871" t="s">
        <v>3354</v>
      </c>
      <c r="P1871" t="s">
        <v>3349</v>
      </c>
      <c r="Q1871" s="7">
        <f>fact_orders[[#This Row],[Original Price]]*(1-fact_orders[[#This Row],[Discount%]])</f>
        <v>270.83999999999997</v>
      </c>
      <c r="R1871">
        <f>fact_orders[[#This Row],[Original Price]]*fact_orders[[#This Row],[Discount%]]</f>
        <v>173.16</v>
      </c>
      <c r="S1871">
        <f>YEAR(fact_orders[[#This Row],[Date]])</f>
        <v>2021</v>
      </c>
      <c r="T1871">
        <f>MONTH(fact_orders[[#This Row],[Date]])</f>
        <v>1</v>
      </c>
      <c r="U1871" t="str">
        <f>TEXT(fact_orders[[#This Row],[Date]],"mmm-yyyy")</f>
        <v>Jan-2021</v>
      </c>
      <c r="V1871" t="str">
        <f>"Q"&amp;ROUNDUP(MONTH(fact_orders[[#This Row],[Date]])/3,0)</f>
        <v>Q1</v>
      </c>
      <c r="W1871" t="str" cm="1">
        <f t="array" ref="W1871">_xlfn.IFS(
fact_orders[[#This Row],[dim_customers.Customer Age]]&lt;=25,"18-25",
fact_orders[[#This Row],[dim_customers.Customer Age]]&lt;=35,"26-35",
fact_orders[[#This Row],[dim_customers.Customer Age]]&lt;=45,"36-45",
fact_orders[[#This Row],[dim_customers.Customer Age]]&lt;=55,"46-55",
TRUE,"56+"
)</f>
        <v>18-25</v>
      </c>
      <c r="X1871" t="str" cm="1">
        <f t="array" ref="X1871">_xlfn.IFS(fact_orders[[#This Row],[Original Price]]&lt;250,"Under 250", fact_orders[[#This Row],[Original Price]]&lt;500, "250-499",fact_orders[[#This Row],[Original Price]]&lt;1000,"500-999",fact_orders[[#This Row],[Original Price]]&lt;2000,"1000-1999",TRUE,"2000+")</f>
        <v>250-499</v>
      </c>
      <c r="Y1871" t="str" cm="1">
        <f t="array" ref="Y1871">_xlfn.IFS(fact_orders[[#This Row],[Discount%]]&lt;0.2,"10-19%",fact_orders[[#This Row],[Discount%]]&lt;0.3,"20-29%",fact_orders[[#This Row],[Discount%]]&lt;0.4,"30-39%",fact_orders[[#This Row],[Discount%]]&lt;0.5,"40-49%",TRUE,"50%+")</f>
        <v>30-39%</v>
      </c>
    </row>
    <row r="1872" spans="1:25" hidden="1" x14ac:dyDescent="0.3">
      <c r="A1872" t="s">
        <v>5288</v>
      </c>
      <c r="B1872" t="s">
        <v>3356</v>
      </c>
      <c r="C1872" t="s">
        <v>1749</v>
      </c>
      <c r="D1872" s="2">
        <v>44933</v>
      </c>
      <c r="E1872">
        <v>456</v>
      </c>
      <c r="F1872" s="4">
        <v>0.39</v>
      </c>
      <c r="G1872" t="s">
        <v>8</v>
      </c>
      <c r="H1872" t="s">
        <v>1475</v>
      </c>
      <c r="I1872" t="s">
        <v>1709</v>
      </c>
      <c r="J1872" t="s">
        <v>1234</v>
      </c>
      <c r="K1872" t="s">
        <v>1180</v>
      </c>
      <c r="L1872" t="s">
        <v>27</v>
      </c>
      <c r="M1872">
        <v>4</v>
      </c>
      <c r="N1872">
        <v>19</v>
      </c>
      <c r="O1872" t="s">
        <v>3354</v>
      </c>
      <c r="P1872" t="s">
        <v>3349</v>
      </c>
      <c r="Q1872" s="7">
        <f>fact_orders[[#This Row],[Original Price]]*(1-fact_orders[[#This Row],[Discount%]])</f>
        <v>278.15999999999997</v>
      </c>
      <c r="R1872">
        <f>fact_orders[[#This Row],[Original Price]]*fact_orders[[#This Row],[Discount%]]</f>
        <v>177.84</v>
      </c>
      <c r="S1872">
        <f>YEAR(fact_orders[[#This Row],[Date]])</f>
        <v>2023</v>
      </c>
      <c r="T1872">
        <f>MONTH(fact_orders[[#This Row],[Date]])</f>
        <v>1</v>
      </c>
      <c r="U1872" t="str">
        <f>TEXT(fact_orders[[#This Row],[Date]],"mmm-yyyy")</f>
        <v>Jan-2023</v>
      </c>
      <c r="V1872" t="str">
        <f>"Q"&amp;ROUNDUP(MONTH(fact_orders[[#This Row],[Date]])/3,0)</f>
        <v>Q1</v>
      </c>
      <c r="W1872" t="str" cm="1">
        <f t="array" ref="W1872">_xlfn.IFS(
fact_orders[[#This Row],[dim_customers.Customer Age]]&lt;=25,"18-25",
fact_orders[[#This Row],[dim_customers.Customer Age]]&lt;=35,"26-35",
fact_orders[[#This Row],[dim_customers.Customer Age]]&lt;=45,"36-45",
fact_orders[[#This Row],[dim_customers.Customer Age]]&lt;=55,"46-55",
TRUE,"56+"
)</f>
        <v>18-25</v>
      </c>
      <c r="X1872" t="str" cm="1">
        <f t="array" ref="X1872">_xlfn.IFS(fact_orders[[#This Row],[Original Price]]&lt;250,"Under 250", fact_orders[[#This Row],[Original Price]]&lt;500, "250-499",fact_orders[[#This Row],[Original Price]]&lt;1000,"500-999",fact_orders[[#This Row],[Original Price]]&lt;2000,"1000-1999",TRUE,"2000+")</f>
        <v>250-499</v>
      </c>
      <c r="Y1872" t="str" cm="1">
        <f t="array" ref="Y1872">_xlfn.IFS(fact_orders[[#This Row],[Discount%]]&lt;0.2,"10-19%",fact_orders[[#This Row],[Discount%]]&lt;0.3,"20-29%",fact_orders[[#This Row],[Discount%]]&lt;0.4,"30-39%",fact_orders[[#This Row],[Discount%]]&lt;0.5,"40-49%",TRUE,"50%+")</f>
        <v>30-39%</v>
      </c>
    </row>
    <row r="1873" spans="1:25" hidden="1" x14ac:dyDescent="0.3">
      <c r="A1873" t="s">
        <v>5289</v>
      </c>
      <c r="B1873" t="s">
        <v>3357</v>
      </c>
      <c r="C1873" t="s">
        <v>1750</v>
      </c>
      <c r="D1873" s="2">
        <v>44400</v>
      </c>
      <c r="E1873">
        <v>963</v>
      </c>
      <c r="F1873" s="4">
        <v>0.39</v>
      </c>
      <c r="G1873" t="s">
        <v>8</v>
      </c>
      <c r="H1873" t="s">
        <v>1475</v>
      </c>
      <c r="I1873" t="s">
        <v>1709</v>
      </c>
      <c r="J1873" t="s">
        <v>1234</v>
      </c>
      <c r="K1873" t="s">
        <v>1143</v>
      </c>
      <c r="L1873" t="s">
        <v>162</v>
      </c>
      <c r="M1873">
        <v>5</v>
      </c>
      <c r="N1873">
        <v>20</v>
      </c>
      <c r="O1873" t="s">
        <v>3354</v>
      </c>
      <c r="P1873" t="s">
        <v>3349</v>
      </c>
      <c r="Q1873" s="7">
        <f>fact_orders[[#This Row],[Original Price]]*(1-fact_orders[[#This Row],[Discount%]])</f>
        <v>587.42999999999995</v>
      </c>
      <c r="R1873">
        <f>fact_orders[[#This Row],[Original Price]]*fact_orders[[#This Row],[Discount%]]</f>
        <v>375.57</v>
      </c>
      <c r="S1873">
        <f>YEAR(fact_orders[[#This Row],[Date]])</f>
        <v>2021</v>
      </c>
      <c r="T1873">
        <f>MONTH(fact_orders[[#This Row],[Date]])</f>
        <v>7</v>
      </c>
      <c r="U1873" t="str">
        <f>TEXT(fact_orders[[#This Row],[Date]],"mmm-yyyy")</f>
        <v>Jul-2021</v>
      </c>
      <c r="V1873" t="str">
        <f>"Q"&amp;ROUNDUP(MONTH(fact_orders[[#This Row],[Date]])/3,0)</f>
        <v>Q3</v>
      </c>
      <c r="W1873" t="str" cm="1">
        <f t="array" ref="W1873">_xlfn.IFS(
fact_orders[[#This Row],[dim_customers.Customer Age]]&lt;=25,"18-25",
fact_orders[[#This Row],[dim_customers.Customer Age]]&lt;=35,"26-35",
fact_orders[[#This Row],[dim_customers.Customer Age]]&lt;=45,"36-45",
fact_orders[[#This Row],[dim_customers.Customer Age]]&lt;=55,"46-55",
TRUE,"56+"
)</f>
        <v>18-25</v>
      </c>
      <c r="X1873" t="str" cm="1">
        <f t="array" ref="X1873">_xlfn.IFS(fact_orders[[#This Row],[Original Price]]&lt;250,"Under 250", fact_orders[[#This Row],[Original Price]]&lt;500, "250-499",fact_orders[[#This Row],[Original Price]]&lt;1000,"500-999",fact_orders[[#This Row],[Original Price]]&lt;2000,"1000-1999",TRUE,"2000+")</f>
        <v>500-999</v>
      </c>
      <c r="Y1873" t="str" cm="1">
        <f t="array" ref="Y1873">_xlfn.IFS(fact_orders[[#This Row],[Discount%]]&lt;0.2,"10-19%",fact_orders[[#This Row],[Discount%]]&lt;0.3,"20-29%",fact_orders[[#This Row],[Discount%]]&lt;0.4,"30-39%",fact_orders[[#This Row],[Discount%]]&lt;0.5,"40-49%",TRUE,"50%+")</f>
        <v>30-39%</v>
      </c>
    </row>
    <row r="1874" spans="1:25" hidden="1" x14ac:dyDescent="0.3">
      <c r="A1874" t="s">
        <v>5290</v>
      </c>
      <c r="B1874" t="s">
        <v>3358</v>
      </c>
      <c r="C1874" t="s">
        <v>1751</v>
      </c>
      <c r="D1874" s="2">
        <v>44736</v>
      </c>
      <c r="E1874">
        <v>456</v>
      </c>
      <c r="F1874" s="4">
        <v>0.39</v>
      </c>
      <c r="G1874" t="s">
        <v>8</v>
      </c>
      <c r="H1874" t="s">
        <v>1475</v>
      </c>
      <c r="I1874" t="s">
        <v>1709</v>
      </c>
      <c r="J1874" t="s">
        <v>1234</v>
      </c>
      <c r="K1874" t="s">
        <v>1143</v>
      </c>
      <c r="L1874" t="s">
        <v>162</v>
      </c>
      <c r="M1874">
        <v>5</v>
      </c>
      <c r="N1874">
        <v>21</v>
      </c>
      <c r="O1874" t="s">
        <v>3359</v>
      </c>
      <c r="P1874" t="s">
        <v>3349</v>
      </c>
      <c r="Q1874" s="7">
        <f>fact_orders[[#This Row],[Original Price]]*(1-fact_orders[[#This Row],[Discount%]])</f>
        <v>278.15999999999997</v>
      </c>
      <c r="R1874">
        <f>fact_orders[[#This Row],[Original Price]]*fact_orders[[#This Row],[Discount%]]</f>
        <v>177.84</v>
      </c>
      <c r="S1874">
        <f>YEAR(fact_orders[[#This Row],[Date]])</f>
        <v>2022</v>
      </c>
      <c r="T1874">
        <f>MONTH(fact_orders[[#This Row],[Date]])</f>
        <v>6</v>
      </c>
      <c r="U1874" t="str">
        <f>TEXT(fact_orders[[#This Row],[Date]],"mmm-yyyy")</f>
        <v>Jun-2022</v>
      </c>
      <c r="V1874" t="str">
        <f>"Q"&amp;ROUNDUP(MONTH(fact_orders[[#This Row],[Date]])/3,0)</f>
        <v>Q2</v>
      </c>
      <c r="W1874" t="str" cm="1">
        <f t="array" ref="W1874">_xlfn.IFS(
fact_orders[[#This Row],[dim_customers.Customer Age]]&lt;=25,"18-25",
fact_orders[[#This Row],[dim_customers.Customer Age]]&lt;=35,"26-35",
fact_orders[[#This Row],[dim_customers.Customer Age]]&lt;=45,"36-45",
fact_orders[[#This Row],[dim_customers.Customer Age]]&lt;=55,"46-55",
TRUE,"56+"
)</f>
        <v>18-25</v>
      </c>
      <c r="X1874" t="str" cm="1">
        <f t="array" ref="X1874">_xlfn.IFS(fact_orders[[#This Row],[Original Price]]&lt;250,"Under 250", fact_orders[[#This Row],[Original Price]]&lt;500, "250-499",fact_orders[[#This Row],[Original Price]]&lt;1000,"500-999",fact_orders[[#This Row],[Original Price]]&lt;2000,"1000-1999",TRUE,"2000+")</f>
        <v>250-499</v>
      </c>
      <c r="Y1874" t="str" cm="1">
        <f t="array" ref="Y1874">_xlfn.IFS(fact_orders[[#This Row],[Discount%]]&lt;0.2,"10-19%",fact_orders[[#This Row],[Discount%]]&lt;0.3,"20-29%",fact_orders[[#This Row],[Discount%]]&lt;0.4,"30-39%",fact_orders[[#This Row],[Discount%]]&lt;0.5,"40-49%",TRUE,"50%+")</f>
        <v>30-39%</v>
      </c>
    </row>
    <row r="1875" spans="1:25" hidden="1" x14ac:dyDescent="0.3">
      <c r="A1875" t="s">
        <v>5291</v>
      </c>
      <c r="B1875" t="s">
        <v>3360</v>
      </c>
      <c r="C1875" t="s">
        <v>1752</v>
      </c>
      <c r="D1875" s="2">
        <v>44979</v>
      </c>
      <c r="E1875">
        <v>1189</v>
      </c>
      <c r="F1875" s="4">
        <v>0.3</v>
      </c>
      <c r="G1875" t="s">
        <v>8</v>
      </c>
      <c r="H1875" t="s">
        <v>1475</v>
      </c>
      <c r="I1875" t="s">
        <v>1709</v>
      </c>
      <c r="J1875" t="s">
        <v>1234</v>
      </c>
      <c r="K1875" t="s">
        <v>1143</v>
      </c>
      <c r="L1875" t="s">
        <v>162</v>
      </c>
      <c r="M1875">
        <v>3</v>
      </c>
      <c r="N1875">
        <v>22</v>
      </c>
      <c r="O1875" t="s">
        <v>3359</v>
      </c>
      <c r="P1875" t="s">
        <v>3349</v>
      </c>
      <c r="Q1875" s="7">
        <f>fact_orders[[#This Row],[Original Price]]*(1-fact_orders[[#This Row],[Discount%]])</f>
        <v>832.3</v>
      </c>
      <c r="R1875">
        <f>fact_orders[[#This Row],[Original Price]]*fact_orders[[#This Row],[Discount%]]</f>
        <v>356.7</v>
      </c>
      <c r="S1875">
        <f>YEAR(fact_orders[[#This Row],[Date]])</f>
        <v>2023</v>
      </c>
      <c r="T1875">
        <f>MONTH(fact_orders[[#This Row],[Date]])</f>
        <v>2</v>
      </c>
      <c r="U1875" t="str">
        <f>TEXT(fact_orders[[#This Row],[Date]],"mmm-yyyy")</f>
        <v>Feb-2023</v>
      </c>
      <c r="V1875" t="str">
        <f>"Q"&amp;ROUNDUP(MONTH(fact_orders[[#This Row],[Date]])/3,0)</f>
        <v>Q1</v>
      </c>
      <c r="W1875" t="str" cm="1">
        <f t="array" ref="W1875">_xlfn.IFS(
fact_orders[[#This Row],[dim_customers.Customer Age]]&lt;=25,"18-25",
fact_orders[[#This Row],[dim_customers.Customer Age]]&lt;=35,"26-35",
fact_orders[[#This Row],[dim_customers.Customer Age]]&lt;=45,"36-45",
fact_orders[[#This Row],[dim_customers.Customer Age]]&lt;=55,"46-55",
TRUE,"56+"
)</f>
        <v>18-25</v>
      </c>
      <c r="X1875" t="str" cm="1">
        <f t="array" ref="X1875">_xlfn.IFS(fact_orders[[#This Row],[Original Price]]&lt;250,"Under 250", fact_orders[[#This Row],[Original Price]]&lt;500, "250-499",fact_orders[[#This Row],[Original Price]]&lt;1000,"500-999",fact_orders[[#This Row],[Original Price]]&lt;2000,"1000-1999",TRUE,"2000+")</f>
        <v>1000-1999</v>
      </c>
      <c r="Y1875" t="str" cm="1">
        <f t="array" ref="Y1875">_xlfn.IFS(fact_orders[[#This Row],[Discount%]]&lt;0.2,"10-19%",fact_orders[[#This Row],[Discount%]]&lt;0.3,"20-29%",fact_orders[[#This Row],[Discount%]]&lt;0.4,"30-39%",fact_orders[[#This Row],[Discount%]]&lt;0.5,"40-49%",TRUE,"50%+")</f>
        <v>30-39%</v>
      </c>
    </row>
    <row r="1876" spans="1:25" hidden="1" x14ac:dyDescent="0.3">
      <c r="A1876" t="s">
        <v>5292</v>
      </c>
      <c r="B1876" t="s">
        <v>3361</v>
      </c>
      <c r="C1876" t="s">
        <v>1753</v>
      </c>
      <c r="D1876" s="2">
        <v>44453</v>
      </c>
      <c r="E1876">
        <v>1298</v>
      </c>
      <c r="F1876" s="4">
        <v>0.3</v>
      </c>
      <c r="G1876" t="s">
        <v>8</v>
      </c>
      <c r="H1876" t="s">
        <v>1475</v>
      </c>
      <c r="I1876" t="s">
        <v>1709</v>
      </c>
      <c r="J1876" t="s">
        <v>1234</v>
      </c>
      <c r="K1876" t="s">
        <v>1143</v>
      </c>
      <c r="L1876" t="s">
        <v>162</v>
      </c>
      <c r="M1876">
        <v>5</v>
      </c>
      <c r="N1876">
        <v>16</v>
      </c>
      <c r="O1876" t="s">
        <v>3362</v>
      </c>
      <c r="P1876" t="s">
        <v>3363</v>
      </c>
      <c r="Q1876" s="7">
        <f>fact_orders[[#This Row],[Original Price]]*(1-fact_orders[[#This Row],[Discount%]])</f>
        <v>908.59999999999991</v>
      </c>
      <c r="R1876">
        <f>fact_orders[[#This Row],[Original Price]]*fact_orders[[#This Row],[Discount%]]</f>
        <v>389.4</v>
      </c>
      <c r="S1876">
        <f>YEAR(fact_orders[[#This Row],[Date]])</f>
        <v>2021</v>
      </c>
      <c r="T1876">
        <f>MONTH(fact_orders[[#This Row],[Date]])</f>
        <v>9</v>
      </c>
      <c r="U1876" t="str">
        <f>TEXT(fact_orders[[#This Row],[Date]],"mmm-yyyy")</f>
        <v>Sep-2021</v>
      </c>
      <c r="V1876" t="str">
        <f>"Q"&amp;ROUNDUP(MONTH(fact_orders[[#This Row],[Date]])/3,0)</f>
        <v>Q3</v>
      </c>
      <c r="W1876" t="str" cm="1">
        <f t="array" ref="W1876">_xlfn.IFS(
fact_orders[[#This Row],[dim_customers.Customer Age]]&lt;=25,"18-25",
fact_orders[[#This Row],[dim_customers.Customer Age]]&lt;=35,"26-35",
fact_orders[[#This Row],[dim_customers.Customer Age]]&lt;=45,"36-45",
fact_orders[[#This Row],[dim_customers.Customer Age]]&lt;=55,"46-55",
TRUE,"56+"
)</f>
        <v>18-25</v>
      </c>
      <c r="X1876" t="str" cm="1">
        <f t="array" ref="X1876">_xlfn.IFS(fact_orders[[#This Row],[Original Price]]&lt;250,"Under 250", fact_orders[[#This Row],[Original Price]]&lt;500, "250-499",fact_orders[[#This Row],[Original Price]]&lt;1000,"500-999",fact_orders[[#This Row],[Original Price]]&lt;2000,"1000-1999",TRUE,"2000+")</f>
        <v>1000-1999</v>
      </c>
      <c r="Y1876" t="str" cm="1">
        <f t="array" ref="Y1876">_xlfn.IFS(fact_orders[[#This Row],[Discount%]]&lt;0.2,"10-19%",fact_orders[[#This Row],[Discount%]]&lt;0.3,"20-29%",fact_orders[[#This Row],[Discount%]]&lt;0.4,"30-39%",fact_orders[[#This Row],[Discount%]]&lt;0.5,"40-49%",TRUE,"50%+")</f>
        <v>30-39%</v>
      </c>
    </row>
    <row r="1877" spans="1:25" hidden="1" x14ac:dyDescent="0.3">
      <c r="A1877" t="s">
        <v>5293</v>
      </c>
      <c r="B1877" t="s">
        <v>3364</v>
      </c>
      <c r="C1877" t="s">
        <v>1754</v>
      </c>
      <c r="D1877" s="2">
        <v>44855</v>
      </c>
      <c r="E1877">
        <v>1456</v>
      </c>
      <c r="F1877" s="4">
        <v>0.3</v>
      </c>
      <c r="G1877" t="s">
        <v>8</v>
      </c>
      <c r="H1877" t="s">
        <v>1475</v>
      </c>
      <c r="I1877" t="s">
        <v>1709</v>
      </c>
      <c r="J1877" t="s">
        <v>1217</v>
      </c>
      <c r="K1877" t="s">
        <v>1143</v>
      </c>
      <c r="L1877" t="s">
        <v>21</v>
      </c>
      <c r="M1877">
        <v>5</v>
      </c>
      <c r="N1877">
        <v>17</v>
      </c>
      <c r="O1877" t="s">
        <v>3362</v>
      </c>
      <c r="P1877" t="s">
        <v>3363</v>
      </c>
      <c r="Q1877" s="7">
        <f>fact_orders[[#This Row],[Original Price]]*(1-fact_orders[[#This Row],[Discount%]])</f>
        <v>1019.1999999999999</v>
      </c>
      <c r="R1877">
        <f>fact_orders[[#This Row],[Original Price]]*fact_orders[[#This Row],[Discount%]]</f>
        <v>436.8</v>
      </c>
      <c r="S1877">
        <f>YEAR(fact_orders[[#This Row],[Date]])</f>
        <v>2022</v>
      </c>
      <c r="T1877">
        <f>MONTH(fact_orders[[#This Row],[Date]])</f>
        <v>10</v>
      </c>
      <c r="U1877" t="str">
        <f>TEXT(fact_orders[[#This Row],[Date]],"mmm-yyyy")</f>
        <v>Oct-2022</v>
      </c>
      <c r="V1877" t="str">
        <f>"Q"&amp;ROUNDUP(MONTH(fact_orders[[#This Row],[Date]])/3,0)</f>
        <v>Q4</v>
      </c>
      <c r="W1877" t="str" cm="1">
        <f t="array" ref="W1877">_xlfn.IFS(
fact_orders[[#This Row],[dim_customers.Customer Age]]&lt;=25,"18-25",
fact_orders[[#This Row],[dim_customers.Customer Age]]&lt;=35,"26-35",
fact_orders[[#This Row],[dim_customers.Customer Age]]&lt;=45,"36-45",
fact_orders[[#This Row],[dim_customers.Customer Age]]&lt;=55,"46-55",
TRUE,"56+"
)</f>
        <v>18-25</v>
      </c>
      <c r="X1877" t="str" cm="1">
        <f t="array" ref="X1877">_xlfn.IFS(fact_orders[[#This Row],[Original Price]]&lt;250,"Under 250", fact_orders[[#This Row],[Original Price]]&lt;500, "250-499",fact_orders[[#This Row],[Original Price]]&lt;1000,"500-999",fact_orders[[#This Row],[Original Price]]&lt;2000,"1000-1999",TRUE,"2000+")</f>
        <v>1000-1999</v>
      </c>
      <c r="Y1877" t="str" cm="1">
        <f t="array" ref="Y1877">_xlfn.IFS(fact_orders[[#This Row],[Discount%]]&lt;0.2,"10-19%",fact_orders[[#This Row],[Discount%]]&lt;0.3,"20-29%",fact_orders[[#This Row],[Discount%]]&lt;0.4,"30-39%",fact_orders[[#This Row],[Discount%]]&lt;0.5,"40-49%",TRUE,"50%+")</f>
        <v>30-39%</v>
      </c>
    </row>
    <row r="1878" spans="1:25" hidden="1" x14ac:dyDescent="0.3">
      <c r="A1878" t="s">
        <v>5294</v>
      </c>
      <c r="B1878" t="s">
        <v>3365</v>
      </c>
      <c r="C1878" t="s">
        <v>1755</v>
      </c>
      <c r="D1878" s="2">
        <v>44871</v>
      </c>
      <c r="E1878">
        <v>1478</v>
      </c>
      <c r="F1878" s="4">
        <v>0.25</v>
      </c>
      <c r="G1878" t="s">
        <v>8</v>
      </c>
      <c r="H1878" t="s">
        <v>1475</v>
      </c>
      <c r="I1878" t="s">
        <v>1709</v>
      </c>
      <c r="J1878" t="s">
        <v>1217</v>
      </c>
      <c r="K1878" t="s">
        <v>1143</v>
      </c>
      <c r="L1878" t="s">
        <v>21</v>
      </c>
      <c r="M1878">
        <v>4</v>
      </c>
      <c r="N1878">
        <v>18</v>
      </c>
      <c r="O1878" t="s">
        <v>3362</v>
      </c>
      <c r="P1878" t="s">
        <v>3363</v>
      </c>
      <c r="Q1878" s="7">
        <f>fact_orders[[#This Row],[Original Price]]*(1-fact_orders[[#This Row],[Discount%]])</f>
        <v>1108.5</v>
      </c>
      <c r="R1878">
        <f>fact_orders[[#This Row],[Original Price]]*fact_orders[[#This Row],[Discount%]]</f>
        <v>369.5</v>
      </c>
      <c r="S1878">
        <f>YEAR(fact_orders[[#This Row],[Date]])</f>
        <v>2022</v>
      </c>
      <c r="T1878">
        <f>MONTH(fact_orders[[#This Row],[Date]])</f>
        <v>11</v>
      </c>
      <c r="U1878" t="str">
        <f>TEXT(fact_orders[[#This Row],[Date]],"mmm-yyyy")</f>
        <v>Nov-2022</v>
      </c>
      <c r="V1878" t="str">
        <f>"Q"&amp;ROUNDUP(MONTH(fact_orders[[#This Row],[Date]])/3,0)</f>
        <v>Q4</v>
      </c>
      <c r="W1878" t="str" cm="1">
        <f t="array" ref="W1878">_xlfn.IFS(
fact_orders[[#This Row],[dim_customers.Customer Age]]&lt;=25,"18-25",
fact_orders[[#This Row],[dim_customers.Customer Age]]&lt;=35,"26-35",
fact_orders[[#This Row],[dim_customers.Customer Age]]&lt;=45,"36-45",
fact_orders[[#This Row],[dim_customers.Customer Age]]&lt;=55,"46-55",
TRUE,"56+"
)</f>
        <v>18-25</v>
      </c>
      <c r="X1878" t="str" cm="1">
        <f t="array" ref="X1878">_xlfn.IFS(fact_orders[[#This Row],[Original Price]]&lt;250,"Under 250", fact_orders[[#This Row],[Original Price]]&lt;500, "250-499",fact_orders[[#This Row],[Original Price]]&lt;1000,"500-999",fact_orders[[#This Row],[Original Price]]&lt;2000,"1000-1999",TRUE,"2000+")</f>
        <v>1000-1999</v>
      </c>
      <c r="Y1878" t="str" cm="1">
        <f t="array" ref="Y1878">_xlfn.IFS(fact_orders[[#This Row],[Discount%]]&lt;0.2,"10-19%",fact_orders[[#This Row],[Discount%]]&lt;0.3,"20-29%",fact_orders[[#This Row],[Discount%]]&lt;0.4,"30-39%",fact_orders[[#This Row],[Discount%]]&lt;0.5,"40-49%",TRUE,"50%+")</f>
        <v>20-29%</v>
      </c>
    </row>
    <row r="1879" spans="1:25" hidden="1" x14ac:dyDescent="0.3">
      <c r="A1879" t="s">
        <v>5295</v>
      </c>
      <c r="B1879" t="s">
        <v>3366</v>
      </c>
      <c r="C1879" t="s">
        <v>1756</v>
      </c>
      <c r="D1879" s="2">
        <v>44667</v>
      </c>
      <c r="E1879">
        <v>256</v>
      </c>
      <c r="F1879" s="4">
        <v>0.25</v>
      </c>
      <c r="G1879" t="s">
        <v>8</v>
      </c>
      <c r="H1879" t="s">
        <v>1475</v>
      </c>
      <c r="I1879" t="s">
        <v>1709</v>
      </c>
      <c r="J1879" t="s">
        <v>1217</v>
      </c>
      <c r="K1879" t="s">
        <v>1143</v>
      </c>
      <c r="L1879" t="s">
        <v>21</v>
      </c>
      <c r="M1879">
        <v>3</v>
      </c>
      <c r="N1879">
        <v>19</v>
      </c>
      <c r="O1879" t="s">
        <v>3362</v>
      </c>
      <c r="P1879" t="s">
        <v>3363</v>
      </c>
      <c r="Q1879" s="7">
        <f>fact_orders[[#This Row],[Original Price]]*(1-fact_orders[[#This Row],[Discount%]])</f>
        <v>192</v>
      </c>
      <c r="R1879">
        <f>fact_orders[[#This Row],[Original Price]]*fact_orders[[#This Row],[Discount%]]</f>
        <v>64</v>
      </c>
      <c r="S1879">
        <f>YEAR(fact_orders[[#This Row],[Date]])</f>
        <v>2022</v>
      </c>
      <c r="T1879">
        <f>MONTH(fact_orders[[#This Row],[Date]])</f>
        <v>4</v>
      </c>
      <c r="U1879" t="str">
        <f>TEXT(fact_orders[[#This Row],[Date]],"mmm-yyyy")</f>
        <v>Apr-2022</v>
      </c>
      <c r="V1879" t="str">
        <f>"Q"&amp;ROUNDUP(MONTH(fact_orders[[#This Row],[Date]])/3,0)</f>
        <v>Q2</v>
      </c>
      <c r="W1879" t="str" cm="1">
        <f t="array" ref="W1879">_xlfn.IFS(
fact_orders[[#This Row],[dim_customers.Customer Age]]&lt;=25,"18-25",
fact_orders[[#This Row],[dim_customers.Customer Age]]&lt;=35,"26-35",
fact_orders[[#This Row],[dim_customers.Customer Age]]&lt;=45,"36-45",
fact_orders[[#This Row],[dim_customers.Customer Age]]&lt;=55,"46-55",
TRUE,"56+"
)</f>
        <v>18-25</v>
      </c>
      <c r="X1879" t="str" cm="1">
        <f t="array" ref="X1879">_xlfn.IFS(fact_orders[[#This Row],[Original Price]]&lt;250,"Under 250", fact_orders[[#This Row],[Original Price]]&lt;500, "250-499",fact_orders[[#This Row],[Original Price]]&lt;1000,"500-999",fact_orders[[#This Row],[Original Price]]&lt;2000,"1000-1999",TRUE,"2000+")</f>
        <v>250-499</v>
      </c>
      <c r="Y1879" t="str" cm="1">
        <f t="array" ref="Y1879">_xlfn.IFS(fact_orders[[#This Row],[Discount%]]&lt;0.2,"10-19%",fact_orders[[#This Row],[Discount%]]&lt;0.3,"20-29%",fact_orders[[#This Row],[Discount%]]&lt;0.4,"30-39%",fact_orders[[#This Row],[Discount%]]&lt;0.5,"40-49%",TRUE,"50%+")</f>
        <v>20-29%</v>
      </c>
    </row>
    <row r="1880" spans="1:25" hidden="1" x14ac:dyDescent="0.3">
      <c r="A1880" t="s">
        <v>5296</v>
      </c>
      <c r="B1880" t="s">
        <v>3367</v>
      </c>
      <c r="C1880" t="s">
        <v>1757</v>
      </c>
      <c r="D1880" s="2">
        <v>44735</v>
      </c>
      <c r="E1880">
        <v>2698</v>
      </c>
      <c r="F1880" s="4">
        <v>0.3</v>
      </c>
      <c r="G1880" t="s">
        <v>8</v>
      </c>
      <c r="H1880" t="s">
        <v>1475</v>
      </c>
      <c r="I1880" t="s">
        <v>1709</v>
      </c>
      <c r="J1880" t="s">
        <v>1217</v>
      </c>
      <c r="K1880" t="s">
        <v>1143</v>
      </c>
      <c r="L1880" t="s">
        <v>25</v>
      </c>
      <c r="M1880">
        <v>4</v>
      </c>
      <c r="N1880">
        <v>20</v>
      </c>
      <c r="O1880" t="s">
        <v>3368</v>
      </c>
      <c r="P1880" t="s">
        <v>3363</v>
      </c>
      <c r="Q1880" s="7">
        <f>fact_orders[[#This Row],[Original Price]]*(1-fact_orders[[#This Row],[Discount%]])</f>
        <v>1888.6</v>
      </c>
      <c r="R1880">
        <f>fact_orders[[#This Row],[Original Price]]*fact_orders[[#This Row],[Discount%]]</f>
        <v>809.4</v>
      </c>
      <c r="S1880">
        <f>YEAR(fact_orders[[#This Row],[Date]])</f>
        <v>2022</v>
      </c>
      <c r="T1880">
        <f>MONTH(fact_orders[[#This Row],[Date]])</f>
        <v>6</v>
      </c>
      <c r="U1880" t="str">
        <f>TEXT(fact_orders[[#This Row],[Date]],"mmm-yyyy")</f>
        <v>Jun-2022</v>
      </c>
      <c r="V1880" t="str">
        <f>"Q"&amp;ROUNDUP(MONTH(fact_orders[[#This Row],[Date]])/3,0)</f>
        <v>Q2</v>
      </c>
      <c r="W1880" t="str" cm="1">
        <f t="array" ref="W1880">_xlfn.IFS(
fact_orders[[#This Row],[dim_customers.Customer Age]]&lt;=25,"18-25",
fact_orders[[#This Row],[dim_customers.Customer Age]]&lt;=35,"26-35",
fact_orders[[#This Row],[dim_customers.Customer Age]]&lt;=45,"36-45",
fact_orders[[#This Row],[dim_customers.Customer Age]]&lt;=55,"46-55",
TRUE,"56+"
)</f>
        <v>18-25</v>
      </c>
      <c r="X1880" t="str" cm="1">
        <f t="array" ref="X1880">_xlfn.IFS(fact_orders[[#This Row],[Original Price]]&lt;250,"Under 250", fact_orders[[#This Row],[Original Price]]&lt;500, "250-499",fact_orders[[#This Row],[Original Price]]&lt;1000,"500-999",fact_orders[[#This Row],[Original Price]]&lt;2000,"1000-1999",TRUE,"2000+")</f>
        <v>2000+</v>
      </c>
      <c r="Y1880" t="str" cm="1">
        <f t="array" ref="Y1880">_xlfn.IFS(fact_orders[[#This Row],[Discount%]]&lt;0.2,"10-19%",fact_orders[[#This Row],[Discount%]]&lt;0.3,"20-29%",fact_orders[[#This Row],[Discount%]]&lt;0.4,"30-39%",fact_orders[[#This Row],[Discount%]]&lt;0.5,"40-49%",TRUE,"50%+")</f>
        <v>30-39%</v>
      </c>
    </row>
    <row r="1881" spans="1:25" hidden="1" x14ac:dyDescent="0.3">
      <c r="A1881" t="s">
        <v>5297</v>
      </c>
      <c r="B1881" t="s">
        <v>3369</v>
      </c>
      <c r="C1881" t="s">
        <v>1758</v>
      </c>
      <c r="D1881" s="2">
        <v>44525</v>
      </c>
      <c r="E1881">
        <v>2364</v>
      </c>
      <c r="F1881" s="4">
        <v>0.3</v>
      </c>
      <c r="G1881" t="s">
        <v>8</v>
      </c>
      <c r="H1881" t="s">
        <v>1475</v>
      </c>
      <c r="I1881" t="s">
        <v>1709</v>
      </c>
      <c r="J1881" t="s">
        <v>1217</v>
      </c>
      <c r="K1881" t="s">
        <v>1143</v>
      </c>
      <c r="L1881" t="s">
        <v>25</v>
      </c>
      <c r="M1881">
        <v>5</v>
      </c>
      <c r="N1881">
        <v>21</v>
      </c>
      <c r="O1881" t="s">
        <v>3368</v>
      </c>
      <c r="P1881" t="s">
        <v>3363</v>
      </c>
      <c r="Q1881" s="7">
        <f>fact_orders[[#This Row],[Original Price]]*(1-fact_orders[[#This Row],[Discount%]])</f>
        <v>1654.8</v>
      </c>
      <c r="R1881">
        <f>fact_orders[[#This Row],[Original Price]]*fact_orders[[#This Row],[Discount%]]</f>
        <v>709.19999999999993</v>
      </c>
      <c r="S1881">
        <f>YEAR(fact_orders[[#This Row],[Date]])</f>
        <v>2021</v>
      </c>
      <c r="T1881">
        <f>MONTH(fact_orders[[#This Row],[Date]])</f>
        <v>11</v>
      </c>
      <c r="U1881" t="str">
        <f>TEXT(fact_orders[[#This Row],[Date]],"mmm-yyyy")</f>
        <v>Nov-2021</v>
      </c>
      <c r="V1881" t="str">
        <f>"Q"&amp;ROUNDUP(MONTH(fact_orders[[#This Row],[Date]])/3,0)</f>
        <v>Q4</v>
      </c>
      <c r="W1881" t="str" cm="1">
        <f t="array" ref="W1881">_xlfn.IFS(
fact_orders[[#This Row],[dim_customers.Customer Age]]&lt;=25,"18-25",
fact_orders[[#This Row],[dim_customers.Customer Age]]&lt;=35,"26-35",
fact_orders[[#This Row],[dim_customers.Customer Age]]&lt;=45,"36-45",
fact_orders[[#This Row],[dim_customers.Customer Age]]&lt;=55,"46-55",
TRUE,"56+"
)</f>
        <v>18-25</v>
      </c>
      <c r="X1881" t="str" cm="1">
        <f t="array" ref="X1881">_xlfn.IFS(fact_orders[[#This Row],[Original Price]]&lt;250,"Under 250", fact_orders[[#This Row],[Original Price]]&lt;500, "250-499",fact_orders[[#This Row],[Original Price]]&lt;1000,"500-999",fact_orders[[#This Row],[Original Price]]&lt;2000,"1000-1999",TRUE,"2000+")</f>
        <v>2000+</v>
      </c>
      <c r="Y1881" t="str" cm="1">
        <f t="array" ref="Y1881">_xlfn.IFS(fact_orders[[#This Row],[Discount%]]&lt;0.2,"10-19%",fact_orders[[#This Row],[Discount%]]&lt;0.3,"20-29%",fact_orders[[#This Row],[Discount%]]&lt;0.4,"30-39%",fact_orders[[#This Row],[Discount%]]&lt;0.5,"40-49%",TRUE,"50%+")</f>
        <v>30-39%</v>
      </c>
    </row>
    <row r="1882" spans="1:25" hidden="1" x14ac:dyDescent="0.3">
      <c r="A1882" t="s">
        <v>5298</v>
      </c>
      <c r="B1882" t="s">
        <v>3370</v>
      </c>
      <c r="C1882" t="s">
        <v>1759</v>
      </c>
      <c r="D1882" s="2">
        <v>44982</v>
      </c>
      <c r="E1882">
        <v>1236</v>
      </c>
      <c r="F1882" s="4">
        <v>0.3</v>
      </c>
      <c r="G1882" t="s">
        <v>8</v>
      </c>
      <c r="H1882" t="s">
        <v>1475</v>
      </c>
      <c r="I1882" t="s">
        <v>1709</v>
      </c>
      <c r="J1882" t="s">
        <v>1217</v>
      </c>
      <c r="K1882" t="s">
        <v>1151</v>
      </c>
      <c r="L1882" t="s">
        <v>25</v>
      </c>
      <c r="M1882">
        <v>3</v>
      </c>
      <c r="N1882">
        <v>22</v>
      </c>
      <c r="O1882" t="s">
        <v>3368</v>
      </c>
      <c r="P1882" t="s">
        <v>3363</v>
      </c>
      <c r="Q1882" s="7">
        <f>fact_orders[[#This Row],[Original Price]]*(1-fact_orders[[#This Row],[Discount%]])</f>
        <v>865.19999999999993</v>
      </c>
      <c r="R1882">
        <f>fact_orders[[#This Row],[Original Price]]*fact_orders[[#This Row],[Discount%]]</f>
        <v>370.8</v>
      </c>
      <c r="S1882">
        <f>YEAR(fact_orders[[#This Row],[Date]])</f>
        <v>2023</v>
      </c>
      <c r="T1882">
        <f>MONTH(fact_orders[[#This Row],[Date]])</f>
        <v>2</v>
      </c>
      <c r="U1882" t="str">
        <f>TEXT(fact_orders[[#This Row],[Date]],"mmm-yyyy")</f>
        <v>Feb-2023</v>
      </c>
      <c r="V1882" t="str">
        <f>"Q"&amp;ROUNDUP(MONTH(fact_orders[[#This Row],[Date]])/3,0)</f>
        <v>Q1</v>
      </c>
      <c r="W1882" t="str" cm="1">
        <f t="array" ref="W1882">_xlfn.IFS(
fact_orders[[#This Row],[dim_customers.Customer Age]]&lt;=25,"18-25",
fact_orders[[#This Row],[dim_customers.Customer Age]]&lt;=35,"26-35",
fact_orders[[#This Row],[dim_customers.Customer Age]]&lt;=45,"36-45",
fact_orders[[#This Row],[dim_customers.Customer Age]]&lt;=55,"46-55",
TRUE,"56+"
)</f>
        <v>18-25</v>
      </c>
      <c r="X1882" t="str" cm="1">
        <f t="array" ref="X1882">_xlfn.IFS(fact_orders[[#This Row],[Original Price]]&lt;250,"Under 250", fact_orders[[#This Row],[Original Price]]&lt;500, "250-499",fact_orders[[#This Row],[Original Price]]&lt;1000,"500-999",fact_orders[[#This Row],[Original Price]]&lt;2000,"1000-1999",TRUE,"2000+")</f>
        <v>1000-1999</v>
      </c>
      <c r="Y1882" t="str" cm="1">
        <f t="array" ref="Y1882">_xlfn.IFS(fact_orders[[#This Row],[Discount%]]&lt;0.2,"10-19%",fact_orders[[#This Row],[Discount%]]&lt;0.3,"20-29%",fact_orders[[#This Row],[Discount%]]&lt;0.4,"30-39%",fact_orders[[#This Row],[Discount%]]&lt;0.5,"40-49%",TRUE,"50%+")</f>
        <v>30-39%</v>
      </c>
    </row>
    <row r="1883" spans="1:25" hidden="1" x14ac:dyDescent="0.3">
      <c r="A1883" t="s">
        <v>5299</v>
      </c>
      <c r="B1883" t="s">
        <v>3371</v>
      </c>
      <c r="C1883" t="s">
        <v>1760</v>
      </c>
      <c r="D1883" s="2">
        <v>44740</v>
      </c>
      <c r="E1883">
        <v>756</v>
      </c>
      <c r="F1883" s="4">
        <v>0.4</v>
      </c>
      <c r="G1883" t="s">
        <v>8</v>
      </c>
      <c r="H1883" t="s">
        <v>1475</v>
      </c>
      <c r="I1883" t="s">
        <v>1709</v>
      </c>
      <c r="J1883" t="s">
        <v>1217</v>
      </c>
      <c r="K1883" t="s">
        <v>1151</v>
      </c>
      <c r="L1883" t="s">
        <v>25</v>
      </c>
      <c r="M1883">
        <v>2</v>
      </c>
      <c r="N1883">
        <v>23</v>
      </c>
      <c r="O1883" t="s">
        <v>3368</v>
      </c>
      <c r="P1883" t="s">
        <v>3363</v>
      </c>
      <c r="Q1883" s="7">
        <f>fact_orders[[#This Row],[Original Price]]*(1-fact_orders[[#This Row],[Discount%]])</f>
        <v>453.59999999999997</v>
      </c>
      <c r="R1883">
        <f>fact_orders[[#This Row],[Original Price]]*fact_orders[[#This Row],[Discount%]]</f>
        <v>302.40000000000003</v>
      </c>
      <c r="S1883">
        <f>YEAR(fact_orders[[#This Row],[Date]])</f>
        <v>2022</v>
      </c>
      <c r="T1883">
        <f>MONTH(fact_orders[[#This Row],[Date]])</f>
        <v>6</v>
      </c>
      <c r="U1883" t="str">
        <f>TEXT(fact_orders[[#This Row],[Date]],"mmm-yyyy")</f>
        <v>Jun-2022</v>
      </c>
      <c r="V1883" t="str">
        <f>"Q"&amp;ROUNDUP(MONTH(fact_orders[[#This Row],[Date]])/3,0)</f>
        <v>Q2</v>
      </c>
      <c r="W1883" t="str" cm="1">
        <f t="array" ref="W1883">_xlfn.IFS(
fact_orders[[#This Row],[dim_customers.Customer Age]]&lt;=25,"18-25",
fact_orders[[#This Row],[dim_customers.Customer Age]]&lt;=35,"26-35",
fact_orders[[#This Row],[dim_customers.Customer Age]]&lt;=45,"36-45",
fact_orders[[#This Row],[dim_customers.Customer Age]]&lt;=55,"46-55",
TRUE,"56+"
)</f>
        <v>18-25</v>
      </c>
      <c r="X1883" t="str" cm="1">
        <f t="array" ref="X1883">_xlfn.IFS(fact_orders[[#This Row],[Original Price]]&lt;250,"Under 250", fact_orders[[#This Row],[Original Price]]&lt;500, "250-499",fact_orders[[#This Row],[Original Price]]&lt;1000,"500-999",fact_orders[[#This Row],[Original Price]]&lt;2000,"1000-1999",TRUE,"2000+")</f>
        <v>500-999</v>
      </c>
      <c r="Y1883" t="str" cm="1">
        <f t="array" ref="Y1883">_xlfn.IFS(fact_orders[[#This Row],[Discount%]]&lt;0.2,"10-19%",fact_orders[[#This Row],[Discount%]]&lt;0.3,"20-29%",fact_orders[[#This Row],[Discount%]]&lt;0.4,"30-39%",fact_orders[[#This Row],[Discount%]]&lt;0.5,"40-49%",TRUE,"50%+")</f>
        <v>40-49%</v>
      </c>
    </row>
    <row r="1884" spans="1:25" hidden="1" x14ac:dyDescent="0.3">
      <c r="A1884" t="s">
        <v>5300</v>
      </c>
      <c r="B1884" t="s">
        <v>3372</v>
      </c>
      <c r="C1884" t="s">
        <v>1761</v>
      </c>
      <c r="D1884" s="2">
        <v>44365</v>
      </c>
      <c r="E1884">
        <v>326</v>
      </c>
      <c r="F1884" s="4">
        <v>0.4</v>
      </c>
      <c r="G1884" t="s">
        <v>8</v>
      </c>
      <c r="H1884" t="s">
        <v>1475</v>
      </c>
      <c r="I1884" t="s">
        <v>1709</v>
      </c>
      <c r="J1884" t="s">
        <v>1217</v>
      </c>
      <c r="K1884" t="s">
        <v>1151</v>
      </c>
      <c r="L1884" t="s">
        <v>102</v>
      </c>
      <c r="M1884">
        <v>5</v>
      </c>
      <c r="N1884">
        <v>18</v>
      </c>
      <c r="O1884" t="s">
        <v>3373</v>
      </c>
      <c r="P1884" t="s">
        <v>3363</v>
      </c>
      <c r="Q1884" s="7">
        <f>fact_orders[[#This Row],[Original Price]]*(1-fact_orders[[#This Row],[Discount%]])</f>
        <v>195.6</v>
      </c>
      <c r="R1884">
        <f>fact_orders[[#This Row],[Original Price]]*fact_orders[[#This Row],[Discount%]]</f>
        <v>130.4</v>
      </c>
      <c r="S1884">
        <f>YEAR(fact_orders[[#This Row],[Date]])</f>
        <v>2021</v>
      </c>
      <c r="T1884">
        <f>MONTH(fact_orders[[#This Row],[Date]])</f>
        <v>6</v>
      </c>
      <c r="U1884" t="str">
        <f>TEXT(fact_orders[[#This Row],[Date]],"mmm-yyyy")</f>
        <v>Jun-2021</v>
      </c>
      <c r="V1884" t="str">
        <f>"Q"&amp;ROUNDUP(MONTH(fact_orders[[#This Row],[Date]])/3,0)</f>
        <v>Q2</v>
      </c>
      <c r="W1884" t="str" cm="1">
        <f t="array" ref="W1884">_xlfn.IFS(
fact_orders[[#This Row],[dim_customers.Customer Age]]&lt;=25,"18-25",
fact_orders[[#This Row],[dim_customers.Customer Age]]&lt;=35,"26-35",
fact_orders[[#This Row],[dim_customers.Customer Age]]&lt;=45,"36-45",
fact_orders[[#This Row],[dim_customers.Customer Age]]&lt;=55,"46-55",
TRUE,"56+"
)</f>
        <v>18-25</v>
      </c>
      <c r="X1884" t="str" cm="1">
        <f t="array" ref="X1884">_xlfn.IFS(fact_orders[[#This Row],[Original Price]]&lt;250,"Under 250", fact_orders[[#This Row],[Original Price]]&lt;500, "250-499",fact_orders[[#This Row],[Original Price]]&lt;1000,"500-999",fact_orders[[#This Row],[Original Price]]&lt;2000,"1000-1999",TRUE,"2000+")</f>
        <v>250-499</v>
      </c>
      <c r="Y1884" t="str" cm="1">
        <f t="array" ref="Y1884">_xlfn.IFS(fact_orders[[#This Row],[Discount%]]&lt;0.2,"10-19%",fact_orders[[#This Row],[Discount%]]&lt;0.3,"20-29%",fact_orders[[#This Row],[Discount%]]&lt;0.4,"30-39%",fact_orders[[#This Row],[Discount%]]&lt;0.5,"40-49%",TRUE,"50%+")</f>
        <v>40-49%</v>
      </c>
    </row>
    <row r="1885" spans="1:25" hidden="1" x14ac:dyDescent="0.3">
      <c r="A1885" t="s">
        <v>5301</v>
      </c>
      <c r="B1885" t="s">
        <v>3374</v>
      </c>
      <c r="C1885" t="s">
        <v>1762</v>
      </c>
      <c r="D1885" s="2">
        <v>44797</v>
      </c>
      <c r="E1885">
        <v>453</v>
      </c>
      <c r="F1885" s="4">
        <v>0.4</v>
      </c>
      <c r="G1885" t="s">
        <v>8</v>
      </c>
      <c r="H1885" t="s">
        <v>1475</v>
      </c>
      <c r="I1885" t="s">
        <v>1709</v>
      </c>
      <c r="J1885" t="s">
        <v>1217</v>
      </c>
      <c r="K1885" t="s">
        <v>1151</v>
      </c>
      <c r="L1885" t="s">
        <v>102</v>
      </c>
      <c r="M1885">
        <v>4</v>
      </c>
      <c r="N1885">
        <v>18</v>
      </c>
      <c r="O1885" t="s">
        <v>3373</v>
      </c>
      <c r="P1885" t="s">
        <v>3363</v>
      </c>
      <c r="Q1885" s="7">
        <f>fact_orders[[#This Row],[Original Price]]*(1-fact_orders[[#This Row],[Discount%]])</f>
        <v>271.8</v>
      </c>
      <c r="R1885">
        <f>fact_orders[[#This Row],[Original Price]]*fact_orders[[#This Row],[Discount%]]</f>
        <v>181.20000000000002</v>
      </c>
      <c r="S1885">
        <f>YEAR(fact_orders[[#This Row],[Date]])</f>
        <v>2022</v>
      </c>
      <c r="T1885">
        <f>MONTH(fact_orders[[#This Row],[Date]])</f>
        <v>8</v>
      </c>
      <c r="U1885" t="str">
        <f>TEXT(fact_orders[[#This Row],[Date]],"mmm-yyyy")</f>
        <v>Aug-2022</v>
      </c>
      <c r="V1885" t="str">
        <f>"Q"&amp;ROUNDUP(MONTH(fact_orders[[#This Row],[Date]])/3,0)</f>
        <v>Q3</v>
      </c>
      <c r="W1885" t="str" cm="1">
        <f t="array" ref="W1885">_xlfn.IFS(
fact_orders[[#This Row],[dim_customers.Customer Age]]&lt;=25,"18-25",
fact_orders[[#This Row],[dim_customers.Customer Age]]&lt;=35,"26-35",
fact_orders[[#This Row],[dim_customers.Customer Age]]&lt;=45,"36-45",
fact_orders[[#This Row],[dim_customers.Customer Age]]&lt;=55,"46-55",
TRUE,"56+"
)</f>
        <v>18-25</v>
      </c>
      <c r="X1885" t="str" cm="1">
        <f t="array" ref="X1885">_xlfn.IFS(fact_orders[[#This Row],[Original Price]]&lt;250,"Under 250", fact_orders[[#This Row],[Original Price]]&lt;500, "250-499",fact_orders[[#This Row],[Original Price]]&lt;1000,"500-999",fact_orders[[#This Row],[Original Price]]&lt;2000,"1000-1999",TRUE,"2000+")</f>
        <v>250-499</v>
      </c>
      <c r="Y1885" t="str" cm="1">
        <f t="array" ref="Y1885">_xlfn.IFS(fact_orders[[#This Row],[Discount%]]&lt;0.2,"10-19%",fact_orders[[#This Row],[Discount%]]&lt;0.3,"20-29%",fact_orders[[#This Row],[Discount%]]&lt;0.4,"30-39%",fact_orders[[#This Row],[Discount%]]&lt;0.5,"40-49%",TRUE,"50%+")</f>
        <v>40-49%</v>
      </c>
    </row>
    <row r="1886" spans="1:25" hidden="1" x14ac:dyDescent="0.3">
      <c r="A1886" t="s">
        <v>5302</v>
      </c>
      <c r="B1886" t="s">
        <v>3375</v>
      </c>
      <c r="C1886" t="s">
        <v>1763</v>
      </c>
      <c r="D1886" s="2">
        <v>44682</v>
      </c>
      <c r="E1886">
        <v>326</v>
      </c>
      <c r="F1886" s="4">
        <v>0.4</v>
      </c>
      <c r="G1886" t="s">
        <v>8</v>
      </c>
      <c r="H1886" t="s">
        <v>1475</v>
      </c>
      <c r="I1886" t="s">
        <v>1709</v>
      </c>
      <c r="J1886" t="s">
        <v>1217</v>
      </c>
      <c r="K1886" t="s">
        <v>1151</v>
      </c>
      <c r="L1886" t="s">
        <v>102</v>
      </c>
      <c r="M1886">
        <v>3</v>
      </c>
      <c r="N1886">
        <v>18</v>
      </c>
      <c r="O1886" t="s">
        <v>3373</v>
      </c>
      <c r="P1886" t="s">
        <v>3363</v>
      </c>
      <c r="Q1886" s="7">
        <f>fact_orders[[#This Row],[Original Price]]*(1-fact_orders[[#This Row],[Discount%]])</f>
        <v>195.6</v>
      </c>
      <c r="R1886">
        <f>fact_orders[[#This Row],[Original Price]]*fact_orders[[#This Row],[Discount%]]</f>
        <v>130.4</v>
      </c>
      <c r="S1886">
        <f>YEAR(fact_orders[[#This Row],[Date]])</f>
        <v>2022</v>
      </c>
      <c r="T1886">
        <f>MONTH(fact_orders[[#This Row],[Date]])</f>
        <v>5</v>
      </c>
      <c r="U1886" t="str">
        <f>TEXT(fact_orders[[#This Row],[Date]],"mmm-yyyy")</f>
        <v>May-2022</v>
      </c>
      <c r="V1886" t="str">
        <f>"Q"&amp;ROUNDUP(MONTH(fact_orders[[#This Row],[Date]])/3,0)</f>
        <v>Q2</v>
      </c>
      <c r="W1886" t="str" cm="1">
        <f t="array" ref="W1886">_xlfn.IFS(
fact_orders[[#This Row],[dim_customers.Customer Age]]&lt;=25,"18-25",
fact_orders[[#This Row],[dim_customers.Customer Age]]&lt;=35,"26-35",
fact_orders[[#This Row],[dim_customers.Customer Age]]&lt;=45,"36-45",
fact_orders[[#This Row],[dim_customers.Customer Age]]&lt;=55,"46-55",
TRUE,"56+"
)</f>
        <v>18-25</v>
      </c>
      <c r="X1886" t="str" cm="1">
        <f t="array" ref="X1886">_xlfn.IFS(fact_orders[[#This Row],[Original Price]]&lt;250,"Under 250", fact_orders[[#This Row],[Original Price]]&lt;500, "250-499",fact_orders[[#This Row],[Original Price]]&lt;1000,"500-999",fact_orders[[#This Row],[Original Price]]&lt;2000,"1000-1999",TRUE,"2000+")</f>
        <v>250-499</v>
      </c>
      <c r="Y1886" t="str" cm="1">
        <f t="array" ref="Y1886">_xlfn.IFS(fact_orders[[#This Row],[Discount%]]&lt;0.2,"10-19%",fact_orders[[#This Row],[Discount%]]&lt;0.3,"20-29%",fact_orders[[#This Row],[Discount%]]&lt;0.4,"30-39%",fact_orders[[#This Row],[Discount%]]&lt;0.5,"40-49%",TRUE,"50%+")</f>
        <v>40-49%</v>
      </c>
    </row>
    <row r="1887" spans="1:25" hidden="1" x14ac:dyDescent="0.3">
      <c r="A1887" t="s">
        <v>5303</v>
      </c>
      <c r="B1887" t="s">
        <v>3376</v>
      </c>
      <c r="C1887" t="s">
        <v>1764</v>
      </c>
      <c r="D1887" s="2">
        <v>44402</v>
      </c>
      <c r="E1887">
        <v>456</v>
      </c>
      <c r="F1887" s="4">
        <v>0.4</v>
      </c>
      <c r="G1887" t="s">
        <v>8</v>
      </c>
      <c r="H1887" t="s">
        <v>1475</v>
      </c>
      <c r="I1887" t="s">
        <v>1709</v>
      </c>
      <c r="J1887" t="s">
        <v>1217</v>
      </c>
      <c r="K1887" t="s">
        <v>1151</v>
      </c>
      <c r="L1887" t="s">
        <v>102</v>
      </c>
      <c r="M1887">
        <v>5</v>
      </c>
      <c r="N1887">
        <v>18</v>
      </c>
      <c r="O1887" t="s">
        <v>3373</v>
      </c>
      <c r="P1887" t="s">
        <v>3363</v>
      </c>
      <c r="Q1887" s="7">
        <f>fact_orders[[#This Row],[Original Price]]*(1-fact_orders[[#This Row],[Discount%]])</f>
        <v>273.59999999999997</v>
      </c>
      <c r="R1887">
        <f>fact_orders[[#This Row],[Original Price]]*fact_orders[[#This Row],[Discount%]]</f>
        <v>182.4</v>
      </c>
      <c r="S1887">
        <f>YEAR(fact_orders[[#This Row],[Date]])</f>
        <v>2021</v>
      </c>
      <c r="T1887">
        <f>MONTH(fact_orders[[#This Row],[Date]])</f>
        <v>7</v>
      </c>
      <c r="U1887" t="str">
        <f>TEXT(fact_orders[[#This Row],[Date]],"mmm-yyyy")</f>
        <v>Jul-2021</v>
      </c>
      <c r="V1887" t="str">
        <f>"Q"&amp;ROUNDUP(MONTH(fact_orders[[#This Row],[Date]])/3,0)</f>
        <v>Q3</v>
      </c>
      <c r="W1887" t="str" cm="1">
        <f t="array" ref="W1887">_xlfn.IFS(
fact_orders[[#This Row],[dim_customers.Customer Age]]&lt;=25,"18-25",
fact_orders[[#This Row],[dim_customers.Customer Age]]&lt;=35,"26-35",
fact_orders[[#This Row],[dim_customers.Customer Age]]&lt;=45,"36-45",
fact_orders[[#This Row],[dim_customers.Customer Age]]&lt;=55,"46-55",
TRUE,"56+"
)</f>
        <v>18-25</v>
      </c>
      <c r="X1887" t="str" cm="1">
        <f t="array" ref="X1887">_xlfn.IFS(fact_orders[[#This Row],[Original Price]]&lt;250,"Under 250", fact_orders[[#This Row],[Original Price]]&lt;500, "250-499",fact_orders[[#This Row],[Original Price]]&lt;1000,"500-999",fact_orders[[#This Row],[Original Price]]&lt;2000,"1000-1999",TRUE,"2000+")</f>
        <v>250-499</v>
      </c>
      <c r="Y1887" t="str" cm="1">
        <f t="array" ref="Y1887">_xlfn.IFS(fact_orders[[#This Row],[Discount%]]&lt;0.2,"10-19%",fact_orders[[#This Row],[Discount%]]&lt;0.3,"20-29%",fact_orders[[#This Row],[Discount%]]&lt;0.4,"30-39%",fact_orders[[#This Row],[Discount%]]&lt;0.5,"40-49%",TRUE,"50%+")</f>
        <v>40-49%</v>
      </c>
    </row>
    <row r="1888" spans="1:25" hidden="1" x14ac:dyDescent="0.3">
      <c r="A1888" t="s">
        <v>5304</v>
      </c>
      <c r="B1888" t="s">
        <v>3377</v>
      </c>
      <c r="C1888" t="s">
        <v>1765</v>
      </c>
      <c r="D1888" s="2">
        <v>44914</v>
      </c>
      <c r="E1888">
        <v>675</v>
      </c>
      <c r="F1888" s="4">
        <v>0.4</v>
      </c>
      <c r="G1888" t="s">
        <v>8</v>
      </c>
      <c r="H1888" t="s">
        <v>1475</v>
      </c>
      <c r="I1888" t="s">
        <v>1709</v>
      </c>
      <c r="J1888" t="s">
        <v>1217</v>
      </c>
      <c r="K1888" t="s">
        <v>1151</v>
      </c>
      <c r="L1888" t="s">
        <v>23</v>
      </c>
      <c r="M1888">
        <v>4</v>
      </c>
      <c r="N1888">
        <v>18</v>
      </c>
      <c r="O1888" t="s">
        <v>3373</v>
      </c>
      <c r="P1888" t="s">
        <v>3363</v>
      </c>
      <c r="Q1888" s="7">
        <f>fact_orders[[#This Row],[Original Price]]*(1-fact_orders[[#This Row],[Discount%]])</f>
        <v>405</v>
      </c>
      <c r="R1888">
        <f>fact_orders[[#This Row],[Original Price]]*fact_orders[[#This Row],[Discount%]]</f>
        <v>270</v>
      </c>
      <c r="S1888">
        <f>YEAR(fact_orders[[#This Row],[Date]])</f>
        <v>2022</v>
      </c>
      <c r="T1888">
        <f>MONTH(fact_orders[[#This Row],[Date]])</f>
        <v>12</v>
      </c>
      <c r="U1888" t="str">
        <f>TEXT(fact_orders[[#This Row],[Date]],"mmm-yyyy")</f>
        <v>Dec-2022</v>
      </c>
      <c r="V1888" t="str">
        <f>"Q"&amp;ROUNDUP(MONTH(fact_orders[[#This Row],[Date]])/3,0)</f>
        <v>Q4</v>
      </c>
      <c r="W1888" t="str" cm="1">
        <f t="array" ref="W1888">_xlfn.IFS(
fact_orders[[#This Row],[dim_customers.Customer Age]]&lt;=25,"18-25",
fact_orders[[#This Row],[dim_customers.Customer Age]]&lt;=35,"26-35",
fact_orders[[#This Row],[dim_customers.Customer Age]]&lt;=45,"36-45",
fact_orders[[#This Row],[dim_customers.Customer Age]]&lt;=55,"46-55",
TRUE,"56+"
)</f>
        <v>18-25</v>
      </c>
      <c r="X1888" t="str" cm="1">
        <f t="array" ref="X1888">_xlfn.IFS(fact_orders[[#This Row],[Original Price]]&lt;250,"Under 250", fact_orders[[#This Row],[Original Price]]&lt;500, "250-499",fact_orders[[#This Row],[Original Price]]&lt;1000,"500-999",fact_orders[[#This Row],[Original Price]]&lt;2000,"1000-1999",TRUE,"2000+")</f>
        <v>500-999</v>
      </c>
      <c r="Y1888" t="str" cm="1">
        <f t="array" ref="Y1888">_xlfn.IFS(fact_orders[[#This Row],[Discount%]]&lt;0.2,"10-19%",fact_orders[[#This Row],[Discount%]]&lt;0.3,"20-29%",fact_orders[[#This Row],[Discount%]]&lt;0.4,"30-39%",fact_orders[[#This Row],[Discount%]]&lt;0.5,"40-49%",TRUE,"50%+")</f>
        <v>40-49%</v>
      </c>
    </row>
    <row r="1889" spans="1:25" hidden="1" x14ac:dyDescent="0.3">
      <c r="A1889" t="s">
        <v>5305</v>
      </c>
      <c r="B1889" t="s">
        <v>3378</v>
      </c>
      <c r="C1889" t="s">
        <v>1766</v>
      </c>
      <c r="D1889" s="2">
        <v>44443</v>
      </c>
      <c r="E1889">
        <v>654</v>
      </c>
      <c r="F1889" s="4">
        <v>0.45</v>
      </c>
      <c r="G1889" t="s">
        <v>8</v>
      </c>
      <c r="H1889" t="s">
        <v>1475</v>
      </c>
      <c r="I1889" t="s">
        <v>1709</v>
      </c>
      <c r="J1889" t="s">
        <v>1244</v>
      </c>
      <c r="K1889" t="s">
        <v>1151</v>
      </c>
      <c r="L1889" t="s">
        <v>23</v>
      </c>
      <c r="M1889">
        <v>2</v>
      </c>
      <c r="N1889">
        <v>18</v>
      </c>
      <c r="O1889" t="s">
        <v>3373</v>
      </c>
      <c r="P1889" t="s">
        <v>3363</v>
      </c>
      <c r="Q1889" s="7">
        <f>fact_orders[[#This Row],[Original Price]]*(1-fact_orders[[#This Row],[Discount%]])</f>
        <v>359.70000000000005</v>
      </c>
      <c r="R1889">
        <f>fact_orders[[#This Row],[Original Price]]*fact_orders[[#This Row],[Discount%]]</f>
        <v>294.3</v>
      </c>
      <c r="S1889">
        <f>YEAR(fact_orders[[#This Row],[Date]])</f>
        <v>2021</v>
      </c>
      <c r="T1889">
        <f>MONTH(fact_orders[[#This Row],[Date]])</f>
        <v>9</v>
      </c>
      <c r="U1889" t="str">
        <f>TEXT(fact_orders[[#This Row],[Date]],"mmm-yyyy")</f>
        <v>Sep-2021</v>
      </c>
      <c r="V1889" t="str">
        <f>"Q"&amp;ROUNDUP(MONTH(fact_orders[[#This Row],[Date]])/3,0)</f>
        <v>Q3</v>
      </c>
      <c r="W1889" t="str" cm="1">
        <f t="array" ref="W1889">_xlfn.IFS(
fact_orders[[#This Row],[dim_customers.Customer Age]]&lt;=25,"18-25",
fact_orders[[#This Row],[dim_customers.Customer Age]]&lt;=35,"26-35",
fact_orders[[#This Row],[dim_customers.Customer Age]]&lt;=45,"36-45",
fact_orders[[#This Row],[dim_customers.Customer Age]]&lt;=55,"46-55",
TRUE,"56+"
)</f>
        <v>18-25</v>
      </c>
      <c r="X1889" t="str" cm="1">
        <f t="array" ref="X1889">_xlfn.IFS(fact_orders[[#This Row],[Original Price]]&lt;250,"Under 250", fact_orders[[#This Row],[Original Price]]&lt;500, "250-499",fact_orders[[#This Row],[Original Price]]&lt;1000,"500-999",fact_orders[[#This Row],[Original Price]]&lt;2000,"1000-1999",TRUE,"2000+")</f>
        <v>500-999</v>
      </c>
      <c r="Y1889" t="str" cm="1">
        <f t="array" ref="Y1889">_xlfn.IFS(fact_orders[[#This Row],[Discount%]]&lt;0.2,"10-19%",fact_orders[[#This Row],[Discount%]]&lt;0.3,"20-29%",fact_orders[[#This Row],[Discount%]]&lt;0.4,"30-39%",fact_orders[[#This Row],[Discount%]]&lt;0.5,"40-49%",TRUE,"50%+")</f>
        <v>40-49%</v>
      </c>
    </row>
    <row r="1890" spans="1:25" hidden="1" x14ac:dyDescent="0.3">
      <c r="A1890" t="s">
        <v>5306</v>
      </c>
      <c r="B1890" t="s">
        <v>3379</v>
      </c>
      <c r="C1890" t="s">
        <v>1767</v>
      </c>
      <c r="D1890" s="2">
        <v>44263</v>
      </c>
      <c r="E1890">
        <v>654</v>
      </c>
      <c r="F1890" s="4">
        <v>0.45</v>
      </c>
      <c r="G1890" t="s">
        <v>8</v>
      </c>
      <c r="H1890" t="s">
        <v>1475</v>
      </c>
      <c r="I1890" t="s">
        <v>1709</v>
      </c>
      <c r="J1890" t="s">
        <v>1244</v>
      </c>
      <c r="K1890" t="s">
        <v>1151</v>
      </c>
      <c r="L1890" t="s">
        <v>23</v>
      </c>
      <c r="M1890">
        <v>5</v>
      </c>
      <c r="N1890">
        <v>23</v>
      </c>
      <c r="O1890" t="s">
        <v>3380</v>
      </c>
      <c r="P1890" t="s">
        <v>3381</v>
      </c>
      <c r="Q1890" s="7">
        <f>fact_orders[[#This Row],[Original Price]]*(1-fact_orders[[#This Row],[Discount%]])</f>
        <v>359.70000000000005</v>
      </c>
      <c r="R1890">
        <f>fact_orders[[#This Row],[Original Price]]*fact_orders[[#This Row],[Discount%]]</f>
        <v>294.3</v>
      </c>
      <c r="S1890">
        <f>YEAR(fact_orders[[#This Row],[Date]])</f>
        <v>2021</v>
      </c>
      <c r="T1890">
        <f>MONTH(fact_orders[[#This Row],[Date]])</f>
        <v>3</v>
      </c>
      <c r="U1890" t="str">
        <f>TEXT(fact_orders[[#This Row],[Date]],"mmm-yyyy")</f>
        <v>Mar-2021</v>
      </c>
      <c r="V1890" t="str">
        <f>"Q"&amp;ROUNDUP(MONTH(fact_orders[[#This Row],[Date]])/3,0)</f>
        <v>Q1</v>
      </c>
      <c r="W1890" t="str" cm="1">
        <f t="array" ref="W1890">_xlfn.IFS(
fact_orders[[#This Row],[dim_customers.Customer Age]]&lt;=25,"18-25",
fact_orders[[#This Row],[dim_customers.Customer Age]]&lt;=35,"26-35",
fact_orders[[#This Row],[dim_customers.Customer Age]]&lt;=45,"36-45",
fact_orders[[#This Row],[dim_customers.Customer Age]]&lt;=55,"46-55",
TRUE,"56+"
)</f>
        <v>18-25</v>
      </c>
      <c r="X1890" t="str" cm="1">
        <f t="array" ref="X1890">_xlfn.IFS(fact_orders[[#This Row],[Original Price]]&lt;250,"Under 250", fact_orders[[#This Row],[Original Price]]&lt;500, "250-499",fact_orders[[#This Row],[Original Price]]&lt;1000,"500-999",fact_orders[[#This Row],[Original Price]]&lt;2000,"1000-1999",TRUE,"2000+")</f>
        <v>500-999</v>
      </c>
      <c r="Y1890" t="str" cm="1">
        <f t="array" ref="Y1890">_xlfn.IFS(fact_orders[[#This Row],[Discount%]]&lt;0.2,"10-19%",fact_orders[[#This Row],[Discount%]]&lt;0.3,"20-29%",fact_orders[[#This Row],[Discount%]]&lt;0.4,"30-39%",fact_orders[[#This Row],[Discount%]]&lt;0.5,"40-49%",TRUE,"50%+")</f>
        <v>40-49%</v>
      </c>
    </row>
    <row r="1891" spans="1:25" hidden="1" x14ac:dyDescent="0.3">
      <c r="A1891" t="s">
        <v>5307</v>
      </c>
      <c r="B1891" t="s">
        <v>3382</v>
      </c>
      <c r="C1891" t="s">
        <v>1768</v>
      </c>
      <c r="D1891" s="2">
        <v>44486</v>
      </c>
      <c r="E1891">
        <v>654</v>
      </c>
      <c r="F1891" s="4">
        <v>0.45</v>
      </c>
      <c r="G1891" t="s">
        <v>8</v>
      </c>
      <c r="H1891" t="s">
        <v>1475</v>
      </c>
      <c r="I1891" t="s">
        <v>1709</v>
      </c>
      <c r="J1891" t="s">
        <v>1244</v>
      </c>
      <c r="K1891" t="s">
        <v>1163</v>
      </c>
      <c r="L1891" t="s">
        <v>27</v>
      </c>
      <c r="M1891">
        <v>5</v>
      </c>
      <c r="N1891">
        <v>24</v>
      </c>
      <c r="O1891" t="s">
        <v>3380</v>
      </c>
      <c r="P1891" t="s">
        <v>3381</v>
      </c>
      <c r="Q1891" s="7">
        <f>fact_orders[[#This Row],[Original Price]]*(1-fact_orders[[#This Row],[Discount%]])</f>
        <v>359.70000000000005</v>
      </c>
      <c r="R1891">
        <f>fact_orders[[#This Row],[Original Price]]*fact_orders[[#This Row],[Discount%]]</f>
        <v>294.3</v>
      </c>
      <c r="S1891">
        <f>YEAR(fact_orders[[#This Row],[Date]])</f>
        <v>2021</v>
      </c>
      <c r="T1891">
        <f>MONTH(fact_orders[[#This Row],[Date]])</f>
        <v>10</v>
      </c>
      <c r="U1891" t="str">
        <f>TEXT(fact_orders[[#This Row],[Date]],"mmm-yyyy")</f>
        <v>Oct-2021</v>
      </c>
      <c r="V1891" t="str">
        <f>"Q"&amp;ROUNDUP(MONTH(fact_orders[[#This Row],[Date]])/3,0)</f>
        <v>Q4</v>
      </c>
      <c r="W1891" t="str" cm="1">
        <f t="array" ref="W1891">_xlfn.IFS(
fact_orders[[#This Row],[dim_customers.Customer Age]]&lt;=25,"18-25",
fact_orders[[#This Row],[dim_customers.Customer Age]]&lt;=35,"26-35",
fact_orders[[#This Row],[dim_customers.Customer Age]]&lt;=45,"36-45",
fact_orders[[#This Row],[dim_customers.Customer Age]]&lt;=55,"46-55",
TRUE,"56+"
)</f>
        <v>18-25</v>
      </c>
      <c r="X1891" t="str" cm="1">
        <f t="array" ref="X1891">_xlfn.IFS(fact_orders[[#This Row],[Original Price]]&lt;250,"Under 250", fact_orders[[#This Row],[Original Price]]&lt;500, "250-499",fact_orders[[#This Row],[Original Price]]&lt;1000,"500-999",fact_orders[[#This Row],[Original Price]]&lt;2000,"1000-1999",TRUE,"2000+")</f>
        <v>500-999</v>
      </c>
      <c r="Y1891" t="str" cm="1">
        <f t="array" ref="Y1891">_xlfn.IFS(fact_orders[[#This Row],[Discount%]]&lt;0.2,"10-19%",fact_orders[[#This Row],[Discount%]]&lt;0.3,"20-29%",fact_orders[[#This Row],[Discount%]]&lt;0.4,"30-39%",fact_orders[[#This Row],[Discount%]]&lt;0.5,"40-49%",TRUE,"50%+")</f>
        <v>40-49%</v>
      </c>
    </row>
    <row r="1892" spans="1:25" hidden="1" x14ac:dyDescent="0.3">
      <c r="A1892" t="s">
        <v>5308</v>
      </c>
      <c r="B1892" t="s">
        <v>3383</v>
      </c>
      <c r="C1892" t="s">
        <v>1769</v>
      </c>
      <c r="D1892" s="2">
        <v>44931</v>
      </c>
      <c r="E1892">
        <v>654</v>
      </c>
      <c r="F1892" s="4">
        <v>0.47</v>
      </c>
      <c r="G1892" t="s">
        <v>8</v>
      </c>
      <c r="H1892" t="s">
        <v>1475</v>
      </c>
      <c r="I1892" t="s">
        <v>1709</v>
      </c>
      <c r="J1892" t="s">
        <v>1244</v>
      </c>
      <c r="K1892" t="s">
        <v>1163</v>
      </c>
      <c r="L1892" t="s">
        <v>27</v>
      </c>
      <c r="M1892">
        <v>4</v>
      </c>
      <c r="N1892">
        <v>25</v>
      </c>
      <c r="O1892" t="s">
        <v>3380</v>
      </c>
      <c r="P1892" t="s">
        <v>3381</v>
      </c>
      <c r="Q1892" s="7">
        <f>fact_orders[[#This Row],[Original Price]]*(1-fact_orders[[#This Row],[Discount%]])</f>
        <v>346.62</v>
      </c>
      <c r="R1892">
        <f>fact_orders[[#This Row],[Original Price]]*fact_orders[[#This Row],[Discount%]]</f>
        <v>307.38</v>
      </c>
      <c r="S1892">
        <f>YEAR(fact_orders[[#This Row],[Date]])</f>
        <v>2023</v>
      </c>
      <c r="T1892">
        <f>MONTH(fact_orders[[#This Row],[Date]])</f>
        <v>1</v>
      </c>
      <c r="U1892" t="str">
        <f>TEXT(fact_orders[[#This Row],[Date]],"mmm-yyyy")</f>
        <v>Jan-2023</v>
      </c>
      <c r="V1892" t="str">
        <f>"Q"&amp;ROUNDUP(MONTH(fact_orders[[#This Row],[Date]])/3,0)</f>
        <v>Q1</v>
      </c>
      <c r="W1892" t="str" cm="1">
        <f t="array" ref="W1892">_xlfn.IFS(
fact_orders[[#This Row],[dim_customers.Customer Age]]&lt;=25,"18-25",
fact_orders[[#This Row],[dim_customers.Customer Age]]&lt;=35,"26-35",
fact_orders[[#This Row],[dim_customers.Customer Age]]&lt;=45,"36-45",
fact_orders[[#This Row],[dim_customers.Customer Age]]&lt;=55,"46-55",
TRUE,"56+"
)</f>
        <v>18-25</v>
      </c>
      <c r="X1892" t="str" cm="1">
        <f t="array" ref="X1892">_xlfn.IFS(fact_orders[[#This Row],[Original Price]]&lt;250,"Under 250", fact_orders[[#This Row],[Original Price]]&lt;500, "250-499",fact_orders[[#This Row],[Original Price]]&lt;1000,"500-999",fact_orders[[#This Row],[Original Price]]&lt;2000,"1000-1999",TRUE,"2000+")</f>
        <v>500-999</v>
      </c>
      <c r="Y1892" t="str" cm="1">
        <f t="array" ref="Y1892">_xlfn.IFS(fact_orders[[#This Row],[Discount%]]&lt;0.2,"10-19%",fact_orders[[#This Row],[Discount%]]&lt;0.3,"20-29%",fact_orders[[#This Row],[Discount%]]&lt;0.4,"30-39%",fact_orders[[#This Row],[Discount%]]&lt;0.5,"40-49%",TRUE,"50%+")</f>
        <v>40-49%</v>
      </c>
    </row>
    <row r="1893" spans="1:25" hidden="1" x14ac:dyDescent="0.3">
      <c r="A1893" t="s">
        <v>5309</v>
      </c>
      <c r="B1893" t="s">
        <v>3384</v>
      </c>
      <c r="C1893" t="s">
        <v>1770</v>
      </c>
      <c r="D1893" s="2">
        <v>44239</v>
      </c>
      <c r="E1893">
        <v>356</v>
      </c>
      <c r="F1893" s="4">
        <v>0.47</v>
      </c>
      <c r="G1893" t="s">
        <v>8</v>
      </c>
      <c r="H1893" t="s">
        <v>1475</v>
      </c>
      <c r="I1893" t="s">
        <v>1709</v>
      </c>
      <c r="J1893" t="s">
        <v>1244</v>
      </c>
      <c r="K1893" t="s">
        <v>1163</v>
      </c>
      <c r="L1893" t="s">
        <v>130</v>
      </c>
      <c r="M1893">
        <v>4</v>
      </c>
      <c r="N1893">
        <v>26</v>
      </c>
      <c r="O1893" t="s">
        <v>3380</v>
      </c>
      <c r="P1893" t="s">
        <v>3381</v>
      </c>
      <c r="Q1893" s="7">
        <f>fact_orders[[#This Row],[Original Price]]*(1-fact_orders[[#This Row],[Discount%]])</f>
        <v>188.68</v>
      </c>
      <c r="R1893">
        <f>fact_orders[[#This Row],[Original Price]]*fact_orders[[#This Row],[Discount%]]</f>
        <v>167.32</v>
      </c>
      <c r="S1893">
        <f>YEAR(fact_orders[[#This Row],[Date]])</f>
        <v>2021</v>
      </c>
      <c r="T1893">
        <f>MONTH(fact_orders[[#This Row],[Date]])</f>
        <v>2</v>
      </c>
      <c r="U1893" t="str">
        <f>TEXT(fact_orders[[#This Row],[Date]],"mmm-yyyy")</f>
        <v>Feb-2021</v>
      </c>
      <c r="V1893" t="str">
        <f>"Q"&amp;ROUNDUP(MONTH(fact_orders[[#This Row],[Date]])/3,0)</f>
        <v>Q1</v>
      </c>
      <c r="W1893" t="str" cm="1">
        <f t="array" ref="W1893">_xlfn.IFS(
fact_orders[[#This Row],[dim_customers.Customer Age]]&lt;=25,"18-25",
fact_orders[[#This Row],[dim_customers.Customer Age]]&lt;=35,"26-35",
fact_orders[[#This Row],[dim_customers.Customer Age]]&lt;=45,"36-45",
fact_orders[[#This Row],[dim_customers.Customer Age]]&lt;=55,"46-55",
TRUE,"56+"
)</f>
        <v>26-35</v>
      </c>
      <c r="X1893" t="str" cm="1">
        <f t="array" ref="X1893">_xlfn.IFS(fact_orders[[#This Row],[Original Price]]&lt;250,"Under 250", fact_orders[[#This Row],[Original Price]]&lt;500, "250-499",fact_orders[[#This Row],[Original Price]]&lt;1000,"500-999",fact_orders[[#This Row],[Original Price]]&lt;2000,"1000-1999",TRUE,"2000+")</f>
        <v>250-499</v>
      </c>
      <c r="Y1893" t="str" cm="1">
        <f t="array" ref="Y1893">_xlfn.IFS(fact_orders[[#This Row],[Discount%]]&lt;0.2,"10-19%",fact_orders[[#This Row],[Discount%]]&lt;0.3,"20-29%",fact_orders[[#This Row],[Discount%]]&lt;0.4,"30-39%",fact_orders[[#This Row],[Discount%]]&lt;0.5,"40-49%",TRUE,"50%+")</f>
        <v>40-49%</v>
      </c>
    </row>
    <row r="1894" spans="1:25" hidden="1" x14ac:dyDescent="0.3">
      <c r="A1894" t="s">
        <v>5310</v>
      </c>
      <c r="B1894" t="s">
        <v>3385</v>
      </c>
      <c r="C1894" t="s">
        <v>1771</v>
      </c>
      <c r="D1894" s="2">
        <v>44611</v>
      </c>
      <c r="E1894">
        <v>686</v>
      </c>
      <c r="F1894" s="4">
        <v>0.46</v>
      </c>
      <c r="G1894" t="s">
        <v>8</v>
      </c>
      <c r="H1894" t="s">
        <v>1475</v>
      </c>
      <c r="I1894" t="s">
        <v>1709</v>
      </c>
      <c r="J1894" t="s">
        <v>1244</v>
      </c>
      <c r="K1894" t="s">
        <v>1163</v>
      </c>
      <c r="L1894" t="s">
        <v>130</v>
      </c>
      <c r="M1894">
        <v>4</v>
      </c>
      <c r="N1894">
        <v>27</v>
      </c>
      <c r="O1894" t="s">
        <v>3386</v>
      </c>
      <c r="P1894" t="s">
        <v>3381</v>
      </c>
      <c r="Q1894" s="7">
        <f>fact_orders[[#This Row],[Original Price]]*(1-fact_orders[[#This Row],[Discount%]])</f>
        <v>370.44</v>
      </c>
      <c r="R1894">
        <f>fact_orders[[#This Row],[Original Price]]*fact_orders[[#This Row],[Discount%]]</f>
        <v>315.56</v>
      </c>
      <c r="S1894">
        <f>YEAR(fact_orders[[#This Row],[Date]])</f>
        <v>2022</v>
      </c>
      <c r="T1894">
        <f>MONTH(fact_orders[[#This Row],[Date]])</f>
        <v>2</v>
      </c>
      <c r="U1894" t="str">
        <f>TEXT(fact_orders[[#This Row],[Date]],"mmm-yyyy")</f>
        <v>Feb-2022</v>
      </c>
      <c r="V1894" t="str">
        <f>"Q"&amp;ROUNDUP(MONTH(fact_orders[[#This Row],[Date]])/3,0)</f>
        <v>Q1</v>
      </c>
      <c r="W1894" t="str" cm="1">
        <f t="array" ref="W1894">_xlfn.IFS(
fact_orders[[#This Row],[dim_customers.Customer Age]]&lt;=25,"18-25",
fact_orders[[#This Row],[dim_customers.Customer Age]]&lt;=35,"26-35",
fact_orders[[#This Row],[dim_customers.Customer Age]]&lt;=45,"36-45",
fact_orders[[#This Row],[dim_customers.Customer Age]]&lt;=55,"46-55",
TRUE,"56+"
)</f>
        <v>26-35</v>
      </c>
      <c r="X1894" t="str" cm="1">
        <f t="array" ref="X1894">_xlfn.IFS(fact_orders[[#This Row],[Original Price]]&lt;250,"Under 250", fact_orders[[#This Row],[Original Price]]&lt;500, "250-499",fact_orders[[#This Row],[Original Price]]&lt;1000,"500-999",fact_orders[[#This Row],[Original Price]]&lt;2000,"1000-1999",TRUE,"2000+")</f>
        <v>500-999</v>
      </c>
      <c r="Y1894" t="str" cm="1">
        <f t="array" ref="Y1894">_xlfn.IFS(fact_orders[[#This Row],[Discount%]]&lt;0.2,"10-19%",fact_orders[[#This Row],[Discount%]]&lt;0.3,"20-29%",fact_orders[[#This Row],[Discount%]]&lt;0.4,"30-39%",fact_orders[[#This Row],[Discount%]]&lt;0.5,"40-49%",TRUE,"50%+")</f>
        <v>40-49%</v>
      </c>
    </row>
    <row r="1895" spans="1:25" hidden="1" x14ac:dyDescent="0.3">
      <c r="A1895" t="s">
        <v>5311</v>
      </c>
      <c r="B1895" t="s">
        <v>3387</v>
      </c>
      <c r="C1895" t="s">
        <v>1772</v>
      </c>
      <c r="D1895" s="2">
        <v>44210</v>
      </c>
      <c r="E1895">
        <v>456</v>
      </c>
      <c r="F1895" s="4">
        <v>0.46</v>
      </c>
      <c r="G1895" t="s">
        <v>8</v>
      </c>
      <c r="H1895" t="s">
        <v>1475</v>
      </c>
      <c r="I1895" t="s">
        <v>1709</v>
      </c>
      <c r="J1895" t="s">
        <v>1244</v>
      </c>
      <c r="K1895" t="s">
        <v>1163</v>
      </c>
      <c r="L1895" t="s">
        <v>130</v>
      </c>
      <c r="M1895">
        <v>3</v>
      </c>
      <c r="N1895">
        <v>24</v>
      </c>
      <c r="O1895" t="s">
        <v>3386</v>
      </c>
      <c r="P1895" t="s">
        <v>3381</v>
      </c>
      <c r="Q1895" s="7">
        <f>fact_orders[[#This Row],[Original Price]]*(1-fact_orders[[#This Row],[Discount%]])</f>
        <v>246.24</v>
      </c>
      <c r="R1895">
        <f>fact_orders[[#This Row],[Original Price]]*fact_orders[[#This Row],[Discount%]]</f>
        <v>209.76000000000002</v>
      </c>
      <c r="S1895">
        <f>YEAR(fact_orders[[#This Row],[Date]])</f>
        <v>2021</v>
      </c>
      <c r="T1895">
        <f>MONTH(fact_orders[[#This Row],[Date]])</f>
        <v>1</v>
      </c>
      <c r="U1895" t="str">
        <f>TEXT(fact_orders[[#This Row],[Date]],"mmm-yyyy")</f>
        <v>Jan-2021</v>
      </c>
      <c r="V1895" t="str">
        <f>"Q"&amp;ROUNDUP(MONTH(fact_orders[[#This Row],[Date]])/3,0)</f>
        <v>Q1</v>
      </c>
      <c r="W1895" t="str" cm="1">
        <f t="array" ref="W1895">_xlfn.IFS(
fact_orders[[#This Row],[dim_customers.Customer Age]]&lt;=25,"18-25",
fact_orders[[#This Row],[dim_customers.Customer Age]]&lt;=35,"26-35",
fact_orders[[#This Row],[dim_customers.Customer Age]]&lt;=45,"36-45",
fact_orders[[#This Row],[dim_customers.Customer Age]]&lt;=55,"46-55",
TRUE,"56+"
)</f>
        <v>18-25</v>
      </c>
      <c r="X1895" t="str" cm="1">
        <f t="array" ref="X1895">_xlfn.IFS(fact_orders[[#This Row],[Original Price]]&lt;250,"Under 250", fact_orders[[#This Row],[Original Price]]&lt;500, "250-499",fact_orders[[#This Row],[Original Price]]&lt;1000,"500-999",fact_orders[[#This Row],[Original Price]]&lt;2000,"1000-1999",TRUE,"2000+")</f>
        <v>250-499</v>
      </c>
      <c r="Y1895" t="str" cm="1">
        <f t="array" ref="Y1895">_xlfn.IFS(fact_orders[[#This Row],[Discount%]]&lt;0.2,"10-19%",fact_orders[[#This Row],[Discount%]]&lt;0.3,"20-29%",fact_orders[[#This Row],[Discount%]]&lt;0.4,"30-39%",fact_orders[[#This Row],[Discount%]]&lt;0.5,"40-49%",TRUE,"50%+")</f>
        <v>40-49%</v>
      </c>
    </row>
    <row r="1896" spans="1:25" hidden="1" x14ac:dyDescent="0.3">
      <c r="A1896" t="s">
        <v>5312</v>
      </c>
      <c r="B1896" t="s">
        <v>3388</v>
      </c>
      <c r="C1896" t="s">
        <v>1773</v>
      </c>
      <c r="D1896" s="2">
        <v>44785</v>
      </c>
      <c r="E1896">
        <v>516</v>
      </c>
      <c r="F1896" s="4">
        <v>0.46</v>
      </c>
      <c r="G1896" t="s">
        <v>8</v>
      </c>
      <c r="H1896" t="s">
        <v>1475</v>
      </c>
      <c r="I1896" t="s">
        <v>1709</v>
      </c>
      <c r="J1896" t="s">
        <v>1244</v>
      </c>
      <c r="K1896" t="s">
        <v>1163</v>
      </c>
      <c r="L1896" t="s">
        <v>130</v>
      </c>
      <c r="M1896">
        <v>5</v>
      </c>
      <c r="N1896">
        <v>24</v>
      </c>
      <c r="O1896" t="s">
        <v>3386</v>
      </c>
      <c r="P1896" t="s">
        <v>3381</v>
      </c>
      <c r="Q1896" s="7">
        <f>fact_orders[[#This Row],[Original Price]]*(1-fact_orders[[#This Row],[Discount%]])</f>
        <v>278.64000000000004</v>
      </c>
      <c r="R1896">
        <f>fact_orders[[#This Row],[Original Price]]*fact_orders[[#This Row],[Discount%]]</f>
        <v>237.36</v>
      </c>
      <c r="S1896">
        <f>YEAR(fact_orders[[#This Row],[Date]])</f>
        <v>2022</v>
      </c>
      <c r="T1896">
        <f>MONTH(fact_orders[[#This Row],[Date]])</f>
        <v>8</v>
      </c>
      <c r="U1896" t="str">
        <f>TEXT(fact_orders[[#This Row],[Date]],"mmm-yyyy")</f>
        <v>Aug-2022</v>
      </c>
      <c r="V1896" t="str">
        <f>"Q"&amp;ROUNDUP(MONTH(fact_orders[[#This Row],[Date]])/3,0)</f>
        <v>Q3</v>
      </c>
      <c r="W1896" t="str" cm="1">
        <f t="array" ref="W1896">_xlfn.IFS(
fact_orders[[#This Row],[dim_customers.Customer Age]]&lt;=25,"18-25",
fact_orders[[#This Row],[dim_customers.Customer Age]]&lt;=35,"26-35",
fact_orders[[#This Row],[dim_customers.Customer Age]]&lt;=45,"36-45",
fact_orders[[#This Row],[dim_customers.Customer Age]]&lt;=55,"46-55",
TRUE,"56+"
)</f>
        <v>18-25</v>
      </c>
      <c r="X1896" t="str" cm="1">
        <f t="array" ref="X1896">_xlfn.IFS(fact_orders[[#This Row],[Original Price]]&lt;250,"Under 250", fact_orders[[#This Row],[Original Price]]&lt;500, "250-499",fact_orders[[#This Row],[Original Price]]&lt;1000,"500-999",fact_orders[[#This Row],[Original Price]]&lt;2000,"1000-1999",TRUE,"2000+")</f>
        <v>500-999</v>
      </c>
      <c r="Y1896" t="str" cm="1">
        <f t="array" ref="Y1896">_xlfn.IFS(fact_orders[[#This Row],[Discount%]]&lt;0.2,"10-19%",fact_orders[[#This Row],[Discount%]]&lt;0.3,"20-29%",fact_orders[[#This Row],[Discount%]]&lt;0.4,"30-39%",fact_orders[[#This Row],[Discount%]]&lt;0.5,"40-49%",TRUE,"50%+")</f>
        <v>40-49%</v>
      </c>
    </row>
    <row r="1897" spans="1:25" hidden="1" x14ac:dyDescent="0.3">
      <c r="A1897" t="s">
        <v>5313</v>
      </c>
      <c r="B1897" t="s">
        <v>3389</v>
      </c>
      <c r="C1897" t="s">
        <v>1774</v>
      </c>
      <c r="D1897" s="2">
        <v>44970</v>
      </c>
      <c r="E1897">
        <v>355</v>
      </c>
      <c r="F1897" s="4">
        <v>0.3</v>
      </c>
      <c r="G1897" t="s">
        <v>8</v>
      </c>
      <c r="H1897" t="s">
        <v>1475</v>
      </c>
      <c r="I1897" t="s">
        <v>1709</v>
      </c>
      <c r="J1897" t="s">
        <v>1244</v>
      </c>
      <c r="K1897" t="s">
        <v>1163</v>
      </c>
      <c r="L1897" t="s">
        <v>16</v>
      </c>
      <c r="M1897">
        <v>4</v>
      </c>
      <c r="N1897">
        <v>24</v>
      </c>
      <c r="O1897" t="s">
        <v>3386</v>
      </c>
      <c r="P1897" t="s">
        <v>3381</v>
      </c>
      <c r="Q1897" s="7">
        <f>fact_orders[[#This Row],[Original Price]]*(1-fact_orders[[#This Row],[Discount%]])</f>
        <v>248.49999999999997</v>
      </c>
      <c r="R1897">
        <f>fact_orders[[#This Row],[Original Price]]*fact_orders[[#This Row],[Discount%]]</f>
        <v>106.5</v>
      </c>
      <c r="S1897">
        <f>YEAR(fact_orders[[#This Row],[Date]])</f>
        <v>2023</v>
      </c>
      <c r="T1897">
        <f>MONTH(fact_orders[[#This Row],[Date]])</f>
        <v>2</v>
      </c>
      <c r="U1897" t="str">
        <f>TEXT(fact_orders[[#This Row],[Date]],"mmm-yyyy")</f>
        <v>Feb-2023</v>
      </c>
      <c r="V1897" t="str">
        <f>"Q"&amp;ROUNDUP(MONTH(fact_orders[[#This Row],[Date]])/3,0)</f>
        <v>Q1</v>
      </c>
      <c r="W1897" t="str" cm="1">
        <f t="array" ref="W1897">_xlfn.IFS(
fact_orders[[#This Row],[dim_customers.Customer Age]]&lt;=25,"18-25",
fact_orders[[#This Row],[dim_customers.Customer Age]]&lt;=35,"26-35",
fact_orders[[#This Row],[dim_customers.Customer Age]]&lt;=45,"36-45",
fact_orders[[#This Row],[dim_customers.Customer Age]]&lt;=55,"46-55",
TRUE,"56+"
)</f>
        <v>18-25</v>
      </c>
      <c r="X1897" t="str" cm="1">
        <f t="array" ref="X1897">_xlfn.IFS(fact_orders[[#This Row],[Original Price]]&lt;250,"Under 250", fact_orders[[#This Row],[Original Price]]&lt;500, "250-499",fact_orders[[#This Row],[Original Price]]&lt;1000,"500-999",fact_orders[[#This Row],[Original Price]]&lt;2000,"1000-1999",TRUE,"2000+")</f>
        <v>250-499</v>
      </c>
      <c r="Y1897" t="str" cm="1">
        <f t="array" ref="Y1897">_xlfn.IFS(fact_orders[[#This Row],[Discount%]]&lt;0.2,"10-19%",fact_orders[[#This Row],[Discount%]]&lt;0.3,"20-29%",fact_orders[[#This Row],[Discount%]]&lt;0.4,"30-39%",fact_orders[[#This Row],[Discount%]]&lt;0.5,"40-49%",TRUE,"50%+")</f>
        <v>30-39%</v>
      </c>
    </row>
    <row r="1898" spans="1:25" hidden="1" x14ac:dyDescent="0.3">
      <c r="A1898" t="s">
        <v>5314</v>
      </c>
      <c r="B1898" t="s">
        <v>3390</v>
      </c>
      <c r="C1898" t="s">
        <v>1775</v>
      </c>
      <c r="D1898" s="2">
        <v>44688</v>
      </c>
      <c r="E1898">
        <v>465</v>
      </c>
      <c r="F1898" s="4">
        <v>0.3</v>
      </c>
      <c r="G1898" t="s">
        <v>8</v>
      </c>
      <c r="H1898" t="s">
        <v>1475</v>
      </c>
      <c r="I1898" t="s">
        <v>1709</v>
      </c>
      <c r="J1898" t="s">
        <v>1244</v>
      </c>
      <c r="K1898" t="s">
        <v>1163</v>
      </c>
      <c r="L1898" t="s">
        <v>16</v>
      </c>
      <c r="M1898">
        <v>2</v>
      </c>
      <c r="N1898">
        <v>24</v>
      </c>
      <c r="O1898" t="s">
        <v>3386</v>
      </c>
      <c r="P1898" t="s">
        <v>3381</v>
      </c>
      <c r="Q1898" s="7">
        <f>fact_orders[[#This Row],[Original Price]]*(1-fact_orders[[#This Row],[Discount%]])</f>
        <v>325.5</v>
      </c>
      <c r="R1898">
        <f>fact_orders[[#This Row],[Original Price]]*fact_orders[[#This Row],[Discount%]]</f>
        <v>139.5</v>
      </c>
      <c r="S1898">
        <f>YEAR(fact_orders[[#This Row],[Date]])</f>
        <v>2022</v>
      </c>
      <c r="T1898">
        <f>MONTH(fact_orders[[#This Row],[Date]])</f>
        <v>5</v>
      </c>
      <c r="U1898" t="str">
        <f>TEXT(fact_orders[[#This Row],[Date]],"mmm-yyyy")</f>
        <v>May-2022</v>
      </c>
      <c r="V1898" t="str">
        <f>"Q"&amp;ROUNDUP(MONTH(fact_orders[[#This Row],[Date]])/3,0)</f>
        <v>Q2</v>
      </c>
      <c r="W1898" t="str" cm="1">
        <f t="array" ref="W1898">_xlfn.IFS(
fact_orders[[#This Row],[dim_customers.Customer Age]]&lt;=25,"18-25",
fact_orders[[#This Row],[dim_customers.Customer Age]]&lt;=35,"26-35",
fact_orders[[#This Row],[dim_customers.Customer Age]]&lt;=45,"36-45",
fact_orders[[#This Row],[dim_customers.Customer Age]]&lt;=55,"46-55",
TRUE,"56+"
)</f>
        <v>18-25</v>
      </c>
      <c r="X1898" t="str" cm="1">
        <f t="array" ref="X1898">_xlfn.IFS(fact_orders[[#This Row],[Original Price]]&lt;250,"Under 250", fact_orders[[#This Row],[Original Price]]&lt;500, "250-499",fact_orders[[#This Row],[Original Price]]&lt;1000,"500-999",fact_orders[[#This Row],[Original Price]]&lt;2000,"1000-1999",TRUE,"2000+")</f>
        <v>250-499</v>
      </c>
      <c r="Y1898" t="str" cm="1">
        <f t="array" ref="Y1898">_xlfn.IFS(fact_orders[[#This Row],[Discount%]]&lt;0.2,"10-19%",fact_orders[[#This Row],[Discount%]]&lt;0.3,"20-29%",fact_orders[[#This Row],[Discount%]]&lt;0.4,"30-39%",fact_orders[[#This Row],[Discount%]]&lt;0.5,"40-49%",TRUE,"50%+")</f>
        <v>30-39%</v>
      </c>
    </row>
    <row r="1899" spans="1:25" hidden="1" x14ac:dyDescent="0.3">
      <c r="A1899" t="s">
        <v>5315</v>
      </c>
      <c r="B1899" t="s">
        <v>3391</v>
      </c>
      <c r="C1899" t="s">
        <v>1776</v>
      </c>
      <c r="D1899" s="2">
        <v>44939</v>
      </c>
      <c r="E1899">
        <v>965</v>
      </c>
      <c r="F1899" s="4">
        <v>0.3</v>
      </c>
      <c r="G1899" t="s">
        <v>8</v>
      </c>
      <c r="H1899" t="s">
        <v>1475</v>
      </c>
      <c r="I1899" t="s">
        <v>1709</v>
      </c>
      <c r="J1899" t="s">
        <v>1244</v>
      </c>
      <c r="K1899" t="s">
        <v>1163</v>
      </c>
      <c r="L1899" t="s">
        <v>16</v>
      </c>
      <c r="M1899">
        <v>5</v>
      </c>
      <c r="N1899">
        <v>24</v>
      </c>
      <c r="O1899" t="s">
        <v>3392</v>
      </c>
      <c r="P1899" t="s">
        <v>3381</v>
      </c>
      <c r="Q1899" s="7">
        <f>fact_orders[[#This Row],[Original Price]]*(1-fact_orders[[#This Row],[Discount%]])</f>
        <v>675.5</v>
      </c>
      <c r="R1899">
        <f>fact_orders[[#This Row],[Original Price]]*fact_orders[[#This Row],[Discount%]]</f>
        <v>289.5</v>
      </c>
      <c r="S1899">
        <f>YEAR(fact_orders[[#This Row],[Date]])</f>
        <v>2023</v>
      </c>
      <c r="T1899">
        <f>MONTH(fact_orders[[#This Row],[Date]])</f>
        <v>1</v>
      </c>
      <c r="U1899" t="str">
        <f>TEXT(fact_orders[[#This Row],[Date]],"mmm-yyyy")</f>
        <v>Jan-2023</v>
      </c>
      <c r="V1899" t="str">
        <f>"Q"&amp;ROUNDUP(MONTH(fact_orders[[#This Row],[Date]])/3,0)</f>
        <v>Q1</v>
      </c>
      <c r="W1899" t="str" cm="1">
        <f t="array" ref="W1899">_xlfn.IFS(
fact_orders[[#This Row],[dim_customers.Customer Age]]&lt;=25,"18-25",
fact_orders[[#This Row],[dim_customers.Customer Age]]&lt;=35,"26-35",
fact_orders[[#This Row],[dim_customers.Customer Age]]&lt;=45,"36-45",
fact_orders[[#This Row],[dim_customers.Customer Age]]&lt;=55,"46-55",
TRUE,"56+"
)</f>
        <v>18-25</v>
      </c>
      <c r="X1899" t="str" cm="1">
        <f t="array" ref="X1899">_xlfn.IFS(fact_orders[[#This Row],[Original Price]]&lt;250,"Under 250", fact_orders[[#This Row],[Original Price]]&lt;500, "250-499",fact_orders[[#This Row],[Original Price]]&lt;1000,"500-999",fact_orders[[#This Row],[Original Price]]&lt;2000,"1000-1999",TRUE,"2000+")</f>
        <v>500-999</v>
      </c>
      <c r="Y1899" t="str" cm="1">
        <f t="array" ref="Y1899">_xlfn.IFS(fact_orders[[#This Row],[Discount%]]&lt;0.2,"10-19%",fact_orders[[#This Row],[Discount%]]&lt;0.3,"20-29%",fact_orders[[#This Row],[Discount%]]&lt;0.4,"30-39%",fact_orders[[#This Row],[Discount%]]&lt;0.5,"40-49%",TRUE,"50%+")</f>
        <v>30-39%</v>
      </c>
    </row>
    <row r="1900" spans="1:25" hidden="1" x14ac:dyDescent="0.3">
      <c r="A1900" t="s">
        <v>5316</v>
      </c>
      <c r="B1900" t="s">
        <v>3393</v>
      </c>
      <c r="C1900" t="s">
        <v>1777</v>
      </c>
      <c r="D1900" s="2">
        <v>44989</v>
      </c>
      <c r="E1900">
        <v>1158</v>
      </c>
      <c r="F1900" s="4">
        <v>0.3</v>
      </c>
      <c r="G1900" t="s">
        <v>8</v>
      </c>
      <c r="H1900" t="s">
        <v>1475</v>
      </c>
      <c r="I1900" t="s">
        <v>1709</v>
      </c>
      <c r="J1900" t="s">
        <v>1244</v>
      </c>
      <c r="K1900" t="s">
        <v>1163</v>
      </c>
      <c r="L1900" t="s">
        <v>16</v>
      </c>
      <c r="M1900">
        <v>5</v>
      </c>
      <c r="N1900">
        <v>24</v>
      </c>
      <c r="O1900" t="s">
        <v>3392</v>
      </c>
      <c r="P1900" t="s">
        <v>3381</v>
      </c>
      <c r="Q1900" s="7">
        <f>fact_orders[[#This Row],[Original Price]]*(1-fact_orders[[#This Row],[Discount%]])</f>
        <v>810.59999999999991</v>
      </c>
      <c r="R1900">
        <f>fact_orders[[#This Row],[Original Price]]*fact_orders[[#This Row],[Discount%]]</f>
        <v>347.4</v>
      </c>
      <c r="S1900">
        <f>YEAR(fact_orders[[#This Row],[Date]])</f>
        <v>2023</v>
      </c>
      <c r="T1900">
        <f>MONTH(fact_orders[[#This Row],[Date]])</f>
        <v>3</v>
      </c>
      <c r="U1900" t="str">
        <f>TEXT(fact_orders[[#This Row],[Date]],"mmm-yyyy")</f>
        <v>Mar-2023</v>
      </c>
      <c r="V1900" t="str">
        <f>"Q"&amp;ROUNDUP(MONTH(fact_orders[[#This Row],[Date]])/3,0)</f>
        <v>Q1</v>
      </c>
      <c r="W1900" t="str" cm="1">
        <f t="array" ref="W1900">_xlfn.IFS(
fact_orders[[#This Row],[dim_customers.Customer Age]]&lt;=25,"18-25",
fact_orders[[#This Row],[dim_customers.Customer Age]]&lt;=35,"26-35",
fact_orders[[#This Row],[dim_customers.Customer Age]]&lt;=45,"36-45",
fact_orders[[#This Row],[dim_customers.Customer Age]]&lt;=55,"46-55",
TRUE,"56+"
)</f>
        <v>18-25</v>
      </c>
      <c r="X1900" t="str" cm="1">
        <f t="array" ref="X1900">_xlfn.IFS(fact_orders[[#This Row],[Original Price]]&lt;250,"Under 250", fact_orders[[#This Row],[Original Price]]&lt;500, "250-499",fact_orders[[#This Row],[Original Price]]&lt;1000,"500-999",fact_orders[[#This Row],[Original Price]]&lt;2000,"1000-1999",TRUE,"2000+")</f>
        <v>1000-1999</v>
      </c>
      <c r="Y1900" t="str" cm="1">
        <f t="array" ref="Y1900">_xlfn.IFS(fact_orders[[#This Row],[Discount%]]&lt;0.2,"10-19%",fact_orders[[#This Row],[Discount%]]&lt;0.3,"20-29%",fact_orders[[#This Row],[Discount%]]&lt;0.4,"30-39%",fact_orders[[#This Row],[Discount%]]&lt;0.5,"40-49%",TRUE,"50%+")</f>
        <v>30-39%</v>
      </c>
    </row>
    <row r="1901" spans="1:25" hidden="1" x14ac:dyDescent="0.3">
      <c r="A1901" t="s">
        <v>5317</v>
      </c>
      <c r="B1901" t="s">
        <v>3394</v>
      </c>
      <c r="C1901" t="s">
        <v>1778</v>
      </c>
      <c r="D1901" s="2">
        <v>44909</v>
      </c>
      <c r="E1901">
        <v>264</v>
      </c>
      <c r="F1901" s="4">
        <v>0.3</v>
      </c>
      <c r="G1901" t="s">
        <v>8</v>
      </c>
      <c r="H1901" t="s">
        <v>1475</v>
      </c>
      <c r="I1901" t="s">
        <v>1709</v>
      </c>
      <c r="J1901" t="s">
        <v>1244</v>
      </c>
      <c r="K1901" t="s">
        <v>1173</v>
      </c>
      <c r="L1901" t="s">
        <v>23</v>
      </c>
      <c r="M1901">
        <v>5</v>
      </c>
      <c r="N1901">
        <v>24</v>
      </c>
      <c r="O1901" t="s">
        <v>3392</v>
      </c>
      <c r="P1901" t="s">
        <v>3381</v>
      </c>
      <c r="Q1901" s="7">
        <f>fact_orders[[#This Row],[Original Price]]*(1-fact_orders[[#This Row],[Discount%]])</f>
        <v>184.79999999999998</v>
      </c>
      <c r="R1901">
        <f>fact_orders[[#This Row],[Original Price]]*fact_orders[[#This Row],[Discount%]]</f>
        <v>79.2</v>
      </c>
      <c r="S1901">
        <f>YEAR(fact_orders[[#This Row],[Date]])</f>
        <v>2022</v>
      </c>
      <c r="T1901">
        <f>MONTH(fact_orders[[#This Row],[Date]])</f>
        <v>12</v>
      </c>
      <c r="U1901" t="str">
        <f>TEXT(fact_orders[[#This Row],[Date]],"mmm-yyyy")</f>
        <v>Dec-2022</v>
      </c>
      <c r="V1901" t="str">
        <f>"Q"&amp;ROUNDUP(MONTH(fact_orders[[#This Row],[Date]])/3,0)</f>
        <v>Q4</v>
      </c>
      <c r="W1901" t="str" cm="1">
        <f t="array" ref="W1901">_xlfn.IFS(
fact_orders[[#This Row],[dim_customers.Customer Age]]&lt;=25,"18-25",
fact_orders[[#This Row],[dim_customers.Customer Age]]&lt;=35,"26-35",
fact_orders[[#This Row],[dim_customers.Customer Age]]&lt;=45,"36-45",
fact_orders[[#This Row],[dim_customers.Customer Age]]&lt;=55,"46-55",
TRUE,"56+"
)</f>
        <v>18-25</v>
      </c>
      <c r="X1901" t="str" cm="1">
        <f t="array" ref="X1901">_xlfn.IFS(fact_orders[[#This Row],[Original Price]]&lt;250,"Under 250", fact_orders[[#This Row],[Original Price]]&lt;500, "250-499",fact_orders[[#This Row],[Original Price]]&lt;1000,"500-999",fact_orders[[#This Row],[Original Price]]&lt;2000,"1000-1999",TRUE,"2000+")</f>
        <v>250-499</v>
      </c>
      <c r="Y1901" t="str" cm="1">
        <f t="array" ref="Y1901">_xlfn.IFS(fact_orders[[#This Row],[Discount%]]&lt;0.2,"10-19%",fact_orders[[#This Row],[Discount%]]&lt;0.3,"20-29%",fact_orders[[#This Row],[Discount%]]&lt;0.4,"30-39%",fact_orders[[#This Row],[Discount%]]&lt;0.5,"40-49%",TRUE,"50%+")</f>
        <v>30-39%</v>
      </c>
    </row>
    <row r="1902" spans="1:25" hidden="1" x14ac:dyDescent="0.3">
      <c r="A1902" t="s">
        <v>5318</v>
      </c>
      <c r="B1902" t="s">
        <v>3395</v>
      </c>
      <c r="C1902" t="s">
        <v>1778</v>
      </c>
      <c r="D1902" s="2">
        <v>44281</v>
      </c>
      <c r="E1902">
        <v>433</v>
      </c>
      <c r="F1902" s="4">
        <v>0.35</v>
      </c>
      <c r="G1902" t="s">
        <v>8</v>
      </c>
      <c r="H1902" t="s">
        <v>1475</v>
      </c>
      <c r="I1902" t="s">
        <v>1709</v>
      </c>
      <c r="J1902" t="s">
        <v>1244</v>
      </c>
      <c r="K1902" t="s">
        <v>1173</v>
      </c>
      <c r="L1902" t="s">
        <v>23</v>
      </c>
      <c r="M1902">
        <v>5</v>
      </c>
      <c r="N1902">
        <v>24</v>
      </c>
      <c r="O1902" t="s">
        <v>3392</v>
      </c>
      <c r="P1902" t="s">
        <v>3381</v>
      </c>
      <c r="Q1902" s="7">
        <f>fact_orders[[#This Row],[Original Price]]*(1-fact_orders[[#This Row],[Discount%]])</f>
        <v>281.45</v>
      </c>
      <c r="R1902">
        <f>fact_orders[[#This Row],[Original Price]]*fact_orders[[#This Row],[Discount%]]</f>
        <v>151.54999999999998</v>
      </c>
      <c r="S1902">
        <f>YEAR(fact_orders[[#This Row],[Date]])</f>
        <v>2021</v>
      </c>
      <c r="T1902">
        <f>MONTH(fact_orders[[#This Row],[Date]])</f>
        <v>3</v>
      </c>
      <c r="U1902" t="str">
        <f>TEXT(fact_orders[[#This Row],[Date]],"mmm-yyyy")</f>
        <v>Mar-2021</v>
      </c>
      <c r="V1902" t="str">
        <f>"Q"&amp;ROUNDUP(MONTH(fact_orders[[#This Row],[Date]])/3,0)</f>
        <v>Q1</v>
      </c>
      <c r="W1902" t="str" cm="1">
        <f t="array" ref="W1902">_xlfn.IFS(
fact_orders[[#This Row],[dim_customers.Customer Age]]&lt;=25,"18-25",
fact_orders[[#This Row],[dim_customers.Customer Age]]&lt;=35,"26-35",
fact_orders[[#This Row],[dim_customers.Customer Age]]&lt;=45,"36-45",
fact_orders[[#This Row],[dim_customers.Customer Age]]&lt;=55,"46-55",
TRUE,"56+"
)</f>
        <v>18-25</v>
      </c>
      <c r="X1902" t="str" cm="1">
        <f t="array" ref="X1902">_xlfn.IFS(fact_orders[[#This Row],[Original Price]]&lt;250,"Under 250", fact_orders[[#This Row],[Original Price]]&lt;500, "250-499",fact_orders[[#This Row],[Original Price]]&lt;1000,"500-999",fact_orders[[#This Row],[Original Price]]&lt;2000,"1000-1999",TRUE,"2000+")</f>
        <v>250-499</v>
      </c>
      <c r="Y1902" t="str" cm="1">
        <f t="array" ref="Y1902">_xlfn.IFS(fact_orders[[#This Row],[Discount%]]&lt;0.2,"10-19%",fact_orders[[#This Row],[Discount%]]&lt;0.3,"20-29%",fact_orders[[#This Row],[Discount%]]&lt;0.4,"30-39%",fact_orders[[#This Row],[Discount%]]&lt;0.5,"40-49%",TRUE,"50%+")</f>
        <v>30-39%</v>
      </c>
    </row>
    <row r="1903" spans="1:25" hidden="1" x14ac:dyDescent="0.3">
      <c r="A1903" t="s">
        <v>5319</v>
      </c>
      <c r="B1903" t="s">
        <v>3396</v>
      </c>
      <c r="C1903" t="s">
        <v>1778</v>
      </c>
      <c r="D1903" s="2">
        <v>44496</v>
      </c>
      <c r="E1903">
        <v>562</v>
      </c>
      <c r="F1903" s="4">
        <v>0.35</v>
      </c>
      <c r="G1903" t="s">
        <v>8</v>
      </c>
      <c r="H1903" t="s">
        <v>1475</v>
      </c>
      <c r="I1903" t="s">
        <v>1709</v>
      </c>
      <c r="J1903" t="s">
        <v>1244</v>
      </c>
      <c r="K1903" t="s">
        <v>1173</v>
      </c>
      <c r="L1903" t="s">
        <v>23</v>
      </c>
      <c r="M1903">
        <v>5</v>
      </c>
      <c r="N1903">
        <v>24</v>
      </c>
      <c r="O1903" t="s">
        <v>3392</v>
      </c>
      <c r="P1903" t="s">
        <v>3381</v>
      </c>
      <c r="Q1903" s="7">
        <f>fact_orders[[#This Row],[Original Price]]*(1-fact_orders[[#This Row],[Discount%]])</f>
        <v>365.3</v>
      </c>
      <c r="R1903">
        <f>fact_orders[[#This Row],[Original Price]]*fact_orders[[#This Row],[Discount%]]</f>
        <v>196.7</v>
      </c>
      <c r="S1903">
        <f>YEAR(fact_orders[[#This Row],[Date]])</f>
        <v>2021</v>
      </c>
      <c r="T1903">
        <f>MONTH(fact_orders[[#This Row],[Date]])</f>
        <v>10</v>
      </c>
      <c r="U1903" t="str">
        <f>TEXT(fact_orders[[#This Row],[Date]],"mmm-yyyy")</f>
        <v>Oct-2021</v>
      </c>
      <c r="V1903" t="str">
        <f>"Q"&amp;ROUNDUP(MONTH(fact_orders[[#This Row],[Date]])/3,0)</f>
        <v>Q4</v>
      </c>
      <c r="W1903" t="str" cm="1">
        <f t="array" ref="W1903">_xlfn.IFS(
fact_orders[[#This Row],[dim_customers.Customer Age]]&lt;=25,"18-25",
fact_orders[[#This Row],[dim_customers.Customer Age]]&lt;=35,"26-35",
fact_orders[[#This Row],[dim_customers.Customer Age]]&lt;=45,"36-45",
fact_orders[[#This Row],[dim_customers.Customer Age]]&lt;=55,"46-55",
TRUE,"56+"
)</f>
        <v>18-25</v>
      </c>
      <c r="X1903" t="str" cm="1">
        <f t="array" ref="X1903">_xlfn.IFS(fact_orders[[#This Row],[Original Price]]&lt;250,"Under 250", fact_orders[[#This Row],[Original Price]]&lt;500, "250-499",fact_orders[[#This Row],[Original Price]]&lt;1000,"500-999",fact_orders[[#This Row],[Original Price]]&lt;2000,"1000-1999",TRUE,"2000+")</f>
        <v>500-999</v>
      </c>
      <c r="Y1903" t="str" cm="1">
        <f t="array" ref="Y1903">_xlfn.IFS(fact_orders[[#This Row],[Discount%]]&lt;0.2,"10-19%",fact_orders[[#This Row],[Discount%]]&lt;0.3,"20-29%",fact_orders[[#This Row],[Discount%]]&lt;0.4,"30-39%",fact_orders[[#This Row],[Discount%]]&lt;0.5,"40-49%",TRUE,"50%+")</f>
        <v>30-39%</v>
      </c>
    </row>
    <row r="1904" spans="1:25" hidden="1" x14ac:dyDescent="0.3">
      <c r="A1904" t="s">
        <v>5320</v>
      </c>
      <c r="B1904" t="s">
        <v>3397</v>
      </c>
      <c r="C1904" t="s">
        <v>1778</v>
      </c>
      <c r="D1904" s="2">
        <v>44266</v>
      </c>
      <c r="E1904">
        <v>423</v>
      </c>
      <c r="F1904" s="4">
        <v>0.35</v>
      </c>
      <c r="G1904" t="s">
        <v>8</v>
      </c>
      <c r="H1904" t="s">
        <v>1475</v>
      </c>
      <c r="I1904" t="s">
        <v>1709</v>
      </c>
      <c r="J1904" t="s">
        <v>1244</v>
      </c>
      <c r="K1904" t="s">
        <v>1173</v>
      </c>
      <c r="L1904" t="s">
        <v>23</v>
      </c>
      <c r="M1904">
        <v>5</v>
      </c>
      <c r="N1904">
        <v>22</v>
      </c>
      <c r="O1904" t="s">
        <v>3392</v>
      </c>
      <c r="P1904" t="s">
        <v>3381</v>
      </c>
      <c r="Q1904" s="7">
        <f>fact_orders[[#This Row],[Original Price]]*(1-fact_orders[[#This Row],[Discount%]])</f>
        <v>274.95</v>
      </c>
      <c r="R1904">
        <f>fact_orders[[#This Row],[Original Price]]*fact_orders[[#This Row],[Discount%]]</f>
        <v>148.04999999999998</v>
      </c>
      <c r="S1904">
        <f>YEAR(fact_orders[[#This Row],[Date]])</f>
        <v>2021</v>
      </c>
      <c r="T1904">
        <f>MONTH(fact_orders[[#This Row],[Date]])</f>
        <v>3</v>
      </c>
      <c r="U1904" t="str">
        <f>TEXT(fact_orders[[#This Row],[Date]],"mmm-yyyy")</f>
        <v>Mar-2021</v>
      </c>
      <c r="V1904" t="str">
        <f>"Q"&amp;ROUNDUP(MONTH(fact_orders[[#This Row],[Date]])/3,0)</f>
        <v>Q1</v>
      </c>
      <c r="W1904" t="str" cm="1">
        <f t="array" ref="W1904">_xlfn.IFS(
fact_orders[[#This Row],[dim_customers.Customer Age]]&lt;=25,"18-25",
fact_orders[[#This Row],[dim_customers.Customer Age]]&lt;=35,"26-35",
fact_orders[[#This Row],[dim_customers.Customer Age]]&lt;=45,"36-45",
fact_orders[[#This Row],[dim_customers.Customer Age]]&lt;=55,"46-55",
TRUE,"56+"
)</f>
        <v>18-25</v>
      </c>
      <c r="X1904" t="str" cm="1">
        <f t="array" ref="X1904">_xlfn.IFS(fact_orders[[#This Row],[Original Price]]&lt;250,"Under 250", fact_orders[[#This Row],[Original Price]]&lt;500, "250-499",fact_orders[[#This Row],[Original Price]]&lt;1000,"500-999",fact_orders[[#This Row],[Original Price]]&lt;2000,"1000-1999",TRUE,"2000+")</f>
        <v>250-499</v>
      </c>
      <c r="Y1904" t="str" cm="1">
        <f t="array" ref="Y1904">_xlfn.IFS(fact_orders[[#This Row],[Discount%]]&lt;0.2,"10-19%",fact_orders[[#This Row],[Discount%]]&lt;0.3,"20-29%",fact_orders[[#This Row],[Discount%]]&lt;0.4,"30-39%",fact_orders[[#This Row],[Discount%]]&lt;0.5,"40-49%",TRUE,"50%+")</f>
        <v>30-39%</v>
      </c>
    </row>
    <row r="1905" spans="1:25" hidden="1" x14ac:dyDescent="0.3">
      <c r="A1905" t="s">
        <v>5321</v>
      </c>
      <c r="B1905" t="s">
        <v>3398</v>
      </c>
      <c r="C1905" t="s">
        <v>1778</v>
      </c>
      <c r="D1905" s="2">
        <v>44253</v>
      </c>
      <c r="E1905">
        <v>621</v>
      </c>
      <c r="F1905" s="4">
        <v>0.35</v>
      </c>
      <c r="G1905" t="s">
        <v>8</v>
      </c>
      <c r="H1905" t="s">
        <v>1475</v>
      </c>
      <c r="I1905" t="s">
        <v>1709</v>
      </c>
      <c r="J1905" t="s">
        <v>1244</v>
      </c>
      <c r="K1905" t="s">
        <v>1173</v>
      </c>
      <c r="L1905" t="s">
        <v>23</v>
      </c>
      <c r="M1905">
        <v>5</v>
      </c>
      <c r="N1905">
        <v>23</v>
      </c>
      <c r="O1905" t="s">
        <v>3399</v>
      </c>
      <c r="P1905" t="s">
        <v>3400</v>
      </c>
      <c r="Q1905" s="7">
        <f>fact_orders[[#This Row],[Original Price]]*(1-fact_orders[[#This Row],[Discount%]])</f>
        <v>403.65000000000003</v>
      </c>
      <c r="R1905">
        <f>fact_orders[[#This Row],[Original Price]]*fact_orders[[#This Row],[Discount%]]</f>
        <v>217.35</v>
      </c>
      <c r="S1905">
        <f>YEAR(fact_orders[[#This Row],[Date]])</f>
        <v>2021</v>
      </c>
      <c r="T1905">
        <f>MONTH(fact_orders[[#This Row],[Date]])</f>
        <v>2</v>
      </c>
      <c r="U1905" t="str">
        <f>TEXT(fact_orders[[#This Row],[Date]],"mmm-yyyy")</f>
        <v>Feb-2021</v>
      </c>
      <c r="V1905" t="str">
        <f>"Q"&amp;ROUNDUP(MONTH(fact_orders[[#This Row],[Date]])/3,0)</f>
        <v>Q1</v>
      </c>
      <c r="W1905" t="str" cm="1">
        <f t="array" ref="W1905">_xlfn.IFS(
fact_orders[[#This Row],[dim_customers.Customer Age]]&lt;=25,"18-25",
fact_orders[[#This Row],[dim_customers.Customer Age]]&lt;=35,"26-35",
fact_orders[[#This Row],[dim_customers.Customer Age]]&lt;=45,"36-45",
fact_orders[[#This Row],[dim_customers.Customer Age]]&lt;=55,"46-55",
TRUE,"56+"
)</f>
        <v>18-25</v>
      </c>
      <c r="X1905" t="str" cm="1">
        <f t="array" ref="X1905">_xlfn.IFS(fact_orders[[#This Row],[Original Price]]&lt;250,"Under 250", fact_orders[[#This Row],[Original Price]]&lt;500, "250-499",fact_orders[[#This Row],[Original Price]]&lt;1000,"500-999",fact_orders[[#This Row],[Original Price]]&lt;2000,"1000-1999",TRUE,"2000+")</f>
        <v>500-999</v>
      </c>
      <c r="Y1905" t="str" cm="1">
        <f t="array" ref="Y1905">_xlfn.IFS(fact_orders[[#This Row],[Discount%]]&lt;0.2,"10-19%",fact_orders[[#This Row],[Discount%]]&lt;0.3,"20-29%",fact_orders[[#This Row],[Discount%]]&lt;0.4,"30-39%",fact_orders[[#This Row],[Discount%]]&lt;0.5,"40-49%",TRUE,"50%+")</f>
        <v>30-39%</v>
      </c>
    </row>
    <row r="1906" spans="1:25" hidden="1" x14ac:dyDescent="0.3">
      <c r="A1906" t="s">
        <v>5322</v>
      </c>
      <c r="B1906" t="s">
        <v>3401</v>
      </c>
      <c r="C1906" t="s">
        <v>1778</v>
      </c>
      <c r="D1906" s="2">
        <v>44629</v>
      </c>
      <c r="E1906">
        <v>333</v>
      </c>
      <c r="F1906" s="4">
        <v>0.35</v>
      </c>
      <c r="G1906" t="s">
        <v>8</v>
      </c>
      <c r="H1906" t="s">
        <v>1475</v>
      </c>
      <c r="I1906" t="s">
        <v>1709</v>
      </c>
      <c r="J1906" t="s">
        <v>1244</v>
      </c>
      <c r="K1906" t="s">
        <v>1173</v>
      </c>
      <c r="L1906" t="s">
        <v>23</v>
      </c>
      <c r="M1906">
        <v>5</v>
      </c>
      <c r="N1906">
        <v>24</v>
      </c>
      <c r="O1906" t="s">
        <v>3399</v>
      </c>
      <c r="P1906" t="s">
        <v>3400</v>
      </c>
      <c r="Q1906" s="7">
        <f>fact_orders[[#This Row],[Original Price]]*(1-fact_orders[[#This Row],[Discount%]])</f>
        <v>216.45000000000002</v>
      </c>
      <c r="R1906">
        <f>fact_orders[[#This Row],[Original Price]]*fact_orders[[#This Row],[Discount%]]</f>
        <v>116.55</v>
      </c>
      <c r="S1906">
        <f>YEAR(fact_orders[[#This Row],[Date]])</f>
        <v>2022</v>
      </c>
      <c r="T1906">
        <f>MONTH(fact_orders[[#This Row],[Date]])</f>
        <v>3</v>
      </c>
      <c r="U1906" t="str">
        <f>TEXT(fact_orders[[#This Row],[Date]],"mmm-yyyy")</f>
        <v>Mar-2022</v>
      </c>
      <c r="V1906" t="str">
        <f>"Q"&amp;ROUNDUP(MONTH(fact_orders[[#This Row],[Date]])/3,0)</f>
        <v>Q1</v>
      </c>
      <c r="W1906" t="str" cm="1">
        <f t="array" ref="W1906">_xlfn.IFS(
fact_orders[[#This Row],[dim_customers.Customer Age]]&lt;=25,"18-25",
fact_orders[[#This Row],[dim_customers.Customer Age]]&lt;=35,"26-35",
fact_orders[[#This Row],[dim_customers.Customer Age]]&lt;=45,"36-45",
fact_orders[[#This Row],[dim_customers.Customer Age]]&lt;=55,"46-55",
TRUE,"56+"
)</f>
        <v>18-25</v>
      </c>
      <c r="X1906" t="str" cm="1">
        <f t="array" ref="X1906">_xlfn.IFS(fact_orders[[#This Row],[Original Price]]&lt;250,"Under 250", fact_orders[[#This Row],[Original Price]]&lt;500, "250-499",fact_orders[[#This Row],[Original Price]]&lt;1000,"500-999",fact_orders[[#This Row],[Original Price]]&lt;2000,"1000-1999",TRUE,"2000+")</f>
        <v>250-499</v>
      </c>
      <c r="Y1906" t="str" cm="1">
        <f t="array" ref="Y1906">_xlfn.IFS(fact_orders[[#This Row],[Discount%]]&lt;0.2,"10-19%",fact_orders[[#This Row],[Discount%]]&lt;0.3,"20-29%",fact_orders[[#This Row],[Discount%]]&lt;0.4,"30-39%",fact_orders[[#This Row],[Discount%]]&lt;0.5,"40-49%",TRUE,"50%+")</f>
        <v>30-39%</v>
      </c>
    </row>
    <row r="1907" spans="1:25" hidden="1" x14ac:dyDescent="0.3">
      <c r="A1907" t="s">
        <v>5323</v>
      </c>
      <c r="B1907" t="s">
        <v>3402</v>
      </c>
      <c r="C1907" t="s">
        <v>1779</v>
      </c>
      <c r="D1907" s="2">
        <v>44787</v>
      </c>
      <c r="E1907">
        <v>236</v>
      </c>
      <c r="F1907" s="4">
        <v>0.35</v>
      </c>
      <c r="G1907" t="s">
        <v>8</v>
      </c>
      <c r="H1907" t="s">
        <v>1475</v>
      </c>
      <c r="I1907" t="s">
        <v>719</v>
      </c>
      <c r="J1907" t="s">
        <v>364</v>
      </c>
      <c r="K1907" t="s">
        <v>6928</v>
      </c>
      <c r="L1907" t="s">
        <v>23</v>
      </c>
      <c r="M1907">
        <v>4</v>
      </c>
      <c r="N1907">
        <v>25</v>
      </c>
      <c r="O1907" t="s">
        <v>3399</v>
      </c>
      <c r="P1907" t="s">
        <v>3400</v>
      </c>
      <c r="Q1907" s="7">
        <f>fact_orders[[#This Row],[Original Price]]*(1-fact_orders[[#This Row],[Discount%]])</f>
        <v>153.4</v>
      </c>
      <c r="R1907">
        <f>fact_orders[[#This Row],[Original Price]]*fact_orders[[#This Row],[Discount%]]</f>
        <v>82.6</v>
      </c>
      <c r="S1907">
        <f>YEAR(fact_orders[[#This Row],[Date]])</f>
        <v>2022</v>
      </c>
      <c r="T1907">
        <f>MONTH(fact_orders[[#This Row],[Date]])</f>
        <v>8</v>
      </c>
      <c r="U1907" t="str">
        <f>TEXT(fact_orders[[#This Row],[Date]],"mmm-yyyy")</f>
        <v>Aug-2022</v>
      </c>
      <c r="V1907" t="str">
        <f>"Q"&amp;ROUNDUP(MONTH(fact_orders[[#This Row],[Date]])/3,0)</f>
        <v>Q3</v>
      </c>
      <c r="W1907" t="str" cm="1">
        <f t="array" ref="W1907">_xlfn.IFS(
fact_orders[[#This Row],[dim_customers.Customer Age]]&lt;=25,"18-25",
fact_orders[[#This Row],[dim_customers.Customer Age]]&lt;=35,"26-35",
fact_orders[[#This Row],[dim_customers.Customer Age]]&lt;=45,"36-45",
fact_orders[[#This Row],[dim_customers.Customer Age]]&lt;=55,"46-55",
TRUE,"56+"
)</f>
        <v>18-25</v>
      </c>
      <c r="X1907" t="str" cm="1">
        <f t="array" ref="X1907">_xlfn.IFS(fact_orders[[#This Row],[Original Price]]&lt;250,"Under 250", fact_orders[[#This Row],[Original Price]]&lt;500, "250-499",fact_orders[[#This Row],[Original Price]]&lt;1000,"500-999",fact_orders[[#This Row],[Original Price]]&lt;2000,"1000-1999",TRUE,"2000+")</f>
        <v>Under 250</v>
      </c>
      <c r="Y1907" t="str" cm="1">
        <f t="array" ref="Y1907">_xlfn.IFS(fact_orders[[#This Row],[Discount%]]&lt;0.2,"10-19%",fact_orders[[#This Row],[Discount%]]&lt;0.3,"20-29%",fact_orders[[#This Row],[Discount%]]&lt;0.4,"30-39%",fact_orders[[#This Row],[Discount%]]&lt;0.5,"40-49%",TRUE,"50%+")</f>
        <v>30-39%</v>
      </c>
    </row>
    <row r="1908" spans="1:25" hidden="1" x14ac:dyDescent="0.3">
      <c r="A1908" t="s">
        <v>5324</v>
      </c>
      <c r="B1908" t="s">
        <v>3403</v>
      </c>
      <c r="C1908" t="s">
        <v>1780</v>
      </c>
      <c r="D1908" s="2">
        <v>44439</v>
      </c>
      <c r="E1908">
        <v>456</v>
      </c>
      <c r="F1908" s="4">
        <v>0.4</v>
      </c>
      <c r="G1908" t="s">
        <v>8</v>
      </c>
      <c r="H1908" t="s">
        <v>1475</v>
      </c>
      <c r="I1908" t="s">
        <v>719</v>
      </c>
      <c r="J1908" t="s">
        <v>364</v>
      </c>
      <c r="K1908" t="s">
        <v>6928</v>
      </c>
      <c r="L1908" t="s">
        <v>23</v>
      </c>
      <c r="M1908">
        <v>4</v>
      </c>
      <c r="N1908">
        <v>26</v>
      </c>
      <c r="O1908" t="s">
        <v>3399</v>
      </c>
      <c r="P1908" t="s">
        <v>3400</v>
      </c>
      <c r="Q1908" s="7">
        <f>fact_orders[[#This Row],[Original Price]]*(1-fact_orders[[#This Row],[Discount%]])</f>
        <v>273.59999999999997</v>
      </c>
      <c r="R1908">
        <f>fact_orders[[#This Row],[Original Price]]*fact_orders[[#This Row],[Discount%]]</f>
        <v>182.4</v>
      </c>
      <c r="S1908">
        <f>YEAR(fact_orders[[#This Row],[Date]])</f>
        <v>2021</v>
      </c>
      <c r="T1908">
        <f>MONTH(fact_orders[[#This Row],[Date]])</f>
        <v>8</v>
      </c>
      <c r="U1908" t="str">
        <f>TEXT(fact_orders[[#This Row],[Date]],"mmm-yyyy")</f>
        <v>Aug-2021</v>
      </c>
      <c r="V1908" t="str">
        <f>"Q"&amp;ROUNDUP(MONTH(fact_orders[[#This Row],[Date]])/3,0)</f>
        <v>Q3</v>
      </c>
      <c r="W1908" t="str" cm="1">
        <f t="array" ref="W1908">_xlfn.IFS(
fact_orders[[#This Row],[dim_customers.Customer Age]]&lt;=25,"18-25",
fact_orders[[#This Row],[dim_customers.Customer Age]]&lt;=35,"26-35",
fact_orders[[#This Row],[dim_customers.Customer Age]]&lt;=45,"36-45",
fact_orders[[#This Row],[dim_customers.Customer Age]]&lt;=55,"46-55",
TRUE,"56+"
)</f>
        <v>26-35</v>
      </c>
      <c r="X1908" t="str" cm="1">
        <f t="array" ref="X1908">_xlfn.IFS(fact_orders[[#This Row],[Original Price]]&lt;250,"Under 250", fact_orders[[#This Row],[Original Price]]&lt;500, "250-499",fact_orders[[#This Row],[Original Price]]&lt;1000,"500-999",fact_orders[[#This Row],[Original Price]]&lt;2000,"1000-1999",TRUE,"2000+")</f>
        <v>250-499</v>
      </c>
      <c r="Y1908" t="str" cm="1">
        <f t="array" ref="Y1908">_xlfn.IFS(fact_orders[[#This Row],[Discount%]]&lt;0.2,"10-19%",fact_orders[[#This Row],[Discount%]]&lt;0.3,"20-29%",fact_orders[[#This Row],[Discount%]]&lt;0.4,"30-39%",fact_orders[[#This Row],[Discount%]]&lt;0.5,"40-49%",TRUE,"50%+")</f>
        <v>40-49%</v>
      </c>
    </row>
    <row r="1909" spans="1:25" hidden="1" x14ac:dyDescent="0.3">
      <c r="A1909" t="s">
        <v>5325</v>
      </c>
      <c r="B1909" t="s">
        <v>3404</v>
      </c>
      <c r="C1909" t="s">
        <v>1781</v>
      </c>
      <c r="D1909" s="2">
        <v>44208</v>
      </c>
      <c r="E1909">
        <v>963</v>
      </c>
      <c r="F1909" s="4">
        <v>0.4</v>
      </c>
      <c r="G1909" t="s">
        <v>8</v>
      </c>
      <c r="H1909" t="s">
        <v>1475</v>
      </c>
      <c r="I1909" t="s">
        <v>719</v>
      </c>
      <c r="J1909" t="s">
        <v>364</v>
      </c>
      <c r="K1909" t="s">
        <v>6928</v>
      </c>
      <c r="L1909" t="s">
        <v>23</v>
      </c>
      <c r="M1909">
        <v>4</v>
      </c>
      <c r="N1909">
        <v>27</v>
      </c>
      <c r="O1909" t="s">
        <v>3399</v>
      </c>
      <c r="P1909" t="s">
        <v>3400</v>
      </c>
      <c r="Q1909" s="7">
        <f>fact_orders[[#This Row],[Original Price]]*(1-fact_orders[[#This Row],[Discount%]])</f>
        <v>577.79999999999995</v>
      </c>
      <c r="R1909">
        <f>fact_orders[[#This Row],[Original Price]]*fact_orders[[#This Row],[Discount%]]</f>
        <v>385.20000000000005</v>
      </c>
      <c r="S1909">
        <f>YEAR(fact_orders[[#This Row],[Date]])</f>
        <v>2021</v>
      </c>
      <c r="T1909">
        <f>MONTH(fact_orders[[#This Row],[Date]])</f>
        <v>1</v>
      </c>
      <c r="U1909" t="str">
        <f>TEXT(fact_orders[[#This Row],[Date]],"mmm-yyyy")</f>
        <v>Jan-2021</v>
      </c>
      <c r="V1909" t="str">
        <f>"Q"&amp;ROUNDUP(MONTH(fact_orders[[#This Row],[Date]])/3,0)</f>
        <v>Q1</v>
      </c>
      <c r="W1909" t="str" cm="1">
        <f t="array" ref="W1909">_xlfn.IFS(
fact_orders[[#This Row],[dim_customers.Customer Age]]&lt;=25,"18-25",
fact_orders[[#This Row],[dim_customers.Customer Age]]&lt;=35,"26-35",
fact_orders[[#This Row],[dim_customers.Customer Age]]&lt;=45,"36-45",
fact_orders[[#This Row],[dim_customers.Customer Age]]&lt;=55,"46-55",
TRUE,"56+"
)</f>
        <v>26-35</v>
      </c>
      <c r="X1909" t="str" cm="1">
        <f t="array" ref="X1909">_xlfn.IFS(fact_orders[[#This Row],[Original Price]]&lt;250,"Under 250", fact_orders[[#This Row],[Original Price]]&lt;500, "250-499",fact_orders[[#This Row],[Original Price]]&lt;1000,"500-999",fact_orders[[#This Row],[Original Price]]&lt;2000,"1000-1999",TRUE,"2000+")</f>
        <v>500-999</v>
      </c>
      <c r="Y1909" t="str" cm="1">
        <f t="array" ref="Y1909">_xlfn.IFS(fact_orders[[#This Row],[Discount%]]&lt;0.2,"10-19%",fact_orders[[#This Row],[Discount%]]&lt;0.3,"20-29%",fact_orders[[#This Row],[Discount%]]&lt;0.4,"30-39%",fact_orders[[#This Row],[Discount%]]&lt;0.5,"40-49%",TRUE,"50%+")</f>
        <v>40-49%</v>
      </c>
    </row>
    <row r="1910" spans="1:25" hidden="1" x14ac:dyDescent="0.3">
      <c r="A1910" t="s">
        <v>5326</v>
      </c>
      <c r="B1910" t="s">
        <v>3405</v>
      </c>
      <c r="C1910" t="s">
        <v>1782</v>
      </c>
      <c r="D1910" s="2">
        <v>44569</v>
      </c>
      <c r="E1910">
        <v>234</v>
      </c>
      <c r="F1910" s="4">
        <v>0.15</v>
      </c>
      <c r="G1910" t="s">
        <v>8</v>
      </c>
      <c r="H1910" t="s">
        <v>1475</v>
      </c>
      <c r="I1910" t="s">
        <v>719</v>
      </c>
      <c r="J1910" t="s">
        <v>364</v>
      </c>
      <c r="K1910" t="s">
        <v>6928</v>
      </c>
      <c r="L1910" t="s">
        <v>12</v>
      </c>
      <c r="M1910">
        <v>5</v>
      </c>
      <c r="N1910">
        <v>34</v>
      </c>
      <c r="O1910" t="s">
        <v>3399</v>
      </c>
      <c r="P1910" t="s">
        <v>3400</v>
      </c>
      <c r="Q1910" s="7">
        <f>fact_orders[[#This Row],[Original Price]]*(1-fact_orders[[#This Row],[Discount%]])</f>
        <v>198.9</v>
      </c>
      <c r="R1910">
        <f>fact_orders[[#This Row],[Original Price]]*fact_orders[[#This Row],[Discount%]]</f>
        <v>35.1</v>
      </c>
      <c r="S1910">
        <f>YEAR(fact_orders[[#This Row],[Date]])</f>
        <v>2022</v>
      </c>
      <c r="T1910">
        <f>MONTH(fact_orders[[#This Row],[Date]])</f>
        <v>1</v>
      </c>
      <c r="U1910" t="str">
        <f>TEXT(fact_orders[[#This Row],[Date]],"mmm-yyyy")</f>
        <v>Jan-2022</v>
      </c>
      <c r="V1910" t="str">
        <f>"Q"&amp;ROUNDUP(MONTH(fact_orders[[#This Row],[Date]])/3,0)</f>
        <v>Q1</v>
      </c>
      <c r="W1910" t="str" cm="1">
        <f t="array" ref="W1910">_xlfn.IFS(
fact_orders[[#This Row],[dim_customers.Customer Age]]&lt;=25,"18-25",
fact_orders[[#This Row],[dim_customers.Customer Age]]&lt;=35,"26-35",
fact_orders[[#This Row],[dim_customers.Customer Age]]&lt;=45,"36-45",
fact_orders[[#This Row],[dim_customers.Customer Age]]&lt;=55,"46-55",
TRUE,"56+"
)</f>
        <v>26-35</v>
      </c>
      <c r="X1910" t="str" cm="1">
        <f t="array" ref="X1910">_xlfn.IFS(fact_orders[[#This Row],[Original Price]]&lt;250,"Under 250", fact_orders[[#This Row],[Original Price]]&lt;500, "250-499",fact_orders[[#This Row],[Original Price]]&lt;1000,"500-999",fact_orders[[#This Row],[Original Price]]&lt;2000,"1000-1999",TRUE,"2000+")</f>
        <v>Under 250</v>
      </c>
      <c r="Y1910" t="str" cm="1">
        <f t="array" ref="Y1910">_xlfn.IFS(fact_orders[[#This Row],[Discount%]]&lt;0.2,"10-19%",fact_orders[[#This Row],[Discount%]]&lt;0.3,"20-29%",fact_orders[[#This Row],[Discount%]]&lt;0.4,"30-39%",fact_orders[[#This Row],[Discount%]]&lt;0.5,"40-49%",TRUE,"50%+")</f>
        <v>10-19%</v>
      </c>
    </row>
    <row r="1911" spans="1:25" hidden="1" x14ac:dyDescent="0.3">
      <c r="A1911" t="s">
        <v>5327</v>
      </c>
      <c r="B1911" t="s">
        <v>3406</v>
      </c>
      <c r="C1911" t="s">
        <v>1783</v>
      </c>
      <c r="D1911" s="2">
        <v>44737</v>
      </c>
      <c r="E1911">
        <v>456</v>
      </c>
      <c r="F1911" s="4">
        <v>0.15</v>
      </c>
      <c r="G1911" t="s">
        <v>8</v>
      </c>
      <c r="H1911" t="s">
        <v>1475</v>
      </c>
      <c r="I1911" t="s">
        <v>719</v>
      </c>
      <c r="J1911" t="s">
        <v>364</v>
      </c>
      <c r="K1911" t="s">
        <v>6928</v>
      </c>
      <c r="L1911" t="s">
        <v>27</v>
      </c>
      <c r="M1911">
        <v>5</v>
      </c>
      <c r="N1911">
        <v>35</v>
      </c>
      <c r="O1911" t="s">
        <v>3407</v>
      </c>
      <c r="P1911" t="s">
        <v>3400</v>
      </c>
      <c r="Q1911" s="7">
        <f>fact_orders[[#This Row],[Original Price]]*(1-fact_orders[[#This Row],[Discount%]])</f>
        <v>387.59999999999997</v>
      </c>
      <c r="R1911">
        <f>fact_orders[[#This Row],[Original Price]]*fact_orders[[#This Row],[Discount%]]</f>
        <v>68.399999999999991</v>
      </c>
      <c r="S1911">
        <f>YEAR(fact_orders[[#This Row],[Date]])</f>
        <v>2022</v>
      </c>
      <c r="T1911">
        <f>MONTH(fact_orders[[#This Row],[Date]])</f>
        <v>6</v>
      </c>
      <c r="U1911" t="str">
        <f>TEXT(fact_orders[[#This Row],[Date]],"mmm-yyyy")</f>
        <v>Jun-2022</v>
      </c>
      <c r="V1911" t="str">
        <f>"Q"&amp;ROUNDUP(MONTH(fact_orders[[#This Row],[Date]])/3,0)</f>
        <v>Q2</v>
      </c>
      <c r="W1911" t="str" cm="1">
        <f t="array" ref="W1911">_xlfn.IFS(
fact_orders[[#This Row],[dim_customers.Customer Age]]&lt;=25,"18-25",
fact_orders[[#This Row],[dim_customers.Customer Age]]&lt;=35,"26-35",
fact_orders[[#This Row],[dim_customers.Customer Age]]&lt;=45,"36-45",
fact_orders[[#This Row],[dim_customers.Customer Age]]&lt;=55,"46-55",
TRUE,"56+"
)</f>
        <v>26-35</v>
      </c>
      <c r="X1911" t="str" cm="1">
        <f t="array" ref="X1911">_xlfn.IFS(fact_orders[[#This Row],[Original Price]]&lt;250,"Under 250", fact_orders[[#This Row],[Original Price]]&lt;500, "250-499",fact_orders[[#This Row],[Original Price]]&lt;1000,"500-999",fact_orders[[#This Row],[Original Price]]&lt;2000,"1000-1999",TRUE,"2000+")</f>
        <v>250-499</v>
      </c>
      <c r="Y1911" t="str" cm="1">
        <f t="array" ref="Y1911">_xlfn.IFS(fact_orders[[#This Row],[Discount%]]&lt;0.2,"10-19%",fact_orders[[#This Row],[Discount%]]&lt;0.3,"20-29%",fact_orders[[#This Row],[Discount%]]&lt;0.4,"30-39%",fact_orders[[#This Row],[Discount%]]&lt;0.5,"40-49%",TRUE,"50%+")</f>
        <v>10-19%</v>
      </c>
    </row>
    <row r="1912" spans="1:25" hidden="1" x14ac:dyDescent="0.3">
      <c r="A1912" t="s">
        <v>5328</v>
      </c>
      <c r="B1912" t="s">
        <v>3408</v>
      </c>
      <c r="C1912" t="s">
        <v>1784</v>
      </c>
      <c r="D1912" s="2">
        <v>44511</v>
      </c>
      <c r="E1912">
        <v>564</v>
      </c>
      <c r="F1912" s="4">
        <v>0.15</v>
      </c>
      <c r="G1912" t="s">
        <v>8</v>
      </c>
      <c r="H1912" t="s">
        <v>1475</v>
      </c>
      <c r="I1912" t="s">
        <v>719</v>
      </c>
      <c r="J1912" t="s">
        <v>364</v>
      </c>
      <c r="K1912" t="s">
        <v>6928</v>
      </c>
      <c r="L1912" t="s">
        <v>27</v>
      </c>
      <c r="M1912">
        <v>3</v>
      </c>
      <c r="N1912">
        <v>36</v>
      </c>
      <c r="O1912" t="s">
        <v>3407</v>
      </c>
      <c r="P1912" t="s">
        <v>3400</v>
      </c>
      <c r="Q1912" s="7">
        <f>fact_orders[[#This Row],[Original Price]]*(1-fact_orders[[#This Row],[Discount%]])</f>
        <v>479.4</v>
      </c>
      <c r="R1912">
        <f>fact_orders[[#This Row],[Original Price]]*fact_orders[[#This Row],[Discount%]]</f>
        <v>84.6</v>
      </c>
      <c r="S1912">
        <f>YEAR(fact_orders[[#This Row],[Date]])</f>
        <v>2021</v>
      </c>
      <c r="T1912">
        <f>MONTH(fact_orders[[#This Row],[Date]])</f>
        <v>11</v>
      </c>
      <c r="U1912" t="str">
        <f>TEXT(fact_orders[[#This Row],[Date]],"mmm-yyyy")</f>
        <v>Nov-2021</v>
      </c>
      <c r="V1912" t="str">
        <f>"Q"&amp;ROUNDUP(MONTH(fact_orders[[#This Row],[Date]])/3,0)</f>
        <v>Q4</v>
      </c>
      <c r="W1912" t="str" cm="1">
        <f t="array" ref="W1912">_xlfn.IFS(
fact_orders[[#This Row],[dim_customers.Customer Age]]&lt;=25,"18-25",
fact_orders[[#This Row],[dim_customers.Customer Age]]&lt;=35,"26-35",
fact_orders[[#This Row],[dim_customers.Customer Age]]&lt;=45,"36-45",
fact_orders[[#This Row],[dim_customers.Customer Age]]&lt;=55,"46-55",
TRUE,"56+"
)</f>
        <v>36-45</v>
      </c>
      <c r="X1912" t="str" cm="1">
        <f t="array" ref="X1912">_xlfn.IFS(fact_orders[[#This Row],[Original Price]]&lt;250,"Under 250", fact_orders[[#This Row],[Original Price]]&lt;500, "250-499",fact_orders[[#This Row],[Original Price]]&lt;1000,"500-999",fact_orders[[#This Row],[Original Price]]&lt;2000,"1000-1999",TRUE,"2000+")</f>
        <v>500-999</v>
      </c>
      <c r="Y1912" t="str" cm="1">
        <f t="array" ref="Y1912">_xlfn.IFS(fact_orders[[#This Row],[Discount%]]&lt;0.2,"10-19%",fact_orders[[#This Row],[Discount%]]&lt;0.3,"20-29%",fact_orders[[#This Row],[Discount%]]&lt;0.4,"30-39%",fact_orders[[#This Row],[Discount%]]&lt;0.5,"40-49%",TRUE,"50%+")</f>
        <v>10-19%</v>
      </c>
    </row>
    <row r="1913" spans="1:25" hidden="1" x14ac:dyDescent="0.3">
      <c r="A1913" t="s">
        <v>5329</v>
      </c>
      <c r="B1913" t="s">
        <v>3409</v>
      </c>
      <c r="C1913" t="s">
        <v>1785</v>
      </c>
      <c r="D1913" s="2">
        <v>44869</v>
      </c>
      <c r="E1913">
        <v>634</v>
      </c>
      <c r="F1913" s="4">
        <v>0.55000000000000004</v>
      </c>
      <c r="G1913" t="s">
        <v>8</v>
      </c>
      <c r="H1913" t="s">
        <v>1475</v>
      </c>
      <c r="I1913" t="s">
        <v>719</v>
      </c>
      <c r="J1913" t="s">
        <v>364</v>
      </c>
      <c r="K1913" t="s">
        <v>6928</v>
      </c>
      <c r="L1913" t="s">
        <v>27</v>
      </c>
      <c r="M1913">
        <v>5</v>
      </c>
      <c r="N1913">
        <v>37</v>
      </c>
      <c r="O1913" t="s">
        <v>3407</v>
      </c>
      <c r="P1913" t="s">
        <v>3400</v>
      </c>
      <c r="Q1913" s="7">
        <f>fact_orders[[#This Row],[Original Price]]*(1-fact_orders[[#This Row],[Discount%]])</f>
        <v>285.29999999999995</v>
      </c>
      <c r="R1913">
        <f>fact_orders[[#This Row],[Original Price]]*fact_orders[[#This Row],[Discount%]]</f>
        <v>348.70000000000005</v>
      </c>
      <c r="S1913">
        <f>YEAR(fact_orders[[#This Row],[Date]])</f>
        <v>2022</v>
      </c>
      <c r="T1913">
        <f>MONTH(fact_orders[[#This Row],[Date]])</f>
        <v>11</v>
      </c>
      <c r="U1913" t="str">
        <f>TEXT(fact_orders[[#This Row],[Date]],"mmm-yyyy")</f>
        <v>Nov-2022</v>
      </c>
      <c r="V1913" t="str">
        <f>"Q"&amp;ROUNDUP(MONTH(fact_orders[[#This Row],[Date]])/3,0)</f>
        <v>Q4</v>
      </c>
      <c r="W1913" t="str" cm="1">
        <f t="array" ref="W1913">_xlfn.IFS(
fact_orders[[#This Row],[dim_customers.Customer Age]]&lt;=25,"18-25",
fact_orders[[#This Row],[dim_customers.Customer Age]]&lt;=35,"26-35",
fact_orders[[#This Row],[dim_customers.Customer Age]]&lt;=45,"36-45",
fact_orders[[#This Row],[dim_customers.Customer Age]]&lt;=55,"46-55",
TRUE,"56+"
)</f>
        <v>36-45</v>
      </c>
      <c r="X1913" t="str" cm="1">
        <f t="array" ref="X1913">_xlfn.IFS(fact_orders[[#This Row],[Original Price]]&lt;250,"Under 250", fact_orders[[#This Row],[Original Price]]&lt;500, "250-499",fact_orders[[#This Row],[Original Price]]&lt;1000,"500-999",fact_orders[[#This Row],[Original Price]]&lt;2000,"1000-1999",TRUE,"2000+")</f>
        <v>500-999</v>
      </c>
      <c r="Y1913" t="str" cm="1">
        <f t="array" ref="Y1913">_xlfn.IFS(fact_orders[[#This Row],[Discount%]]&lt;0.2,"10-19%",fact_orders[[#This Row],[Discount%]]&lt;0.3,"20-29%",fact_orders[[#This Row],[Discount%]]&lt;0.4,"30-39%",fact_orders[[#This Row],[Discount%]]&lt;0.5,"40-49%",TRUE,"50%+")</f>
        <v>50%+</v>
      </c>
    </row>
    <row r="1914" spans="1:25" hidden="1" x14ac:dyDescent="0.3">
      <c r="A1914" t="s">
        <v>5330</v>
      </c>
      <c r="B1914" t="s">
        <v>3410</v>
      </c>
      <c r="C1914" t="s">
        <v>1786</v>
      </c>
      <c r="D1914" s="2">
        <v>44499</v>
      </c>
      <c r="E1914">
        <v>236</v>
      </c>
      <c r="F1914" s="4">
        <v>0.55000000000000004</v>
      </c>
      <c r="G1914" t="s">
        <v>8</v>
      </c>
      <c r="H1914" t="s">
        <v>1475</v>
      </c>
      <c r="I1914" t="s">
        <v>719</v>
      </c>
      <c r="J1914" t="s">
        <v>364</v>
      </c>
      <c r="K1914" t="s">
        <v>6928</v>
      </c>
      <c r="L1914" t="s">
        <v>27</v>
      </c>
      <c r="M1914">
        <v>5</v>
      </c>
      <c r="N1914">
        <v>38</v>
      </c>
      <c r="O1914" t="s">
        <v>3411</v>
      </c>
      <c r="P1914" t="s">
        <v>3400</v>
      </c>
      <c r="Q1914" s="7">
        <f>fact_orders[[#This Row],[Original Price]]*(1-fact_orders[[#This Row],[Discount%]])</f>
        <v>106.19999999999999</v>
      </c>
      <c r="R1914">
        <f>fact_orders[[#This Row],[Original Price]]*fact_orders[[#This Row],[Discount%]]</f>
        <v>129.80000000000001</v>
      </c>
      <c r="S1914">
        <f>YEAR(fact_orders[[#This Row],[Date]])</f>
        <v>2021</v>
      </c>
      <c r="T1914">
        <f>MONTH(fact_orders[[#This Row],[Date]])</f>
        <v>10</v>
      </c>
      <c r="U1914" t="str">
        <f>TEXT(fact_orders[[#This Row],[Date]],"mmm-yyyy")</f>
        <v>Oct-2021</v>
      </c>
      <c r="V1914" t="str">
        <f>"Q"&amp;ROUNDUP(MONTH(fact_orders[[#This Row],[Date]])/3,0)</f>
        <v>Q4</v>
      </c>
      <c r="W1914" t="str" cm="1">
        <f t="array" ref="W1914">_xlfn.IFS(
fact_orders[[#This Row],[dim_customers.Customer Age]]&lt;=25,"18-25",
fact_orders[[#This Row],[dim_customers.Customer Age]]&lt;=35,"26-35",
fact_orders[[#This Row],[dim_customers.Customer Age]]&lt;=45,"36-45",
fact_orders[[#This Row],[dim_customers.Customer Age]]&lt;=55,"46-55",
TRUE,"56+"
)</f>
        <v>36-45</v>
      </c>
      <c r="X1914" t="str" cm="1">
        <f t="array" ref="X1914">_xlfn.IFS(fact_orders[[#This Row],[Original Price]]&lt;250,"Under 250", fact_orders[[#This Row],[Original Price]]&lt;500, "250-499",fact_orders[[#This Row],[Original Price]]&lt;1000,"500-999",fact_orders[[#This Row],[Original Price]]&lt;2000,"1000-1999",TRUE,"2000+")</f>
        <v>Under 250</v>
      </c>
      <c r="Y1914" t="str" cm="1">
        <f t="array" ref="Y1914">_xlfn.IFS(fact_orders[[#This Row],[Discount%]]&lt;0.2,"10-19%",fact_orders[[#This Row],[Discount%]]&lt;0.3,"20-29%",fact_orders[[#This Row],[Discount%]]&lt;0.4,"30-39%",fact_orders[[#This Row],[Discount%]]&lt;0.5,"40-49%",TRUE,"50%+")</f>
        <v>50%+</v>
      </c>
    </row>
    <row r="1915" spans="1:25" hidden="1" x14ac:dyDescent="0.3">
      <c r="A1915" t="s">
        <v>5331</v>
      </c>
      <c r="B1915" t="s">
        <v>3412</v>
      </c>
      <c r="C1915" t="s">
        <v>1787</v>
      </c>
      <c r="D1915" s="2">
        <v>44761</v>
      </c>
      <c r="E1915">
        <v>444</v>
      </c>
      <c r="F1915" s="4">
        <v>0.55000000000000004</v>
      </c>
      <c r="G1915" t="s">
        <v>8</v>
      </c>
      <c r="H1915" t="s">
        <v>1475</v>
      </c>
      <c r="I1915" t="s">
        <v>719</v>
      </c>
      <c r="J1915" t="s">
        <v>364</v>
      </c>
      <c r="K1915" t="s">
        <v>6928</v>
      </c>
      <c r="L1915" t="s">
        <v>27</v>
      </c>
      <c r="M1915">
        <v>4</v>
      </c>
      <c r="N1915">
        <v>39</v>
      </c>
      <c r="O1915" t="s">
        <v>3411</v>
      </c>
      <c r="P1915" t="s">
        <v>3400</v>
      </c>
      <c r="Q1915" s="7">
        <f>fact_orders[[#This Row],[Original Price]]*(1-fact_orders[[#This Row],[Discount%]])</f>
        <v>199.79999999999998</v>
      </c>
      <c r="R1915">
        <f>fact_orders[[#This Row],[Original Price]]*fact_orders[[#This Row],[Discount%]]</f>
        <v>244.20000000000002</v>
      </c>
      <c r="S1915">
        <f>YEAR(fact_orders[[#This Row],[Date]])</f>
        <v>2022</v>
      </c>
      <c r="T1915">
        <f>MONTH(fact_orders[[#This Row],[Date]])</f>
        <v>7</v>
      </c>
      <c r="U1915" t="str">
        <f>TEXT(fact_orders[[#This Row],[Date]],"mmm-yyyy")</f>
        <v>Jul-2022</v>
      </c>
      <c r="V1915" t="str">
        <f>"Q"&amp;ROUNDUP(MONTH(fact_orders[[#This Row],[Date]])/3,0)</f>
        <v>Q3</v>
      </c>
      <c r="W1915" t="str" cm="1">
        <f t="array" ref="W1915">_xlfn.IFS(
fact_orders[[#This Row],[dim_customers.Customer Age]]&lt;=25,"18-25",
fact_orders[[#This Row],[dim_customers.Customer Age]]&lt;=35,"26-35",
fact_orders[[#This Row],[dim_customers.Customer Age]]&lt;=45,"36-45",
fact_orders[[#This Row],[dim_customers.Customer Age]]&lt;=55,"46-55",
TRUE,"56+"
)</f>
        <v>36-45</v>
      </c>
      <c r="X1915" t="str" cm="1">
        <f t="array" ref="X1915">_xlfn.IFS(fact_orders[[#This Row],[Original Price]]&lt;250,"Under 250", fact_orders[[#This Row],[Original Price]]&lt;500, "250-499",fact_orders[[#This Row],[Original Price]]&lt;1000,"500-999",fact_orders[[#This Row],[Original Price]]&lt;2000,"1000-1999",TRUE,"2000+")</f>
        <v>250-499</v>
      </c>
      <c r="Y1915" t="str" cm="1">
        <f t="array" ref="Y1915">_xlfn.IFS(fact_orders[[#This Row],[Discount%]]&lt;0.2,"10-19%",fact_orders[[#This Row],[Discount%]]&lt;0.3,"20-29%",fact_orders[[#This Row],[Discount%]]&lt;0.4,"30-39%",fact_orders[[#This Row],[Discount%]]&lt;0.5,"40-49%",TRUE,"50%+")</f>
        <v>50%+</v>
      </c>
    </row>
    <row r="1916" spans="1:25" hidden="1" x14ac:dyDescent="0.3">
      <c r="A1916" t="s">
        <v>5332</v>
      </c>
      <c r="B1916" t="s">
        <v>3413</v>
      </c>
      <c r="C1916" t="s">
        <v>1788</v>
      </c>
      <c r="D1916" s="2">
        <v>44925</v>
      </c>
      <c r="E1916">
        <v>456</v>
      </c>
      <c r="F1916" s="4">
        <v>0.5</v>
      </c>
      <c r="G1916" t="s">
        <v>8</v>
      </c>
      <c r="H1916" t="s">
        <v>1475</v>
      </c>
      <c r="I1916" t="s">
        <v>719</v>
      </c>
      <c r="J1916" t="s">
        <v>364</v>
      </c>
      <c r="K1916" t="s">
        <v>6928</v>
      </c>
      <c r="L1916" t="s">
        <v>27</v>
      </c>
      <c r="M1916">
        <v>3</v>
      </c>
      <c r="N1916">
        <v>40</v>
      </c>
      <c r="O1916" t="s">
        <v>3411</v>
      </c>
      <c r="P1916" t="s">
        <v>3400</v>
      </c>
      <c r="Q1916" s="7">
        <f>fact_orders[[#This Row],[Original Price]]*(1-fact_orders[[#This Row],[Discount%]])</f>
        <v>228</v>
      </c>
      <c r="R1916">
        <f>fact_orders[[#This Row],[Original Price]]*fact_orders[[#This Row],[Discount%]]</f>
        <v>228</v>
      </c>
      <c r="S1916">
        <f>YEAR(fact_orders[[#This Row],[Date]])</f>
        <v>2022</v>
      </c>
      <c r="T1916">
        <f>MONTH(fact_orders[[#This Row],[Date]])</f>
        <v>12</v>
      </c>
      <c r="U1916" t="str">
        <f>TEXT(fact_orders[[#This Row],[Date]],"mmm-yyyy")</f>
        <v>Dec-2022</v>
      </c>
      <c r="V1916" t="str">
        <f>"Q"&amp;ROUNDUP(MONTH(fact_orders[[#This Row],[Date]])/3,0)</f>
        <v>Q4</v>
      </c>
      <c r="W1916" t="str" cm="1">
        <f t="array" ref="W1916">_xlfn.IFS(
fact_orders[[#This Row],[dim_customers.Customer Age]]&lt;=25,"18-25",
fact_orders[[#This Row],[dim_customers.Customer Age]]&lt;=35,"26-35",
fact_orders[[#This Row],[dim_customers.Customer Age]]&lt;=45,"36-45",
fact_orders[[#This Row],[dim_customers.Customer Age]]&lt;=55,"46-55",
TRUE,"56+"
)</f>
        <v>36-45</v>
      </c>
      <c r="X1916" t="str" cm="1">
        <f t="array" ref="X1916">_xlfn.IFS(fact_orders[[#This Row],[Original Price]]&lt;250,"Under 250", fact_orders[[#This Row],[Original Price]]&lt;500, "250-499",fact_orders[[#This Row],[Original Price]]&lt;1000,"500-999",fact_orders[[#This Row],[Original Price]]&lt;2000,"1000-1999",TRUE,"2000+")</f>
        <v>250-499</v>
      </c>
      <c r="Y1916" t="str" cm="1">
        <f t="array" ref="Y1916">_xlfn.IFS(fact_orders[[#This Row],[Discount%]]&lt;0.2,"10-19%",fact_orders[[#This Row],[Discount%]]&lt;0.3,"20-29%",fact_orders[[#This Row],[Discount%]]&lt;0.4,"30-39%",fact_orders[[#This Row],[Discount%]]&lt;0.5,"40-49%",TRUE,"50%+")</f>
        <v>50%+</v>
      </c>
    </row>
    <row r="1917" spans="1:25" hidden="1" x14ac:dyDescent="0.3">
      <c r="A1917" t="s">
        <v>5333</v>
      </c>
      <c r="B1917" t="s">
        <v>3280</v>
      </c>
      <c r="C1917" t="s">
        <v>1789</v>
      </c>
      <c r="D1917" s="2">
        <v>44368</v>
      </c>
      <c r="E1917">
        <v>963</v>
      </c>
      <c r="F1917" s="4">
        <v>0.5</v>
      </c>
      <c r="G1917" t="s">
        <v>8</v>
      </c>
      <c r="H1917" t="s">
        <v>1475</v>
      </c>
      <c r="I1917" t="s">
        <v>719</v>
      </c>
      <c r="J1917" t="s">
        <v>364</v>
      </c>
      <c r="K1917" t="s">
        <v>6927</v>
      </c>
      <c r="L1917" t="s">
        <v>27</v>
      </c>
      <c r="M1917">
        <v>5</v>
      </c>
      <c r="N1917">
        <v>30</v>
      </c>
      <c r="O1917" t="s">
        <v>3281</v>
      </c>
      <c r="P1917" t="s">
        <v>3282</v>
      </c>
      <c r="Q1917" s="7">
        <f>fact_orders[[#This Row],[Original Price]]*(1-fact_orders[[#This Row],[Discount%]])</f>
        <v>481.5</v>
      </c>
      <c r="R1917">
        <f>fact_orders[[#This Row],[Original Price]]*fact_orders[[#This Row],[Discount%]]</f>
        <v>481.5</v>
      </c>
      <c r="S1917">
        <f>YEAR(fact_orders[[#This Row],[Date]])</f>
        <v>2021</v>
      </c>
      <c r="T1917">
        <f>MONTH(fact_orders[[#This Row],[Date]])</f>
        <v>6</v>
      </c>
      <c r="U1917" t="str">
        <f>TEXT(fact_orders[[#This Row],[Date]],"mmm-yyyy")</f>
        <v>Jun-2021</v>
      </c>
      <c r="V1917" t="str">
        <f>"Q"&amp;ROUNDUP(MONTH(fact_orders[[#This Row],[Date]])/3,0)</f>
        <v>Q2</v>
      </c>
      <c r="W1917" t="str" cm="1">
        <f t="array" ref="W1917">_xlfn.IFS(
fact_orders[[#This Row],[dim_customers.Customer Age]]&lt;=25,"18-25",
fact_orders[[#This Row],[dim_customers.Customer Age]]&lt;=35,"26-35",
fact_orders[[#This Row],[dim_customers.Customer Age]]&lt;=45,"36-45",
fact_orders[[#This Row],[dim_customers.Customer Age]]&lt;=55,"46-55",
TRUE,"56+"
)</f>
        <v>26-35</v>
      </c>
      <c r="X1917" t="str" cm="1">
        <f t="array" ref="X1917">_xlfn.IFS(fact_orders[[#This Row],[Original Price]]&lt;250,"Under 250", fact_orders[[#This Row],[Original Price]]&lt;500, "250-499",fact_orders[[#This Row],[Original Price]]&lt;1000,"500-999",fact_orders[[#This Row],[Original Price]]&lt;2000,"1000-1999",TRUE,"2000+")</f>
        <v>500-999</v>
      </c>
      <c r="Y1917" t="str" cm="1">
        <f t="array" ref="Y1917">_xlfn.IFS(fact_orders[[#This Row],[Discount%]]&lt;0.2,"10-19%",fact_orders[[#This Row],[Discount%]]&lt;0.3,"20-29%",fact_orders[[#This Row],[Discount%]]&lt;0.4,"30-39%",fact_orders[[#This Row],[Discount%]]&lt;0.5,"40-49%",TRUE,"50%+")</f>
        <v>50%+</v>
      </c>
    </row>
    <row r="1918" spans="1:25" hidden="1" x14ac:dyDescent="0.3">
      <c r="A1918" t="s">
        <v>5334</v>
      </c>
      <c r="B1918" t="s">
        <v>3283</v>
      </c>
      <c r="C1918" t="s">
        <v>1790</v>
      </c>
      <c r="D1918" s="2">
        <v>44690</v>
      </c>
      <c r="E1918">
        <v>456</v>
      </c>
      <c r="F1918" s="4">
        <v>0.5</v>
      </c>
      <c r="G1918" t="s">
        <v>8</v>
      </c>
      <c r="H1918" t="s">
        <v>1475</v>
      </c>
      <c r="I1918" t="s">
        <v>719</v>
      </c>
      <c r="J1918" t="s">
        <v>364</v>
      </c>
      <c r="K1918" t="s">
        <v>6927</v>
      </c>
      <c r="L1918" t="s">
        <v>27</v>
      </c>
      <c r="M1918">
        <v>4</v>
      </c>
      <c r="N1918">
        <v>35</v>
      </c>
      <c r="O1918" t="s">
        <v>3281</v>
      </c>
      <c r="P1918" t="s">
        <v>3282</v>
      </c>
      <c r="Q1918" s="7">
        <f>fact_orders[[#This Row],[Original Price]]*(1-fact_orders[[#This Row],[Discount%]])</f>
        <v>228</v>
      </c>
      <c r="R1918">
        <f>fact_orders[[#This Row],[Original Price]]*fact_orders[[#This Row],[Discount%]]</f>
        <v>228</v>
      </c>
      <c r="S1918">
        <f>YEAR(fact_orders[[#This Row],[Date]])</f>
        <v>2022</v>
      </c>
      <c r="T1918">
        <f>MONTH(fact_orders[[#This Row],[Date]])</f>
        <v>5</v>
      </c>
      <c r="U1918" t="str">
        <f>TEXT(fact_orders[[#This Row],[Date]],"mmm-yyyy")</f>
        <v>May-2022</v>
      </c>
      <c r="V1918" t="str">
        <f>"Q"&amp;ROUNDUP(MONTH(fact_orders[[#This Row],[Date]])/3,0)</f>
        <v>Q2</v>
      </c>
      <c r="W1918" t="str" cm="1">
        <f t="array" ref="W1918">_xlfn.IFS(
fact_orders[[#This Row],[dim_customers.Customer Age]]&lt;=25,"18-25",
fact_orders[[#This Row],[dim_customers.Customer Age]]&lt;=35,"26-35",
fact_orders[[#This Row],[dim_customers.Customer Age]]&lt;=45,"36-45",
fact_orders[[#This Row],[dim_customers.Customer Age]]&lt;=55,"46-55",
TRUE,"56+"
)</f>
        <v>26-35</v>
      </c>
      <c r="X1918" t="str" cm="1">
        <f t="array" ref="X1918">_xlfn.IFS(fact_orders[[#This Row],[Original Price]]&lt;250,"Under 250", fact_orders[[#This Row],[Original Price]]&lt;500, "250-499",fact_orders[[#This Row],[Original Price]]&lt;1000,"500-999",fact_orders[[#This Row],[Original Price]]&lt;2000,"1000-1999",TRUE,"2000+")</f>
        <v>250-499</v>
      </c>
      <c r="Y1918" t="str" cm="1">
        <f t="array" ref="Y1918">_xlfn.IFS(fact_orders[[#This Row],[Discount%]]&lt;0.2,"10-19%",fact_orders[[#This Row],[Discount%]]&lt;0.3,"20-29%",fact_orders[[#This Row],[Discount%]]&lt;0.4,"30-39%",fact_orders[[#This Row],[Discount%]]&lt;0.5,"40-49%",TRUE,"50%+")</f>
        <v>50%+</v>
      </c>
    </row>
    <row r="1919" spans="1:25" hidden="1" x14ac:dyDescent="0.3">
      <c r="A1919" t="s">
        <v>5335</v>
      </c>
      <c r="B1919" t="s">
        <v>3284</v>
      </c>
      <c r="C1919" t="s">
        <v>1791</v>
      </c>
      <c r="D1919" s="2">
        <v>44795</v>
      </c>
      <c r="E1919">
        <v>1189</v>
      </c>
      <c r="F1919" s="4">
        <v>0.5</v>
      </c>
      <c r="G1919" t="s">
        <v>8</v>
      </c>
      <c r="H1919" t="s">
        <v>1475</v>
      </c>
      <c r="I1919" t="s">
        <v>719</v>
      </c>
      <c r="J1919" t="s">
        <v>364</v>
      </c>
      <c r="K1919" t="s">
        <v>6927</v>
      </c>
      <c r="L1919" t="s">
        <v>359</v>
      </c>
      <c r="M1919">
        <v>3</v>
      </c>
      <c r="N1919">
        <v>36</v>
      </c>
      <c r="O1919" t="s">
        <v>3281</v>
      </c>
      <c r="P1919" t="s">
        <v>3282</v>
      </c>
      <c r="Q1919" s="7">
        <f>fact_orders[[#This Row],[Original Price]]*(1-fact_orders[[#This Row],[Discount%]])</f>
        <v>594.5</v>
      </c>
      <c r="R1919">
        <f>fact_orders[[#This Row],[Original Price]]*fact_orders[[#This Row],[Discount%]]</f>
        <v>594.5</v>
      </c>
      <c r="S1919">
        <f>YEAR(fact_orders[[#This Row],[Date]])</f>
        <v>2022</v>
      </c>
      <c r="T1919">
        <f>MONTH(fact_orders[[#This Row],[Date]])</f>
        <v>8</v>
      </c>
      <c r="U1919" t="str">
        <f>TEXT(fact_orders[[#This Row],[Date]],"mmm-yyyy")</f>
        <v>Aug-2022</v>
      </c>
      <c r="V1919" t="str">
        <f>"Q"&amp;ROUNDUP(MONTH(fact_orders[[#This Row],[Date]])/3,0)</f>
        <v>Q3</v>
      </c>
      <c r="W1919" t="str" cm="1">
        <f t="array" ref="W1919">_xlfn.IFS(
fact_orders[[#This Row],[dim_customers.Customer Age]]&lt;=25,"18-25",
fact_orders[[#This Row],[dim_customers.Customer Age]]&lt;=35,"26-35",
fact_orders[[#This Row],[dim_customers.Customer Age]]&lt;=45,"36-45",
fact_orders[[#This Row],[dim_customers.Customer Age]]&lt;=55,"46-55",
TRUE,"56+"
)</f>
        <v>36-45</v>
      </c>
      <c r="X1919" t="str" cm="1">
        <f t="array" ref="X1919">_xlfn.IFS(fact_orders[[#This Row],[Original Price]]&lt;250,"Under 250", fact_orders[[#This Row],[Original Price]]&lt;500, "250-499",fact_orders[[#This Row],[Original Price]]&lt;1000,"500-999",fact_orders[[#This Row],[Original Price]]&lt;2000,"1000-1999",TRUE,"2000+")</f>
        <v>1000-1999</v>
      </c>
      <c r="Y1919" t="str" cm="1">
        <f t="array" ref="Y1919">_xlfn.IFS(fact_orders[[#This Row],[Discount%]]&lt;0.2,"10-19%",fact_orders[[#This Row],[Discount%]]&lt;0.3,"20-29%",fact_orders[[#This Row],[Discount%]]&lt;0.4,"30-39%",fact_orders[[#This Row],[Discount%]]&lt;0.5,"40-49%",TRUE,"50%+")</f>
        <v>50%+</v>
      </c>
    </row>
    <row r="1920" spans="1:25" hidden="1" x14ac:dyDescent="0.3">
      <c r="A1920" t="s">
        <v>5336</v>
      </c>
      <c r="B1920" t="s">
        <v>3285</v>
      </c>
      <c r="C1920" t="s">
        <v>1792</v>
      </c>
      <c r="D1920" s="2">
        <v>44232</v>
      </c>
      <c r="E1920">
        <v>1298</v>
      </c>
      <c r="F1920" s="4">
        <v>0.5</v>
      </c>
      <c r="G1920" t="s">
        <v>8</v>
      </c>
      <c r="H1920" t="s">
        <v>1475</v>
      </c>
      <c r="I1920" t="s">
        <v>719</v>
      </c>
      <c r="J1920" t="s">
        <v>364</v>
      </c>
      <c r="K1920" t="s">
        <v>6927</v>
      </c>
      <c r="L1920" t="s">
        <v>359</v>
      </c>
      <c r="M1920">
        <v>5</v>
      </c>
      <c r="N1920">
        <v>40</v>
      </c>
      <c r="O1920" t="s">
        <v>3286</v>
      </c>
      <c r="P1920" t="s">
        <v>3282</v>
      </c>
      <c r="Q1920" s="7">
        <f>fact_orders[[#This Row],[Original Price]]*(1-fact_orders[[#This Row],[Discount%]])</f>
        <v>649</v>
      </c>
      <c r="R1920">
        <f>fact_orders[[#This Row],[Original Price]]*fact_orders[[#This Row],[Discount%]]</f>
        <v>649</v>
      </c>
      <c r="S1920">
        <f>YEAR(fact_orders[[#This Row],[Date]])</f>
        <v>2021</v>
      </c>
      <c r="T1920">
        <f>MONTH(fact_orders[[#This Row],[Date]])</f>
        <v>2</v>
      </c>
      <c r="U1920" t="str">
        <f>TEXT(fact_orders[[#This Row],[Date]],"mmm-yyyy")</f>
        <v>Feb-2021</v>
      </c>
      <c r="V1920" t="str">
        <f>"Q"&amp;ROUNDUP(MONTH(fact_orders[[#This Row],[Date]])/3,0)</f>
        <v>Q1</v>
      </c>
      <c r="W1920" t="str" cm="1">
        <f t="array" ref="W1920">_xlfn.IFS(
fact_orders[[#This Row],[dim_customers.Customer Age]]&lt;=25,"18-25",
fact_orders[[#This Row],[dim_customers.Customer Age]]&lt;=35,"26-35",
fact_orders[[#This Row],[dim_customers.Customer Age]]&lt;=45,"36-45",
fact_orders[[#This Row],[dim_customers.Customer Age]]&lt;=55,"46-55",
TRUE,"56+"
)</f>
        <v>36-45</v>
      </c>
      <c r="X1920" t="str" cm="1">
        <f t="array" ref="X1920">_xlfn.IFS(fact_orders[[#This Row],[Original Price]]&lt;250,"Under 250", fact_orders[[#This Row],[Original Price]]&lt;500, "250-499",fact_orders[[#This Row],[Original Price]]&lt;1000,"500-999",fact_orders[[#This Row],[Original Price]]&lt;2000,"1000-1999",TRUE,"2000+")</f>
        <v>1000-1999</v>
      </c>
      <c r="Y1920" t="str" cm="1">
        <f t="array" ref="Y1920">_xlfn.IFS(fact_orders[[#This Row],[Discount%]]&lt;0.2,"10-19%",fact_orders[[#This Row],[Discount%]]&lt;0.3,"20-29%",fact_orders[[#This Row],[Discount%]]&lt;0.4,"30-39%",fact_orders[[#This Row],[Discount%]]&lt;0.5,"40-49%",TRUE,"50%+")</f>
        <v>50%+</v>
      </c>
    </row>
    <row r="1921" spans="1:25" hidden="1" x14ac:dyDescent="0.3">
      <c r="A1921" t="s">
        <v>5337</v>
      </c>
      <c r="B1921" t="s">
        <v>3287</v>
      </c>
      <c r="C1921" t="s">
        <v>1793</v>
      </c>
      <c r="D1921" s="2">
        <v>44849</v>
      </c>
      <c r="E1921">
        <v>1456</v>
      </c>
      <c r="F1921" s="4">
        <v>0.3</v>
      </c>
      <c r="G1921" t="s">
        <v>8</v>
      </c>
      <c r="H1921" t="s">
        <v>1475</v>
      </c>
      <c r="I1921" t="s">
        <v>719</v>
      </c>
      <c r="J1921" t="s">
        <v>364</v>
      </c>
      <c r="K1921" t="s">
        <v>6927</v>
      </c>
      <c r="L1921" t="s">
        <v>359</v>
      </c>
      <c r="M1921">
        <v>5</v>
      </c>
      <c r="N1921">
        <v>25</v>
      </c>
      <c r="O1921" t="s">
        <v>3286</v>
      </c>
      <c r="P1921" t="s">
        <v>3282</v>
      </c>
      <c r="Q1921" s="7">
        <f>fact_orders[[#This Row],[Original Price]]*(1-fact_orders[[#This Row],[Discount%]])</f>
        <v>1019.1999999999999</v>
      </c>
      <c r="R1921">
        <f>fact_orders[[#This Row],[Original Price]]*fact_orders[[#This Row],[Discount%]]</f>
        <v>436.8</v>
      </c>
      <c r="S1921">
        <f>YEAR(fact_orders[[#This Row],[Date]])</f>
        <v>2022</v>
      </c>
      <c r="T1921">
        <f>MONTH(fact_orders[[#This Row],[Date]])</f>
        <v>10</v>
      </c>
      <c r="U1921" t="str">
        <f>TEXT(fact_orders[[#This Row],[Date]],"mmm-yyyy")</f>
        <v>Oct-2022</v>
      </c>
      <c r="V1921" t="str">
        <f>"Q"&amp;ROUNDUP(MONTH(fact_orders[[#This Row],[Date]])/3,0)</f>
        <v>Q4</v>
      </c>
      <c r="W1921" t="str" cm="1">
        <f t="array" ref="W1921">_xlfn.IFS(
fact_orders[[#This Row],[dim_customers.Customer Age]]&lt;=25,"18-25",
fact_orders[[#This Row],[dim_customers.Customer Age]]&lt;=35,"26-35",
fact_orders[[#This Row],[dim_customers.Customer Age]]&lt;=45,"36-45",
fact_orders[[#This Row],[dim_customers.Customer Age]]&lt;=55,"46-55",
TRUE,"56+"
)</f>
        <v>18-25</v>
      </c>
      <c r="X1921" t="str" cm="1">
        <f t="array" ref="X1921">_xlfn.IFS(fact_orders[[#This Row],[Original Price]]&lt;250,"Under 250", fact_orders[[#This Row],[Original Price]]&lt;500, "250-499",fact_orders[[#This Row],[Original Price]]&lt;1000,"500-999",fact_orders[[#This Row],[Original Price]]&lt;2000,"1000-1999",TRUE,"2000+")</f>
        <v>1000-1999</v>
      </c>
      <c r="Y1921" t="str" cm="1">
        <f t="array" ref="Y1921">_xlfn.IFS(fact_orders[[#This Row],[Discount%]]&lt;0.2,"10-19%",fact_orders[[#This Row],[Discount%]]&lt;0.3,"20-29%",fact_orders[[#This Row],[Discount%]]&lt;0.4,"30-39%",fact_orders[[#This Row],[Discount%]]&lt;0.5,"40-49%",TRUE,"50%+")</f>
        <v>30-39%</v>
      </c>
    </row>
    <row r="1922" spans="1:25" hidden="1" x14ac:dyDescent="0.3">
      <c r="A1922" t="s">
        <v>5338</v>
      </c>
      <c r="B1922" t="s">
        <v>3288</v>
      </c>
      <c r="C1922" t="s">
        <v>1794</v>
      </c>
      <c r="D1922" s="2">
        <v>44335</v>
      </c>
      <c r="E1922">
        <v>1478</v>
      </c>
      <c r="F1922" s="4">
        <v>0.32</v>
      </c>
      <c r="G1922" t="s">
        <v>8</v>
      </c>
      <c r="H1922" t="s">
        <v>1475</v>
      </c>
      <c r="I1922" t="s">
        <v>719</v>
      </c>
      <c r="J1922" t="s">
        <v>364</v>
      </c>
      <c r="K1922" t="s">
        <v>6927</v>
      </c>
      <c r="L1922" t="s">
        <v>33</v>
      </c>
      <c r="M1922">
        <v>4</v>
      </c>
      <c r="N1922">
        <v>16</v>
      </c>
      <c r="O1922" t="s">
        <v>3286</v>
      </c>
      <c r="P1922" t="s">
        <v>3282</v>
      </c>
      <c r="Q1922" s="7">
        <f>fact_orders[[#This Row],[Original Price]]*(1-fact_orders[[#This Row],[Discount%]])</f>
        <v>1005.04</v>
      </c>
      <c r="R1922">
        <f>fact_orders[[#This Row],[Original Price]]*fact_orders[[#This Row],[Discount%]]</f>
        <v>472.96000000000004</v>
      </c>
      <c r="S1922">
        <f>YEAR(fact_orders[[#This Row],[Date]])</f>
        <v>2021</v>
      </c>
      <c r="T1922">
        <f>MONTH(fact_orders[[#This Row],[Date]])</f>
        <v>5</v>
      </c>
      <c r="U1922" t="str">
        <f>TEXT(fact_orders[[#This Row],[Date]],"mmm-yyyy")</f>
        <v>May-2021</v>
      </c>
      <c r="V1922" t="str">
        <f>"Q"&amp;ROUNDUP(MONTH(fact_orders[[#This Row],[Date]])/3,0)</f>
        <v>Q2</v>
      </c>
      <c r="W1922" t="str" cm="1">
        <f t="array" ref="W1922">_xlfn.IFS(
fact_orders[[#This Row],[dim_customers.Customer Age]]&lt;=25,"18-25",
fact_orders[[#This Row],[dim_customers.Customer Age]]&lt;=35,"26-35",
fact_orders[[#This Row],[dim_customers.Customer Age]]&lt;=45,"36-45",
fact_orders[[#This Row],[dim_customers.Customer Age]]&lt;=55,"46-55",
TRUE,"56+"
)</f>
        <v>18-25</v>
      </c>
      <c r="X1922" t="str" cm="1">
        <f t="array" ref="X1922">_xlfn.IFS(fact_orders[[#This Row],[Original Price]]&lt;250,"Under 250", fact_orders[[#This Row],[Original Price]]&lt;500, "250-499",fact_orders[[#This Row],[Original Price]]&lt;1000,"500-999",fact_orders[[#This Row],[Original Price]]&lt;2000,"1000-1999",TRUE,"2000+")</f>
        <v>1000-1999</v>
      </c>
      <c r="Y1922" t="str" cm="1">
        <f t="array" ref="Y1922">_xlfn.IFS(fact_orders[[#This Row],[Discount%]]&lt;0.2,"10-19%",fact_orders[[#This Row],[Discount%]]&lt;0.3,"20-29%",fact_orders[[#This Row],[Discount%]]&lt;0.4,"30-39%",fact_orders[[#This Row],[Discount%]]&lt;0.5,"40-49%",TRUE,"50%+")</f>
        <v>30-39%</v>
      </c>
    </row>
    <row r="1923" spans="1:25" hidden="1" x14ac:dyDescent="0.3">
      <c r="A1923" t="s">
        <v>5339</v>
      </c>
      <c r="B1923" t="s">
        <v>3289</v>
      </c>
      <c r="C1923" t="s">
        <v>1795</v>
      </c>
      <c r="D1923" s="2">
        <v>44716</v>
      </c>
      <c r="E1923">
        <v>256</v>
      </c>
      <c r="F1923" s="4">
        <v>0.25</v>
      </c>
      <c r="G1923" t="s">
        <v>8</v>
      </c>
      <c r="H1923" t="s">
        <v>1475</v>
      </c>
      <c r="I1923" t="s">
        <v>719</v>
      </c>
      <c r="J1923" t="s">
        <v>364</v>
      </c>
      <c r="K1923" t="s">
        <v>6927</v>
      </c>
      <c r="L1923" t="s">
        <v>33</v>
      </c>
      <c r="M1923">
        <v>2</v>
      </c>
      <c r="N1923">
        <v>23</v>
      </c>
      <c r="O1923" t="s">
        <v>3286</v>
      </c>
      <c r="P1923" t="s">
        <v>3282</v>
      </c>
      <c r="Q1923" s="7">
        <f>fact_orders[[#This Row],[Original Price]]*(1-fact_orders[[#This Row],[Discount%]])</f>
        <v>192</v>
      </c>
      <c r="R1923">
        <f>fact_orders[[#This Row],[Original Price]]*fact_orders[[#This Row],[Discount%]]</f>
        <v>64</v>
      </c>
      <c r="S1923">
        <f>YEAR(fact_orders[[#This Row],[Date]])</f>
        <v>2022</v>
      </c>
      <c r="T1923">
        <f>MONTH(fact_orders[[#This Row],[Date]])</f>
        <v>6</v>
      </c>
      <c r="U1923" t="str">
        <f>TEXT(fact_orders[[#This Row],[Date]],"mmm-yyyy")</f>
        <v>Jun-2022</v>
      </c>
      <c r="V1923" t="str">
        <f>"Q"&amp;ROUNDUP(MONTH(fact_orders[[#This Row],[Date]])/3,0)</f>
        <v>Q2</v>
      </c>
      <c r="W1923" t="str" cm="1">
        <f t="array" ref="W1923">_xlfn.IFS(
fact_orders[[#This Row],[dim_customers.Customer Age]]&lt;=25,"18-25",
fact_orders[[#This Row],[dim_customers.Customer Age]]&lt;=35,"26-35",
fact_orders[[#This Row],[dim_customers.Customer Age]]&lt;=45,"36-45",
fact_orders[[#This Row],[dim_customers.Customer Age]]&lt;=55,"46-55",
TRUE,"56+"
)</f>
        <v>18-25</v>
      </c>
      <c r="X1923" t="str" cm="1">
        <f t="array" ref="X1923">_xlfn.IFS(fact_orders[[#This Row],[Original Price]]&lt;250,"Under 250", fact_orders[[#This Row],[Original Price]]&lt;500, "250-499",fact_orders[[#This Row],[Original Price]]&lt;1000,"500-999",fact_orders[[#This Row],[Original Price]]&lt;2000,"1000-1999",TRUE,"2000+")</f>
        <v>250-499</v>
      </c>
      <c r="Y1923" t="str" cm="1">
        <f t="array" ref="Y1923">_xlfn.IFS(fact_orders[[#This Row],[Discount%]]&lt;0.2,"10-19%",fact_orders[[#This Row],[Discount%]]&lt;0.3,"20-29%",fact_orders[[#This Row],[Discount%]]&lt;0.4,"30-39%",fact_orders[[#This Row],[Discount%]]&lt;0.5,"40-49%",TRUE,"50%+")</f>
        <v>20-29%</v>
      </c>
    </row>
    <row r="1924" spans="1:25" hidden="1" x14ac:dyDescent="0.3">
      <c r="A1924" t="s">
        <v>5340</v>
      </c>
      <c r="B1924" t="s">
        <v>3290</v>
      </c>
      <c r="C1924" t="s">
        <v>1796</v>
      </c>
      <c r="D1924" s="2">
        <v>44837</v>
      </c>
      <c r="E1924">
        <v>2698</v>
      </c>
      <c r="F1924" s="4">
        <v>0.45</v>
      </c>
      <c r="G1924" t="s">
        <v>8</v>
      </c>
      <c r="H1924" t="s">
        <v>1475</v>
      </c>
      <c r="I1924" t="s">
        <v>719</v>
      </c>
      <c r="J1924" t="s">
        <v>364</v>
      </c>
      <c r="K1924" t="s">
        <v>6925</v>
      </c>
      <c r="L1924" t="s">
        <v>33</v>
      </c>
      <c r="M1924">
        <v>3</v>
      </c>
      <c r="N1924">
        <v>22</v>
      </c>
      <c r="O1924" t="s">
        <v>3286</v>
      </c>
      <c r="P1924" t="s">
        <v>3282</v>
      </c>
      <c r="Q1924" s="7">
        <f>fact_orders[[#This Row],[Original Price]]*(1-fact_orders[[#This Row],[Discount%]])</f>
        <v>1483.9</v>
      </c>
      <c r="R1924">
        <f>fact_orders[[#This Row],[Original Price]]*fact_orders[[#This Row],[Discount%]]</f>
        <v>1214.1000000000001</v>
      </c>
      <c r="S1924">
        <f>YEAR(fact_orders[[#This Row],[Date]])</f>
        <v>2022</v>
      </c>
      <c r="T1924">
        <f>MONTH(fact_orders[[#This Row],[Date]])</f>
        <v>10</v>
      </c>
      <c r="U1924" t="str">
        <f>TEXT(fact_orders[[#This Row],[Date]],"mmm-yyyy")</f>
        <v>Oct-2022</v>
      </c>
      <c r="V1924" t="str">
        <f>"Q"&amp;ROUNDUP(MONTH(fact_orders[[#This Row],[Date]])/3,0)</f>
        <v>Q4</v>
      </c>
      <c r="W1924" t="str" cm="1">
        <f t="array" ref="W1924">_xlfn.IFS(
fact_orders[[#This Row],[dim_customers.Customer Age]]&lt;=25,"18-25",
fact_orders[[#This Row],[dim_customers.Customer Age]]&lt;=35,"26-35",
fact_orders[[#This Row],[dim_customers.Customer Age]]&lt;=45,"36-45",
fact_orders[[#This Row],[dim_customers.Customer Age]]&lt;=55,"46-55",
TRUE,"56+"
)</f>
        <v>18-25</v>
      </c>
      <c r="X1924" t="str" cm="1">
        <f t="array" ref="X1924">_xlfn.IFS(fact_orders[[#This Row],[Original Price]]&lt;250,"Under 250", fact_orders[[#This Row],[Original Price]]&lt;500, "250-499",fact_orders[[#This Row],[Original Price]]&lt;1000,"500-999",fact_orders[[#This Row],[Original Price]]&lt;2000,"1000-1999",TRUE,"2000+")</f>
        <v>2000+</v>
      </c>
      <c r="Y1924" t="str" cm="1">
        <f t="array" ref="Y1924">_xlfn.IFS(fact_orders[[#This Row],[Discount%]]&lt;0.2,"10-19%",fact_orders[[#This Row],[Discount%]]&lt;0.3,"20-29%",fact_orders[[#This Row],[Discount%]]&lt;0.4,"30-39%",fact_orders[[#This Row],[Discount%]]&lt;0.5,"40-49%",TRUE,"50%+")</f>
        <v>40-49%</v>
      </c>
    </row>
    <row r="1925" spans="1:25" hidden="1" x14ac:dyDescent="0.3">
      <c r="A1925" t="s">
        <v>5341</v>
      </c>
      <c r="B1925" t="s">
        <v>3291</v>
      </c>
      <c r="C1925" t="s">
        <v>1797</v>
      </c>
      <c r="D1925" s="2">
        <v>44468</v>
      </c>
      <c r="E1925">
        <v>2364</v>
      </c>
      <c r="F1925" s="4">
        <v>0.15</v>
      </c>
      <c r="G1925" t="s">
        <v>8</v>
      </c>
      <c r="H1925" t="s">
        <v>1475</v>
      </c>
      <c r="I1925" t="s">
        <v>719</v>
      </c>
      <c r="J1925" t="s">
        <v>364</v>
      </c>
      <c r="K1925" t="s">
        <v>6925</v>
      </c>
      <c r="L1925" t="s">
        <v>33</v>
      </c>
      <c r="M1925">
        <v>4</v>
      </c>
      <c r="N1925">
        <v>17</v>
      </c>
      <c r="O1925" t="s">
        <v>3292</v>
      </c>
      <c r="P1925" t="s">
        <v>3293</v>
      </c>
      <c r="Q1925" s="7">
        <f>fact_orders[[#This Row],[Original Price]]*(1-fact_orders[[#This Row],[Discount%]])</f>
        <v>2009.3999999999999</v>
      </c>
      <c r="R1925">
        <f>fact_orders[[#This Row],[Original Price]]*fact_orders[[#This Row],[Discount%]]</f>
        <v>354.59999999999997</v>
      </c>
      <c r="S1925">
        <f>YEAR(fact_orders[[#This Row],[Date]])</f>
        <v>2021</v>
      </c>
      <c r="T1925">
        <f>MONTH(fact_orders[[#This Row],[Date]])</f>
        <v>9</v>
      </c>
      <c r="U1925" t="str">
        <f>TEXT(fact_orders[[#This Row],[Date]],"mmm-yyyy")</f>
        <v>Sep-2021</v>
      </c>
      <c r="V1925" t="str">
        <f>"Q"&amp;ROUNDUP(MONTH(fact_orders[[#This Row],[Date]])/3,0)</f>
        <v>Q3</v>
      </c>
      <c r="W1925" t="str" cm="1">
        <f t="array" ref="W1925">_xlfn.IFS(
fact_orders[[#This Row],[dim_customers.Customer Age]]&lt;=25,"18-25",
fact_orders[[#This Row],[dim_customers.Customer Age]]&lt;=35,"26-35",
fact_orders[[#This Row],[dim_customers.Customer Age]]&lt;=45,"36-45",
fact_orders[[#This Row],[dim_customers.Customer Age]]&lt;=55,"46-55",
TRUE,"56+"
)</f>
        <v>18-25</v>
      </c>
      <c r="X1925" t="str" cm="1">
        <f t="array" ref="X1925">_xlfn.IFS(fact_orders[[#This Row],[Original Price]]&lt;250,"Under 250", fact_orders[[#This Row],[Original Price]]&lt;500, "250-499",fact_orders[[#This Row],[Original Price]]&lt;1000,"500-999",fact_orders[[#This Row],[Original Price]]&lt;2000,"1000-1999",TRUE,"2000+")</f>
        <v>2000+</v>
      </c>
      <c r="Y1925" t="str" cm="1">
        <f t="array" ref="Y1925">_xlfn.IFS(fact_orders[[#This Row],[Discount%]]&lt;0.2,"10-19%",fact_orders[[#This Row],[Discount%]]&lt;0.3,"20-29%",fact_orders[[#This Row],[Discount%]]&lt;0.4,"30-39%",fact_orders[[#This Row],[Discount%]]&lt;0.5,"40-49%",TRUE,"50%+")</f>
        <v>10-19%</v>
      </c>
    </row>
    <row r="1926" spans="1:25" hidden="1" x14ac:dyDescent="0.3">
      <c r="A1926" t="s">
        <v>5342</v>
      </c>
      <c r="B1926" t="s">
        <v>3294</v>
      </c>
      <c r="C1926" t="s">
        <v>1798</v>
      </c>
      <c r="D1926" s="2">
        <v>44769</v>
      </c>
      <c r="E1926">
        <v>1236</v>
      </c>
      <c r="F1926" s="4">
        <v>0.33</v>
      </c>
      <c r="G1926" t="s">
        <v>8</v>
      </c>
      <c r="H1926" t="s">
        <v>1475</v>
      </c>
      <c r="I1926" t="s">
        <v>719</v>
      </c>
      <c r="J1926" t="s">
        <v>364</v>
      </c>
      <c r="K1926" t="s">
        <v>6925</v>
      </c>
      <c r="L1926" t="s">
        <v>33</v>
      </c>
      <c r="M1926">
        <v>5</v>
      </c>
      <c r="N1926">
        <v>19</v>
      </c>
      <c r="O1926" t="s">
        <v>3292</v>
      </c>
      <c r="P1926" t="s">
        <v>3293</v>
      </c>
      <c r="Q1926" s="7">
        <f>fact_orders[[#This Row],[Original Price]]*(1-fact_orders[[#This Row],[Discount%]])</f>
        <v>828.11999999999989</v>
      </c>
      <c r="R1926">
        <f>fact_orders[[#This Row],[Original Price]]*fact_orders[[#This Row],[Discount%]]</f>
        <v>407.88</v>
      </c>
      <c r="S1926">
        <f>YEAR(fact_orders[[#This Row],[Date]])</f>
        <v>2022</v>
      </c>
      <c r="T1926">
        <f>MONTH(fact_orders[[#This Row],[Date]])</f>
        <v>7</v>
      </c>
      <c r="U1926" t="str">
        <f>TEXT(fact_orders[[#This Row],[Date]],"mmm-yyyy")</f>
        <v>Jul-2022</v>
      </c>
      <c r="V1926" t="str">
        <f>"Q"&amp;ROUNDUP(MONTH(fact_orders[[#This Row],[Date]])/3,0)</f>
        <v>Q3</v>
      </c>
      <c r="W1926" t="str" cm="1">
        <f t="array" ref="W1926">_xlfn.IFS(
fact_orders[[#This Row],[dim_customers.Customer Age]]&lt;=25,"18-25",
fact_orders[[#This Row],[dim_customers.Customer Age]]&lt;=35,"26-35",
fact_orders[[#This Row],[dim_customers.Customer Age]]&lt;=45,"36-45",
fact_orders[[#This Row],[dim_customers.Customer Age]]&lt;=55,"46-55",
TRUE,"56+"
)</f>
        <v>18-25</v>
      </c>
      <c r="X1926" t="str" cm="1">
        <f t="array" ref="X1926">_xlfn.IFS(fact_orders[[#This Row],[Original Price]]&lt;250,"Under 250", fact_orders[[#This Row],[Original Price]]&lt;500, "250-499",fact_orders[[#This Row],[Original Price]]&lt;1000,"500-999",fact_orders[[#This Row],[Original Price]]&lt;2000,"1000-1999",TRUE,"2000+")</f>
        <v>1000-1999</v>
      </c>
      <c r="Y1926" t="str" cm="1">
        <f t="array" ref="Y1926">_xlfn.IFS(fact_orders[[#This Row],[Discount%]]&lt;0.2,"10-19%",fact_orders[[#This Row],[Discount%]]&lt;0.3,"20-29%",fact_orders[[#This Row],[Discount%]]&lt;0.4,"30-39%",fact_orders[[#This Row],[Discount%]]&lt;0.5,"40-49%",TRUE,"50%+")</f>
        <v>30-39%</v>
      </c>
    </row>
    <row r="1927" spans="1:25" hidden="1" x14ac:dyDescent="0.3">
      <c r="A1927" t="s">
        <v>5343</v>
      </c>
      <c r="B1927" t="s">
        <v>3295</v>
      </c>
      <c r="C1927" t="s">
        <v>1799</v>
      </c>
      <c r="D1927" s="2">
        <v>44349</v>
      </c>
      <c r="E1927">
        <v>756</v>
      </c>
      <c r="F1927" s="4">
        <v>0.42</v>
      </c>
      <c r="G1927" t="s">
        <v>8</v>
      </c>
      <c r="H1927" t="s">
        <v>1475</v>
      </c>
      <c r="I1927" t="s">
        <v>719</v>
      </c>
      <c r="J1927" t="s">
        <v>364</v>
      </c>
      <c r="K1927" t="s">
        <v>6925</v>
      </c>
      <c r="L1927" t="s">
        <v>33</v>
      </c>
      <c r="M1927">
        <v>4</v>
      </c>
      <c r="N1927">
        <v>18</v>
      </c>
      <c r="O1927" t="s">
        <v>3292</v>
      </c>
      <c r="P1927" t="s">
        <v>3293</v>
      </c>
      <c r="Q1927" s="7">
        <f>fact_orders[[#This Row],[Original Price]]*(1-fact_orders[[#This Row],[Discount%]])</f>
        <v>438.48000000000008</v>
      </c>
      <c r="R1927">
        <f>fact_orders[[#This Row],[Original Price]]*fact_orders[[#This Row],[Discount%]]</f>
        <v>317.52</v>
      </c>
      <c r="S1927">
        <f>YEAR(fact_orders[[#This Row],[Date]])</f>
        <v>2021</v>
      </c>
      <c r="T1927">
        <f>MONTH(fact_orders[[#This Row],[Date]])</f>
        <v>6</v>
      </c>
      <c r="U1927" t="str">
        <f>TEXT(fact_orders[[#This Row],[Date]],"mmm-yyyy")</f>
        <v>Jun-2021</v>
      </c>
      <c r="V1927" t="str">
        <f>"Q"&amp;ROUNDUP(MONTH(fact_orders[[#This Row],[Date]])/3,0)</f>
        <v>Q2</v>
      </c>
      <c r="W1927" t="str" cm="1">
        <f t="array" ref="W1927">_xlfn.IFS(
fact_orders[[#This Row],[dim_customers.Customer Age]]&lt;=25,"18-25",
fact_orders[[#This Row],[dim_customers.Customer Age]]&lt;=35,"26-35",
fact_orders[[#This Row],[dim_customers.Customer Age]]&lt;=45,"36-45",
fact_orders[[#This Row],[dim_customers.Customer Age]]&lt;=55,"46-55",
TRUE,"56+"
)</f>
        <v>18-25</v>
      </c>
      <c r="X1927" t="str" cm="1">
        <f t="array" ref="X1927">_xlfn.IFS(fact_orders[[#This Row],[Original Price]]&lt;250,"Under 250", fact_orders[[#This Row],[Original Price]]&lt;500, "250-499",fact_orders[[#This Row],[Original Price]]&lt;1000,"500-999",fact_orders[[#This Row],[Original Price]]&lt;2000,"1000-1999",TRUE,"2000+")</f>
        <v>500-999</v>
      </c>
      <c r="Y1927" t="str" cm="1">
        <f t="array" ref="Y1927">_xlfn.IFS(fact_orders[[#This Row],[Discount%]]&lt;0.2,"10-19%",fact_orders[[#This Row],[Discount%]]&lt;0.3,"20-29%",fact_orders[[#This Row],[Discount%]]&lt;0.4,"30-39%",fact_orders[[#This Row],[Discount%]]&lt;0.5,"40-49%",TRUE,"50%+")</f>
        <v>40-49%</v>
      </c>
    </row>
    <row r="1928" spans="1:25" hidden="1" x14ac:dyDescent="0.3">
      <c r="A1928" t="s">
        <v>5344</v>
      </c>
      <c r="B1928" t="s">
        <v>3296</v>
      </c>
      <c r="C1928" t="s">
        <v>1800</v>
      </c>
      <c r="D1928" s="2">
        <v>44911</v>
      </c>
      <c r="E1928">
        <v>326</v>
      </c>
      <c r="F1928" s="4">
        <v>0.42</v>
      </c>
      <c r="G1928" t="s">
        <v>8</v>
      </c>
      <c r="H1928" t="s">
        <v>1475</v>
      </c>
      <c r="I1928" t="s">
        <v>719</v>
      </c>
      <c r="J1928" t="s">
        <v>364</v>
      </c>
      <c r="K1928" t="s">
        <v>6925</v>
      </c>
      <c r="L1928" t="s">
        <v>281</v>
      </c>
      <c r="M1928">
        <v>4</v>
      </c>
      <c r="N1928">
        <v>20</v>
      </c>
      <c r="O1928" t="s">
        <v>3292</v>
      </c>
      <c r="P1928" t="s">
        <v>3293</v>
      </c>
      <c r="Q1928" s="7">
        <f>fact_orders[[#This Row],[Original Price]]*(1-fact_orders[[#This Row],[Discount%]])</f>
        <v>189.08</v>
      </c>
      <c r="R1928">
        <f>fact_orders[[#This Row],[Original Price]]*fact_orders[[#This Row],[Discount%]]</f>
        <v>136.91999999999999</v>
      </c>
      <c r="S1928">
        <f>YEAR(fact_orders[[#This Row],[Date]])</f>
        <v>2022</v>
      </c>
      <c r="T1928">
        <f>MONTH(fact_orders[[#This Row],[Date]])</f>
        <v>12</v>
      </c>
      <c r="U1928" t="str">
        <f>TEXT(fact_orders[[#This Row],[Date]],"mmm-yyyy")</f>
        <v>Dec-2022</v>
      </c>
      <c r="V1928" t="str">
        <f>"Q"&amp;ROUNDUP(MONTH(fact_orders[[#This Row],[Date]])/3,0)</f>
        <v>Q4</v>
      </c>
      <c r="W1928" t="str" cm="1">
        <f t="array" ref="W1928">_xlfn.IFS(
fact_orders[[#This Row],[dim_customers.Customer Age]]&lt;=25,"18-25",
fact_orders[[#This Row],[dim_customers.Customer Age]]&lt;=35,"26-35",
fact_orders[[#This Row],[dim_customers.Customer Age]]&lt;=45,"36-45",
fact_orders[[#This Row],[dim_customers.Customer Age]]&lt;=55,"46-55",
TRUE,"56+"
)</f>
        <v>18-25</v>
      </c>
      <c r="X1928" t="str" cm="1">
        <f t="array" ref="X1928">_xlfn.IFS(fact_orders[[#This Row],[Original Price]]&lt;250,"Under 250", fact_orders[[#This Row],[Original Price]]&lt;500, "250-499",fact_orders[[#This Row],[Original Price]]&lt;1000,"500-999",fact_orders[[#This Row],[Original Price]]&lt;2000,"1000-1999",TRUE,"2000+")</f>
        <v>250-499</v>
      </c>
      <c r="Y1928" t="str" cm="1">
        <f t="array" ref="Y1928">_xlfn.IFS(fact_orders[[#This Row],[Discount%]]&lt;0.2,"10-19%",fact_orders[[#This Row],[Discount%]]&lt;0.3,"20-29%",fact_orders[[#This Row],[Discount%]]&lt;0.4,"30-39%",fact_orders[[#This Row],[Discount%]]&lt;0.5,"40-49%",TRUE,"50%+")</f>
        <v>40-49%</v>
      </c>
    </row>
    <row r="1929" spans="1:25" hidden="1" x14ac:dyDescent="0.3">
      <c r="A1929" t="s">
        <v>5345</v>
      </c>
      <c r="B1929" t="s">
        <v>3297</v>
      </c>
      <c r="C1929" t="s">
        <v>1801</v>
      </c>
      <c r="D1929" s="2">
        <v>44766</v>
      </c>
      <c r="E1929">
        <v>453</v>
      </c>
      <c r="F1929" s="4">
        <v>0.39</v>
      </c>
      <c r="G1929" t="s">
        <v>8</v>
      </c>
      <c r="H1929" t="s">
        <v>1475</v>
      </c>
      <c r="I1929" t="s">
        <v>719</v>
      </c>
      <c r="J1929" t="s">
        <v>364</v>
      </c>
      <c r="K1929" t="s">
        <v>6925</v>
      </c>
      <c r="L1929" t="s">
        <v>281</v>
      </c>
      <c r="M1929">
        <v>4</v>
      </c>
      <c r="N1929">
        <v>22</v>
      </c>
      <c r="O1929" t="s">
        <v>3298</v>
      </c>
      <c r="P1929" t="s">
        <v>3299</v>
      </c>
      <c r="Q1929" s="7">
        <f>fact_orders[[#This Row],[Original Price]]*(1-fact_orders[[#This Row],[Discount%]])</f>
        <v>276.33</v>
      </c>
      <c r="R1929">
        <f>fact_orders[[#This Row],[Original Price]]*fact_orders[[#This Row],[Discount%]]</f>
        <v>176.67000000000002</v>
      </c>
      <c r="S1929">
        <f>YEAR(fact_orders[[#This Row],[Date]])</f>
        <v>2022</v>
      </c>
      <c r="T1929">
        <f>MONTH(fact_orders[[#This Row],[Date]])</f>
        <v>7</v>
      </c>
      <c r="U1929" t="str">
        <f>TEXT(fact_orders[[#This Row],[Date]],"mmm-yyyy")</f>
        <v>Jul-2022</v>
      </c>
      <c r="V1929" t="str">
        <f>"Q"&amp;ROUNDUP(MONTH(fact_orders[[#This Row],[Date]])/3,0)</f>
        <v>Q3</v>
      </c>
      <c r="W1929" t="str" cm="1">
        <f t="array" ref="W1929">_xlfn.IFS(
fact_orders[[#This Row],[dim_customers.Customer Age]]&lt;=25,"18-25",
fact_orders[[#This Row],[dim_customers.Customer Age]]&lt;=35,"26-35",
fact_orders[[#This Row],[dim_customers.Customer Age]]&lt;=45,"36-45",
fact_orders[[#This Row],[dim_customers.Customer Age]]&lt;=55,"46-55",
TRUE,"56+"
)</f>
        <v>18-25</v>
      </c>
      <c r="X1929" t="str" cm="1">
        <f t="array" ref="X1929">_xlfn.IFS(fact_orders[[#This Row],[Original Price]]&lt;250,"Under 250", fact_orders[[#This Row],[Original Price]]&lt;500, "250-499",fact_orders[[#This Row],[Original Price]]&lt;1000,"500-999",fact_orders[[#This Row],[Original Price]]&lt;2000,"1000-1999",TRUE,"2000+")</f>
        <v>250-499</v>
      </c>
      <c r="Y1929" t="str" cm="1">
        <f t="array" ref="Y1929">_xlfn.IFS(fact_orders[[#This Row],[Discount%]]&lt;0.2,"10-19%",fact_orders[[#This Row],[Discount%]]&lt;0.3,"20-29%",fact_orders[[#This Row],[Discount%]]&lt;0.4,"30-39%",fact_orders[[#This Row],[Discount%]]&lt;0.5,"40-49%",TRUE,"50%+")</f>
        <v>30-39%</v>
      </c>
    </row>
    <row r="1930" spans="1:25" hidden="1" x14ac:dyDescent="0.3">
      <c r="A1930" t="s">
        <v>5346</v>
      </c>
      <c r="B1930" t="s">
        <v>3300</v>
      </c>
      <c r="C1930" t="s">
        <v>1802</v>
      </c>
      <c r="D1930" s="2">
        <v>44436</v>
      </c>
      <c r="E1930">
        <v>326</v>
      </c>
      <c r="F1930" s="4">
        <v>0.39</v>
      </c>
      <c r="G1930" t="s">
        <v>8</v>
      </c>
      <c r="H1930" t="s">
        <v>1475</v>
      </c>
      <c r="I1930" t="s">
        <v>719</v>
      </c>
      <c r="J1930" t="s">
        <v>364</v>
      </c>
      <c r="K1930" t="s">
        <v>6925</v>
      </c>
      <c r="L1930" t="s">
        <v>281</v>
      </c>
      <c r="M1930">
        <v>3</v>
      </c>
      <c r="N1930">
        <v>25</v>
      </c>
      <c r="O1930" t="s">
        <v>3298</v>
      </c>
      <c r="P1930" t="s">
        <v>3299</v>
      </c>
      <c r="Q1930" s="7">
        <f>fact_orders[[#This Row],[Original Price]]*(1-fact_orders[[#This Row],[Discount%]])</f>
        <v>198.85999999999999</v>
      </c>
      <c r="R1930">
        <f>fact_orders[[#This Row],[Original Price]]*fact_orders[[#This Row],[Discount%]]</f>
        <v>127.14</v>
      </c>
      <c r="S1930">
        <f>YEAR(fact_orders[[#This Row],[Date]])</f>
        <v>2021</v>
      </c>
      <c r="T1930">
        <f>MONTH(fact_orders[[#This Row],[Date]])</f>
        <v>8</v>
      </c>
      <c r="U1930" t="str">
        <f>TEXT(fact_orders[[#This Row],[Date]],"mmm-yyyy")</f>
        <v>Aug-2021</v>
      </c>
      <c r="V1930" t="str">
        <f>"Q"&amp;ROUNDUP(MONTH(fact_orders[[#This Row],[Date]])/3,0)</f>
        <v>Q3</v>
      </c>
      <c r="W1930" t="str" cm="1">
        <f t="array" ref="W1930">_xlfn.IFS(
fact_orders[[#This Row],[dim_customers.Customer Age]]&lt;=25,"18-25",
fact_orders[[#This Row],[dim_customers.Customer Age]]&lt;=35,"26-35",
fact_orders[[#This Row],[dim_customers.Customer Age]]&lt;=45,"36-45",
fact_orders[[#This Row],[dim_customers.Customer Age]]&lt;=55,"46-55",
TRUE,"56+"
)</f>
        <v>18-25</v>
      </c>
      <c r="X1930" t="str" cm="1">
        <f t="array" ref="X1930">_xlfn.IFS(fact_orders[[#This Row],[Original Price]]&lt;250,"Under 250", fact_orders[[#This Row],[Original Price]]&lt;500, "250-499",fact_orders[[#This Row],[Original Price]]&lt;1000,"500-999",fact_orders[[#This Row],[Original Price]]&lt;2000,"1000-1999",TRUE,"2000+")</f>
        <v>250-499</v>
      </c>
      <c r="Y1930" t="str" cm="1">
        <f t="array" ref="Y1930">_xlfn.IFS(fact_orders[[#This Row],[Discount%]]&lt;0.2,"10-19%",fact_orders[[#This Row],[Discount%]]&lt;0.3,"20-29%",fact_orders[[#This Row],[Discount%]]&lt;0.4,"30-39%",fact_orders[[#This Row],[Discount%]]&lt;0.5,"40-49%",TRUE,"50%+")</f>
        <v>30-39%</v>
      </c>
    </row>
    <row r="1931" spans="1:25" hidden="1" x14ac:dyDescent="0.3">
      <c r="A1931" t="s">
        <v>5347</v>
      </c>
      <c r="B1931" t="s">
        <v>3301</v>
      </c>
      <c r="C1931" t="s">
        <v>1803</v>
      </c>
      <c r="D1931" s="2">
        <v>44922</v>
      </c>
      <c r="E1931">
        <v>456</v>
      </c>
      <c r="F1931" s="4">
        <v>0.39</v>
      </c>
      <c r="G1931" t="s">
        <v>8</v>
      </c>
      <c r="H1931" t="s">
        <v>1475</v>
      </c>
      <c r="I1931" t="s">
        <v>719</v>
      </c>
      <c r="J1931" t="s">
        <v>364</v>
      </c>
      <c r="K1931" t="s">
        <v>6924</v>
      </c>
      <c r="L1931" t="s">
        <v>432</v>
      </c>
      <c r="M1931">
        <v>2</v>
      </c>
      <c r="N1931">
        <v>27</v>
      </c>
      <c r="O1931" t="s">
        <v>3302</v>
      </c>
      <c r="P1931" t="s">
        <v>3303</v>
      </c>
      <c r="Q1931" s="7">
        <f>fact_orders[[#This Row],[Original Price]]*(1-fact_orders[[#This Row],[Discount%]])</f>
        <v>278.15999999999997</v>
      </c>
      <c r="R1931">
        <f>fact_orders[[#This Row],[Original Price]]*fact_orders[[#This Row],[Discount%]]</f>
        <v>177.84</v>
      </c>
      <c r="S1931">
        <f>YEAR(fact_orders[[#This Row],[Date]])</f>
        <v>2022</v>
      </c>
      <c r="T1931">
        <f>MONTH(fact_orders[[#This Row],[Date]])</f>
        <v>12</v>
      </c>
      <c r="U1931" t="str">
        <f>TEXT(fact_orders[[#This Row],[Date]],"mmm-yyyy")</f>
        <v>Dec-2022</v>
      </c>
      <c r="V1931" t="str">
        <f>"Q"&amp;ROUNDUP(MONTH(fact_orders[[#This Row],[Date]])/3,0)</f>
        <v>Q4</v>
      </c>
      <c r="W1931" t="str" cm="1">
        <f t="array" ref="W1931">_xlfn.IFS(
fact_orders[[#This Row],[dim_customers.Customer Age]]&lt;=25,"18-25",
fact_orders[[#This Row],[dim_customers.Customer Age]]&lt;=35,"26-35",
fact_orders[[#This Row],[dim_customers.Customer Age]]&lt;=45,"36-45",
fact_orders[[#This Row],[dim_customers.Customer Age]]&lt;=55,"46-55",
TRUE,"56+"
)</f>
        <v>26-35</v>
      </c>
      <c r="X1931" t="str" cm="1">
        <f t="array" ref="X1931">_xlfn.IFS(fact_orders[[#This Row],[Original Price]]&lt;250,"Under 250", fact_orders[[#This Row],[Original Price]]&lt;500, "250-499",fact_orders[[#This Row],[Original Price]]&lt;1000,"500-999",fact_orders[[#This Row],[Original Price]]&lt;2000,"1000-1999",TRUE,"2000+")</f>
        <v>250-499</v>
      </c>
      <c r="Y1931" t="str" cm="1">
        <f t="array" ref="Y1931">_xlfn.IFS(fact_orders[[#This Row],[Discount%]]&lt;0.2,"10-19%",fact_orders[[#This Row],[Discount%]]&lt;0.3,"20-29%",fact_orders[[#This Row],[Discount%]]&lt;0.4,"30-39%",fact_orders[[#This Row],[Discount%]]&lt;0.5,"40-49%",TRUE,"50%+")</f>
        <v>30-39%</v>
      </c>
    </row>
    <row r="1932" spans="1:25" hidden="1" x14ac:dyDescent="0.3">
      <c r="A1932" t="s">
        <v>5348</v>
      </c>
      <c r="B1932" t="s">
        <v>3304</v>
      </c>
      <c r="C1932" t="s">
        <v>1804</v>
      </c>
      <c r="D1932" s="2">
        <v>44854</v>
      </c>
      <c r="E1932">
        <v>456</v>
      </c>
      <c r="F1932" s="4">
        <v>0.39</v>
      </c>
      <c r="G1932" t="s">
        <v>8</v>
      </c>
      <c r="H1932" t="s">
        <v>1475</v>
      </c>
      <c r="I1932" t="s">
        <v>719</v>
      </c>
      <c r="J1932" t="s">
        <v>364</v>
      </c>
      <c r="K1932" t="s">
        <v>6924</v>
      </c>
      <c r="L1932" t="s">
        <v>432</v>
      </c>
      <c r="M1932">
        <v>5</v>
      </c>
      <c r="N1932">
        <v>29</v>
      </c>
      <c r="O1932" t="s">
        <v>3302</v>
      </c>
      <c r="P1932" t="s">
        <v>3303</v>
      </c>
      <c r="Q1932" s="7">
        <f>fact_orders[[#This Row],[Original Price]]*(1-fact_orders[[#This Row],[Discount%]])</f>
        <v>278.15999999999997</v>
      </c>
      <c r="R1932">
        <f>fact_orders[[#This Row],[Original Price]]*fact_orders[[#This Row],[Discount%]]</f>
        <v>177.84</v>
      </c>
      <c r="S1932">
        <f>YEAR(fact_orders[[#This Row],[Date]])</f>
        <v>2022</v>
      </c>
      <c r="T1932">
        <f>MONTH(fact_orders[[#This Row],[Date]])</f>
        <v>10</v>
      </c>
      <c r="U1932" t="str">
        <f>TEXT(fact_orders[[#This Row],[Date]],"mmm-yyyy")</f>
        <v>Oct-2022</v>
      </c>
      <c r="V1932" t="str">
        <f>"Q"&amp;ROUNDUP(MONTH(fact_orders[[#This Row],[Date]])/3,0)</f>
        <v>Q4</v>
      </c>
      <c r="W1932" t="str" cm="1">
        <f t="array" ref="W1932">_xlfn.IFS(
fact_orders[[#This Row],[dim_customers.Customer Age]]&lt;=25,"18-25",
fact_orders[[#This Row],[dim_customers.Customer Age]]&lt;=35,"26-35",
fact_orders[[#This Row],[dim_customers.Customer Age]]&lt;=45,"36-45",
fact_orders[[#This Row],[dim_customers.Customer Age]]&lt;=55,"46-55",
TRUE,"56+"
)</f>
        <v>26-35</v>
      </c>
      <c r="X1932" t="str" cm="1">
        <f t="array" ref="X1932">_xlfn.IFS(fact_orders[[#This Row],[Original Price]]&lt;250,"Under 250", fact_orders[[#This Row],[Original Price]]&lt;500, "250-499",fact_orders[[#This Row],[Original Price]]&lt;1000,"500-999",fact_orders[[#This Row],[Original Price]]&lt;2000,"1000-1999",TRUE,"2000+")</f>
        <v>250-499</v>
      </c>
      <c r="Y1932" t="str" cm="1">
        <f t="array" ref="Y1932">_xlfn.IFS(fact_orders[[#This Row],[Discount%]]&lt;0.2,"10-19%",fact_orders[[#This Row],[Discount%]]&lt;0.3,"20-29%",fact_orders[[#This Row],[Discount%]]&lt;0.4,"30-39%",fact_orders[[#This Row],[Discount%]]&lt;0.5,"40-49%",TRUE,"50%+")</f>
        <v>30-39%</v>
      </c>
    </row>
    <row r="1933" spans="1:25" hidden="1" x14ac:dyDescent="0.3">
      <c r="A1933" t="s">
        <v>5349</v>
      </c>
      <c r="B1933" t="s">
        <v>3305</v>
      </c>
      <c r="C1933" t="s">
        <v>1805</v>
      </c>
      <c r="D1933" s="2">
        <v>44405</v>
      </c>
      <c r="E1933">
        <v>456</v>
      </c>
      <c r="F1933" s="4">
        <v>0.3</v>
      </c>
      <c r="G1933" t="s">
        <v>8</v>
      </c>
      <c r="H1933" t="s">
        <v>1475</v>
      </c>
      <c r="I1933" t="s">
        <v>719</v>
      </c>
      <c r="J1933" t="s">
        <v>364</v>
      </c>
      <c r="K1933" t="s">
        <v>6924</v>
      </c>
      <c r="L1933" t="s">
        <v>432</v>
      </c>
      <c r="M1933">
        <v>4</v>
      </c>
      <c r="N1933">
        <v>23</v>
      </c>
      <c r="O1933" t="s">
        <v>3302</v>
      </c>
      <c r="P1933" t="s">
        <v>3303</v>
      </c>
      <c r="Q1933" s="7">
        <f>fact_orders[[#This Row],[Original Price]]*(1-fact_orders[[#This Row],[Discount%]])</f>
        <v>319.2</v>
      </c>
      <c r="R1933">
        <f>fact_orders[[#This Row],[Original Price]]*fact_orders[[#This Row],[Discount%]]</f>
        <v>136.79999999999998</v>
      </c>
      <c r="S1933">
        <f>YEAR(fact_orders[[#This Row],[Date]])</f>
        <v>2021</v>
      </c>
      <c r="T1933">
        <f>MONTH(fact_orders[[#This Row],[Date]])</f>
        <v>7</v>
      </c>
      <c r="U1933" t="str">
        <f>TEXT(fact_orders[[#This Row],[Date]],"mmm-yyyy")</f>
        <v>Jul-2021</v>
      </c>
      <c r="V1933" t="str">
        <f>"Q"&amp;ROUNDUP(MONTH(fact_orders[[#This Row],[Date]])/3,0)</f>
        <v>Q3</v>
      </c>
      <c r="W1933" t="str" cm="1">
        <f t="array" ref="W1933">_xlfn.IFS(
fact_orders[[#This Row],[dim_customers.Customer Age]]&lt;=25,"18-25",
fact_orders[[#This Row],[dim_customers.Customer Age]]&lt;=35,"26-35",
fact_orders[[#This Row],[dim_customers.Customer Age]]&lt;=45,"36-45",
fact_orders[[#This Row],[dim_customers.Customer Age]]&lt;=55,"46-55",
TRUE,"56+"
)</f>
        <v>18-25</v>
      </c>
      <c r="X1933" t="str" cm="1">
        <f t="array" ref="X1933">_xlfn.IFS(fact_orders[[#This Row],[Original Price]]&lt;250,"Under 250", fact_orders[[#This Row],[Original Price]]&lt;500, "250-499",fact_orders[[#This Row],[Original Price]]&lt;1000,"500-999",fact_orders[[#This Row],[Original Price]]&lt;2000,"1000-1999",TRUE,"2000+")</f>
        <v>250-499</v>
      </c>
      <c r="Y1933" t="str" cm="1">
        <f t="array" ref="Y1933">_xlfn.IFS(fact_orders[[#This Row],[Discount%]]&lt;0.2,"10-19%",fact_orders[[#This Row],[Discount%]]&lt;0.3,"20-29%",fact_orders[[#This Row],[Discount%]]&lt;0.4,"30-39%",fact_orders[[#This Row],[Discount%]]&lt;0.5,"40-49%",TRUE,"50%+")</f>
        <v>30-39%</v>
      </c>
    </row>
    <row r="1934" spans="1:25" hidden="1" x14ac:dyDescent="0.3">
      <c r="A1934" t="s">
        <v>5350</v>
      </c>
      <c r="B1934" t="s">
        <v>3306</v>
      </c>
      <c r="C1934" t="s">
        <v>1806</v>
      </c>
      <c r="D1934" s="2">
        <v>44629</v>
      </c>
      <c r="E1934">
        <v>456</v>
      </c>
      <c r="F1934" s="4">
        <v>0.3</v>
      </c>
      <c r="G1934" t="s">
        <v>8</v>
      </c>
      <c r="H1934" t="s">
        <v>1475</v>
      </c>
      <c r="I1934" t="s">
        <v>719</v>
      </c>
      <c r="J1934" t="s">
        <v>364</v>
      </c>
      <c r="K1934" t="s">
        <v>6924</v>
      </c>
      <c r="L1934" t="s">
        <v>201</v>
      </c>
      <c r="M1934">
        <v>2</v>
      </c>
      <c r="N1934">
        <v>25</v>
      </c>
      <c r="O1934" t="s">
        <v>3302</v>
      </c>
      <c r="P1934" t="s">
        <v>3303</v>
      </c>
      <c r="Q1934" s="7">
        <f>fact_orders[[#This Row],[Original Price]]*(1-fact_orders[[#This Row],[Discount%]])</f>
        <v>319.2</v>
      </c>
      <c r="R1934">
        <f>fact_orders[[#This Row],[Original Price]]*fact_orders[[#This Row],[Discount%]]</f>
        <v>136.79999999999998</v>
      </c>
      <c r="S1934">
        <f>YEAR(fact_orders[[#This Row],[Date]])</f>
        <v>2022</v>
      </c>
      <c r="T1934">
        <f>MONTH(fact_orders[[#This Row],[Date]])</f>
        <v>3</v>
      </c>
      <c r="U1934" t="str">
        <f>TEXT(fact_orders[[#This Row],[Date]],"mmm-yyyy")</f>
        <v>Mar-2022</v>
      </c>
      <c r="V1934" t="str">
        <f>"Q"&amp;ROUNDUP(MONTH(fact_orders[[#This Row],[Date]])/3,0)</f>
        <v>Q1</v>
      </c>
      <c r="W1934" t="str" cm="1">
        <f t="array" ref="W1934">_xlfn.IFS(
fact_orders[[#This Row],[dim_customers.Customer Age]]&lt;=25,"18-25",
fact_orders[[#This Row],[dim_customers.Customer Age]]&lt;=35,"26-35",
fact_orders[[#This Row],[dim_customers.Customer Age]]&lt;=45,"36-45",
fact_orders[[#This Row],[dim_customers.Customer Age]]&lt;=55,"46-55",
TRUE,"56+"
)</f>
        <v>18-25</v>
      </c>
      <c r="X1934" t="str" cm="1">
        <f t="array" ref="X1934">_xlfn.IFS(fact_orders[[#This Row],[Original Price]]&lt;250,"Under 250", fact_orders[[#This Row],[Original Price]]&lt;500, "250-499",fact_orders[[#This Row],[Original Price]]&lt;1000,"500-999",fact_orders[[#This Row],[Original Price]]&lt;2000,"1000-1999",TRUE,"2000+")</f>
        <v>250-499</v>
      </c>
      <c r="Y1934" t="str" cm="1">
        <f t="array" ref="Y1934">_xlfn.IFS(fact_orders[[#This Row],[Discount%]]&lt;0.2,"10-19%",fact_orders[[#This Row],[Discount%]]&lt;0.3,"20-29%",fact_orders[[#This Row],[Discount%]]&lt;0.4,"30-39%",fact_orders[[#This Row],[Discount%]]&lt;0.5,"40-49%",TRUE,"50%+")</f>
        <v>30-39%</v>
      </c>
    </row>
    <row r="1935" spans="1:25" hidden="1" x14ac:dyDescent="0.3">
      <c r="A1935" t="s">
        <v>5351</v>
      </c>
      <c r="B1935" t="s">
        <v>3307</v>
      </c>
      <c r="C1935" t="s">
        <v>1807</v>
      </c>
      <c r="D1935" s="2">
        <v>44440</v>
      </c>
      <c r="E1935">
        <v>236</v>
      </c>
      <c r="F1935" s="4">
        <v>0.3</v>
      </c>
      <c r="G1935" t="s">
        <v>8</v>
      </c>
      <c r="H1935" t="s">
        <v>1475</v>
      </c>
      <c r="I1935" t="s">
        <v>719</v>
      </c>
      <c r="J1935" t="s">
        <v>7026</v>
      </c>
      <c r="K1935" t="s">
        <v>6924</v>
      </c>
      <c r="L1935" t="s">
        <v>201</v>
      </c>
      <c r="M1935">
        <v>5</v>
      </c>
      <c r="N1935">
        <v>24</v>
      </c>
      <c r="O1935" t="s">
        <v>3302</v>
      </c>
      <c r="P1935" t="s">
        <v>3303</v>
      </c>
      <c r="Q1935" s="7">
        <f>fact_orders[[#This Row],[Original Price]]*(1-fact_orders[[#This Row],[Discount%]])</f>
        <v>165.2</v>
      </c>
      <c r="R1935">
        <f>fact_orders[[#This Row],[Original Price]]*fact_orders[[#This Row],[Discount%]]</f>
        <v>70.8</v>
      </c>
      <c r="S1935">
        <f>YEAR(fact_orders[[#This Row],[Date]])</f>
        <v>2021</v>
      </c>
      <c r="T1935">
        <f>MONTH(fact_orders[[#This Row],[Date]])</f>
        <v>9</v>
      </c>
      <c r="U1935" t="str">
        <f>TEXT(fact_orders[[#This Row],[Date]],"mmm-yyyy")</f>
        <v>Sep-2021</v>
      </c>
      <c r="V1935" t="str">
        <f>"Q"&amp;ROUNDUP(MONTH(fact_orders[[#This Row],[Date]])/3,0)</f>
        <v>Q3</v>
      </c>
      <c r="W1935" t="str" cm="1">
        <f t="array" ref="W1935">_xlfn.IFS(
fact_orders[[#This Row],[dim_customers.Customer Age]]&lt;=25,"18-25",
fact_orders[[#This Row],[dim_customers.Customer Age]]&lt;=35,"26-35",
fact_orders[[#This Row],[dim_customers.Customer Age]]&lt;=45,"36-45",
fact_orders[[#This Row],[dim_customers.Customer Age]]&lt;=55,"46-55",
TRUE,"56+"
)</f>
        <v>18-25</v>
      </c>
      <c r="X1935" t="str" cm="1">
        <f t="array" ref="X1935">_xlfn.IFS(fact_orders[[#This Row],[Original Price]]&lt;250,"Under 250", fact_orders[[#This Row],[Original Price]]&lt;500, "250-499",fact_orders[[#This Row],[Original Price]]&lt;1000,"500-999",fact_orders[[#This Row],[Original Price]]&lt;2000,"1000-1999",TRUE,"2000+")</f>
        <v>Under 250</v>
      </c>
      <c r="Y1935" t="str" cm="1">
        <f t="array" ref="Y1935">_xlfn.IFS(fact_orders[[#This Row],[Discount%]]&lt;0.2,"10-19%",fact_orders[[#This Row],[Discount%]]&lt;0.3,"20-29%",fact_orders[[#This Row],[Discount%]]&lt;0.4,"30-39%",fact_orders[[#This Row],[Discount%]]&lt;0.5,"40-49%",TRUE,"50%+")</f>
        <v>30-39%</v>
      </c>
    </row>
    <row r="1936" spans="1:25" hidden="1" x14ac:dyDescent="0.3">
      <c r="A1936" t="s">
        <v>5352</v>
      </c>
      <c r="B1936" t="s">
        <v>3308</v>
      </c>
      <c r="C1936" t="s">
        <v>1808</v>
      </c>
      <c r="D1936" s="2">
        <v>44904</v>
      </c>
      <c r="E1936">
        <v>996</v>
      </c>
      <c r="F1936" s="4">
        <v>0.25</v>
      </c>
      <c r="G1936" t="s">
        <v>8</v>
      </c>
      <c r="H1936" t="s">
        <v>1475</v>
      </c>
      <c r="I1936" t="s">
        <v>719</v>
      </c>
      <c r="J1936" t="s">
        <v>7026</v>
      </c>
      <c r="K1936" t="s">
        <v>6924</v>
      </c>
      <c r="L1936" t="s">
        <v>201</v>
      </c>
      <c r="M1936">
        <v>5</v>
      </c>
      <c r="N1936">
        <v>15</v>
      </c>
      <c r="O1936" t="s">
        <v>3302</v>
      </c>
      <c r="P1936" t="s">
        <v>3303</v>
      </c>
      <c r="Q1936" s="7">
        <f>fact_orders[[#This Row],[Original Price]]*(1-fact_orders[[#This Row],[Discount%]])</f>
        <v>747</v>
      </c>
      <c r="R1936">
        <f>fact_orders[[#This Row],[Original Price]]*fact_orders[[#This Row],[Discount%]]</f>
        <v>249</v>
      </c>
      <c r="S1936">
        <f>YEAR(fact_orders[[#This Row],[Date]])</f>
        <v>2022</v>
      </c>
      <c r="T1936">
        <f>MONTH(fact_orders[[#This Row],[Date]])</f>
        <v>12</v>
      </c>
      <c r="U1936" t="str">
        <f>TEXT(fact_orders[[#This Row],[Date]],"mmm-yyyy")</f>
        <v>Dec-2022</v>
      </c>
      <c r="V1936" t="str">
        <f>"Q"&amp;ROUNDUP(MONTH(fact_orders[[#This Row],[Date]])/3,0)</f>
        <v>Q4</v>
      </c>
      <c r="W1936" t="str" cm="1">
        <f t="array" ref="W1936">_xlfn.IFS(
fact_orders[[#This Row],[dim_customers.Customer Age]]&lt;=25,"18-25",
fact_orders[[#This Row],[dim_customers.Customer Age]]&lt;=35,"26-35",
fact_orders[[#This Row],[dim_customers.Customer Age]]&lt;=45,"36-45",
fact_orders[[#This Row],[dim_customers.Customer Age]]&lt;=55,"46-55",
TRUE,"56+"
)</f>
        <v>18-25</v>
      </c>
      <c r="X1936" t="str" cm="1">
        <f t="array" ref="X1936">_xlfn.IFS(fact_orders[[#This Row],[Original Price]]&lt;250,"Under 250", fact_orders[[#This Row],[Original Price]]&lt;500, "250-499",fact_orders[[#This Row],[Original Price]]&lt;1000,"500-999",fact_orders[[#This Row],[Original Price]]&lt;2000,"1000-1999",TRUE,"2000+")</f>
        <v>500-999</v>
      </c>
      <c r="Y1936" t="str" cm="1">
        <f t="array" ref="Y1936">_xlfn.IFS(fact_orders[[#This Row],[Discount%]]&lt;0.2,"10-19%",fact_orders[[#This Row],[Discount%]]&lt;0.3,"20-29%",fact_orders[[#This Row],[Discount%]]&lt;0.4,"30-39%",fact_orders[[#This Row],[Discount%]]&lt;0.5,"40-49%",TRUE,"50%+")</f>
        <v>20-29%</v>
      </c>
    </row>
    <row r="1937" spans="1:25" hidden="1" x14ac:dyDescent="0.3">
      <c r="A1937" t="s">
        <v>5353</v>
      </c>
      <c r="B1937" t="s">
        <v>3309</v>
      </c>
      <c r="C1937" t="s">
        <v>1809</v>
      </c>
      <c r="D1937" s="2">
        <v>44893</v>
      </c>
      <c r="E1937">
        <v>654</v>
      </c>
      <c r="F1937" s="4">
        <v>0.25</v>
      </c>
      <c r="G1937" t="s">
        <v>8</v>
      </c>
      <c r="H1937" t="s">
        <v>1475</v>
      </c>
      <c r="I1937" t="s">
        <v>719</v>
      </c>
      <c r="J1937" t="s">
        <v>7026</v>
      </c>
      <c r="K1937" t="s">
        <v>6924</v>
      </c>
      <c r="L1937" t="s">
        <v>33</v>
      </c>
      <c r="M1937">
        <v>4</v>
      </c>
      <c r="N1937">
        <v>19</v>
      </c>
      <c r="O1937" t="s">
        <v>3310</v>
      </c>
      <c r="P1937" t="s">
        <v>3303</v>
      </c>
      <c r="Q1937" s="7">
        <f>fact_orders[[#This Row],[Original Price]]*(1-fact_orders[[#This Row],[Discount%]])</f>
        <v>490.5</v>
      </c>
      <c r="R1937">
        <f>fact_orders[[#This Row],[Original Price]]*fact_orders[[#This Row],[Discount%]]</f>
        <v>163.5</v>
      </c>
      <c r="S1937">
        <f>YEAR(fact_orders[[#This Row],[Date]])</f>
        <v>2022</v>
      </c>
      <c r="T1937">
        <f>MONTH(fact_orders[[#This Row],[Date]])</f>
        <v>11</v>
      </c>
      <c r="U1937" t="str">
        <f>TEXT(fact_orders[[#This Row],[Date]],"mmm-yyyy")</f>
        <v>Nov-2022</v>
      </c>
      <c r="V1937" t="str">
        <f>"Q"&amp;ROUNDUP(MONTH(fact_orders[[#This Row],[Date]])/3,0)</f>
        <v>Q4</v>
      </c>
      <c r="W1937" t="str" cm="1">
        <f t="array" ref="W1937">_xlfn.IFS(
fact_orders[[#This Row],[dim_customers.Customer Age]]&lt;=25,"18-25",
fact_orders[[#This Row],[dim_customers.Customer Age]]&lt;=35,"26-35",
fact_orders[[#This Row],[dim_customers.Customer Age]]&lt;=45,"36-45",
fact_orders[[#This Row],[dim_customers.Customer Age]]&lt;=55,"46-55",
TRUE,"56+"
)</f>
        <v>18-25</v>
      </c>
      <c r="X1937" t="str" cm="1">
        <f t="array" ref="X1937">_xlfn.IFS(fact_orders[[#This Row],[Original Price]]&lt;250,"Under 250", fact_orders[[#This Row],[Original Price]]&lt;500, "250-499",fact_orders[[#This Row],[Original Price]]&lt;1000,"500-999",fact_orders[[#This Row],[Original Price]]&lt;2000,"1000-1999",TRUE,"2000+")</f>
        <v>500-999</v>
      </c>
      <c r="Y1937" t="str" cm="1">
        <f t="array" ref="Y1937">_xlfn.IFS(fact_orders[[#This Row],[Discount%]]&lt;0.2,"10-19%",fact_orders[[#This Row],[Discount%]]&lt;0.3,"20-29%",fact_orders[[#This Row],[Discount%]]&lt;0.4,"30-39%",fact_orders[[#This Row],[Discount%]]&lt;0.5,"40-49%",TRUE,"50%+")</f>
        <v>20-29%</v>
      </c>
    </row>
    <row r="1938" spans="1:25" hidden="1" x14ac:dyDescent="0.3">
      <c r="A1938" t="s">
        <v>5354</v>
      </c>
      <c r="B1938" t="s">
        <v>3311</v>
      </c>
      <c r="C1938" t="s">
        <v>1810</v>
      </c>
      <c r="D1938" s="2">
        <v>44226</v>
      </c>
      <c r="E1938">
        <v>456</v>
      </c>
      <c r="F1938" s="4">
        <v>0.3</v>
      </c>
      <c r="G1938" t="s">
        <v>8</v>
      </c>
      <c r="H1938" t="s">
        <v>1475</v>
      </c>
      <c r="I1938" t="s">
        <v>719</v>
      </c>
      <c r="J1938" t="s">
        <v>7026</v>
      </c>
      <c r="K1938" t="s">
        <v>6924</v>
      </c>
      <c r="L1938" t="s">
        <v>33</v>
      </c>
      <c r="M1938">
        <v>4</v>
      </c>
      <c r="N1938">
        <v>19</v>
      </c>
      <c r="O1938" t="s">
        <v>3310</v>
      </c>
      <c r="P1938" t="s">
        <v>3303</v>
      </c>
      <c r="Q1938" s="7">
        <f>fact_orders[[#This Row],[Original Price]]*(1-fact_orders[[#This Row],[Discount%]])</f>
        <v>319.2</v>
      </c>
      <c r="R1938">
        <f>fact_orders[[#This Row],[Original Price]]*fact_orders[[#This Row],[Discount%]]</f>
        <v>136.79999999999998</v>
      </c>
      <c r="S1938">
        <f>YEAR(fact_orders[[#This Row],[Date]])</f>
        <v>2021</v>
      </c>
      <c r="T1938">
        <f>MONTH(fact_orders[[#This Row],[Date]])</f>
        <v>1</v>
      </c>
      <c r="U1938" t="str">
        <f>TEXT(fact_orders[[#This Row],[Date]],"mmm-yyyy")</f>
        <v>Jan-2021</v>
      </c>
      <c r="V1938" t="str">
        <f>"Q"&amp;ROUNDUP(MONTH(fact_orders[[#This Row],[Date]])/3,0)</f>
        <v>Q1</v>
      </c>
      <c r="W1938" t="str" cm="1">
        <f t="array" ref="W1938">_xlfn.IFS(
fact_orders[[#This Row],[dim_customers.Customer Age]]&lt;=25,"18-25",
fact_orders[[#This Row],[dim_customers.Customer Age]]&lt;=35,"26-35",
fact_orders[[#This Row],[dim_customers.Customer Age]]&lt;=45,"36-45",
fact_orders[[#This Row],[dim_customers.Customer Age]]&lt;=55,"46-55",
TRUE,"56+"
)</f>
        <v>18-25</v>
      </c>
      <c r="X1938" t="str" cm="1">
        <f t="array" ref="X1938">_xlfn.IFS(fact_orders[[#This Row],[Original Price]]&lt;250,"Under 250", fact_orders[[#This Row],[Original Price]]&lt;500, "250-499",fact_orders[[#This Row],[Original Price]]&lt;1000,"500-999",fact_orders[[#This Row],[Original Price]]&lt;2000,"1000-1999",TRUE,"2000+")</f>
        <v>250-499</v>
      </c>
      <c r="Y1938" t="str" cm="1">
        <f t="array" ref="Y1938">_xlfn.IFS(fact_orders[[#This Row],[Discount%]]&lt;0.2,"10-19%",fact_orders[[#This Row],[Discount%]]&lt;0.3,"20-29%",fact_orders[[#This Row],[Discount%]]&lt;0.4,"30-39%",fact_orders[[#This Row],[Discount%]]&lt;0.5,"40-49%",TRUE,"50%+")</f>
        <v>30-39%</v>
      </c>
    </row>
    <row r="1939" spans="1:25" hidden="1" x14ac:dyDescent="0.3">
      <c r="A1939" t="s">
        <v>5355</v>
      </c>
      <c r="B1939" t="s">
        <v>3312</v>
      </c>
      <c r="C1939" t="s">
        <v>1811</v>
      </c>
      <c r="D1939" s="2">
        <v>44985</v>
      </c>
      <c r="E1939">
        <v>785</v>
      </c>
      <c r="F1939" s="4">
        <v>0.3</v>
      </c>
      <c r="G1939" t="s">
        <v>8</v>
      </c>
      <c r="H1939" t="s">
        <v>1475</v>
      </c>
      <c r="I1939" t="s">
        <v>719</v>
      </c>
      <c r="J1939" t="s">
        <v>7026</v>
      </c>
      <c r="K1939" t="s">
        <v>6924</v>
      </c>
      <c r="L1939" t="s">
        <v>33</v>
      </c>
      <c r="M1939">
        <v>4</v>
      </c>
      <c r="N1939">
        <v>19</v>
      </c>
      <c r="O1939" t="s">
        <v>3310</v>
      </c>
      <c r="P1939" t="s">
        <v>3303</v>
      </c>
      <c r="Q1939" s="7">
        <f>fact_orders[[#This Row],[Original Price]]*(1-fact_orders[[#This Row],[Discount%]])</f>
        <v>549.5</v>
      </c>
      <c r="R1939">
        <f>fact_orders[[#This Row],[Original Price]]*fact_orders[[#This Row],[Discount%]]</f>
        <v>235.5</v>
      </c>
      <c r="S1939">
        <f>YEAR(fact_orders[[#This Row],[Date]])</f>
        <v>2023</v>
      </c>
      <c r="T1939">
        <f>MONTH(fact_orders[[#This Row],[Date]])</f>
        <v>2</v>
      </c>
      <c r="U1939" t="str">
        <f>TEXT(fact_orders[[#This Row],[Date]],"mmm-yyyy")</f>
        <v>Feb-2023</v>
      </c>
      <c r="V1939" t="str">
        <f>"Q"&amp;ROUNDUP(MONTH(fact_orders[[#This Row],[Date]])/3,0)</f>
        <v>Q1</v>
      </c>
      <c r="W1939" t="str" cm="1">
        <f t="array" ref="W1939">_xlfn.IFS(
fact_orders[[#This Row],[dim_customers.Customer Age]]&lt;=25,"18-25",
fact_orders[[#This Row],[dim_customers.Customer Age]]&lt;=35,"26-35",
fact_orders[[#This Row],[dim_customers.Customer Age]]&lt;=45,"36-45",
fact_orders[[#This Row],[dim_customers.Customer Age]]&lt;=55,"46-55",
TRUE,"56+"
)</f>
        <v>18-25</v>
      </c>
      <c r="X1939" t="str" cm="1">
        <f t="array" ref="X1939">_xlfn.IFS(fact_orders[[#This Row],[Original Price]]&lt;250,"Under 250", fact_orders[[#This Row],[Original Price]]&lt;500, "250-499",fact_orders[[#This Row],[Original Price]]&lt;1000,"500-999",fact_orders[[#This Row],[Original Price]]&lt;2000,"1000-1999",TRUE,"2000+")</f>
        <v>500-999</v>
      </c>
      <c r="Y1939" t="str" cm="1">
        <f t="array" ref="Y1939">_xlfn.IFS(fact_orders[[#This Row],[Discount%]]&lt;0.2,"10-19%",fact_orders[[#This Row],[Discount%]]&lt;0.3,"20-29%",fact_orders[[#This Row],[Discount%]]&lt;0.4,"30-39%",fact_orders[[#This Row],[Discount%]]&lt;0.5,"40-49%",TRUE,"50%+")</f>
        <v>30-39%</v>
      </c>
    </row>
    <row r="1940" spans="1:25" hidden="1" x14ac:dyDescent="0.3">
      <c r="A1940" t="s">
        <v>5356</v>
      </c>
      <c r="B1940" t="s">
        <v>3313</v>
      </c>
      <c r="C1940" t="s">
        <v>1812</v>
      </c>
      <c r="D1940" s="2">
        <v>44356</v>
      </c>
      <c r="E1940">
        <v>365</v>
      </c>
      <c r="F1940" s="4">
        <v>0.3</v>
      </c>
      <c r="G1940" t="s">
        <v>8</v>
      </c>
      <c r="H1940" t="s">
        <v>1475</v>
      </c>
      <c r="I1940" t="s">
        <v>719</v>
      </c>
      <c r="J1940" t="s">
        <v>7026</v>
      </c>
      <c r="K1940" t="s">
        <v>6924</v>
      </c>
      <c r="L1940" t="s">
        <v>33</v>
      </c>
      <c r="M1940">
        <v>3</v>
      </c>
      <c r="N1940">
        <v>22</v>
      </c>
      <c r="O1940" t="s">
        <v>3310</v>
      </c>
      <c r="P1940" t="s">
        <v>3303</v>
      </c>
      <c r="Q1940" s="7">
        <f>fact_orders[[#This Row],[Original Price]]*(1-fact_orders[[#This Row],[Discount%]])</f>
        <v>255.49999999999997</v>
      </c>
      <c r="R1940">
        <f>fact_orders[[#This Row],[Original Price]]*fact_orders[[#This Row],[Discount%]]</f>
        <v>109.5</v>
      </c>
      <c r="S1940">
        <f>YEAR(fact_orders[[#This Row],[Date]])</f>
        <v>2021</v>
      </c>
      <c r="T1940">
        <f>MONTH(fact_orders[[#This Row],[Date]])</f>
        <v>6</v>
      </c>
      <c r="U1940" t="str">
        <f>TEXT(fact_orders[[#This Row],[Date]],"mmm-yyyy")</f>
        <v>Jun-2021</v>
      </c>
      <c r="V1940" t="str">
        <f>"Q"&amp;ROUNDUP(MONTH(fact_orders[[#This Row],[Date]])/3,0)</f>
        <v>Q2</v>
      </c>
      <c r="W1940" t="str" cm="1">
        <f t="array" ref="W1940">_xlfn.IFS(
fact_orders[[#This Row],[dim_customers.Customer Age]]&lt;=25,"18-25",
fact_orders[[#This Row],[dim_customers.Customer Age]]&lt;=35,"26-35",
fact_orders[[#This Row],[dim_customers.Customer Age]]&lt;=45,"36-45",
fact_orders[[#This Row],[dim_customers.Customer Age]]&lt;=55,"46-55",
TRUE,"56+"
)</f>
        <v>18-25</v>
      </c>
      <c r="X1940" t="str" cm="1">
        <f t="array" ref="X1940">_xlfn.IFS(fact_orders[[#This Row],[Original Price]]&lt;250,"Under 250", fact_orders[[#This Row],[Original Price]]&lt;500, "250-499",fact_orders[[#This Row],[Original Price]]&lt;1000,"500-999",fact_orders[[#This Row],[Original Price]]&lt;2000,"1000-1999",TRUE,"2000+")</f>
        <v>250-499</v>
      </c>
      <c r="Y1940" t="str" cm="1">
        <f t="array" ref="Y1940">_xlfn.IFS(fact_orders[[#This Row],[Discount%]]&lt;0.2,"10-19%",fact_orders[[#This Row],[Discount%]]&lt;0.3,"20-29%",fact_orders[[#This Row],[Discount%]]&lt;0.4,"30-39%",fact_orders[[#This Row],[Discount%]]&lt;0.5,"40-49%",TRUE,"50%+")</f>
        <v>30-39%</v>
      </c>
    </row>
    <row r="1941" spans="1:25" hidden="1" x14ac:dyDescent="0.3">
      <c r="A1941" t="s">
        <v>5357</v>
      </c>
      <c r="B1941" t="s">
        <v>3314</v>
      </c>
      <c r="C1941" t="s">
        <v>1813</v>
      </c>
      <c r="D1941" s="2">
        <v>44934</v>
      </c>
      <c r="E1941">
        <v>965</v>
      </c>
      <c r="F1941" s="4">
        <v>0.4</v>
      </c>
      <c r="G1941" t="s">
        <v>8</v>
      </c>
      <c r="H1941" t="s">
        <v>1475</v>
      </c>
      <c r="I1941" t="s">
        <v>719</v>
      </c>
      <c r="J1941" t="s">
        <v>7026</v>
      </c>
      <c r="K1941" t="s">
        <v>6926</v>
      </c>
      <c r="L1941" t="s">
        <v>33</v>
      </c>
      <c r="M1941">
        <v>5</v>
      </c>
      <c r="N1941">
        <v>22</v>
      </c>
      <c r="O1941" t="s">
        <v>3310</v>
      </c>
      <c r="P1941" t="s">
        <v>3303</v>
      </c>
      <c r="Q1941" s="7">
        <f>fact_orders[[#This Row],[Original Price]]*(1-fact_orders[[#This Row],[Discount%]])</f>
        <v>579</v>
      </c>
      <c r="R1941">
        <f>fact_orders[[#This Row],[Original Price]]*fact_orders[[#This Row],[Discount%]]</f>
        <v>386</v>
      </c>
      <c r="S1941">
        <f>YEAR(fact_orders[[#This Row],[Date]])</f>
        <v>2023</v>
      </c>
      <c r="T1941">
        <f>MONTH(fact_orders[[#This Row],[Date]])</f>
        <v>1</v>
      </c>
      <c r="U1941" t="str">
        <f>TEXT(fact_orders[[#This Row],[Date]],"mmm-yyyy")</f>
        <v>Jan-2023</v>
      </c>
      <c r="V1941" t="str">
        <f>"Q"&amp;ROUNDUP(MONTH(fact_orders[[#This Row],[Date]])/3,0)</f>
        <v>Q1</v>
      </c>
      <c r="W1941" t="str" cm="1">
        <f t="array" ref="W1941">_xlfn.IFS(
fact_orders[[#This Row],[dim_customers.Customer Age]]&lt;=25,"18-25",
fact_orders[[#This Row],[dim_customers.Customer Age]]&lt;=35,"26-35",
fact_orders[[#This Row],[dim_customers.Customer Age]]&lt;=45,"36-45",
fact_orders[[#This Row],[dim_customers.Customer Age]]&lt;=55,"46-55",
TRUE,"56+"
)</f>
        <v>18-25</v>
      </c>
      <c r="X1941" t="str" cm="1">
        <f t="array" ref="X1941">_xlfn.IFS(fact_orders[[#This Row],[Original Price]]&lt;250,"Under 250", fact_orders[[#This Row],[Original Price]]&lt;500, "250-499",fact_orders[[#This Row],[Original Price]]&lt;1000,"500-999",fact_orders[[#This Row],[Original Price]]&lt;2000,"1000-1999",TRUE,"2000+")</f>
        <v>500-999</v>
      </c>
      <c r="Y1941" t="str" cm="1">
        <f t="array" ref="Y1941">_xlfn.IFS(fact_orders[[#This Row],[Discount%]]&lt;0.2,"10-19%",fact_orders[[#This Row],[Discount%]]&lt;0.3,"20-29%",fact_orders[[#This Row],[Discount%]]&lt;0.4,"30-39%",fact_orders[[#This Row],[Discount%]]&lt;0.5,"40-49%",TRUE,"50%+")</f>
        <v>40-49%</v>
      </c>
    </row>
    <row r="1942" spans="1:25" hidden="1" x14ac:dyDescent="0.3">
      <c r="A1942" t="s">
        <v>5358</v>
      </c>
      <c r="B1942" t="s">
        <v>3315</v>
      </c>
      <c r="C1942" t="s">
        <v>1814</v>
      </c>
      <c r="D1942" s="2">
        <v>44520</v>
      </c>
      <c r="E1942">
        <v>444</v>
      </c>
      <c r="F1942" s="4">
        <v>0.4</v>
      </c>
      <c r="G1942" t="s">
        <v>8</v>
      </c>
      <c r="H1942" t="s">
        <v>1475</v>
      </c>
      <c r="I1942" t="s">
        <v>719</v>
      </c>
      <c r="J1942" t="s">
        <v>7026</v>
      </c>
      <c r="K1942" t="s">
        <v>6926</v>
      </c>
      <c r="L1942" t="s">
        <v>23</v>
      </c>
      <c r="M1942">
        <v>4</v>
      </c>
      <c r="N1942">
        <v>22</v>
      </c>
      <c r="O1942" t="s">
        <v>3316</v>
      </c>
      <c r="P1942" t="s">
        <v>3303</v>
      </c>
      <c r="Q1942" s="7">
        <f>fact_orders[[#This Row],[Original Price]]*(1-fact_orders[[#This Row],[Discount%]])</f>
        <v>266.39999999999998</v>
      </c>
      <c r="R1942">
        <f>fact_orders[[#This Row],[Original Price]]*fact_orders[[#This Row],[Discount%]]</f>
        <v>177.60000000000002</v>
      </c>
      <c r="S1942">
        <f>YEAR(fact_orders[[#This Row],[Date]])</f>
        <v>2021</v>
      </c>
      <c r="T1942">
        <f>MONTH(fact_orders[[#This Row],[Date]])</f>
        <v>11</v>
      </c>
      <c r="U1942" t="str">
        <f>TEXT(fact_orders[[#This Row],[Date]],"mmm-yyyy")</f>
        <v>Nov-2021</v>
      </c>
      <c r="V1942" t="str">
        <f>"Q"&amp;ROUNDUP(MONTH(fact_orders[[#This Row],[Date]])/3,0)</f>
        <v>Q4</v>
      </c>
      <c r="W1942" t="str" cm="1">
        <f t="array" ref="W1942">_xlfn.IFS(
fact_orders[[#This Row],[dim_customers.Customer Age]]&lt;=25,"18-25",
fact_orders[[#This Row],[dim_customers.Customer Age]]&lt;=35,"26-35",
fact_orders[[#This Row],[dim_customers.Customer Age]]&lt;=45,"36-45",
fact_orders[[#This Row],[dim_customers.Customer Age]]&lt;=55,"46-55",
TRUE,"56+"
)</f>
        <v>18-25</v>
      </c>
      <c r="X1942" t="str" cm="1">
        <f t="array" ref="X1942">_xlfn.IFS(fact_orders[[#This Row],[Original Price]]&lt;250,"Under 250", fact_orders[[#This Row],[Original Price]]&lt;500, "250-499",fact_orders[[#This Row],[Original Price]]&lt;1000,"500-999",fact_orders[[#This Row],[Original Price]]&lt;2000,"1000-1999",TRUE,"2000+")</f>
        <v>250-499</v>
      </c>
      <c r="Y1942" t="str" cm="1">
        <f t="array" ref="Y1942">_xlfn.IFS(fact_orders[[#This Row],[Discount%]]&lt;0.2,"10-19%",fact_orders[[#This Row],[Discount%]]&lt;0.3,"20-29%",fact_orders[[#This Row],[Discount%]]&lt;0.4,"30-39%",fact_orders[[#This Row],[Discount%]]&lt;0.5,"40-49%",TRUE,"50%+")</f>
        <v>40-49%</v>
      </c>
    </row>
    <row r="1943" spans="1:25" hidden="1" x14ac:dyDescent="0.3">
      <c r="A1943" t="s">
        <v>5359</v>
      </c>
      <c r="B1943" t="s">
        <v>3317</v>
      </c>
      <c r="C1943" t="s">
        <v>1815</v>
      </c>
      <c r="D1943" s="2">
        <v>44988</v>
      </c>
      <c r="E1943">
        <v>569</v>
      </c>
      <c r="F1943" s="4">
        <v>0.4</v>
      </c>
      <c r="G1943" t="s">
        <v>8</v>
      </c>
      <c r="H1943" t="s">
        <v>1475</v>
      </c>
      <c r="I1943" t="s">
        <v>719</v>
      </c>
      <c r="J1943" t="s">
        <v>7026</v>
      </c>
      <c r="K1943" t="s">
        <v>6926</v>
      </c>
      <c r="L1943" t="s">
        <v>23</v>
      </c>
      <c r="M1943">
        <v>2</v>
      </c>
      <c r="N1943">
        <v>22</v>
      </c>
      <c r="O1943" t="s">
        <v>3316</v>
      </c>
      <c r="P1943" t="s">
        <v>3303</v>
      </c>
      <c r="Q1943" s="7">
        <f>fact_orders[[#This Row],[Original Price]]*(1-fact_orders[[#This Row],[Discount%]])</f>
        <v>341.4</v>
      </c>
      <c r="R1943">
        <f>fact_orders[[#This Row],[Original Price]]*fact_orders[[#This Row],[Discount%]]</f>
        <v>227.60000000000002</v>
      </c>
      <c r="S1943">
        <f>YEAR(fact_orders[[#This Row],[Date]])</f>
        <v>2023</v>
      </c>
      <c r="T1943">
        <f>MONTH(fact_orders[[#This Row],[Date]])</f>
        <v>3</v>
      </c>
      <c r="U1943" t="str">
        <f>TEXT(fact_orders[[#This Row],[Date]],"mmm-yyyy")</f>
        <v>Mar-2023</v>
      </c>
      <c r="V1943" t="str">
        <f>"Q"&amp;ROUNDUP(MONTH(fact_orders[[#This Row],[Date]])/3,0)</f>
        <v>Q1</v>
      </c>
      <c r="W1943" t="str" cm="1">
        <f t="array" ref="W1943">_xlfn.IFS(
fact_orders[[#This Row],[dim_customers.Customer Age]]&lt;=25,"18-25",
fact_orders[[#This Row],[dim_customers.Customer Age]]&lt;=35,"26-35",
fact_orders[[#This Row],[dim_customers.Customer Age]]&lt;=45,"36-45",
fact_orders[[#This Row],[dim_customers.Customer Age]]&lt;=55,"46-55",
TRUE,"56+"
)</f>
        <v>18-25</v>
      </c>
      <c r="X1943" t="str" cm="1">
        <f t="array" ref="X1943">_xlfn.IFS(fact_orders[[#This Row],[Original Price]]&lt;250,"Under 250", fact_orders[[#This Row],[Original Price]]&lt;500, "250-499",fact_orders[[#This Row],[Original Price]]&lt;1000,"500-999",fact_orders[[#This Row],[Original Price]]&lt;2000,"1000-1999",TRUE,"2000+")</f>
        <v>500-999</v>
      </c>
      <c r="Y1943" t="str" cm="1">
        <f t="array" ref="Y1943">_xlfn.IFS(fact_orders[[#This Row],[Discount%]]&lt;0.2,"10-19%",fact_orders[[#This Row],[Discount%]]&lt;0.3,"20-29%",fact_orders[[#This Row],[Discount%]]&lt;0.4,"30-39%",fact_orders[[#This Row],[Discount%]]&lt;0.5,"40-49%",TRUE,"50%+")</f>
        <v>40-49%</v>
      </c>
    </row>
    <row r="1944" spans="1:25" hidden="1" x14ac:dyDescent="0.3">
      <c r="A1944" t="s">
        <v>5360</v>
      </c>
      <c r="B1944" t="s">
        <v>3318</v>
      </c>
      <c r="C1944" t="s">
        <v>1816</v>
      </c>
      <c r="D1944" s="2">
        <v>44417</v>
      </c>
      <c r="E1944">
        <v>475</v>
      </c>
      <c r="F1944" s="4">
        <v>0.4</v>
      </c>
      <c r="G1944" t="s">
        <v>8</v>
      </c>
      <c r="H1944" t="s">
        <v>1475</v>
      </c>
      <c r="I1944" t="s">
        <v>719</v>
      </c>
      <c r="J1944" t="s">
        <v>7026</v>
      </c>
      <c r="K1944" t="s">
        <v>6926</v>
      </c>
      <c r="L1944" t="s">
        <v>23</v>
      </c>
      <c r="M1944">
        <v>5</v>
      </c>
      <c r="N1944">
        <v>29</v>
      </c>
      <c r="O1944" t="s">
        <v>3316</v>
      </c>
      <c r="P1944" t="s">
        <v>3303</v>
      </c>
      <c r="Q1944" s="7">
        <f>fact_orders[[#This Row],[Original Price]]*(1-fact_orders[[#This Row],[Discount%]])</f>
        <v>285</v>
      </c>
      <c r="R1944">
        <f>fact_orders[[#This Row],[Original Price]]*fact_orders[[#This Row],[Discount%]]</f>
        <v>190</v>
      </c>
      <c r="S1944">
        <f>YEAR(fact_orders[[#This Row],[Date]])</f>
        <v>2021</v>
      </c>
      <c r="T1944">
        <f>MONTH(fact_orders[[#This Row],[Date]])</f>
        <v>8</v>
      </c>
      <c r="U1944" t="str">
        <f>TEXT(fact_orders[[#This Row],[Date]],"mmm-yyyy")</f>
        <v>Aug-2021</v>
      </c>
      <c r="V1944" t="str">
        <f>"Q"&amp;ROUNDUP(MONTH(fact_orders[[#This Row],[Date]])/3,0)</f>
        <v>Q3</v>
      </c>
      <c r="W1944" t="str" cm="1">
        <f t="array" ref="W1944">_xlfn.IFS(
fact_orders[[#This Row],[dim_customers.Customer Age]]&lt;=25,"18-25",
fact_orders[[#This Row],[dim_customers.Customer Age]]&lt;=35,"26-35",
fact_orders[[#This Row],[dim_customers.Customer Age]]&lt;=45,"36-45",
fact_orders[[#This Row],[dim_customers.Customer Age]]&lt;=55,"46-55",
TRUE,"56+"
)</f>
        <v>26-35</v>
      </c>
      <c r="X1944" t="str" cm="1">
        <f t="array" ref="X1944">_xlfn.IFS(fact_orders[[#This Row],[Original Price]]&lt;250,"Under 250", fact_orders[[#This Row],[Original Price]]&lt;500, "250-499",fact_orders[[#This Row],[Original Price]]&lt;1000,"500-999",fact_orders[[#This Row],[Original Price]]&lt;2000,"1000-1999",TRUE,"2000+")</f>
        <v>250-499</v>
      </c>
      <c r="Y1944" t="str" cm="1">
        <f t="array" ref="Y1944">_xlfn.IFS(fact_orders[[#This Row],[Discount%]]&lt;0.2,"10-19%",fact_orders[[#This Row],[Discount%]]&lt;0.3,"20-29%",fact_orders[[#This Row],[Discount%]]&lt;0.4,"30-39%",fact_orders[[#This Row],[Discount%]]&lt;0.5,"40-49%",TRUE,"50%+")</f>
        <v>40-49%</v>
      </c>
    </row>
    <row r="1945" spans="1:25" hidden="1" x14ac:dyDescent="0.3">
      <c r="A1945" t="s">
        <v>5361</v>
      </c>
      <c r="B1945" t="s">
        <v>3319</v>
      </c>
      <c r="C1945" t="s">
        <v>1817</v>
      </c>
      <c r="D1945" s="2">
        <v>44721</v>
      </c>
      <c r="E1945">
        <v>598</v>
      </c>
      <c r="F1945" s="4">
        <v>0.4</v>
      </c>
      <c r="G1945" t="s">
        <v>8</v>
      </c>
      <c r="H1945" t="s">
        <v>1475</v>
      </c>
      <c r="I1945" t="s">
        <v>719</v>
      </c>
      <c r="J1945" t="s">
        <v>7026</v>
      </c>
      <c r="K1945" t="s">
        <v>6926</v>
      </c>
      <c r="L1945" t="s">
        <v>27</v>
      </c>
      <c r="M1945">
        <v>5</v>
      </c>
      <c r="N1945">
        <v>29</v>
      </c>
      <c r="O1945" t="s">
        <v>3316</v>
      </c>
      <c r="P1945" t="s">
        <v>3303</v>
      </c>
      <c r="Q1945" s="7">
        <f>fact_orders[[#This Row],[Original Price]]*(1-fact_orders[[#This Row],[Discount%]])</f>
        <v>358.8</v>
      </c>
      <c r="R1945">
        <f>fact_orders[[#This Row],[Original Price]]*fact_orders[[#This Row],[Discount%]]</f>
        <v>239.20000000000002</v>
      </c>
      <c r="S1945">
        <f>YEAR(fact_orders[[#This Row],[Date]])</f>
        <v>2022</v>
      </c>
      <c r="T1945">
        <f>MONTH(fact_orders[[#This Row],[Date]])</f>
        <v>6</v>
      </c>
      <c r="U1945" t="str">
        <f>TEXT(fact_orders[[#This Row],[Date]],"mmm-yyyy")</f>
        <v>Jun-2022</v>
      </c>
      <c r="V1945" t="str">
        <f>"Q"&amp;ROUNDUP(MONTH(fact_orders[[#This Row],[Date]])/3,0)</f>
        <v>Q2</v>
      </c>
      <c r="W1945" t="str" cm="1">
        <f t="array" ref="W1945">_xlfn.IFS(
fact_orders[[#This Row],[dim_customers.Customer Age]]&lt;=25,"18-25",
fact_orders[[#This Row],[dim_customers.Customer Age]]&lt;=35,"26-35",
fact_orders[[#This Row],[dim_customers.Customer Age]]&lt;=45,"36-45",
fact_orders[[#This Row],[dim_customers.Customer Age]]&lt;=55,"46-55",
TRUE,"56+"
)</f>
        <v>26-35</v>
      </c>
      <c r="X1945" t="str" cm="1">
        <f t="array" ref="X1945">_xlfn.IFS(fact_orders[[#This Row],[Original Price]]&lt;250,"Under 250", fact_orders[[#This Row],[Original Price]]&lt;500, "250-499",fact_orders[[#This Row],[Original Price]]&lt;1000,"500-999",fact_orders[[#This Row],[Original Price]]&lt;2000,"1000-1999",TRUE,"2000+")</f>
        <v>500-999</v>
      </c>
      <c r="Y1945" t="str" cm="1">
        <f t="array" ref="Y1945">_xlfn.IFS(fact_orders[[#This Row],[Discount%]]&lt;0.2,"10-19%",fact_orders[[#This Row],[Discount%]]&lt;0.3,"20-29%",fact_orders[[#This Row],[Discount%]]&lt;0.4,"30-39%",fact_orders[[#This Row],[Discount%]]&lt;0.5,"40-49%",TRUE,"50%+")</f>
        <v>40-49%</v>
      </c>
    </row>
    <row r="1946" spans="1:25" hidden="1" x14ac:dyDescent="0.3">
      <c r="A1946" t="s">
        <v>5362</v>
      </c>
      <c r="B1946" t="s">
        <v>3320</v>
      </c>
      <c r="C1946" t="s">
        <v>1818</v>
      </c>
      <c r="D1946" s="2">
        <v>44803</v>
      </c>
      <c r="E1946">
        <v>536</v>
      </c>
      <c r="F1946" s="4">
        <v>0.4</v>
      </c>
      <c r="G1946" t="s">
        <v>8</v>
      </c>
      <c r="H1946" t="s">
        <v>1475</v>
      </c>
      <c r="I1946" t="s">
        <v>719</v>
      </c>
      <c r="J1946" t="s">
        <v>7026</v>
      </c>
      <c r="K1946" t="s">
        <v>6926</v>
      </c>
      <c r="L1946" t="s">
        <v>27</v>
      </c>
      <c r="M1946">
        <v>5</v>
      </c>
      <c r="N1946">
        <v>29</v>
      </c>
      <c r="O1946" t="s">
        <v>3321</v>
      </c>
      <c r="P1946" t="s">
        <v>3322</v>
      </c>
      <c r="Q1946" s="7">
        <f>fact_orders[[#This Row],[Original Price]]*(1-fact_orders[[#This Row],[Discount%]])</f>
        <v>321.59999999999997</v>
      </c>
      <c r="R1946">
        <f>fact_orders[[#This Row],[Original Price]]*fact_orders[[#This Row],[Discount%]]</f>
        <v>214.4</v>
      </c>
      <c r="S1946">
        <f>YEAR(fact_orders[[#This Row],[Date]])</f>
        <v>2022</v>
      </c>
      <c r="T1946">
        <f>MONTH(fact_orders[[#This Row],[Date]])</f>
        <v>8</v>
      </c>
      <c r="U1946" t="str">
        <f>TEXT(fact_orders[[#This Row],[Date]],"mmm-yyyy")</f>
        <v>Aug-2022</v>
      </c>
      <c r="V1946" t="str">
        <f>"Q"&amp;ROUNDUP(MONTH(fact_orders[[#This Row],[Date]])/3,0)</f>
        <v>Q3</v>
      </c>
      <c r="W1946" t="str" cm="1">
        <f t="array" ref="W1946">_xlfn.IFS(
fact_orders[[#This Row],[dim_customers.Customer Age]]&lt;=25,"18-25",
fact_orders[[#This Row],[dim_customers.Customer Age]]&lt;=35,"26-35",
fact_orders[[#This Row],[dim_customers.Customer Age]]&lt;=45,"36-45",
fact_orders[[#This Row],[dim_customers.Customer Age]]&lt;=55,"46-55",
TRUE,"56+"
)</f>
        <v>26-35</v>
      </c>
      <c r="X1946" t="str" cm="1">
        <f t="array" ref="X1946">_xlfn.IFS(fact_orders[[#This Row],[Original Price]]&lt;250,"Under 250", fact_orders[[#This Row],[Original Price]]&lt;500, "250-499",fact_orders[[#This Row],[Original Price]]&lt;1000,"500-999",fact_orders[[#This Row],[Original Price]]&lt;2000,"1000-1999",TRUE,"2000+")</f>
        <v>500-999</v>
      </c>
      <c r="Y1946" t="str" cm="1">
        <f t="array" ref="Y1946">_xlfn.IFS(fact_orders[[#This Row],[Discount%]]&lt;0.2,"10-19%",fact_orders[[#This Row],[Discount%]]&lt;0.3,"20-29%",fact_orders[[#This Row],[Discount%]]&lt;0.4,"30-39%",fact_orders[[#This Row],[Discount%]]&lt;0.5,"40-49%",TRUE,"50%+")</f>
        <v>40-49%</v>
      </c>
    </row>
    <row r="1947" spans="1:25" hidden="1" x14ac:dyDescent="0.3">
      <c r="A1947" t="s">
        <v>5363</v>
      </c>
      <c r="B1947" t="s">
        <v>3323</v>
      </c>
      <c r="C1947" t="s">
        <v>1818</v>
      </c>
      <c r="D1947" s="2">
        <v>44540</v>
      </c>
      <c r="E1947">
        <v>256</v>
      </c>
      <c r="F1947" s="4">
        <v>0.45</v>
      </c>
      <c r="G1947" t="s">
        <v>8</v>
      </c>
      <c r="H1947" t="s">
        <v>1475</v>
      </c>
      <c r="I1947" t="s">
        <v>719</v>
      </c>
      <c r="J1947" t="s">
        <v>7026</v>
      </c>
      <c r="K1947" t="s">
        <v>6926</v>
      </c>
      <c r="L1947" t="s">
        <v>27</v>
      </c>
      <c r="M1947">
        <v>5</v>
      </c>
      <c r="N1947">
        <v>29</v>
      </c>
      <c r="O1947" t="s">
        <v>3321</v>
      </c>
      <c r="P1947" t="s">
        <v>3322</v>
      </c>
      <c r="Q1947" s="7">
        <f>fact_orders[[#This Row],[Original Price]]*(1-fact_orders[[#This Row],[Discount%]])</f>
        <v>140.80000000000001</v>
      </c>
      <c r="R1947">
        <f>fact_orders[[#This Row],[Original Price]]*fact_orders[[#This Row],[Discount%]]</f>
        <v>115.2</v>
      </c>
      <c r="S1947">
        <f>YEAR(fact_orders[[#This Row],[Date]])</f>
        <v>2021</v>
      </c>
      <c r="T1947">
        <f>MONTH(fact_orders[[#This Row],[Date]])</f>
        <v>12</v>
      </c>
      <c r="U1947" t="str">
        <f>TEXT(fact_orders[[#This Row],[Date]],"mmm-yyyy")</f>
        <v>Dec-2021</v>
      </c>
      <c r="V1947" t="str">
        <f>"Q"&amp;ROUNDUP(MONTH(fact_orders[[#This Row],[Date]])/3,0)</f>
        <v>Q4</v>
      </c>
      <c r="W1947" t="str" cm="1">
        <f t="array" ref="W1947">_xlfn.IFS(
fact_orders[[#This Row],[dim_customers.Customer Age]]&lt;=25,"18-25",
fact_orders[[#This Row],[dim_customers.Customer Age]]&lt;=35,"26-35",
fact_orders[[#This Row],[dim_customers.Customer Age]]&lt;=45,"36-45",
fact_orders[[#This Row],[dim_customers.Customer Age]]&lt;=55,"46-55",
TRUE,"56+"
)</f>
        <v>26-35</v>
      </c>
      <c r="X1947" t="str" cm="1">
        <f t="array" ref="X1947">_xlfn.IFS(fact_orders[[#This Row],[Original Price]]&lt;250,"Under 250", fact_orders[[#This Row],[Original Price]]&lt;500, "250-499",fact_orders[[#This Row],[Original Price]]&lt;1000,"500-999",fact_orders[[#This Row],[Original Price]]&lt;2000,"1000-1999",TRUE,"2000+")</f>
        <v>250-499</v>
      </c>
      <c r="Y1947" t="str" cm="1">
        <f t="array" ref="Y1947">_xlfn.IFS(fact_orders[[#This Row],[Discount%]]&lt;0.2,"10-19%",fact_orders[[#This Row],[Discount%]]&lt;0.3,"20-29%",fact_orders[[#This Row],[Discount%]]&lt;0.4,"30-39%",fact_orders[[#This Row],[Discount%]]&lt;0.5,"40-49%",TRUE,"50%+")</f>
        <v>40-49%</v>
      </c>
    </row>
    <row r="1948" spans="1:25" hidden="1" x14ac:dyDescent="0.3">
      <c r="A1948" t="s">
        <v>5364</v>
      </c>
      <c r="B1948" t="s">
        <v>3324</v>
      </c>
      <c r="C1948" t="s">
        <v>1818</v>
      </c>
      <c r="D1948" s="2">
        <v>44697</v>
      </c>
      <c r="E1948">
        <v>456</v>
      </c>
      <c r="F1948" s="4">
        <v>0.45</v>
      </c>
      <c r="G1948" t="s">
        <v>8</v>
      </c>
      <c r="H1948" t="s">
        <v>1475</v>
      </c>
      <c r="I1948" t="s">
        <v>719</v>
      </c>
      <c r="J1948" t="s">
        <v>7026</v>
      </c>
      <c r="K1948" t="s">
        <v>6926</v>
      </c>
      <c r="L1948" t="s">
        <v>27</v>
      </c>
      <c r="M1948">
        <v>5</v>
      </c>
      <c r="N1948">
        <v>41</v>
      </c>
      <c r="O1948" t="s">
        <v>3321</v>
      </c>
      <c r="P1948" t="s">
        <v>3322</v>
      </c>
      <c r="Q1948" s="7">
        <f>fact_orders[[#This Row],[Original Price]]*(1-fact_orders[[#This Row],[Discount%]])</f>
        <v>250.8</v>
      </c>
      <c r="R1948">
        <f>fact_orders[[#This Row],[Original Price]]*fact_orders[[#This Row],[Discount%]]</f>
        <v>205.20000000000002</v>
      </c>
      <c r="S1948">
        <f>YEAR(fact_orders[[#This Row],[Date]])</f>
        <v>2022</v>
      </c>
      <c r="T1948">
        <f>MONTH(fact_orders[[#This Row],[Date]])</f>
        <v>5</v>
      </c>
      <c r="U1948" t="str">
        <f>TEXT(fact_orders[[#This Row],[Date]],"mmm-yyyy")</f>
        <v>May-2022</v>
      </c>
      <c r="V1948" t="str">
        <f>"Q"&amp;ROUNDUP(MONTH(fact_orders[[#This Row],[Date]])/3,0)</f>
        <v>Q2</v>
      </c>
      <c r="W1948" t="str" cm="1">
        <f t="array" ref="W1948">_xlfn.IFS(
fact_orders[[#This Row],[dim_customers.Customer Age]]&lt;=25,"18-25",
fact_orders[[#This Row],[dim_customers.Customer Age]]&lt;=35,"26-35",
fact_orders[[#This Row],[dim_customers.Customer Age]]&lt;=45,"36-45",
fact_orders[[#This Row],[dim_customers.Customer Age]]&lt;=55,"46-55",
TRUE,"56+"
)</f>
        <v>36-45</v>
      </c>
      <c r="X1948" t="str" cm="1">
        <f t="array" ref="X1948">_xlfn.IFS(fact_orders[[#This Row],[Original Price]]&lt;250,"Under 250", fact_orders[[#This Row],[Original Price]]&lt;500, "250-499",fact_orders[[#This Row],[Original Price]]&lt;1000,"500-999",fact_orders[[#This Row],[Original Price]]&lt;2000,"1000-1999",TRUE,"2000+")</f>
        <v>250-499</v>
      </c>
      <c r="Y1948" t="str" cm="1">
        <f t="array" ref="Y1948">_xlfn.IFS(fact_orders[[#This Row],[Discount%]]&lt;0.2,"10-19%",fact_orders[[#This Row],[Discount%]]&lt;0.3,"20-29%",fact_orders[[#This Row],[Discount%]]&lt;0.4,"30-39%",fact_orders[[#This Row],[Discount%]]&lt;0.5,"40-49%",TRUE,"50%+")</f>
        <v>40-49%</v>
      </c>
    </row>
    <row r="1949" spans="1:25" hidden="1" x14ac:dyDescent="0.3">
      <c r="A1949" t="s">
        <v>5365</v>
      </c>
      <c r="B1949" t="s">
        <v>3325</v>
      </c>
      <c r="C1949" t="s">
        <v>1818</v>
      </c>
      <c r="D1949" s="2">
        <v>44513</v>
      </c>
      <c r="E1949">
        <v>456</v>
      </c>
      <c r="F1949" s="4">
        <v>0.45</v>
      </c>
      <c r="G1949" t="s">
        <v>8</v>
      </c>
      <c r="H1949" t="s">
        <v>1475</v>
      </c>
      <c r="I1949" t="s">
        <v>719</v>
      </c>
      <c r="J1949" t="s">
        <v>7026</v>
      </c>
      <c r="K1949" t="s">
        <v>6926</v>
      </c>
      <c r="L1949" t="s">
        <v>27</v>
      </c>
      <c r="M1949">
        <v>5</v>
      </c>
      <c r="N1949">
        <v>42</v>
      </c>
      <c r="O1949" t="s">
        <v>3321</v>
      </c>
      <c r="P1949" t="s">
        <v>3322</v>
      </c>
      <c r="Q1949" s="7">
        <f>fact_orders[[#This Row],[Original Price]]*(1-fact_orders[[#This Row],[Discount%]])</f>
        <v>250.8</v>
      </c>
      <c r="R1949">
        <f>fact_orders[[#This Row],[Original Price]]*fact_orders[[#This Row],[Discount%]]</f>
        <v>205.20000000000002</v>
      </c>
      <c r="S1949">
        <f>YEAR(fact_orders[[#This Row],[Date]])</f>
        <v>2021</v>
      </c>
      <c r="T1949">
        <f>MONTH(fact_orders[[#This Row],[Date]])</f>
        <v>11</v>
      </c>
      <c r="U1949" t="str">
        <f>TEXT(fact_orders[[#This Row],[Date]],"mmm-yyyy")</f>
        <v>Nov-2021</v>
      </c>
      <c r="V1949" t="str">
        <f>"Q"&amp;ROUNDUP(MONTH(fact_orders[[#This Row],[Date]])/3,0)</f>
        <v>Q4</v>
      </c>
      <c r="W1949" t="str" cm="1">
        <f t="array" ref="W1949">_xlfn.IFS(
fact_orders[[#This Row],[dim_customers.Customer Age]]&lt;=25,"18-25",
fact_orders[[#This Row],[dim_customers.Customer Age]]&lt;=35,"26-35",
fact_orders[[#This Row],[dim_customers.Customer Age]]&lt;=45,"36-45",
fact_orders[[#This Row],[dim_customers.Customer Age]]&lt;=55,"46-55",
TRUE,"56+"
)</f>
        <v>36-45</v>
      </c>
      <c r="X1949" t="str" cm="1">
        <f t="array" ref="X1949">_xlfn.IFS(fact_orders[[#This Row],[Original Price]]&lt;250,"Under 250", fact_orders[[#This Row],[Original Price]]&lt;500, "250-499",fact_orders[[#This Row],[Original Price]]&lt;1000,"500-999",fact_orders[[#This Row],[Original Price]]&lt;2000,"1000-1999",TRUE,"2000+")</f>
        <v>250-499</v>
      </c>
      <c r="Y1949" t="str" cm="1">
        <f t="array" ref="Y1949">_xlfn.IFS(fact_orders[[#This Row],[Discount%]]&lt;0.2,"10-19%",fact_orders[[#This Row],[Discount%]]&lt;0.3,"20-29%",fact_orders[[#This Row],[Discount%]]&lt;0.4,"30-39%",fact_orders[[#This Row],[Discount%]]&lt;0.5,"40-49%",TRUE,"50%+")</f>
        <v>40-49%</v>
      </c>
    </row>
    <row r="1950" spans="1:25" hidden="1" x14ac:dyDescent="0.3">
      <c r="A1950" t="s">
        <v>5366</v>
      </c>
      <c r="B1950" t="s">
        <v>3326</v>
      </c>
      <c r="C1950" t="s">
        <v>1818</v>
      </c>
      <c r="D1950" s="2">
        <v>44274</v>
      </c>
      <c r="E1950">
        <v>745</v>
      </c>
      <c r="F1950" s="4">
        <v>0.47</v>
      </c>
      <c r="G1950" t="s">
        <v>8</v>
      </c>
      <c r="H1950" t="s">
        <v>1475</v>
      </c>
      <c r="I1950" t="s">
        <v>719</v>
      </c>
      <c r="J1950" t="s">
        <v>7026</v>
      </c>
      <c r="K1950" t="s">
        <v>6926</v>
      </c>
      <c r="L1950" t="s">
        <v>27</v>
      </c>
      <c r="M1950">
        <v>5</v>
      </c>
      <c r="N1950">
        <v>43</v>
      </c>
      <c r="O1950" t="s">
        <v>3321</v>
      </c>
      <c r="P1950" t="s">
        <v>3322</v>
      </c>
      <c r="Q1950" s="7">
        <f>fact_orders[[#This Row],[Original Price]]*(1-fact_orders[[#This Row],[Discount%]])</f>
        <v>394.85</v>
      </c>
      <c r="R1950">
        <f>fact_orders[[#This Row],[Original Price]]*fact_orders[[#This Row],[Discount%]]</f>
        <v>350.15</v>
      </c>
      <c r="S1950">
        <f>YEAR(fact_orders[[#This Row],[Date]])</f>
        <v>2021</v>
      </c>
      <c r="T1950">
        <f>MONTH(fact_orders[[#This Row],[Date]])</f>
        <v>3</v>
      </c>
      <c r="U1950" t="str">
        <f>TEXT(fact_orders[[#This Row],[Date]],"mmm-yyyy")</f>
        <v>Mar-2021</v>
      </c>
      <c r="V1950" t="str">
        <f>"Q"&amp;ROUNDUP(MONTH(fact_orders[[#This Row],[Date]])/3,0)</f>
        <v>Q1</v>
      </c>
      <c r="W1950" t="str" cm="1">
        <f t="array" ref="W1950">_xlfn.IFS(
fact_orders[[#This Row],[dim_customers.Customer Age]]&lt;=25,"18-25",
fact_orders[[#This Row],[dim_customers.Customer Age]]&lt;=35,"26-35",
fact_orders[[#This Row],[dim_customers.Customer Age]]&lt;=45,"36-45",
fact_orders[[#This Row],[dim_customers.Customer Age]]&lt;=55,"46-55",
TRUE,"56+"
)</f>
        <v>36-45</v>
      </c>
      <c r="X1950" t="str" cm="1">
        <f t="array" ref="X1950">_xlfn.IFS(fact_orders[[#This Row],[Original Price]]&lt;250,"Under 250", fact_orders[[#This Row],[Original Price]]&lt;500, "250-499",fact_orders[[#This Row],[Original Price]]&lt;1000,"500-999",fact_orders[[#This Row],[Original Price]]&lt;2000,"1000-1999",TRUE,"2000+")</f>
        <v>500-999</v>
      </c>
      <c r="Y1950" t="str" cm="1">
        <f t="array" ref="Y1950">_xlfn.IFS(fact_orders[[#This Row],[Discount%]]&lt;0.2,"10-19%",fact_orders[[#This Row],[Discount%]]&lt;0.3,"20-29%",fact_orders[[#This Row],[Discount%]]&lt;0.4,"30-39%",fact_orders[[#This Row],[Discount%]]&lt;0.5,"40-49%",TRUE,"50%+")</f>
        <v>40-49%</v>
      </c>
    </row>
    <row r="1951" spans="1:25" hidden="1" x14ac:dyDescent="0.3">
      <c r="A1951" t="s">
        <v>5367</v>
      </c>
      <c r="B1951" t="s">
        <v>3327</v>
      </c>
      <c r="C1951" t="s">
        <v>1818</v>
      </c>
      <c r="D1951" s="2">
        <v>44957</v>
      </c>
      <c r="E1951">
        <v>356</v>
      </c>
      <c r="F1951" s="4">
        <v>0.47</v>
      </c>
      <c r="G1951" t="s">
        <v>8</v>
      </c>
      <c r="H1951" t="s">
        <v>1475</v>
      </c>
      <c r="I1951" t="s">
        <v>719</v>
      </c>
      <c r="J1951" t="s">
        <v>7026</v>
      </c>
      <c r="K1951" t="s">
        <v>6926</v>
      </c>
      <c r="L1951" t="s">
        <v>27</v>
      </c>
      <c r="M1951">
        <v>5</v>
      </c>
      <c r="N1951">
        <v>44</v>
      </c>
      <c r="O1951" t="s">
        <v>3321</v>
      </c>
      <c r="P1951" t="s">
        <v>3322</v>
      </c>
      <c r="Q1951" s="7">
        <f>fact_orders[[#This Row],[Original Price]]*(1-fact_orders[[#This Row],[Discount%]])</f>
        <v>188.68</v>
      </c>
      <c r="R1951">
        <f>fact_orders[[#This Row],[Original Price]]*fact_orders[[#This Row],[Discount%]]</f>
        <v>167.32</v>
      </c>
      <c r="S1951">
        <f>YEAR(fact_orders[[#This Row],[Date]])</f>
        <v>2023</v>
      </c>
      <c r="T1951">
        <f>MONTH(fact_orders[[#This Row],[Date]])</f>
        <v>1</v>
      </c>
      <c r="U1951" t="str">
        <f>TEXT(fact_orders[[#This Row],[Date]],"mmm-yyyy")</f>
        <v>Jan-2023</v>
      </c>
      <c r="V1951" t="str">
        <f>"Q"&amp;ROUNDUP(MONTH(fact_orders[[#This Row],[Date]])/3,0)</f>
        <v>Q1</v>
      </c>
      <c r="W1951" t="str" cm="1">
        <f t="array" ref="W1951">_xlfn.IFS(
fact_orders[[#This Row],[dim_customers.Customer Age]]&lt;=25,"18-25",
fact_orders[[#This Row],[dim_customers.Customer Age]]&lt;=35,"26-35",
fact_orders[[#This Row],[dim_customers.Customer Age]]&lt;=45,"36-45",
fact_orders[[#This Row],[dim_customers.Customer Age]]&lt;=55,"46-55",
TRUE,"56+"
)</f>
        <v>36-45</v>
      </c>
      <c r="X1951" t="str" cm="1">
        <f t="array" ref="X1951">_xlfn.IFS(fact_orders[[#This Row],[Original Price]]&lt;250,"Under 250", fact_orders[[#This Row],[Original Price]]&lt;500, "250-499",fact_orders[[#This Row],[Original Price]]&lt;1000,"500-999",fact_orders[[#This Row],[Original Price]]&lt;2000,"1000-1999",TRUE,"2000+")</f>
        <v>250-499</v>
      </c>
      <c r="Y1951" t="str" cm="1">
        <f t="array" ref="Y1951">_xlfn.IFS(fact_orders[[#This Row],[Discount%]]&lt;0.2,"10-19%",fact_orders[[#This Row],[Discount%]]&lt;0.3,"20-29%",fact_orders[[#This Row],[Discount%]]&lt;0.4,"30-39%",fact_orders[[#This Row],[Discount%]]&lt;0.5,"40-49%",TRUE,"50%+")</f>
        <v>40-49%</v>
      </c>
    </row>
    <row r="1952" spans="1:25" hidden="1" x14ac:dyDescent="0.3">
      <c r="A1952" t="s">
        <v>5368</v>
      </c>
      <c r="B1952" t="s">
        <v>3328</v>
      </c>
      <c r="C1952" t="s">
        <v>1818</v>
      </c>
      <c r="D1952" s="2">
        <v>44771</v>
      </c>
      <c r="E1952">
        <v>1189</v>
      </c>
      <c r="F1952" s="4">
        <v>0.46</v>
      </c>
      <c r="G1952" t="s">
        <v>8</v>
      </c>
      <c r="H1952" t="s">
        <v>1475</v>
      </c>
      <c r="I1952" t="s">
        <v>719</v>
      </c>
      <c r="J1952" t="s">
        <v>7026</v>
      </c>
      <c r="K1952" t="s">
        <v>6926</v>
      </c>
      <c r="L1952" t="s">
        <v>27</v>
      </c>
      <c r="M1952">
        <v>5</v>
      </c>
      <c r="N1952">
        <v>45</v>
      </c>
      <c r="O1952" t="s">
        <v>3321</v>
      </c>
      <c r="P1952" t="s">
        <v>3322</v>
      </c>
      <c r="Q1952" s="7">
        <f>fact_orders[[#This Row],[Original Price]]*(1-fact_orders[[#This Row],[Discount%]])</f>
        <v>642.06000000000006</v>
      </c>
      <c r="R1952">
        <f>fact_orders[[#This Row],[Original Price]]*fact_orders[[#This Row],[Discount%]]</f>
        <v>546.94000000000005</v>
      </c>
      <c r="S1952">
        <f>YEAR(fact_orders[[#This Row],[Date]])</f>
        <v>2022</v>
      </c>
      <c r="T1952">
        <f>MONTH(fact_orders[[#This Row],[Date]])</f>
        <v>7</v>
      </c>
      <c r="U1952" t="str">
        <f>TEXT(fact_orders[[#This Row],[Date]],"mmm-yyyy")</f>
        <v>Jul-2022</v>
      </c>
      <c r="V1952" t="str">
        <f>"Q"&amp;ROUNDUP(MONTH(fact_orders[[#This Row],[Date]])/3,0)</f>
        <v>Q3</v>
      </c>
      <c r="W1952" t="str" cm="1">
        <f t="array" ref="W1952">_xlfn.IFS(
fact_orders[[#This Row],[dim_customers.Customer Age]]&lt;=25,"18-25",
fact_orders[[#This Row],[dim_customers.Customer Age]]&lt;=35,"26-35",
fact_orders[[#This Row],[dim_customers.Customer Age]]&lt;=45,"36-45",
fact_orders[[#This Row],[dim_customers.Customer Age]]&lt;=55,"46-55",
TRUE,"56+"
)</f>
        <v>36-45</v>
      </c>
      <c r="X1952" t="str" cm="1">
        <f t="array" ref="X1952">_xlfn.IFS(fact_orders[[#This Row],[Original Price]]&lt;250,"Under 250", fact_orders[[#This Row],[Original Price]]&lt;500, "250-499",fact_orders[[#This Row],[Original Price]]&lt;1000,"500-999",fact_orders[[#This Row],[Original Price]]&lt;2000,"1000-1999",TRUE,"2000+")</f>
        <v>1000-1999</v>
      </c>
      <c r="Y1952" t="str" cm="1">
        <f t="array" ref="Y1952">_xlfn.IFS(fact_orders[[#This Row],[Discount%]]&lt;0.2,"10-19%",fact_orders[[#This Row],[Discount%]]&lt;0.3,"20-29%",fact_orders[[#This Row],[Discount%]]&lt;0.4,"30-39%",fact_orders[[#This Row],[Discount%]]&lt;0.5,"40-49%",TRUE,"50%+")</f>
        <v>40-49%</v>
      </c>
    </row>
    <row r="1953" spans="1:25" hidden="1" x14ac:dyDescent="0.3">
      <c r="A1953" t="s">
        <v>5369</v>
      </c>
      <c r="B1953" t="s">
        <v>3329</v>
      </c>
      <c r="C1953" t="s">
        <v>1819</v>
      </c>
      <c r="D1953" s="2">
        <v>44529</v>
      </c>
      <c r="E1953">
        <v>426</v>
      </c>
      <c r="F1953" s="4">
        <v>0.46</v>
      </c>
      <c r="G1953" t="s">
        <v>8</v>
      </c>
      <c r="H1953" t="s">
        <v>1475</v>
      </c>
      <c r="I1953" t="s">
        <v>719</v>
      </c>
      <c r="J1953" t="s">
        <v>7026</v>
      </c>
      <c r="K1953" t="s">
        <v>6926</v>
      </c>
      <c r="L1953" t="s">
        <v>16</v>
      </c>
      <c r="M1953">
        <v>4</v>
      </c>
      <c r="N1953">
        <v>35</v>
      </c>
      <c r="O1953" t="s">
        <v>3321</v>
      </c>
      <c r="P1953" t="s">
        <v>3322</v>
      </c>
      <c r="Q1953" s="7">
        <f>fact_orders[[#This Row],[Original Price]]*(1-fact_orders[[#This Row],[Discount%]])</f>
        <v>230.04000000000002</v>
      </c>
      <c r="R1953">
        <f>fact_orders[[#This Row],[Original Price]]*fact_orders[[#This Row],[Discount%]]</f>
        <v>195.96</v>
      </c>
      <c r="S1953">
        <f>YEAR(fact_orders[[#This Row],[Date]])</f>
        <v>2021</v>
      </c>
      <c r="T1953">
        <f>MONTH(fact_orders[[#This Row],[Date]])</f>
        <v>11</v>
      </c>
      <c r="U1953" t="str">
        <f>TEXT(fact_orders[[#This Row],[Date]],"mmm-yyyy")</f>
        <v>Nov-2021</v>
      </c>
      <c r="V1953" t="str">
        <f>"Q"&amp;ROUNDUP(MONTH(fact_orders[[#This Row],[Date]])/3,0)</f>
        <v>Q4</v>
      </c>
      <c r="W1953" t="str" cm="1">
        <f t="array" ref="W1953">_xlfn.IFS(
fact_orders[[#This Row],[dim_customers.Customer Age]]&lt;=25,"18-25",
fact_orders[[#This Row],[dim_customers.Customer Age]]&lt;=35,"26-35",
fact_orders[[#This Row],[dim_customers.Customer Age]]&lt;=45,"36-45",
fact_orders[[#This Row],[dim_customers.Customer Age]]&lt;=55,"46-55",
TRUE,"56+"
)</f>
        <v>26-35</v>
      </c>
      <c r="X1953" t="str" cm="1">
        <f t="array" ref="X1953">_xlfn.IFS(fact_orders[[#This Row],[Original Price]]&lt;250,"Under 250", fact_orders[[#This Row],[Original Price]]&lt;500, "250-499",fact_orders[[#This Row],[Original Price]]&lt;1000,"500-999",fact_orders[[#This Row],[Original Price]]&lt;2000,"1000-1999",TRUE,"2000+")</f>
        <v>250-499</v>
      </c>
      <c r="Y1953" t="str" cm="1">
        <f t="array" ref="Y1953">_xlfn.IFS(fact_orders[[#This Row],[Discount%]]&lt;0.2,"10-19%",fact_orders[[#This Row],[Discount%]]&lt;0.3,"20-29%",fact_orders[[#This Row],[Discount%]]&lt;0.4,"30-39%",fact_orders[[#This Row],[Discount%]]&lt;0.5,"40-49%",TRUE,"50%+")</f>
        <v>40-49%</v>
      </c>
    </row>
    <row r="1954" spans="1:25" x14ac:dyDescent="0.3">
      <c r="A1954" t="s">
        <v>5370</v>
      </c>
      <c r="B1954" t="s">
        <v>3330</v>
      </c>
      <c r="C1954" t="s">
        <v>1820</v>
      </c>
      <c r="D1954" s="2">
        <v>44506</v>
      </c>
      <c r="E1954">
        <v>1126</v>
      </c>
      <c r="F1954" s="4">
        <v>0.46</v>
      </c>
      <c r="G1954" t="s">
        <v>8</v>
      </c>
      <c r="H1954" t="s">
        <v>1475</v>
      </c>
      <c r="I1954" t="s">
        <v>719</v>
      </c>
      <c r="J1954" t="s">
        <v>7026</v>
      </c>
      <c r="K1954" t="s">
        <v>6928</v>
      </c>
      <c r="L1954" t="s">
        <v>16</v>
      </c>
      <c r="M1954">
        <v>4</v>
      </c>
      <c r="N1954">
        <v>36</v>
      </c>
      <c r="O1954" t="s">
        <v>3331</v>
      </c>
      <c r="P1954" t="s">
        <v>3332</v>
      </c>
      <c r="Q1954" s="7">
        <f>fact_orders[[#This Row],[Original Price]]*(1-fact_orders[[#This Row],[Discount%]])</f>
        <v>608.04000000000008</v>
      </c>
      <c r="R1954">
        <f>fact_orders[[#This Row],[Original Price]]*fact_orders[[#This Row],[Discount%]]</f>
        <v>517.96</v>
      </c>
      <c r="S1954">
        <f>YEAR(fact_orders[[#This Row],[Date]])</f>
        <v>2021</v>
      </c>
      <c r="T1954">
        <f>MONTH(fact_orders[[#This Row],[Date]])</f>
        <v>11</v>
      </c>
      <c r="U1954" t="str">
        <f>TEXT(fact_orders[[#This Row],[Date]],"mmm-yyyy")</f>
        <v>Nov-2021</v>
      </c>
      <c r="V1954" t="str">
        <f>"Q"&amp;ROUNDUP(MONTH(fact_orders[[#This Row],[Date]])/3,0)</f>
        <v>Q4</v>
      </c>
      <c r="W1954" t="str" cm="1">
        <f t="array" ref="W1954">_xlfn.IFS(
fact_orders[[#This Row],[dim_customers.Customer Age]]&lt;=25,"18-25",
fact_orders[[#This Row],[dim_customers.Customer Age]]&lt;=35,"26-35",
fact_orders[[#This Row],[dim_customers.Customer Age]]&lt;=45,"36-45",
fact_orders[[#This Row],[dim_customers.Customer Age]]&lt;=55,"46-55",
TRUE,"56+"
)</f>
        <v>36-45</v>
      </c>
      <c r="X1954" t="str" cm="1">
        <f t="array" ref="X1954">_xlfn.IFS(fact_orders[[#This Row],[Original Price]]&lt;250,"Under 250", fact_orders[[#This Row],[Original Price]]&lt;500, "250-499",fact_orders[[#This Row],[Original Price]]&lt;1000,"500-999",fact_orders[[#This Row],[Original Price]]&lt;2000,"1000-1999",TRUE,"2000+")</f>
        <v>1000-1999</v>
      </c>
      <c r="Y1954" t="str" cm="1">
        <f t="array" ref="Y1954">_xlfn.IFS(fact_orders[[#This Row],[Discount%]]&lt;0.2,"10-19%",fact_orders[[#This Row],[Discount%]]&lt;0.3,"20-29%",fact_orders[[#This Row],[Discount%]]&lt;0.4,"30-39%",fact_orders[[#This Row],[Discount%]]&lt;0.5,"40-49%",TRUE,"50%+")</f>
        <v>40-49%</v>
      </c>
    </row>
    <row r="1955" spans="1:25" x14ac:dyDescent="0.3">
      <c r="A1955" t="s">
        <v>5371</v>
      </c>
      <c r="B1955" t="s">
        <v>3333</v>
      </c>
      <c r="C1955" t="s">
        <v>1821</v>
      </c>
      <c r="D1955" s="2">
        <v>44778</v>
      </c>
      <c r="E1955">
        <v>1145</v>
      </c>
      <c r="F1955" s="4">
        <v>0.3</v>
      </c>
      <c r="G1955" t="s">
        <v>8</v>
      </c>
      <c r="H1955" t="s">
        <v>1475</v>
      </c>
      <c r="I1955" t="s">
        <v>719</v>
      </c>
      <c r="J1955" t="s">
        <v>7026</v>
      </c>
      <c r="K1955" t="s">
        <v>6928</v>
      </c>
      <c r="L1955" t="s">
        <v>16</v>
      </c>
      <c r="M1955">
        <v>4</v>
      </c>
      <c r="N1955">
        <v>37</v>
      </c>
      <c r="O1955" t="s">
        <v>3331</v>
      </c>
      <c r="P1955" t="s">
        <v>3332</v>
      </c>
      <c r="Q1955" s="7">
        <f>fact_orders[[#This Row],[Original Price]]*(1-fact_orders[[#This Row],[Discount%]])</f>
        <v>801.5</v>
      </c>
      <c r="R1955">
        <f>fact_orders[[#This Row],[Original Price]]*fact_orders[[#This Row],[Discount%]]</f>
        <v>343.5</v>
      </c>
      <c r="S1955">
        <f>YEAR(fact_orders[[#This Row],[Date]])</f>
        <v>2022</v>
      </c>
      <c r="T1955">
        <f>MONTH(fact_orders[[#This Row],[Date]])</f>
        <v>8</v>
      </c>
      <c r="U1955" t="str">
        <f>TEXT(fact_orders[[#This Row],[Date]],"mmm-yyyy")</f>
        <v>Aug-2022</v>
      </c>
      <c r="V1955" t="str">
        <f>"Q"&amp;ROUNDUP(MONTH(fact_orders[[#This Row],[Date]])/3,0)</f>
        <v>Q3</v>
      </c>
      <c r="W1955" t="str" cm="1">
        <f t="array" ref="W1955">_xlfn.IFS(
fact_orders[[#This Row],[dim_customers.Customer Age]]&lt;=25,"18-25",
fact_orders[[#This Row],[dim_customers.Customer Age]]&lt;=35,"26-35",
fact_orders[[#This Row],[dim_customers.Customer Age]]&lt;=45,"36-45",
fact_orders[[#This Row],[dim_customers.Customer Age]]&lt;=55,"46-55",
TRUE,"56+"
)</f>
        <v>36-45</v>
      </c>
      <c r="X1955" t="str" cm="1">
        <f t="array" ref="X1955">_xlfn.IFS(fact_orders[[#This Row],[Original Price]]&lt;250,"Under 250", fact_orders[[#This Row],[Original Price]]&lt;500, "250-499",fact_orders[[#This Row],[Original Price]]&lt;1000,"500-999",fact_orders[[#This Row],[Original Price]]&lt;2000,"1000-1999",TRUE,"2000+")</f>
        <v>1000-1999</v>
      </c>
      <c r="Y1955" t="str" cm="1">
        <f t="array" ref="Y1955">_xlfn.IFS(fact_orders[[#This Row],[Discount%]]&lt;0.2,"10-19%",fact_orders[[#This Row],[Discount%]]&lt;0.3,"20-29%",fact_orders[[#This Row],[Discount%]]&lt;0.4,"30-39%",fact_orders[[#This Row],[Discount%]]&lt;0.5,"40-49%",TRUE,"50%+")</f>
        <v>30-39%</v>
      </c>
    </row>
    <row r="1956" spans="1:25" x14ac:dyDescent="0.3">
      <c r="A1956" t="s">
        <v>5372</v>
      </c>
      <c r="B1956" t="s">
        <v>3334</v>
      </c>
      <c r="C1956" t="s">
        <v>1822</v>
      </c>
      <c r="D1956" s="2">
        <v>44330</v>
      </c>
      <c r="E1956">
        <v>1235</v>
      </c>
      <c r="F1956" s="4">
        <v>0.3</v>
      </c>
      <c r="G1956" t="s">
        <v>8</v>
      </c>
      <c r="H1956" t="s">
        <v>1475</v>
      </c>
      <c r="I1956" t="s">
        <v>719</v>
      </c>
      <c r="J1956" t="s">
        <v>1477</v>
      </c>
      <c r="K1956" t="s">
        <v>6928</v>
      </c>
      <c r="L1956" t="s">
        <v>16</v>
      </c>
      <c r="M1956">
        <v>5</v>
      </c>
      <c r="N1956">
        <v>26</v>
      </c>
      <c r="O1956" t="s">
        <v>3331</v>
      </c>
      <c r="P1956" t="s">
        <v>3332</v>
      </c>
      <c r="Q1956" s="7">
        <f>fact_orders[[#This Row],[Original Price]]*(1-fact_orders[[#This Row],[Discount%]])</f>
        <v>864.5</v>
      </c>
      <c r="R1956">
        <f>fact_orders[[#This Row],[Original Price]]*fact_orders[[#This Row],[Discount%]]</f>
        <v>370.5</v>
      </c>
      <c r="S1956">
        <f>YEAR(fact_orders[[#This Row],[Date]])</f>
        <v>2021</v>
      </c>
      <c r="T1956">
        <f>MONTH(fact_orders[[#This Row],[Date]])</f>
        <v>5</v>
      </c>
      <c r="U1956" t="str">
        <f>TEXT(fact_orders[[#This Row],[Date]],"mmm-yyyy")</f>
        <v>May-2021</v>
      </c>
      <c r="V1956" t="str">
        <f>"Q"&amp;ROUNDUP(MONTH(fact_orders[[#This Row],[Date]])/3,0)</f>
        <v>Q2</v>
      </c>
      <c r="W1956" t="str" cm="1">
        <f t="array" ref="W1956">_xlfn.IFS(
fact_orders[[#This Row],[dim_customers.Customer Age]]&lt;=25,"18-25",
fact_orders[[#This Row],[dim_customers.Customer Age]]&lt;=35,"26-35",
fact_orders[[#This Row],[dim_customers.Customer Age]]&lt;=45,"36-45",
fact_orders[[#This Row],[dim_customers.Customer Age]]&lt;=55,"46-55",
TRUE,"56+"
)</f>
        <v>26-35</v>
      </c>
      <c r="X1956" t="str" cm="1">
        <f t="array" ref="X1956">_xlfn.IFS(fact_orders[[#This Row],[Original Price]]&lt;250,"Under 250", fact_orders[[#This Row],[Original Price]]&lt;500, "250-499",fact_orders[[#This Row],[Original Price]]&lt;1000,"500-999",fact_orders[[#This Row],[Original Price]]&lt;2000,"1000-1999",TRUE,"2000+")</f>
        <v>1000-1999</v>
      </c>
      <c r="Y1956" t="str" cm="1">
        <f t="array" ref="Y1956">_xlfn.IFS(fact_orders[[#This Row],[Discount%]]&lt;0.2,"10-19%",fact_orders[[#This Row],[Discount%]]&lt;0.3,"20-29%",fact_orders[[#This Row],[Discount%]]&lt;0.4,"30-39%",fact_orders[[#This Row],[Discount%]]&lt;0.5,"40-49%",TRUE,"50%+")</f>
        <v>30-39%</v>
      </c>
    </row>
    <row r="1957" spans="1:25" x14ac:dyDescent="0.3">
      <c r="A1957" t="s">
        <v>5373</v>
      </c>
      <c r="B1957" t="s">
        <v>3335</v>
      </c>
      <c r="C1957" t="s">
        <v>1823</v>
      </c>
      <c r="D1957" s="2">
        <v>44518</v>
      </c>
      <c r="E1957">
        <v>1564</v>
      </c>
      <c r="F1957" s="4">
        <v>0.3</v>
      </c>
      <c r="G1957" t="s">
        <v>8</v>
      </c>
      <c r="H1957" t="s">
        <v>1475</v>
      </c>
      <c r="I1957" t="s">
        <v>719</v>
      </c>
      <c r="J1957" t="s">
        <v>1477</v>
      </c>
      <c r="K1957" t="s">
        <v>6928</v>
      </c>
      <c r="L1957" t="s">
        <v>16</v>
      </c>
      <c r="M1957">
        <v>5</v>
      </c>
      <c r="N1957">
        <v>27</v>
      </c>
      <c r="O1957" t="s">
        <v>3331</v>
      </c>
      <c r="P1957" t="s">
        <v>3332</v>
      </c>
      <c r="Q1957" s="7">
        <f>fact_orders[[#This Row],[Original Price]]*(1-fact_orders[[#This Row],[Discount%]])</f>
        <v>1094.8</v>
      </c>
      <c r="R1957">
        <f>fact_orders[[#This Row],[Original Price]]*fact_orders[[#This Row],[Discount%]]</f>
        <v>469.2</v>
      </c>
      <c r="S1957">
        <f>YEAR(fact_orders[[#This Row],[Date]])</f>
        <v>2021</v>
      </c>
      <c r="T1957">
        <f>MONTH(fact_orders[[#This Row],[Date]])</f>
        <v>11</v>
      </c>
      <c r="U1957" t="str">
        <f>TEXT(fact_orders[[#This Row],[Date]],"mmm-yyyy")</f>
        <v>Nov-2021</v>
      </c>
      <c r="V1957" t="str">
        <f>"Q"&amp;ROUNDUP(MONTH(fact_orders[[#This Row],[Date]])/3,0)</f>
        <v>Q4</v>
      </c>
      <c r="W1957" t="str" cm="1">
        <f t="array" ref="W1957">_xlfn.IFS(
fact_orders[[#This Row],[dim_customers.Customer Age]]&lt;=25,"18-25",
fact_orders[[#This Row],[dim_customers.Customer Age]]&lt;=35,"26-35",
fact_orders[[#This Row],[dim_customers.Customer Age]]&lt;=45,"36-45",
fact_orders[[#This Row],[dim_customers.Customer Age]]&lt;=55,"46-55",
TRUE,"56+"
)</f>
        <v>26-35</v>
      </c>
      <c r="X1957" t="str" cm="1">
        <f t="array" ref="X1957">_xlfn.IFS(fact_orders[[#This Row],[Original Price]]&lt;250,"Under 250", fact_orders[[#This Row],[Original Price]]&lt;500, "250-499",fact_orders[[#This Row],[Original Price]]&lt;1000,"500-999",fact_orders[[#This Row],[Original Price]]&lt;2000,"1000-1999",TRUE,"2000+")</f>
        <v>1000-1999</v>
      </c>
      <c r="Y1957" t="str" cm="1">
        <f t="array" ref="Y1957">_xlfn.IFS(fact_orders[[#This Row],[Discount%]]&lt;0.2,"10-19%",fact_orders[[#This Row],[Discount%]]&lt;0.3,"20-29%",fact_orders[[#This Row],[Discount%]]&lt;0.4,"30-39%",fact_orders[[#This Row],[Discount%]]&lt;0.5,"40-49%",TRUE,"50%+")</f>
        <v>30-39%</v>
      </c>
    </row>
    <row r="1958" spans="1:25" x14ac:dyDescent="0.3">
      <c r="A1958" t="s">
        <v>5374</v>
      </c>
      <c r="B1958" t="s">
        <v>3336</v>
      </c>
      <c r="C1958" t="s">
        <v>1824</v>
      </c>
      <c r="D1958" s="2">
        <v>44744</v>
      </c>
      <c r="E1958">
        <v>654</v>
      </c>
      <c r="F1958" s="4">
        <v>0.3</v>
      </c>
      <c r="G1958" t="s">
        <v>8</v>
      </c>
      <c r="H1958" t="s">
        <v>1475</v>
      </c>
      <c r="I1958" t="s">
        <v>719</v>
      </c>
      <c r="J1958" t="s">
        <v>1477</v>
      </c>
      <c r="K1958" t="s">
        <v>6928</v>
      </c>
      <c r="L1958" t="s">
        <v>29</v>
      </c>
      <c r="M1958">
        <v>3</v>
      </c>
      <c r="N1958">
        <v>28</v>
      </c>
      <c r="O1958" t="s">
        <v>3337</v>
      </c>
      <c r="P1958" t="s">
        <v>3332</v>
      </c>
      <c r="Q1958" s="7">
        <f>fact_orders[[#This Row],[Original Price]]*(1-fact_orders[[#This Row],[Discount%]])</f>
        <v>457.79999999999995</v>
      </c>
      <c r="R1958">
        <f>fact_orders[[#This Row],[Original Price]]*fact_orders[[#This Row],[Discount%]]</f>
        <v>196.2</v>
      </c>
      <c r="S1958">
        <f>YEAR(fact_orders[[#This Row],[Date]])</f>
        <v>2022</v>
      </c>
      <c r="T1958">
        <f>MONTH(fact_orders[[#This Row],[Date]])</f>
        <v>7</v>
      </c>
      <c r="U1958" t="str">
        <f>TEXT(fact_orders[[#This Row],[Date]],"mmm-yyyy")</f>
        <v>Jul-2022</v>
      </c>
      <c r="V1958" t="str">
        <f>"Q"&amp;ROUNDUP(MONTH(fact_orders[[#This Row],[Date]])/3,0)</f>
        <v>Q3</v>
      </c>
      <c r="W1958" t="str" cm="1">
        <f t="array" ref="W1958">_xlfn.IFS(
fact_orders[[#This Row],[dim_customers.Customer Age]]&lt;=25,"18-25",
fact_orders[[#This Row],[dim_customers.Customer Age]]&lt;=35,"26-35",
fact_orders[[#This Row],[dim_customers.Customer Age]]&lt;=45,"36-45",
fact_orders[[#This Row],[dim_customers.Customer Age]]&lt;=55,"46-55",
TRUE,"56+"
)</f>
        <v>26-35</v>
      </c>
      <c r="X1958" t="str" cm="1">
        <f t="array" ref="X1958">_xlfn.IFS(fact_orders[[#This Row],[Original Price]]&lt;250,"Under 250", fact_orders[[#This Row],[Original Price]]&lt;500, "250-499",fact_orders[[#This Row],[Original Price]]&lt;1000,"500-999",fact_orders[[#This Row],[Original Price]]&lt;2000,"1000-1999",TRUE,"2000+")</f>
        <v>500-999</v>
      </c>
      <c r="Y1958" t="str" cm="1">
        <f t="array" ref="Y1958">_xlfn.IFS(fact_orders[[#This Row],[Discount%]]&lt;0.2,"10-19%",fact_orders[[#This Row],[Discount%]]&lt;0.3,"20-29%",fact_orders[[#This Row],[Discount%]]&lt;0.4,"30-39%",fact_orders[[#This Row],[Discount%]]&lt;0.5,"40-49%",TRUE,"50%+")</f>
        <v>30-39%</v>
      </c>
    </row>
    <row r="1959" spans="1:25" x14ac:dyDescent="0.3">
      <c r="A1959" t="s">
        <v>5375</v>
      </c>
      <c r="B1959" t="s">
        <v>3338</v>
      </c>
      <c r="C1959" t="s">
        <v>1825</v>
      </c>
      <c r="D1959" s="2">
        <v>45010</v>
      </c>
      <c r="E1959">
        <v>854</v>
      </c>
      <c r="F1959" s="4">
        <v>0.3</v>
      </c>
      <c r="G1959" t="s">
        <v>8</v>
      </c>
      <c r="H1959" t="s">
        <v>1475</v>
      </c>
      <c r="I1959" t="s">
        <v>719</v>
      </c>
      <c r="J1959" t="s">
        <v>1477</v>
      </c>
      <c r="K1959" t="s">
        <v>6928</v>
      </c>
      <c r="L1959" t="s">
        <v>29</v>
      </c>
      <c r="M1959">
        <v>5</v>
      </c>
      <c r="N1959">
        <v>29</v>
      </c>
      <c r="O1959" t="s">
        <v>3337</v>
      </c>
      <c r="P1959" t="s">
        <v>3332</v>
      </c>
      <c r="Q1959" s="7">
        <f>fact_orders[[#This Row],[Original Price]]*(1-fact_orders[[#This Row],[Discount%]])</f>
        <v>597.79999999999995</v>
      </c>
      <c r="R1959">
        <f>fact_orders[[#This Row],[Original Price]]*fact_orders[[#This Row],[Discount%]]</f>
        <v>256.2</v>
      </c>
      <c r="S1959">
        <f>YEAR(fact_orders[[#This Row],[Date]])</f>
        <v>2023</v>
      </c>
      <c r="T1959">
        <f>MONTH(fact_orders[[#This Row],[Date]])</f>
        <v>3</v>
      </c>
      <c r="U1959" t="str">
        <f>TEXT(fact_orders[[#This Row],[Date]],"mmm-yyyy")</f>
        <v>Mar-2023</v>
      </c>
      <c r="V1959" t="str">
        <f>"Q"&amp;ROUNDUP(MONTH(fact_orders[[#This Row],[Date]])/3,0)</f>
        <v>Q1</v>
      </c>
      <c r="W1959" t="str" cm="1">
        <f t="array" ref="W1959">_xlfn.IFS(
fact_orders[[#This Row],[dim_customers.Customer Age]]&lt;=25,"18-25",
fact_orders[[#This Row],[dim_customers.Customer Age]]&lt;=35,"26-35",
fact_orders[[#This Row],[dim_customers.Customer Age]]&lt;=45,"36-45",
fact_orders[[#This Row],[dim_customers.Customer Age]]&lt;=55,"46-55",
TRUE,"56+"
)</f>
        <v>26-35</v>
      </c>
      <c r="X1959" t="str" cm="1">
        <f t="array" ref="X1959">_xlfn.IFS(fact_orders[[#This Row],[Original Price]]&lt;250,"Under 250", fact_orders[[#This Row],[Original Price]]&lt;500, "250-499",fact_orders[[#This Row],[Original Price]]&lt;1000,"500-999",fact_orders[[#This Row],[Original Price]]&lt;2000,"1000-1999",TRUE,"2000+")</f>
        <v>500-999</v>
      </c>
      <c r="Y1959" t="str" cm="1">
        <f t="array" ref="Y1959">_xlfn.IFS(fact_orders[[#This Row],[Discount%]]&lt;0.2,"10-19%",fact_orders[[#This Row],[Discount%]]&lt;0.3,"20-29%",fact_orders[[#This Row],[Discount%]]&lt;0.4,"30-39%",fact_orders[[#This Row],[Discount%]]&lt;0.5,"40-49%",TRUE,"50%+")</f>
        <v>30-39%</v>
      </c>
    </row>
    <row r="1960" spans="1:25" x14ac:dyDescent="0.3">
      <c r="A1960" t="s">
        <v>5376</v>
      </c>
      <c r="B1960" t="s">
        <v>3339</v>
      </c>
      <c r="C1960" t="s">
        <v>1826</v>
      </c>
      <c r="D1960" s="2">
        <v>44604</v>
      </c>
      <c r="E1960">
        <v>475</v>
      </c>
      <c r="F1960" s="4">
        <v>0.35</v>
      </c>
      <c r="G1960" t="s">
        <v>8</v>
      </c>
      <c r="H1960" t="s">
        <v>1475</v>
      </c>
      <c r="I1960" t="s">
        <v>719</v>
      </c>
      <c r="J1960" t="s">
        <v>1477</v>
      </c>
      <c r="K1960" t="s">
        <v>6928</v>
      </c>
      <c r="L1960" t="s">
        <v>29</v>
      </c>
      <c r="M1960">
        <v>5</v>
      </c>
      <c r="N1960">
        <v>30</v>
      </c>
      <c r="O1960" t="s">
        <v>3337</v>
      </c>
      <c r="P1960" t="s">
        <v>3332</v>
      </c>
      <c r="Q1960" s="7">
        <f>fact_orders[[#This Row],[Original Price]]*(1-fact_orders[[#This Row],[Discount%]])</f>
        <v>308.75</v>
      </c>
      <c r="R1960">
        <f>fact_orders[[#This Row],[Original Price]]*fact_orders[[#This Row],[Discount%]]</f>
        <v>166.25</v>
      </c>
      <c r="S1960">
        <f>YEAR(fact_orders[[#This Row],[Date]])</f>
        <v>2022</v>
      </c>
      <c r="T1960">
        <f>MONTH(fact_orders[[#This Row],[Date]])</f>
        <v>2</v>
      </c>
      <c r="U1960" t="str">
        <f>TEXT(fact_orders[[#This Row],[Date]],"mmm-yyyy")</f>
        <v>Feb-2022</v>
      </c>
      <c r="V1960" t="str">
        <f>"Q"&amp;ROUNDUP(MONTH(fact_orders[[#This Row],[Date]])/3,0)</f>
        <v>Q1</v>
      </c>
      <c r="W1960" t="str" cm="1">
        <f t="array" ref="W1960">_xlfn.IFS(
fact_orders[[#This Row],[dim_customers.Customer Age]]&lt;=25,"18-25",
fact_orders[[#This Row],[dim_customers.Customer Age]]&lt;=35,"26-35",
fact_orders[[#This Row],[dim_customers.Customer Age]]&lt;=45,"36-45",
fact_orders[[#This Row],[dim_customers.Customer Age]]&lt;=55,"46-55",
TRUE,"56+"
)</f>
        <v>26-35</v>
      </c>
      <c r="X1960" t="str" cm="1">
        <f t="array" ref="X1960">_xlfn.IFS(fact_orders[[#This Row],[Original Price]]&lt;250,"Under 250", fact_orders[[#This Row],[Original Price]]&lt;500, "250-499",fact_orders[[#This Row],[Original Price]]&lt;1000,"500-999",fact_orders[[#This Row],[Original Price]]&lt;2000,"1000-1999",TRUE,"2000+")</f>
        <v>250-499</v>
      </c>
      <c r="Y1960" t="str" cm="1">
        <f t="array" ref="Y1960">_xlfn.IFS(fact_orders[[#This Row],[Discount%]]&lt;0.2,"10-19%",fact_orders[[#This Row],[Discount%]]&lt;0.3,"20-29%",fact_orders[[#This Row],[Discount%]]&lt;0.4,"30-39%",fact_orders[[#This Row],[Discount%]]&lt;0.5,"40-49%",TRUE,"50%+")</f>
        <v>30-39%</v>
      </c>
    </row>
    <row r="1961" spans="1:25" x14ac:dyDescent="0.3">
      <c r="A1961" t="s">
        <v>5377</v>
      </c>
      <c r="B1961" t="s">
        <v>3340</v>
      </c>
      <c r="C1961" t="s">
        <v>1827</v>
      </c>
      <c r="D1961" s="2">
        <v>44979</v>
      </c>
      <c r="E1961">
        <v>475</v>
      </c>
      <c r="F1961" s="4">
        <v>0.35</v>
      </c>
      <c r="G1961" t="s">
        <v>8</v>
      </c>
      <c r="H1961" t="s">
        <v>1475</v>
      </c>
      <c r="I1961" t="s">
        <v>719</v>
      </c>
      <c r="J1961" t="s">
        <v>1477</v>
      </c>
      <c r="K1961" t="s">
        <v>6927</v>
      </c>
      <c r="L1961" t="s">
        <v>12</v>
      </c>
      <c r="M1961">
        <v>4</v>
      </c>
      <c r="N1961">
        <v>31</v>
      </c>
      <c r="O1961" t="s">
        <v>3341</v>
      </c>
      <c r="P1961" t="s">
        <v>3332</v>
      </c>
      <c r="Q1961" s="7">
        <f>fact_orders[[#This Row],[Original Price]]*(1-fact_orders[[#This Row],[Discount%]])</f>
        <v>308.75</v>
      </c>
      <c r="R1961">
        <f>fact_orders[[#This Row],[Original Price]]*fact_orders[[#This Row],[Discount%]]</f>
        <v>166.25</v>
      </c>
      <c r="S1961">
        <f>YEAR(fact_orders[[#This Row],[Date]])</f>
        <v>2023</v>
      </c>
      <c r="T1961">
        <f>MONTH(fact_orders[[#This Row],[Date]])</f>
        <v>2</v>
      </c>
      <c r="U1961" t="str">
        <f>TEXT(fact_orders[[#This Row],[Date]],"mmm-yyyy")</f>
        <v>Feb-2023</v>
      </c>
      <c r="V1961" t="str">
        <f>"Q"&amp;ROUNDUP(MONTH(fact_orders[[#This Row],[Date]])/3,0)</f>
        <v>Q1</v>
      </c>
      <c r="W1961" t="str" cm="1">
        <f t="array" ref="W1961">_xlfn.IFS(
fact_orders[[#This Row],[dim_customers.Customer Age]]&lt;=25,"18-25",
fact_orders[[#This Row],[dim_customers.Customer Age]]&lt;=35,"26-35",
fact_orders[[#This Row],[dim_customers.Customer Age]]&lt;=45,"36-45",
fact_orders[[#This Row],[dim_customers.Customer Age]]&lt;=55,"46-55",
TRUE,"56+"
)</f>
        <v>26-35</v>
      </c>
      <c r="X1961" t="str" cm="1">
        <f t="array" ref="X1961">_xlfn.IFS(fact_orders[[#This Row],[Original Price]]&lt;250,"Under 250", fact_orders[[#This Row],[Original Price]]&lt;500, "250-499",fact_orders[[#This Row],[Original Price]]&lt;1000,"500-999",fact_orders[[#This Row],[Original Price]]&lt;2000,"1000-1999",TRUE,"2000+")</f>
        <v>250-499</v>
      </c>
      <c r="Y1961" t="str" cm="1">
        <f t="array" ref="Y1961">_xlfn.IFS(fact_orders[[#This Row],[Discount%]]&lt;0.2,"10-19%",fact_orders[[#This Row],[Discount%]]&lt;0.3,"20-29%",fact_orders[[#This Row],[Discount%]]&lt;0.4,"30-39%",fact_orders[[#This Row],[Discount%]]&lt;0.5,"40-49%",TRUE,"50%+")</f>
        <v>30-39%</v>
      </c>
    </row>
    <row r="1962" spans="1:25" x14ac:dyDescent="0.3">
      <c r="A1962" t="s">
        <v>5378</v>
      </c>
      <c r="B1962" t="s">
        <v>3342</v>
      </c>
      <c r="C1962" t="s">
        <v>1828</v>
      </c>
      <c r="D1962" s="2">
        <v>44926</v>
      </c>
      <c r="E1962">
        <v>475</v>
      </c>
      <c r="F1962" s="4">
        <v>0.35</v>
      </c>
      <c r="G1962" t="s">
        <v>8</v>
      </c>
      <c r="H1962" t="s">
        <v>1475</v>
      </c>
      <c r="I1962" t="s">
        <v>719</v>
      </c>
      <c r="J1962" t="s">
        <v>1477</v>
      </c>
      <c r="K1962" t="s">
        <v>6927</v>
      </c>
      <c r="L1962" t="s">
        <v>12</v>
      </c>
      <c r="M1962">
        <v>3</v>
      </c>
      <c r="N1962">
        <v>32</v>
      </c>
      <c r="O1962" t="s">
        <v>3341</v>
      </c>
      <c r="P1962" t="s">
        <v>3332</v>
      </c>
      <c r="Q1962" s="7">
        <f>fact_orders[[#This Row],[Original Price]]*(1-fact_orders[[#This Row],[Discount%]])</f>
        <v>308.75</v>
      </c>
      <c r="R1962">
        <f>fact_orders[[#This Row],[Original Price]]*fact_orders[[#This Row],[Discount%]]</f>
        <v>166.25</v>
      </c>
      <c r="S1962">
        <f>YEAR(fact_orders[[#This Row],[Date]])</f>
        <v>2022</v>
      </c>
      <c r="T1962">
        <f>MONTH(fact_orders[[#This Row],[Date]])</f>
        <v>12</v>
      </c>
      <c r="U1962" t="str">
        <f>TEXT(fact_orders[[#This Row],[Date]],"mmm-yyyy")</f>
        <v>Dec-2022</v>
      </c>
      <c r="V1962" t="str">
        <f>"Q"&amp;ROUNDUP(MONTH(fact_orders[[#This Row],[Date]])/3,0)</f>
        <v>Q4</v>
      </c>
      <c r="W1962" t="str" cm="1">
        <f t="array" ref="W1962">_xlfn.IFS(
fact_orders[[#This Row],[dim_customers.Customer Age]]&lt;=25,"18-25",
fact_orders[[#This Row],[dim_customers.Customer Age]]&lt;=35,"26-35",
fact_orders[[#This Row],[dim_customers.Customer Age]]&lt;=45,"36-45",
fact_orders[[#This Row],[dim_customers.Customer Age]]&lt;=55,"46-55",
TRUE,"56+"
)</f>
        <v>26-35</v>
      </c>
      <c r="X1962" t="str" cm="1">
        <f t="array" ref="X1962">_xlfn.IFS(fact_orders[[#This Row],[Original Price]]&lt;250,"Under 250", fact_orders[[#This Row],[Original Price]]&lt;500, "250-499",fact_orders[[#This Row],[Original Price]]&lt;1000,"500-999",fact_orders[[#This Row],[Original Price]]&lt;2000,"1000-1999",TRUE,"2000+")</f>
        <v>250-499</v>
      </c>
      <c r="Y1962" t="str" cm="1">
        <f t="array" ref="Y1962">_xlfn.IFS(fact_orders[[#This Row],[Discount%]]&lt;0.2,"10-19%",fact_orders[[#This Row],[Discount%]]&lt;0.3,"20-29%",fact_orders[[#This Row],[Discount%]]&lt;0.4,"30-39%",fact_orders[[#This Row],[Discount%]]&lt;0.5,"40-49%",TRUE,"50%+")</f>
        <v>30-39%</v>
      </c>
    </row>
    <row r="1963" spans="1:25" x14ac:dyDescent="0.3">
      <c r="A1963" t="s">
        <v>5379</v>
      </c>
      <c r="B1963" t="s">
        <v>3343</v>
      </c>
      <c r="C1963" t="s">
        <v>1829</v>
      </c>
      <c r="D1963" s="2">
        <v>44757</v>
      </c>
      <c r="E1963">
        <v>475</v>
      </c>
      <c r="F1963" s="4">
        <v>0.35</v>
      </c>
      <c r="G1963" t="s">
        <v>8</v>
      </c>
      <c r="H1963" t="s">
        <v>1475</v>
      </c>
      <c r="I1963" t="s">
        <v>719</v>
      </c>
      <c r="J1963" t="s">
        <v>1477</v>
      </c>
      <c r="K1963" t="s">
        <v>6927</v>
      </c>
      <c r="L1963" t="s">
        <v>12</v>
      </c>
      <c r="M1963">
        <v>3</v>
      </c>
      <c r="N1963">
        <v>33</v>
      </c>
      <c r="O1963" t="s">
        <v>3341</v>
      </c>
      <c r="P1963" t="s">
        <v>3332</v>
      </c>
      <c r="Q1963" s="7">
        <f>fact_orders[[#This Row],[Original Price]]*(1-fact_orders[[#This Row],[Discount%]])</f>
        <v>308.75</v>
      </c>
      <c r="R1963">
        <f>fact_orders[[#This Row],[Original Price]]*fact_orders[[#This Row],[Discount%]]</f>
        <v>166.25</v>
      </c>
      <c r="S1963">
        <f>YEAR(fact_orders[[#This Row],[Date]])</f>
        <v>2022</v>
      </c>
      <c r="T1963">
        <f>MONTH(fact_orders[[#This Row],[Date]])</f>
        <v>7</v>
      </c>
      <c r="U1963" t="str">
        <f>TEXT(fact_orders[[#This Row],[Date]],"mmm-yyyy")</f>
        <v>Jul-2022</v>
      </c>
      <c r="V1963" t="str">
        <f>"Q"&amp;ROUNDUP(MONTH(fact_orders[[#This Row],[Date]])/3,0)</f>
        <v>Q3</v>
      </c>
      <c r="W1963" t="str" cm="1">
        <f t="array" ref="W1963">_xlfn.IFS(
fact_orders[[#This Row],[dim_customers.Customer Age]]&lt;=25,"18-25",
fact_orders[[#This Row],[dim_customers.Customer Age]]&lt;=35,"26-35",
fact_orders[[#This Row],[dim_customers.Customer Age]]&lt;=45,"36-45",
fact_orders[[#This Row],[dim_customers.Customer Age]]&lt;=55,"46-55",
TRUE,"56+"
)</f>
        <v>26-35</v>
      </c>
      <c r="X1963" t="str" cm="1">
        <f t="array" ref="X1963">_xlfn.IFS(fact_orders[[#This Row],[Original Price]]&lt;250,"Under 250", fact_orders[[#This Row],[Original Price]]&lt;500, "250-499",fact_orders[[#This Row],[Original Price]]&lt;1000,"500-999",fact_orders[[#This Row],[Original Price]]&lt;2000,"1000-1999",TRUE,"2000+")</f>
        <v>250-499</v>
      </c>
      <c r="Y1963" t="str" cm="1">
        <f t="array" ref="Y1963">_xlfn.IFS(fact_orders[[#This Row],[Discount%]]&lt;0.2,"10-19%",fact_orders[[#This Row],[Discount%]]&lt;0.3,"20-29%",fact_orders[[#This Row],[Discount%]]&lt;0.4,"30-39%",fact_orders[[#This Row],[Discount%]]&lt;0.5,"40-49%",TRUE,"50%+")</f>
        <v>30-39%</v>
      </c>
    </row>
    <row r="1964" spans="1:25" x14ac:dyDescent="0.3">
      <c r="A1964" t="s">
        <v>5380</v>
      </c>
      <c r="B1964" t="s">
        <v>3344</v>
      </c>
      <c r="C1964" t="s">
        <v>1830</v>
      </c>
      <c r="D1964" s="2">
        <v>44633</v>
      </c>
      <c r="E1964">
        <v>475</v>
      </c>
      <c r="F1964" s="4">
        <v>0.35</v>
      </c>
      <c r="G1964" t="s">
        <v>8</v>
      </c>
      <c r="H1964" t="s">
        <v>1475</v>
      </c>
      <c r="I1964" t="s">
        <v>719</v>
      </c>
      <c r="J1964" t="s">
        <v>1477</v>
      </c>
      <c r="K1964" t="s">
        <v>6927</v>
      </c>
      <c r="L1964" t="s">
        <v>12</v>
      </c>
      <c r="M1964">
        <v>5</v>
      </c>
      <c r="N1964">
        <v>44</v>
      </c>
      <c r="O1964" t="s">
        <v>3345</v>
      </c>
      <c r="P1964" t="s">
        <v>3332</v>
      </c>
      <c r="Q1964" s="7">
        <f>fact_orders[[#This Row],[Original Price]]*(1-fact_orders[[#This Row],[Discount%]])</f>
        <v>308.75</v>
      </c>
      <c r="R1964">
        <f>fact_orders[[#This Row],[Original Price]]*fact_orders[[#This Row],[Discount%]]</f>
        <v>166.25</v>
      </c>
      <c r="S1964">
        <f>YEAR(fact_orders[[#This Row],[Date]])</f>
        <v>2022</v>
      </c>
      <c r="T1964">
        <f>MONTH(fact_orders[[#This Row],[Date]])</f>
        <v>3</v>
      </c>
      <c r="U1964" t="str">
        <f>TEXT(fact_orders[[#This Row],[Date]],"mmm-yyyy")</f>
        <v>Mar-2022</v>
      </c>
      <c r="V1964" t="str">
        <f>"Q"&amp;ROUNDUP(MONTH(fact_orders[[#This Row],[Date]])/3,0)</f>
        <v>Q1</v>
      </c>
      <c r="W1964" t="str" cm="1">
        <f t="array" ref="W1964">_xlfn.IFS(
fact_orders[[#This Row],[dim_customers.Customer Age]]&lt;=25,"18-25",
fact_orders[[#This Row],[dim_customers.Customer Age]]&lt;=35,"26-35",
fact_orders[[#This Row],[dim_customers.Customer Age]]&lt;=45,"36-45",
fact_orders[[#This Row],[dim_customers.Customer Age]]&lt;=55,"46-55",
TRUE,"56+"
)</f>
        <v>36-45</v>
      </c>
      <c r="X1964" t="str" cm="1">
        <f t="array" ref="X1964">_xlfn.IFS(fact_orders[[#This Row],[Original Price]]&lt;250,"Under 250", fact_orders[[#This Row],[Original Price]]&lt;500, "250-499",fact_orders[[#This Row],[Original Price]]&lt;1000,"500-999",fact_orders[[#This Row],[Original Price]]&lt;2000,"1000-1999",TRUE,"2000+")</f>
        <v>250-499</v>
      </c>
      <c r="Y1964" t="str" cm="1">
        <f t="array" ref="Y1964">_xlfn.IFS(fact_orders[[#This Row],[Discount%]]&lt;0.2,"10-19%",fact_orders[[#This Row],[Discount%]]&lt;0.3,"20-29%",fact_orders[[#This Row],[Discount%]]&lt;0.4,"30-39%",fact_orders[[#This Row],[Discount%]]&lt;0.5,"40-49%",TRUE,"50%+")</f>
        <v>30-39%</v>
      </c>
    </row>
    <row r="1965" spans="1:25" x14ac:dyDescent="0.3">
      <c r="A1965" t="s">
        <v>5381</v>
      </c>
      <c r="B1965" t="s">
        <v>3346</v>
      </c>
      <c r="C1965" t="s">
        <v>1831</v>
      </c>
      <c r="D1965" s="2">
        <v>44345</v>
      </c>
      <c r="E1965">
        <v>475</v>
      </c>
      <c r="F1965" s="4">
        <v>0.35</v>
      </c>
      <c r="G1965" t="s">
        <v>8</v>
      </c>
      <c r="H1965" t="s">
        <v>1475</v>
      </c>
      <c r="I1965" t="s">
        <v>719</v>
      </c>
      <c r="J1965" t="s">
        <v>1477</v>
      </c>
      <c r="K1965" t="s">
        <v>6927</v>
      </c>
      <c r="L1965" t="s">
        <v>130</v>
      </c>
      <c r="M1965">
        <v>5</v>
      </c>
      <c r="N1965">
        <v>45</v>
      </c>
      <c r="O1965" t="s">
        <v>3345</v>
      </c>
      <c r="P1965" t="s">
        <v>3332</v>
      </c>
      <c r="Q1965" s="7">
        <f>fact_orders[[#This Row],[Original Price]]*(1-fact_orders[[#This Row],[Discount%]])</f>
        <v>308.75</v>
      </c>
      <c r="R1965">
        <f>fact_orders[[#This Row],[Original Price]]*fact_orders[[#This Row],[Discount%]]</f>
        <v>166.25</v>
      </c>
      <c r="S1965">
        <f>YEAR(fact_orders[[#This Row],[Date]])</f>
        <v>2021</v>
      </c>
      <c r="T1965">
        <f>MONTH(fact_orders[[#This Row],[Date]])</f>
        <v>5</v>
      </c>
      <c r="U1965" t="str">
        <f>TEXT(fact_orders[[#This Row],[Date]],"mmm-yyyy")</f>
        <v>May-2021</v>
      </c>
      <c r="V1965" t="str">
        <f>"Q"&amp;ROUNDUP(MONTH(fact_orders[[#This Row],[Date]])/3,0)</f>
        <v>Q2</v>
      </c>
      <c r="W1965" t="str" cm="1">
        <f t="array" ref="W1965">_xlfn.IFS(
fact_orders[[#This Row],[dim_customers.Customer Age]]&lt;=25,"18-25",
fact_orders[[#This Row],[dim_customers.Customer Age]]&lt;=35,"26-35",
fact_orders[[#This Row],[dim_customers.Customer Age]]&lt;=45,"36-45",
fact_orders[[#This Row],[dim_customers.Customer Age]]&lt;=55,"46-55",
TRUE,"56+"
)</f>
        <v>36-45</v>
      </c>
      <c r="X1965" t="str" cm="1">
        <f t="array" ref="X1965">_xlfn.IFS(fact_orders[[#This Row],[Original Price]]&lt;250,"Under 250", fact_orders[[#This Row],[Original Price]]&lt;500, "250-499",fact_orders[[#This Row],[Original Price]]&lt;1000,"500-999",fact_orders[[#This Row],[Original Price]]&lt;2000,"1000-1999",TRUE,"2000+")</f>
        <v>250-499</v>
      </c>
      <c r="Y1965" t="str" cm="1">
        <f t="array" ref="Y1965">_xlfn.IFS(fact_orders[[#This Row],[Discount%]]&lt;0.2,"10-19%",fact_orders[[#This Row],[Discount%]]&lt;0.3,"20-29%",fact_orders[[#This Row],[Discount%]]&lt;0.4,"30-39%",fact_orders[[#This Row],[Discount%]]&lt;0.5,"40-49%",TRUE,"50%+")</f>
        <v>30-39%</v>
      </c>
    </row>
    <row r="1966" spans="1:25" hidden="1" x14ac:dyDescent="0.3">
      <c r="A1966" t="s">
        <v>5382</v>
      </c>
      <c r="B1966" t="s">
        <v>3347</v>
      </c>
      <c r="C1966" t="s">
        <v>1832</v>
      </c>
      <c r="D1966" s="2">
        <v>44492</v>
      </c>
      <c r="E1966">
        <v>475</v>
      </c>
      <c r="F1966" s="4">
        <v>0.4</v>
      </c>
      <c r="G1966" t="s">
        <v>8</v>
      </c>
      <c r="H1966" t="s">
        <v>1475</v>
      </c>
      <c r="I1966" t="s">
        <v>719</v>
      </c>
      <c r="J1966" t="s">
        <v>1477</v>
      </c>
      <c r="K1966" t="s">
        <v>6927</v>
      </c>
      <c r="L1966" t="s">
        <v>130</v>
      </c>
      <c r="M1966">
        <v>4</v>
      </c>
      <c r="N1966">
        <v>46</v>
      </c>
      <c r="O1966" t="s">
        <v>3348</v>
      </c>
      <c r="P1966" t="s">
        <v>3349</v>
      </c>
      <c r="Q1966" s="7">
        <f>fact_orders[[#This Row],[Original Price]]*(1-fact_orders[[#This Row],[Discount%]])</f>
        <v>285</v>
      </c>
      <c r="R1966">
        <f>fact_orders[[#This Row],[Original Price]]*fact_orders[[#This Row],[Discount%]]</f>
        <v>190</v>
      </c>
      <c r="S1966">
        <f>YEAR(fact_orders[[#This Row],[Date]])</f>
        <v>2021</v>
      </c>
      <c r="T1966">
        <f>MONTH(fact_orders[[#This Row],[Date]])</f>
        <v>10</v>
      </c>
      <c r="U1966" t="str">
        <f>TEXT(fact_orders[[#This Row],[Date]],"mmm-yyyy")</f>
        <v>Oct-2021</v>
      </c>
      <c r="V1966" t="str">
        <f>"Q"&amp;ROUNDUP(MONTH(fact_orders[[#This Row],[Date]])/3,0)</f>
        <v>Q4</v>
      </c>
      <c r="W1966" t="str" cm="1">
        <f t="array" ref="W1966">_xlfn.IFS(
fact_orders[[#This Row],[dim_customers.Customer Age]]&lt;=25,"18-25",
fact_orders[[#This Row],[dim_customers.Customer Age]]&lt;=35,"26-35",
fact_orders[[#This Row],[dim_customers.Customer Age]]&lt;=45,"36-45",
fact_orders[[#This Row],[dim_customers.Customer Age]]&lt;=55,"46-55",
TRUE,"56+"
)</f>
        <v>46-55</v>
      </c>
      <c r="X1966" t="str" cm="1">
        <f t="array" ref="X1966">_xlfn.IFS(fact_orders[[#This Row],[Original Price]]&lt;250,"Under 250", fact_orders[[#This Row],[Original Price]]&lt;500, "250-499",fact_orders[[#This Row],[Original Price]]&lt;1000,"500-999",fact_orders[[#This Row],[Original Price]]&lt;2000,"1000-1999",TRUE,"2000+")</f>
        <v>250-499</v>
      </c>
      <c r="Y1966" t="str" cm="1">
        <f t="array" ref="Y1966">_xlfn.IFS(fact_orders[[#This Row],[Discount%]]&lt;0.2,"10-19%",fact_orders[[#This Row],[Discount%]]&lt;0.3,"20-29%",fact_orders[[#This Row],[Discount%]]&lt;0.4,"30-39%",fact_orders[[#This Row],[Discount%]]&lt;0.5,"40-49%",TRUE,"50%+")</f>
        <v>40-49%</v>
      </c>
    </row>
    <row r="1967" spans="1:25" hidden="1" x14ac:dyDescent="0.3">
      <c r="A1967" t="s">
        <v>5383</v>
      </c>
      <c r="B1967" t="s">
        <v>3350</v>
      </c>
      <c r="C1967" t="s">
        <v>1833</v>
      </c>
      <c r="D1967" s="2">
        <v>44755</v>
      </c>
      <c r="E1967">
        <v>475</v>
      </c>
      <c r="F1967" s="4">
        <v>0.4</v>
      </c>
      <c r="G1967" t="s">
        <v>8</v>
      </c>
      <c r="H1967" t="s">
        <v>1475</v>
      </c>
      <c r="I1967" t="s">
        <v>719</v>
      </c>
      <c r="J1967" t="s">
        <v>1477</v>
      </c>
      <c r="K1967" t="s">
        <v>6925</v>
      </c>
      <c r="L1967" t="s">
        <v>130</v>
      </c>
      <c r="M1967">
        <v>2</v>
      </c>
      <c r="N1967">
        <v>47</v>
      </c>
      <c r="O1967" t="s">
        <v>3348</v>
      </c>
      <c r="P1967" t="s">
        <v>3349</v>
      </c>
      <c r="Q1967" s="7">
        <f>fact_orders[[#This Row],[Original Price]]*(1-fact_orders[[#This Row],[Discount%]])</f>
        <v>285</v>
      </c>
      <c r="R1967">
        <f>fact_orders[[#This Row],[Original Price]]*fact_orders[[#This Row],[Discount%]]</f>
        <v>190</v>
      </c>
      <c r="S1967">
        <f>YEAR(fact_orders[[#This Row],[Date]])</f>
        <v>2022</v>
      </c>
      <c r="T1967">
        <f>MONTH(fact_orders[[#This Row],[Date]])</f>
        <v>7</v>
      </c>
      <c r="U1967" t="str">
        <f>TEXT(fact_orders[[#This Row],[Date]],"mmm-yyyy")</f>
        <v>Jul-2022</v>
      </c>
      <c r="V1967" t="str">
        <f>"Q"&amp;ROUNDUP(MONTH(fact_orders[[#This Row],[Date]])/3,0)</f>
        <v>Q3</v>
      </c>
      <c r="W1967" t="str" cm="1">
        <f t="array" ref="W1967">_xlfn.IFS(
fact_orders[[#This Row],[dim_customers.Customer Age]]&lt;=25,"18-25",
fact_orders[[#This Row],[dim_customers.Customer Age]]&lt;=35,"26-35",
fact_orders[[#This Row],[dim_customers.Customer Age]]&lt;=45,"36-45",
fact_orders[[#This Row],[dim_customers.Customer Age]]&lt;=55,"46-55",
TRUE,"56+"
)</f>
        <v>46-55</v>
      </c>
      <c r="X1967" t="str" cm="1">
        <f t="array" ref="X1967">_xlfn.IFS(fact_orders[[#This Row],[Original Price]]&lt;250,"Under 250", fact_orders[[#This Row],[Original Price]]&lt;500, "250-499",fact_orders[[#This Row],[Original Price]]&lt;1000,"500-999",fact_orders[[#This Row],[Original Price]]&lt;2000,"1000-1999",TRUE,"2000+")</f>
        <v>250-499</v>
      </c>
      <c r="Y1967" t="str" cm="1">
        <f t="array" ref="Y1967">_xlfn.IFS(fact_orders[[#This Row],[Discount%]]&lt;0.2,"10-19%",fact_orders[[#This Row],[Discount%]]&lt;0.3,"20-29%",fact_orders[[#This Row],[Discount%]]&lt;0.4,"30-39%",fact_orders[[#This Row],[Discount%]]&lt;0.5,"40-49%",TRUE,"50%+")</f>
        <v>40-49%</v>
      </c>
    </row>
    <row r="1968" spans="1:25" hidden="1" x14ac:dyDescent="0.3">
      <c r="A1968" t="s">
        <v>5384</v>
      </c>
      <c r="B1968" t="s">
        <v>3351</v>
      </c>
      <c r="C1968" t="s">
        <v>1834</v>
      </c>
      <c r="D1968" s="2">
        <v>44325</v>
      </c>
      <c r="E1968">
        <v>564</v>
      </c>
      <c r="F1968" s="4">
        <v>0.15</v>
      </c>
      <c r="G1968" t="s">
        <v>8</v>
      </c>
      <c r="H1968" t="s">
        <v>1475</v>
      </c>
      <c r="I1968" t="s">
        <v>719</v>
      </c>
      <c r="J1968" t="s">
        <v>1477</v>
      </c>
      <c r="K1968" t="s">
        <v>6925</v>
      </c>
      <c r="L1968" t="s">
        <v>130</v>
      </c>
      <c r="M1968">
        <v>3</v>
      </c>
      <c r="N1968">
        <v>48</v>
      </c>
      <c r="O1968" t="s">
        <v>3348</v>
      </c>
      <c r="P1968" t="s">
        <v>3349</v>
      </c>
      <c r="Q1968" s="7">
        <f>fact_orders[[#This Row],[Original Price]]*(1-fact_orders[[#This Row],[Discount%]])</f>
        <v>479.4</v>
      </c>
      <c r="R1968">
        <f>fact_orders[[#This Row],[Original Price]]*fact_orders[[#This Row],[Discount%]]</f>
        <v>84.6</v>
      </c>
      <c r="S1968">
        <f>YEAR(fact_orders[[#This Row],[Date]])</f>
        <v>2021</v>
      </c>
      <c r="T1968">
        <f>MONTH(fact_orders[[#This Row],[Date]])</f>
        <v>5</v>
      </c>
      <c r="U1968" t="str">
        <f>TEXT(fact_orders[[#This Row],[Date]],"mmm-yyyy")</f>
        <v>May-2021</v>
      </c>
      <c r="V1968" t="str">
        <f>"Q"&amp;ROUNDUP(MONTH(fact_orders[[#This Row],[Date]])/3,0)</f>
        <v>Q2</v>
      </c>
      <c r="W1968" t="str" cm="1">
        <f t="array" ref="W1968">_xlfn.IFS(
fact_orders[[#This Row],[dim_customers.Customer Age]]&lt;=25,"18-25",
fact_orders[[#This Row],[dim_customers.Customer Age]]&lt;=35,"26-35",
fact_orders[[#This Row],[dim_customers.Customer Age]]&lt;=45,"36-45",
fact_orders[[#This Row],[dim_customers.Customer Age]]&lt;=55,"46-55",
TRUE,"56+"
)</f>
        <v>46-55</v>
      </c>
      <c r="X1968" t="str" cm="1">
        <f t="array" ref="X1968">_xlfn.IFS(fact_orders[[#This Row],[Original Price]]&lt;250,"Under 250", fact_orders[[#This Row],[Original Price]]&lt;500, "250-499",fact_orders[[#This Row],[Original Price]]&lt;1000,"500-999",fact_orders[[#This Row],[Original Price]]&lt;2000,"1000-1999",TRUE,"2000+")</f>
        <v>500-999</v>
      </c>
      <c r="Y1968" t="str" cm="1">
        <f t="array" ref="Y1968">_xlfn.IFS(fact_orders[[#This Row],[Discount%]]&lt;0.2,"10-19%",fact_orders[[#This Row],[Discount%]]&lt;0.3,"20-29%",fact_orders[[#This Row],[Discount%]]&lt;0.4,"30-39%",fact_orders[[#This Row],[Discount%]]&lt;0.5,"40-49%",TRUE,"50%+")</f>
        <v>10-19%</v>
      </c>
    </row>
    <row r="1969" spans="1:25" hidden="1" x14ac:dyDescent="0.3">
      <c r="A1969" t="s">
        <v>5385</v>
      </c>
      <c r="B1969" t="s">
        <v>3352</v>
      </c>
      <c r="C1969" t="s">
        <v>1835</v>
      </c>
      <c r="D1969" s="2">
        <v>44958</v>
      </c>
      <c r="E1969">
        <v>478</v>
      </c>
      <c r="F1969" s="4">
        <v>0.15</v>
      </c>
      <c r="G1969" t="s">
        <v>8</v>
      </c>
      <c r="H1969" t="s">
        <v>1475</v>
      </c>
      <c r="I1969" t="s">
        <v>719</v>
      </c>
      <c r="J1969" t="s">
        <v>1477</v>
      </c>
      <c r="K1969" t="s">
        <v>6925</v>
      </c>
      <c r="L1969" t="s">
        <v>31</v>
      </c>
      <c r="M1969">
        <v>4</v>
      </c>
      <c r="N1969">
        <v>49</v>
      </c>
      <c r="O1969" t="s">
        <v>3348</v>
      </c>
      <c r="P1969" t="s">
        <v>3349</v>
      </c>
      <c r="Q1969" s="7">
        <f>fact_orders[[#This Row],[Original Price]]*(1-fact_orders[[#This Row],[Discount%]])</f>
        <v>406.3</v>
      </c>
      <c r="R1969">
        <f>fact_orders[[#This Row],[Original Price]]*fact_orders[[#This Row],[Discount%]]</f>
        <v>71.7</v>
      </c>
      <c r="S1969">
        <f>YEAR(fact_orders[[#This Row],[Date]])</f>
        <v>2023</v>
      </c>
      <c r="T1969">
        <f>MONTH(fact_orders[[#This Row],[Date]])</f>
        <v>2</v>
      </c>
      <c r="U1969" t="str">
        <f>TEXT(fact_orders[[#This Row],[Date]],"mmm-yyyy")</f>
        <v>Feb-2023</v>
      </c>
      <c r="V1969" t="str">
        <f>"Q"&amp;ROUNDUP(MONTH(fact_orders[[#This Row],[Date]])/3,0)</f>
        <v>Q1</v>
      </c>
      <c r="W1969" t="str" cm="1">
        <f t="array" ref="W1969">_xlfn.IFS(
fact_orders[[#This Row],[dim_customers.Customer Age]]&lt;=25,"18-25",
fact_orders[[#This Row],[dim_customers.Customer Age]]&lt;=35,"26-35",
fact_orders[[#This Row],[dim_customers.Customer Age]]&lt;=45,"36-45",
fact_orders[[#This Row],[dim_customers.Customer Age]]&lt;=55,"46-55",
TRUE,"56+"
)</f>
        <v>46-55</v>
      </c>
      <c r="X1969" t="str" cm="1">
        <f t="array" ref="X1969">_xlfn.IFS(fact_orders[[#This Row],[Original Price]]&lt;250,"Under 250", fact_orders[[#This Row],[Original Price]]&lt;500, "250-499",fact_orders[[#This Row],[Original Price]]&lt;1000,"500-999",fact_orders[[#This Row],[Original Price]]&lt;2000,"1000-1999",TRUE,"2000+")</f>
        <v>250-499</v>
      </c>
      <c r="Y1969" t="str" cm="1">
        <f t="array" ref="Y1969">_xlfn.IFS(fact_orders[[#This Row],[Discount%]]&lt;0.2,"10-19%",fact_orders[[#This Row],[Discount%]]&lt;0.3,"20-29%",fact_orders[[#This Row],[Discount%]]&lt;0.4,"30-39%",fact_orders[[#This Row],[Discount%]]&lt;0.5,"40-49%",TRUE,"50%+")</f>
        <v>10-19%</v>
      </c>
    </row>
    <row r="1970" spans="1:25" hidden="1" x14ac:dyDescent="0.3">
      <c r="A1970" t="s">
        <v>5386</v>
      </c>
      <c r="B1970" t="s">
        <v>3353</v>
      </c>
      <c r="C1970" t="s">
        <v>1836</v>
      </c>
      <c r="D1970" s="2">
        <v>44776</v>
      </c>
      <c r="E1970">
        <v>1264</v>
      </c>
      <c r="F1970" s="4">
        <v>0.15</v>
      </c>
      <c r="G1970" t="s">
        <v>8</v>
      </c>
      <c r="H1970" t="s">
        <v>1475</v>
      </c>
      <c r="I1970" t="s">
        <v>719</v>
      </c>
      <c r="J1970" t="s">
        <v>1477</v>
      </c>
      <c r="K1970" t="s">
        <v>6925</v>
      </c>
      <c r="L1970" t="s">
        <v>31</v>
      </c>
      <c r="M1970">
        <v>5</v>
      </c>
      <c r="N1970">
        <v>17</v>
      </c>
      <c r="O1970" t="s">
        <v>3354</v>
      </c>
      <c r="P1970" t="s">
        <v>3349</v>
      </c>
      <c r="Q1970" s="7">
        <f>fact_orders[[#This Row],[Original Price]]*(1-fact_orders[[#This Row],[Discount%]])</f>
        <v>1074.3999999999999</v>
      </c>
      <c r="R1970">
        <f>fact_orders[[#This Row],[Original Price]]*fact_orders[[#This Row],[Discount%]]</f>
        <v>189.6</v>
      </c>
      <c r="S1970">
        <f>YEAR(fact_orders[[#This Row],[Date]])</f>
        <v>2022</v>
      </c>
      <c r="T1970">
        <f>MONTH(fact_orders[[#This Row],[Date]])</f>
        <v>8</v>
      </c>
      <c r="U1970" t="str">
        <f>TEXT(fact_orders[[#This Row],[Date]],"mmm-yyyy")</f>
        <v>Aug-2022</v>
      </c>
      <c r="V1970" t="str">
        <f>"Q"&amp;ROUNDUP(MONTH(fact_orders[[#This Row],[Date]])/3,0)</f>
        <v>Q3</v>
      </c>
      <c r="W1970" t="str" cm="1">
        <f t="array" ref="W1970">_xlfn.IFS(
fact_orders[[#This Row],[dim_customers.Customer Age]]&lt;=25,"18-25",
fact_orders[[#This Row],[dim_customers.Customer Age]]&lt;=35,"26-35",
fact_orders[[#This Row],[dim_customers.Customer Age]]&lt;=45,"36-45",
fact_orders[[#This Row],[dim_customers.Customer Age]]&lt;=55,"46-55",
TRUE,"56+"
)</f>
        <v>18-25</v>
      </c>
      <c r="X1970" t="str" cm="1">
        <f t="array" ref="X1970">_xlfn.IFS(fact_orders[[#This Row],[Original Price]]&lt;250,"Under 250", fact_orders[[#This Row],[Original Price]]&lt;500, "250-499",fact_orders[[#This Row],[Original Price]]&lt;1000,"500-999",fact_orders[[#This Row],[Original Price]]&lt;2000,"1000-1999",TRUE,"2000+")</f>
        <v>1000-1999</v>
      </c>
      <c r="Y1970" t="str" cm="1">
        <f t="array" ref="Y1970">_xlfn.IFS(fact_orders[[#This Row],[Discount%]]&lt;0.2,"10-19%",fact_orders[[#This Row],[Discount%]]&lt;0.3,"20-29%",fact_orders[[#This Row],[Discount%]]&lt;0.4,"30-39%",fact_orders[[#This Row],[Discount%]]&lt;0.5,"40-49%",TRUE,"50%+")</f>
        <v>10-19%</v>
      </c>
    </row>
    <row r="1971" spans="1:25" hidden="1" x14ac:dyDescent="0.3">
      <c r="A1971" t="s">
        <v>5387</v>
      </c>
      <c r="B1971" t="s">
        <v>3355</v>
      </c>
      <c r="C1971" t="s">
        <v>1837</v>
      </c>
      <c r="D1971" s="2">
        <v>44689</v>
      </c>
      <c r="E1971">
        <v>458</v>
      </c>
      <c r="F1971" s="4">
        <v>0.35</v>
      </c>
      <c r="G1971" t="s">
        <v>8</v>
      </c>
      <c r="H1971" t="s">
        <v>1475</v>
      </c>
      <c r="I1971" t="s">
        <v>719</v>
      </c>
      <c r="J1971" t="s">
        <v>1477</v>
      </c>
      <c r="K1971" t="s">
        <v>6925</v>
      </c>
      <c r="L1971" t="s">
        <v>12</v>
      </c>
      <c r="M1971">
        <v>4</v>
      </c>
      <c r="N1971">
        <v>18</v>
      </c>
      <c r="O1971" t="s">
        <v>3354</v>
      </c>
      <c r="P1971" t="s">
        <v>3349</v>
      </c>
      <c r="Q1971" s="7">
        <f>fact_orders[[#This Row],[Original Price]]*(1-fact_orders[[#This Row],[Discount%]])</f>
        <v>297.7</v>
      </c>
      <c r="R1971">
        <f>fact_orders[[#This Row],[Original Price]]*fact_orders[[#This Row],[Discount%]]</f>
        <v>160.29999999999998</v>
      </c>
      <c r="S1971">
        <f>YEAR(fact_orders[[#This Row],[Date]])</f>
        <v>2022</v>
      </c>
      <c r="T1971">
        <f>MONTH(fact_orders[[#This Row],[Date]])</f>
        <v>5</v>
      </c>
      <c r="U1971" t="str">
        <f>TEXT(fact_orders[[#This Row],[Date]],"mmm-yyyy")</f>
        <v>May-2022</v>
      </c>
      <c r="V1971" t="str">
        <f>"Q"&amp;ROUNDUP(MONTH(fact_orders[[#This Row],[Date]])/3,0)</f>
        <v>Q2</v>
      </c>
      <c r="W1971" t="str" cm="1">
        <f t="array" ref="W1971">_xlfn.IFS(
fact_orders[[#This Row],[dim_customers.Customer Age]]&lt;=25,"18-25",
fact_orders[[#This Row],[dim_customers.Customer Age]]&lt;=35,"26-35",
fact_orders[[#This Row],[dim_customers.Customer Age]]&lt;=45,"36-45",
fact_orders[[#This Row],[dim_customers.Customer Age]]&lt;=55,"46-55",
TRUE,"56+"
)</f>
        <v>18-25</v>
      </c>
      <c r="X1971" t="str" cm="1">
        <f t="array" ref="X1971">_xlfn.IFS(fact_orders[[#This Row],[Original Price]]&lt;250,"Under 250", fact_orders[[#This Row],[Original Price]]&lt;500, "250-499",fact_orders[[#This Row],[Original Price]]&lt;1000,"500-999",fact_orders[[#This Row],[Original Price]]&lt;2000,"1000-1999",TRUE,"2000+")</f>
        <v>250-499</v>
      </c>
      <c r="Y1971" t="str" cm="1">
        <f t="array" ref="Y1971">_xlfn.IFS(fact_orders[[#This Row],[Discount%]]&lt;0.2,"10-19%",fact_orders[[#This Row],[Discount%]]&lt;0.3,"20-29%",fact_orders[[#This Row],[Discount%]]&lt;0.4,"30-39%",fact_orders[[#This Row],[Discount%]]&lt;0.5,"40-49%",TRUE,"50%+")</f>
        <v>30-39%</v>
      </c>
    </row>
    <row r="1972" spans="1:25" hidden="1" x14ac:dyDescent="0.3">
      <c r="A1972" t="s">
        <v>5388</v>
      </c>
      <c r="B1972" t="s">
        <v>3356</v>
      </c>
      <c r="C1972" t="s">
        <v>1838</v>
      </c>
      <c r="D1972" s="2">
        <v>44449</v>
      </c>
      <c r="E1972">
        <v>899</v>
      </c>
      <c r="F1972" s="4">
        <v>0.35</v>
      </c>
      <c r="G1972" t="s">
        <v>8</v>
      </c>
      <c r="H1972" t="s">
        <v>1475</v>
      </c>
      <c r="I1972" t="s">
        <v>719</v>
      </c>
      <c r="J1972" t="s">
        <v>1477</v>
      </c>
      <c r="K1972" t="s">
        <v>6925</v>
      </c>
      <c r="L1972" t="s">
        <v>12</v>
      </c>
      <c r="M1972">
        <v>4</v>
      </c>
      <c r="N1972">
        <v>19</v>
      </c>
      <c r="O1972" t="s">
        <v>3354</v>
      </c>
      <c r="P1972" t="s">
        <v>3349</v>
      </c>
      <c r="Q1972" s="7">
        <f>fact_orders[[#This Row],[Original Price]]*(1-fact_orders[[#This Row],[Discount%]])</f>
        <v>584.35</v>
      </c>
      <c r="R1972">
        <f>fact_orders[[#This Row],[Original Price]]*fact_orders[[#This Row],[Discount%]]</f>
        <v>314.64999999999998</v>
      </c>
      <c r="S1972">
        <f>YEAR(fact_orders[[#This Row],[Date]])</f>
        <v>2021</v>
      </c>
      <c r="T1972">
        <f>MONTH(fact_orders[[#This Row],[Date]])</f>
        <v>9</v>
      </c>
      <c r="U1972" t="str">
        <f>TEXT(fact_orders[[#This Row],[Date]],"mmm-yyyy")</f>
        <v>Sep-2021</v>
      </c>
      <c r="V1972" t="str">
        <f>"Q"&amp;ROUNDUP(MONTH(fact_orders[[#This Row],[Date]])/3,0)</f>
        <v>Q3</v>
      </c>
      <c r="W1972" t="str" cm="1">
        <f t="array" ref="W1972">_xlfn.IFS(
fact_orders[[#This Row],[dim_customers.Customer Age]]&lt;=25,"18-25",
fact_orders[[#This Row],[dim_customers.Customer Age]]&lt;=35,"26-35",
fact_orders[[#This Row],[dim_customers.Customer Age]]&lt;=45,"36-45",
fact_orders[[#This Row],[dim_customers.Customer Age]]&lt;=55,"46-55",
TRUE,"56+"
)</f>
        <v>18-25</v>
      </c>
      <c r="X1972" t="str" cm="1">
        <f t="array" ref="X1972">_xlfn.IFS(fact_orders[[#This Row],[Original Price]]&lt;250,"Under 250", fact_orders[[#This Row],[Original Price]]&lt;500, "250-499",fact_orders[[#This Row],[Original Price]]&lt;1000,"500-999",fact_orders[[#This Row],[Original Price]]&lt;2000,"1000-1999",TRUE,"2000+")</f>
        <v>500-999</v>
      </c>
      <c r="Y1972" t="str" cm="1">
        <f t="array" ref="Y1972">_xlfn.IFS(fact_orders[[#This Row],[Discount%]]&lt;0.2,"10-19%",fact_orders[[#This Row],[Discount%]]&lt;0.3,"20-29%",fact_orders[[#This Row],[Discount%]]&lt;0.4,"30-39%",fact_orders[[#This Row],[Discount%]]&lt;0.5,"40-49%",TRUE,"50%+")</f>
        <v>30-39%</v>
      </c>
    </row>
    <row r="1973" spans="1:25" hidden="1" x14ac:dyDescent="0.3">
      <c r="A1973" t="s">
        <v>5389</v>
      </c>
      <c r="B1973" t="s">
        <v>3357</v>
      </c>
      <c r="C1973" t="s">
        <v>1839</v>
      </c>
      <c r="D1973" s="2">
        <v>44355</v>
      </c>
      <c r="E1973">
        <v>859</v>
      </c>
      <c r="F1973" s="4">
        <v>0.35</v>
      </c>
      <c r="G1973" t="s">
        <v>8</v>
      </c>
      <c r="H1973" t="s">
        <v>1475</v>
      </c>
      <c r="I1973" t="s">
        <v>719</v>
      </c>
      <c r="J1973" t="s">
        <v>1477</v>
      </c>
      <c r="K1973" t="s">
        <v>6925</v>
      </c>
      <c r="L1973" t="s">
        <v>130</v>
      </c>
      <c r="M1973">
        <v>4</v>
      </c>
      <c r="N1973">
        <v>20</v>
      </c>
      <c r="O1973" t="s">
        <v>3354</v>
      </c>
      <c r="P1973" t="s">
        <v>3349</v>
      </c>
      <c r="Q1973" s="7">
        <f>fact_orders[[#This Row],[Original Price]]*(1-fact_orders[[#This Row],[Discount%]])</f>
        <v>558.35</v>
      </c>
      <c r="R1973">
        <f>fact_orders[[#This Row],[Original Price]]*fact_orders[[#This Row],[Discount%]]</f>
        <v>300.64999999999998</v>
      </c>
      <c r="S1973">
        <f>YEAR(fact_orders[[#This Row],[Date]])</f>
        <v>2021</v>
      </c>
      <c r="T1973">
        <f>MONTH(fact_orders[[#This Row],[Date]])</f>
        <v>6</v>
      </c>
      <c r="U1973" t="str">
        <f>TEXT(fact_orders[[#This Row],[Date]],"mmm-yyyy")</f>
        <v>Jun-2021</v>
      </c>
      <c r="V1973" t="str">
        <f>"Q"&amp;ROUNDUP(MONTH(fact_orders[[#This Row],[Date]])/3,0)</f>
        <v>Q2</v>
      </c>
      <c r="W1973" t="str" cm="1">
        <f t="array" ref="W1973">_xlfn.IFS(
fact_orders[[#This Row],[dim_customers.Customer Age]]&lt;=25,"18-25",
fact_orders[[#This Row],[dim_customers.Customer Age]]&lt;=35,"26-35",
fact_orders[[#This Row],[dim_customers.Customer Age]]&lt;=45,"36-45",
fact_orders[[#This Row],[dim_customers.Customer Age]]&lt;=55,"46-55",
TRUE,"56+"
)</f>
        <v>18-25</v>
      </c>
      <c r="X1973" t="str" cm="1">
        <f t="array" ref="X1973">_xlfn.IFS(fact_orders[[#This Row],[Original Price]]&lt;250,"Under 250", fact_orders[[#This Row],[Original Price]]&lt;500, "250-499",fact_orders[[#This Row],[Original Price]]&lt;1000,"500-999",fact_orders[[#This Row],[Original Price]]&lt;2000,"1000-1999",TRUE,"2000+")</f>
        <v>500-999</v>
      </c>
      <c r="Y1973" t="str" cm="1">
        <f t="array" ref="Y1973">_xlfn.IFS(fact_orders[[#This Row],[Discount%]]&lt;0.2,"10-19%",fact_orders[[#This Row],[Discount%]]&lt;0.3,"20-29%",fact_orders[[#This Row],[Discount%]]&lt;0.4,"30-39%",fact_orders[[#This Row],[Discount%]]&lt;0.5,"40-49%",TRUE,"50%+")</f>
        <v>30-39%</v>
      </c>
    </row>
    <row r="1974" spans="1:25" hidden="1" x14ac:dyDescent="0.3">
      <c r="A1974" t="s">
        <v>5390</v>
      </c>
      <c r="B1974" t="s">
        <v>3358</v>
      </c>
      <c r="C1974" t="s">
        <v>1840</v>
      </c>
      <c r="D1974" s="2">
        <v>44739</v>
      </c>
      <c r="E1974">
        <v>758</v>
      </c>
      <c r="F1974" s="4">
        <v>0.35</v>
      </c>
      <c r="G1974" t="s">
        <v>8</v>
      </c>
      <c r="H1974" t="s">
        <v>1475</v>
      </c>
      <c r="I1974" t="s">
        <v>719</v>
      </c>
      <c r="J1974" t="s">
        <v>1477</v>
      </c>
      <c r="K1974" t="s">
        <v>6925</v>
      </c>
      <c r="L1974" t="s">
        <v>130</v>
      </c>
      <c r="M1974">
        <v>3</v>
      </c>
      <c r="N1974">
        <v>21</v>
      </c>
      <c r="O1974" t="s">
        <v>3359</v>
      </c>
      <c r="P1974" t="s">
        <v>3349</v>
      </c>
      <c r="Q1974" s="7">
        <f>fact_orders[[#This Row],[Original Price]]*(1-fact_orders[[#This Row],[Discount%]])</f>
        <v>492.7</v>
      </c>
      <c r="R1974">
        <f>fact_orders[[#This Row],[Original Price]]*fact_orders[[#This Row],[Discount%]]</f>
        <v>265.3</v>
      </c>
      <c r="S1974">
        <f>YEAR(fact_orders[[#This Row],[Date]])</f>
        <v>2022</v>
      </c>
      <c r="T1974">
        <f>MONTH(fact_orders[[#This Row],[Date]])</f>
        <v>6</v>
      </c>
      <c r="U1974" t="str">
        <f>TEXT(fact_orders[[#This Row],[Date]],"mmm-yyyy")</f>
        <v>Jun-2022</v>
      </c>
      <c r="V1974" t="str">
        <f>"Q"&amp;ROUNDUP(MONTH(fact_orders[[#This Row],[Date]])/3,0)</f>
        <v>Q2</v>
      </c>
      <c r="W1974" t="str" cm="1">
        <f t="array" ref="W1974">_xlfn.IFS(
fact_orders[[#This Row],[dim_customers.Customer Age]]&lt;=25,"18-25",
fact_orders[[#This Row],[dim_customers.Customer Age]]&lt;=35,"26-35",
fact_orders[[#This Row],[dim_customers.Customer Age]]&lt;=45,"36-45",
fact_orders[[#This Row],[dim_customers.Customer Age]]&lt;=55,"46-55",
TRUE,"56+"
)</f>
        <v>18-25</v>
      </c>
      <c r="X1974" t="str" cm="1">
        <f t="array" ref="X1974">_xlfn.IFS(fact_orders[[#This Row],[Original Price]]&lt;250,"Under 250", fact_orders[[#This Row],[Original Price]]&lt;500, "250-499",fact_orders[[#This Row],[Original Price]]&lt;1000,"500-999",fact_orders[[#This Row],[Original Price]]&lt;2000,"1000-1999",TRUE,"2000+")</f>
        <v>500-999</v>
      </c>
      <c r="Y1974" t="str" cm="1">
        <f t="array" ref="Y1974">_xlfn.IFS(fact_orders[[#This Row],[Discount%]]&lt;0.2,"10-19%",fact_orders[[#This Row],[Discount%]]&lt;0.3,"20-29%",fact_orders[[#This Row],[Discount%]]&lt;0.4,"30-39%",fact_orders[[#This Row],[Discount%]]&lt;0.5,"40-49%",TRUE,"50%+")</f>
        <v>30-39%</v>
      </c>
    </row>
    <row r="1975" spans="1:25" hidden="1" x14ac:dyDescent="0.3">
      <c r="A1975" t="s">
        <v>5391</v>
      </c>
      <c r="B1975" t="s">
        <v>3360</v>
      </c>
      <c r="C1975" t="s">
        <v>1841</v>
      </c>
      <c r="D1975" s="2">
        <v>44457</v>
      </c>
      <c r="E1975">
        <v>2354</v>
      </c>
      <c r="F1975" s="4">
        <v>0.55000000000000004</v>
      </c>
      <c r="G1975" t="s">
        <v>8</v>
      </c>
      <c r="H1975" t="s">
        <v>1475</v>
      </c>
      <c r="I1975" t="s">
        <v>719</v>
      </c>
      <c r="J1975" t="s">
        <v>1477</v>
      </c>
      <c r="K1975" t="s">
        <v>6925</v>
      </c>
      <c r="L1975" t="s">
        <v>130</v>
      </c>
      <c r="M1975">
        <v>2</v>
      </c>
      <c r="N1975">
        <v>22</v>
      </c>
      <c r="O1975" t="s">
        <v>3359</v>
      </c>
      <c r="P1975" t="s">
        <v>3349</v>
      </c>
      <c r="Q1975" s="7">
        <f>fact_orders[[#This Row],[Original Price]]*(1-fact_orders[[#This Row],[Discount%]])</f>
        <v>1059.3</v>
      </c>
      <c r="R1975">
        <f>fact_orders[[#This Row],[Original Price]]*fact_orders[[#This Row],[Discount%]]</f>
        <v>1294.7</v>
      </c>
      <c r="S1975">
        <f>YEAR(fact_orders[[#This Row],[Date]])</f>
        <v>2021</v>
      </c>
      <c r="T1975">
        <f>MONTH(fact_orders[[#This Row],[Date]])</f>
        <v>9</v>
      </c>
      <c r="U1975" t="str">
        <f>TEXT(fact_orders[[#This Row],[Date]],"mmm-yyyy")</f>
        <v>Sep-2021</v>
      </c>
      <c r="V1975" t="str">
        <f>"Q"&amp;ROUNDUP(MONTH(fact_orders[[#This Row],[Date]])/3,0)</f>
        <v>Q3</v>
      </c>
      <c r="W1975" t="str" cm="1">
        <f t="array" ref="W1975">_xlfn.IFS(
fact_orders[[#This Row],[dim_customers.Customer Age]]&lt;=25,"18-25",
fact_orders[[#This Row],[dim_customers.Customer Age]]&lt;=35,"26-35",
fact_orders[[#This Row],[dim_customers.Customer Age]]&lt;=45,"36-45",
fact_orders[[#This Row],[dim_customers.Customer Age]]&lt;=55,"46-55",
TRUE,"56+"
)</f>
        <v>18-25</v>
      </c>
      <c r="X1975" t="str" cm="1">
        <f t="array" ref="X1975">_xlfn.IFS(fact_orders[[#This Row],[Original Price]]&lt;250,"Under 250", fact_orders[[#This Row],[Original Price]]&lt;500, "250-499",fact_orders[[#This Row],[Original Price]]&lt;1000,"500-999",fact_orders[[#This Row],[Original Price]]&lt;2000,"1000-1999",TRUE,"2000+")</f>
        <v>2000+</v>
      </c>
      <c r="Y1975" t="str" cm="1">
        <f t="array" ref="Y1975">_xlfn.IFS(fact_orders[[#This Row],[Discount%]]&lt;0.2,"10-19%",fact_orders[[#This Row],[Discount%]]&lt;0.3,"20-29%",fact_orders[[#This Row],[Discount%]]&lt;0.4,"30-39%",fact_orders[[#This Row],[Discount%]]&lt;0.5,"40-49%",TRUE,"50%+")</f>
        <v>50%+</v>
      </c>
    </row>
    <row r="1976" spans="1:25" hidden="1" x14ac:dyDescent="0.3">
      <c r="A1976" t="s">
        <v>5392</v>
      </c>
      <c r="B1976" t="s">
        <v>3361</v>
      </c>
      <c r="C1976" t="s">
        <v>1842</v>
      </c>
      <c r="D1976" s="2">
        <v>44310</v>
      </c>
      <c r="E1976">
        <v>2344</v>
      </c>
      <c r="F1976" s="4">
        <v>0.55000000000000004</v>
      </c>
      <c r="G1976" t="s">
        <v>8</v>
      </c>
      <c r="H1976" t="s">
        <v>1475</v>
      </c>
      <c r="I1976" t="s">
        <v>719</v>
      </c>
      <c r="J1976" t="s">
        <v>1477</v>
      </c>
      <c r="K1976" t="s">
        <v>6925</v>
      </c>
      <c r="L1976" t="s">
        <v>130</v>
      </c>
      <c r="M1976">
        <v>5</v>
      </c>
      <c r="N1976">
        <v>16</v>
      </c>
      <c r="O1976" t="s">
        <v>3362</v>
      </c>
      <c r="P1976" t="s">
        <v>3363</v>
      </c>
      <c r="Q1976" s="7">
        <f>fact_orders[[#This Row],[Original Price]]*(1-fact_orders[[#This Row],[Discount%]])</f>
        <v>1054.8</v>
      </c>
      <c r="R1976">
        <f>fact_orders[[#This Row],[Original Price]]*fact_orders[[#This Row],[Discount%]]</f>
        <v>1289.2</v>
      </c>
      <c r="S1976">
        <f>YEAR(fact_orders[[#This Row],[Date]])</f>
        <v>2021</v>
      </c>
      <c r="T1976">
        <f>MONTH(fact_orders[[#This Row],[Date]])</f>
        <v>4</v>
      </c>
      <c r="U1976" t="str">
        <f>TEXT(fact_orders[[#This Row],[Date]],"mmm-yyyy")</f>
        <v>Apr-2021</v>
      </c>
      <c r="V1976" t="str">
        <f>"Q"&amp;ROUNDUP(MONTH(fact_orders[[#This Row],[Date]])/3,0)</f>
        <v>Q2</v>
      </c>
      <c r="W1976" t="str" cm="1">
        <f t="array" ref="W1976">_xlfn.IFS(
fact_orders[[#This Row],[dim_customers.Customer Age]]&lt;=25,"18-25",
fact_orders[[#This Row],[dim_customers.Customer Age]]&lt;=35,"26-35",
fact_orders[[#This Row],[dim_customers.Customer Age]]&lt;=45,"36-45",
fact_orders[[#This Row],[dim_customers.Customer Age]]&lt;=55,"46-55",
TRUE,"56+"
)</f>
        <v>18-25</v>
      </c>
      <c r="X1976" t="str" cm="1">
        <f t="array" ref="X1976">_xlfn.IFS(fact_orders[[#This Row],[Original Price]]&lt;250,"Under 250", fact_orders[[#This Row],[Original Price]]&lt;500, "250-499",fact_orders[[#This Row],[Original Price]]&lt;1000,"500-999",fact_orders[[#This Row],[Original Price]]&lt;2000,"1000-1999",TRUE,"2000+")</f>
        <v>2000+</v>
      </c>
      <c r="Y1976" t="str" cm="1">
        <f t="array" ref="Y1976">_xlfn.IFS(fact_orders[[#This Row],[Discount%]]&lt;0.2,"10-19%",fact_orders[[#This Row],[Discount%]]&lt;0.3,"20-29%",fact_orders[[#This Row],[Discount%]]&lt;0.4,"30-39%",fact_orders[[#This Row],[Discount%]]&lt;0.5,"40-49%",TRUE,"50%+")</f>
        <v>50%+</v>
      </c>
    </row>
    <row r="1977" spans="1:25" hidden="1" x14ac:dyDescent="0.3">
      <c r="A1977" t="s">
        <v>5393</v>
      </c>
      <c r="B1977" t="s">
        <v>3364</v>
      </c>
      <c r="C1977" t="s">
        <v>1843</v>
      </c>
      <c r="D1977" s="2">
        <v>44600</v>
      </c>
      <c r="E1977">
        <v>2453</v>
      </c>
      <c r="F1977" s="4">
        <v>0.55000000000000004</v>
      </c>
      <c r="G1977" t="s">
        <v>8</v>
      </c>
      <c r="H1977" t="s">
        <v>1475</v>
      </c>
      <c r="I1977" t="s">
        <v>719</v>
      </c>
      <c r="J1977" t="s">
        <v>11</v>
      </c>
      <c r="K1977" t="s">
        <v>6925</v>
      </c>
      <c r="L1977" t="s">
        <v>27</v>
      </c>
      <c r="M1977">
        <v>4</v>
      </c>
      <c r="N1977">
        <v>17</v>
      </c>
      <c r="O1977" t="s">
        <v>3362</v>
      </c>
      <c r="P1977" t="s">
        <v>3363</v>
      </c>
      <c r="Q1977" s="7">
        <f>fact_orders[[#This Row],[Original Price]]*(1-fact_orders[[#This Row],[Discount%]])</f>
        <v>1103.8499999999999</v>
      </c>
      <c r="R1977">
        <f>fact_orders[[#This Row],[Original Price]]*fact_orders[[#This Row],[Discount%]]</f>
        <v>1349.15</v>
      </c>
      <c r="S1977">
        <f>YEAR(fact_orders[[#This Row],[Date]])</f>
        <v>2022</v>
      </c>
      <c r="T1977">
        <f>MONTH(fact_orders[[#This Row],[Date]])</f>
        <v>2</v>
      </c>
      <c r="U1977" t="str">
        <f>TEXT(fact_orders[[#This Row],[Date]],"mmm-yyyy")</f>
        <v>Feb-2022</v>
      </c>
      <c r="V1977" t="str">
        <f>"Q"&amp;ROUNDUP(MONTH(fact_orders[[#This Row],[Date]])/3,0)</f>
        <v>Q1</v>
      </c>
      <c r="W1977" t="str" cm="1">
        <f t="array" ref="W1977">_xlfn.IFS(
fact_orders[[#This Row],[dim_customers.Customer Age]]&lt;=25,"18-25",
fact_orders[[#This Row],[dim_customers.Customer Age]]&lt;=35,"26-35",
fact_orders[[#This Row],[dim_customers.Customer Age]]&lt;=45,"36-45",
fact_orders[[#This Row],[dim_customers.Customer Age]]&lt;=55,"46-55",
TRUE,"56+"
)</f>
        <v>18-25</v>
      </c>
      <c r="X1977" t="str" cm="1">
        <f t="array" ref="X1977">_xlfn.IFS(fact_orders[[#This Row],[Original Price]]&lt;250,"Under 250", fact_orders[[#This Row],[Original Price]]&lt;500, "250-499",fact_orders[[#This Row],[Original Price]]&lt;1000,"500-999",fact_orders[[#This Row],[Original Price]]&lt;2000,"1000-1999",TRUE,"2000+")</f>
        <v>2000+</v>
      </c>
      <c r="Y1977" t="str" cm="1">
        <f t="array" ref="Y1977">_xlfn.IFS(fact_orders[[#This Row],[Discount%]]&lt;0.2,"10-19%",fact_orders[[#This Row],[Discount%]]&lt;0.3,"20-29%",fact_orders[[#This Row],[Discount%]]&lt;0.4,"30-39%",fact_orders[[#This Row],[Discount%]]&lt;0.5,"40-49%",TRUE,"50%+")</f>
        <v>50%+</v>
      </c>
    </row>
    <row r="1978" spans="1:25" hidden="1" x14ac:dyDescent="0.3">
      <c r="A1978" t="s">
        <v>5394</v>
      </c>
      <c r="B1978" t="s">
        <v>3365</v>
      </c>
      <c r="C1978" t="s">
        <v>1844</v>
      </c>
      <c r="D1978" s="2">
        <v>44581</v>
      </c>
      <c r="E1978">
        <v>2154</v>
      </c>
      <c r="F1978" s="4">
        <v>0.55000000000000004</v>
      </c>
      <c r="G1978" t="s">
        <v>8</v>
      </c>
      <c r="H1978" t="s">
        <v>1475</v>
      </c>
      <c r="I1978" t="s">
        <v>719</v>
      </c>
      <c r="J1978" t="s">
        <v>11</v>
      </c>
      <c r="K1978" t="s">
        <v>6925</v>
      </c>
      <c r="L1978" t="s">
        <v>27</v>
      </c>
      <c r="M1978">
        <v>2</v>
      </c>
      <c r="N1978">
        <v>18</v>
      </c>
      <c r="O1978" t="s">
        <v>3362</v>
      </c>
      <c r="P1978" t="s">
        <v>3363</v>
      </c>
      <c r="Q1978" s="7">
        <f>fact_orders[[#This Row],[Original Price]]*(1-fact_orders[[#This Row],[Discount%]])</f>
        <v>969.3</v>
      </c>
      <c r="R1978">
        <f>fact_orders[[#This Row],[Original Price]]*fact_orders[[#This Row],[Discount%]]</f>
        <v>1184.7</v>
      </c>
      <c r="S1978">
        <f>YEAR(fact_orders[[#This Row],[Date]])</f>
        <v>2022</v>
      </c>
      <c r="T1978">
        <f>MONTH(fact_orders[[#This Row],[Date]])</f>
        <v>1</v>
      </c>
      <c r="U1978" t="str">
        <f>TEXT(fact_orders[[#This Row],[Date]],"mmm-yyyy")</f>
        <v>Jan-2022</v>
      </c>
      <c r="V1978" t="str">
        <f>"Q"&amp;ROUNDUP(MONTH(fact_orders[[#This Row],[Date]])/3,0)</f>
        <v>Q1</v>
      </c>
      <c r="W1978" t="str" cm="1">
        <f t="array" ref="W1978">_xlfn.IFS(
fact_orders[[#This Row],[dim_customers.Customer Age]]&lt;=25,"18-25",
fact_orders[[#This Row],[dim_customers.Customer Age]]&lt;=35,"26-35",
fact_orders[[#This Row],[dim_customers.Customer Age]]&lt;=45,"36-45",
fact_orders[[#This Row],[dim_customers.Customer Age]]&lt;=55,"46-55",
TRUE,"56+"
)</f>
        <v>18-25</v>
      </c>
      <c r="X1978" t="str" cm="1">
        <f t="array" ref="X1978">_xlfn.IFS(fact_orders[[#This Row],[Original Price]]&lt;250,"Under 250", fact_orders[[#This Row],[Original Price]]&lt;500, "250-499",fact_orders[[#This Row],[Original Price]]&lt;1000,"500-999",fact_orders[[#This Row],[Original Price]]&lt;2000,"1000-1999",TRUE,"2000+")</f>
        <v>2000+</v>
      </c>
      <c r="Y1978" t="str" cm="1">
        <f t="array" ref="Y1978">_xlfn.IFS(fact_orders[[#This Row],[Discount%]]&lt;0.2,"10-19%",fact_orders[[#This Row],[Discount%]]&lt;0.3,"20-29%",fact_orders[[#This Row],[Discount%]]&lt;0.4,"30-39%",fact_orders[[#This Row],[Discount%]]&lt;0.5,"40-49%",TRUE,"50%+")</f>
        <v>50%+</v>
      </c>
    </row>
    <row r="1979" spans="1:25" hidden="1" x14ac:dyDescent="0.3">
      <c r="A1979" t="s">
        <v>5395</v>
      </c>
      <c r="B1979" t="s">
        <v>3366</v>
      </c>
      <c r="C1979" t="s">
        <v>1845</v>
      </c>
      <c r="D1979" s="2">
        <v>44758</v>
      </c>
      <c r="E1979">
        <v>896</v>
      </c>
      <c r="F1979" s="4">
        <v>0.5</v>
      </c>
      <c r="G1979" t="s">
        <v>8</v>
      </c>
      <c r="H1979" t="s">
        <v>1475</v>
      </c>
      <c r="I1979" t="s">
        <v>719</v>
      </c>
      <c r="J1979" t="s">
        <v>11</v>
      </c>
      <c r="K1979" t="s">
        <v>6925</v>
      </c>
      <c r="L1979" t="s">
        <v>23</v>
      </c>
      <c r="M1979">
        <v>5</v>
      </c>
      <c r="N1979">
        <v>19</v>
      </c>
      <c r="O1979" t="s">
        <v>3362</v>
      </c>
      <c r="P1979" t="s">
        <v>3363</v>
      </c>
      <c r="Q1979" s="7">
        <f>fact_orders[[#This Row],[Original Price]]*(1-fact_orders[[#This Row],[Discount%]])</f>
        <v>448</v>
      </c>
      <c r="R1979">
        <f>fact_orders[[#This Row],[Original Price]]*fact_orders[[#This Row],[Discount%]]</f>
        <v>448</v>
      </c>
      <c r="S1979">
        <f>YEAR(fact_orders[[#This Row],[Date]])</f>
        <v>2022</v>
      </c>
      <c r="T1979">
        <f>MONTH(fact_orders[[#This Row],[Date]])</f>
        <v>7</v>
      </c>
      <c r="U1979" t="str">
        <f>TEXT(fact_orders[[#This Row],[Date]],"mmm-yyyy")</f>
        <v>Jul-2022</v>
      </c>
      <c r="V1979" t="str">
        <f>"Q"&amp;ROUNDUP(MONTH(fact_orders[[#This Row],[Date]])/3,0)</f>
        <v>Q3</v>
      </c>
      <c r="W1979" t="str" cm="1">
        <f t="array" ref="W1979">_xlfn.IFS(
fact_orders[[#This Row],[dim_customers.Customer Age]]&lt;=25,"18-25",
fact_orders[[#This Row],[dim_customers.Customer Age]]&lt;=35,"26-35",
fact_orders[[#This Row],[dim_customers.Customer Age]]&lt;=45,"36-45",
fact_orders[[#This Row],[dim_customers.Customer Age]]&lt;=55,"46-55",
TRUE,"56+"
)</f>
        <v>18-25</v>
      </c>
      <c r="X1979" t="str" cm="1">
        <f t="array" ref="X1979">_xlfn.IFS(fact_orders[[#This Row],[Original Price]]&lt;250,"Under 250", fact_orders[[#This Row],[Original Price]]&lt;500, "250-499",fact_orders[[#This Row],[Original Price]]&lt;1000,"500-999",fact_orders[[#This Row],[Original Price]]&lt;2000,"1000-1999",TRUE,"2000+")</f>
        <v>500-999</v>
      </c>
      <c r="Y1979" t="str" cm="1">
        <f t="array" ref="Y1979">_xlfn.IFS(fact_orders[[#This Row],[Discount%]]&lt;0.2,"10-19%",fact_orders[[#This Row],[Discount%]]&lt;0.3,"20-29%",fact_orders[[#This Row],[Discount%]]&lt;0.4,"30-39%",fact_orders[[#This Row],[Discount%]]&lt;0.5,"40-49%",TRUE,"50%+")</f>
        <v>50%+</v>
      </c>
    </row>
    <row r="1980" spans="1:25" hidden="1" x14ac:dyDescent="0.3">
      <c r="A1980" t="s">
        <v>5396</v>
      </c>
      <c r="B1980" t="s">
        <v>3367</v>
      </c>
      <c r="C1980" t="s">
        <v>1846</v>
      </c>
      <c r="D1980" s="2">
        <v>44746</v>
      </c>
      <c r="E1980">
        <v>756</v>
      </c>
      <c r="F1980" s="4">
        <v>0.5</v>
      </c>
      <c r="G1980" t="s">
        <v>8</v>
      </c>
      <c r="H1980" t="s">
        <v>1475</v>
      </c>
      <c r="I1980" t="s">
        <v>719</v>
      </c>
      <c r="J1980" t="s">
        <v>11</v>
      </c>
      <c r="K1980" t="s">
        <v>6925</v>
      </c>
      <c r="L1980" t="s">
        <v>23</v>
      </c>
      <c r="M1980">
        <v>5</v>
      </c>
      <c r="N1980">
        <v>20</v>
      </c>
      <c r="O1980" t="s">
        <v>3368</v>
      </c>
      <c r="P1980" t="s">
        <v>3363</v>
      </c>
      <c r="Q1980" s="7">
        <f>fact_orders[[#This Row],[Original Price]]*(1-fact_orders[[#This Row],[Discount%]])</f>
        <v>378</v>
      </c>
      <c r="R1980">
        <f>fact_orders[[#This Row],[Original Price]]*fact_orders[[#This Row],[Discount%]]</f>
        <v>378</v>
      </c>
      <c r="S1980">
        <f>YEAR(fact_orders[[#This Row],[Date]])</f>
        <v>2022</v>
      </c>
      <c r="T1980">
        <f>MONTH(fact_orders[[#This Row],[Date]])</f>
        <v>7</v>
      </c>
      <c r="U1980" t="str">
        <f>TEXT(fact_orders[[#This Row],[Date]],"mmm-yyyy")</f>
        <v>Jul-2022</v>
      </c>
      <c r="V1980" t="str">
        <f>"Q"&amp;ROUNDUP(MONTH(fact_orders[[#This Row],[Date]])/3,0)</f>
        <v>Q3</v>
      </c>
      <c r="W1980" t="str" cm="1">
        <f t="array" ref="W1980">_xlfn.IFS(
fact_orders[[#This Row],[dim_customers.Customer Age]]&lt;=25,"18-25",
fact_orders[[#This Row],[dim_customers.Customer Age]]&lt;=35,"26-35",
fact_orders[[#This Row],[dim_customers.Customer Age]]&lt;=45,"36-45",
fact_orders[[#This Row],[dim_customers.Customer Age]]&lt;=55,"46-55",
TRUE,"56+"
)</f>
        <v>18-25</v>
      </c>
      <c r="X1980" t="str" cm="1">
        <f t="array" ref="X1980">_xlfn.IFS(fact_orders[[#This Row],[Original Price]]&lt;250,"Under 250", fact_orders[[#This Row],[Original Price]]&lt;500, "250-499",fact_orders[[#This Row],[Original Price]]&lt;1000,"500-999",fact_orders[[#This Row],[Original Price]]&lt;2000,"1000-1999",TRUE,"2000+")</f>
        <v>500-999</v>
      </c>
      <c r="Y1980" t="str" cm="1">
        <f t="array" ref="Y1980">_xlfn.IFS(fact_orders[[#This Row],[Discount%]]&lt;0.2,"10-19%",fact_orders[[#This Row],[Discount%]]&lt;0.3,"20-29%",fact_orders[[#This Row],[Discount%]]&lt;0.4,"30-39%",fact_orders[[#This Row],[Discount%]]&lt;0.5,"40-49%",TRUE,"50%+")</f>
        <v>50%+</v>
      </c>
    </row>
    <row r="1981" spans="1:25" hidden="1" x14ac:dyDescent="0.3">
      <c r="A1981" t="s">
        <v>5397</v>
      </c>
      <c r="B1981" t="s">
        <v>3369</v>
      </c>
      <c r="C1981" t="s">
        <v>1847</v>
      </c>
      <c r="D1981" s="2">
        <v>44844</v>
      </c>
      <c r="E1981">
        <v>236</v>
      </c>
      <c r="F1981" s="4">
        <v>0.5</v>
      </c>
      <c r="G1981" t="s">
        <v>8</v>
      </c>
      <c r="H1981" t="s">
        <v>1475</v>
      </c>
      <c r="I1981" t="s">
        <v>719</v>
      </c>
      <c r="J1981" t="s">
        <v>11</v>
      </c>
      <c r="K1981" t="s">
        <v>6925</v>
      </c>
      <c r="L1981" t="s">
        <v>23</v>
      </c>
      <c r="M1981">
        <v>4</v>
      </c>
      <c r="N1981">
        <v>21</v>
      </c>
      <c r="O1981" t="s">
        <v>3368</v>
      </c>
      <c r="P1981" t="s">
        <v>3363</v>
      </c>
      <c r="Q1981" s="7">
        <f>fact_orders[[#This Row],[Original Price]]*(1-fact_orders[[#This Row],[Discount%]])</f>
        <v>118</v>
      </c>
      <c r="R1981">
        <f>fact_orders[[#This Row],[Original Price]]*fact_orders[[#This Row],[Discount%]]</f>
        <v>118</v>
      </c>
      <c r="S1981">
        <f>YEAR(fact_orders[[#This Row],[Date]])</f>
        <v>2022</v>
      </c>
      <c r="T1981">
        <f>MONTH(fact_orders[[#This Row],[Date]])</f>
        <v>10</v>
      </c>
      <c r="U1981" t="str">
        <f>TEXT(fact_orders[[#This Row],[Date]],"mmm-yyyy")</f>
        <v>Oct-2022</v>
      </c>
      <c r="V1981" t="str">
        <f>"Q"&amp;ROUNDUP(MONTH(fact_orders[[#This Row],[Date]])/3,0)</f>
        <v>Q4</v>
      </c>
      <c r="W1981" t="str" cm="1">
        <f t="array" ref="W1981">_xlfn.IFS(
fact_orders[[#This Row],[dim_customers.Customer Age]]&lt;=25,"18-25",
fact_orders[[#This Row],[dim_customers.Customer Age]]&lt;=35,"26-35",
fact_orders[[#This Row],[dim_customers.Customer Age]]&lt;=45,"36-45",
fact_orders[[#This Row],[dim_customers.Customer Age]]&lt;=55,"46-55",
TRUE,"56+"
)</f>
        <v>18-25</v>
      </c>
      <c r="X1981" t="str" cm="1">
        <f t="array" ref="X1981">_xlfn.IFS(fact_orders[[#This Row],[Original Price]]&lt;250,"Under 250", fact_orders[[#This Row],[Original Price]]&lt;500, "250-499",fact_orders[[#This Row],[Original Price]]&lt;1000,"500-999",fact_orders[[#This Row],[Original Price]]&lt;2000,"1000-1999",TRUE,"2000+")</f>
        <v>Under 250</v>
      </c>
      <c r="Y1981" t="str" cm="1">
        <f t="array" ref="Y1981">_xlfn.IFS(fact_orders[[#This Row],[Discount%]]&lt;0.2,"10-19%",fact_orders[[#This Row],[Discount%]]&lt;0.3,"20-29%",fact_orders[[#This Row],[Discount%]]&lt;0.4,"30-39%",fact_orders[[#This Row],[Discount%]]&lt;0.5,"40-49%",TRUE,"50%+")</f>
        <v>50%+</v>
      </c>
    </row>
    <row r="1982" spans="1:25" hidden="1" x14ac:dyDescent="0.3">
      <c r="A1982" t="s">
        <v>5398</v>
      </c>
      <c r="B1982" t="s">
        <v>3370</v>
      </c>
      <c r="C1982" t="s">
        <v>1848</v>
      </c>
      <c r="D1982" s="2">
        <v>44957</v>
      </c>
      <c r="E1982">
        <v>475</v>
      </c>
      <c r="F1982" s="4">
        <v>0.5</v>
      </c>
      <c r="G1982" t="s">
        <v>8</v>
      </c>
      <c r="H1982" t="s">
        <v>1475</v>
      </c>
      <c r="I1982" t="s">
        <v>719</v>
      </c>
      <c r="J1982" t="s">
        <v>11</v>
      </c>
      <c r="K1982" t="s">
        <v>6925</v>
      </c>
      <c r="L1982" t="s">
        <v>25</v>
      </c>
      <c r="M1982">
        <v>4</v>
      </c>
      <c r="N1982">
        <v>22</v>
      </c>
      <c r="O1982" t="s">
        <v>3368</v>
      </c>
      <c r="P1982" t="s">
        <v>3363</v>
      </c>
      <c r="Q1982" s="7">
        <f>fact_orders[[#This Row],[Original Price]]*(1-fact_orders[[#This Row],[Discount%]])</f>
        <v>237.5</v>
      </c>
      <c r="R1982">
        <f>fact_orders[[#This Row],[Original Price]]*fact_orders[[#This Row],[Discount%]]</f>
        <v>237.5</v>
      </c>
      <c r="S1982">
        <f>YEAR(fact_orders[[#This Row],[Date]])</f>
        <v>2023</v>
      </c>
      <c r="T1982">
        <f>MONTH(fact_orders[[#This Row],[Date]])</f>
        <v>1</v>
      </c>
      <c r="U1982" t="str">
        <f>TEXT(fact_orders[[#This Row],[Date]],"mmm-yyyy")</f>
        <v>Jan-2023</v>
      </c>
      <c r="V1982" t="str">
        <f>"Q"&amp;ROUNDUP(MONTH(fact_orders[[#This Row],[Date]])/3,0)</f>
        <v>Q1</v>
      </c>
      <c r="W1982" t="str" cm="1">
        <f t="array" ref="W1982">_xlfn.IFS(
fact_orders[[#This Row],[dim_customers.Customer Age]]&lt;=25,"18-25",
fact_orders[[#This Row],[dim_customers.Customer Age]]&lt;=35,"26-35",
fact_orders[[#This Row],[dim_customers.Customer Age]]&lt;=45,"36-45",
fact_orders[[#This Row],[dim_customers.Customer Age]]&lt;=55,"46-55",
TRUE,"56+"
)</f>
        <v>18-25</v>
      </c>
      <c r="X1982" t="str" cm="1">
        <f t="array" ref="X1982">_xlfn.IFS(fact_orders[[#This Row],[Original Price]]&lt;250,"Under 250", fact_orders[[#This Row],[Original Price]]&lt;500, "250-499",fact_orders[[#This Row],[Original Price]]&lt;1000,"500-999",fact_orders[[#This Row],[Original Price]]&lt;2000,"1000-1999",TRUE,"2000+")</f>
        <v>250-499</v>
      </c>
      <c r="Y1982" t="str" cm="1">
        <f t="array" ref="Y1982">_xlfn.IFS(fact_orders[[#This Row],[Discount%]]&lt;0.2,"10-19%",fact_orders[[#This Row],[Discount%]]&lt;0.3,"20-29%",fact_orders[[#This Row],[Discount%]]&lt;0.4,"30-39%",fact_orders[[#This Row],[Discount%]]&lt;0.5,"40-49%",TRUE,"50%+")</f>
        <v>50%+</v>
      </c>
    </row>
    <row r="1983" spans="1:25" hidden="1" x14ac:dyDescent="0.3">
      <c r="A1983" t="s">
        <v>5399</v>
      </c>
      <c r="B1983" t="s">
        <v>3371</v>
      </c>
      <c r="C1983" t="s">
        <v>1849</v>
      </c>
      <c r="D1983" s="2">
        <v>44609</v>
      </c>
      <c r="E1983">
        <v>589</v>
      </c>
      <c r="F1983" s="4">
        <v>0.5</v>
      </c>
      <c r="G1983" t="s">
        <v>8</v>
      </c>
      <c r="H1983" t="s">
        <v>1475</v>
      </c>
      <c r="I1983" t="s">
        <v>719</v>
      </c>
      <c r="J1983" t="s">
        <v>11</v>
      </c>
      <c r="K1983" t="s">
        <v>6925</v>
      </c>
      <c r="L1983" t="s">
        <v>25</v>
      </c>
      <c r="M1983">
        <v>4</v>
      </c>
      <c r="N1983">
        <v>23</v>
      </c>
      <c r="O1983" t="s">
        <v>3368</v>
      </c>
      <c r="P1983" t="s">
        <v>3363</v>
      </c>
      <c r="Q1983" s="7">
        <f>fact_orders[[#This Row],[Original Price]]*(1-fact_orders[[#This Row],[Discount%]])</f>
        <v>294.5</v>
      </c>
      <c r="R1983">
        <f>fact_orders[[#This Row],[Original Price]]*fact_orders[[#This Row],[Discount%]]</f>
        <v>294.5</v>
      </c>
      <c r="S1983">
        <f>YEAR(fact_orders[[#This Row],[Date]])</f>
        <v>2022</v>
      </c>
      <c r="T1983">
        <f>MONTH(fact_orders[[#This Row],[Date]])</f>
        <v>2</v>
      </c>
      <c r="U1983" t="str">
        <f>TEXT(fact_orders[[#This Row],[Date]],"mmm-yyyy")</f>
        <v>Feb-2022</v>
      </c>
      <c r="V1983" t="str">
        <f>"Q"&amp;ROUNDUP(MONTH(fact_orders[[#This Row],[Date]])/3,0)</f>
        <v>Q1</v>
      </c>
      <c r="W1983" t="str" cm="1">
        <f t="array" ref="W1983">_xlfn.IFS(
fact_orders[[#This Row],[dim_customers.Customer Age]]&lt;=25,"18-25",
fact_orders[[#This Row],[dim_customers.Customer Age]]&lt;=35,"26-35",
fact_orders[[#This Row],[dim_customers.Customer Age]]&lt;=45,"36-45",
fact_orders[[#This Row],[dim_customers.Customer Age]]&lt;=55,"46-55",
TRUE,"56+"
)</f>
        <v>18-25</v>
      </c>
      <c r="X1983" t="str" cm="1">
        <f t="array" ref="X1983">_xlfn.IFS(fact_orders[[#This Row],[Original Price]]&lt;250,"Under 250", fact_orders[[#This Row],[Original Price]]&lt;500, "250-499",fact_orders[[#This Row],[Original Price]]&lt;1000,"500-999",fact_orders[[#This Row],[Original Price]]&lt;2000,"1000-1999",TRUE,"2000+")</f>
        <v>500-999</v>
      </c>
      <c r="Y1983" t="str" cm="1">
        <f t="array" ref="Y1983">_xlfn.IFS(fact_orders[[#This Row],[Discount%]]&lt;0.2,"10-19%",fact_orders[[#This Row],[Discount%]]&lt;0.3,"20-29%",fact_orders[[#This Row],[Discount%]]&lt;0.4,"30-39%",fact_orders[[#This Row],[Discount%]]&lt;0.5,"40-49%",TRUE,"50%+")</f>
        <v>50%+</v>
      </c>
    </row>
    <row r="1984" spans="1:25" hidden="1" x14ac:dyDescent="0.3">
      <c r="A1984" t="s">
        <v>5400</v>
      </c>
      <c r="B1984" t="s">
        <v>3372</v>
      </c>
      <c r="C1984" t="s">
        <v>1850</v>
      </c>
      <c r="D1984" s="2">
        <v>44873</v>
      </c>
      <c r="E1984">
        <v>365</v>
      </c>
      <c r="F1984" s="4">
        <v>0.3</v>
      </c>
      <c r="G1984" t="s">
        <v>8</v>
      </c>
      <c r="H1984" t="s">
        <v>1475</v>
      </c>
      <c r="I1984" t="s">
        <v>719</v>
      </c>
      <c r="J1984" t="s">
        <v>11</v>
      </c>
      <c r="K1984" t="s">
        <v>6925</v>
      </c>
      <c r="L1984" t="s">
        <v>25</v>
      </c>
      <c r="M1984">
        <v>3</v>
      </c>
      <c r="N1984">
        <v>18</v>
      </c>
      <c r="O1984" t="s">
        <v>3373</v>
      </c>
      <c r="P1984" t="s">
        <v>3363</v>
      </c>
      <c r="Q1984" s="7">
        <f>fact_orders[[#This Row],[Original Price]]*(1-fact_orders[[#This Row],[Discount%]])</f>
        <v>255.49999999999997</v>
      </c>
      <c r="R1984">
        <f>fact_orders[[#This Row],[Original Price]]*fact_orders[[#This Row],[Discount%]]</f>
        <v>109.5</v>
      </c>
      <c r="S1984">
        <f>YEAR(fact_orders[[#This Row],[Date]])</f>
        <v>2022</v>
      </c>
      <c r="T1984">
        <f>MONTH(fact_orders[[#This Row],[Date]])</f>
        <v>11</v>
      </c>
      <c r="U1984" t="str">
        <f>TEXT(fact_orders[[#This Row],[Date]],"mmm-yyyy")</f>
        <v>Nov-2022</v>
      </c>
      <c r="V1984" t="str">
        <f>"Q"&amp;ROUNDUP(MONTH(fact_orders[[#This Row],[Date]])/3,0)</f>
        <v>Q4</v>
      </c>
      <c r="W1984" t="str" cm="1">
        <f t="array" ref="W1984">_xlfn.IFS(
fact_orders[[#This Row],[dim_customers.Customer Age]]&lt;=25,"18-25",
fact_orders[[#This Row],[dim_customers.Customer Age]]&lt;=35,"26-35",
fact_orders[[#This Row],[dim_customers.Customer Age]]&lt;=45,"36-45",
fact_orders[[#This Row],[dim_customers.Customer Age]]&lt;=55,"46-55",
TRUE,"56+"
)</f>
        <v>18-25</v>
      </c>
      <c r="X1984" t="str" cm="1">
        <f t="array" ref="X1984">_xlfn.IFS(fact_orders[[#This Row],[Original Price]]&lt;250,"Under 250", fact_orders[[#This Row],[Original Price]]&lt;500, "250-499",fact_orders[[#This Row],[Original Price]]&lt;1000,"500-999",fact_orders[[#This Row],[Original Price]]&lt;2000,"1000-1999",TRUE,"2000+")</f>
        <v>250-499</v>
      </c>
      <c r="Y1984" t="str" cm="1">
        <f t="array" ref="Y1984">_xlfn.IFS(fact_orders[[#This Row],[Discount%]]&lt;0.2,"10-19%",fact_orders[[#This Row],[Discount%]]&lt;0.3,"20-29%",fact_orders[[#This Row],[Discount%]]&lt;0.4,"30-39%",fact_orders[[#This Row],[Discount%]]&lt;0.5,"40-49%",TRUE,"50%+")</f>
        <v>30-39%</v>
      </c>
    </row>
    <row r="1985" spans="1:25" hidden="1" x14ac:dyDescent="0.3">
      <c r="A1985" t="s">
        <v>5401</v>
      </c>
      <c r="B1985" t="s">
        <v>3374</v>
      </c>
      <c r="C1985" t="s">
        <v>1851</v>
      </c>
      <c r="D1985" s="2">
        <v>44982</v>
      </c>
      <c r="E1985">
        <v>1233</v>
      </c>
      <c r="F1985" s="4">
        <v>0.32</v>
      </c>
      <c r="G1985" t="s">
        <v>8</v>
      </c>
      <c r="H1985" t="s">
        <v>1475</v>
      </c>
      <c r="I1985" t="s">
        <v>719</v>
      </c>
      <c r="J1985" t="s">
        <v>11</v>
      </c>
      <c r="K1985" t="s">
        <v>6924</v>
      </c>
      <c r="L1985" t="s">
        <v>237</v>
      </c>
      <c r="M1985">
        <v>5</v>
      </c>
      <c r="N1985">
        <v>18</v>
      </c>
      <c r="O1985" t="s">
        <v>3373</v>
      </c>
      <c r="P1985" t="s">
        <v>3363</v>
      </c>
      <c r="Q1985" s="7">
        <f>fact_orders[[#This Row],[Original Price]]*(1-fact_orders[[#This Row],[Discount%]])</f>
        <v>838.43999999999994</v>
      </c>
      <c r="R1985">
        <f>fact_orders[[#This Row],[Original Price]]*fact_orders[[#This Row],[Discount%]]</f>
        <v>394.56</v>
      </c>
      <c r="S1985">
        <f>YEAR(fact_orders[[#This Row],[Date]])</f>
        <v>2023</v>
      </c>
      <c r="T1985">
        <f>MONTH(fact_orders[[#This Row],[Date]])</f>
        <v>2</v>
      </c>
      <c r="U1985" t="str">
        <f>TEXT(fact_orders[[#This Row],[Date]],"mmm-yyyy")</f>
        <v>Feb-2023</v>
      </c>
      <c r="V1985" t="str">
        <f>"Q"&amp;ROUNDUP(MONTH(fact_orders[[#This Row],[Date]])/3,0)</f>
        <v>Q1</v>
      </c>
      <c r="W1985" t="str" cm="1">
        <f t="array" ref="W1985">_xlfn.IFS(
fact_orders[[#This Row],[dim_customers.Customer Age]]&lt;=25,"18-25",
fact_orders[[#This Row],[dim_customers.Customer Age]]&lt;=35,"26-35",
fact_orders[[#This Row],[dim_customers.Customer Age]]&lt;=45,"36-45",
fact_orders[[#This Row],[dim_customers.Customer Age]]&lt;=55,"46-55",
TRUE,"56+"
)</f>
        <v>18-25</v>
      </c>
      <c r="X1985" t="str" cm="1">
        <f t="array" ref="X1985">_xlfn.IFS(fact_orders[[#This Row],[Original Price]]&lt;250,"Under 250", fact_orders[[#This Row],[Original Price]]&lt;500, "250-499",fact_orders[[#This Row],[Original Price]]&lt;1000,"500-999",fact_orders[[#This Row],[Original Price]]&lt;2000,"1000-1999",TRUE,"2000+")</f>
        <v>1000-1999</v>
      </c>
      <c r="Y1985" t="str" cm="1">
        <f t="array" ref="Y1985">_xlfn.IFS(fact_orders[[#This Row],[Discount%]]&lt;0.2,"10-19%",fact_orders[[#This Row],[Discount%]]&lt;0.3,"20-29%",fact_orders[[#This Row],[Discount%]]&lt;0.4,"30-39%",fact_orders[[#This Row],[Discount%]]&lt;0.5,"40-49%",TRUE,"50%+")</f>
        <v>30-39%</v>
      </c>
    </row>
    <row r="1986" spans="1:25" hidden="1" x14ac:dyDescent="0.3">
      <c r="A1986" t="s">
        <v>5402</v>
      </c>
      <c r="B1986" t="s">
        <v>3375</v>
      </c>
      <c r="C1986" t="s">
        <v>1852</v>
      </c>
      <c r="D1986" s="2">
        <v>44260</v>
      </c>
      <c r="E1986">
        <v>1233</v>
      </c>
      <c r="F1986" s="4">
        <v>0.25</v>
      </c>
      <c r="G1986" t="s">
        <v>8</v>
      </c>
      <c r="H1986" t="s">
        <v>1475</v>
      </c>
      <c r="I1986" t="s">
        <v>719</v>
      </c>
      <c r="J1986" t="s">
        <v>11</v>
      </c>
      <c r="K1986" t="s">
        <v>6924</v>
      </c>
      <c r="L1986" t="s">
        <v>237</v>
      </c>
      <c r="M1986">
        <v>4</v>
      </c>
      <c r="N1986">
        <v>18</v>
      </c>
      <c r="O1986" t="s">
        <v>3373</v>
      </c>
      <c r="P1986" t="s">
        <v>3363</v>
      </c>
      <c r="Q1986" s="7">
        <f>fact_orders[[#This Row],[Original Price]]*(1-fact_orders[[#This Row],[Discount%]])</f>
        <v>924.75</v>
      </c>
      <c r="R1986">
        <f>fact_orders[[#This Row],[Original Price]]*fact_orders[[#This Row],[Discount%]]</f>
        <v>308.25</v>
      </c>
      <c r="S1986">
        <f>YEAR(fact_orders[[#This Row],[Date]])</f>
        <v>2021</v>
      </c>
      <c r="T1986">
        <f>MONTH(fact_orders[[#This Row],[Date]])</f>
        <v>3</v>
      </c>
      <c r="U1986" t="str">
        <f>TEXT(fact_orders[[#This Row],[Date]],"mmm-yyyy")</f>
        <v>Mar-2021</v>
      </c>
      <c r="V1986" t="str">
        <f>"Q"&amp;ROUNDUP(MONTH(fact_orders[[#This Row],[Date]])/3,0)</f>
        <v>Q1</v>
      </c>
      <c r="W1986" t="str" cm="1">
        <f t="array" ref="W1986">_xlfn.IFS(
fact_orders[[#This Row],[dim_customers.Customer Age]]&lt;=25,"18-25",
fact_orders[[#This Row],[dim_customers.Customer Age]]&lt;=35,"26-35",
fact_orders[[#This Row],[dim_customers.Customer Age]]&lt;=45,"36-45",
fact_orders[[#This Row],[dim_customers.Customer Age]]&lt;=55,"46-55",
TRUE,"56+"
)</f>
        <v>18-25</v>
      </c>
      <c r="X1986" t="str" cm="1">
        <f t="array" ref="X1986">_xlfn.IFS(fact_orders[[#This Row],[Original Price]]&lt;250,"Under 250", fact_orders[[#This Row],[Original Price]]&lt;500, "250-499",fact_orders[[#This Row],[Original Price]]&lt;1000,"500-999",fact_orders[[#This Row],[Original Price]]&lt;2000,"1000-1999",TRUE,"2000+")</f>
        <v>1000-1999</v>
      </c>
      <c r="Y1986" t="str" cm="1">
        <f t="array" ref="Y1986">_xlfn.IFS(fact_orders[[#This Row],[Discount%]]&lt;0.2,"10-19%",fact_orders[[#This Row],[Discount%]]&lt;0.3,"20-29%",fact_orders[[#This Row],[Discount%]]&lt;0.4,"30-39%",fact_orders[[#This Row],[Discount%]]&lt;0.5,"40-49%",TRUE,"50%+")</f>
        <v>20-29%</v>
      </c>
    </row>
    <row r="1987" spans="1:25" hidden="1" x14ac:dyDescent="0.3">
      <c r="A1987" t="s">
        <v>5403</v>
      </c>
      <c r="B1987" t="s">
        <v>3376</v>
      </c>
      <c r="C1987" t="s">
        <v>1853</v>
      </c>
      <c r="D1987" s="2">
        <v>44319</v>
      </c>
      <c r="E1987">
        <v>1233</v>
      </c>
      <c r="F1987" s="4">
        <v>0.45</v>
      </c>
      <c r="G1987" t="s">
        <v>8</v>
      </c>
      <c r="H1987" t="s">
        <v>1475</v>
      </c>
      <c r="I1987" t="s">
        <v>719</v>
      </c>
      <c r="J1987" t="s">
        <v>11</v>
      </c>
      <c r="K1987" t="s">
        <v>6924</v>
      </c>
      <c r="L1987" t="s">
        <v>237</v>
      </c>
      <c r="M1987">
        <v>2</v>
      </c>
      <c r="N1987">
        <v>18</v>
      </c>
      <c r="O1987" t="s">
        <v>3373</v>
      </c>
      <c r="P1987" t="s">
        <v>3363</v>
      </c>
      <c r="Q1987" s="7">
        <f>fact_orders[[#This Row],[Original Price]]*(1-fact_orders[[#This Row],[Discount%]])</f>
        <v>678.15000000000009</v>
      </c>
      <c r="R1987">
        <f>fact_orders[[#This Row],[Original Price]]*fact_orders[[#This Row],[Discount%]]</f>
        <v>554.85</v>
      </c>
      <c r="S1987">
        <f>YEAR(fact_orders[[#This Row],[Date]])</f>
        <v>2021</v>
      </c>
      <c r="T1987">
        <f>MONTH(fact_orders[[#This Row],[Date]])</f>
        <v>5</v>
      </c>
      <c r="U1987" t="str">
        <f>TEXT(fact_orders[[#This Row],[Date]],"mmm-yyyy")</f>
        <v>May-2021</v>
      </c>
      <c r="V1987" t="str">
        <f>"Q"&amp;ROUNDUP(MONTH(fact_orders[[#This Row],[Date]])/3,0)</f>
        <v>Q2</v>
      </c>
      <c r="W1987" t="str" cm="1">
        <f t="array" ref="W1987">_xlfn.IFS(
fact_orders[[#This Row],[dim_customers.Customer Age]]&lt;=25,"18-25",
fact_orders[[#This Row],[dim_customers.Customer Age]]&lt;=35,"26-35",
fact_orders[[#This Row],[dim_customers.Customer Age]]&lt;=45,"36-45",
fact_orders[[#This Row],[dim_customers.Customer Age]]&lt;=55,"46-55",
TRUE,"56+"
)</f>
        <v>18-25</v>
      </c>
      <c r="X1987" t="str" cm="1">
        <f t="array" ref="X1987">_xlfn.IFS(fact_orders[[#This Row],[Original Price]]&lt;250,"Under 250", fact_orders[[#This Row],[Original Price]]&lt;500, "250-499",fact_orders[[#This Row],[Original Price]]&lt;1000,"500-999",fact_orders[[#This Row],[Original Price]]&lt;2000,"1000-1999",TRUE,"2000+")</f>
        <v>1000-1999</v>
      </c>
      <c r="Y1987" t="str" cm="1">
        <f t="array" ref="Y1987">_xlfn.IFS(fact_orders[[#This Row],[Discount%]]&lt;0.2,"10-19%",fact_orders[[#This Row],[Discount%]]&lt;0.3,"20-29%",fact_orders[[#This Row],[Discount%]]&lt;0.4,"30-39%",fact_orders[[#This Row],[Discount%]]&lt;0.5,"40-49%",TRUE,"50%+")</f>
        <v>40-49%</v>
      </c>
    </row>
    <row r="1988" spans="1:25" hidden="1" x14ac:dyDescent="0.3">
      <c r="A1988" t="s">
        <v>5404</v>
      </c>
      <c r="B1988" t="s">
        <v>3377</v>
      </c>
      <c r="C1988" t="s">
        <v>1854</v>
      </c>
      <c r="D1988" s="2">
        <v>44526</v>
      </c>
      <c r="E1988">
        <v>1233</v>
      </c>
      <c r="F1988" s="4">
        <v>0.15</v>
      </c>
      <c r="G1988" t="s">
        <v>8</v>
      </c>
      <c r="H1988" t="s">
        <v>1475</v>
      </c>
      <c r="I1988" t="s">
        <v>719</v>
      </c>
      <c r="J1988" t="s">
        <v>1523</v>
      </c>
      <c r="K1988" t="s">
        <v>6924</v>
      </c>
      <c r="L1988" t="s">
        <v>196</v>
      </c>
      <c r="M1988">
        <v>5</v>
      </c>
      <c r="N1988">
        <v>18</v>
      </c>
      <c r="O1988" t="s">
        <v>3373</v>
      </c>
      <c r="P1988" t="s">
        <v>3363</v>
      </c>
      <c r="Q1988" s="7">
        <f>fact_orders[[#This Row],[Original Price]]*(1-fact_orders[[#This Row],[Discount%]])</f>
        <v>1048.05</v>
      </c>
      <c r="R1988">
        <f>fact_orders[[#This Row],[Original Price]]*fact_orders[[#This Row],[Discount%]]</f>
        <v>184.95</v>
      </c>
      <c r="S1988">
        <f>YEAR(fact_orders[[#This Row],[Date]])</f>
        <v>2021</v>
      </c>
      <c r="T1988">
        <f>MONTH(fact_orders[[#This Row],[Date]])</f>
        <v>11</v>
      </c>
      <c r="U1988" t="str">
        <f>TEXT(fact_orders[[#This Row],[Date]],"mmm-yyyy")</f>
        <v>Nov-2021</v>
      </c>
      <c r="V1988" t="str">
        <f>"Q"&amp;ROUNDUP(MONTH(fact_orders[[#This Row],[Date]])/3,0)</f>
        <v>Q4</v>
      </c>
      <c r="W1988" t="str" cm="1">
        <f t="array" ref="W1988">_xlfn.IFS(
fact_orders[[#This Row],[dim_customers.Customer Age]]&lt;=25,"18-25",
fact_orders[[#This Row],[dim_customers.Customer Age]]&lt;=35,"26-35",
fact_orders[[#This Row],[dim_customers.Customer Age]]&lt;=45,"36-45",
fact_orders[[#This Row],[dim_customers.Customer Age]]&lt;=55,"46-55",
TRUE,"56+"
)</f>
        <v>18-25</v>
      </c>
      <c r="X1988" t="str" cm="1">
        <f t="array" ref="X1988">_xlfn.IFS(fact_orders[[#This Row],[Original Price]]&lt;250,"Under 250", fact_orders[[#This Row],[Original Price]]&lt;500, "250-499",fact_orders[[#This Row],[Original Price]]&lt;1000,"500-999",fact_orders[[#This Row],[Original Price]]&lt;2000,"1000-1999",TRUE,"2000+")</f>
        <v>1000-1999</v>
      </c>
      <c r="Y1988" t="str" cm="1">
        <f t="array" ref="Y1988">_xlfn.IFS(fact_orders[[#This Row],[Discount%]]&lt;0.2,"10-19%",fact_orders[[#This Row],[Discount%]]&lt;0.3,"20-29%",fact_orders[[#This Row],[Discount%]]&lt;0.4,"30-39%",fact_orders[[#This Row],[Discount%]]&lt;0.5,"40-49%",TRUE,"50%+")</f>
        <v>10-19%</v>
      </c>
    </row>
    <row r="1989" spans="1:25" hidden="1" x14ac:dyDescent="0.3">
      <c r="A1989" t="s">
        <v>5405</v>
      </c>
      <c r="B1989" t="s">
        <v>3378</v>
      </c>
      <c r="C1989" t="s">
        <v>1855</v>
      </c>
      <c r="D1989" s="2">
        <v>44968</v>
      </c>
      <c r="E1989">
        <v>1233</v>
      </c>
      <c r="F1989" s="4">
        <v>0.33</v>
      </c>
      <c r="G1989" t="s">
        <v>8</v>
      </c>
      <c r="H1989" t="s">
        <v>1475</v>
      </c>
      <c r="I1989" t="s">
        <v>719</v>
      </c>
      <c r="J1989" t="s">
        <v>1523</v>
      </c>
      <c r="K1989" t="s">
        <v>6924</v>
      </c>
      <c r="L1989" t="s">
        <v>196</v>
      </c>
      <c r="M1989">
        <v>5</v>
      </c>
      <c r="N1989">
        <v>18</v>
      </c>
      <c r="O1989" t="s">
        <v>3373</v>
      </c>
      <c r="P1989" t="s">
        <v>3363</v>
      </c>
      <c r="Q1989" s="7">
        <f>fact_orders[[#This Row],[Original Price]]*(1-fact_orders[[#This Row],[Discount%]])</f>
        <v>826.1099999999999</v>
      </c>
      <c r="R1989">
        <f>fact_orders[[#This Row],[Original Price]]*fact_orders[[#This Row],[Discount%]]</f>
        <v>406.89000000000004</v>
      </c>
      <c r="S1989">
        <f>YEAR(fact_orders[[#This Row],[Date]])</f>
        <v>2023</v>
      </c>
      <c r="T1989">
        <f>MONTH(fact_orders[[#This Row],[Date]])</f>
        <v>2</v>
      </c>
      <c r="U1989" t="str">
        <f>TEXT(fact_orders[[#This Row],[Date]],"mmm-yyyy")</f>
        <v>Feb-2023</v>
      </c>
      <c r="V1989" t="str">
        <f>"Q"&amp;ROUNDUP(MONTH(fact_orders[[#This Row],[Date]])/3,0)</f>
        <v>Q1</v>
      </c>
      <c r="W1989" t="str" cm="1">
        <f t="array" ref="W1989">_xlfn.IFS(
fact_orders[[#This Row],[dim_customers.Customer Age]]&lt;=25,"18-25",
fact_orders[[#This Row],[dim_customers.Customer Age]]&lt;=35,"26-35",
fact_orders[[#This Row],[dim_customers.Customer Age]]&lt;=45,"36-45",
fact_orders[[#This Row],[dim_customers.Customer Age]]&lt;=55,"46-55",
TRUE,"56+"
)</f>
        <v>18-25</v>
      </c>
      <c r="X1989" t="str" cm="1">
        <f t="array" ref="X1989">_xlfn.IFS(fact_orders[[#This Row],[Original Price]]&lt;250,"Under 250", fact_orders[[#This Row],[Original Price]]&lt;500, "250-499",fact_orders[[#This Row],[Original Price]]&lt;1000,"500-999",fact_orders[[#This Row],[Original Price]]&lt;2000,"1000-1999",TRUE,"2000+")</f>
        <v>1000-1999</v>
      </c>
      <c r="Y1989" t="str" cm="1">
        <f t="array" ref="Y1989">_xlfn.IFS(fact_orders[[#This Row],[Discount%]]&lt;0.2,"10-19%",fact_orders[[#This Row],[Discount%]]&lt;0.3,"20-29%",fact_orders[[#This Row],[Discount%]]&lt;0.4,"30-39%",fact_orders[[#This Row],[Discount%]]&lt;0.5,"40-49%",TRUE,"50%+")</f>
        <v>30-39%</v>
      </c>
    </row>
    <row r="1990" spans="1:25" hidden="1" x14ac:dyDescent="0.3">
      <c r="A1990" t="s">
        <v>5406</v>
      </c>
      <c r="B1990" t="s">
        <v>3379</v>
      </c>
      <c r="C1990" t="s">
        <v>1856</v>
      </c>
      <c r="D1990" s="2">
        <v>44971</v>
      </c>
      <c r="E1990">
        <v>1233</v>
      </c>
      <c r="F1990" s="4">
        <v>0.42</v>
      </c>
      <c r="G1990" t="s">
        <v>8</v>
      </c>
      <c r="H1990" t="s">
        <v>1475</v>
      </c>
      <c r="I1990" t="s">
        <v>719</v>
      </c>
      <c r="J1990" t="s">
        <v>1523</v>
      </c>
      <c r="K1990" t="s">
        <v>6924</v>
      </c>
      <c r="L1990" t="s">
        <v>196</v>
      </c>
      <c r="M1990">
        <v>5</v>
      </c>
      <c r="N1990">
        <v>23</v>
      </c>
      <c r="O1990" t="s">
        <v>3380</v>
      </c>
      <c r="P1990" t="s">
        <v>3381</v>
      </c>
      <c r="Q1990" s="7">
        <f>fact_orders[[#This Row],[Original Price]]*(1-fact_orders[[#This Row],[Discount%]])</f>
        <v>715.1400000000001</v>
      </c>
      <c r="R1990">
        <f>fact_orders[[#This Row],[Original Price]]*fact_orders[[#This Row],[Discount%]]</f>
        <v>517.86</v>
      </c>
      <c r="S1990">
        <f>YEAR(fact_orders[[#This Row],[Date]])</f>
        <v>2023</v>
      </c>
      <c r="T1990">
        <f>MONTH(fact_orders[[#This Row],[Date]])</f>
        <v>2</v>
      </c>
      <c r="U1990" t="str">
        <f>TEXT(fact_orders[[#This Row],[Date]],"mmm-yyyy")</f>
        <v>Feb-2023</v>
      </c>
      <c r="V1990" t="str">
        <f>"Q"&amp;ROUNDUP(MONTH(fact_orders[[#This Row],[Date]])/3,0)</f>
        <v>Q1</v>
      </c>
      <c r="W1990" t="str" cm="1">
        <f t="array" ref="W1990">_xlfn.IFS(
fact_orders[[#This Row],[dim_customers.Customer Age]]&lt;=25,"18-25",
fact_orders[[#This Row],[dim_customers.Customer Age]]&lt;=35,"26-35",
fact_orders[[#This Row],[dim_customers.Customer Age]]&lt;=45,"36-45",
fact_orders[[#This Row],[dim_customers.Customer Age]]&lt;=55,"46-55",
TRUE,"56+"
)</f>
        <v>18-25</v>
      </c>
      <c r="X1990" t="str" cm="1">
        <f t="array" ref="X1990">_xlfn.IFS(fact_orders[[#This Row],[Original Price]]&lt;250,"Under 250", fact_orders[[#This Row],[Original Price]]&lt;500, "250-499",fact_orders[[#This Row],[Original Price]]&lt;1000,"500-999",fact_orders[[#This Row],[Original Price]]&lt;2000,"1000-1999",TRUE,"2000+")</f>
        <v>1000-1999</v>
      </c>
      <c r="Y1990" t="str" cm="1">
        <f t="array" ref="Y1990">_xlfn.IFS(fact_orders[[#This Row],[Discount%]]&lt;0.2,"10-19%",fact_orders[[#This Row],[Discount%]]&lt;0.3,"20-29%",fact_orders[[#This Row],[Discount%]]&lt;0.4,"30-39%",fact_orders[[#This Row],[Discount%]]&lt;0.5,"40-49%",TRUE,"50%+")</f>
        <v>40-49%</v>
      </c>
    </row>
    <row r="1991" spans="1:25" hidden="1" x14ac:dyDescent="0.3">
      <c r="A1991" t="s">
        <v>5407</v>
      </c>
      <c r="B1991" t="s">
        <v>3382</v>
      </c>
      <c r="C1991" t="s">
        <v>1857</v>
      </c>
      <c r="D1991" s="2">
        <v>44941</v>
      </c>
      <c r="E1991">
        <v>456</v>
      </c>
      <c r="F1991" s="4">
        <v>0.42</v>
      </c>
      <c r="G1991" t="s">
        <v>8</v>
      </c>
      <c r="H1991" t="s">
        <v>1475</v>
      </c>
      <c r="I1991" t="s">
        <v>719</v>
      </c>
      <c r="J1991" t="s">
        <v>1523</v>
      </c>
      <c r="K1991" t="s">
        <v>6924</v>
      </c>
      <c r="L1991" t="s">
        <v>196</v>
      </c>
      <c r="M1991">
        <v>4</v>
      </c>
      <c r="N1991">
        <v>24</v>
      </c>
      <c r="O1991" t="s">
        <v>3380</v>
      </c>
      <c r="P1991" t="s">
        <v>3381</v>
      </c>
      <c r="Q1991" s="7">
        <f>fact_orders[[#This Row],[Original Price]]*(1-fact_orders[[#This Row],[Discount%]])</f>
        <v>264.48</v>
      </c>
      <c r="R1991">
        <f>fact_orders[[#This Row],[Original Price]]*fact_orders[[#This Row],[Discount%]]</f>
        <v>191.51999999999998</v>
      </c>
      <c r="S1991">
        <f>YEAR(fact_orders[[#This Row],[Date]])</f>
        <v>2023</v>
      </c>
      <c r="T1991">
        <f>MONTH(fact_orders[[#This Row],[Date]])</f>
        <v>1</v>
      </c>
      <c r="U1991" t="str">
        <f>TEXT(fact_orders[[#This Row],[Date]],"mmm-yyyy")</f>
        <v>Jan-2023</v>
      </c>
      <c r="V1991" t="str">
        <f>"Q"&amp;ROUNDUP(MONTH(fact_orders[[#This Row],[Date]])/3,0)</f>
        <v>Q1</v>
      </c>
      <c r="W1991" t="str" cm="1">
        <f t="array" ref="W1991">_xlfn.IFS(
fact_orders[[#This Row],[dim_customers.Customer Age]]&lt;=25,"18-25",
fact_orders[[#This Row],[dim_customers.Customer Age]]&lt;=35,"26-35",
fact_orders[[#This Row],[dim_customers.Customer Age]]&lt;=45,"36-45",
fact_orders[[#This Row],[dim_customers.Customer Age]]&lt;=55,"46-55",
TRUE,"56+"
)</f>
        <v>18-25</v>
      </c>
      <c r="X1991" t="str" cm="1">
        <f t="array" ref="X1991">_xlfn.IFS(fact_orders[[#This Row],[Original Price]]&lt;250,"Under 250", fact_orders[[#This Row],[Original Price]]&lt;500, "250-499",fact_orders[[#This Row],[Original Price]]&lt;1000,"500-999",fact_orders[[#This Row],[Original Price]]&lt;2000,"1000-1999",TRUE,"2000+")</f>
        <v>250-499</v>
      </c>
      <c r="Y1991" t="str" cm="1">
        <f t="array" ref="Y1991">_xlfn.IFS(fact_orders[[#This Row],[Discount%]]&lt;0.2,"10-19%",fact_orders[[#This Row],[Discount%]]&lt;0.3,"20-29%",fact_orders[[#This Row],[Discount%]]&lt;0.4,"30-39%",fact_orders[[#This Row],[Discount%]]&lt;0.5,"40-49%",TRUE,"50%+")</f>
        <v>40-49%</v>
      </c>
    </row>
    <row r="1992" spans="1:25" hidden="1" x14ac:dyDescent="0.3">
      <c r="A1992" t="s">
        <v>5408</v>
      </c>
      <c r="B1992" t="s">
        <v>3383</v>
      </c>
      <c r="C1992" t="s">
        <v>1857</v>
      </c>
      <c r="D1992" s="2">
        <v>44411</v>
      </c>
      <c r="E1992">
        <v>456</v>
      </c>
      <c r="F1992" s="4">
        <v>0.39</v>
      </c>
      <c r="G1992" t="s">
        <v>8</v>
      </c>
      <c r="H1992" t="s">
        <v>1475</v>
      </c>
      <c r="I1992" t="s">
        <v>719</v>
      </c>
      <c r="J1992" t="s">
        <v>1523</v>
      </c>
      <c r="K1992" t="s">
        <v>6924</v>
      </c>
      <c r="L1992" t="s">
        <v>196</v>
      </c>
      <c r="M1992">
        <v>4</v>
      </c>
      <c r="N1992">
        <v>25</v>
      </c>
      <c r="O1992" t="s">
        <v>3380</v>
      </c>
      <c r="P1992" t="s">
        <v>3381</v>
      </c>
      <c r="Q1992" s="7">
        <f>fact_orders[[#This Row],[Original Price]]*(1-fact_orders[[#This Row],[Discount%]])</f>
        <v>278.15999999999997</v>
      </c>
      <c r="R1992">
        <f>fact_orders[[#This Row],[Original Price]]*fact_orders[[#This Row],[Discount%]]</f>
        <v>177.84</v>
      </c>
      <c r="S1992">
        <f>YEAR(fact_orders[[#This Row],[Date]])</f>
        <v>2021</v>
      </c>
      <c r="T1992">
        <f>MONTH(fact_orders[[#This Row],[Date]])</f>
        <v>8</v>
      </c>
      <c r="U1992" t="str">
        <f>TEXT(fact_orders[[#This Row],[Date]],"mmm-yyyy")</f>
        <v>Aug-2021</v>
      </c>
      <c r="V1992" t="str">
        <f>"Q"&amp;ROUNDUP(MONTH(fact_orders[[#This Row],[Date]])/3,0)</f>
        <v>Q3</v>
      </c>
      <c r="W1992" t="str" cm="1">
        <f t="array" ref="W1992">_xlfn.IFS(
fact_orders[[#This Row],[dim_customers.Customer Age]]&lt;=25,"18-25",
fact_orders[[#This Row],[dim_customers.Customer Age]]&lt;=35,"26-35",
fact_orders[[#This Row],[dim_customers.Customer Age]]&lt;=45,"36-45",
fact_orders[[#This Row],[dim_customers.Customer Age]]&lt;=55,"46-55",
TRUE,"56+"
)</f>
        <v>18-25</v>
      </c>
      <c r="X1992" t="str" cm="1">
        <f t="array" ref="X1992">_xlfn.IFS(fact_orders[[#This Row],[Original Price]]&lt;250,"Under 250", fact_orders[[#This Row],[Original Price]]&lt;500, "250-499",fact_orders[[#This Row],[Original Price]]&lt;1000,"500-999",fact_orders[[#This Row],[Original Price]]&lt;2000,"1000-1999",TRUE,"2000+")</f>
        <v>250-499</v>
      </c>
      <c r="Y1992" t="str" cm="1">
        <f t="array" ref="Y1992">_xlfn.IFS(fact_orders[[#This Row],[Discount%]]&lt;0.2,"10-19%",fact_orders[[#This Row],[Discount%]]&lt;0.3,"20-29%",fact_orders[[#This Row],[Discount%]]&lt;0.4,"30-39%",fact_orders[[#This Row],[Discount%]]&lt;0.5,"40-49%",TRUE,"50%+")</f>
        <v>30-39%</v>
      </c>
    </row>
    <row r="1993" spans="1:25" hidden="1" x14ac:dyDescent="0.3">
      <c r="A1993" t="s">
        <v>5409</v>
      </c>
      <c r="B1993" t="s">
        <v>3384</v>
      </c>
      <c r="C1993" t="s">
        <v>1857</v>
      </c>
      <c r="D1993" s="2">
        <v>44795</v>
      </c>
      <c r="E1993">
        <v>456</v>
      </c>
      <c r="F1993" s="4">
        <v>0.39</v>
      </c>
      <c r="G1993" t="s">
        <v>8</v>
      </c>
      <c r="H1993" t="s">
        <v>1475</v>
      </c>
      <c r="I1993" t="s">
        <v>719</v>
      </c>
      <c r="J1993" t="s">
        <v>1523</v>
      </c>
      <c r="K1993" t="s">
        <v>6924</v>
      </c>
      <c r="L1993" t="s">
        <v>196</v>
      </c>
      <c r="M1993">
        <v>4</v>
      </c>
      <c r="N1993">
        <v>26</v>
      </c>
      <c r="O1993" t="s">
        <v>3380</v>
      </c>
      <c r="P1993" t="s">
        <v>3381</v>
      </c>
      <c r="Q1993" s="7">
        <f>fact_orders[[#This Row],[Original Price]]*(1-fact_orders[[#This Row],[Discount%]])</f>
        <v>278.15999999999997</v>
      </c>
      <c r="R1993">
        <f>fact_orders[[#This Row],[Original Price]]*fact_orders[[#This Row],[Discount%]]</f>
        <v>177.84</v>
      </c>
      <c r="S1993">
        <f>YEAR(fact_orders[[#This Row],[Date]])</f>
        <v>2022</v>
      </c>
      <c r="T1993">
        <f>MONTH(fact_orders[[#This Row],[Date]])</f>
        <v>8</v>
      </c>
      <c r="U1993" t="str">
        <f>TEXT(fact_orders[[#This Row],[Date]],"mmm-yyyy")</f>
        <v>Aug-2022</v>
      </c>
      <c r="V1993" t="str">
        <f>"Q"&amp;ROUNDUP(MONTH(fact_orders[[#This Row],[Date]])/3,0)</f>
        <v>Q3</v>
      </c>
      <c r="W1993" t="str" cm="1">
        <f t="array" ref="W1993">_xlfn.IFS(
fact_orders[[#This Row],[dim_customers.Customer Age]]&lt;=25,"18-25",
fact_orders[[#This Row],[dim_customers.Customer Age]]&lt;=35,"26-35",
fact_orders[[#This Row],[dim_customers.Customer Age]]&lt;=45,"36-45",
fact_orders[[#This Row],[dim_customers.Customer Age]]&lt;=55,"46-55",
TRUE,"56+"
)</f>
        <v>26-35</v>
      </c>
      <c r="X1993" t="str" cm="1">
        <f t="array" ref="X1993">_xlfn.IFS(fact_orders[[#This Row],[Original Price]]&lt;250,"Under 250", fact_orders[[#This Row],[Original Price]]&lt;500, "250-499",fact_orders[[#This Row],[Original Price]]&lt;1000,"500-999",fact_orders[[#This Row],[Original Price]]&lt;2000,"1000-1999",TRUE,"2000+")</f>
        <v>250-499</v>
      </c>
      <c r="Y1993" t="str" cm="1">
        <f t="array" ref="Y1993">_xlfn.IFS(fact_orders[[#This Row],[Discount%]]&lt;0.2,"10-19%",fact_orders[[#This Row],[Discount%]]&lt;0.3,"20-29%",fact_orders[[#This Row],[Discount%]]&lt;0.4,"30-39%",fact_orders[[#This Row],[Discount%]]&lt;0.5,"40-49%",TRUE,"50%+")</f>
        <v>30-39%</v>
      </c>
    </row>
    <row r="1994" spans="1:25" hidden="1" x14ac:dyDescent="0.3">
      <c r="A1994" t="s">
        <v>5410</v>
      </c>
      <c r="B1994" t="s">
        <v>3385</v>
      </c>
      <c r="C1994" t="s">
        <v>1857</v>
      </c>
      <c r="D1994" s="2">
        <v>44760</v>
      </c>
      <c r="E1994">
        <v>456</v>
      </c>
      <c r="F1994" s="4">
        <v>0.39</v>
      </c>
      <c r="G1994" t="s">
        <v>8</v>
      </c>
      <c r="H1994" t="s">
        <v>1475</v>
      </c>
      <c r="I1994" t="s">
        <v>719</v>
      </c>
      <c r="J1994" t="s">
        <v>1523</v>
      </c>
      <c r="K1994" t="s">
        <v>6924</v>
      </c>
      <c r="L1994" t="s">
        <v>196</v>
      </c>
      <c r="M1994">
        <v>4</v>
      </c>
      <c r="N1994">
        <v>27</v>
      </c>
      <c r="O1994" t="s">
        <v>3386</v>
      </c>
      <c r="P1994" t="s">
        <v>3381</v>
      </c>
      <c r="Q1994" s="7">
        <f>fact_orders[[#This Row],[Original Price]]*(1-fact_orders[[#This Row],[Discount%]])</f>
        <v>278.15999999999997</v>
      </c>
      <c r="R1994">
        <f>fact_orders[[#This Row],[Original Price]]*fact_orders[[#This Row],[Discount%]]</f>
        <v>177.84</v>
      </c>
      <c r="S1994">
        <f>YEAR(fact_orders[[#This Row],[Date]])</f>
        <v>2022</v>
      </c>
      <c r="T1994">
        <f>MONTH(fact_orders[[#This Row],[Date]])</f>
        <v>7</v>
      </c>
      <c r="U1994" t="str">
        <f>TEXT(fact_orders[[#This Row],[Date]],"mmm-yyyy")</f>
        <v>Jul-2022</v>
      </c>
      <c r="V1994" t="str">
        <f>"Q"&amp;ROUNDUP(MONTH(fact_orders[[#This Row],[Date]])/3,0)</f>
        <v>Q3</v>
      </c>
      <c r="W1994" t="str" cm="1">
        <f t="array" ref="W1994">_xlfn.IFS(
fact_orders[[#This Row],[dim_customers.Customer Age]]&lt;=25,"18-25",
fact_orders[[#This Row],[dim_customers.Customer Age]]&lt;=35,"26-35",
fact_orders[[#This Row],[dim_customers.Customer Age]]&lt;=45,"36-45",
fact_orders[[#This Row],[dim_customers.Customer Age]]&lt;=55,"46-55",
TRUE,"56+"
)</f>
        <v>26-35</v>
      </c>
      <c r="X1994" t="str" cm="1">
        <f t="array" ref="X1994">_xlfn.IFS(fact_orders[[#This Row],[Original Price]]&lt;250,"Under 250", fact_orders[[#This Row],[Original Price]]&lt;500, "250-499",fact_orders[[#This Row],[Original Price]]&lt;1000,"500-999",fact_orders[[#This Row],[Original Price]]&lt;2000,"1000-1999",TRUE,"2000+")</f>
        <v>250-499</v>
      </c>
      <c r="Y1994" t="str" cm="1">
        <f t="array" ref="Y1994">_xlfn.IFS(fact_orders[[#This Row],[Discount%]]&lt;0.2,"10-19%",fact_orders[[#This Row],[Discount%]]&lt;0.3,"20-29%",fact_orders[[#This Row],[Discount%]]&lt;0.4,"30-39%",fact_orders[[#This Row],[Discount%]]&lt;0.5,"40-49%",TRUE,"50%+")</f>
        <v>30-39%</v>
      </c>
    </row>
    <row r="1995" spans="1:25" hidden="1" x14ac:dyDescent="0.3">
      <c r="A1995" t="s">
        <v>5411</v>
      </c>
      <c r="B1995" t="s">
        <v>3387</v>
      </c>
      <c r="C1995" t="s">
        <v>1858</v>
      </c>
      <c r="D1995" s="2">
        <v>44829</v>
      </c>
      <c r="E1995">
        <v>786</v>
      </c>
      <c r="F1995" s="4">
        <v>0.39</v>
      </c>
      <c r="G1995" t="s">
        <v>8</v>
      </c>
      <c r="H1995" t="s">
        <v>1475</v>
      </c>
      <c r="I1995" t="s">
        <v>719</v>
      </c>
      <c r="J1995" t="s">
        <v>1523</v>
      </c>
      <c r="K1995" t="s">
        <v>6924</v>
      </c>
      <c r="L1995" t="s">
        <v>18</v>
      </c>
      <c r="M1995">
        <v>4</v>
      </c>
      <c r="N1995">
        <v>24</v>
      </c>
      <c r="O1995" t="s">
        <v>3386</v>
      </c>
      <c r="P1995" t="s">
        <v>3381</v>
      </c>
      <c r="Q1995" s="7">
        <f>fact_orders[[#This Row],[Original Price]]*(1-fact_orders[[#This Row],[Discount%]])</f>
        <v>479.46</v>
      </c>
      <c r="R1995">
        <f>fact_orders[[#This Row],[Original Price]]*fact_orders[[#This Row],[Discount%]]</f>
        <v>306.54000000000002</v>
      </c>
      <c r="S1995">
        <f>YEAR(fact_orders[[#This Row],[Date]])</f>
        <v>2022</v>
      </c>
      <c r="T1995">
        <f>MONTH(fact_orders[[#This Row],[Date]])</f>
        <v>9</v>
      </c>
      <c r="U1995" t="str">
        <f>TEXT(fact_orders[[#This Row],[Date]],"mmm-yyyy")</f>
        <v>Sep-2022</v>
      </c>
      <c r="V1995" t="str">
        <f>"Q"&amp;ROUNDUP(MONTH(fact_orders[[#This Row],[Date]])/3,0)</f>
        <v>Q3</v>
      </c>
      <c r="W1995" t="str" cm="1">
        <f t="array" ref="W1995">_xlfn.IFS(
fact_orders[[#This Row],[dim_customers.Customer Age]]&lt;=25,"18-25",
fact_orders[[#This Row],[dim_customers.Customer Age]]&lt;=35,"26-35",
fact_orders[[#This Row],[dim_customers.Customer Age]]&lt;=45,"36-45",
fact_orders[[#This Row],[dim_customers.Customer Age]]&lt;=55,"46-55",
TRUE,"56+"
)</f>
        <v>18-25</v>
      </c>
      <c r="X1995" t="str" cm="1">
        <f t="array" ref="X1995">_xlfn.IFS(fact_orders[[#This Row],[Original Price]]&lt;250,"Under 250", fact_orders[[#This Row],[Original Price]]&lt;500, "250-499",fact_orders[[#This Row],[Original Price]]&lt;1000,"500-999",fact_orders[[#This Row],[Original Price]]&lt;2000,"1000-1999",TRUE,"2000+")</f>
        <v>500-999</v>
      </c>
      <c r="Y1995" t="str" cm="1">
        <f t="array" ref="Y1995">_xlfn.IFS(fact_orders[[#This Row],[Discount%]]&lt;0.2,"10-19%",fact_orders[[#This Row],[Discount%]]&lt;0.3,"20-29%",fact_orders[[#This Row],[Discount%]]&lt;0.4,"30-39%",fact_orders[[#This Row],[Discount%]]&lt;0.5,"40-49%",TRUE,"50%+")</f>
        <v>30-39%</v>
      </c>
    </row>
    <row r="1996" spans="1:25" hidden="1" x14ac:dyDescent="0.3">
      <c r="A1996" t="s">
        <v>5412</v>
      </c>
      <c r="B1996" t="s">
        <v>3388</v>
      </c>
      <c r="C1996" t="s">
        <v>1859</v>
      </c>
      <c r="D1996" s="2">
        <v>44356</v>
      </c>
      <c r="E1996">
        <v>786</v>
      </c>
      <c r="F1996" s="4">
        <v>0.37</v>
      </c>
      <c r="G1996" t="s">
        <v>8</v>
      </c>
      <c r="H1996" t="s">
        <v>1475</v>
      </c>
      <c r="I1996" t="s">
        <v>719</v>
      </c>
      <c r="J1996" t="s">
        <v>1523</v>
      </c>
      <c r="K1996" t="s">
        <v>6926</v>
      </c>
      <c r="L1996" t="s">
        <v>18</v>
      </c>
      <c r="M1996">
        <v>4</v>
      </c>
      <c r="N1996">
        <v>24</v>
      </c>
      <c r="O1996" t="s">
        <v>3386</v>
      </c>
      <c r="P1996" t="s">
        <v>3381</v>
      </c>
      <c r="Q1996" s="7">
        <f>fact_orders[[#This Row],[Original Price]]*(1-fact_orders[[#This Row],[Discount%]])</f>
        <v>495.18</v>
      </c>
      <c r="R1996">
        <f>fact_orders[[#This Row],[Original Price]]*fact_orders[[#This Row],[Discount%]]</f>
        <v>290.82</v>
      </c>
      <c r="S1996">
        <f>YEAR(fact_orders[[#This Row],[Date]])</f>
        <v>2021</v>
      </c>
      <c r="T1996">
        <f>MONTH(fact_orders[[#This Row],[Date]])</f>
        <v>6</v>
      </c>
      <c r="U1996" t="str">
        <f>TEXT(fact_orders[[#This Row],[Date]],"mmm-yyyy")</f>
        <v>Jun-2021</v>
      </c>
      <c r="V1996" t="str">
        <f>"Q"&amp;ROUNDUP(MONTH(fact_orders[[#This Row],[Date]])/3,0)</f>
        <v>Q2</v>
      </c>
      <c r="W1996" t="str" cm="1">
        <f t="array" ref="W1996">_xlfn.IFS(
fact_orders[[#This Row],[dim_customers.Customer Age]]&lt;=25,"18-25",
fact_orders[[#This Row],[dim_customers.Customer Age]]&lt;=35,"26-35",
fact_orders[[#This Row],[dim_customers.Customer Age]]&lt;=45,"36-45",
fact_orders[[#This Row],[dim_customers.Customer Age]]&lt;=55,"46-55",
TRUE,"56+"
)</f>
        <v>18-25</v>
      </c>
      <c r="X1996" t="str" cm="1">
        <f t="array" ref="X1996">_xlfn.IFS(fact_orders[[#This Row],[Original Price]]&lt;250,"Under 250", fact_orders[[#This Row],[Original Price]]&lt;500, "250-499",fact_orders[[#This Row],[Original Price]]&lt;1000,"500-999",fact_orders[[#This Row],[Original Price]]&lt;2000,"1000-1999",TRUE,"2000+")</f>
        <v>500-999</v>
      </c>
      <c r="Y1996" t="str" cm="1">
        <f t="array" ref="Y1996">_xlfn.IFS(fact_orders[[#This Row],[Discount%]]&lt;0.2,"10-19%",fact_orders[[#This Row],[Discount%]]&lt;0.3,"20-29%",fact_orders[[#This Row],[Discount%]]&lt;0.4,"30-39%",fact_orders[[#This Row],[Discount%]]&lt;0.5,"40-49%",TRUE,"50%+")</f>
        <v>30-39%</v>
      </c>
    </row>
    <row r="1997" spans="1:25" hidden="1" x14ac:dyDescent="0.3">
      <c r="A1997" t="s">
        <v>5413</v>
      </c>
      <c r="B1997" t="s">
        <v>3389</v>
      </c>
      <c r="C1997" t="s">
        <v>1860</v>
      </c>
      <c r="D1997" s="2">
        <v>44952</v>
      </c>
      <c r="E1997">
        <v>786</v>
      </c>
      <c r="F1997" s="4">
        <v>0.37</v>
      </c>
      <c r="G1997" t="s">
        <v>8</v>
      </c>
      <c r="H1997" t="s">
        <v>1475</v>
      </c>
      <c r="I1997" t="s">
        <v>719</v>
      </c>
      <c r="J1997" t="s">
        <v>1523</v>
      </c>
      <c r="K1997" t="s">
        <v>6926</v>
      </c>
      <c r="L1997" t="s">
        <v>18</v>
      </c>
      <c r="M1997">
        <v>5</v>
      </c>
      <c r="N1997">
        <v>24</v>
      </c>
      <c r="O1997" t="s">
        <v>3386</v>
      </c>
      <c r="P1997" t="s">
        <v>3381</v>
      </c>
      <c r="Q1997" s="7">
        <f>fact_orders[[#This Row],[Original Price]]*(1-fact_orders[[#This Row],[Discount%]])</f>
        <v>495.18</v>
      </c>
      <c r="R1997">
        <f>fact_orders[[#This Row],[Original Price]]*fact_orders[[#This Row],[Discount%]]</f>
        <v>290.82</v>
      </c>
      <c r="S1997">
        <f>YEAR(fact_orders[[#This Row],[Date]])</f>
        <v>2023</v>
      </c>
      <c r="T1997">
        <f>MONTH(fact_orders[[#This Row],[Date]])</f>
        <v>1</v>
      </c>
      <c r="U1997" t="str">
        <f>TEXT(fact_orders[[#This Row],[Date]],"mmm-yyyy")</f>
        <v>Jan-2023</v>
      </c>
      <c r="V1997" t="str">
        <f>"Q"&amp;ROUNDUP(MONTH(fact_orders[[#This Row],[Date]])/3,0)</f>
        <v>Q1</v>
      </c>
      <c r="W1997" t="str" cm="1">
        <f t="array" ref="W1997">_xlfn.IFS(
fact_orders[[#This Row],[dim_customers.Customer Age]]&lt;=25,"18-25",
fact_orders[[#This Row],[dim_customers.Customer Age]]&lt;=35,"26-35",
fact_orders[[#This Row],[dim_customers.Customer Age]]&lt;=45,"36-45",
fact_orders[[#This Row],[dim_customers.Customer Age]]&lt;=55,"46-55",
TRUE,"56+"
)</f>
        <v>18-25</v>
      </c>
      <c r="X1997" t="str" cm="1">
        <f t="array" ref="X1997">_xlfn.IFS(fact_orders[[#This Row],[Original Price]]&lt;250,"Under 250", fact_orders[[#This Row],[Original Price]]&lt;500, "250-499",fact_orders[[#This Row],[Original Price]]&lt;1000,"500-999",fact_orders[[#This Row],[Original Price]]&lt;2000,"1000-1999",TRUE,"2000+")</f>
        <v>500-999</v>
      </c>
      <c r="Y1997" t="str" cm="1">
        <f t="array" ref="Y1997">_xlfn.IFS(fact_orders[[#This Row],[Discount%]]&lt;0.2,"10-19%",fact_orders[[#This Row],[Discount%]]&lt;0.3,"20-29%",fact_orders[[#This Row],[Discount%]]&lt;0.4,"30-39%",fact_orders[[#This Row],[Discount%]]&lt;0.5,"40-49%",TRUE,"50%+")</f>
        <v>30-39%</v>
      </c>
    </row>
    <row r="1998" spans="1:25" hidden="1" x14ac:dyDescent="0.3">
      <c r="A1998" t="s">
        <v>5414</v>
      </c>
      <c r="B1998" t="s">
        <v>3390</v>
      </c>
      <c r="C1998" t="s">
        <v>1861</v>
      </c>
      <c r="D1998" s="2">
        <v>44714</v>
      </c>
      <c r="E1998">
        <v>786</v>
      </c>
      <c r="F1998" s="4">
        <v>0.37</v>
      </c>
      <c r="G1998" t="s">
        <v>8</v>
      </c>
      <c r="H1998" t="s">
        <v>1475</v>
      </c>
      <c r="I1998" t="s">
        <v>719</v>
      </c>
      <c r="J1998" t="s">
        <v>1523</v>
      </c>
      <c r="K1998" t="s">
        <v>6926</v>
      </c>
      <c r="L1998" t="s">
        <v>102</v>
      </c>
      <c r="M1998">
        <v>5</v>
      </c>
      <c r="N1998">
        <v>24</v>
      </c>
      <c r="O1998" t="s">
        <v>3386</v>
      </c>
      <c r="P1998" t="s">
        <v>3381</v>
      </c>
      <c r="Q1998" s="7">
        <f>fact_orders[[#This Row],[Original Price]]*(1-fact_orders[[#This Row],[Discount%]])</f>
        <v>495.18</v>
      </c>
      <c r="R1998">
        <f>fact_orders[[#This Row],[Original Price]]*fact_orders[[#This Row],[Discount%]]</f>
        <v>290.82</v>
      </c>
      <c r="S1998">
        <f>YEAR(fact_orders[[#This Row],[Date]])</f>
        <v>2022</v>
      </c>
      <c r="T1998">
        <f>MONTH(fact_orders[[#This Row],[Date]])</f>
        <v>6</v>
      </c>
      <c r="U1998" t="str">
        <f>TEXT(fact_orders[[#This Row],[Date]],"mmm-yyyy")</f>
        <v>Jun-2022</v>
      </c>
      <c r="V1998" t="str">
        <f>"Q"&amp;ROUNDUP(MONTH(fact_orders[[#This Row],[Date]])/3,0)</f>
        <v>Q2</v>
      </c>
      <c r="W1998" t="str" cm="1">
        <f t="array" ref="W1998">_xlfn.IFS(
fact_orders[[#This Row],[dim_customers.Customer Age]]&lt;=25,"18-25",
fact_orders[[#This Row],[dim_customers.Customer Age]]&lt;=35,"26-35",
fact_orders[[#This Row],[dim_customers.Customer Age]]&lt;=45,"36-45",
fact_orders[[#This Row],[dim_customers.Customer Age]]&lt;=55,"46-55",
TRUE,"56+"
)</f>
        <v>18-25</v>
      </c>
      <c r="X1998" t="str" cm="1">
        <f t="array" ref="X1998">_xlfn.IFS(fact_orders[[#This Row],[Original Price]]&lt;250,"Under 250", fact_orders[[#This Row],[Original Price]]&lt;500, "250-499",fact_orders[[#This Row],[Original Price]]&lt;1000,"500-999",fact_orders[[#This Row],[Original Price]]&lt;2000,"1000-1999",TRUE,"2000+")</f>
        <v>500-999</v>
      </c>
      <c r="Y1998" t="str" cm="1">
        <f t="array" ref="Y1998">_xlfn.IFS(fact_orders[[#This Row],[Discount%]]&lt;0.2,"10-19%",fact_orders[[#This Row],[Discount%]]&lt;0.3,"20-29%",fact_orders[[#This Row],[Discount%]]&lt;0.4,"30-39%",fact_orders[[#This Row],[Discount%]]&lt;0.5,"40-49%",TRUE,"50%+")</f>
        <v>30-39%</v>
      </c>
    </row>
    <row r="1999" spans="1:25" hidden="1" x14ac:dyDescent="0.3">
      <c r="A1999" t="s">
        <v>5415</v>
      </c>
      <c r="B1999" t="s">
        <v>3391</v>
      </c>
      <c r="C1999" t="s">
        <v>1862</v>
      </c>
      <c r="D1999" s="2">
        <v>44515</v>
      </c>
      <c r="E1999">
        <v>786</v>
      </c>
      <c r="F1999" s="4">
        <v>0.37</v>
      </c>
      <c r="G1999" t="s">
        <v>8</v>
      </c>
      <c r="H1999" t="s">
        <v>1475</v>
      </c>
      <c r="I1999" t="s">
        <v>719</v>
      </c>
      <c r="J1999" t="s">
        <v>1523</v>
      </c>
      <c r="K1999" t="s">
        <v>6926</v>
      </c>
      <c r="L1999" t="s">
        <v>102</v>
      </c>
      <c r="M1999">
        <v>3</v>
      </c>
      <c r="N1999">
        <v>24</v>
      </c>
      <c r="O1999" t="s">
        <v>3392</v>
      </c>
      <c r="P1999" t="s">
        <v>3381</v>
      </c>
      <c r="Q1999" s="7">
        <f>fact_orders[[#This Row],[Original Price]]*(1-fact_orders[[#This Row],[Discount%]])</f>
        <v>495.18</v>
      </c>
      <c r="R1999">
        <f>fact_orders[[#This Row],[Original Price]]*fact_orders[[#This Row],[Discount%]]</f>
        <v>290.82</v>
      </c>
      <c r="S1999">
        <f>YEAR(fact_orders[[#This Row],[Date]])</f>
        <v>2021</v>
      </c>
      <c r="T1999">
        <f>MONTH(fact_orders[[#This Row],[Date]])</f>
        <v>11</v>
      </c>
      <c r="U1999" t="str">
        <f>TEXT(fact_orders[[#This Row],[Date]],"mmm-yyyy")</f>
        <v>Nov-2021</v>
      </c>
      <c r="V1999" t="str">
        <f>"Q"&amp;ROUNDUP(MONTH(fact_orders[[#This Row],[Date]])/3,0)</f>
        <v>Q4</v>
      </c>
      <c r="W1999" t="str" cm="1">
        <f t="array" ref="W1999">_xlfn.IFS(
fact_orders[[#This Row],[dim_customers.Customer Age]]&lt;=25,"18-25",
fact_orders[[#This Row],[dim_customers.Customer Age]]&lt;=35,"26-35",
fact_orders[[#This Row],[dim_customers.Customer Age]]&lt;=45,"36-45",
fact_orders[[#This Row],[dim_customers.Customer Age]]&lt;=55,"46-55",
TRUE,"56+"
)</f>
        <v>18-25</v>
      </c>
      <c r="X1999" t="str" cm="1">
        <f t="array" ref="X1999">_xlfn.IFS(fact_orders[[#This Row],[Original Price]]&lt;250,"Under 250", fact_orders[[#This Row],[Original Price]]&lt;500, "250-499",fact_orders[[#This Row],[Original Price]]&lt;1000,"500-999",fact_orders[[#This Row],[Original Price]]&lt;2000,"1000-1999",TRUE,"2000+")</f>
        <v>500-999</v>
      </c>
      <c r="Y1999" t="str" cm="1">
        <f t="array" ref="Y1999">_xlfn.IFS(fact_orders[[#This Row],[Discount%]]&lt;0.2,"10-19%",fact_orders[[#This Row],[Discount%]]&lt;0.3,"20-29%",fact_orders[[#This Row],[Discount%]]&lt;0.4,"30-39%",fact_orders[[#This Row],[Discount%]]&lt;0.5,"40-49%",TRUE,"50%+")</f>
        <v>30-39%</v>
      </c>
    </row>
    <row r="2000" spans="1:25" hidden="1" x14ac:dyDescent="0.3">
      <c r="A2000" t="s">
        <v>5416</v>
      </c>
      <c r="B2000" t="s">
        <v>3393</v>
      </c>
      <c r="C2000" t="s">
        <v>1863</v>
      </c>
      <c r="D2000" s="2">
        <v>44746</v>
      </c>
      <c r="E2000">
        <v>786</v>
      </c>
      <c r="F2000" s="4">
        <v>0.37</v>
      </c>
      <c r="G2000" t="s">
        <v>8</v>
      </c>
      <c r="H2000" t="s">
        <v>911</v>
      </c>
      <c r="I2000" t="s">
        <v>1864</v>
      </c>
      <c r="J2000" t="s">
        <v>1023</v>
      </c>
      <c r="K2000" t="s">
        <v>913</v>
      </c>
      <c r="L2000" t="s">
        <v>102</v>
      </c>
      <c r="M2000">
        <v>5</v>
      </c>
      <c r="N2000">
        <v>24</v>
      </c>
      <c r="O2000" t="s">
        <v>3392</v>
      </c>
      <c r="P2000" t="s">
        <v>3381</v>
      </c>
      <c r="Q2000" s="7">
        <f>fact_orders[[#This Row],[Original Price]]*(1-fact_orders[[#This Row],[Discount%]])</f>
        <v>495.18</v>
      </c>
      <c r="R2000">
        <f>fact_orders[[#This Row],[Original Price]]*fact_orders[[#This Row],[Discount%]]</f>
        <v>290.82</v>
      </c>
      <c r="S2000">
        <f>YEAR(fact_orders[[#This Row],[Date]])</f>
        <v>2022</v>
      </c>
      <c r="T2000">
        <f>MONTH(fact_orders[[#This Row],[Date]])</f>
        <v>7</v>
      </c>
      <c r="U2000" t="str">
        <f>TEXT(fact_orders[[#This Row],[Date]],"mmm-yyyy")</f>
        <v>Jul-2022</v>
      </c>
      <c r="V2000" t="str">
        <f>"Q"&amp;ROUNDUP(MONTH(fact_orders[[#This Row],[Date]])/3,0)</f>
        <v>Q3</v>
      </c>
      <c r="W2000" t="str" cm="1">
        <f t="array" ref="W2000">_xlfn.IFS(
fact_orders[[#This Row],[dim_customers.Customer Age]]&lt;=25,"18-25",
fact_orders[[#This Row],[dim_customers.Customer Age]]&lt;=35,"26-35",
fact_orders[[#This Row],[dim_customers.Customer Age]]&lt;=45,"36-45",
fact_orders[[#This Row],[dim_customers.Customer Age]]&lt;=55,"46-55",
TRUE,"56+"
)</f>
        <v>18-25</v>
      </c>
      <c r="X2000" t="str" cm="1">
        <f t="array" ref="X2000">_xlfn.IFS(fact_orders[[#This Row],[Original Price]]&lt;250,"Under 250", fact_orders[[#This Row],[Original Price]]&lt;500, "250-499",fact_orders[[#This Row],[Original Price]]&lt;1000,"500-999",fact_orders[[#This Row],[Original Price]]&lt;2000,"1000-1999",TRUE,"2000+")</f>
        <v>500-999</v>
      </c>
      <c r="Y2000" t="str" cm="1">
        <f t="array" ref="Y2000">_xlfn.IFS(fact_orders[[#This Row],[Discount%]]&lt;0.2,"10-19%",fact_orders[[#This Row],[Discount%]]&lt;0.3,"20-29%",fact_orders[[#This Row],[Discount%]]&lt;0.4,"30-39%",fact_orders[[#This Row],[Discount%]]&lt;0.5,"40-49%",TRUE,"50%+")</f>
        <v>30-39%</v>
      </c>
    </row>
    <row r="2001" spans="1:25" hidden="1" x14ac:dyDescent="0.3">
      <c r="A2001" t="s">
        <v>5417</v>
      </c>
      <c r="B2001" t="s">
        <v>3394</v>
      </c>
      <c r="C2001" t="s">
        <v>1865</v>
      </c>
      <c r="D2001" s="2">
        <v>44404</v>
      </c>
      <c r="E2001">
        <v>569</v>
      </c>
      <c r="F2001" s="4">
        <v>0.4</v>
      </c>
      <c r="G2001" t="s">
        <v>8</v>
      </c>
      <c r="H2001" t="s">
        <v>911</v>
      </c>
      <c r="I2001" t="s">
        <v>1864</v>
      </c>
      <c r="J2001" t="s">
        <v>1023</v>
      </c>
      <c r="K2001" t="s">
        <v>915</v>
      </c>
      <c r="L2001" t="s">
        <v>102</v>
      </c>
      <c r="M2001">
        <v>5</v>
      </c>
      <c r="N2001">
        <v>24</v>
      </c>
      <c r="O2001" t="s">
        <v>3392</v>
      </c>
      <c r="P2001" t="s">
        <v>3381</v>
      </c>
      <c r="Q2001" s="7">
        <f>fact_orders[[#This Row],[Original Price]]*(1-fact_orders[[#This Row],[Discount%]])</f>
        <v>341.4</v>
      </c>
      <c r="R2001">
        <f>fact_orders[[#This Row],[Original Price]]*fact_orders[[#This Row],[Discount%]]</f>
        <v>227.60000000000002</v>
      </c>
      <c r="S2001">
        <f>YEAR(fact_orders[[#This Row],[Date]])</f>
        <v>2021</v>
      </c>
      <c r="T2001">
        <f>MONTH(fact_orders[[#This Row],[Date]])</f>
        <v>7</v>
      </c>
      <c r="U2001" t="str">
        <f>TEXT(fact_orders[[#This Row],[Date]],"mmm-yyyy")</f>
        <v>Jul-2021</v>
      </c>
      <c r="V2001" t="str">
        <f>"Q"&amp;ROUNDUP(MONTH(fact_orders[[#This Row],[Date]])/3,0)</f>
        <v>Q3</v>
      </c>
      <c r="W2001" t="str" cm="1">
        <f t="array" ref="W2001">_xlfn.IFS(
fact_orders[[#This Row],[dim_customers.Customer Age]]&lt;=25,"18-25",
fact_orders[[#This Row],[dim_customers.Customer Age]]&lt;=35,"26-35",
fact_orders[[#This Row],[dim_customers.Customer Age]]&lt;=45,"36-45",
fact_orders[[#This Row],[dim_customers.Customer Age]]&lt;=55,"46-55",
TRUE,"56+"
)</f>
        <v>18-25</v>
      </c>
      <c r="X2001" t="str" cm="1">
        <f t="array" ref="X2001">_xlfn.IFS(fact_orders[[#This Row],[Original Price]]&lt;250,"Under 250", fact_orders[[#This Row],[Original Price]]&lt;500, "250-499",fact_orders[[#This Row],[Original Price]]&lt;1000,"500-999",fact_orders[[#This Row],[Original Price]]&lt;2000,"1000-1999",TRUE,"2000+")</f>
        <v>500-999</v>
      </c>
      <c r="Y2001" t="str" cm="1">
        <f t="array" ref="Y2001">_xlfn.IFS(fact_orders[[#This Row],[Discount%]]&lt;0.2,"10-19%",fact_orders[[#This Row],[Discount%]]&lt;0.3,"20-29%",fact_orders[[#This Row],[Discount%]]&lt;0.4,"30-39%",fact_orders[[#This Row],[Discount%]]&lt;0.5,"40-49%",TRUE,"50%+")</f>
        <v>40-49%</v>
      </c>
    </row>
    <row r="2002" spans="1:25" hidden="1" x14ac:dyDescent="0.3">
      <c r="A2002" t="s">
        <v>5418</v>
      </c>
      <c r="B2002" t="s">
        <v>3395</v>
      </c>
      <c r="C2002" t="s">
        <v>1866</v>
      </c>
      <c r="D2002" s="2">
        <v>44706</v>
      </c>
      <c r="E2002">
        <v>569</v>
      </c>
      <c r="F2002" s="4">
        <v>0.4</v>
      </c>
      <c r="G2002" t="s">
        <v>8</v>
      </c>
      <c r="H2002" t="s">
        <v>911</v>
      </c>
      <c r="I2002" t="s">
        <v>1864</v>
      </c>
      <c r="J2002" t="s">
        <v>1023</v>
      </c>
      <c r="K2002" t="s">
        <v>917</v>
      </c>
      <c r="L2002" t="s">
        <v>102</v>
      </c>
      <c r="M2002">
        <v>4</v>
      </c>
      <c r="N2002">
        <v>24</v>
      </c>
      <c r="O2002" t="s">
        <v>3392</v>
      </c>
      <c r="P2002" t="s">
        <v>3381</v>
      </c>
      <c r="Q2002" s="7">
        <f>fact_orders[[#This Row],[Original Price]]*(1-fact_orders[[#This Row],[Discount%]])</f>
        <v>341.4</v>
      </c>
      <c r="R2002">
        <f>fact_orders[[#This Row],[Original Price]]*fact_orders[[#This Row],[Discount%]]</f>
        <v>227.60000000000002</v>
      </c>
      <c r="S2002">
        <f>YEAR(fact_orders[[#This Row],[Date]])</f>
        <v>2022</v>
      </c>
      <c r="T2002">
        <f>MONTH(fact_orders[[#This Row],[Date]])</f>
        <v>5</v>
      </c>
      <c r="U2002" t="str">
        <f>TEXT(fact_orders[[#This Row],[Date]],"mmm-yyyy")</f>
        <v>May-2022</v>
      </c>
      <c r="V2002" t="str">
        <f>"Q"&amp;ROUNDUP(MONTH(fact_orders[[#This Row],[Date]])/3,0)</f>
        <v>Q2</v>
      </c>
      <c r="W2002" t="str" cm="1">
        <f t="array" ref="W2002">_xlfn.IFS(
fact_orders[[#This Row],[dim_customers.Customer Age]]&lt;=25,"18-25",
fact_orders[[#This Row],[dim_customers.Customer Age]]&lt;=35,"26-35",
fact_orders[[#This Row],[dim_customers.Customer Age]]&lt;=45,"36-45",
fact_orders[[#This Row],[dim_customers.Customer Age]]&lt;=55,"46-55",
TRUE,"56+"
)</f>
        <v>18-25</v>
      </c>
      <c r="X2002" t="str" cm="1">
        <f t="array" ref="X2002">_xlfn.IFS(fact_orders[[#This Row],[Original Price]]&lt;250,"Under 250", fact_orders[[#This Row],[Original Price]]&lt;500, "250-499",fact_orders[[#This Row],[Original Price]]&lt;1000,"500-999",fact_orders[[#This Row],[Original Price]]&lt;2000,"1000-1999",TRUE,"2000+")</f>
        <v>500-999</v>
      </c>
      <c r="Y2002" t="str" cm="1">
        <f t="array" ref="Y2002">_xlfn.IFS(fact_orders[[#This Row],[Discount%]]&lt;0.2,"10-19%",fact_orders[[#This Row],[Discount%]]&lt;0.3,"20-29%",fact_orders[[#This Row],[Discount%]]&lt;0.4,"30-39%",fact_orders[[#This Row],[Discount%]]&lt;0.5,"40-49%",TRUE,"50%+")</f>
        <v>40-49%</v>
      </c>
    </row>
    <row r="2003" spans="1:25" hidden="1" x14ac:dyDescent="0.3">
      <c r="A2003" t="s">
        <v>5419</v>
      </c>
      <c r="B2003" t="s">
        <v>3396</v>
      </c>
      <c r="C2003" t="s">
        <v>1867</v>
      </c>
      <c r="D2003" s="2">
        <v>44224</v>
      </c>
      <c r="E2003">
        <v>569</v>
      </c>
      <c r="F2003" s="4">
        <v>0.4</v>
      </c>
      <c r="G2003" t="s">
        <v>8</v>
      </c>
      <c r="H2003" t="s">
        <v>911</v>
      </c>
      <c r="I2003" t="s">
        <v>1864</v>
      </c>
      <c r="J2003" t="s">
        <v>1023</v>
      </c>
      <c r="K2003" t="s">
        <v>919</v>
      </c>
      <c r="L2003" t="s">
        <v>35</v>
      </c>
      <c r="M2003">
        <v>3</v>
      </c>
      <c r="N2003">
        <v>24</v>
      </c>
      <c r="O2003" t="s">
        <v>3392</v>
      </c>
      <c r="P2003" t="s">
        <v>3381</v>
      </c>
      <c r="Q2003" s="7">
        <f>fact_orders[[#This Row],[Original Price]]*(1-fact_orders[[#This Row],[Discount%]])</f>
        <v>341.4</v>
      </c>
      <c r="R2003">
        <f>fact_orders[[#This Row],[Original Price]]*fact_orders[[#This Row],[Discount%]]</f>
        <v>227.60000000000002</v>
      </c>
      <c r="S2003">
        <f>YEAR(fact_orders[[#This Row],[Date]])</f>
        <v>2021</v>
      </c>
      <c r="T2003">
        <f>MONTH(fact_orders[[#This Row],[Date]])</f>
        <v>1</v>
      </c>
      <c r="U2003" t="str">
        <f>TEXT(fact_orders[[#This Row],[Date]],"mmm-yyyy")</f>
        <v>Jan-2021</v>
      </c>
      <c r="V2003" t="str">
        <f>"Q"&amp;ROUNDUP(MONTH(fact_orders[[#This Row],[Date]])/3,0)</f>
        <v>Q1</v>
      </c>
      <c r="W2003" t="str" cm="1">
        <f t="array" ref="W2003">_xlfn.IFS(
fact_orders[[#This Row],[dim_customers.Customer Age]]&lt;=25,"18-25",
fact_orders[[#This Row],[dim_customers.Customer Age]]&lt;=35,"26-35",
fact_orders[[#This Row],[dim_customers.Customer Age]]&lt;=45,"36-45",
fact_orders[[#This Row],[dim_customers.Customer Age]]&lt;=55,"46-55",
TRUE,"56+"
)</f>
        <v>18-25</v>
      </c>
      <c r="X2003" t="str" cm="1">
        <f t="array" ref="X2003">_xlfn.IFS(fact_orders[[#This Row],[Original Price]]&lt;250,"Under 250", fact_orders[[#This Row],[Original Price]]&lt;500, "250-499",fact_orders[[#This Row],[Original Price]]&lt;1000,"500-999",fact_orders[[#This Row],[Original Price]]&lt;2000,"1000-1999",TRUE,"2000+")</f>
        <v>500-999</v>
      </c>
      <c r="Y2003" t="str" cm="1">
        <f t="array" ref="Y2003">_xlfn.IFS(fact_orders[[#This Row],[Discount%]]&lt;0.2,"10-19%",fact_orders[[#This Row],[Discount%]]&lt;0.3,"20-29%",fact_orders[[#This Row],[Discount%]]&lt;0.4,"30-39%",fact_orders[[#This Row],[Discount%]]&lt;0.5,"40-49%",TRUE,"50%+")</f>
        <v>40-49%</v>
      </c>
    </row>
    <row r="2004" spans="1:25" hidden="1" x14ac:dyDescent="0.3">
      <c r="A2004" t="s">
        <v>5420</v>
      </c>
      <c r="B2004" t="s">
        <v>3397</v>
      </c>
      <c r="C2004" t="s">
        <v>1868</v>
      </c>
      <c r="D2004" s="2">
        <v>44803</v>
      </c>
      <c r="E2004">
        <v>569</v>
      </c>
      <c r="F2004" s="4">
        <v>0.4</v>
      </c>
      <c r="G2004" t="s">
        <v>8</v>
      </c>
      <c r="H2004" t="s">
        <v>911</v>
      </c>
      <c r="I2004" t="s">
        <v>1864</v>
      </c>
      <c r="J2004" t="s">
        <v>1023</v>
      </c>
      <c r="K2004" t="s">
        <v>921</v>
      </c>
      <c r="L2004" t="s">
        <v>497</v>
      </c>
      <c r="M2004">
        <v>4</v>
      </c>
      <c r="N2004">
        <v>22</v>
      </c>
      <c r="O2004" t="s">
        <v>3392</v>
      </c>
      <c r="P2004" t="s">
        <v>3381</v>
      </c>
      <c r="Q2004" s="7">
        <f>fact_orders[[#This Row],[Original Price]]*(1-fact_orders[[#This Row],[Discount%]])</f>
        <v>341.4</v>
      </c>
      <c r="R2004">
        <f>fact_orders[[#This Row],[Original Price]]*fact_orders[[#This Row],[Discount%]]</f>
        <v>227.60000000000002</v>
      </c>
      <c r="S2004">
        <f>YEAR(fact_orders[[#This Row],[Date]])</f>
        <v>2022</v>
      </c>
      <c r="T2004">
        <f>MONTH(fact_orders[[#This Row],[Date]])</f>
        <v>8</v>
      </c>
      <c r="U2004" t="str">
        <f>TEXT(fact_orders[[#This Row],[Date]],"mmm-yyyy")</f>
        <v>Aug-2022</v>
      </c>
      <c r="V2004" t="str">
        <f>"Q"&amp;ROUNDUP(MONTH(fact_orders[[#This Row],[Date]])/3,0)</f>
        <v>Q3</v>
      </c>
      <c r="W2004" t="str" cm="1">
        <f t="array" ref="W2004">_xlfn.IFS(
fact_orders[[#This Row],[dim_customers.Customer Age]]&lt;=25,"18-25",
fact_orders[[#This Row],[dim_customers.Customer Age]]&lt;=35,"26-35",
fact_orders[[#This Row],[dim_customers.Customer Age]]&lt;=45,"36-45",
fact_orders[[#This Row],[dim_customers.Customer Age]]&lt;=55,"46-55",
TRUE,"56+"
)</f>
        <v>18-25</v>
      </c>
      <c r="X2004" t="str" cm="1">
        <f t="array" ref="X2004">_xlfn.IFS(fact_orders[[#This Row],[Original Price]]&lt;250,"Under 250", fact_orders[[#This Row],[Original Price]]&lt;500, "250-499",fact_orders[[#This Row],[Original Price]]&lt;1000,"500-999",fact_orders[[#This Row],[Original Price]]&lt;2000,"1000-1999",TRUE,"2000+")</f>
        <v>500-999</v>
      </c>
      <c r="Y2004" t="str" cm="1">
        <f t="array" ref="Y2004">_xlfn.IFS(fact_orders[[#This Row],[Discount%]]&lt;0.2,"10-19%",fact_orders[[#This Row],[Discount%]]&lt;0.3,"20-29%",fact_orders[[#This Row],[Discount%]]&lt;0.4,"30-39%",fact_orders[[#This Row],[Discount%]]&lt;0.5,"40-49%",TRUE,"50%+")</f>
        <v>40-49%</v>
      </c>
    </row>
    <row r="2005" spans="1:25" hidden="1" x14ac:dyDescent="0.3">
      <c r="A2005" t="s">
        <v>5421</v>
      </c>
      <c r="B2005" t="s">
        <v>3398</v>
      </c>
      <c r="C2005" t="s">
        <v>1869</v>
      </c>
      <c r="D2005" s="2">
        <v>44643</v>
      </c>
      <c r="E2005">
        <v>569</v>
      </c>
      <c r="F2005" s="4">
        <v>0.4</v>
      </c>
      <c r="G2005" t="s">
        <v>8</v>
      </c>
      <c r="H2005" t="s">
        <v>911</v>
      </c>
      <c r="I2005" t="s">
        <v>1864</v>
      </c>
      <c r="J2005" t="s">
        <v>1023</v>
      </c>
      <c r="K2005" t="s">
        <v>923</v>
      </c>
      <c r="L2005" t="s">
        <v>14</v>
      </c>
      <c r="M2005">
        <v>5</v>
      </c>
      <c r="N2005">
        <v>23</v>
      </c>
      <c r="O2005" t="s">
        <v>3399</v>
      </c>
      <c r="P2005" t="s">
        <v>3400</v>
      </c>
      <c r="Q2005" s="7">
        <f>fact_orders[[#This Row],[Original Price]]*(1-fact_orders[[#This Row],[Discount%]])</f>
        <v>341.4</v>
      </c>
      <c r="R2005">
        <f>fact_orders[[#This Row],[Original Price]]*fact_orders[[#This Row],[Discount%]]</f>
        <v>227.60000000000002</v>
      </c>
      <c r="S2005">
        <f>YEAR(fact_orders[[#This Row],[Date]])</f>
        <v>2022</v>
      </c>
      <c r="T2005">
        <f>MONTH(fact_orders[[#This Row],[Date]])</f>
        <v>3</v>
      </c>
      <c r="U2005" t="str">
        <f>TEXT(fact_orders[[#This Row],[Date]],"mmm-yyyy")</f>
        <v>Mar-2022</v>
      </c>
      <c r="V2005" t="str">
        <f>"Q"&amp;ROUNDUP(MONTH(fact_orders[[#This Row],[Date]])/3,0)</f>
        <v>Q1</v>
      </c>
      <c r="W2005" t="str" cm="1">
        <f t="array" ref="W2005">_xlfn.IFS(
fact_orders[[#This Row],[dim_customers.Customer Age]]&lt;=25,"18-25",
fact_orders[[#This Row],[dim_customers.Customer Age]]&lt;=35,"26-35",
fact_orders[[#This Row],[dim_customers.Customer Age]]&lt;=45,"36-45",
fact_orders[[#This Row],[dim_customers.Customer Age]]&lt;=55,"46-55",
TRUE,"56+"
)</f>
        <v>18-25</v>
      </c>
      <c r="X2005" t="str" cm="1">
        <f t="array" ref="X2005">_xlfn.IFS(fact_orders[[#This Row],[Original Price]]&lt;250,"Under 250", fact_orders[[#This Row],[Original Price]]&lt;500, "250-499",fact_orders[[#This Row],[Original Price]]&lt;1000,"500-999",fact_orders[[#This Row],[Original Price]]&lt;2000,"1000-1999",TRUE,"2000+")</f>
        <v>500-999</v>
      </c>
      <c r="Y2005" t="str" cm="1">
        <f t="array" ref="Y2005">_xlfn.IFS(fact_orders[[#This Row],[Discount%]]&lt;0.2,"10-19%",fact_orders[[#This Row],[Discount%]]&lt;0.3,"20-29%",fact_orders[[#This Row],[Discount%]]&lt;0.4,"30-39%",fact_orders[[#This Row],[Discount%]]&lt;0.5,"40-49%",TRUE,"50%+")</f>
        <v>40-49%</v>
      </c>
    </row>
    <row r="2006" spans="1:25" hidden="1" x14ac:dyDescent="0.3">
      <c r="A2006" t="s">
        <v>5422</v>
      </c>
      <c r="B2006" t="s">
        <v>3401</v>
      </c>
      <c r="C2006" t="s">
        <v>1870</v>
      </c>
      <c r="D2006" s="2">
        <v>44742</v>
      </c>
      <c r="E2006">
        <v>569</v>
      </c>
      <c r="F2006" s="4">
        <v>0.34</v>
      </c>
      <c r="G2006" t="s">
        <v>8</v>
      </c>
      <c r="H2006" t="s">
        <v>911</v>
      </c>
      <c r="I2006" t="s">
        <v>1864</v>
      </c>
      <c r="J2006" t="s">
        <v>1023</v>
      </c>
      <c r="K2006" t="s">
        <v>923</v>
      </c>
      <c r="L2006" t="s">
        <v>25</v>
      </c>
      <c r="M2006">
        <v>3</v>
      </c>
      <c r="N2006">
        <v>24</v>
      </c>
      <c r="O2006" t="s">
        <v>3399</v>
      </c>
      <c r="P2006" t="s">
        <v>3400</v>
      </c>
      <c r="Q2006" s="7">
        <f>fact_orders[[#This Row],[Original Price]]*(1-fact_orders[[#This Row],[Discount%]])</f>
        <v>375.53999999999996</v>
      </c>
      <c r="R2006">
        <f>fact_orders[[#This Row],[Original Price]]*fact_orders[[#This Row],[Discount%]]</f>
        <v>193.46</v>
      </c>
      <c r="S2006">
        <f>YEAR(fact_orders[[#This Row],[Date]])</f>
        <v>2022</v>
      </c>
      <c r="T2006">
        <f>MONTH(fact_orders[[#This Row],[Date]])</f>
        <v>6</v>
      </c>
      <c r="U2006" t="str">
        <f>TEXT(fact_orders[[#This Row],[Date]],"mmm-yyyy")</f>
        <v>Jun-2022</v>
      </c>
      <c r="V2006" t="str">
        <f>"Q"&amp;ROUNDUP(MONTH(fact_orders[[#This Row],[Date]])/3,0)</f>
        <v>Q2</v>
      </c>
      <c r="W2006" t="str" cm="1">
        <f t="array" ref="W2006">_xlfn.IFS(
fact_orders[[#This Row],[dim_customers.Customer Age]]&lt;=25,"18-25",
fact_orders[[#This Row],[dim_customers.Customer Age]]&lt;=35,"26-35",
fact_orders[[#This Row],[dim_customers.Customer Age]]&lt;=45,"36-45",
fact_orders[[#This Row],[dim_customers.Customer Age]]&lt;=55,"46-55",
TRUE,"56+"
)</f>
        <v>18-25</v>
      </c>
      <c r="X2006" t="str" cm="1">
        <f t="array" ref="X2006">_xlfn.IFS(fact_orders[[#This Row],[Original Price]]&lt;250,"Under 250", fact_orders[[#This Row],[Original Price]]&lt;500, "250-499",fact_orders[[#This Row],[Original Price]]&lt;1000,"500-999",fact_orders[[#This Row],[Original Price]]&lt;2000,"1000-1999",TRUE,"2000+")</f>
        <v>500-999</v>
      </c>
      <c r="Y2006" t="str" cm="1">
        <f t="array" ref="Y2006">_xlfn.IFS(fact_orders[[#This Row],[Discount%]]&lt;0.2,"10-19%",fact_orders[[#This Row],[Discount%]]&lt;0.3,"20-29%",fact_orders[[#This Row],[Discount%]]&lt;0.4,"30-39%",fact_orders[[#This Row],[Discount%]]&lt;0.5,"40-49%",TRUE,"50%+")</f>
        <v>30-39%</v>
      </c>
    </row>
    <row r="2007" spans="1:25" hidden="1" x14ac:dyDescent="0.3">
      <c r="A2007" t="s">
        <v>5423</v>
      </c>
      <c r="B2007" t="s">
        <v>3402</v>
      </c>
      <c r="C2007" t="s">
        <v>1871</v>
      </c>
      <c r="D2007" s="2">
        <v>44704</v>
      </c>
      <c r="E2007">
        <v>569</v>
      </c>
      <c r="F2007" s="4">
        <v>0.34</v>
      </c>
      <c r="G2007" t="s">
        <v>8</v>
      </c>
      <c r="H2007" t="s">
        <v>911</v>
      </c>
      <c r="I2007" t="s">
        <v>1864</v>
      </c>
      <c r="J2007" t="s">
        <v>1023</v>
      </c>
      <c r="K2007" t="s">
        <v>923</v>
      </c>
      <c r="L2007" t="s">
        <v>18</v>
      </c>
      <c r="M2007">
        <v>2</v>
      </c>
      <c r="N2007">
        <v>25</v>
      </c>
      <c r="O2007" t="s">
        <v>3399</v>
      </c>
      <c r="P2007" t="s">
        <v>3400</v>
      </c>
      <c r="Q2007" s="7">
        <f>fact_orders[[#This Row],[Original Price]]*(1-fact_orders[[#This Row],[Discount%]])</f>
        <v>375.53999999999996</v>
      </c>
      <c r="R2007">
        <f>fact_orders[[#This Row],[Original Price]]*fact_orders[[#This Row],[Discount%]]</f>
        <v>193.46</v>
      </c>
      <c r="S2007">
        <f>YEAR(fact_orders[[#This Row],[Date]])</f>
        <v>2022</v>
      </c>
      <c r="T2007">
        <f>MONTH(fact_orders[[#This Row],[Date]])</f>
        <v>5</v>
      </c>
      <c r="U2007" t="str">
        <f>TEXT(fact_orders[[#This Row],[Date]],"mmm-yyyy")</f>
        <v>May-2022</v>
      </c>
      <c r="V2007" t="str">
        <f>"Q"&amp;ROUNDUP(MONTH(fact_orders[[#This Row],[Date]])/3,0)</f>
        <v>Q2</v>
      </c>
      <c r="W2007" t="str" cm="1">
        <f t="array" ref="W2007">_xlfn.IFS(
fact_orders[[#This Row],[dim_customers.Customer Age]]&lt;=25,"18-25",
fact_orders[[#This Row],[dim_customers.Customer Age]]&lt;=35,"26-35",
fact_orders[[#This Row],[dim_customers.Customer Age]]&lt;=45,"36-45",
fact_orders[[#This Row],[dim_customers.Customer Age]]&lt;=55,"46-55",
TRUE,"56+"
)</f>
        <v>18-25</v>
      </c>
      <c r="X2007" t="str" cm="1">
        <f t="array" ref="X2007">_xlfn.IFS(fact_orders[[#This Row],[Original Price]]&lt;250,"Under 250", fact_orders[[#This Row],[Original Price]]&lt;500, "250-499",fact_orders[[#This Row],[Original Price]]&lt;1000,"500-999",fact_orders[[#This Row],[Original Price]]&lt;2000,"1000-1999",TRUE,"2000+")</f>
        <v>500-999</v>
      </c>
      <c r="Y2007" t="str" cm="1">
        <f t="array" ref="Y2007">_xlfn.IFS(fact_orders[[#This Row],[Discount%]]&lt;0.2,"10-19%",fact_orders[[#This Row],[Discount%]]&lt;0.3,"20-29%",fact_orders[[#This Row],[Discount%]]&lt;0.4,"30-39%",fact_orders[[#This Row],[Discount%]]&lt;0.5,"40-49%",TRUE,"50%+")</f>
        <v>30-39%</v>
      </c>
    </row>
    <row r="2008" spans="1:25" hidden="1" x14ac:dyDescent="0.3">
      <c r="A2008" t="s">
        <v>5424</v>
      </c>
      <c r="B2008" t="s">
        <v>3403</v>
      </c>
      <c r="C2008" t="s">
        <v>1872</v>
      </c>
      <c r="D2008" s="2">
        <v>44732</v>
      </c>
      <c r="E2008">
        <v>569</v>
      </c>
      <c r="F2008" s="4">
        <v>0.34</v>
      </c>
      <c r="G2008" t="s">
        <v>8</v>
      </c>
      <c r="H2008" t="s">
        <v>911</v>
      </c>
      <c r="I2008" t="s">
        <v>1864</v>
      </c>
      <c r="J2008" t="s">
        <v>1023</v>
      </c>
      <c r="K2008" t="s">
        <v>923</v>
      </c>
      <c r="L2008" t="s">
        <v>31</v>
      </c>
      <c r="M2008">
        <v>5</v>
      </c>
      <c r="N2008">
        <v>26</v>
      </c>
      <c r="O2008" t="s">
        <v>3399</v>
      </c>
      <c r="P2008" t="s">
        <v>3400</v>
      </c>
      <c r="Q2008" s="7">
        <f>fact_orders[[#This Row],[Original Price]]*(1-fact_orders[[#This Row],[Discount%]])</f>
        <v>375.53999999999996</v>
      </c>
      <c r="R2008">
        <f>fact_orders[[#This Row],[Original Price]]*fact_orders[[#This Row],[Discount%]]</f>
        <v>193.46</v>
      </c>
      <c r="S2008">
        <f>YEAR(fact_orders[[#This Row],[Date]])</f>
        <v>2022</v>
      </c>
      <c r="T2008">
        <f>MONTH(fact_orders[[#This Row],[Date]])</f>
        <v>6</v>
      </c>
      <c r="U2008" t="str">
        <f>TEXT(fact_orders[[#This Row],[Date]],"mmm-yyyy")</f>
        <v>Jun-2022</v>
      </c>
      <c r="V2008" t="str">
        <f>"Q"&amp;ROUNDUP(MONTH(fact_orders[[#This Row],[Date]])/3,0)</f>
        <v>Q2</v>
      </c>
      <c r="W2008" t="str" cm="1">
        <f t="array" ref="W2008">_xlfn.IFS(
fact_orders[[#This Row],[dim_customers.Customer Age]]&lt;=25,"18-25",
fact_orders[[#This Row],[dim_customers.Customer Age]]&lt;=35,"26-35",
fact_orders[[#This Row],[dim_customers.Customer Age]]&lt;=45,"36-45",
fact_orders[[#This Row],[dim_customers.Customer Age]]&lt;=55,"46-55",
TRUE,"56+"
)</f>
        <v>26-35</v>
      </c>
      <c r="X2008" t="str" cm="1">
        <f t="array" ref="X2008">_xlfn.IFS(fact_orders[[#This Row],[Original Price]]&lt;250,"Under 250", fact_orders[[#This Row],[Original Price]]&lt;500, "250-499",fact_orders[[#This Row],[Original Price]]&lt;1000,"500-999",fact_orders[[#This Row],[Original Price]]&lt;2000,"1000-1999",TRUE,"2000+")</f>
        <v>500-999</v>
      </c>
      <c r="Y2008" t="str" cm="1">
        <f t="array" ref="Y2008">_xlfn.IFS(fact_orders[[#This Row],[Discount%]]&lt;0.2,"10-19%",fact_orders[[#This Row],[Discount%]]&lt;0.3,"20-29%",fact_orders[[#This Row],[Discount%]]&lt;0.4,"30-39%",fact_orders[[#This Row],[Discount%]]&lt;0.5,"40-49%",TRUE,"50%+")</f>
        <v>30-39%</v>
      </c>
    </row>
    <row r="2009" spans="1:25" hidden="1" x14ac:dyDescent="0.3">
      <c r="A2009" t="s">
        <v>5425</v>
      </c>
      <c r="B2009" t="s">
        <v>3404</v>
      </c>
      <c r="C2009" t="s">
        <v>1873</v>
      </c>
      <c r="D2009" s="2">
        <v>45011</v>
      </c>
      <c r="E2009">
        <v>456</v>
      </c>
      <c r="F2009" s="4">
        <v>0.34</v>
      </c>
      <c r="G2009" t="s">
        <v>8</v>
      </c>
      <c r="H2009" t="s">
        <v>911</v>
      </c>
      <c r="I2009" t="s">
        <v>1864</v>
      </c>
      <c r="J2009" t="s">
        <v>1023</v>
      </c>
      <c r="K2009" t="s">
        <v>923</v>
      </c>
      <c r="L2009" t="s">
        <v>16</v>
      </c>
      <c r="M2009">
        <v>4</v>
      </c>
      <c r="N2009">
        <v>27</v>
      </c>
      <c r="O2009" t="s">
        <v>3399</v>
      </c>
      <c r="P2009" t="s">
        <v>3400</v>
      </c>
      <c r="Q2009" s="7">
        <f>fact_orders[[#This Row],[Original Price]]*(1-fact_orders[[#This Row],[Discount%]])</f>
        <v>300.95999999999998</v>
      </c>
      <c r="R2009">
        <f>fact_orders[[#This Row],[Original Price]]*fact_orders[[#This Row],[Discount%]]</f>
        <v>155.04000000000002</v>
      </c>
      <c r="S2009">
        <f>YEAR(fact_orders[[#This Row],[Date]])</f>
        <v>2023</v>
      </c>
      <c r="T2009">
        <f>MONTH(fact_orders[[#This Row],[Date]])</f>
        <v>3</v>
      </c>
      <c r="U2009" t="str">
        <f>TEXT(fact_orders[[#This Row],[Date]],"mmm-yyyy")</f>
        <v>Mar-2023</v>
      </c>
      <c r="V2009" t="str">
        <f>"Q"&amp;ROUNDUP(MONTH(fact_orders[[#This Row],[Date]])/3,0)</f>
        <v>Q1</v>
      </c>
      <c r="W2009" t="str" cm="1">
        <f t="array" ref="W2009">_xlfn.IFS(
fact_orders[[#This Row],[dim_customers.Customer Age]]&lt;=25,"18-25",
fact_orders[[#This Row],[dim_customers.Customer Age]]&lt;=35,"26-35",
fact_orders[[#This Row],[dim_customers.Customer Age]]&lt;=45,"36-45",
fact_orders[[#This Row],[dim_customers.Customer Age]]&lt;=55,"46-55",
TRUE,"56+"
)</f>
        <v>26-35</v>
      </c>
      <c r="X2009" t="str" cm="1">
        <f t="array" ref="X2009">_xlfn.IFS(fact_orders[[#This Row],[Original Price]]&lt;250,"Under 250", fact_orders[[#This Row],[Original Price]]&lt;500, "250-499",fact_orders[[#This Row],[Original Price]]&lt;1000,"500-999",fact_orders[[#This Row],[Original Price]]&lt;2000,"1000-1999",TRUE,"2000+")</f>
        <v>250-499</v>
      </c>
      <c r="Y2009" t="str" cm="1">
        <f t="array" ref="Y2009">_xlfn.IFS(fact_orders[[#This Row],[Discount%]]&lt;0.2,"10-19%",fact_orders[[#This Row],[Discount%]]&lt;0.3,"20-29%",fact_orders[[#This Row],[Discount%]]&lt;0.4,"30-39%",fact_orders[[#This Row],[Discount%]]&lt;0.5,"40-49%",TRUE,"50%+")</f>
        <v>30-39%</v>
      </c>
    </row>
    <row r="2010" spans="1:25" hidden="1" x14ac:dyDescent="0.3">
      <c r="A2010" t="s">
        <v>5426</v>
      </c>
      <c r="B2010" t="s">
        <v>3405</v>
      </c>
      <c r="C2010" t="s">
        <v>1874</v>
      </c>
      <c r="D2010" s="2">
        <v>44269</v>
      </c>
      <c r="E2010">
        <v>759</v>
      </c>
      <c r="F2010" s="4">
        <v>0.34</v>
      </c>
      <c r="G2010" t="s">
        <v>8</v>
      </c>
      <c r="H2010" t="s">
        <v>911</v>
      </c>
      <c r="I2010" t="s">
        <v>1864</v>
      </c>
      <c r="J2010" t="s">
        <v>1023</v>
      </c>
      <c r="K2010" t="s">
        <v>923</v>
      </c>
      <c r="L2010" t="s">
        <v>29</v>
      </c>
      <c r="M2010">
        <v>3</v>
      </c>
      <c r="N2010">
        <v>34</v>
      </c>
      <c r="O2010" t="s">
        <v>3399</v>
      </c>
      <c r="P2010" t="s">
        <v>3400</v>
      </c>
      <c r="Q2010" s="7">
        <f>fact_orders[[#This Row],[Original Price]]*(1-fact_orders[[#This Row],[Discount%]])</f>
        <v>500.93999999999994</v>
      </c>
      <c r="R2010">
        <f>fact_orders[[#This Row],[Original Price]]*fact_orders[[#This Row],[Discount%]]</f>
        <v>258.06</v>
      </c>
      <c r="S2010">
        <f>YEAR(fact_orders[[#This Row],[Date]])</f>
        <v>2021</v>
      </c>
      <c r="T2010">
        <f>MONTH(fact_orders[[#This Row],[Date]])</f>
        <v>3</v>
      </c>
      <c r="U2010" t="str">
        <f>TEXT(fact_orders[[#This Row],[Date]],"mmm-yyyy")</f>
        <v>Mar-2021</v>
      </c>
      <c r="V2010" t="str">
        <f>"Q"&amp;ROUNDUP(MONTH(fact_orders[[#This Row],[Date]])/3,0)</f>
        <v>Q1</v>
      </c>
      <c r="W2010" t="str" cm="1">
        <f t="array" ref="W2010">_xlfn.IFS(
fact_orders[[#This Row],[dim_customers.Customer Age]]&lt;=25,"18-25",
fact_orders[[#This Row],[dim_customers.Customer Age]]&lt;=35,"26-35",
fact_orders[[#This Row],[dim_customers.Customer Age]]&lt;=45,"36-45",
fact_orders[[#This Row],[dim_customers.Customer Age]]&lt;=55,"46-55",
TRUE,"56+"
)</f>
        <v>26-35</v>
      </c>
      <c r="X2010" t="str" cm="1">
        <f t="array" ref="X2010">_xlfn.IFS(fact_orders[[#This Row],[Original Price]]&lt;250,"Under 250", fact_orders[[#This Row],[Original Price]]&lt;500, "250-499",fact_orders[[#This Row],[Original Price]]&lt;1000,"500-999",fact_orders[[#This Row],[Original Price]]&lt;2000,"1000-1999",TRUE,"2000+")</f>
        <v>500-999</v>
      </c>
      <c r="Y2010" t="str" cm="1">
        <f t="array" ref="Y2010">_xlfn.IFS(fact_orders[[#This Row],[Discount%]]&lt;0.2,"10-19%",fact_orders[[#This Row],[Discount%]]&lt;0.3,"20-29%",fact_orders[[#This Row],[Discount%]]&lt;0.4,"30-39%",fact_orders[[#This Row],[Discount%]]&lt;0.5,"40-49%",TRUE,"50%+")</f>
        <v>30-39%</v>
      </c>
    </row>
    <row r="2011" spans="1:25" hidden="1" x14ac:dyDescent="0.3">
      <c r="A2011" t="s">
        <v>5427</v>
      </c>
      <c r="B2011" t="s">
        <v>3406</v>
      </c>
      <c r="C2011" t="s">
        <v>1875</v>
      </c>
      <c r="D2011" s="2">
        <v>44331</v>
      </c>
      <c r="E2011">
        <v>478</v>
      </c>
      <c r="F2011" s="4">
        <v>0.38</v>
      </c>
      <c r="G2011" t="s">
        <v>8</v>
      </c>
      <c r="H2011" t="s">
        <v>911</v>
      </c>
      <c r="I2011" t="s">
        <v>1864</v>
      </c>
      <c r="J2011" t="s">
        <v>1023</v>
      </c>
      <c r="K2011" t="s">
        <v>923</v>
      </c>
      <c r="L2011" t="s">
        <v>35</v>
      </c>
      <c r="M2011">
        <v>5</v>
      </c>
      <c r="N2011">
        <v>35</v>
      </c>
      <c r="O2011" t="s">
        <v>3407</v>
      </c>
      <c r="P2011" t="s">
        <v>3400</v>
      </c>
      <c r="Q2011" s="7">
        <f>fact_orders[[#This Row],[Original Price]]*(1-fact_orders[[#This Row],[Discount%]])</f>
        <v>296.36</v>
      </c>
      <c r="R2011">
        <f>fact_orders[[#This Row],[Original Price]]*fact_orders[[#This Row],[Discount%]]</f>
        <v>181.64000000000001</v>
      </c>
      <c r="S2011">
        <f>YEAR(fact_orders[[#This Row],[Date]])</f>
        <v>2021</v>
      </c>
      <c r="T2011">
        <f>MONTH(fact_orders[[#This Row],[Date]])</f>
        <v>5</v>
      </c>
      <c r="U2011" t="str">
        <f>TEXT(fact_orders[[#This Row],[Date]],"mmm-yyyy")</f>
        <v>May-2021</v>
      </c>
      <c r="V2011" t="str">
        <f>"Q"&amp;ROUNDUP(MONTH(fact_orders[[#This Row],[Date]])/3,0)</f>
        <v>Q2</v>
      </c>
      <c r="W2011" t="str" cm="1">
        <f t="array" ref="W2011">_xlfn.IFS(
fact_orders[[#This Row],[dim_customers.Customer Age]]&lt;=25,"18-25",
fact_orders[[#This Row],[dim_customers.Customer Age]]&lt;=35,"26-35",
fact_orders[[#This Row],[dim_customers.Customer Age]]&lt;=45,"36-45",
fact_orders[[#This Row],[dim_customers.Customer Age]]&lt;=55,"46-55",
TRUE,"56+"
)</f>
        <v>26-35</v>
      </c>
      <c r="X2011" t="str" cm="1">
        <f t="array" ref="X2011">_xlfn.IFS(fact_orders[[#This Row],[Original Price]]&lt;250,"Under 250", fact_orders[[#This Row],[Original Price]]&lt;500, "250-499",fact_orders[[#This Row],[Original Price]]&lt;1000,"500-999",fact_orders[[#This Row],[Original Price]]&lt;2000,"1000-1999",TRUE,"2000+")</f>
        <v>250-499</v>
      </c>
      <c r="Y2011" t="str" cm="1">
        <f t="array" ref="Y2011">_xlfn.IFS(fact_orders[[#This Row],[Discount%]]&lt;0.2,"10-19%",fact_orders[[#This Row],[Discount%]]&lt;0.3,"20-29%",fact_orders[[#This Row],[Discount%]]&lt;0.4,"30-39%",fact_orders[[#This Row],[Discount%]]&lt;0.5,"40-49%",TRUE,"50%+")</f>
        <v>30-39%</v>
      </c>
    </row>
    <row r="2012" spans="1:25" hidden="1" x14ac:dyDescent="0.3">
      <c r="A2012" t="s">
        <v>5428</v>
      </c>
      <c r="B2012" t="s">
        <v>3408</v>
      </c>
      <c r="C2012" t="s">
        <v>1876</v>
      </c>
      <c r="D2012" s="2">
        <v>44399</v>
      </c>
      <c r="E2012">
        <v>566</v>
      </c>
      <c r="F2012" s="4">
        <v>0.38</v>
      </c>
      <c r="G2012" t="s">
        <v>8</v>
      </c>
      <c r="H2012" t="s">
        <v>911</v>
      </c>
      <c r="I2012" t="s">
        <v>1864</v>
      </c>
      <c r="J2012" t="s">
        <v>1023</v>
      </c>
      <c r="K2012" t="s">
        <v>931</v>
      </c>
      <c r="L2012" t="s">
        <v>18</v>
      </c>
      <c r="M2012">
        <v>4</v>
      </c>
      <c r="N2012">
        <v>36</v>
      </c>
      <c r="O2012" t="s">
        <v>3407</v>
      </c>
      <c r="P2012" t="s">
        <v>3400</v>
      </c>
      <c r="Q2012" s="7">
        <f>fact_orders[[#This Row],[Original Price]]*(1-fact_orders[[#This Row],[Discount%]])</f>
        <v>350.92</v>
      </c>
      <c r="R2012">
        <f>fact_orders[[#This Row],[Original Price]]*fact_orders[[#This Row],[Discount%]]</f>
        <v>215.08</v>
      </c>
      <c r="S2012">
        <f>YEAR(fact_orders[[#This Row],[Date]])</f>
        <v>2021</v>
      </c>
      <c r="T2012">
        <f>MONTH(fact_orders[[#This Row],[Date]])</f>
        <v>7</v>
      </c>
      <c r="U2012" t="str">
        <f>TEXT(fact_orders[[#This Row],[Date]],"mmm-yyyy")</f>
        <v>Jul-2021</v>
      </c>
      <c r="V2012" t="str">
        <f>"Q"&amp;ROUNDUP(MONTH(fact_orders[[#This Row],[Date]])/3,0)</f>
        <v>Q3</v>
      </c>
      <c r="W2012" t="str" cm="1">
        <f t="array" ref="W2012">_xlfn.IFS(
fact_orders[[#This Row],[dim_customers.Customer Age]]&lt;=25,"18-25",
fact_orders[[#This Row],[dim_customers.Customer Age]]&lt;=35,"26-35",
fact_orders[[#This Row],[dim_customers.Customer Age]]&lt;=45,"36-45",
fact_orders[[#This Row],[dim_customers.Customer Age]]&lt;=55,"46-55",
TRUE,"56+"
)</f>
        <v>36-45</v>
      </c>
      <c r="X2012" t="str" cm="1">
        <f t="array" ref="X2012">_xlfn.IFS(fact_orders[[#This Row],[Original Price]]&lt;250,"Under 250", fact_orders[[#This Row],[Original Price]]&lt;500, "250-499",fact_orders[[#This Row],[Original Price]]&lt;1000,"500-999",fact_orders[[#This Row],[Original Price]]&lt;2000,"1000-1999",TRUE,"2000+")</f>
        <v>500-999</v>
      </c>
      <c r="Y2012" t="str" cm="1">
        <f t="array" ref="Y2012">_xlfn.IFS(fact_orders[[#This Row],[Discount%]]&lt;0.2,"10-19%",fact_orders[[#This Row],[Discount%]]&lt;0.3,"20-29%",fact_orders[[#This Row],[Discount%]]&lt;0.4,"30-39%",fact_orders[[#This Row],[Discount%]]&lt;0.5,"40-49%",TRUE,"50%+")</f>
        <v>30-39%</v>
      </c>
    </row>
    <row r="2013" spans="1:25" hidden="1" x14ac:dyDescent="0.3">
      <c r="A2013" t="s">
        <v>5429</v>
      </c>
      <c r="B2013" t="s">
        <v>3409</v>
      </c>
      <c r="C2013" t="s">
        <v>1877</v>
      </c>
      <c r="D2013" s="2">
        <v>44995</v>
      </c>
      <c r="E2013">
        <v>369</v>
      </c>
      <c r="F2013" s="4">
        <v>0.38</v>
      </c>
      <c r="G2013" t="s">
        <v>8</v>
      </c>
      <c r="H2013" t="s">
        <v>911</v>
      </c>
      <c r="I2013" t="s">
        <v>1864</v>
      </c>
      <c r="J2013" t="s">
        <v>1023</v>
      </c>
      <c r="K2013" t="s">
        <v>931</v>
      </c>
      <c r="L2013" t="s">
        <v>33</v>
      </c>
      <c r="M2013">
        <v>2</v>
      </c>
      <c r="N2013">
        <v>37</v>
      </c>
      <c r="O2013" t="s">
        <v>3407</v>
      </c>
      <c r="P2013" t="s">
        <v>3400</v>
      </c>
      <c r="Q2013" s="7">
        <f>fact_orders[[#This Row],[Original Price]]*(1-fact_orders[[#This Row],[Discount%]])</f>
        <v>228.78</v>
      </c>
      <c r="R2013">
        <f>fact_orders[[#This Row],[Original Price]]*fact_orders[[#This Row],[Discount%]]</f>
        <v>140.22</v>
      </c>
      <c r="S2013">
        <f>YEAR(fact_orders[[#This Row],[Date]])</f>
        <v>2023</v>
      </c>
      <c r="T2013">
        <f>MONTH(fact_orders[[#This Row],[Date]])</f>
        <v>3</v>
      </c>
      <c r="U2013" t="str">
        <f>TEXT(fact_orders[[#This Row],[Date]],"mmm-yyyy")</f>
        <v>Mar-2023</v>
      </c>
      <c r="V2013" t="str">
        <f>"Q"&amp;ROUNDUP(MONTH(fact_orders[[#This Row],[Date]])/3,0)</f>
        <v>Q1</v>
      </c>
      <c r="W2013" t="str" cm="1">
        <f t="array" ref="W2013">_xlfn.IFS(
fact_orders[[#This Row],[dim_customers.Customer Age]]&lt;=25,"18-25",
fact_orders[[#This Row],[dim_customers.Customer Age]]&lt;=35,"26-35",
fact_orders[[#This Row],[dim_customers.Customer Age]]&lt;=45,"36-45",
fact_orders[[#This Row],[dim_customers.Customer Age]]&lt;=55,"46-55",
TRUE,"56+"
)</f>
        <v>36-45</v>
      </c>
      <c r="X2013" t="str" cm="1">
        <f t="array" ref="X2013">_xlfn.IFS(fact_orders[[#This Row],[Original Price]]&lt;250,"Under 250", fact_orders[[#This Row],[Original Price]]&lt;500, "250-499",fact_orders[[#This Row],[Original Price]]&lt;1000,"500-999",fact_orders[[#This Row],[Original Price]]&lt;2000,"1000-1999",TRUE,"2000+")</f>
        <v>250-499</v>
      </c>
      <c r="Y2013" t="str" cm="1">
        <f t="array" ref="Y2013">_xlfn.IFS(fact_orders[[#This Row],[Discount%]]&lt;0.2,"10-19%",fact_orders[[#This Row],[Discount%]]&lt;0.3,"20-29%",fact_orders[[#This Row],[Discount%]]&lt;0.4,"30-39%",fact_orders[[#This Row],[Discount%]]&lt;0.5,"40-49%",TRUE,"50%+")</f>
        <v>30-39%</v>
      </c>
    </row>
    <row r="2014" spans="1:25" hidden="1" x14ac:dyDescent="0.3">
      <c r="A2014" t="s">
        <v>5430</v>
      </c>
      <c r="B2014" t="s">
        <v>3410</v>
      </c>
      <c r="C2014" t="s">
        <v>1878</v>
      </c>
      <c r="D2014" s="2">
        <v>44310</v>
      </c>
      <c r="E2014">
        <v>456</v>
      </c>
      <c r="F2014" s="4">
        <v>0.38</v>
      </c>
      <c r="G2014" t="s">
        <v>8</v>
      </c>
      <c r="H2014" t="s">
        <v>911</v>
      </c>
      <c r="I2014" t="s">
        <v>1864</v>
      </c>
      <c r="J2014" t="s">
        <v>1879</v>
      </c>
      <c r="K2014" t="s">
        <v>931</v>
      </c>
      <c r="L2014" t="s">
        <v>37</v>
      </c>
      <c r="M2014">
        <v>5</v>
      </c>
      <c r="N2014">
        <v>38</v>
      </c>
      <c r="O2014" t="s">
        <v>3411</v>
      </c>
      <c r="P2014" t="s">
        <v>3400</v>
      </c>
      <c r="Q2014" s="7">
        <f>fact_orders[[#This Row],[Original Price]]*(1-fact_orders[[#This Row],[Discount%]])</f>
        <v>282.71999999999997</v>
      </c>
      <c r="R2014">
        <f>fact_orders[[#This Row],[Original Price]]*fact_orders[[#This Row],[Discount%]]</f>
        <v>173.28</v>
      </c>
      <c r="S2014">
        <f>YEAR(fact_orders[[#This Row],[Date]])</f>
        <v>2021</v>
      </c>
      <c r="T2014">
        <f>MONTH(fact_orders[[#This Row],[Date]])</f>
        <v>4</v>
      </c>
      <c r="U2014" t="str">
        <f>TEXT(fact_orders[[#This Row],[Date]],"mmm-yyyy")</f>
        <v>Apr-2021</v>
      </c>
      <c r="V2014" t="str">
        <f>"Q"&amp;ROUNDUP(MONTH(fact_orders[[#This Row],[Date]])/3,0)</f>
        <v>Q2</v>
      </c>
      <c r="W2014" t="str" cm="1">
        <f t="array" ref="W2014">_xlfn.IFS(
fact_orders[[#This Row],[dim_customers.Customer Age]]&lt;=25,"18-25",
fact_orders[[#This Row],[dim_customers.Customer Age]]&lt;=35,"26-35",
fact_orders[[#This Row],[dim_customers.Customer Age]]&lt;=45,"36-45",
fact_orders[[#This Row],[dim_customers.Customer Age]]&lt;=55,"46-55",
TRUE,"56+"
)</f>
        <v>36-45</v>
      </c>
      <c r="X2014" t="str" cm="1">
        <f t="array" ref="X2014">_xlfn.IFS(fact_orders[[#This Row],[Original Price]]&lt;250,"Under 250", fact_orders[[#This Row],[Original Price]]&lt;500, "250-499",fact_orders[[#This Row],[Original Price]]&lt;1000,"500-999",fact_orders[[#This Row],[Original Price]]&lt;2000,"1000-1999",TRUE,"2000+")</f>
        <v>250-499</v>
      </c>
      <c r="Y2014" t="str" cm="1">
        <f t="array" ref="Y2014">_xlfn.IFS(fact_orders[[#This Row],[Discount%]]&lt;0.2,"10-19%",fact_orders[[#This Row],[Discount%]]&lt;0.3,"20-29%",fact_orders[[#This Row],[Discount%]]&lt;0.4,"30-39%",fact_orders[[#This Row],[Discount%]]&lt;0.5,"40-49%",TRUE,"50%+")</f>
        <v>30-39%</v>
      </c>
    </row>
    <row r="2015" spans="1:25" hidden="1" x14ac:dyDescent="0.3">
      <c r="A2015" t="s">
        <v>5431</v>
      </c>
      <c r="B2015" t="s">
        <v>3412</v>
      </c>
      <c r="C2015" t="s">
        <v>1880</v>
      </c>
      <c r="D2015" s="2">
        <v>44262</v>
      </c>
      <c r="E2015">
        <v>1145</v>
      </c>
      <c r="F2015" s="4">
        <v>0.38</v>
      </c>
      <c r="G2015" t="s">
        <v>8</v>
      </c>
      <c r="H2015" t="s">
        <v>911</v>
      </c>
      <c r="I2015" t="s">
        <v>1864</v>
      </c>
      <c r="J2015" t="s">
        <v>1879</v>
      </c>
      <c r="K2015" t="s">
        <v>931</v>
      </c>
      <c r="L2015" t="s">
        <v>432</v>
      </c>
      <c r="M2015">
        <v>5</v>
      </c>
      <c r="N2015">
        <v>39</v>
      </c>
      <c r="O2015" t="s">
        <v>3411</v>
      </c>
      <c r="P2015" t="s">
        <v>3400</v>
      </c>
      <c r="Q2015" s="7">
        <f>fact_orders[[#This Row],[Original Price]]*(1-fact_orders[[#This Row],[Discount%]])</f>
        <v>709.9</v>
      </c>
      <c r="R2015">
        <f>fact_orders[[#This Row],[Original Price]]*fact_orders[[#This Row],[Discount%]]</f>
        <v>435.1</v>
      </c>
      <c r="S2015">
        <f>YEAR(fact_orders[[#This Row],[Date]])</f>
        <v>2021</v>
      </c>
      <c r="T2015">
        <f>MONTH(fact_orders[[#This Row],[Date]])</f>
        <v>3</v>
      </c>
      <c r="U2015" t="str">
        <f>TEXT(fact_orders[[#This Row],[Date]],"mmm-yyyy")</f>
        <v>Mar-2021</v>
      </c>
      <c r="V2015" t="str">
        <f>"Q"&amp;ROUNDUP(MONTH(fact_orders[[#This Row],[Date]])/3,0)</f>
        <v>Q1</v>
      </c>
      <c r="W2015" t="str" cm="1">
        <f t="array" ref="W2015">_xlfn.IFS(
fact_orders[[#This Row],[dim_customers.Customer Age]]&lt;=25,"18-25",
fact_orders[[#This Row],[dim_customers.Customer Age]]&lt;=35,"26-35",
fact_orders[[#This Row],[dim_customers.Customer Age]]&lt;=45,"36-45",
fact_orders[[#This Row],[dim_customers.Customer Age]]&lt;=55,"46-55",
TRUE,"56+"
)</f>
        <v>36-45</v>
      </c>
      <c r="X2015" t="str" cm="1">
        <f t="array" ref="X2015">_xlfn.IFS(fact_orders[[#This Row],[Original Price]]&lt;250,"Under 250", fact_orders[[#This Row],[Original Price]]&lt;500, "250-499",fact_orders[[#This Row],[Original Price]]&lt;1000,"500-999",fact_orders[[#This Row],[Original Price]]&lt;2000,"1000-1999",TRUE,"2000+")</f>
        <v>1000-1999</v>
      </c>
      <c r="Y2015" t="str" cm="1">
        <f t="array" ref="Y2015">_xlfn.IFS(fact_orders[[#This Row],[Discount%]]&lt;0.2,"10-19%",fact_orders[[#This Row],[Discount%]]&lt;0.3,"20-29%",fact_orders[[#This Row],[Discount%]]&lt;0.4,"30-39%",fact_orders[[#This Row],[Discount%]]&lt;0.5,"40-49%",TRUE,"50%+")</f>
        <v>30-39%</v>
      </c>
    </row>
    <row r="2016" spans="1:25" hidden="1" x14ac:dyDescent="0.3">
      <c r="A2016" t="s">
        <v>5432</v>
      </c>
      <c r="B2016" t="s">
        <v>3413</v>
      </c>
      <c r="C2016" t="s">
        <v>1881</v>
      </c>
      <c r="D2016" s="2">
        <v>44547</v>
      </c>
      <c r="E2016">
        <v>1174</v>
      </c>
      <c r="F2016" s="4">
        <v>0.21</v>
      </c>
      <c r="G2016" t="s">
        <v>8</v>
      </c>
      <c r="H2016" t="s">
        <v>911</v>
      </c>
      <c r="I2016" t="s">
        <v>1864</v>
      </c>
      <c r="J2016" t="s">
        <v>1879</v>
      </c>
      <c r="K2016" t="s">
        <v>931</v>
      </c>
      <c r="L2016" t="s">
        <v>27</v>
      </c>
      <c r="M2016">
        <v>4</v>
      </c>
      <c r="N2016">
        <v>40</v>
      </c>
      <c r="O2016" t="s">
        <v>3411</v>
      </c>
      <c r="P2016" t="s">
        <v>3400</v>
      </c>
      <c r="Q2016" s="7">
        <f>fact_orders[[#This Row],[Original Price]]*(1-fact_orders[[#This Row],[Discount%]])</f>
        <v>927.46</v>
      </c>
      <c r="R2016">
        <f>fact_orders[[#This Row],[Original Price]]*fact_orders[[#This Row],[Discount%]]</f>
        <v>246.54</v>
      </c>
      <c r="S2016">
        <f>YEAR(fact_orders[[#This Row],[Date]])</f>
        <v>2021</v>
      </c>
      <c r="T2016">
        <f>MONTH(fact_orders[[#This Row],[Date]])</f>
        <v>12</v>
      </c>
      <c r="U2016" t="str">
        <f>TEXT(fact_orders[[#This Row],[Date]],"mmm-yyyy")</f>
        <v>Dec-2021</v>
      </c>
      <c r="V2016" t="str">
        <f>"Q"&amp;ROUNDUP(MONTH(fact_orders[[#This Row],[Date]])/3,0)</f>
        <v>Q4</v>
      </c>
      <c r="W2016" t="str" cm="1">
        <f t="array" ref="W2016">_xlfn.IFS(
fact_orders[[#This Row],[dim_customers.Customer Age]]&lt;=25,"18-25",
fact_orders[[#This Row],[dim_customers.Customer Age]]&lt;=35,"26-35",
fact_orders[[#This Row],[dim_customers.Customer Age]]&lt;=45,"36-45",
fact_orders[[#This Row],[dim_customers.Customer Age]]&lt;=55,"46-55",
TRUE,"56+"
)</f>
        <v>36-45</v>
      </c>
      <c r="X2016" t="str" cm="1">
        <f t="array" ref="X2016">_xlfn.IFS(fact_orders[[#This Row],[Original Price]]&lt;250,"Under 250", fact_orders[[#This Row],[Original Price]]&lt;500, "250-499",fact_orders[[#This Row],[Original Price]]&lt;1000,"500-999",fact_orders[[#This Row],[Original Price]]&lt;2000,"1000-1999",TRUE,"2000+")</f>
        <v>1000-1999</v>
      </c>
      <c r="Y2016" t="str" cm="1">
        <f t="array" ref="Y2016">_xlfn.IFS(fact_orders[[#This Row],[Discount%]]&lt;0.2,"10-19%",fact_orders[[#This Row],[Discount%]]&lt;0.3,"20-29%",fact_orders[[#This Row],[Discount%]]&lt;0.4,"30-39%",fact_orders[[#This Row],[Discount%]]&lt;0.5,"40-49%",TRUE,"50%+")</f>
        <v>20-29%</v>
      </c>
    </row>
    <row r="2017" spans="1:25" hidden="1" x14ac:dyDescent="0.3">
      <c r="A2017" t="s">
        <v>5433</v>
      </c>
      <c r="B2017" t="s">
        <v>3280</v>
      </c>
      <c r="C2017" t="s">
        <v>1882</v>
      </c>
      <c r="D2017" s="2">
        <v>44692</v>
      </c>
      <c r="E2017">
        <v>1136</v>
      </c>
      <c r="F2017" s="4">
        <v>0.21</v>
      </c>
      <c r="G2017" t="s">
        <v>8</v>
      </c>
      <c r="H2017" t="s">
        <v>911</v>
      </c>
      <c r="I2017" t="s">
        <v>1864</v>
      </c>
      <c r="J2017" t="s">
        <v>1879</v>
      </c>
      <c r="K2017" t="s">
        <v>931</v>
      </c>
      <c r="L2017" t="s">
        <v>196</v>
      </c>
      <c r="M2017">
        <v>4</v>
      </c>
      <c r="N2017">
        <v>30</v>
      </c>
      <c r="O2017" t="s">
        <v>3281</v>
      </c>
      <c r="P2017" t="s">
        <v>3282</v>
      </c>
      <c r="Q2017" s="7">
        <f>fact_orders[[#This Row],[Original Price]]*(1-fact_orders[[#This Row],[Discount%]])</f>
        <v>897.44</v>
      </c>
      <c r="R2017">
        <f>fact_orders[[#This Row],[Original Price]]*fact_orders[[#This Row],[Discount%]]</f>
        <v>238.56</v>
      </c>
      <c r="S2017">
        <f>YEAR(fact_orders[[#This Row],[Date]])</f>
        <v>2022</v>
      </c>
      <c r="T2017">
        <f>MONTH(fact_orders[[#This Row],[Date]])</f>
        <v>5</v>
      </c>
      <c r="U2017" t="str">
        <f>TEXT(fact_orders[[#This Row],[Date]],"mmm-yyyy")</f>
        <v>May-2022</v>
      </c>
      <c r="V2017" t="str">
        <f>"Q"&amp;ROUNDUP(MONTH(fact_orders[[#This Row],[Date]])/3,0)</f>
        <v>Q2</v>
      </c>
      <c r="W2017" t="str" cm="1">
        <f t="array" ref="W2017">_xlfn.IFS(
fact_orders[[#This Row],[dim_customers.Customer Age]]&lt;=25,"18-25",
fact_orders[[#This Row],[dim_customers.Customer Age]]&lt;=35,"26-35",
fact_orders[[#This Row],[dim_customers.Customer Age]]&lt;=45,"36-45",
fact_orders[[#This Row],[dim_customers.Customer Age]]&lt;=55,"46-55",
TRUE,"56+"
)</f>
        <v>26-35</v>
      </c>
      <c r="X2017" t="str" cm="1">
        <f t="array" ref="X2017">_xlfn.IFS(fact_orders[[#This Row],[Original Price]]&lt;250,"Under 250", fact_orders[[#This Row],[Original Price]]&lt;500, "250-499",fact_orders[[#This Row],[Original Price]]&lt;1000,"500-999",fact_orders[[#This Row],[Original Price]]&lt;2000,"1000-1999",TRUE,"2000+")</f>
        <v>1000-1999</v>
      </c>
      <c r="Y2017" t="str" cm="1">
        <f t="array" ref="Y2017">_xlfn.IFS(fact_orders[[#This Row],[Discount%]]&lt;0.2,"10-19%",fact_orders[[#This Row],[Discount%]]&lt;0.3,"20-29%",fact_orders[[#This Row],[Discount%]]&lt;0.4,"30-39%",fact_orders[[#This Row],[Discount%]]&lt;0.5,"40-49%",TRUE,"50%+")</f>
        <v>20-29%</v>
      </c>
    </row>
    <row r="2018" spans="1:25" hidden="1" x14ac:dyDescent="0.3">
      <c r="A2018" t="s">
        <v>5434</v>
      </c>
      <c r="B2018" t="s">
        <v>3283</v>
      </c>
      <c r="C2018" t="s">
        <v>1883</v>
      </c>
      <c r="D2018" s="2">
        <v>44564</v>
      </c>
      <c r="E2018">
        <v>1562</v>
      </c>
      <c r="F2018" s="4">
        <v>0.21</v>
      </c>
      <c r="G2018" t="s">
        <v>8</v>
      </c>
      <c r="H2018" t="s">
        <v>911</v>
      </c>
      <c r="I2018" t="s">
        <v>1864</v>
      </c>
      <c r="J2018" t="s">
        <v>1879</v>
      </c>
      <c r="K2018" t="s">
        <v>931</v>
      </c>
      <c r="L2018" t="s">
        <v>29</v>
      </c>
      <c r="M2018">
        <v>4</v>
      </c>
      <c r="N2018">
        <v>35</v>
      </c>
      <c r="O2018" t="s">
        <v>3281</v>
      </c>
      <c r="P2018" t="s">
        <v>3282</v>
      </c>
      <c r="Q2018" s="7">
        <f>fact_orders[[#This Row],[Original Price]]*(1-fact_orders[[#This Row],[Discount%]])</f>
        <v>1233.98</v>
      </c>
      <c r="R2018">
        <f>fact_orders[[#This Row],[Original Price]]*fact_orders[[#This Row],[Discount%]]</f>
        <v>328.02</v>
      </c>
      <c r="S2018">
        <f>YEAR(fact_orders[[#This Row],[Date]])</f>
        <v>2022</v>
      </c>
      <c r="T2018">
        <f>MONTH(fact_orders[[#This Row],[Date]])</f>
        <v>1</v>
      </c>
      <c r="U2018" t="str">
        <f>TEXT(fact_orders[[#This Row],[Date]],"mmm-yyyy")</f>
        <v>Jan-2022</v>
      </c>
      <c r="V2018" t="str">
        <f>"Q"&amp;ROUNDUP(MONTH(fact_orders[[#This Row],[Date]])/3,0)</f>
        <v>Q1</v>
      </c>
      <c r="W2018" t="str" cm="1">
        <f t="array" ref="W2018">_xlfn.IFS(
fact_orders[[#This Row],[dim_customers.Customer Age]]&lt;=25,"18-25",
fact_orders[[#This Row],[dim_customers.Customer Age]]&lt;=35,"26-35",
fact_orders[[#This Row],[dim_customers.Customer Age]]&lt;=45,"36-45",
fact_orders[[#This Row],[dim_customers.Customer Age]]&lt;=55,"46-55",
TRUE,"56+"
)</f>
        <v>26-35</v>
      </c>
      <c r="X2018" t="str" cm="1">
        <f t="array" ref="X2018">_xlfn.IFS(fact_orders[[#This Row],[Original Price]]&lt;250,"Under 250", fact_orders[[#This Row],[Original Price]]&lt;500, "250-499",fact_orders[[#This Row],[Original Price]]&lt;1000,"500-999",fact_orders[[#This Row],[Original Price]]&lt;2000,"1000-1999",TRUE,"2000+")</f>
        <v>1000-1999</v>
      </c>
      <c r="Y2018" t="str" cm="1">
        <f t="array" ref="Y2018">_xlfn.IFS(fact_orders[[#This Row],[Discount%]]&lt;0.2,"10-19%",fact_orders[[#This Row],[Discount%]]&lt;0.3,"20-29%",fact_orders[[#This Row],[Discount%]]&lt;0.4,"30-39%",fact_orders[[#This Row],[Discount%]]&lt;0.5,"40-49%",TRUE,"50%+")</f>
        <v>20-29%</v>
      </c>
    </row>
    <row r="2019" spans="1:25" hidden="1" x14ac:dyDescent="0.3">
      <c r="A2019" t="s">
        <v>5435</v>
      </c>
      <c r="B2019" t="s">
        <v>3284</v>
      </c>
      <c r="C2019" t="s">
        <v>1884</v>
      </c>
      <c r="D2019" s="2">
        <v>44248</v>
      </c>
      <c r="E2019">
        <v>465</v>
      </c>
      <c r="F2019" s="4">
        <v>0.21</v>
      </c>
      <c r="G2019" t="s">
        <v>8</v>
      </c>
      <c r="H2019" t="s">
        <v>911</v>
      </c>
      <c r="I2019" t="s">
        <v>1864</v>
      </c>
      <c r="J2019" t="s">
        <v>1879</v>
      </c>
      <c r="K2019" t="s">
        <v>931</v>
      </c>
      <c r="L2019" t="s">
        <v>130</v>
      </c>
      <c r="M2019">
        <v>3</v>
      </c>
      <c r="N2019">
        <v>36</v>
      </c>
      <c r="O2019" t="s">
        <v>3281</v>
      </c>
      <c r="P2019" t="s">
        <v>3282</v>
      </c>
      <c r="Q2019" s="7">
        <f>fact_orders[[#This Row],[Original Price]]*(1-fact_orders[[#This Row],[Discount%]])</f>
        <v>367.35</v>
      </c>
      <c r="R2019">
        <f>fact_orders[[#This Row],[Original Price]]*fact_orders[[#This Row],[Discount%]]</f>
        <v>97.649999999999991</v>
      </c>
      <c r="S2019">
        <f>YEAR(fact_orders[[#This Row],[Date]])</f>
        <v>2021</v>
      </c>
      <c r="T2019">
        <f>MONTH(fact_orders[[#This Row],[Date]])</f>
        <v>2</v>
      </c>
      <c r="U2019" t="str">
        <f>TEXT(fact_orders[[#This Row],[Date]],"mmm-yyyy")</f>
        <v>Feb-2021</v>
      </c>
      <c r="V2019" t="str">
        <f>"Q"&amp;ROUNDUP(MONTH(fact_orders[[#This Row],[Date]])/3,0)</f>
        <v>Q1</v>
      </c>
      <c r="W2019" t="str" cm="1">
        <f t="array" ref="W2019">_xlfn.IFS(
fact_orders[[#This Row],[dim_customers.Customer Age]]&lt;=25,"18-25",
fact_orders[[#This Row],[dim_customers.Customer Age]]&lt;=35,"26-35",
fact_orders[[#This Row],[dim_customers.Customer Age]]&lt;=45,"36-45",
fact_orders[[#This Row],[dim_customers.Customer Age]]&lt;=55,"46-55",
TRUE,"56+"
)</f>
        <v>36-45</v>
      </c>
      <c r="X2019" t="str" cm="1">
        <f t="array" ref="X2019">_xlfn.IFS(fact_orders[[#This Row],[Original Price]]&lt;250,"Under 250", fact_orders[[#This Row],[Original Price]]&lt;500, "250-499",fact_orders[[#This Row],[Original Price]]&lt;1000,"500-999",fact_orders[[#This Row],[Original Price]]&lt;2000,"1000-1999",TRUE,"2000+")</f>
        <v>250-499</v>
      </c>
      <c r="Y2019" t="str" cm="1">
        <f t="array" ref="Y2019">_xlfn.IFS(fact_orders[[#This Row],[Discount%]]&lt;0.2,"10-19%",fact_orders[[#This Row],[Discount%]]&lt;0.3,"20-29%",fact_orders[[#This Row],[Discount%]]&lt;0.4,"30-39%",fact_orders[[#This Row],[Discount%]]&lt;0.5,"40-49%",TRUE,"50%+")</f>
        <v>20-29%</v>
      </c>
    </row>
    <row r="2020" spans="1:25" hidden="1" x14ac:dyDescent="0.3">
      <c r="A2020" t="s">
        <v>5436</v>
      </c>
      <c r="B2020" t="s">
        <v>3285</v>
      </c>
      <c r="C2020" t="s">
        <v>1885</v>
      </c>
      <c r="D2020" s="2">
        <v>44912</v>
      </c>
      <c r="E2020">
        <v>456</v>
      </c>
      <c r="F2020" s="4">
        <v>0.21</v>
      </c>
      <c r="G2020" t="s">
        <v>8</v>
      </c>
      <c r="H2020" t="s">
        <v>911</v>
      </c>
      <c r="I2020" t="s">
        <v>1864</v>
      </c>
      <c r="J2020" t="s">
        <v>1879</v>
      </c>
      <c r="K2020" t="s">
        <v>940</v>
      </c>
      <c r="L2020" t="s">
        <v>139</v>
      </c>
      <c r="M2020">
        <v>5</v>
      </c>
      <c r="N2020">
        <v>40</v>
      </c>
      <c r="O2020" t="s">
        <v>3286</v>
      </c>
      <c r="P2020" t="s">
        <v>3282</v>
      </c>
      <c r="Q2020" s="7">
        <f>fact_orders[[#This Row],[Original Price]]*(1-fact_orders[[#This Row],[Discount%]])</f>
        <v>360.24</v>
      </c>
      <c r="R2020">
        <f>fact_orders[[#This Row],[Original Price]]*fact_orders[[#This Row],[Discount%]]</f>
        <v>95.759999999999991</v>
      </c>
      <c r="S2020">
        <f>YEAR(fact_orders[[#This Row],[Date]])</f>
        <v>2022</v>
      </c>
      <c r="T2020">
        <f>MONTH(fact_orders[[#This Row],[Date]])</f>
        <v>12</v>
      </c>
      <c r="U2020" t="str">
        <f>TEXT(fact_orders[[#This Row],[Date]],"mmm-yyyy")</f>
        <v>Dec-2022</v>
      </c>
      <c r="V2020" t="str">
        <f>"Q"&amp;ROUNDUP(MONTH(fact_orders[[#This Row],[Date]])/3,0)</f>
        <v>Q4</v>
      </c>
      <c r="W2020" t="str" cm="1">
        <f t="array" ref="W2020">_xlfn.IFS(
fact_orders[[#This Row],[dim_customers.Customer Age]]&lt;=25,"18-25",
fact_orders[[#This Row],[dim_customers.Customer Age]]&lt;=35,"26-35",
fact_orders[[#This Row],[dim_customers.Customer Age]]&lt;=45,"36-45",
fact_orders[[#This Row],[dim_customers.Customer Age]]&lt;=55,"46-55",
TRUE,"56+"
)</f>
        <v>36-45</v>
      </c>
      <c r="X2020" t="str" cm="1">
        <f t="array" ref="X2020">_xlfn.IFS(fact_orders[[#This Row],[Original Price]]&lt;250,"Under 250", fact_orders[[#This Row],[Original Price]]&lt;500, "250-499",fact_orders[[#This Row],[Original Price]]&lt;1000,"500-999",fact_orders[[#This Row],[Original Price]]&lt;2000,"1000-1999",TRUE,"2000+")</f>
        <v>250-499</v>
      </c>
      <c r="Y2020" t="str" cm="1">
        <f t="array" ref="Y2020">_xlfn.IFS(fact_orders[[#This Row],[Discount%]]&lt;0.2,"10-19%",fact_orders[[#This Row],[Discount%]]&lt;0.3,"20-29%",fact_orders[[#This Row],[Discount%]]&lt;0.4,"30-39%",fact_orders[[#This Row],[Discount%]]&lt;0.5,"40-49%",TRUE,"50%+")</f>
        <v>20-29%</v>
      </c>
    </row>
    <row r="2021" spans="1:25" hidden="1" x14ac:dyDescent="0.3">
      <c r="A2021" t="s">
        <v>5437</v>
      </c>
      <c r="B2021" t="s">
        <v>3287</v>
      </c>
      <c r="C2021" t="s">
        <v>1886</v>
      </c>
      <c r="D2021" s="2">
        <v>44957</v>
      </c>
      <c r="E2021">
        <v>789</v>
      </c>
      <c r="F2021" s="4">
        <v>0.22</v>
      </c>
      <c r="G2021" t="s">
        <v>8</v>
      </c>
      <c r="H2021" t="s">
        <v>911</v>
      </c>
      <c r="I2021" t="s">
        <v>1864</v>
      </c>
      <c r="J2021" t="s">
        <v>1879</v>
      </c>
      <c r="K2021" t="s">
        <v>940</v>
      </c>
      <c r="L2021" t="s">
        <v>304</v>
      </c>
      <c r="M2021">
        <v>4</v>
      </c>
      <c r="N2021">
        <v>25</v>
      </c>
      <c r="O2021" t="s">
        <v>3286</v>
      </c>
      <c r="P2021" t="s">
        <v>3282</v>
      </c>
      <c r="Q2021" s="7">
        <f>fact_orders[[#This Row],[Original Price]]*(1-fact_orders[[#This Row],[Discount%]])</f>
        <v>615.42000000000007</v>
      </c>
      <c r="R2021">
        <f>fact_orders[[#This Row],[Original Price]]*fact_orders[[#This Row],[Discount%]]</f>
        <v>173.58</v>
      </c>
      <c r="S2021">
        <f>YEAR(fact_orders[[#This Row],[Date]])</f>
        <v>2023</v>
      </c>
      <c r="T2021">
        <f>MONTH(fact_orders[[#This Row],[Date]])</f>
        <v>1</v>
      </c>
      <c r="U2021" t="str">
        <f>TEXT(fact_orders[[#This Row],[Date]],"mmm-yyyy")</f>
        <v>Jan-2023</v>
      </c>
      <c r="V2021" t="str">
        <f>"Q"&amp;ROUNDUP(MONTH(fact_orders[[#This Row],[Date]])/3,0)</f>
        <v>Q1</v>
      </c>
      <c r="W2021" t="str" cm="1">
        <f t="array" ref="W2021">_xlfn.IFS(
fact_orders[[#This Row],[dim_customers.Customer Age]]&lt;=25,"18-25",
fact_orders[[#This Row],[dim_customers.Customer Age]]&lt;=35,"26-35",
fact_orders[[#This Row],[dim_customers.Customer Age]]&lt;=45,"36-45",
fact_orders[[#This Row],[dim_customers.Customer Age]]&lt;=55,"46-55",
TRUE,"56+"
)</f>
        <v>18-25</v>
      </c>
      <c r="X2021" t="str" cm="1">
        <f t="array" ref="X2021">_xlfn.IFS(fact_orders[[#This Row],[Original Price]]&lt;250,"Under 250", fact_orders[[#This Row],[Original Price]]&lt;500, "250-499",fact_orders[[#This Row],[Original Price]]&lt;1000,"500-999",fact_orders[[#This Row],[Original Price]]&lt;2000,"1000-1999",TRUE,"2000+")</f>
        <v>500-999</v>
      </c>
      <c r="Y2021" t="str" cm="1">
        <f t="array" ref="Y2021">_xlfn.IFS(fact_orders[[#This Row],[Discount%]]&lt;0.2,"10-19%",fact_orders[[#This Row],[Discount%]]&lt;0.3,"20-29%",fact_orders[[#This Row],[Discount%]]&lt;0.4,"30-39%",fact_orders[[#This Row],[Discount%]]&lt;0.5,"40-49%",TRUE,"50%+")</f>
        <v>20-29%</v>
      </c>
    </row>
    <row r="2022" spans="1:25" hidden="1" x14ac:dyDescent="0.3">
      <c r="A2022" t="s">
        <v>5438</v>
      </c>
      <c r="B2022" t="s">
        <v>3288</v>
      </c>
      <c r="C2022" t="s">
        <v>1886</v>
      </c>
      <c r="D2022" s="2">
        <v>44552</v>
      </c>
      <c r="E2022">
        <v>1325</v>
      </c>
      <c r="F2022" s="4">
        <v>0.22</v>
      </c>
      <c r="G2022" t="s">
        <v>8</v>
      </c>
      <c r="H2022" t="s">
        <v>911</v>
      </c>
      <c r="I2022" t="s">
        <v>1864</v>
      </c>
      <c r="J2022" t="s">
        <v>1879</v>
      </c>
      <c r="K2022" t="s">
        <v>940</v>
      </c>
      <c r="L2022" t="s">
        <v>304</v>
      </c>
      <c r="M2022">
        <v>4</v>
      </c>
      <c r="N2022">
        <v>16</v>
      </c>
      <c r="O2022" t="s">
        <v>3286</v>
      </c>
      <c r="P2022" t="s">
        <v>3282</v>
      </c>
      <c r="Q2022" s="7">
        <f>fact_orders[[#This Row],[Original Price]]*(1-fact_orders[[#This Row],[Discount%]])</f>
        <v>1033.5</v>
      </c>
      <c r="R2022">
        <f>fact_orders[[#This Row],[Original Price]]*fact_orders[[#This Row],[Discount%]]</f>
        <v>291.5</v>
      </c>
      <c r="S2022">
        <f>YEAR(fact_orders[[#This Row],[Date]])</f>
        <v>2021</v>
      </c>
      <c r="T2022">
        <f>MONTH(fact_orders[[#This Row],[Date]])</f>
        <v>12</v>
      </c>
      <c r="U2022" t="str">
        <f>TEXT(fact_orders[[#This Row],[Date]],"mmm-yyyy")</f>
        <v>Dec-2021</v>
      </c>
      <c r="V2022" t="str">
        <f>"Q"&amp;ROUNDUP(MONTH(fact_orders[[#This Row],[Date]])/3,0)</f>
        <v>Q4</v>
      </c>
      <c r="W2022" t="str" cm="1">
        <f t="array" ref="W2022">_xlfn.IFS(
fact_orders[[#This Row],[dim_customers.Customer Age]]&lt;=25,"18-25",
fact_orders[[#This Row],[dim_customers.Customer Age]]&lt;=35,"26-35",
fact_orders[[#This Row],[dim_customers.Customer Age]]&lt;=45,"36-45",
fact_orders[[#This Row],[dim_customers.Customer Age]]&lt;=55,"46-55",
TRUE,"56+"
)</f>
        <v>18-25</v>
      </c>
      <c r="X2022" t="str" cm="1">
        <f t="array" ref="X2022">_xlfn.IFS(fact_orders[[#This Row],[Original Price]]&lt;250,"Under 250", fact_orders[[#This Row],[Original Price]]&lt;500, "250-499",fact_orders[[#This Row],[Original Price]]&lt;1000,"500-999",fact_orders[[#This Row],[Original Price]]&lt;2000,"1000-1999",TRUE,"2000+")</f>
        <v>1000-1999</v>
      </c>
      <c r="Y2022" t="str" cm="1">
        <f t="array" ref="Y2022">_xlfn.IFS(fact_orders[[#This Row],[Discount%]]&lt;0.2,"10-19%",fact_orders[[#This Row],[Discount%]]&lt;0.3,"20-29%",fact_orders[[#This Row],[Discount%]]&lt;0.4,"30-39%",fact_orders[[#This Row],[Discount%]]&lt;0.5,"40-49%",TRUE,"50%+")</f>
        <v>20-29%</v>
      </c>
    </row>
    <row r="2023" spans="1:25" hidden="1" x14ac:dyDescent="0.3">
      <c r="A2023" t="s">
        <v>5439</v>
      </c>
      <c r="B2023" t="s">
        <v>3289</v>
      </c>
      <c r="C2023" t="s">
        <v>1886</v>
      </c>
      <c r="D2023" s="2">
        <v>44478</v>
      </c>
      <c r="E2023">
        <v>1236</v>
      </c>
      <c r="F2023" s="4">
        <v>0.22</v>
      </c>
      <c r="G2023" t="s">
        <v>8</v>
      </c>
      <c r="H2023" t="s">
        <v>911</v>
      </c>
      <c r="I2023" t="s">
        <v>1864</v>
      </c>
      <c r="J2023" t="s">
        <v>1879</v>
      </c>
      <c r="K2023" t="s">
        <v>940</v>
      </c>
      <c r="L2023" t="s">
        <v>304</v>
      </c>
      <c r="M2023">
        <v>4</v>
      </c>
      <c r="N2023">
        <v>23</v>
      </c>
      <c r="O2023" t="s">
        <v>3286</v>
      </c>
      <c r="P2023" t="s">
        <v>3282</v>
      </c>
      <c r="Q2023" s="7">
        <f>fact_orders[[#This Row],[Original Price]]*(1-fact_orders[[#This Row],[Discount%]])</f>
        <v>964.08</v>
      </c>
      <c r="R2023">
        <f>fact_orders[[#This Row],[Original Price]]*fact_orders[[#This Row],[Discount%]]</f>
        <v>271.92</v>
      </c>
      <c r="S2023">
        <f>YEAR(fact_orders[[#This Row],[Date]])</f>
        <v>2021</v>
      </c>
      <c r="T2023">
        <f>MONTH(fact_orders[[#This Row],[Date]])</f>
        <v>10</v>
      </c>
      <c r="U2023" t="str">
        <f>TEXT(fact_orders[[#This Row],[Date]],"mmm-yyyy")</f>
        <v>Oct-2021</v>
      </c>
      <c r="V2023" t="str">
        <f>"Q"&amp;ROUNDUP(MONTH(fact_orders[[#This Row],[Date]])/3,0)</f>
        <v>Q4</v>
      </c>
      <c r="W2023" t="str" cm="1">
        <f t="array" ref="W2023">_xlfn.IFS(
fact_orders[[#This Row],[dim_customers.Customer Age]]&lt;=25,"18-25",
fact_orders[[#This Row],[dim_customers.Customer Age]]&lt;=35,"26-35",
fact_orders[[#This Row],[dim_customers.Customer Age]]&lt;=45,"36-45",
fact_orders[[#This Row],[dim_customers.Customer Age]]&lt;=55,"46-55",
TRUE,"56+"
)</f>
        <v>18-25</v>
      </c>
      <c r="X2023" t="str" cm="1">
        <f t="array" ref="X2023">_xlfn.IFS(fact_orders[[#This Row],[Original Price]]&lt;250,"Under 250", fact_orders[[#This Row],[Original Price]]&lt;500, "250-499",fact_orders[[#This Row],[Original Price]]&lt;1000,"500-999",fact_orders[[#This Row],[Original Price]]&lt;2000,"1000-1999",TRUE,"2000+")</f>
        <v>1000-1999</v>
      </c>
      <c r="Y2023" t="str" cm="1">
        <f t="array" ref="Y2023">_xlfn.IFS(fact_orders[[#This Row],[Discount%]]&lt;0.2,"10-19%",fact_orders[[#This Row],[Discount%]]&lt;0.3,"20-29%",fact_orders[[#This Row],[Discount%]]&lt;0.4,"30-39%",fact_orders[[#This Row],[Discount%]]&lt;0.5,"40-49%",TRUE,"50%+")</f>
        <v>20-29%</v>
      </c>
    </row>
    <row r="2024" spans="1:25" hidden="1" x14ac:dyDescent="0.3">
      <c r="A2024" t="s">
        <v>5440</v>
      </c>
      <c r="B2024" t="s">
        <v>3290</v>
      </c>
      <c r="C2024" t="s">
        <v>1886</v>
      </c>
      <c r="D2024" s="2">
        <v>44845</v>
      </c>
      <c r="E2024">
        <v>456</v>
      </c>
      <c r="F2024" s="4">
        <v>0.22</v>
      </c>
      <c r="G2024" t="s">
        <v>8</v>
      </c>
      <c r="H2024" t="s">
        <v>911</v>
      </c>
      <c r="I2024" t="s">
        <v>1864</v>
      </c>
      <c r="J2024" t="s">
        <v>1879</v>
      </c>
      <c r="K2024" t="s">
        <v>940</v>
      </c>
      <c r="L2024" t="s">
        <v>304</v>
      </c>
      <c r="M2024">
        <v>4</v>
      </c>
      <c r="N2024">
        <v>22</v>
      </c>
      <c r="O2024" t="s">
        <v>3286</v>
      </c>
      <c r="P2024" t="s">
        <v>3282</v>
      </c>
      <c r="Q2024" s="7">
        <f>fact_orders[[#This Row],[Original Price]]*(1-fact_orders[[#This Row],[Discount%]])</f>
        <v>355.68</v>
      </c>
      <c r="R2024">
        <f>fact_orders[[#This Row],[Original Price]]*fact_orders[[#This Row],[Discount%]]</f>
        <v>100.32000000000001</v>
      </c>
      <c r="S2024">
        <f>YEAR(fact_orders[[#This Row],[Date]])</f>
        <v>2022</v>
      </c>
      <c r="T2024">
        <f>MONTH(fact_orders[[#This Row],[Date]])</f>
        <v>10</v>
      </c>
      <c r="U2024" t="str">
        <f>TEXT(fact_orders[[#This Row],[Date]],"mmm-yyyy")</f>
        <v>Oct-2022</v>
      </c>
      <c r="V2024" t="str">
        <f>"Q"&amp;ROUNDUP(MONTH(fact_orders[[#This Row],[Date]])/3,0)</f>
        <v>Q4</v>
      </c>
      <c r="W2024" t="str" cm="1">
        <f t="array" ref="W2024">_xlfn.IFS(
fact_orders[[#This Row],[dim_customers.Customer Age]]&lt;=25,"18-25",
fact_orders[[#This Row],[dim_customers.Customer Age]]&lt;=35,"26-35",
fact_orders[[#This Row],[dim_customers.Customer Age]]&lt;=45,"36-45",
fact_orders[[#This Row],[dim_customers.Customer Age]]&lt;=55,"46-55",
TRUE,"56+"
)</f>
        <v>18-25</v>
      </c>
      <c r="X2024" t="str" cm="1">
        <f t="array" ref="X2024">_xlfn.IFS(fact_orders[[#This Row],[Original Price]]&lt;250,"Under 250", fact_orders[[#This Row],[Original Price]]&lt;500, "250-499",fact_orders[[#This Row],[Original Price]]&lt;1000,"500-999",fact_orders[[#This Row],[Original Price]]&lt;2000,"1000-1999",TRUE,"2000+")</f>
        <v>250-499</v>
      </c>
      <c r="Y2024" t="str" cm="1">
        <f t="array" ref="Y2024">_xlfn.IFS(fact_orders[[#This Row],[Discount%]]&lt;0.2,"10-19%",fact_orders[[#This Row],[Discount%]]&lt;0.3,"20-29%",fact_orders[[#This Row],[Discount%]]&lt;0.4,"30-39%",fact_orders[[#This Row],[Discount%]]&lt;0.5,"40-49%",TRUE,"50%+")</f>
        <v>20-29%</v>
      </c>
    </row>
    <row r="2025" spans="1:25" hidden="1" x14ac:dyDescent="0.3">
      <c r="A2025" t="s">
        <v>5441</v>
      </c>
      <c r="B2025" t="s">
        <v>3291</v>
      </c>
      <c r="C2025" t="s">
        <v>1886</v>
      </c>
      <c r="D2025" s="2">
        <v>44650</v>
      </c>
      <c r="E2025">
        <v>789</v>
      </c>
      <c r="F2025" s="4">
        <v>0.22</v>
      </c>
      <c r="G2025" t="s">
        <v>8</v>
      </c>
      <c r="H2025" t="s">
        <v>911</v>
      </c>
      <c r="I2025" t="s">
        <v>1864</v>
      </c>
      <c r="J2025" t="s">
        <v>1879</v>
      </c>
      <c r="K2025" t="s">
        <v>940</v>
      </c>
      <c r="L2025" t="s">
        <v>304</v>
      </c>
      <c r="M2025">
        <v>4</v>
      </c>
      <c r="N2025">
        <v>17</v>
      </c>
      <c r="O2025" t="s">
        <v>3292</v>
      </c>
      <c r="P2025" t="s">
        <v>3293</v>
      </c>
      <c r="Q2025" s="7">
        <f>fact_orders[[#This Row],[Original Price]]*(1-fact_orders[[#This Row],[Discount%]])</f>
        <v>615.42000000000007</v>
      </c>
      <c r="R2025">
        <f>fact_orders[[#This Row],[Original Price]]*fact_orders[[#This Row],[Discount%]]</f>
        <v>173.58</v>
      </c>
      <c r="S2025">
        <f>YEAR(fact_orders[[#This Row],[Date]])</f>
        <v>2022</v>
      </c>
      <c r="T2025">
        <f>MONTH(fact_orders[[#This Row],[Date]])</f>
        <v>3</v>
      </c>
      <c r="U2025" t="str">
        <f>TEXT(fact_orders[[#This Row],[Date]],"mmm-yyyy")</f>
        <v>Mar-2022</v>
      </c>
      <c r="V2025" t="str">
        <f>"Q"&amp;ROUNDUP(MONTH(fact_orders[[#This Row],[Date]])/3,0)</f>
        <v>Q1</v>
      </c>
      <c r="W2025" t="str" cm="1">
        <f t="array" ref="W2025">_xlfn.IFS(
fact_orders[[#This Row],[dim_customers.Customer Age]]&lt;=25,"18-25",
fact_orders[[#This Row],[dim_customers.Customer Age]]&lt;=35,"26-35",
fact_orders[[#This Row],[dim_customers.Customer Age]]&lt;=45,"36-45",
fact_orders[[#This Row],[dim_customers.Customer Age]]&lt;=55,"46-55",
TRUE,"56+"
)</f>
        <v>18-25</v>
      </c>
      <c r="X2025" t="str" cm="1">
        <f t="array" ref="X2025">_xlfn.IFS(fact_orders[[#This Row],[Original Price]]&lt;250,"Under 250", fact_orders[[#This Row],[Original Price]]&lt;500, "250-499",fact_orders[[#This Row],[Original Price]]&lt;1000,"500-999",fact_orders[[#This Row],[Original Price]]&lt;2000,"1000-1999",TRUE,"2000+")</f>
        <v>500-999</v>
      </c>
      <c r="Y2025" t="str" cm="1">
        <f t="array" ref="Y2025">_xlfn.IFS(fact_orders[[#This Row],[Discount%]]&lt;0.2,"10-19%",fact_orders[[#This Row],[Discount%]]&lt;0.3,"20-29%",fact_orders[[#This Row],[Discount%]]&lt;0.4,"30-39%",fact_orders[[#This Row],[Discount%]]&lt;0.5,"40-49%",TRUE,"50%+")</f>
        <v>20-29%</v>
      </c>
    </row>
    <row r="2026" spans="1:25" hidden="1" x14ac:dyDescent="0.3">
      <c r="A2026" t="s">
        <v>5442</v>
      </c>
      <c r="B2026" t="s">
        <v>3294</v>
      </c>
      <c r="C2026" t="s">
        <v>1887</v>
      </c>
      <c r="D2026" s="2">
        <v>44747</v>
      </c>
      <c r="E2026">
        <v>456</v>
      </c>
      <c r="F2026" s="4">
        <v>0.22</v>
      </c>
      <c r="G2026" t="s">
        <v>8</v>
      </c>
      <c r="H2026" t="s">
        <v>911</v>
      </c>
      <c r="I2026" t="s">
        <v>1864</v>
      </c>
      <c r="J2026" t="s">
        <v>1879</v>
      </c>
      <c r="K2026" t="s">
        <v>940</v>
      </c>
      <c r="L2026" t="s">
        <v>37</v>
      </c>
      <c r="M2026">
        <v>2</v>
      </c>
      <c r="N2026">
        <v>19</v>
      </c>
      <c r="O2026" t="s">
        <v>3292</v>
      </c>
      <c r="P2026" t="s">
        <v>3293</v>
      </c>
      <c r="Q2026" s="7">
        <f>fact_orders[[#This Row],[Original Price]]*(1-fact_orders[[#This Row],[Discount%]])</f>
        <v>355.68</v>
      </c>
      <c r="R2026">
        <f>fact_orders[[#This Row],[Original Price]]*fact_orders[[#This Row],[Discount%]]</f>
        <v>100.32000000000001</v>
      </c>
      <c r="S2026">
        <f>YEAR(fact_orders[[#This Row],[Date]])</f>
        <v>2022</v>
      </c>
      <c r="T2026">
        <f>MONTH(fact_orders[[#This Row],[Date]])</f>
        <v>7</v>
      </c>
      <c r="U2026" t="str">
        <f>TEXT(fact_orders[[#This Row],[Date]],"mmm-yyyy")</f>
        <v>Jul-2022</v>
      </c>
      <c r="V2026" t="str">
        <f>"Q"&amp;ROUNDUP(MONTH(fact_orders[[#This Row],[Date]])/3,0)</f>
        <v>Q3</v>
      </c>
      <c r="W2026" t="str" cm="1">
        <f t="array" ref="W2026">_xlfn.IFS(
fact_orders[[#This Row],[dim_customers.Customer Age]]&lt;=25,"18-25",
fact_orders[[#This Row],[dim_customers.Customer Age]]&lt;=35,"26-35",
fact_orders[[#This Row],[dim_customers.Customer Age]]&lt;=45,"36-45",
fact_orders[[#This Row],[dim_customers.Customer Age]]&lt;=55,"46-55",
TRUE,"56+"
)</f>
        <v>18-25</v>
      </c>
      <c r="X2026" t="str" cm="1">
        <f t="array" ref="X2026">_xlfn.IFS(fact_orders[[#This Row],[Original Price]]&lt;250,"Under 250", fact_orders[[#This Row],[Original Price]]&lt;500, "250-499",fact_orders[[#This Row],[Original Price]]&lt;1000,"500-999",fact_orders[[#This Row],[Original Price]]&lt;2000,"1000-1999",TRUE,"2000+")</f>
        <v>250-499</v>
      </c>
      <c r="Y2026" t="str" cm="1">
        <f t="array" ref="Y2026">_xlfn.IFS(fact_orders[[#This Row],[Discount%]]&lt;0.2,"10-19%",fact_orders[[#This Row],[Discount%]]&lt;0.3,"20-29%",fact_orders[[#This Row],[Discount%]]&lt;0.4,"30-39%",fact_orders[[#This Row],[Discount%]]&lt;0.5,"40-49%",TRUE,"50%+")</f>
        <v>20-29%</v>
      </c>
    </row>
    <row r="2027" spans="1:25" hidden="1" x14ac:dyDescent="0.3">
      <c r="A2027" t="s">
        <v>5443</v>
      </c>
      <c r="B2027" t="s">
        <v>3295</v>
      </c>
      <c r="C2027" t="s">
        <v>1888</v>
      </c>
      <c r="D2027" s="2">
        <v>44459</v>
      </c>
      <c r="E2027">
        <v>2362</v>
      </c>
      <c r="F2027" s="4">
        <v>0.3</v>
      </c>
      <c r="G2027" t="s">
        <v>8</v>
      </c>
      <c r="H2027" t="s">
        <v>911</v>
      </c>
      <c r="I2027" t="s">
        <v>1864</v>
      </c>
      <c r="J2027" t="s">
        <v>1879</v>
      </c>
      <c r="K2027" t="s">
        <v>940</v>
      </c>
      <c r="L2027" t="s">
        <v>102</v>
      </c>
      <c r="M2027">
        <v>5</v>
      </c>
      <c r="N2027">
        <v>18</v>
      </c>
      <c r="O2027" t="s">
        <v>3292</v>
      </c>
      <c r="P2027" t="s">
        <v>3293</v>
      </c>
      <c r="Q2027" s="7">
        <f>fact_orders[[#This Row],[Original Price]]*(1-fact_orders[[#This Row],[Discount%]])</f>
        <v>1653.3999999999999</v>
      </c>
      <c r="R2027">
        <f>fact_orders[[#This Row],[Original Price]]*fact_orders[[#This Row],[Discount%]]</f>
        <v>708.6</v>
      </c>
      <c r="S2027">
        <f>YEAR(fact_orders[[#This Row],[Date]])</f>
        <v>2021</v>
      </c>
      <c r="T2027">
        <f>MONTH(fact_orders[[#This Row],[Date]])</f>
        <v>9</v>
      </c>
      <c r="U2027" t="str">
        <f>TEXT(fact_orders[[#This Row],[Date]],"mmm-yyyy")</f>
        <v>Sep-2021</v>
      </c>
      <c r="V2027" t="str">
        <f>"Q"&amp;ROUNDUP(MONTH(fact_orders[[#This Row],[Date]])/3,0)</f>
        <v>Q3</v>
      </c>
      <c r="W2027" t="str" cm="1">
        <f t="array" ref="W2027">_xlfn.IFS(
fact_orders[[#This Row],[dim_customers.Customer Age]]&lt;=25,"18-25",
fact_orders[[#This Row],[dim_customers.Customer Age]]&lt;=35,"26-35",
fact_orders[[#This Row],[dim_customers.Customer Age]]&lt;=45,"36-45",
fact_orders[[#This Row],[dim_customers.Customer Age]]&lt;=55,"46-55",
TRUE,"56+"
)</f>
        <v>18-25</v>
      </c>
      <c r="X2027" t="str" cm="1">
        <f t="array" ref="X2027">_xlfn.IFS(fact_orders[[#This Row],[Original Price]]&lt;250,"Under 250", fact_orders[[#This Row],[Original Price]]&lt;500, "250-499",fact_orders[[#This Row],[Original Price]]&lt;1000,"500-999",fact_orders[[#This Row],[Original Price]]&lt;2000,"1000-1999",TRUE,"2000+")</f>
        <v>2000+</v>
      </c>
      <c r="Y2027" t="str" cm="1">
        <f t="array" ref="Y2027">_xlfn.IFS(fact_orders[[#This Row],[Discount%]]&lt;0.2,"10-19%",fact_orders[[#This Row],[Discount%]]&lt;0.3,"20-29%",fact_orders[[#This Row],[Discount%]]&lt;0.4,"30-39%",fact_orders[[#This Row],[Discount%]]&lt;0.5,"40-49%",TRUE,"50%+")</f>
        <v>30-39%</v>
      </c>
    </row>
    <row r="2028" spans="1:25" hidden="1" x14ac:dyDescent="0.3">
      <c r="A2028" t="s">
        <v>5444</v>
      </c>
      <c r="B2028" t="s">
        <v>3296</v>
      </c>
      <c r="C2028" t="s">
        <v>1889</v>
      </c>
      <c r="D2028" s="2">
        <v>44957</v>
      </c>
      <c r="E2028">
        <v>1265</v>
      </c>
      <c r="F2028" s="4">
        <v>0.3</v>
      </c>
      <c r="G2028" t="s">
        <v>8</v>
      </c>
      <c r="H2028" t="s">
        <v>911</v>
      </c>
      <c r="I2028" t="s">
        <v>1864</v>
      </c>
      <c r="J2028" t="s">
        <v>1879</v>
      </c>
      <c r="K2028" t="s">
        <v>940</v>
      </c>
      <c r="L2028" t="s">
        <v>281</v>
      </c>
      <c r="M2028">
        <v>5</v>
      </c>
      <c r="N2028">
        <v>20</v>
      </c>
      <c r="O2028" t="s">
        <v>3292</v>
      </c>
      <c r="P2028" t="s">
        <v>3293</v>
      </c>
      <c r="Q2028" s="7">
        <f>fact_orders[[#This Row],[Original Price]]*(1-fact_orders[[#This Row],[Discount%]])</f>
        <v>885.5</v>
      </c>
      <c r="R2028">
        <f>fact_orders[[#This Row],[Original Price]]*fact_orders[[#This Row],[Discount%]]</f>
        <v>379.5</v>
      </c>
      <c r="S2028">
        <f>YEAR(fact_orders[[#This Row],[Date]])</f>
        <v>2023</v>
      </c>
      <c r="T2028">
        <f>MONTH(fact_orders[[#This Row],[Date]])</f>
        <v>1</v>
      </c>
      <c r="U2028" t="str">
        <f>TEXT(fact_orders[[#This Row],[Date]],"mmm-yyyy")</f>
        <v>Jan-2023</v>
      </c>
      <c r="V2028" t="str">
        <f>"Q"&amp;ROUNDUP(MONTH(fact_orders[[#This Row],[Date]])/3,0)</f>
        <v>Q1</v>
      </c>
      <c r="W2028" t="str" cm="1">
        <f t="array" ref="W2028">_xlfn.IFS(
fact_orders[[#This Row],[dim_customers.Customer Age]]&lt;=25,"18-25",
fact_orders[[#This Row],[dim_customers.Customer Age]]&lt;=35,"26-35",
fact_orders[[#This Row],[dim_customers.Customer Age]]&lt;=45,"36-45",
fact_orders[[#This Row],[dim_customers.Customer Age]]&lt;=55,"46-55",
TRUE,"56+"
)</f>
        <v>18-25</v>
      </c>
      <c r="X2028" t="str" cm="1">
        <f t="array" ref="X2028">_xlfn.IFS(fact_orders[[#This Row],[Original Price]]&lt;250,"Under 250", fact_orders[[#This Row],[Original Price]]&lt;500, "250-499",fact_orders[[#This Row],[Original Price]]&lt;1000,"500-999",fact_orders[[#This Row],[Original Price]]&lt;2000,"1000-1999",TRUE,"2000+")</f>
        <v>1000-1999</v>
      </c>
      <c r="Y2028" t="str" cm="1">
        <f t="array" ref="Y2028">_xlfn.IFS(fact_orders[[#This Row],[Discount%]]&lt;0.2,"10-19%",fact_orders[[#This Row],[Discount%]]&lt;0.3,"20-29%",fact_orders[[#This Row],[Discount%]]&lt;0.4,"30-39%",fact_orders[[#This Row],[Discount%]]&lt;0.5,"40-49%",TRUE,"50%+")</f>
        <v>30-39%</v>
      </c>
    </row>
    <row r="2029" spans="1:25" hidden="1" x14ac:dyDescent="0.3">
      <c r="A2029" t="s">
        <v>5445</v>
      </c>
      <c r="B2029" t="s">
        <v>3297</v>
      </c>
      <c r="C2029" t="s">
        <v>1890</v>
      </c>
      <c r="D2029" s="2">
        <v>44341</v>
      </c>
      <c r="E2029">
        <v>789</v>
      </c>
      <c r="F2029" s="4">
        <v>0.3</v>
      </c>
      <c r="G2029" t="s">
        <v>8</v>
      </c>
      <c r="H2029" t="s">
        <v>911</v>
      </c>
      <c r="I2029" t="s">
        <v>1864</v>
      </c>
      <c r="J2029" t="s">
        <v>1879</v>
      </c>
      <c r="K2029" t="s">
        <v>940</v>
      </c>
      <c r="L2029" t="s">
        <v>321</v>
      </c>
      <c r="M2029">
        <v>5</v>
      </c>
      <c r="N2029">
        <v>22</v>
      </c>
      <c r="O2029" t="s">
        <v>3298</v>
      </c>
      <c r="P2029" t="s">
        <v>3299</v>
      </c>
      <c r="Q2029" s="7">
        <f>fact_orders[[#This Row],[Original Price]]*(1-fact_orders[[#This Row],[Discount%]])</f>
        <v>552.29999999999995</v>
      </c>
      <c r="R2029">
        <f>fact_orders[[#This Row],[Original Price]]*fact_orders[[#This Row],[Discount%]]</f>
        <v>236.7</v>
      </c>
      <c r="S2029">
        <f>YEAR(fact_orders[[#This Row],[Date]])</f>
        <v>2021</v>
      </c>
      <c r="T2029">
        <f>MONTH(fact_orders[[#This Row],[Date]])</f>
        <v>5</v>
      </c>
      <c r="U2029" t="str">
        <f>TEXT(fact_orders[[#This Row],[Date]],"mmm-yyyy")</f>
        <v>May-2021</v>
      </c>
      <c r="V2029" t="str">
        <f>"Q"&amp;ROUNDUP(MONTH(fact_orders[[#This Row],[Date]])/3,0)</f>
        <v>Q2</v>
      </c>
      <c r="W2029" t="str" cm="1">
        <f t="array" ref="W2029">_xlfn.IFS(
fact_orders[[#This Row],[dim_customers.Customer Age]]&lt;=25,"18-25",
fact_orders[[#This Row],[dim_customers.Customer Age]]&lt;=35,"26-35",
fact_orders[[#This Row],[dim_customers.Customer Age]]&lt;=45,"36-45",
fact_orders[[#This Row],[dim_customers.Customer Age]]&lt;=55,"46-55",
TRUE,"56+"
)</f>
        <v>18-25</v>
      </c>
      <c r="X2029" t="str" cm="1">
        <f t="array" ref="X2029">_xlfn.IFS(fact_orders[[#This Row],[Original Price]]&lt;250,"Under 250", fact_orders[[#This Row],[Original Price]]&lt;500, "250-499",fact_orders[[#This Row],[Original Price]]&lt;1000,"500-999",fact_orders[[#This Row],[Original Price]]&lt;2000,"1000-1999",TRUE,"2000+")</f>
        <v>500-999</v>
      </c>
      <c r="Y2029" t="str" cm="1">
        <f t="array" ref="Y2029">_xlfn.IFS(fact_orders[[#This Row],[Discount%]]&lt;0.2,"10-19%",fact_orders[[#This Row],[Discount%]]&lt;0.3,"20-29%",fact_orders[[#This Row],[Discount%]]&lt;0.4,"30-39%",fact_orders[[#This Row],[Discount%]]&lt;0.5,"40-49%",TRUE,"50%+")</f>
        <v>30-39%</v>
      </c>
    </row>
    <row r="2030" spans="1:25" hidden="1" x14ac:dyDescent="0.3">
      <c r="A2030" t="s">
        <v>5446</v>
      </c>
      <c r="B2030" t="s">
        <v>3300</v>
      </c>
      <c r="C2030" t="s">
        <v>1891</v>
      </c>
      <c r="D2030" s="2">
        <v>44636</v>
      </c>
      <c r="E2030">
        <v>1236</v>
      </c>
      <c r="F2030" s="4">
        <v>0.3</v>
      </c>
      <c r="G2030" t="s">
        <v>8</v>
      </c>
      <c r="H2030" t="s">
        <v>911</v>
      </c>
      <c r="I2030" t="s">
        <v>1864</v>
      </c>
      <c r="J2030" t="s">
        <v>1879</v>
      </c>
      <c r="K2030" t="s">
        <v>940</v>
      </c>
      <c r="L2030" t="s">
        <v>14</v>
      </c>
      <c r="M2030">
        <v>4</v>
      </c>
      <c r="N2030">
        <v>25</v>
      </c>
      <c r="O2030" t="s">
        <v>3298</v>
      </c>
      <c r="P2030" t="s">
        <v>3299</v>
      </c>
      <c r="Q2030" s="7">
        <f>fact_orders[[#This Row],[Original Price]]*(1-fact_orders[[#This Row],[Discount%]])</f>
        <v>865.19999999999993</v>
      </c>
      <c r="R2030">
        <f>fact_orders[[#This Row],[Original Price]]*fact_orders[[#This Row],[Discount%]]</f>
        <v>370.8</v>
      </c>
      <c r="S2030">
        <f>YEAR(fact_orders[[#This Row],[Date]])</f>
        <v>2022</v>
      </c>
      <c r="T2030">
        <f>MONTH(fact_orders[[#This Row],[Date]])</f>
        <v>3</v>
      </c>
      <c r="U2030" t="str">
        <f>TEXT(fact_orders[[#This Row],[Date]],"mmm-yyyy")</f>
        <v>Mar-2022</v>
      </c>
      <c r="V2030" t="str">
        <f>"Q"&amp;ROUNDUP(MONTH(fact_orders[[#This Row],[Date]])/3,0)</f>
        <v>Q1</v>
      </c>
      <c r="W2030" t="str" cm="1">
        <f t="array" ref="W2030">_xlfn.IFS(
fact_orders[[#This Row],[dim_customers.Customer Age]]&lt;=25,"18-25",
fact_orders[[#This Row],[dim_customers.Customer Age]]&lt;=35,"26-35",
fact_orders[[#This Row],[dim_customers.Customer Age]]&lt;=45,"36-45",
fact_orders[[#This Row],[dim_customers.Customer Age]]&lt;=55,"46-55",
TRUE,"56+"
)</f>
        <v>18-25</v>
      </c>
      <c r="X2030" t="str" cm="1">
        <f t="array" ref="X2030">_xlfn.IFS(fact_orders[[#This Row],[Original Price]]&lt;250,"Under 250", fact_orders[[#This Row],[Original Price]]&lt;500, "250-499",fact_orders[[#This Row],[Original Price]]&lt;1000,"500-999",fact_orders[[#This Row],[Original Price]]&lt;2000,"1000-1999",TRUE,"2000+")</f>
        <v>1000-1999</v>
      </c>
      <c r="Y2030" t="str" cm="1">
        <f t="array" ref="Y2030">_xlfn.IFS(fact_orders[[#This Row],[Discount%]]&lt;0.2,"10-19%",fact_orders[[#This Row],[Discount%]]&lt;0.3,"20-29%",fact_orders[[#This Row],[Discount%]]&lt;0.4,"30-39%",fact_orders[[#This Row],[Discount%]]&lt;0.5,"40-49%",TRUE,"50%+")</f>
        <v>30-39%</v>
      </c>
    </row>
    <row r="2031" spans="1:25" hidden="1" x14ac:dyDescent="0.3">
      <c r="A2031" t="s">
        <v>5447</v>
      </c>
      <c r="B2031" t="s">
        <v>3301</v>
      </c>
      <c r="C2031" t="s">
        <v>1892</v>
      </c>
      <c r="D2031" s="2">
        <v>44797</v>
      </c>
      <c r="E2031">
        <v>1145</v>
      </c>
      <c r="F2031" s="4">
        <v>0.3</v>
      </c>
      <c r="G2031" t="s">
        <v>8</v>
      </c>
      <c r="H2031" t="s">
        <v>911</v>
      </c>
      <c r="I2031" t="s">
        <v>1864</v>
      </c>
      <c r="J2031" t="s">
        <v>1879</v>
      </c>
      <c r="K2031" t="s">
        <v>940</v>
      </c>
      <c r="L2031" t="s">
        <v>16</v>
      </c>
      <c r="M2031">
        <v>4</v>
      </c>
      <c r="N2031">
        <v>27</v>
      </c>
      <c r="O2031" t="s">
        <v>3302</v>
      </c>
      <c r="P2031" t="s">
        <v>3303</v>
      </c>
      <c r="Q2031" s="7">
        <f>fact_orders[[#This Row],[Original Price]]*(1-fact_orders[[#This Row],[Discount%]])</f>
        <v>801.5</v>
      </c>
      <c r="R2031">
        <f>fact_orders[[#This Row],[Original Price]]*fact_orders[[#This Row],[Discount%]]</f>
        <v>343.5</v>
      </c>
      <c r="S2031">
        <f>YEAR(fact_orders[[#This Row],[Date]])</f>
        <v>2022</v>
      </c>
      <c r="T2031">
        <f>MONTH(fact_orders[[#This Row],[Date]])</f>
        <v>8</v>
      </c>
      <c r="U2031" t="str">
        <f>TEXT(fact_orders[[#This Row],[Date]],"mmm-yyyy")</f>
        <v>Aug-2022</v>
      </c>
      <c r="V2031" t="str">
        <f>"Q"&amp;ROUNDUP(MONTH(fact_orders[[#This Row],[Date]])/3,0)</f>
        <v>Q3</v>
      </c>
      <c r="W2031" t="str" cm="1">
        <f t="array" ref="W2031">_xlfn.IFS(
fact_orders[[#This Row],[dim_customers.Customer Age]]&lt;=25,"18-25",
fact_orders[[#This Row],[dim_customers.Customer Age]]&lt;=35,"26-35",
fact_orders[[#This Row],[dim_customers.Customer Age]]&lt;=45,"36-45",
fact_orders[[#This Row],[dim_customers.Customer Age]]&lt;=55,"46-55",
TRUE,"56+"
)</f>
        <v>26-35</v>
      </c>
      <c r="X2031" t="str" cm="1">
        <f t="array" ref="X2031">_xlfn.IFS(fact_orders[[#This Row],[Original Price]]&lt;250,"Under 250", fact_orders[[#This Row],[Original Price]]&lt;500, "250-499",fact_orders[[#This Row],[Original Price]]&lt;1000,"500-999",fact_orders[[#This Row],[Original Price]]&lt;2000,"1000-1999",TRUE,"2000+")</f>
        <v>1000-1999</v>
      </c>
      <c r="Y2031" t="str" cm="1">
        <f t="array" ref="Y2031">_xlfn.IFS(fact_orders[[#This Row],[Discount%]]&lt;0.2,"10-19%",fact_orders[[#This Row],[Discount%]]&lt;0.3,"20-29%",fact_orders[[#This Row],[Discount%]]&lt;0.4,"30-39%",fact_orders[[#This Row],[Discount%]]&lt;0.5,"40-49%",TRUE,"50%+")</f>
        <v>30-39%</v>
      </c>
    </row>
    <row r="2032" spans="1:25" hidden="1" x14ac:dyDescent="0.3">
      <c r="A2032" t="s">
        <v>5448</v>
      </c>
      <c r="B2032" t="s">
        <v>3304</v>
      </c>
      <c r="C2032" t="s">
        <v>1893</v>
      </c>
      <c r="D2032" s="2">
        <v>44868</v>
      </c>
      <c r="E2032">
        <v>1256</v>
      </c>
      <c r="F2032" s="4">
        <v>0.3</v>
      </c>
      <c r="G2032" t="s">
        <v>8</v>
      </c>
      <c r="H2032" t="s">
        <v>911</v>
      </c>
      <c r="I2032" t="s">
        <v>1864</v>
      </c>
      <c r="J2032" t="s">
        <v>1879</v>
      </c>
      <c r="K2032" t="s">
        <v>949</v>
      </c>
      <c r="L2032" t="s">
        <v>359</v>
      </c>
      <c r="M2032">
        <v>4</v>
      </c>
      <c r="N2032">
        <v>29</v>
      </c>
      <c r="O2032" t="s">
        <v>3302</v>
      </c>
      <c r="P2032" t="s">
        <v>3303</v>
      </c>
      <c r="Q2032" s="7">
        <f>fact_orders[[#This Row],[Original Price]]*(1-fact_orders[[#This Row],[Discount%]])</f>
        <v>879.19999999999993</v>
      </c>
      <c r="R2032">
        <f>fact_orders[[#This Row],[Original Price]]*fact_orders[[#This Row],[Discount%]]</f>
        <v>376.8</v>
      </c>
      <c r="S2032">
        <f>YEAR(fact_orders[[#This Row],[Date]])</f>
        <v>2022</v>
      </c>
      <c r="T2032">
        <f>MONTH(fact_orders[[#This Row],[Date]])</f>
        <v>11</v>
      </c>
      <c r="U2032" t="str">
        <f>TEXT(fact_orders[[#This Row],[Date]],"mmm-yyyy")</f>
        <v>Nov-2022</v>
      </c>
      <c r="V2032" t="str">
        <f>"Q"&amp;ROUNDUP(MONTH(fact_orders[[#This Row],[Date]])/3,0)</f>
        <v>Q4</v>
      </c>
      <c r="W2032" t="str" cm="1">
        <f t="array" ref="W2032">_xlfn.IFS(
fact_orders[[#This Row],[dim_customers.Customer Age]]&lt;=25,"18-25",
fact_orders[[#This Row],[dim_customers.Customer Age]]&lt;=35,"26-35",
fact_orders[[#This Row],[dim_customers.Customer Age]]&lt;=45,"36-45",
fact_orders[[#This Row],[dim_customers.Customer Age]]&lt;=55,"46-55",
TRUE,"56+"
)</f>
        <v>26-35</v>
      </c>
      <c r="X2032" t="str" cm="1">
        <f t="array" ref="X2032">_xlfn.IFS(fact_orders[[#This Row],[Original Price]]&lt;250,"Under 250", fact_orders[[#This Row],[Original Price]]&lt;500, "250-499",fact_orders[[#This Row],[Original Price]]&lt;1000,"500-999",fact_orders[[#This Row],[Original Price]]&lt;2000,"1000-1999",TRUE,"2000+")</f>
        <v>1000-1999</v>
      </c>
      <c r="Y2032" t="str" cm="1">
        <f t="array" ref="Y2032">_xlfn.IFS(fact_orders[[#This Row],[Discount%]]&lt;0.2,"10-19%",fact_orders[[#This Row],[Discount%]]&lt;0.3,"20-29%",fact_orders[[#This Row],[Discount%]]&lt;0.4,"30-39%",fact_orders[[#This Row],[Discount%]]&lt;0.5,"40-49%",TRUE,"50%+")</f>
        <v>30-39%</v>
      </c>
    </row>
    <row r="2033" spans="1:25" hidden="1" x14ac:dyDescent="0.3">
      <c r="A2033" t="s">
        <v>5449</v>
      </c>
      <c r="B2033" t="s">
        <v>3305</v>
      </c>
      <c r="C2033" t="s">
        <v>1894</v>
      </c>
      <c r="D2033" s="2">
        <v>44402</v>
      </c>
      <c r="E2033">
        <v>789</v>
      </c>
      <c r="F2033" s="4">
        <v>0.14000000000000001</v>
      </c>
      <c r="G2033" t="s">
        <v>8</v>
      </c>
      <c r="H2033" t="s">
        <v>911</v>
      </c>
      <c r="I2033" t="s">
        <v>1864</v>
      </c>
      <c r="J2033" t="s">
        <v>1879</v>
      </c>
      <c r="K2033" t="s">
        <v>949</v>
      </c>
      <c r="L2033" t="s">
        <v>23</v>
      </c>
      <c r="M2033">
        <v>5</v>
      </c>
      <c r="N2033">
        <v>23</v>
      </c>
      <c r="O2033" t="s">
        <v>3302</v>
      </c>
      <c r="P2033" t="s">
        <v>3303</v>
      </c>
      <c r="Q2033" s="7">
        <f>fact_orders[[#This Row],[Original Price]]*(1-fact_orders[[#This Row],[Discount%]])</f>
        <v>678.54</v>
      </c>
      <c r="R2033">
        <f>fact_orders[[#This Row],[Original Price]]*fact_orders[[#This Row],[Discount%]]</f>
        <v>110.46000000000001</v>
      </c>
      <c r="S2033">
        <f>YEAR(fact_orders[[#This Row],[Date]])</f>
        <v>2021</v>
      </c>
      <c r="T2033">
        <f>MONTH(fact_orders[[#This Row],[Date]])</f>
        <v>7</v>
      </c>
      <c r="U2033" t="str">
        <f>TEXT(fact_orders[[#This Row],[Date]],"mmm-yyyy")</f>
        <v>Jul-2021</v>
      </c>
      <c r="V2033" t="str">
        <f>"Q"&amp;ROUNDUP(MONTH(fact_orders[[#This Row],[Date]])/3,0)</f>
        <v>Q3</v>
      </c>
      <c r="W2033" t="str" cm="1">
        <f t="array" ref="W2033">_xlfn.IFS(
fact_orders[[#This Row],[dim_customers.Customer Age]]&lt;=25,"18-25",
fact_orders[[#This Row],[dim_customers.Customer Age]]&lt;=35,"26-35",
fact_orders[[#This Row],[dim_customers.Customer Age]]&lt;=45,"36-45",
fact_orders[[#This Row],[dim_customers.Customer Age]]&lt;=55,"46-55",
TRUE,"56+"
)</f>
        <v>18-25</v>
      </c>
      <c r="X2033" t="str" cm="1">
        <f t="array" ref="X2033">_xlfn.IFS(fact_orders[[#This Row],[Original Price]]&lt;250,"Under 250", fact_orders[[#This Row],[Original Price]]&lt;500, "250-499",fact_orders[[#This Row],[Original Price]]&lt;1000,"500-999",fact_orders[[#This Row],[Original Price]]&lt;2000,"1000-1999",TRUE,"2000+")</f>
        <v>500-999</v>
      </c>
      <c r="Y2033" t="str" cm="1">
        <f t="array" ref="Y2033">_xlfn.IFS(fact_orders[[#This Row],[Discount%]]&lt;0.2,"10-19%",fact_orders[[#This Row],[Discount%]]&lt;0.3,"20-29%",fact_orders[[#This Row],[Discount%]]&lt;0.4,"30-39%",fact_orders[[#This Row],[Discount%]]&lt;0.5,"40-49%",TRUE,"50%+")</f>
        <v>10-19%</v>
      </c>
    </row>
    <row r="2034" spans="1:25" hidden="1" x14ac:dyDescent="0.3">
      <c r="A2034" t="s">
        <v>5450</v>
      </c>
      <c r="B2034" t="s">
        <v>3306</v>
      </c>
      <c r="C2034" t="s">
        <v>1895</v>
      </c>
      <c r="D2034" s="2">
        <v>44832</v>
      </c>
      <c r="E2034">
        <v>1236</v>
      </c>
      <c r="F2034" s="4">
        <v>0.14000000000000001</v>
      </c>
      <c r="G2034" t="s">
        <v>8</v>
      </c>
      <c r="H2034" t="s">
        <v>911</v>
      </c>
      <c r="I2034" t="s">
        <v>1864</v>
      </c>
      <c r="J2034" t="s">
        <v>1879</v>
      </c>
      <c r="K2034" t="s">
        <v>949</v>
      </c>
      <c r="L2034" t="s">
        <v>12</v>
      </c>
      <c r="M2034">
        <v>5</v>
      </c>
      <c r="N2034">
        <v>25</v>
      </c>
      <c r="O2034" t="s">
        <v>3302</v>
      </c>
      <c r="P2034" t="s">
        <v>3303</v>
      </c>
      <c r="Q2034" s="7">
        <f>fact_orders[[#This Row],[Original Price]]*(1-fact_orders[[#This Row],[Discount%]])</f>
        <v>1062.96</v>
      </c>
      <c r="R2034">
        <f>fact_orders[[#This Row],[Original Price]]*fact_orders[[#This Row],[Discount%]]</f>
        <v>173.04000000000002</v>
      </c>
      <c r="S2034">
        <f>YEAR(fact_orders[[#This Row],[Date]])</f>
        <v>2022</v>
      </c>
      <c r="T2034">
        <f>MONTH(fact_orders[[#This Row],[Date]])</f>
        <v>9</v>
      </c>
      <c r="U2034" t="str">
        <f>TEXT(fact_orders[[#This Row],[Date]],"mmm-yyyy")</f>
        <v>Sep-2022</v>
      </c>
      <c r="V2034" t="str">
        <f>"Q"&amp;ROUNDUP(MONTH(fact_orders[[#This Row],[Date]])/3,0)</f>
        <v>Q3</v>
      </c>
      <c r="W2034" t="str" cm="1">
        <f t="array" ref="W2034">_xlfn.IFS(
fact_orders[[#This Row],[dim_customers.Customer Age]]&lt;=25,"18-25",
fact_orders[[#This Row],[dim_customers.Customer Age]]&lt;=35,"26-35",
fact_orders[[#This Row],[dim_customers.Customer Age]]&lt;=45,"36-45",
fact_orders[[#This Row],[dim_customers.Customer Age]]&lt;=55,"46-55",
TRUE,"56+"
)</f>
        <v>18-25</v>
      </c>
      <c r="X2034" t="str" cm="1">
        <f t="array" ref="X2034">_xlfn.IFS(fact_orders[[#This Row],[Original Price]]&lt;250,"Under 250", fact_orders[[#This Row],[Original Price]]&lt;500, "250-499",fact_orders[[#This Row],[Original Price]]&lt;1000,"500-999",fact_orders[[#This Row],[Original Price]]&lt;2000,"1000-1999",TRUE,"2000+")</f>
        <v>1000-1999</v>
      </c>
      <c r="Y2034" t="str" cm="1">
        <f t="array" ref="Y2034">_xlfn.IFS(fact_orders[[#This Row],[Discount%]]&lt;0.2,"10-19%",fact_orders[[#This Row],[Discount%]]&lt;0.3,"20-29%",fact_orders[[#This Row],[Discount%]]&lt;0.4,"30-39%",fact_orders[[#This Row],[Discount%]]&lt;0.5,"40-49%",TRUE,"50%+")</f>
        <v>10-19%</v>
      </c>
    </row>
    <row r="2035" spans="1:25" hidden="1" x14ac:dyDescent="0.3">
      <c r="A2035" t="s">
        <v>5451</v>
      </c>
      <c r="B2035" t="s">
        <v>3307</v>
      </c>
      <c r="C2035" t="s">
        <v>1896</v>
      </c>
      <c r="D2035" s="2">
        <v>44978</v>
      </c>
      <c r="E2035">
        <v>456</v>
      </c>
      <c r="F2035" s="4">
        <v>0.14000000000000001</v>
      </c>
      <c r="G2035" t="s">
        <v>8</v>
      </c>
      <c r="H2035" t="s">
        <v>911</v>
      </c>
      <c r="I2035" t="s">
        <v>1864</v>
      </c>
      <c r="J2035" t="s">
        <v>20</v>
      </c>
      <c r="K2035" t="s">
        <v>949</v>
      </c>
      <c r="L2035" t="s">
        <v>12</v>
      </c>
      <c r="M2035">
        <v>3</v>
      </c>
      <c r="N2035">
        <v>24</v>
      </c>
      <c r="O2035" t="s">
        <v>3302</v>
      </c>
      <c r="P2035" t="s">
        <v>3303</v>
      </c>
      <c r="Q2035" s="7">
        <f>fact_orders[[#This Row],[Original Price]]*(1-fact_orders[[#This Row],[Discount%]])</f>
        <v>392.15999999999997</v>
      </c>
      <c r="R2035">
        <f>fact_orders[[#This Row],[Original Price]]*fact_orders[[#This Row],[Discount%]]</f>
        <v>63.84</v>
      </c>
      <c r="S2035">
        <f>YEAR(fact_orders[[#This Row],[Date]])</f>
        <v>2023</v>
      </c>
      <c r="T2035">
        <f>MONTH(fact_orders[[#This Row],[Date]])</f>
        <v>2</v>
      </c>
      <c r="U2035" t="str">
        <f>TEXT(fact_orders[[#This Row],[Date]],"mmm-yyyy")</f>
        <v>Feb-2023</v>
      </c>
      <c r="V2035" t="str">
        <f>"Q"&amp;ROUNDUP(MONTH(fact_orders[[#This Row],[Date]])/3,0)</f>
        <v>Q1</v>
      </c>
      <c r="W2035" t="str" cm="1">
        <f t="array" ref="W2035">_xlfn.IFS(
fact_orders[[#This Row],[dim_customers.Customer Age]]&lt;=25,"18-25",
fact_orders[[#This Row],[dim_customers.Customer Age]]&lt;=35,"26-35",
fact_orders[[#This Row],[dim_customers.Customer Age]]&lt;=45,"36-45",
fact_orders[[#This Row],[dim_customers.Customer Age]]&lt;=55,"46-55",
TRUE,"56+"
)</f>
        <v>18-25</v>
      </c>
      <c r="X2035" t="str" cm="1">
        <f t="array" ref="X2035">_xlfn.IFS(fact_orders[[#This Row],[Original Price]]&lt;250,"Under 250", fact_orders[[#This Row],[Original Price]]&lt;500, "250-499",fact_orders[[#This Row],[Original Price]]&lt;1000,"500-999",fact_orders[[#This Row],[Original Price]]&lt;2000,"1000-1999",TRUE,"2000+")</f>
        <v>250-499</v>
      </c>
      <c r="Y2035" t="str" cm="1">
        <f t="array" ref="Y2035">_xlfn.IFS(fact_orders[[#This Row],[Discount%]]&lt;0.2,"10-19%",fact_orders[[#This Row],[Discount%]]&lt;0.3,"20-29%",fact_orders[[#This Row],[Discount%]]&lt;0.4,"30-39%",fact_orders[[#This Row],[Discount%]]&lt;0.5,"40-49%",TRUE,"50%+")</f>
        <v>10-19%</v>
      </c>
    </row>
    <row r="2036" spans="1:25" hidden="1" x14ac:dyDescent="0.3">
      <c r="A2036" t="s">
        <v>5452</v>
      </c>
      <c r="B2036" t="s">
        <v>3308</v>
      </c>
      <c r="C2036" t="s">
        <v>1897</v>
      </c>
      <c r="D2036" s="2">
        <v>44835</v>
      </c>
      <c r="E2036">
        <v>789</v>
      </c>
      <c r="F2036" s="4">
        <v>0.14000000000000001</v>
      </c>
      <c r="G2036" t="s">
        <v>8</v>
      </c>
      <c r="H2036" t="s">
        <v>911</v>
      </c>
      <c r="I2036" t="s">
        <v>1864</v>
      </c>
      <c r="J2036" t="s">
        <v>20</v>
      </c>
      <c r="K2036" t="s">
        <v>949</v>
      </c>
      <c r="L2036" t="s">
        <v>12</v>
      </c>
      <c r="M2036">
        <v>5</v>
      </c>
      <c r="N2036">
        <v>15</v>
      </c>
      <c r="O2036" t="s">
        <v>3302</v>
      </c>
      <c r="P2036" t="s">
        <v>3303</v>
      </c>
      <c r="Q2036" s="7">
        <f>fact_orders[[#This Row],[Original Price]]*(1-fact_orders[[#This Row],[Discount%]])</f>
        <v>678.54</v>
      </c>
      <c r="R2036">
        <f>fact_orders[[#This Row],[Original Price]]*fact_orders[[#This Row],[Discount%]]</f>
        <v>110.46000000000001</v>
      </c>
      <c r="S2036">
        <f>YEAR(fact_orders[[#This Row],[Date]])</f>
        <v>2022</v>
      </c>
      <c r="T2036">
        <f>MONTH(fact_orders[[#This Row],[Date]])</f>
        <v>10</v>
      </c>
      <c r="U2036" t="str">
        <f>TEXT(fact_orders[[#This Row],[Date]],"mmm-yyyy")</f>
        <v>Oct-2022</v>
      </c>
      <c r="V2036" t="str">
        <f>"Q"&amp;ROUNDUP(MONTH(fact_orders[[#This Row],[Date]])/3,0)</f>
        <v>Q4</v>
      </c>
      <c r="W2036" t="str" cm="1">
        <f t="array" ref="W2036">_xlfn.IFS(
fact_orders[[#This Row],[dim_customers.Customer Age]]&lt;=25,"18-25",
fact_orders[[#This Row],[dim_customers.Customer Age]]&lt;=35,"26-35",
fact_orders[[#This Row],[dim_customers.Customer Age]]&lt;=45,"36-45",
fact_orders[[#This Row],[dim_customers.Customer Age]]&lt;=55,"46-55",
TRUE,"56+"
)</f>
        <v>18-25</v>
      </c>
      <c r="X2036" t="str" cm="1">
        <f t="array" ref="X2036">_xlfn.IFS(fact_orders[[#This Row],[Original Price]]&lt;250,"Under 250", fact_orders[[#This Row],[Original Price]]&lt;500, "250-499",fact_orders[[#This Row],[Original Price]]&lt;1000,"500-999",fact_orders[[#This Row],[Original Price]]&lt;2000,"1000-1999",TRUE,"2000+")</f>
        <v>500-999</v>
      </c>
      <c r="Y2036" t="str" cm="1">
        <f t="array" ref="Y2036">_xlfn.IFS(fact_orders[[#This Row],[Discount%]]&lt;0.2,"10-19%",fact_orders[[#This Row],[Discount%]]&lt;0.3,"20-29%",fact_orders[[#This Row],[Discount%]]&lt;0.4,"30-39%",fact_orders[[#This Row],[Discount%]]&lt;0.5,"40-49%",TRUE,"50%+")</f>
        <v>10-19%</v>
      </c>
    </row>
    <row r="2037" spans="1:25" hidden="1" x14ac:dyDescent="0.3">
      <c r="A2037" t="s">
        <v>5453</v>
      </c>
      <c r="B2037" t="s">
        <v>3309</v>
      </c>
      <c r="C2037" t="s">
        <v>1898</v>
      </c>
      <c r="D2037" s="2">
        <v>44930</v>
      </c>
      <c r="E2037">
        <v>456</v>
      </c>
      <c r="F2037" s="4">
        <v>0.12</v>
      </c>
      <c r="G2037" t="s">
        <v>8</v>
      </c>
      <c r="H2037" t="s">
        <v>911</v>
      </c>
      <c r="I2037" t="s">
        <v>1864</v>
      </c>
      <c r="J2037" t="s">
        <v>20</v>
      </c>
      <c r="K2037" t="s">
        <v>949</v>
      </c>
      <c r="L2037" t="s">
        <v>12</v>
      </c>
      <c r="M2037">
        <v>5</v>
      </c>
      <c r="N2037">
        <v>19</v>
      </c>
      <c r="O2037" t="s">
        <v>3310</v>
      </c>
      <c r="P2037" t="s">
        <v>3303</v>
      </c>
      <c r="Q2037" s="7">
        <f>fact_orders[[#This Row],[Original Price]]*(1-fact_orders[[#This Row],[Discount%]])</f>
        <v>401.28000000000003</v>
      </c>
      <c r="R2037">
        <f>fact_orders[[#This Row],[Original Price]]*fact_orders[[#This Row],[Discount%]]</f>
        <v>54.72</v>
      </c>
      <c r="S2037">
        <f>YEAR(fact_orders[[#This Row],[Date]])</f>
        <v>2023</v>
      </c>
      <c r="T2037">
        <f>MONTH(fact_orders[[#This Row],[Date]])</f>
        <v>1</v>
      </c>
      <c r="U2037" t="str">
        <f>TEXT(fact_orders[[#This Row],[Date]],"mmm-yyyy")</f>
        <v>Jan-2023</v>
      </c>
      <c r="V2037" t="str">
        <f>"Q"&amp;ROUNDUP(MONTH(fact_orders[[#This Row],[Date]])/3,0)</f>
        <v>Q1</v>
      </c>
      <c r="W2037" t="str" cm="1">
        <f t="array" ref="W2037">_xlfn.IFS(
fact_orders[[#This Row],[dim_customers.Customer Age]]&lt;=25,"18-25",
fact_orders[[#This Row],[dim_customers.Customer Age]]&lt;=35,"26-35",
fact_orders[[#This Row],[dim_customers.Customer Age]]&lt;=45,"36-45",
fact_orders[[#This Row],[dim_customers.Customer Age]]&lt;=55,"46-55",
TRUE,"56+"
)</f>
        <v>18-25</v>
      </c>
      <c r="X2037" t="str" cm="1">
        <f t="array" ref="X2037">_xlfn.IFS(fact_orders[[#This Row],[Original Price]]&lt;250,"Under 250", fact_orders[[#This Row],[Original Price]]&lt;500, "250-499",fact_orders[[#This Row],[Original Price]]&lt;1000,"500-999",fact_orders[[#This Row],[Original Price]]&lt;2000,"1000-1999",TRUE,"2000+")</f>
        <v>250-499</v>
      </c>
      <c r="Y2037" t="str" cm="1">
        <f t="array" ref="Y2037">_xlfn.IFS(fact_orders[[#This Row],[Discount%]]&lt;0.2,"10-19%",fact_orders[[#This Row],[Discount%]]&lt;0.3,"20-29%",fact_orders[[#This Row],[Discount%]]&lt;0.4,"30-39%",fact_orders[[#This Row],[Discount%]]&lt;0.5,"40-49%",TRUE,"50%+")</f>
        <v>10-19%</v>
      </c>
    </row>
    <row r="2038" spans="1:25" hidden="1" x14ac:dyDescent="0.3">
      <c r="A2038" t="s">
        <v>5454</v>
      </c>
      <c r="B2038" t="s">
        <v>3311</v>
      </c>
      <c r="C2038" t="s">
        <v>1899</v>
      </c>
      <c r="D2038" s="2">
        <v>44390</v>
      </c>
      <c r="E2038">
        <v>2362</v>
      </c>
      <c r="F2038" s="4">
        <v>0.12</v>
      </c>
      <c r="G2038" t="s">
        <v>8</v>
      </c>
      <c r="H2038" t="s">
        <v>911</v>
      </c>
      <c r="I2038" t="s">
        <v>1864</v>
      </c>
      <c r="J2038" t="s">
        <v>20</v>
      </c>
      <c r="K2038" t="s">
        <v>956</v>
      </c>
      <c r="L2038" t="s">
        <v>162</v>
      </c>
      <c r="M2038">
        <v>4</v>
      </c>
      <c r="N2038">
        <v>19</v>
      </c>
      <c r="O2038" t="s">
        <v>3310</v>
      </c>
      <c r="P2038" t="s">
        <v>3303</v>
      </c>
      <c r="Q2038" s="7">
        <f>fact_orders[[#This Row],[Original Price]]*(1-fact_orders[[#This Row],[Discount%]])</f>
        <v>2078.56</v>
      </c>
      <c r="R2038">
        <f>fact_orders[[#This Row],[Original Price]]*fact_orders[[#This Row],[Discount%]]</f>
        <v>283.44</v>
      </c>
      <c r="S2038">
        <f>YEAR(fact_orders[[#This Row],[Date]])</f>
        <v>2021</v>
      </c>
      <c r="T2038">
        <f>MONTH(fact_orders[[#This Row],[Date]])</f>
        <v>7</v>
      </c>
      <c r="U2038" t="str">
        <f>TEXT(fact_orders[[#This Row],[Date]],"mmm-yyyy")</f>
        <v>Jul-2021</v>
      </c>
      <c r="V2038" t="str">
        <f>"Q"&amp;ROUNDUP(MONTH(fact_orders[[#This Row],[Date]])/3,0)</f>
        <v>Q3</v>
      </c>
      <c r="W2038" t="str" cm="1">
        <f t="array" ref="W2038">_xlfn.IFS(
fact_orders[[#This Row],[dim_customers.Customer Age]]&lt;=25,"18-25",
fact_orders[[#This Row],[dim_customers.Customer Age]]&lt;=35,"26-35",
fact_orders[[#This Row],[dim_customers.Customer Age]]&lt;=45,"36-45",
fact_orders[[#This Row],[dim_customers.Customer Age]]&lt;=55,"46-55",
TRUE,"56+"
)</f>
        <v>18-25</v>
      </c>
      <c r="X2038" t="str" cm="1">
        <f t="array" ref="X2038">_xlfn.IFS(fact_orders[[#This Row],[Original Price]]&lt;250,"Under 250", fact_orders[[#This Row],[Original Price]]&lt;500, "250-499",fact_orders[[#This Row],[Original Price]]&lt;1000,"500-999",fact_orders[[#This Row],[Original Price]]&lt;2000,"1000-1999",TRUE,"2000+")</f>
        <v>2000+</v>
      </c>
      <c r="Y2038" t="str" cm="1">
        <f t="array" ref="Y2038">_xlfn.IFS(fact_orders[[#This Row],[Discount%]]&lt;0.2,"10-19%",fact_orders[[#This Row],[Discount%]]&lt;0.3,"20-29%",fact_orders[[#This Row],[Discount%]]&lt;0.4,"30-39%",fact_orders[[#This Row],[Discount%]]&lt;0.5,"40-49%",TRUE,"50%+")</f>
        <v>10-19%</v>
      </c>
    </row>
    <row r="2039" spans="1:25" hidden="1" x14ac:dyDescent="0.3">
      <c r="A2039" t="s">
        <v>5455</v>
      </c>
      <c r="B2039" t="s">
        <v>3312</v>
      </c>
      <c r="C2039" t="s">
        <v>1900</v>
      </c>
      <c r="D2039" s="2">
        <v>45016</v>
      </c>
      <c r="E2039">
        <v>1265</v>
      </c>
      <c r="F2039" s="4">
        <v>0.12</v>
      </c>
      <c r="G2039" t="s">
        <v>8</v>
      </c>
      <c r="H2039" t="s">
        <v>911</v>
      </c>
      <c r="I2039" t="s">
        <v>1864</v>
      </c>
      <c r="J2039" t="s">
        <v>20</v>
      </c>
      <c r="K2039" t="s">
        <v>956</v>
      </c>
      <c r="L2039" t="s">
        <v>162</v>
      </c>
      <c r="M2039">
        <v>3</v>
      </c>
      <c r="N2039">
        <v>19</v>
      </c>
      <c r="O2039" t="s">
        <v>3310</v>
      </c>
      <c r="P2039" t="s">
        <v>3303</v>
      </c>
      <c r="Q2039" s="7">
        <f>fact_orders[[#This Row],[Original Price]]*(1-fact_orders[[#This Row],[Discount%]])</f>
        <v>1113.2</v>
      </c>
      <c r="R2039">
        <f>fact_orders[[#This Row],[Original Price]]*fact_orders[[#This Row],[Discount%]]</f>
        <v>151.79999999999998</v>
      </c>
      <c r="S2039">
        <f>YEAR(fact_orders[[#This Row],[Date]])</f>
        <v>2023</v>
      </c>
      <c r="T2039">
        <f>MONTH(fact_orders[[#This Row],[Date]])</f>
        <v>3</v>
      </c>
      <c r="U2039" t="str">
        <f>TEXT(fact_orders[[#This Row],[Date]],"mmm-yyyy")</f>
        <v>Mar-2023</v>
      </c>
      <c r="V2039" t="str">
        <f>"Q"&amp;ROUNDUP(MONTH(fact_orders[[#This Row],[Date]])/3,0)</f>
        <v>Q1</v>
      </c>
      <c r="W2039" t="str" cm="1">
        <f t="array" ref="W2039">_xlfn.IFS(
fact_orders[[#This Row],[dim_customers.Customer Age]]&lt;=25,"18-25",
fact_orders[[#This Row],[dim_customers.Customer Age]]&lt;=35,"26-35",
fact_orders[[#This Row],[dim_customers.Customer Age]]&lt;=45,"36-45",
fact_orders[[#This Row],[dim_customers.Customer Age]]&lt;=55,"46-55",
TRUE,"56+"
)</f>
        <v>18-25</v>
      </c>
      <c r="X2039" t="str" cm="1">
        <f t="array" ref="X2039">_xlfn.IFS(fact_orders[[#This Row],[Original Price]]&lt;250,"Under 250", fact_orders[[#This Row],[Original Price]]&lt;500, "250-499",fact_orders[[#This Row],[Original Price]]&lt;1000,"500-999",fact_orders[[#This Row],[Original Price]]&lt;2000,"1000-1999",TRUE,"2000+")</f>
        <v>1000-1999</v>
      </c>
      <c r="Y2039" t="str" cm="1">
        <f t="array" ref="Y2039">_xlfn.IFS(fact_orders[[#This Row],[Discount%]]&lt;0.2,"10-19%",fact_orders[[#This Row],[Discount%]]&lt;0.3,"20-29%",fact_orders[[#This Row],[Discount%]]&lt;0.4,"30-39%",fact_orders[[#This Row],[Discount%]]&lt;0.5,"40-49%",TRUE,"50%+")</f>
        <v>10-19%</v>
      </c>
    </row>
    <row r="2040" spans="1:25" hidden="1" x14ac:dyDescent="0.3">
      <c r="A2040" t="s">
        <v>5456</v>
      </c>
      <c r="B2040" t="s">
        <v>3313</v>
      </c>
      <c r="C2040" t="s">
        <v>1901</v>
      </c>
      <c r="D2040" s="2">
        <v>44857</v>
      </c>
      <c r="E2040">
        <v>789</v>
      </c>
      <c r="F2040" s="4">
        <v>0.12</v>
      </c>
      <c r="G2040" t="s">
        <v>8</v>
      </c>
      <c r="H2040" t="s">
        <v>911</v>
      </c>
      <c r="I2040" t="s">
        <v>1864</v>
      </c>
      <c r="J2040" t="s">
        <v>20</v>
      </c>
      <c r="K2040" t="s">
        <v>956</v>
      </c>
      <c r="L2040" t="s">
        <v>162</v>
      </c>
      <c r="M2040">
        <v>5</v>
      </c>
      <c r="N2040">
        <v>22</v>
      </c>
      <c r="O2040" t="s">
        <v>3310</v>
      </c>
      <c r="P2040" t="s">
        <v>3303</v>
      </c>
      <c r="Q2040" s="7">
        <f>fact_orders[[#This Row],[Original Price]]*(1-fact_orders[[#This Row],[Discount%]])</f>
        <v>694.32</v>
      </c>
      <c r="R2040">
        <f>fact_orders[[#This Row],[Original Price]]*fact_orders[[#This Row],[Discount%]]</f>
        <v>94.679999999999993</v>
      </c>
      <c r="S2040">
        <f>YEAR(fact_orders[[#This Row],[Date]])</f>
        <v>2022</v>
      </c>
      <c r="T2040">
        <f>MONTH(fact_orders[[#This Row],[Date]])</f>
        <v>10</v>
      </c>
      <c r="U2040" t="str">
        <f>TEXT(fact_orders[[#This Row],[Date]],"mmm-yyyy")</f>
        <v>Oct-2022</v>
      </c>
      <c r="V2040" t="str">
        <f>"Q"&amp;ROUNDUP(MONTH(fact_orders[[#This Row],[Date]])/3,0)</f>
        <v>Q4</v>
      </c>
      <c r="W2040" t="str" cm="1">
        <f t="array" ref="W2040">_xlfn.IFS(
fact_orders[[#This Row],[dim_customers.Customer Age]]&lt;=25,"18-25",
fact_orders[[#This Row],[dim_customers.Customer Age]]&lt;=35,"26-35",
fact_orders[[#This Row],[dim_customers.Customer Age]]&lt;=45,"36-45",
fact_orders[[#This Row],[dim_customers.Customer Age]]&lt;=55,"46-55",
TRUE,"56+"
)</f>
        <v>18-25</v>
      </c>
      <c r="X2040" t="str" cm="1">
        <f t="array" ref="X2040">_xlfn.IFS(fact_orders[[#This Row],[Original Price]]&lt;250,"Under 250", fact_orders[[#This Row],[Original Price]]&lt;500, "250-499",fact_orders[[#This Row],[Original Price]]&lt;1000,"500-999",fact_orders[[#This Row],[Original Price]]&lt;2000,"1000-1999",TRUE,"2000+")</f>
        <v>500-999</v>
      </c>
      <c r="Y2040" t="str" cm="1">
        <f t="array" ref="Y2040">_xlfn.IFS(fact_orders[[#This Row],[Discount%]]&lt;0.2,"10-19%",fact_orders[[#This Row],[Discount%]]&lt;0.3,"20-29%",fact_orders[[#This Row],[Discount%]]&lt;0.4,"30-39%",fact_orders[[#This Row],[Discount%]]&lt;0.5,"40-49%",TRUE,"50%+")</f>
        <v>10-19%</v>
      </c>
    </row>
    <row r="2041" spans="1:25" hidden="1" x14ac:dyDescent="0.3">
      <c r="A2041" t="s">
        <v>5457</v>
      </c>
      <c r="B2041" t="s">
        <v>3314</v>
      </c>
      <c r="C2041" t="s">
        <v>1902</v>
      </c>
      <c r="D2041" s="2">
        <v>44830</v>
      </c>
      <c r="E2041">
        <v>1236</v>
      </c>
      <c r="F2041" s="4">
        <v>0.12</v>
      </c>
      <c r="G2041" t="s">
        <v>8</v>
      </c>
      <c r="H2041" t="s">
        <v>911</v>
      </c>
      <c r="I2041" t="s">
        <v>1864</v>
      </c>
      <c r="J2041" t="s">
        <v>20</v>
      </c>
      <c r="K2041" t="s">
        <v>956</v>
      </c>
      <c r="L2041" t="s">
        <v>14</v>
      </c>
      <c r="M2041">
        <v>4</v>
      </c>
      <c r="N2041">
        <v>22</v>
      </c>
      <c r="O2041" t="s">
        <v>3310</v>
      </c>
      <c r="P2041" t="s">
        <v>3303</v>
      </c>
      <c r="Q2041" s="7">
        <f>fact_orders[[#This Row],[Original Price]]*(1-fact_orders[[#This Row],[Discount%]])</f>
        <v>1087.68</v>
      </c>
      <c r="R2041">
        <f>fact_orders[[#This Row],[Original Price]]*fact_orders[[#This Row],[Discount%]]</f>
        <v>148.32</v>
      </c>
      <c r="S2041">
        <f>YEAR(fact_orders[[#This Row],[Date]])</f>
        <v>2022</v>
      </c>
      <c r="T2041">
        <f>MONTH(fact_orders[[#This Row],[Date]])</f>
        <v>9</v>
      </c>
      <c r="U2041" t="str">
        <f>TEXT(fact_orders[[#This Row],[Date]],"mmm-yyyy")</f>
        <v>Sep-2022</v>
      </c>
      <c r="V2041" t="str">
        <f>"Q"&amp;ROUNDUP(MONTH(fact_orders[[#This Row],[Date]])/3,0)</f>
        <v>Q3</v>
      </c>
      <c r="W2041" t="str" cm="1">
        <f t="array" ref="W2041">_xlfn.IFS(
fact_orders[[#This Row],[dim_customers.Customer Age]]&lt;=25,"18-25",
fact_orders[[#This Row],[dim_customers.Customer Age]]&lt;=35,"26-35",
fact_orders[[#This Row],[dim_customers.Customer Age]]&lt;=45,"36-45",
fact_orders[[#This Row],[dim_customers.Customer Age]]&lt;=55,"46-55",
TRUE,"56+"
)</f>
        <v>18-25</v>
      </c>
      <c r="X2041" t="str" cm="1">
        <f t="array" ref="X2041">_xlfn.IFS(fact_orders[[#This Row],[Original Price]]&lt;250,"Under 250", fact_orders[[#This Row],[Original Price]]&lt;500, "250-499",fact_orders[[#This Row],[Original Price]]&lt;1000,"500-999",fact_orders[[#This Row],[Original Price]]&lt;2000,"1000-1999",TRUE,"2000+")</f>
        <v>1000-1999</v>
      </c>
      <c r="Y2041" t="str" cm="1">
        <f t="array" ref="Y2041">_xlfn.IFS(fact_orders[[#This Row],[Discount%]]&lt;0.2,"10-19%",fact_orders[[#This Row],[Discount%]]&lt;0.3,"20-29%",fact_orders[[#This Row],[Discount%]]&lt;0.4,"30-39%",fact_orders[[#This Row],[Discount%]]&lt;0.5,"40-49%",TRUE,"50%+")</f>
        <v>10-19%</v>
      </c>
    </row>
    <row r="2042" spans="1:25" hidden="1" x14ac:dyDescent="0.3">
      <c r="A2042" t="s">
        <v>5458</v>
      </c>
      <c r="B2042" t="s">
        <v>3315</v>
      </c>
      <c r="C2042" t="s">
        <v>1903</v>
      </c>
      <c r="D2042" s="2">
        <v>44853</v>
      </c>
      <c r="E2042">
        <v>1145</v>
      </c>
      <c r="F2042" s="4">
        <v>0.12</v>
      </c>
      <c r="G2042" t="s">
        <v>8</v>
      </c>
      <c r="H2042" t="s">
        <v>911</v>
      </c>
      <c r="I2042" t="s">
        <v>1864</v>
      </c>
      <c r="J2042" t="s">
        <v>20</v>
      </c>
      <c r="K2042" t="s">
        <v>956</v>
      </c>
      <c r="L2042" t="s">
        <v>14</v>
      </c>
      <c r="M2042">
        <v>3</v>
      </c>
      <c r="N2042">
        <v>22</v>
      </c>
      <c r="O2042" t="s">
        <v>3316</v>
      </c>
      <c r="P2042" t="s">
        <v>3303</v>
      </c>
      <c r="Q2042" s="7">
        <f>fact_orders[[#This Row],[Original Price]]*(1-fact_orders[[#This Row],[Discount%]])</f>
        <v>1007.6</v>
      </c>
      <c r="R2042">
        <f>fact_orders[[#This Row],[Original Price]]*fact_orders[[#This Row],[Discount%]]</f>
        <v>137.4</v>
      </c>
      <c r="S2042">
        <f>YEAR(fact_orders[[#This Row],[Date]])</f>
        <v>2022</v>
      </c>
      <c r="T2042">
        <f>MONTH(fact_orders[[#This Row],[Date]])</f>
        <v>10</v>
      </c>
      <c r="U2042" t="str">
        <f>TEXT(fact_orders[[#This Row],[Date]],"mmm-yyyy")</f>
        <v>Oct-2022</v>
      </c>
      <c r="V2042" t="str">
        <f>"Q"&amp;ROUNDUP(MONTH(fact_orders[[#This Row],[Date]])/3,0)</f>
        <v>Q4</v>
      </c>
      <c r="W2042" t="str" cm="1">
        <f t="array" ref="W2042">_xlfn.IFS(
fact_orders[[#This Row],[dim_customers.Customer Age]]&lt;=25,"18-25",
fact_orders[[#This Row],[dim_customers.Customer Age]]&lt;=35,"26-35",
fact_orders[[#This Row],[dim_customers.Customer Age]]&lt;=45,"36-45",
fact_orders[[#This Row],[dim_customers.Customer Age]]&lt;=55,"46-55",
TRUE,"56+"
)</f>
        <v>18-25</v>
      </c>
      <c r="X2042" t="str" cm="1">
        <f t="array" ref="X2042">_xlfn.IFS(fact_orders[[#This Row],[Original Price]]&lt;250,"Under 250", fact_orders[[#This Row],[Original Price]]&lt;500, "250-499",fact_orders[[#This Row],[Original Price]]&lt;1000,"500-999",fact_orders[[#This Row],[Original Price]]&lt;2000,"1000-1999",TRUE,"2000+")</f>
        <v>1000-1999</v>
      </c>
      <c r="Y2042" t="str" cm="1">
        <f t="array" ref="Y2042">_xlfn.IFS(fact_orders[[#This Row],[Discount%]]&lt;0.2,"10-19%",fact_orders[[#This Row],[Discount%]]&lt;0.3,"20-29%",fact_orders[[#This Row],[Discount%]]&lt;0.4,"30-39%",fact_orders[[#This Row],[Discount%]]&lt;0.5,"40-49%",TRUE,"50%+")</f>
        <v>10-19%</v>
      </c>
    </row>
    <row r="2043" spans="1:25" hidden="1" x14ac:dyDescent="0.3">
      <c r="A2043" t="s">
        <v>5459</v>
      </c>
      <c r="B2043" t="s">
        <v>3317</v>
      </c>
      <c r="C2043" t="s">
        <v>1904</v>
      </c>
      <c r="D2043" s="2">
        <v>44687</v>
      </c>
      <c r="E2043">
        <v>1256</v>
      </c>
      <c r="F2043" s="4">
        <v>0.34</v>
      </c>
      <c r="G2043" t="s">
        <v>8</v>
      </c>
      <c r="H2043" t="s">
        <v>911</v>
      </c>
      <c r="I2043" t="s">
        <v>1864</v>
      </c>
      <c r="J2043" t="s">
        <v>20</v>
      </c>
      <c r="K2043" t="s">
        <v>956</v>
      </c>
      <c r="L2043" t="s">
        <v>14</v>
      </c>
      <c r="M2043">
        <v>5</v>
      </c>
      <c r="N2043">
        <v>22</v>
      </c>
      <c r="O2043" t="s">
        <v>3316</v>
      </c>
      <c r="P2043" t="s">
        <v>3303</v>
      </c>
      <c r="Q2043" s="7">
        <f>fact_orders[[#This Row],[Original Price]]*(1-fact_orders[[#This Row],[Discount%]])</f>
        <v>828.95999999999992</v>
      </c>
      <c r="R2043">
        <f>fact_orders[[#This Row],[Original Price]]*fact_orders[[#This Row],[Discount%]]</f>
        <v>427.04</v>
      </c>
      <c r="S2043">
        <f>YEAR(fact_orders[[#This Row],[Date]])</f>
        <v>2022</v>
      </c>
      <c r="T2043">
        <f>MONTH(fact_orders[[#This Row],[Date]])</f>
        <v>5</v>
      </c>
      <c r="U2043" t="str">
        <f>TEXT(fact_orders[[#This Row],[Date]],"mmm-yyyy")</f>
        <v>May-2022</v>
      </c>
      <c r="V2043" t="str">
        <f>"Q"&amp;ROUNDUP(MONTH(fact_orders[[#This Row],[Date]])/3,0)</f>
        <v>Q2</v>
      </c>
      <c r="W2043" t="str" cm="1">
        <f t="array" ref="W2043">_xlfn.IFS(
fact_orders[[#This Row],[dim_customers.Customer Age]]&lt;=25,"18-25",
fact_orders[[#This Row],[dim_customers.Customer Age]]&lt;=35,"26-35",
fact_orders[[#This Row],[dim_customers.Customer Age]]&lt;=45,"36-45",
fact_orders[[#This Row],[dim_customers.Customer Age]]&lt;=55,"46-55",
TRUE,"56+"
)</f>
        <v>18-25</v>
      </c>
      <c r="X2043" t="str" cm="1">
        <f t="array" ref="X2043">_xlfn.IFS(fact_orders[[#This Row],[Original Price]]&lt;250,"Under 250", fact_orders[[#This Row],[Original Price]]&lt;500, "250-499",fact_orders[[#This Row],[Original Price]]&lt;1000,"500-999",fact_orders[[#This Row],[Original Price]]&lt;2000,"1000-1999",TRUE,"2000+")</f>
        <v>1000-1999</v>
      </c>
      <c r="Y2043" t="str" cm="1">
        <f t="array" ref="Y2043">_xlfn.IFS(fact_orders[[#This Row],[Discount%]]&lt;0.2,"10-19%",fact_orders[[#This Row],[Discount%]]&lt;0.3,"20-29%",fact_orders[[#This Row],[Discount%]]&lt;0.4,"30-39%",fact_orders[[#This Row],[Discount%]]&lt;0.5,"40-49%",TRUE,"50%+")</f>
        <v>30-39%</v>
      </c>
    </row>
    <row r="2044" spans="1:25" hidden="1" x14ac:dyDescent="0.3">
      <c r="A2044" t="s">
        <v>5460</v>
      </c>
      <c r="B2044" t="s">
        <v>3318</v>
      </c>
      <c r="C2044" t="s">
        <v>1905</v>
      </c>
      <c r="D2044" s="2">
        <v>44925</v>
      </c>
      <c r="E2044">
        <v>789</v>
      </c>
      <c r="F2044" s="4">
        <v>0.34</v>
      </c>
      <c r="G2044" t="s">
        <v>8</v>
      </c>
      <c r="H2044" t="s">
        <v>911</v>
      </c>
      <c r="I2044" t="s">
        <v>1864</v>
      </c>
      <c r="J2044" t="s">
        <v>20</v>
      </c>
      <c r="K2044" t="s">
        <v>956</v>
      </c>
      <c r="L2044" t="s">
        <v>359</v>
      </c>
      <c r="M2044">
        <v>5</v>
      </c>
      <c r="N2044">
        <v>29</v>
      </c>
      <c r="O2044" t="s">
        <v>3316</v>
      </c>
      <c r="P2044" t="s">
        <v>3303</v>
      </c>
      <c r="Q2044" s="7">
        <f>fact_orders[[#This Row],[Original Price]]*(1-fact_orders[[#This Row],[Discount%]])</f>
        <v>520.7399999999999</v>
      </c>
      <c r="R2044">
        <f>fact_orders[[#This Row],[Original Price]]*fact_orders[[#This Row],[Discount%]]</f>
        <v>268.26</v>
      </c>
      <c r="S2044">
        <f>YEAR(fact_orders[[#This Row],[Date]])</f>
        <v>2022</v>
      </c>
      <c r="T2044">
        <f>MONTH(fact_orders[[#This Row],[Date]])</f>
        <v>12</v>
      </c>
      <c r="U2044" t="str">
        <f>TEXT(fact_orders[[#This Row],[Date]],"mmm-yyyy")</f>
        <v>Dec-2022</v>
      </c>
      <c r="V2044" t="str">
        <f>"Q"&amp;ROUNDUP(MONTH(fact_orders[[#This Row],[Date]])/3,0)</f>
        <v>Q4</v>
      </c>
      <c r="W2044" t="str" cm="1">
        <f t="array" ref="W2044">_xlfn.IFS(
fact_orders[[#This Row],[dim_customers.Customer Age]]&lt;=25,"18-25",
fact_orders[[#This Row],[dim_customers.Customer Age]]&lt;=35,"26-35",
fact_orders[[#This Row],[dim_customers.Customer Age]]&lt;=45,"36-45",
fact_orders[[#This Row],[dim_customers.Customer Age]]&lt;=55,"46-55",
TRUE,"56+"
)</f>
        <v>26-35</v>
      </c>
      <c r="X2044" t="str" cm="1">
        <f t="array" ref="X2044">_xlfn.IFS(fact_orders[[#This Row],[Original Price]]&lt;250,"Under 250", fact_orders[[#This Row],[Original Price]]&lt;500, "250-499",fact_orders[[#This Row],[Original Price]]&lt;1000,"500-999",fact_orders[[#This Row],[Original Price]]&lt;2000,"1000-1999",TRUE,"2000+")</f>
        <v>500-999</v>
      </c>
      <c r="Y2044" t="str" cm="1">
        <f t="array" ref="Y2044">_xlfn.IFS(fact_orders[[#This Row],[Discount%]]&lt;0.2,"10-19%",fact_orders[[#This Row],[Discount%]]&lt;0.3,"20-29%",fact_orders[[#This Row],[Discount%]]&lt;0.4,"30-39%",fact_orders[[#This Row],[Discount%]]&lt;0.5,"40-49%",TRUE,"50%+")</f>
        <v>30-39%</v>
      </c>
    </row>
    <row r="2045" spans="1:25" hidden="1" x14ac:dyDescent="0.3">
      <c r="A2045" t="s">
        <v>5461</v>
      </c>
      <c r="B2045" t="s">
        <v>3319</v>
      </c>
      <c r="C2045" t="s">
        <v>1906</v>
      </c>
      <c r="D2045" s="2">
        <v>44536</v>
      </c>
      <c r="E2045">
        <v>789</v>
      </c>
      <c r="F2045" s="4">
        <v>0.34</v>
      </c>
      <c r="G2045" t="s">
        <v>8</v>
      </c>
      <c r="H2045" t="s">
        <v>911</v>
      </c>
      <c r="I2045" t="s">
        <v>1864</v>
      </c>
      <c r="J2045" t="s">
        <v>1003</v>
      </c>
      <c r="K2045" t="s">
        <v>956</v>
      </c>
      <c r="L2045" t="s">
        <v>359</v>
      </c>
      <c r="M2045">
        <v>4</v>
      </c>
      <c r="N2045">
        <v>29</v>
      </c>
      <c r="O2045" t="s">
        <v>3316</v>
      </c>
      <c r="P2045" t="s">
        <v>3303</v>
      </c>
      <c r="Q2045" s="7">
        <f>fact_orders[[#This Row],[Original Price]]*(1-fact_orders[[#This Row],[Discount%]])</f>
        <v>520.7399999999999</v>
      </c>
      <c r="R2045">
        <f>fact_orders[[#This Row],[Original Price]]*fact_orders[[#This Row],[Discount%]]</f>
        <v>268.26</v>
      </c>
      <c r="S2045">
        <f>YEAR(fact_orders[[#This Row],[Date]])</f>
        <v>2021</v>
      </c>
      <c r="T2045">
        <f>MONTH(fact_orders[[#This Row],[Date]])</f>
        <v>12</v>
      </c>
      <c r="U2045" t="str">
        <f>TEXT(fact_orders[[#This Row],[Date]],"mmm-yyyy")</f>
        <v>Dec-2021</v>
      </c>
      <c r="V2045" t="str">
        <f>"Q"&amp;ROUNDUP(MONTH(fact_orders[[#This Row],[Date]])/3,0)</f>
        <v>Q4</v>
      </c>
      <c r="W2045" t="str" cm="1">
        <f t="array" ref="W2045">_xlfn.IFS(
fact_orders[[#This Row],[dim_customers.Customer Age]]&lt;=25,"18-25",
fact_orders[[#This Row],[dim_customers.Customer Age]]&lt;=35,"26-35",
fact_orders[[#This Row],[dim_customers.Customer Age]]&lt;=45,"36-45",
fact_orders[[#This Row],[dim_customers.Customer Age]]&lt;=55,"46-55",
TRUE,"56+"
)</f>
        <v>26-35</v>
      </c>
      <c r="X2045" t="str" cm="1">
        <f t="array" ref="X2045">_xlfn.IFS(fact_orders[[#This Row],[Original Price]]&lt;250,"Under 250", fact_orders[[#This Row],[Original Price]]&lt;500, "250-499",fact_orders[[#This Row],[Original Price]]&lt;1000,"500-999",fact_orders[[#This Row],[Original Price]]&lt;2000,"1000-1999",TRUE,"2000+")</f>
        <v>500-999</v>
      </c>
      <c r="Y2045" t="str" cm="1">
        <f t="array" ref="Y2045">_xlfn.IFS(fact_orders[[#This Row],[Discount%]]&lt;0.2,"10-19%",fact_orders[[#This Row],[Discount%]]&lt;0.3,"20-29%",fact_orders[[#This Row],[Discount%]]&lt;0.4,"30-39%",fact_orders[[#This Row],[Discount%]]&lt;0.5,"40-49%",TRUE,"50%+")</f>
        <v>30-39%</v>
      </c>
    </row>
    <row r="2046" spans="1:25" hidden="1" x14ac:dyDescent="0.3">
      <c r="A2046" t="s">
        <v>5462</v>
      </c>
      <c r="B2046" t="s">
        <v>3320</v>
      </c>
      <c r="C2046" t="s">
        <v>1907</v>
      </c>
      <c r="D2046" s="2">
        <v>44785</v>
      </c>
      <c r="E2046">
        <v>789</v>
      </c>
      <c r="F2046" s="4">
        <v>0.34</v>
      </c>
      <c r="G2046" t="s">
        <v>8</v>
      </c>
      <c r="H2046" t="s">
        <v>911</v>
      </c>
      <c r="I2046" t="s">
        <v>1864</v>
      </c>
      <c r="J2046" t="s">
        <v>1003</v>
      </c>
      <c r="K2046" t="s">
        <v>965</v>
      </c>
      <c r="L2046" t="s">
        <v>359</v>
      </c>
      <c r="M2046">
        <v>2</v>
      </c>
      <c r="N2046">
        <v>29</v>
      </c>
      <c r="O2046" t="s">
        <v>3321</v>
      </c>
      <c r="P2046" t="s">
        <v>3322</v>
      </c>
      <c r="Q2046" s="7">
        <f>fact_orders[[#This Row],[Original Price]]*(1-fact_orders[[#This Row],[Discount%]])</f>
        <v>520.7399999999999</v>
      </c>
      <c r="R2046">
        <f>fact_orders[[#This Row],[Original Price]]*fact_orders[[#This Row],[Discount%]]</f>
        <v>268.26</v>
      </c>
      <c r="S2046">
        <f>YEAR(fact_orders[[#This Row],[Date]])</f>
        <v>2022</v>
      </c>
      <c r="T2046">
        <f>MONTH(fact_orders[[#This Row],[Date]])</f>
        <v>8</v>
      </c>
      <c r="U2046" t="str">
        <f>TEXT(fact_orders[[#This Row],[Date]],"mmm-yyyy")</f>
        <v>Aug-2022</v>
      </c>
      <c r="V2046" t="str">
        <f>"Q"&amp;ROUNDUP(MONTH(fact_orders[[#This Row],[Date]])/3,0)</f>
        <v>Q3</v>
      </c>
      <c r="W2046" t="str" cm="1">
        <f t="array" ref="W2046">_xlfn.IFS(
fact_orders[[#This Row],[dim_customers.Customer Age]]&lt;=25,"18-25",
fact_orders[[#This Row],[dim_customers.Customer Age]]&lt;=35,"26-35",
fact_orders[[#This Row],[dim_customers.Customer Age]]&lt;=45,"36-45",
fact_orders[[#This Row],[dim_customers.Customer Age]]&lt;=55,"46-55",
TRUE,"56+"
)</f>
        <v>26-35</v>
      </c>
      <c r="X2046" t="str" cm="1">
        <f t="array" ref="X2046">_xlfn.IFS(fact_orders[[#This Row],[Original Price]]&lt;250,"Under 250", fact_orders[[#This Row],[Original Price]]&lt;500, "250-499",fact_orders[[#This Row],[Original Price]]&lt;1000,"500-999",fact_orders[[#This Row],[Original Price]]&lt;2000,"1000-1999",TRUE,"2000+")</f>
        <v>500-999</v>
      </c>
      <c r="Y2046" t="str" cm="1">
        <f t="array" ref="Y2046">_xlfn.IFS(fact_orders[[#This Row],[Discount%]]&lt;0.2,"10-19%",fact_orders[[#This Row],[Discount%]]&lt;0.3,"20-29%",fact_orders[[#This Row],[Discount%]]&lt;0.4,"30-39%",fact_orders[[#This Row],[Discount%]]&lt;0.5,"40-49%",TRUE,"50%+")</f>
        <v>30-39%</v>
      </c>
    </row>
    <row r="2047" spans="1:25" hidden="1" x14ac:dyDescent="0.3">
      <c r="A2047" t="s">
        <v>5463</v>
      </c>
      <c r="B2047" t="s">
        <v>3323</v>
      </c>
      <c r="C2047" t="s">
        <v>1908</v>
      </c>
      <c r="D2047" s="2">
        <v>45011</v>
      </c>
      <c r="E2047">
        <v>789</v>
      </c>
      <c r="F2047" s="4">
        <v>0.34</v>
      </c>
      <c r="G2047" t="s">
        <v>8</v>
      </c>
      <c r="H2047" t="s">
        <v>911</v>
      </c>
      <c r="I2047" t="s">
        <v>1864</v>
      </c>
      <c r="J2047" t="s">
        <v>1003</v>
      </c>
      <c r="K2047" t="s">
        <v>965</v>
      </c>
      <c r="L2047" t="s">
        <v>359</v>
      </c>
      <c r="M2047">
        <v>3</v>
      </c>
      <c r="N2047">
        <v>29</v>
      </c>
      <c r="O2047" t="s">
        <v>3321</v>
      </c>
      <c r="P2047" t="s">
        <v>3322</v>
      </c>
      <c r="Q2047" s="7">
        <f>fact_orders[[#This Row],[Original Price]]*(1-fact_orders[[#This Row],[Discount%]])</f>
        <v>520.7399999999999</v>
      </c>
      <c r="R2047">
        <f>fact_orders[[#This Row],[Original Price]]*fact_orders[[#This Row],[Discount%]]</f>
        <v>268.26</v>
      </c>
      <c r="S2047">
        <f>YEAR(fact_orders[[#This Row],[Date]])</f>
        <v>2023</v>
      </c>
      <c r="T2047">
        <f>MONTH(fact_orders[[#This Row],[Date]])</f>
        <v>3</v>
      </c>
      <c r="U2047" t="str">
        <f>TEXT(fact_orders[[#This Row],[Date]],"mmm-yyyy")</f>
        <v>Mar-2023</v>
      </c>
      <c r="V2047" t="str">
        <f>"Q"&amp;ROUNDUP(MONTH(fact_orders[[#This Row],[Date]])/3,0)</f>
        <v>Q1</v>
      </c>
      <c r="W2047" t="str" cm="1">
        <f t="array" ref="W2047">_xlfn.IFS(
fact_orders[[#This Row],[dim_customers.Customer Age]]&lt;=25,"18-25",
fact_orders[[#This Row],[dim_customers.Customer Age]]&lt;=35,"26-35",
fact_orders[[#This Row],[dim_customers.Customer Age]]&lt;=45,"36-45",
fact_orders[[#This Row],[dim_customers.Customer Age]]&lt;=55,"46-55",
TRUE,"56+"
)</f>
        <v>26-35</v>
      </c>
      <c r="X2047" t="str" cm="1">
        <f t="array" ref="X2047">_xlfn.IFS(fact_orders[[#This Row],[Original Price]]&lt;250,"Under 250", fact_orders[[#This Row],[Original Price]]&lt;500, "250-499",fact_orders[[#This Row],[Original Price]]&lt;1000,"500-999",fact_orders[[#This Row],[Original Price]]&lt;2000,"1000-1999",TRUE,"2000+")</f>
        <v>500-999</v>
      </c>
      <c r="Y2047" t="str" cm="1">
        <f t="array" ref="Y2047">_xlfn.IFS(fact_orders[[#This Row],[Discount%]]&lt;0.2,"10-19%",fact_orders[[#This Row],[Discount%]]&lt;0.3,"20-29%",fact_orders[[#This Row],[Discount%]]&lt;0.4,"30-39%",fact_orders[[#This Row],[Discount%]]&lt;0.5,"40-49%",TRUE,"50%+")</f>
        <v>30-39%</v>
      </c>
    </row>
    <row r="2048" spans="1:25" hidden="1" x14ac:dyDescent="0.3">
      <c r="A2048" t="s">
        <v>5464</v>
      </c>
      <c r="B2048" t="s">
        <v>3324</v>
      </c>
      <c r="C2048" t="s">
        <v>1909</v>
      </c>
      <c r="D2048" s="2">
        <v>44852</v>
      </c>
      <c r="E2048">
        <v>789</v>
      </c>
      <c r="F2048" s="4">
        <v>0.34</v>
      </c>
      <c r="G2048" t="s">
        <v>8</v>
      </c>
      <c r="H2048" t="s">
        <v>911</v>
      </c>
      <c r="I2048" t="s">
        <v>1864</v>
      </c>
      <c r="J2048" t="s">
        <v>1003</v>
      </c>
      <c r="K2048" t="s">
        <v>965</v>
      </c>
      <c r="L2048" t="s">
        <v>162</v>
      </c>
      <c r="M2048">
        <v>4</v>
      </c>
      <c r="N2048">
        <v>41</v>
      </c>
      <c r="O2048" t="s">
        <v>3321</v>
      </c>
      <c r="P2048" t="s">
        <v>3322</v>
      </c>
      <c r="Q2048" s="7">
        <f>fact_orders[[#This Row],[Original Price]]*(1-fact_orders[[#This Row],[Discount%]])</f>
        <v>520.7399999999999</v>
      </c>
      <c r="R2048">
        <f>fact_orders[[#This Row],[Original Price]]*fact_orders[[#This Row],[Discount%]]</f>
        <v>268.26</v>
      </c>
      <c r="S2048">
        <f>YEAR(fact_orders[[#This Row],[Date]])</f>
        <v>2022</v>
      </c>
      <c r="T2048">
        <f>MONTH(fact_orders[[#This Row],[Date]])</f>
        <v>10</v>
      </c>
      <c r="U2048" t="str">
        <f>TEXT(fact_orders[[#This Row],[Date]],"mmm-yyyy")</f>
        <v>Oct-2022</v>
      </c>
      <c r="V2048" t="str">
        <f>"Q"&amp;ROUNDUP(MONTH(fact_orders[[#This Row],[Date]])/3,0)</f>
        <v>Q4</v>
      </c>
      <c r="W2048" t="str" cm="1">
        <f t="array" ref="W2048">_xlfn.IFS(
fact_orders[[#This Row],[dim_customers.Customer Age]]&lt;=25,"18-25",
fact_orders[[#This Row],[dim_customers.Customer Age]]&lt;=35,"26-35",
fact_orders[[#This Row],[dim_customers.Customer Age]]&lt;=45,"36-45",
fact_orders[[#This Row],[dim_customers.Customer Age]]&lt;=55,"46-55",
TRUE,"56+"
)</f>
        <v>36-45</v>
      </c>
      <c r="X2048" t="str" cm="1">
        <f t="array" ref="X2048">_xlfn.IFS(fact_orders[[#This Row],[Original Price]]&lt;250,"Under 250", fact_orders[[#This Row],[Original Price]]&lt;500, "250-499",fact_orders[[#This Row],[Original Price]]&lt;1000,"500-999",fact_orders[[#This Row],[Original Price]]&lt;2000,"1000-1999",TRUE,"2000+")</f>
        <v>500-999</v>
      </c>
      <c r="Y2048" t="str" cm="1">
        <f t="array" ref="Y2048">_xlfn.IFS(fact_orders[[#This Row],[Discount%]]&lt;0.2,"10-19%",fact_orders[[#This Row],[Discount%]]&lt;0.3,"20-29%",fact_orders[[#This Row],[Discount%]]&lt;0.4,"30-39%",fact_orders[[#This Row],[Discount%]]&lt;0.5,"40-49%",TRUE,"50%+")</f>
        <v>30-39%</v>
      </c>
    </row>
    <row r="2049" spans="1:25" hidden="1" x14ac:dyDescent="0.3">
      <c r="A2049" t="s">
        <v>5465</v>
      </c>
      <c r="B2049" t="s">
        <v>3325</v>
      </c>
      <c r="C2049" t="s">
        <v>1910</v>
      </c>
      <c r="D2049" s="2">
        <v>44511</v>
      </c>
      <c r="E2049">
        <v>789</v>
      </c>
      <c r="F2049" s="4">
        <v>0.44</v>
      </c>
      <c r="G2049" t="s">
        <v>8</v>
      </c>
      <c r="H2049" t="s">
        <v>911</v>
      </c>
      <c r="I2049" t="s">
        <v>1864</v>
      </c>
      <c r="J2049" t="s">
        <v>1003</v>
      </c>
      <c r="K2049" t="s">
        <v>965</v>
      </c>
      <c r="L2049" t="s">
        <v>162</v>
      </c>
      <c r="M2049">
        <v>5</v>
      </c>
      <c r="N2049">
        <v>42</v>
      </c>
      <c r="O2049" t="s">
        <v>3321</v>
      </c>
      <c r="P2049" t="s">
        <v>3322</v>
      </c>
      <c r="Q2049" s="7">
        <f>fact_orders[[#This Row],[Original Price]]*(1-fact_orders[[#This Row],[Discount%]])</f>
        <v>441.84000000000003</v>
      </c>
      <c r="R2049">
        <f>fact_orders[[#This Row],[Original Price]]*fact_orders[[#This Row],[Discount%]]</f>
        <v>347.16</v>
      </c>
      <c r="S2049">
        <f>YEAR(fact_orders[[#This Row],[Date]])</f>
        <v>2021</v>
      </c>
      <c r="T2049">
        <f>MONTH(fact_orders[[#This Row],[Date]])</f>
        <v>11</v>
      </c>
      <c r="U2049" t="str">
        <f>TEXT(fact_orders[[#This Row],[Date]],"mmm-yyyy")</f>
        <v>Nov-2021</v>
      </c>
      <c r="V2049" t="str">
        <f>"Q"&amp;ROUNDUP(MONTH(fact_orders[[#This Row],[Date]])/3,0)</f>
        <v>Q4</v>
      </c>
      <c r="W2049" t="str" cm="1">
        <f t="array" ref="W2049">_xlfn.IFS(
fact_orders[[#This Row],[dim_customers.Customer Age]]&lt;=25,"18-25",
fact_orders[[#This Row],[dim_customers.Customer Age]]&lt;=35,"26-35",
fact_orders[[#This Row],[dim_customers.Customer Age]]&lt;=45,"36-45",
fact_orders[[#This Row],[dim_customers.Customer Age]]&lt;=55,"46-55",
TRUE,"56+"
)</f>
        <v>36-45</v>
      </c>
      <c r="X2049" t="str" cm="1">
        <f t="array" ref="X2049">_xlfn.IFS(fact_orders[[#This Row],[Original Price]]&lt;250,"Under 250", fact_orders[[#This Row],[Original Price]]&lt;500, "250-499",fact_orders[[#This Row],[Original Price]]&lt;1000,"500-999",fact_orders[[#This Row],[Original Price]]&lt;2000,"1000-1999",TRUE,"2000+")</f>
        <v>500-999</v>
      </c>
      <c r="Y2049" t="str" cm="1">
        <f t="array" ref="Y2049">_xlfn.IFS(fact_orders[[#This Row],[Discount%]]&lt;0.2,"10-19%",fact_orders[[#This Row],[Discount%]]&lt;0.3,"20-29%",fact_orders[[#This Row],[Discount%]]&lt;0.4,"30-39%",fact_orders[[#This Row],[Discount%]]&lt;0.5,"40-49%",TRUE,"50%+")</f>
        <v>40-49%</v>
      </c>
    </row>
    <row r="2050" spans="1:25" hidden="1" x14ac:dyDescent="0.3">
      <c r="A2050" t="s">
        <v>5466</v>
      </c>
      <c r="B2050" t="s">
        <v>3326</v>
      </c>
      <c r="C2050" t="s">
        <v>1911</v>
      </c>
      <c r="D2050" s="2">
        <v>44273</v>
      </c>
      <c r="E2050">
        <v>789</v>
      </c>
      <c r="F2050" s="4">
        <v>0.44</v>
      </c>
      <c r="G2050" t="s">
        <v>8</v>
      </c>
      <c r="H2050" t="s">
        <v>911</v>
      </c>
      <c r="I2050" t="s">
        <v>1864</v>
      </c>
      <c r="J2050" t="s">
        <v>1003</v>
      </c>
      <c r="K2050" t="s">
        <v>965</v>
      </c>
      <c r="L2050" t="s">
        <v>162</v>
      </c>
      <c r="M2050">
        <v>4</v>
      </c>
      <c r="N2050">
        <v>43</v>
      </c>
      <c r="O2050" t="s">
        <v>3321</v>
      </c>
      <c r="P2050" t="s">
        <v>3322</v>
      </c>
      <c r="Q2050" s="7">
        <f>fact_orders[[#This Row],[Original Price]]*(1-fact_orders[[#This Row],[Discount%]])</f>
        <v>441.84000000000003</v>
      </c>
      <c r="R2050">
        <f>fact_orders[[#This Row],[Original Price]]*fact_orders[[#This Row],[Discount%]]</f>
        <v>347.16</v>
      </c>
      <c r="S2050">
        <f>YEAR(fact_orders[[#This Row],[Date]])</f>
        <v>2021</v>
      </c>
      <c r="T2050">
        <f>MONTH(fact_orders[[#This Row],[Date]])</f>
        <v>3</v>
      </c>
      <c r="U2050" t="str">
        <f>TEXT(fact_orders[[#This Row],[Date]],"mmm-yyyy")</f>
        <v>Mar-2021</v>
      </c>
      <c r="V2050" t="str">
        <f>"Q"&amp;ROUNDUP(MONTH(fact_orders[[#This Row],[Date]])/3,0)</f>
        <v>Q1</v>
      </c>
      <c r="W2050" t="str" cm="1">
        <f t="array" ref="W2050">_xlfn.IFS(
fact_orders[[#This Row],[dim_customers.Customer Age]]&lt;=25,"18-25",
fact_orders[[#This Row],[dim_customers.Customer Age]]&lt;=35,"26-35",
fact_orders[[#This Row],[dim_customers.Customer Age]]&lt;=45,"36-45",
fact_orders[[#This Row],[dim_customers.Customer Age]]&lt;=55,"46-55",
TRUE,"56+"
)</f>
        <v>36-45</v>
      </c>
      <c r="X2050" t="str" cm="1">
        <f t="array" ref="X2050">_xlfn.IFS(fact_orders[[#This Row],[Original Price]]&lt;250,"Under 250", fact_orders[[#This Row],[Original Price]]&lt;500, "250-499",fact_orders[[#This Row],[Original Price]]&lt;1000,"500-999",fact_orders[[#This Row],[Original Price]]&lt;2000,"1000-1999",TRUE,"2000+")</f>
        <v>500-999</v>
      </c>
      <c r="Y2050" t="str" cm="1">
        <f t="array" ref="Y2050">_xlfn.IFS(fact_orders[[#This Row],[Discount%]]&lt;0.2,"10-19%",fact_orders[[#This Row],[Discount%]]&lt;0.3,"20-29%",fact_orders[[#This Row],[Discount%]]&lt;0.4,"30-39%",fact_orders[[#This Row],[Discount%]]&lt;0.5,"40-49%",TRUE,"50%+")</f>
        <v>40-49%</v>
      </c>
    </row>
    <row r="2051" spans="1:25" hidden="1" x14ac:dyDescent="0.3">
      <c r="A2051" t="s">
        <v>5467</v>
      </c>
      <c r="B2051" t="s">
        <v>3327</v>
      </c>
      <c r="C2051" t="s">
        <v>1912</v>
      </c>
      <c r="D2051" s="2">
        <v>44576</v>
      </c>
      <c r="E2051">
        <v>456</v>
      </c>
      <c r="F2051" s="4">
        <v>0.44</v>
      </c>
      <c r="G2051" t="s">
        <v>8</v>
      </c>
      <c r="H2051" t="s">
        <v>911</v>
      </c>
      <c r="I2051" t="s">
        <v>1864</v>
      </c>
      <c r="J2051" t="s">
        <v>1003</v>
      </c>
      <c r="K2051" t="s">
        <v>965</v>
      </c>
      <c r="L2051" t="s">
        <v>162</v>
      </c>
      <c r="M2051">
        <v>4</v>
      </c>
      <c r="N2051">
        <v>44</v>
      </c>
      <c r="O2051" t="s">
        <v>3321</v>
      </c>
      <c r="P2051" t="s">
        <v>3322</v>
      </c>
      <c r="Q2051" s="7">
        <f>fact_orders[[#This Row],[Original Price]]*(1-fact_orders[[#This Row],[Discount%]])</f>
        <v>255.36</v>
      </c>
      <c r="R2051">
        <f>fact_orders[[#This Row],[Original Price]]*fact_orders[[#This Row],[Discount%]]</f>
        <v>200.64000000000001</v>
      </c>
      <c r="S2051">
        <f>YEAR(fact_orders[[#This Row],[Date]])</f>
        <v>2022</v>
      </c>
      <c r="T2051">
        <f>MONTH(fact_orders[[#This Row],[Date]])</f>
        <v>1</v>
      </c>
      <c r="U2051" t="str">
        <f>TEXT(fact_orders[[#This Row],[Date]],"mmm-yyyy")</f>
        <v>Jan-2022</v>
      </c>
      <c r="V2051" t="str">
        <f>"Q"&amp;ROUNDUP(MONTH(fact_orders[[#This Row],[Date]])/3,0)</f>
        <v>Q1</v>
      </c>
      <c r="W2051" t="str" cm="1">
        <f t="array" ref="W2051">_xlfn.IFS(
fact_orders[[#This Row],[dim_customers.Customer Age]]&lt;=25,"18-25",
fact_orders[[#This Row],[dim_customers.Customer Age]]&lt;=35,"26-35",
fact_orders[[#This Row],[dim_customers.Customer Age]]&lt;=45,"36-45",
fact_orders[[#This Row],[dim_customers.Customer Age]]&lt;=55,"46-55",
TRUE,"56+"
)</f>
        <v>36-45</v>
      </c>
      <c r="X2051" t="str" cm="1">
        <f t="array" ref="X2051">_xlfn.IFS(fact_orders[[#This Row],[Original Price]]&lt;250,"Under 250", fact_orders[[#This Row],[Original Price]]&lt;500, "250-499",fact_orders[[#This Row],[Original Price]]&lt;1000,"500-999",fact_orders[[#This Row],[Original Price]]&lt;2000,"1000-1999",TRUE,"2000+")</f>
        <v>250-499</v>
      </c>
      <c r="Y2051" t="str" cm="1">
        <f t="array" ref="Y2051">_xlfn.IFS(fact_orders[[#This Row],[Discount%]]&lt;0.2,"10-19%",fact_orders[[#This Row],[Discount%]]&lt;0.3,"20-29%",fact_orders[[#This Row],[Discount%]]&lt;0.4,"30-39%",fact_orders[[#This Row],[Discount%]]&lt;0.5,"40-49%",TRUE,"50%+")</f>
        <v>40-49%</v>
      </c>
    </row>
    <row r="2052" spans="1:25" hidden="1" x14ac:dyDescent="0.3">
      <c r="A2052" t="s">
        <v>5468</v>
      </c>
      <c r="B2052" t="s">
        <v>3328</v>
      </c>
      <c r="C2052" t="s">
        <v>1913</v>
      </c>
      <c r="D2052" s="2">
        <v>44448</v>
      </c>
      <c r="E2052">
        <v>2354</v>
      </c>
      <c r="F2052" s="4">
        <v>0.44</v>
      </c>
      <c r="G2052" t="s">
        <v>8</v>
      </c>
      <c r="H2052" t="s">
        <v>911</v>
      </c>
      <c r="I2052" t="s">
        <v>1864</v>
      </c>
      <c r="J2052" t="s">
        <v>1003</v>
      </c>
      <c r="K2052" t="s">
        <v>965</v>
      </c>
      <c r="L2052" t="s">
        <v>432</v>
      </c>
      <c r="M2052">
        <v>4</v>
      </c>
      <c r="N2052">
        <v>45</v>
      </c>
      <c r="O2052" t="s">
        <v>3321</v>
      </c>
      <c r="P2052" t="s">
        <v>3322</v>
      </c>
      <c r="Q2052" s="7">
        <f>fact_orders[[#This Row],[Original Price]]*(1-fact_orders[[#This Row],[Discount%]])</f>
        <v>1318.2400000000002</v>
      </c>
      <c r="R2052">
        <f>fact_orders[[#This Row],[Original Price]]*fact_orders[[#This Row],[Discount%]]</f>
        <v>1035.76</v>
      </c>
      <c r="S2052">
        <f>YEAR(fact_orders[[#This Row],[Date]])</f>
        <v>2021</v>
      </c>
      <c r="T2052">
        <f>MONTH(fact_orders[[#This Row],[Date]])</f>
        <v>9</v>
      </c>
      <c r="U2052" t="str">
        <f>TEXT(fact_orders[[#This Row],[Date]],"mmm-yyyy")</f>
        <v>Sep-2021</v>
      </c>
      <c r="V2052" t="str">
        <f>"Q"&amp;ROUNDUP(MONTH(fact_orders[[#This Row],[Date]])/3,0)</f>
        <v>Q3</v>
      </c>
      <c r="W2052" t="str" cm="1">
        <f t="array" ref="W2052">_xlfn.IFS(
fact_orders[[#This Row],[dim_customers.Customer Age]]&lt;=25,"18-25",
fact_orders[[#This Row],[dim_customers.Customer Age]]&lt;=35,"26-35",
fact_orders[[#This Row],[dim_customers.Customer Age]]&lt;=45,"36-45",
fact_orders[[#This Row],[dim_customers.Customer Age]]&lt;=55,"46-55",
TRUE,"56+"
)</f>
        <v>36-45</v>
      </c>
      <c r="X2052" t="str" cm="1">
        <f t="array" ref="X2052">_xlfn.IFS(fact_orders[[#This Row],[Original Price]]&lt;250,"Under 250", fact_orders[[#This Row],[Original Price]]&lt;500, "250-499",fact_orders[[#This Row],[Original Price]]&lt;1000,"500-999",fact_orders[[#This Row],[Original Price]]&lt;2000,"1000-1999",TRUE,"2000+")</f>
        <v>2000+</v>
      </c>
      <c r="Y2052" t="str" cm="1">
        <f t="array" ref="Y2052">_xlfn.IFS(fact_orders[[#This Row],[Discount%]]&lt;0.2,"10-19%",fact_orders[[#This Row],[Discount%]]&lt;0.3,"20-29%",fact_orders[[#This Row],[Discount%]]&lt;0.4,"30-39%",fact_orders[[#This Row],[Discount%]]&lt;0.5,"40-49%",TRUE,"50%+")</f>
        <v>40-49%</v>
      </c>
    </row>
    <row r="2053" spans="1:25" hidden="1" x14ac:dyDescent="0.3">
      <c r="A2053" t="s">
        <v>5469</v>
      </c>
      <c r="B2053" t="s">
        <v>3329</v>
      </c>
      <c r="C2053" t="s">
        <v>1914</v>
      </c>
      <c r="D2053" s="2">
        <v>44701</v>
      </c>
      <c r="E2053">
        <v>1456</v>
      </c>
      <c r="F2053" s="4">
        <v>0.44</v>
      </c>
      <c r="G2053" t="s">
        <v>8</v>
      </c>
      <c r="H2053" t="s">
        <v>911</v>
      </c>
      <c r="I2053" t="s">
        <v>1864</v>
      </c>
      <c r="J2053" t="s">
        <v>1003</v>
      </c>
      <c r="K2053" t="s">
        <v>965</v>
      </c>
      <c r="L2053" t="s">
        <v>432</v>
      </c>
      <c r="M2053">
        <v>3</v>
      </c>
      <c r="N2053">
        <v>35</v>
      </c>
      <c r="O2053" t="s">
        <v>3321</v>
      </c>
      <c r="P2053" t="s">
        <v>3322</v>
      </c>
      <c r="Q2053" s="7">
        <f>fact_orders[[#This Row],[Original Price]]*(1-fact_orders[[#This Row],[Discount%]])</f>
        <v>815.36000000000013</v>
      </c>
      <c r="R2053">
        <f>fact_orders[[#This Row],[Original Price]]*fact_orders[[#This Row],[Discount%]]</f>
        <v>640.64</v>
      </c>
      <c r="S2053">
        <f>YEAR(fact_orders[[#This Row],[Date]])</f>
        <v>2022</v>
      </c>
      <c r="T2053">
        <f>MONTH(fact_orders[[#This Row],[Date]])</f>
        <v>5</v>
      </c>
      <c r="U2053" t="str">
        <f>TEXT(fact_orders[[#This Row],[Date]],"mmm-yyyy")</f>
        <v>May-2022</v>
      </c>
      <c r="V2053" t="str">
        <f>"Q"&amp;ROUNDUP(MONTH(fact_orders[[#This Row],[Date]])/3,0)</f>
        <v>Q2</v>
      </c>
      <c r="W2053" t="str" cm="1">
        <f t="array" ref="W2053">_xlfn.IFS(
fact_orders[[#This Row],[dim_customers.Customer Age]]&lt;=25,"18-25",
fact_orders[[#This Row],[dim_customers.Customer Age]]&lt;=35,"26-35",
fact_orders[[#This Row],[dim_customers.Customer Age]]&lt;=45,"36-45",
fact_orders[[#This Row],[dim_customers.Customer Age]]&lt;=55,"46-55",
TRUE,"56+"
)</f>
        <v>26-35</v>
      </c>
      <c r="X2053" t="str" cm="1">
        <f t="array" ref="X2053">_xlfn.IFS(fact_orders[[#This Row],[Original Price]]&lt;250,"Under 250", fact_orders[[#This Row],[Original Price]]&lt;500, "250-499",fact_orders[[#This Row],[Original Price]]&lt;1000,"500-999",fact_orders[[#This Row],[Original Price]]&lt;2000,"1000-1999",TRUE,"2000+")</f>
        <v>1000-1999</v>
      </c>
      <c r="Y2053" t="str" cm="1">
        <f t="array" ref="Y2053">_xlfn.IFS(fact_orders[[#This Row],[Discount%]]&lt;0.2,"10-19%",fact_orders[[#This Row],[Discount%]]&lt;0.3,"20-29%",fact_orders[[#This Row],[Discount%]]&lt;0.4,"30-39%",fact_orders[[#This Row],[Discount%]]&lt;0.5,"40-49%",TRUE,"50%+")</f>
        <v>40-49%</v>
      </c>
    </row>
    <row r="2054" spans="1:25" x14ac:dyDescent="0.3">
      <c r="A2054" t="s">
        <v>5470</v>
      </c>
      <c r="B2054" t="s">
        <v>3330</v>
      </c>
      <c r="C2054" t="s">
        <v>1915</v>
      </c>
      <c r="D2054" s="2">
        <v>44775</v>
      </c>
      <c r="E2054">
        <v>1265</v>
      </c>
      <c r="F2054" s="4">
        <v>0.1</v>
      </c>
      <c r="G2054" t="s">
        <v>8</v>
      </c>
      <c r="H2054" t="s">
        <v>911</v>
      </c>
      <c r="I2054" t="s">
        <v>1864</v>
      </c>
      <c r="J2054" t="s">
        <v>1003</v>
      </c>
      <c r="K2054" t="s">
        <v>965</v>
      </c>
      <c r="L2054" t="s">
        <v>432</v>
      </c>
      <c r="M2054">
        <v>2</v>
      </c>
      <c r="N2054">
        <v>36</v>
      </c>
      <c r="O2054" t="s">
        <v>3331</v>
      </c>
      <c r="P2054" t="s">
        <v>3332</v>
      </c>
      <c r="Q2054" s="7">
        <f>fact_orders[[#This Row],[Original Price]]*(1-fact_orders[[#This Row],[Discount%]])</f>
        <v>1138.5</v>
      </c>
      <c r="R2054">
        <f>fact_orders[[#This Row],[Original Price]]*fact_orders[[#This Row],[Discount%]]</f>
        <v>126.5</v>
      </c>
      <c r="S2054">
        <f>YEAR(fact_orders[[#This Row],[Date]])</f>
        <v>2022</v>
      </c>
      <c r="T2054">
        <f>MONTH(fact_orders[[#This Row],[Date]])</f>
        <v>8</v>
      </c>
      <c r="U2054" t="str">
        <f>TEXT(fact_orders[[#This Row],[Date]],"mmm-yyyy")</f>
        <v>Aug-2022</v>
      </c>
      <c r="V2054" t="str">
        <f>"Q"&amp;ROUNDUP(MONTH(fact_orders[[#This Row],[Date]])/3,0)</f>
        <v>Q3</v>
      </c>
      <c r="W2054" t="str" cm="1">
        <f t="array" ref="W2054">_xlfn.IFS(
fact_orders[[#This Row],[dim_customers.Customer Age]]&lt;=25,"18-25",
fact_orders[[#This Row],[dim_customers.Customer Age]]&lt;=35,"26-35",
fact_orders[[#This Row],[dim_customers.Customer Age]]&lt;=45,"36-45",
fact_orders[[#This Row],[dim_customers.Customer Age]]&lt;=55,"46-55",
TRUE,"56+"
)</f>
        <v>36-45</v>
      </c>
      <c r="X2054" t="str" cm="1">
        <f t="array" ref="X2054">_xlfn.IFS(fact_orders[[#This Row],[Original Price]]&lt;250,"Under 250", fact_orders[[#This Row],[Original Price]]&lt;500, "250-499",fact_orders[[#This Row],[Original Price]]&lt;1000,"500-999",fact_orders[[#This Row],[Original Price]]&lt;2000,"1000-1999",TRUE,"2000+")</f>
        <v>1000-1999</v>
      </c>
      <c r="Y2054" t="str" cm="1">
        <f t="array" ref="Y2054">_xlfn.IFS(fact_orders[[#This Row],[Discount%]]&lt;0.2,"10-19%",fact_orders[[#This Row],[Discount%]]&lt;0.3,"20-29%",fact_orders[[#This Row],[Discount%]]&lt;0.4,"30-39%",fact_orders[[#This Row],[Discount%]]&lt;0.5,"40-49%",TRUE,"50%+")</f>
        <v>10-19%</v>
      </c>
    </row>
    <row r="2055" spans="1:25" x14ac:dyDescent="0.3">
      <c r="A2055" t="s">
        <v>5471</v>
      </c>
      <c r="B2055" t="s">
        <v>3333</v>
      </c>
      <c r="C2055" t="s">
        <v>1916</v>
      </c>
      <c r="D2055" s="2">
        <v>44907</v>
      </c>
      <c r="E2055">
        <v>1265</v>
      </c>
      <c r="F2055" s="4">
        <v>0.1</v>
      </c>
      <c r="G2055" t="s">
        <v>8</v>
      </c>
      <c r="H2055" t="s">
        <v>911</v>
      </c>
      <c r="I2055" t="s">
        <v>1864</v>
      </c>
      <c r="J2055" t="s">
        <v>1003</v>
      </c>
      <c r="K2055" t="s">
        <v>913</v>
      </c>
      <c r="L2055" t="s">
        <v>432</v>
      </c>
      <c r="M2055">
        <v>5</v>
      </c>
      <c r="N2055">
        <v>37</v>
      </c>
      <c r="O2055" t="s">
        <v>3331</v>
      </c>
      <c r="P2055" t="s">
        <v>3332</v>
      </c>
      <c r="Q2055" s="7">
        <f>fact_orders[[#This Row],[Original Price]]*(1-fact_orders[[#This Row],[Discount%]])</f>
        <v>1138.5</v>
      </c>
      <c r="R2055">
        <f>fact_orders[[#This Row],[Original Price]]*fact_orders[[#This Row],[Discount%]]</f>
        <v>126.5</v>
      </c>
      <c r="S2055">
        <f>YEAR(fact_orders[[#This Row],[Date]])</f>
        <v>2022</v>
      </c>
      <c r="T2055">
        <f>MONTH(fact_orders[[#This Row],[Date]])</f>
        <v>12</v>
      </c>
      <c r="U2055" t="str">
        <f>TEXT(fact_orders[[#This Row],[Date]],"mmm-yyyy")</f>
        <v>Dec-2022</v>
      </c>
      <c r="V2055" t="str">
        <f>"Q"&amp;ROUNDUP(MONTH(fact_orders[[#This Row],[Date]])/3,0)</f>
        <v>Q4</v>
      </c>
      <c r="W2055" t="str" cm="1">
        <f t="array" ref="W2055">_xlfn.IFS(
fact_orders[[#This Row],[dim_customers.Customer Age]]&lt;=25,"18-25",
fact_orders[[#This Row],[dim_customers.Customer Age]]&lt;=35,"26-35",
fact_orders[[#This Row],[dim_customers.Customer Age]]&lt;=45,"36-45",
fact_orders[[#This Row],[dim_customers.Customer Age]]&lt;=55,"46-55",
TRUE,"56+"
)</f>
        <v>36-45</v>
      </c>
      <c r="X2055" t="str" cm="1">
        <f t="array" ref="X2055">_xlfn.IFS(fact_orders[[#This Row],[Original Price]]&lt;250,"Under 250", fact_orders[[#This Row],[Original Price]]&lt;500, "250-499",fact_orders[[#This Row],[Original Price]]&lt;1000,"500-999",fact_orders[[#This Row],[Original Price]]&lt;2000,"1000-1999",TRUE,"2000+")</f>
        <v>1000-1999</v>
      </c>
      <c r="Y2055" t="str" cm="1">
        <f t="array" ref="Y2055">_xlfn.IFS(fact_orders[[#This Row],[Discount%]]&lt;0.2,"10-19%",fact_orders[[#This Row],[Discount%]]&lt;0.3,"20-29%",fact_orders[[#This Row],[Discount%]]&lt;0.4,"30-39%",fact_orders[[#This Row],[Discount%]]&lt;0.5,"40-49%",TRUE,"50%+")</f>
        <v>10-19%</v>
      </c>
    </row>
    <row r="2056" spans="1:25" x14ac:dyDescent="0.3">
      <c r="A2056" t="s">
        <v>5472</v>
      </c>
      <c r="B2056" t="s">
        <v>3334</v>
      </c>
      <c r="C2056" t="s">
        <v>1917</v>
      </c>
      <c r="D2056" s="2">
        <v>44317</v>
      </c>
      <c r="E2056">
        <v>1265</v>
      </c>
      <c r="F2056" s="4">
        <v>0.1</v>
      </c>
      <c r="G2056" t="s">
        <v>8</v>
      </c>
      <c r="H2056" t="s">
        <v>911</v>
      </c>
      <c r="I2056" t="s">
        <v>1864</v>
      </c>
      <c r="J2056" t="s">
        <v>1003</v>
      </c>
      <c r="K2056" t="s">
        <v>915</v>
      </c>
      <c r="L2056" t="s">
        <v>432</v>
      </c>
      <c r="M2056">
        <v>4</v>
      </c>
      <c r="N2056">
        <v>26</v>
      </c>
      <c r="O2056" t="s">
        <v>3331</v>
      </c>
      <c r="P2056" t="s">
        <v>3332</v>
      </c>
      <c r="Q2056" s="7">
        <f>fact_orders[[#This Row],[Original Price]]*(1-fact_orders[[#This Row],[Discount%]])</f>
        <v>1138.5</v>
      </c>
      <c r="R2056">
        <f>fact_orders[[#This Row],[Original Price]]*fact_orders[[#This Row],[Discount%]]</f>
        <v>126.5</v>
      </c>
      <c r="S2056">
        <f>YEAR(fact_orders[[#This Row],[Date]])</f>
        <v>2021</v>
      </c>
      <c r="T2056">
        <f>MONTH(fact_orders[[#This Row],[Date]])</f>
        <v>5</v>
      </c>
      <c r="U2056" t="str">
        <f>TEXT(fact_orders[[#This Row],[Date]],"mmm-yyyy")</f>
        <v>May-2021</v>
      </c>
      <c r="V2056" t="str">
        <f>"Q"&amp;ROUNDUP(MONTH(fact_orders[[#This Row],[Date]])/3,0)</f>
        <v>Q2</v>
      </c>
      <c r="W2056" t="str" cm="1">
        <f t="array" ref="W2056">_xlfn.IFS(
fact_orders[[#This Row],[dim_customers.Customer Age]]&lt;=25,"18-25",
fact_orders[[#This Row],[dim_customers.Customer Age]]&lt;=35,"26-35",
fact_orders[[#This Row],[dim_customers.Customer Age]]&lt;=45,"36-45",
fact_orders[[#This Row],[dim_customers.Customer Age]]&lt;=55,"46-55",
TRUE,"56+"
)</f>
        <v>26-35</v>
      </c>
      <c r="X2056" t="str" cm="1">
        <f t="array" ref="X2056">_xlfn.IFS(fact_orders[[#This Row],[Original Price]]&lt;250,"Under 250", fact_orders[[#This Row],[Original Price]]&lt;500, "250-499",fact_orders[[#This Row],[Original Price]]&lt;1000,"500-999",fact_orders[[#This Row],[Original Price]]&lt;2000,"1000-1999",TRUE,"2000+")</f>
        <v>1000-1999</v>
      </c>
      <c r="Y2056" t="str" cm="1">
        <f t="array" ref="Y2056">_xlfn.IFS(fact_orders[[#This Row],[Discount%]]&lt;0.2,"10-19%",fact_orders[[#This Row],[Discount%]]&lt;0.3,"20-29%",fact_orders[[#This Row],[Discount%]]&lt;0.4,"30-39%",fact_orders[[#This Row],[Discount%]]&lt;0.5,"40-49%",TRUE,"50%+")</f>
        <v>10-19%</v>
      </c>
    </row>
    <row r="2057" spans="1:25" x14ac:dyDescent="0.3">
      <c r="A2057" t="s">
        <v>5473</v>
      </c>
      <c r="B2057" t="s">
        <v>3335</v>
      </c>
      <c r="C2057" t="s">
        <v>1918</v>
      </c>
      <c r="D2057" s="2">
        <v>44773</v>
      </c>
      <c r="E2057">
        <v>1265</v>
      </c>
      <c r="F2057" s="4">
        <v>0.3</v>
      </c>
      <c r="G2057" t="s">
        <v>8</v>
      </c>
      <c r="H2057" t="s">
        <v>911</v>
      </c>
      <c r="I2057" t="s">
        <v>1864</v>
      </c>
      <c r="J2057" t="s">
        <v>1003</v>
      </c>
      <c r="K2057" t="s">
        <v>917</v>
      </c>
      <c r="L2057" t="s">
        <v>432</v>
      </c>
      <c r="M2057">
        <v>2</v>
      </c>
      <c r="N2057">
        <v>27</v>
      </c>
      <c r="O2057" t="s">
        <v>3331</v>
      </c>
      <c r="P2057" t="s">
        <v>3332</v>
      </c>
      <c r="Q2057" s="7">
        <f>fact_orders[[#This Row],[Original Price]]*(1-fact_orders[[#This Row],[Discount%]])</f>
        <v>885.5</v>
      </c>
      <c r="R2057">
        <f>fact_orders[[#This Row],[Original Price]]*fact_orders[[#This Row],[Discount%]]</f>
        <v>379.5</v>
      </c>
      <c r="S2057">
        <f>YEAR(fact_orders[[#This Row],[Date]])</f>
        <v>2022</v>
      </c>
      <c r="T2057">
        <f>MONTH(fact_orders[[#This Row],[Date]])</f>
        <v>7</v>
      </c>
      <c r="U2057" t="str">
        <f>TEXT(fact_orders[[#This Row],[Date]],"mmm-yyyy")</f>
        <v>Jul-2022</v>
      </c>
      <c r="V2057" t="str">
        <f>"Q"&amp;ROUNDUP(MONTH(fact_orders[[#This Row],[Date]])/3,0)</f>
        <v>Q3</v>
      </c>
      <c r="W2057" t="str" cm="1">
        <f t="array" ref="W2057">_xlfn.IFS(
fact_orders[[#This Row],[dim_customers.Customer Age]]&lt;=25,"18-25",
fact_orders[[#This Row],[dim_customers.Customer Age]]&lt;=35,"26-35",
fact_orders[[#This Row],[dim_customers.Customer Age]]&lt;=45,"36-45",
fact_orders[[#This Row],[dim_customers.Customer Age]]&lt;=55,"46-55",
TRUE,"56+"
)</f>
        <v>26-35</v>
      </c>
      <c r="X2057" t="str" cm="1">
        <f t="array" ref="X2057">_xlfn.IFS(fact_orders[[#This Row],[Original Price]]&lt;250,"Under 250", fact_orders[[#This Row],[Original Price]]&lt;500, "250-499",fact_orders[[#This Row],[Original Price]]&lt;1000,"500-999",fact_orders[[#This Row],[Original Price]]&lt;2000,"1000-1999",TRUE,"2000+")</f>
        <v>1000-1999</v>
      </c>
      <c r="Y2057" t="str" cm="1">
        <f t="array" ref="Y2057">_xlfn.IFS(fact_orders[[#This Row],[Discount%]]&lt;0.2,"10-19%",fact_orders[[#This Row],[Discount%]]&lt;0.3,"20-29%",fact_orders[[#This Row],[Discount%]]&lt;0.4,"30-39%",fact_orders[[#This Row],[Discount%]]&lt;0.5,"40-49%",TRUE,"50%+")</f>
        <v>30-39%</v>
      </c>
    </row>
    <row r="2058" spans="1:25" x14ac:dyDescent="0.3">
      <c r="A2058" t="s">
        <v>5474</v>
      </c>
      <c r="B2058" t="s">
        <v>3336</v>
      </c>
      <c r="C2058" t="s">
        <v>1919</v>
      </c>
      <c r="D2058" s="2">
        <v>44679</v>
      </c>
      <c r="E2058">
        <v>1265</v>
      </c>
      <c r="F2058" s="4">
        <v>0.3</v>
      </c>
      <c r="G2058" t="s">
        <v>8</v>
      </c>
      <c r="H2058" t="s">
        <v>911</v>
      </c>
      <c r="I2058" t="s">
        <v>1864</v>
      </c>
      <c r="J2058" t="s">
        <v>1003</v>
      </c>
      <c r="K2058" t="s">
        <v>919</v>
      </c>
      <c r="L2058" t="s">
        <v>29</v>
      </c>
      <c r="M2058">
        <v>5</v>
      </c>
      <c r="N2058">
        <v>28</v>
      </c>
      <c r="O2058" t="s">
        <v>3337</v>
      </c>
      <c r="P2058" t="s">
        <v>3332</v>
      </c>
      <c r="Q2058" s="7">
        <f>fact_orders[[#This Row],[Original Price]]*(1-fact_orders[[#This Row],[Discount%]])</f>
        <v>885.5</v>
      </c>
      <c r="R2058">
        <f>fact_orders[[#This Row],[Original Price]]*fact_orders[[#This Row],[Discount%]]</f>
        <v>379.5</v>
      </c>
      <c r="S2058">
        <f>YEAR(fact_orders[[#This Row],[Date]])</f>
        <v>2022</v>
      </c>
      <c r="T2058">
        <f>MONTH(fact_orders[[#This Row],[Date]])</f>
        <v>4</v>
      </c>
      <c r="U2058" t="str">
        <f>TEXT(fact_orders[[#This Row],[Date]],"mmm-yyyy")</f>
        <v>Apr-2022</v>
      </c>
      <c r="V2058" t="str">
        <f>"Q"&amp;ROUNDUP(MONTH(fact_orders[[#This Row],[Date]])/3,0)</f>
        <v>Q2</v>
      </c>
      <c r="W2058" t="str" cm="1">
        <f t="array" ref="W2058">_xlfn.IFS(
fact_orders[[#This Row],[dim_customers.Customer Age]]&lt;=25,"18-25",
fact_orders[[#This Row],[dim_customers.Customer Age]]&lt;=35,"26-35",
fact_orders[[#This Row],[dim_customers.Customer Age]]&lt;=45,"36-45",
fact_orders[[#This Row],[dim_customers.Customer Age]]&lt;=55,"46-55",
TRUE,"56+"
)</f>
        <v>26-35</v>
      </c>
      <c r="X2058" t="str" cm="1">
        <f t="array" ref="X2058">_xlfn.IFS(fact_orders[[#This Row],[Original Price]]&lt;250,"Under 250", fact_orders[[#This Row],[Original Price]]&lt;500, "250-499",fact_orders[[#This Row],[Original Price]]&lt;1000,"500-999",fact_orders[[#This Row],[Original Price]]&lt;2000,"1000-1999",TRUE,"2000+")</f>
        <v>1000-1999</v>
      </c>
      <c r="Y2058" t="str" cm="1">
        <f t="array" ref="Y2058">_xlfn.IFS(fact_orders[[#This Row],[Discount%]]&lt;0.2,"10-19%",fact_orders[[#This Row],[Discount%]]&lt;0.3,"20-29%",fact_orders[[#This Row],[Discount%]]&lt;0.4,"30-39%",fact_orders[[#This Row],[Discount%]]&lt;0.5,"40-49%",TRUE,"50%+")</f>
        <v>30-39%</v>
      </c>
    </row>
    <row r="2059" spans="1:25" x14ac:dyDescent="0.3">
      <c r="A2059" t="s">
        <v>5475</v>
      </c>
      <c r="B2059" t="s">
        <v>3338</v>
      </c>
      <c r="C2059" t="s">
        <v>1920</v>
      </c>
      <c r="D2059" s="2">
        <v>44337</v>
      </c>
      <c r="E2059">
        <v>965</v>
      </c>
      <c r="F2059" s="4">
        <v>0.3</v>
      </c>
      <c r="G2059" t="s">
        <v>8</v>
      </c>
      <c r="H2059" t="s">
        <v>911</v>
      </c>
      <c r="I2059" t="s">
        <v>1864</v>
      </c>
      <c r="J2059" t="s">
        <v>1003</v>
      </c>
      <c r="K2059" t="s">
        <v>921</v>
      </c>
      <c r="L2059" t="s">
        <v>29</v>
      </c>
      <c r="M2059">
        <v>5</v>
      </c>
      <c r="N2059">
        <v>29</v>
      </c>
      <c r="O2059" t="s">
        <v>3337</v>
      </c>
      <c r="P2059" t="s">
        <v>3332</v>
      </c>
      <c r="Q2059" s="7">
        <f>fact_orders[[#This Row],[Original Price]]*(1-fact_orders[[#This Row],[Discount%]])</f>
        <v>675.5</v>
      </c>
      <c r="R2059">
        <f>fact_orders[[#This Row],[Original Price]]*fact_orders[[#This Row],[Discount%]]</f>
        <v>289.5</v>
      </c>
      <c r="S2059">
        <f>YEAR(fact_orders[[#This Row],[Date]])</f>
        <v>2021</v>
      </c>
      <c r="T2059">
        <f>MONTH(fact_orders[[#This Row],[Date]])</f>
        <v>5</v>
      </c>
      <c r="U2059" t="str">
        <f>TEXT(fact_orders[[#This Row],[Date]],"mmm-yyyy")</f>
        <v>May-2021</v>
      </c>
      <c r="V2059" t="str">
        <f>"Q"&amp;ROUNDUP(MONTH(fact_orders[[#This Row],[Date]])/3,0)</f>
        <v>Q2</v>
      </c>
      <c r="W2059" t="str" cm="1">
        <f t="array" ref="W2059">_xlfn.IFS(
fact_orders[[#This Row],[dim_customers.Customer Age]]&lt;=25,"18-25",
fact_orders[[#This Row],[dim_customers.Customer Age]]&lt;=35,"26-35",
fact_orders[[#This Row],[dim_customers.Customer Age]]&lt;=45,"36-45",
fact_orders[[#This Row],[dim_customers.Customer Age]]&lt;=55,"46-55",
TRUE,"56+"
)</f>
        <v>26-35</v>
      </c>
      <c r="X2059" t="str" cm="1">
        <f t="array" ref="X2059">_xlfn.IFS(fact_orders[[#This Row],[Original Price]]&lt;250,"Under 250", fact_orders[[#This Row],[Original Price]]&lt;500, "250-499",fact_orders[[#This Row],[Original Price]]&lt;1000,"500-999",fact_orders[[#This Row],[Original Price]]&lt;2000,"1000-1999",TRUE,"2000+")</f>
        <v>500-999</v>
      </c>
      <c r="Y2059" t="str" cm="1">
        <f t="array" ref="Y2059">_xlfn.IFS(fact_orders[[#This Row],[Discount%]]&lt;0.2,"10-19%",fact_orders[[#This Row],[Discount%]]&lt;0.3,"20-29%",fact_orders[[#This Row],[Discount%]]&lt;0.4,"30-39%",fact_orders[[#This Row],[Discount%]]&lt;0.5,"40-49%",TRUE,"50%+")</f>
        <v>30-39%</v>
      </c>
    </row>
    <row r="2060" spans="1:25" x14ac:dyDescent="0.3">
      <c r="A2060" t="s">
        <v>5476</v>
      </c>
      <c r="B2060" t="s">
        <v>3339</v>
      </c>
      <c r="C2060" t="s">
        <v>1921</v>
      </c>
      <c r="D2060" s="2">
        <v>44878</v>
      </c>
      <c r="E2060">
        <v>1158</v>
      </c>
      <c r="F2060" s="4">
        <v>0.25</v>
      </c>
      <c r="G2060" t="s">
        <v>8</v>
      </c>
      <c r="H2060" t="s">
        <v>911</v>
      </c>
      <c r="I2060" t="s">
        <v>1864</v>
      </c>
      <c r="J2060" t="s">
        <v>1003</v>
      </c>
      <c r="K2060" t="s">
        <v>923</v>
      </c>
      <c r="L2060" t="s">
        <v>23</v>
      </c>
      <c r="M2060">
        <v>4</v>
      </c>
      <c r="N2060">
        <v>30</v>
      </c>
      <c r="O2060" t="s">
        <v>3337</v>
      </c>
      <c r="P2060" t="s">
        <v>3332</v>
      </c>
      <c r="Q2060" s="7">
        <f>fact_orders[[#This Row],[Original Price]]*(1-fact_orders[[#This Row],[Discount%]])</f>
        <v>868.5</v>
      </c>
      <c r="R2060">
        <f>fact_orders[[#This Row],[Original Price]]*fact_orders[[#This Row],[Discount%]]</f>
        <v>289.5</v>
      </c>
      <c r="S2060">
        <f>YEAR(fact_orders[[#This Row],[Date]])</f>
        <v>2022</v>
      </c>
      <c r="T2060">
        <f>MONTH(fact_orders[[#This Row],[Date]])</f>
        <v>11</v>
      </c>
      <c r="U2060" t="str">
        <f>TEXT(fact_orders[[#This Row],[Date]],"mmm-yyyy")</f>
        <v>Nov-2022</v>
      </c>
      <c r="V2060" t="str">
        <f>"Q"&amp;ROUNDUP(MONTH(fact_orders[[#This Row],[Date]])/3,0)</f>
        <v>Q4</v>
      </c>
      <c r="W2060" t="str" cm="1">
        <f t="array" ref="W2060">_xlfn.IFS(
fact_orders[[#This Row],[dim_customers.Customer Age]]&lt;=25,"18-25",
fact_orders[[#This Row],[dim_customers.Customer Age]]&lt;=35,"26-35",
fact_orders[[#This Row],[dim_customers.Customer Age]]&lt;=45,"36-45",
fact_orders[[#This Row],[dim_customers.Customer Age]]&lt;=55,"46-55",
TRUE,"56+"
)</f>
        <v>26-35</v>
      </c>
      <c r="X2060" t="str" cm="1">
        <f t="array" ref="X2060">_xlfn.IFS(fact_orders[[#This Row],[Original Price]]&lt;250,"Under 250", fact_orders[[#This Row],[Original Price]]&lt;500, "250-499",fact_orders[[#This Row],[Original Price]]&lt;1000,"500-999",fact_orders[[#This Row],[Original Price]]&lt;2000,"1000-1999",TRUE,"2000+")</f>
        <v>1000-1999</v>
      </c>
      <c r="Y2060" t="str" cm="1">
        <f t="array" ref="Y2060">_xlfn.IFS(fact_orders[[#This Row],[Discount%]]&lt;0.2,"10-19%",fact_orders[[#This Row],[Discount%]]&lt;0.3,"20-29%",fact_orders[[#This Row],[Discount%]]&lt;0.4,"30-39%",fact_orders[[#This Row],[Discount%]]&lt;0.5,"40-49%",TRUE,"50%+")</f>
        <v>20-29%</v>
      </c>
    </row>
    <row r="2061" spans="1:25" x14ac:dyDescent="0.3">
      <c r="A2061" t="s">
        <v>5477</v>
      </c>
      <c r="B2061" t="s">
        <v>3340</v>
      </c>
      <c r="C2061" t="s">
        <v>1922</v>
      </c>
      <c r="D2061" s="2">
        <v>44261</v>
      </c>
      <c r="E2061">
        <v>264</v>
      </c>
      <c r="F2061" s="4">
        <v>0.25</v>
      </c>
      <c r="G2061" t="s">
        <v>8</v>
      </c>
      <c r="H2061" t="s">
        <v>911</v>
      </c>
      <c r="I2061" t="s">
        <v>1864</v>
      </c>
      <c r="J2061" t="s">
        <v>1003</v>
      </c>
      <c r="K2061" t="s">
        <v>923</v>
      </c>
      <c r="L2061" t="s">
        <v>23</v>
      </c>
      <c r="M2061">
        <v>4</v>
      </c>
      <c r="N2061">
        <v>31</v>
      </c>
      <c r="O2061" t="s">
        <v>3341</v>
      </c>
      <c r="P2061" t="s">
        <v>3332</v>
      </c>
      <c r="Q2061" s="7">
        <f>fact_orders[[#This Row],[Original Price]]*(1-fact_orders[[#This Row],[Discount%]])</f>
        <v>198</v>
      </c>
      <c r="R2061">
        <f>fact_orders[[#This Row],[Original Price]]*fact_orders[[#This Row],[Discount%]]</f>
        <v>66</v>
      </c>
      <c r="S2061">
        <f>YEAR(fact_orders[[#This Row],[Date]])</f>
        <v>2021</v>
      </c>
      <c r="T2061">
        <f>MONTH(fact_orders[[#This Row],[Date]])</f>
        <v>3</v>
      </c>
      <c r="U2061" t="str">
        <f>TEXT(fact_orders[[#This Row],[Date]],"mmm-yyyy")</f>
        <v>Mar-2021</v>
      </c>
      <c r="V2061" t="str">
        <f>"Q"&amp;ROUNDUP(MONTH(fact_orders[[#This Row],[Date]])/3,0)</f>
        <v>Q1</v>
      </c>
      <c r="W2061" t="str" cm="1">
        <f t="array" ref="W2061">_xlfn.IFS(
fact_orders[[#This Row],[dim_customers.Customer Age]]&lt;=25,"18-25",
fact_orders[[#This Row],[dim_customers.Customer Age]]&lt;=35,"26-35",
fact_orders[[#This Row],[dim_customers.Customer Age]]&lt;=45,"36-45",
fact_orders[[#This Row],[dim_customers.Customer Age]]&lt;=55,"46-55",
TRUE,"56+"
)</f>
        <v>26-35</v>
      </c>
      <c r="X2061" t="str" cm="1">
        <f t="array" ref="X2061">_xlfn.IFS(fact_orders[[#This Row],[Original Price]]&lt;250,"Under 250", fact_orders[[#This Row],[Original Price]]&lt;500, "250-499",fact_orders[[#This Row],[Original Price]]&lt;1000,"500-999",fact_orders[[#This Row],[Original Price]]&lt;2000,"1000-1999",TRUE,"2000+")</f>
        <v>250-499</v>
      </c>
      <c r="Y2061" t="str" cm="1">
        <f t="array" ref="Y2061">_xlfn.IFS(fact_orders[[#This Row],[Discount%]]&lt;0.2,"10-19%",fact_orders[[#This Row],[Discount%]]&lt;0.3,"20-29%",fact_orders[[#This Row],[Discount%]]&lt;0.4,"30-39%",fact_orders[[#This Row],[Discount%]]&lt;0.5,"40-49%",TRUE,"50%+")</f>
        <v>20-29%</v>
      </c>
    </row>
    <row r="2062" spans="1:25" x14ac:dyDescent="0.3">
      <c r="A2062" t="s">
        <v>5478</v>
      </c>
      <c r="B2062" t="s">
        <v>3342</v>
      </c>
      <c r="C2062" t="s">
        <v>1923</v>
      </c>
      <c r="D2062" s="2">
        <v>44942</v>
      </c>
      <c r="E2062">
        <v>433</v>
      </c>
      <c r="F2062" s="4">
        <v>0.3</v>
      </c>
      <c r="G2062" t="s">
        <v>8</v>
      </c>
      <c r="H2062" t="s">
        <v>911</v>
      </c>
      <c r="I2062" t="s">
        <v>1864</v>
      </c>
      <c r="J2062" t="s">
        <v>1003</v>
      </c>
      <c r="K2062" t="s">
        <v>923</v>
      </c>
      <c r="L2062" t="s">
        <v>23</v>
      </c>
      <c r="M2062">
        <v>4</v>
      </c>
      <c r="N2062">
        <v>32</v>
      </c>
      <c r="O2062" t="s">
        <v>3341</v>
      </c>
      <c r="P2062" t="s">
        <v>3332</v>
      </c>
      <c r="Q2062" s="7">
        <f>fact_orders[[#This Row],[Original Price]]*(1-fact_orders[[#This Row],[Discount%]])</f>
        <v>303.09999999999997</v>
      </c>
      <c r="R2062">
        <f>fact_orders[[#This Row],[Original Price]]*fact_orders[[#This Row],[Discount%]]</f>
        <v>129.9</v>
      </c>
      <c r="S2062">
        <f>YEAR(fact_orders[[#This Row],[Date]])</f>
        <v>2023</v>
      </c>
      <c r="T2062">
        <f>MONTH(fact_orders[[#This Row],[Date]])</f>
        <v>1</v>
      </c>
      <c r="U2062" t="str">
        <f>TEXT(fact_orders[[#This Row],[Date]],"mmm-yyyy")</f>
        <v>Jan-2023</v>
      </c>
      <c r="V2062" t="str">
        <f>"Q"&amp;ROUNDUP(MONTH(fact_orders[[#This Row],[Date]])/3,0)</f>
        <v>Q1</v>
      </c>
      <c r="W2062" t="str" cm="1">
        <f t="array" ref="W2062">_xlfn.IFS(
fact_orders[[#This Row],[dim_customers.Customer Age]]&lt;=25,"18-25",
fact_orders[[#This Row],[dim_customers.Customer Age]]&lt;=35,"26-35",
fact_orders[[#This Row],[dim_customers.Customer Age]]&lt;=45,"36-45",
fact_orders[[#This Row],[dim_customers.Customer Age]]&lt;=55,"46-55",
TRUE,"56+"
)</f>
        <v>26-35</v>
      </c>
      <c r="X2062" t="str" cm="1">
        <f t="array" ref="X2062">_xlfn.IFS(fact_orders[[#This Row],[Original Price]]&lt;250,"Under 250", fact_orders[[#This Row],[Original Price]]&lt;500, "250-499",fact_orders[[#This Row],[Original Price]]&lt;1000,"500-999",fact_orders[[#This Row],[Original Price]]&lt;2000,"1000-1999",TRUE,"2000+")</f>
        <v>250-499</v>
      </c>
      <c r="Y2062" t="str" cm="1">
        <f t="array" ref="Y2062">_xlfn.IFS(fact_orders[[#This Row],[Discount%]]&lt;0.2,"10-19%",fact_orders[[#This Row],[Discount%]]&lt;0.3,"20-29%",fact_orders[[#This Row],[Discount%]]&lt;0.4,"30-39%",fact_orders[[#This Row],[Discount%]]&lt;0.5,"40-49%",TRUE,"50%+")</f>
        <v>30-39%</v>
      </c>
    </row>
    <row r="2063" spans="1:25" x14ac:dyDescent="0.3">
      <c r="A2063" t="s">
        <v>5479</v>
      </c>
      <c r="B2063" t="s">
        <v>3343</v>
      </c>
      <c r="C2063" t="s">
        <v>1924</v>
      </c>
      <c r="D2063" s="2">
        <v>44982</v>
      </c>
      <c r="E2063">
        <v>562</v>
      </c>
      <c r="F2063" s="4">
        <v>0.3</v>
      </c>
      <c r="G2063" t="s">
        <v>8</v>
      </c>
      <c r="H2063" t="s">
        <v>911</v>
      </c>
      <c r="I2063" t="s">
        <v>1864</v>
      </c>
      <c r="J2063" t="s">
        <v>1003</v>
      </c>
      <c r="K2063" t="s">
        <v>923</v>
      </c>
      <c r="L2063" t="s">
        <v>213</v>
      </c>
      <c r="M2063">
        <v>3</v>
      </c>
      <c r="N2063">
        <v>33</v>
      </c>
      <c r="O2063" t="s">
        <v>3341</v>
      </c>
      <c r="P2063" t="s">
        <v>3332</v>
      </c>
      <c r="Q2063" s="7">
        <f>fact_orders[[#This Row],[Original Price]]*(1-fact_orders[[#This Row],[Discount%]])</f>
        <v>393.4</v>
      </c>
      <c r="R2063">
        <f>fact_orders[[#This Row],[Original Price]]*fact_orders[[#This Row],[Discount%]]</f>
        <v>168.6</v>
      </c>
      <c r="S2063">
        <f>YEAR(fact_orders[[#This Row],[Date]])</f>
        <v>2023</v>
      </c>
      <c r="T2063">
        <f>MONTH(fact_orders[[#This Row],[Date]])</f>
        <v>2</v>
      </c>
      <c r="U2063" t="str">
        <f>TEXT(fact_orders[[#This Row],[Date]],"mmm-yyyy")</f>
        <v>Feb-2023</v>
      </c>
      <c r="V2063" t="str">
        <f>"Q"&amp;ROUNDUP(MONTH(fact_orders[[#This Row],[Date]])/3,0)</f>
        <v>Q1</v>
      </c>
      <c r="W2063" t="str" cm="1">
        <f t="array" ref="W2063">_xlfn.IFS(
fact_orders[[#This Row],[dim_customers.Customer Age]]&lt;=25,"18-25",
fact_orders[[#This Row],[dim_customers.Customer Age]]&lt;=35,"26-35",
fact_orders[[#This Row],[dim_customers.Customer Age]]&lt;=45,"36-45",
fact_orders[[#This Row],[dim_customers.Customer Age]]&lt;=55,"46-55",
TRUE,"56+"
)</f>
        <v>26-35</v>
      </c>
      <c r="X2063" t="str" cm="1">
        <f t="array" ref="X2063">_xlfn.IFS(fact_orders[[#This Row],[Original Price]]&lt;250,"Under 250", fact_orders[[#This Row],[Original Price]]&lt;500, "250-499",fact_orders[[#This Row],[Original Price]]&lt;1000,"500-999",fact_orders[[#This Row],[Original Price]]&lt;2000,"1000-1999",TRUE,"2000+")</f>
        <v>500-999</v>
      </c>
      <c r="Y2063" t="str" cm="1">
        <f t="array" ref="Y2063">_xlfn.IFS(fact_orders[[#This Row],[Discount%]]&lt;0.2,"10-19%",fact_orders[[#This Row],[Discount%]]&lt;0.3,"20-29%",fact_orders[[#This Row],[Discount%]]&lt;0.4,"30-39%",fact_orders[[#This Row],[Discount%]]&lt;0.5,"40-49%",TRUE,"50%+")</f>
        <v>30-39%</v>
      </c>
    </row>
    <row r="2064" spans="1:25" x14ac:dyDescent="0.3">
      <c r="A2064" t="s">
        <v>5480</v>
      </c>
      <c r="B2064" t="s">
        <v>3344</v>
      </c>
      <c r="C2064" t="s">
        <v>1925</v>
      </c>
      <c r="D2064" s="2">
        <v>44930</v>
      </c>
      <c r="E2064">
        <v>423</v>
      </c>
      <c r="F2064" s="4">
        <v>0.3</v>
      </c>
      <c r="G2064" t="s">
        <v>8</v>
      </c>
      <c r="H2064" t="s">
        <v>911</v>
      </c>
      <c r="I2064" t="s">
        <v>1864</v>
      </c>
      <c r="J2064" t="s">
        <v>1003</v>
      </c>
      <c r="K2064" t="s">
        <v>923</v>
      </c>
      <c r="L2064" t="s">
        <v>213</v>
      </c>
      <c r="M2064">
        <v>5</v>
      </c>
      <c r="N2064">
        <v>44</v>
      </c>
      <c r="O2064" t="s">
        <v>3345</v>
      </c>
      <c r="P2064" t="s">
        <v>3332</v>
      </c>
      <c r="Q2064" s="7">
        <f>fact_orders[[#This Row],[Original Price]]*(1-fact_orders[[#This Row],[Discount%]])</f>
        <v>296.09999999999997</v>
      </c>
      <c r="R2064">
        <f>fact_orders[[#This Row],[Original Price]]*fact_orders[[#This Row],[Discount%]]</f>
        <v>126.89999999999999</v>
      </c>
      <c r="S2064">
        <f>YEAR(fact_orders[[#This Row],[Date]])</f>
        <v>2023</v>
      </c>
      <c r="T2064">
        <f>MONTH(fact_orders[[#This Row],[Date]])</f>
        <v>1</v>
      </c>
      <c r="U2064" t="str">
        <f>TEXT(fact_orders[[#This Row],[Date]],"mmm-yyyy")</f>
        <v>Jan-2023</v>
      </c>
      <c r="V2064" t="str">
        <f>"Q"&amp;ROUNDUP(MONTH(fact_orders[[#This Row],[Date]])/3,0)</f>
        <v>Q1</v>
      </c>
      <c r="W2064" t="str" cm="1">
        <f t="array" ref="W2064">_xlfn.IFS(
fact_orders[[#This Row],[dim_customers.Customer Age]]&lt;=25,"18-25",
fact_orders[[#This Row],[dim_customers.Customer Age]]&lt;=35,"26-35",
fact_orders[[#This Row],[dim_customers.Customer Age]]&lt;=45,"36-45",
fact_orders[[#This Row],[dim_customers.Customer Age]]&lt;=55,"46-55",
TRUE,"56+"
)</f>
        <v>36-45</v>
      </c>
      <c r="X2064" t="str" cm="1">
        <f t="array" ref="X2064">_xlfn.IFS(fact_orders[[#This Row],[Original Price]]&lt;250,"Under 250", fact_orders[[#This Row],[Original Price]]&lt;500, "250-499",fact_orders[[#This Row],[Original Price]]&lt;1000,"500-999",fact_orders[[#This Row],[Original Price]]&lt;2000,"1000-1999",TRUE,"2000+")</f>
        <v>250-499</v>
      </c>
      <c r="Y2064" t="str" cm="1">
        <f t="array" ref="Y2064">_xlfn.IFS(fact_orders[[#This Row],[Discount%]]&lt;0.2,"10-19%",fact_orders[[#This Row],[Discount%]]&lt;0.3,"20-29%",fact_orders[[#This Row],[Discount%]]&lt;0.4,"30-39%",fact_orders[[#This Row],[Discount%]]&lt;0.5,"40-49%",TRUE,"50%+")</f>
        <v>30-39%</v>
      </c>
    </row>
    <row r="2065" spans="1:25" x14ac:dyDescent="0.3">
      <c r="A2065" t="s">
        <v>5481</v>
      </c>
      <c r="B2065" t="s">
        <v>3346</v>
      </c>
      <c r="C2065" t="s">
        <v>1926</v>
      </c>
      <c r="D2065" s="2">
        <v>44922</v>
      </c>
      <c r="E2065">
        <v>621</v>
      </c>
      <c r="F2065" s="4">
        <v>0.4</v>
      </c>
      <c r="G2065" t="s">
        <v>8</v>
      </c>
      <c r="H2065" t="s">
        <v>911</v>
      </c>
      <c r="I2065" t="s">
        <v>1864</v>
      </c>
      <c r="J2065" t="s">
        <v>1003</v>
      </c>
      <c r="K2065" t="s">
        <v>923</v>
      </c>
      <c r="L2065" t="s">
        <v>213</v>
      </c>
      <c r="M2065">
        <v>4</v>
      </c>
      <c r="N2065">
        <v>45</v>
      </c>
      <c r="O2065" t="s">
        <v>3345</v>
      </c>
      <c r="P2065" t="s">
        <v>3332</v>
      </c>
      <c r="Q2065" s="7">
        <f>fact_orders[[#This Row],[Original Price]]*(1-fact_orders[[#This Row],[Discount%]])</f>
        <v>372.59999999999997</v>
      </c>
      <c r="R2065">
        <f>fact_orders[[#This Row],[Original Price]]*fact_orders[[#This Row],[Discount%]]</f>
        <v>248.4</v>
      </c>
      <c r="S2065">
        <f>YEAR(fact_orders[[#This Row],[Date]])</f>
        <v>2022</v>
      </c>
      <c r="T2065">
        <f>MONTH(fact_orders[[#This Row],[Date]])</f>
        <v>12</v>
      </c>
      <c r="U2065" t="str">
        <f>TEXT(fact_orders[[#This Row],[Date]],"mmm-yyyy")</f>
        <v>Dec-2022</v>
      </c>
      <c r="V2065" t="str">
        <f>"Q"&amp;ROUNDUP(MONTH(fact_orders[[#This Row],[Date]])/3,0)</f>
        <v>Q4</v>
      </c>
      <c r="W2065" t="str" cm="1">
        <f t="array" ref="W2065">_xlfn.IFS(
fact_orders[[#This Row],[dim_customers.Customer Age]]&lt;=25,"18-25",
fact_orders[[#This Row],[dim_customers.Customer Age]]&lt;=35,"26-35",
fact_orders[[#This Row],[dim_customers.Customer Age]]&lt;=45,"36-45",
fact_orders[[#This Row],[dim_customers.Customer Age]]&lt;=55,"46-55",
TRUE,"56+"
)</f>
        <v>36-45</v>
      </c>
      <c r="X2065" t="str" cm="1">
        <f t="array" ref="X2065">_xlfn.IFS(fact_orders[[#This Row],[Original Price]]&lt;250,"Under 250", fact_orders[[#This Row],[Original Price]]&lt;500, "250-499",fact_orders[[#This Row],[Original Price]]&lt;1000,"500-999",fact_orders[[#This Row],[Original Price]]&lt;2000,"1000-1999",TRUE,"2000+")</f>
        <v>500-999</v>
      </c>
      <c r="Y2065" t="str" cm="1">
        <f t="array" ref="Y2065">_xlfn.IFS(fact_orders[[#This Row],[Discount%]]&lt;0.2,"10-19%",fact_orders[[#This Row],[Discount%]]&lt;0.3,"20-29%",fact_orders[[#This Row],[Discount%]]&lt;0.4,"30-39%",fact_orders[[#This Row],[Discount%]]&lt;0.5,"40-49%",TRUE,"50%+")</f>
        <v>40-49%</v>
      </c>
    </row>
    <row r="2066" spans="1:25" hidden="1" x14ac:dyDescent="0.3">
      <c r="A2066" t="s">
        <v>5482</v>
      </c>
      <c r="B2066" t="s">
        <v>3347</v>
      </c>
      <c r="C2066" t="s">
        <v>1927</v>
      </c>
      <c r="D2066" s="2">
        <v>44680</v>
      </c>
      <c r="E2066">
        <v>333</v>
      </c>
      <c r="F2066" s="4">
        <v>0.4</v>
      </c>
      <c r="G2066" t="s">
        <v>8</v>
      </c>
      <c r="H2066" t="s">
        <v>911</v>
      </c>
      <c r="I2066" t="s">
        <v>1864</v>
      </c>
      <c r="J2066" t="s">
        <v>1003</v>
      </c>
      <c r="K2066" t="s">
        <v>923</v>
      </c>
      <c r="L2066" t="s">
        <v>213</v>
      </c>
      <c r="M2066">
        <v>2</v>
      </c>
      <c r="N2066">
        <v>46</v>
      </c>
      <c r="O2066" t="s">
        <v>3348</v>
      </c>
      <c r="P2066" t="s">
        <v>3349</v>
      </c>
      <c r="Q2066" s="7">
        <f>fact_orders[[#This Row],[Original Price]]*(1-fact_orders[[#This Row],[Discount%]])</f>
        <v>199.79999999999998</v>
      </c>
      <c r="R2066">
        <f>fact_orders[[#This Row],[Original Price]]*fact_orders[[#This Row],[Discount%]]</f>
        <v>133.20000000000002</v>
      </c>
      <c r="S2066">
        <f>YEAR(fact_orders[[#This Row],[Date]])</f>
        <v>2022</v>
      </c>
      <c r="T2066">
        <f>MONTH(fact_orders[[#This Row],[Date]])</f>
        <v>4</v>
      </c>
      <c r="U2066" t="str">
        <f>TEXT(fact_orders[[#This Row],[Date]],"mmm-yyyy")</f>
        <v>Apr-2022</v>
      </c>
      <c r="V2066" t="str">
        <f>"Q"&amp;ROUNDUP(MONTH(fact_orders[[#This Row],[Date]])/3,0)</f>
        <v>Q2</v>
      </c>
      <c r="W2066" t="str" cm="1">
        <f t="array" ref="W2066">_xlfn.IFS(
fact_orders[[#This Row],[dim_customers.Customer Age]]&lt;=25,"18-25",
fact_orders[[#This Row],[dim_customers.Customer Age]]&lt;=35,"26-35",
fact_orders[[#This Row],[dim_customers.Customer Age]]&lt;=45,"36-45",
fact_orders[[#This Row],[dim_customers.Customer Age]]&lt;=55,"46-55",
TRUE,"56+"
)</f>
        <v>46-55</v>
      </c>
      <c r="X2066" t="str" cm="1">
        <f t="array" ref="X2066">_xlfn.IFS(fact_orders[[#This Row],[Original Price]]&lt;250,"Under 250", fact_orders[[#This Row],[Original Price]]&lt;500, "250-499",fact_orders[[#This Row],[Original Price]]&lt;1000,"500-999",fact_orders[[#This Row],[Original Price]]&lt;2000,"1000-1999",TRUE,"2000+")</f>
        <v>250-499</v>
      </c>
      <c r="Y2066" t="str" cm="1">
        <f t="array" ref="Y2066">_xlfn.IFS(fact_orders[[#This Row],[Discount%]]&lt;0.2,"10-19%",fact_orders[[#This Row],[Discount%]]&lt;0.3,"20-29%",fact_orders[[#This Row],[Discount%]]&lt;0.4,"30-39%",fact_orders[[#This Row],[Discount%]]&lt;0.5,"40-49%",TRUE,"50%+")</f>
        <v>40-49%</v>
      </c>
    </row>
    <row r="2067" spans="1:25" hidden="1" x14ac:dyDescent="0.3">
      <c r="A2067" t="s">
        <v>5483</v>
      </c>
      <c r="B2067" t="s">
        <v>3350</v>
      </c>
      <c r="C2067" t="s">
        <v>1928</v>
      </c>
      <c r="D2067" s="2">
        <v>44355</v>
      </c>
      <c r="E2067">
        <v>236</v>
      </c>
      <c r="F2067" s="4">
        <v>0.4</v>
      </c>
      <c r="G2067" t="s">
        <v>8</v>
      </c>
      <c r="H2067" t="s">
        <v>911</v>
      </c>
      <c r="I2067" t="s">
        <v>1929</v>
      </c>
      <c r="J2067" t="s">
        <v>20</v>
      </c>
      <c r="K2067" t="s">
        <v>931</v>
      </c>
      <c r="L2067" t="s">
        <v>196</v>
      </c>
      <c r="M2067">
        <v>5</v>
      </c>
      <c r="N2067">
        <v>47</v>
      </c>
      <c r="O2067" t="s">
        <v>3348</v>
      </c>
      <c r="P2067" t="s">
        <v>3349</v>
      </c>
      <c r="Q2067" s="7">
        <f>fact_orders[[#This Row],[Original Price]]*(1-fact_orders[[#This Row],[Discount%]])</f>
        <v>141.6</v>
      </c>
      <c r="R2067">
        <f>fact_orders[[#This Row],[Original Price]]*fact_orders[[#This Row],[Discount%]]</f>
        <v>94.4</v>
      </c>
      <c r="S2067">
        <f>YEAR(fact_orders[[#This Row],[Date]])</f>
        <v>2021</v>
      </c>
      <c r="T2067">
        <f>MONTH(fact_orders[[#This Row],[Date]])</f>
        <v>6</v>
      </c>
      <c r="U2067" t="str">
        <f>TEXT(fact_orders[[#This Row],[Date]],"mmm-yyyy")</f>
        <v>Jun-2021</v>
      </c>
      <c r="V2067" t="str">
        <f>"Q"&amp;ROUNDUP(MONTH(fact_orders[[#This Row],[Date]])/3,0)</f>
        <v>Q2</v>
      </c>
      <c r="W2067" t="str" cm="1">
        <f t="array" ref="W2067">_xlfn.IFS(
fact_orders[[#This Row],[dim_customers.Customer Age]]&lt;=25,"18-25",
fact_orders[[#This Row],[dim_customers.Customer Age]]&lt;=35,"26-35",
fact_orders[[#This Row],[dim_customers.Customer Age]]&lt;=45,"36-45",
fact_orders[[#This Row],[dim_customers.Customer Age]]&lt;=55,"46-55",
TRUE,"56+"
)</f>
        <v>46-55</v>
      </c>
      <c r="X2067" t="str" cm="1">
        <f t="array" ref="X2067">_xlfn.IFS(fact_orders[[#This Row],[Original Price]]&lt;250,"Under 250", fact_orders[[#This Row],[Original Price]]&lt;500, "250-499",fact_orders[[#This Row],[Original Price]]&lt;1000,"500-999",fact_orders[[#This Row],[Original Price]]&lt;2000,"1000-1999",TRUE,"2000+")</f>
        <v>Under 250</v>
      </c>
      <c r="Y2067" t="str" cm="1">
        <f t="array" ref="Y2067">_xlfn.IFS(fact_orders[[#This Row],[Discount%]]&lt;0.2,"10-19%",fact_orders[[#This Row],[Discount%]]&lt;0.3,"20-29%",fact_orders[[#This Row],[Discount%]]&lt;0.4,"30-39%",fact_orders[[#This Row],[Discount%]]&lt;0.5,"40-49%",TRUE,"50%+")</f>
        <v>40-49%</v>
      </c>
    </row>
    <row r="2068" spans="1:25" hidden="1" x14ac:dyDescent="0.3">
      <c r="A2068" t="s">
        <v>5484</v>
      </c>
      <c r="B2068" t="s">
        <v>3351</v>
      </c>
      <c r="C2068" t="s">
        <v>1930</v>
      </c>
      <c r="D2068" s="2">
        <v>44442</v>
      </c>
      <c r="E2068">
        <v>456</v>
      </c>
      <c r="F2068" s="4">
        <v>0.4</v>
      </c>
      <c r="G2068" t="s">
        <v>8</v>
      </c>
      <c r="H2068" t="s">
        <v>911</v>
      </c>
      <c r="I2068" t="s">
        <v>1929</v>
      </c>
      <c r="J2068" t="s">
        <v>20</v>
      </c>
      <c r="K2068" t="s">
        <v>931</v>
      </c>
      <c r="L2068" t="s">
        <v>196</v>
      </c>
      <c r="M2068">
        <v>5</v>
      </c>
      <c r="N2068">
        <v>48</v>
      </c>
      <c r="O2068" t="s">
        <v>3348</v>
      </c>
      <c r="P2068" t="s">
        <v>3349</v>
      </c>
      <c r="Q2068" s="7">
        <f>fact_orders[[#This Row],[Original Price]]*(1-fact_orders[[#This Row],[Discount%]])</f>
        <v>273.59999999999997</v>
      </c>
      <c r="R2068">
        <f>fact_orders[[#This Row],[Original Price]]*fact_orders[[#This Row],[Discount%]]</f>
        <v>182.4</v>
      </c>
      <c r="S2068">
        <f>YEAR(fact_orders[[#This Row],[Date]])</f>
        <v>2021</v>
      </c>
      <c r="T2068">
        <f>MONTH(fact_orders[[#This Row],[Date]])</f>
        <v>9</v>
      </c>
      <c r="U2068" t="str">
        <f>TEXT(fact_orders[[#This Row],[Date]],"mmm-yyyy")</f>
        <v>Sep-2021</v>
      </c>
      <c r="V2068" t="str">
        <f>"Q"&amp;ROUNDUP(MONTH(fact_orders[[#This Row],[Date]])/3,0)</f>
        <v>Q3</v>
      </c>
      <c r="W2068" t="str" cm="1">
        <f t="array" ref="W2068">_xlfn.IFS(
fact_orders[[#This Row],[dim_customers.Customer Age]]&lt;=25,"18-25",
fact_orders[[#This Row],[dim_customers.Customer Age]]&lt;=35,"26-35",
fact_orders[[#This Row],[dim_customers.Customer Age]]&lt;=45,"36-45",
fact_orders[[#This Row],[dim_customers.Customer Age]]&lt;=55,"46-55",
TRUE,"56+"
)</f>
        <v>46-55</v>
      </c>
      <c r="X2068" t="str" cm="1">
        <f t="array" ref="X2068">_xlfn.IFS(fact_orders[[#This Row],[Original Price]]&lt;250,"Under 250", fact_orders[[#This Row],[Original Price]]&lt;500, "250-499",fact_orders[[#This Row],[Original Price]]&lt;1000,"500-999",fact_orders[[#This Row],[Original Price]]&lt;2000,"1000-1999",TRUE,"2000+")</f>
        <v>250-499</v>
      </c>
      <c r="Y2068" t="str" cm="1">
        <f t="array" ref="Y2068">_xlfn.IFS(fact_orders[[#This Row],[Discount%]]&lt;0.2,"10-19%",fact_orders[[#This Row],[Discount%]]&lt;0.3,"20-29%",fact_orders[[#This Row],[Discount%]]&lt;0.4,"30-39%",fact_orders[[#This Row],[Discount%]]&lt;0.5,"40-49%",TRUE,"50%+")</f>
        <v>40-49%</v>
      </c>
    </row>
    <row r="2069" spans="1:25" hidden="1" x14ac:dyDescent="0.3">
      <c r="A2069" t="s">
        <v>5485</v>
      </c>
      <c r="B2069" t="s">
        <v>3352</v>
      </c>
      <c r="C2069" t="s">
        <v>1931</v>
      </c>
      <c r="D2069" s="2">
        <v>44823</v>
      </c>
      <c r="E2069">
        <v>963</v>
      </c>
      <c r="F2069" s="4">
        <v>0.4</v>
      </c>
      <c r="G2069" t="s">
        <v>8</v>
      </c>
      <c r="H2069" t="s">
        <v>911</v>
      </c>
      <c r="I2069" t="s">
        <v>1929</v>
      </c>
      <c r="J2069" t="s">
        <v>20</v>
      </c>
      <c r="K2069" t="s">
        <v>931</v>
      </c>
      <c r="L2069" t="s">
        <v>196</v>
      </c>
      <c r="M2069">
        <v>5</v>
      </c>
      <c r="N2069">
        <v>49</v>
      </c>
      <c r="O2069" t="s">
        <v>3348</v>
      </c>
      <c r="P2069" t="s">
        <v>3349</v>
      </c>
      <c r="Q2069" s="7">
        <f>fact_orders[[#This Row],[Original Price]]*(1-fact_orders[[#This Row],[Discount%]])</f>
        <v>577.79999999999995</v>
      </c>
      <c r="R2069">
        <f>fact_orders[[#This Row],[Original Price]]*fact_orders[[#This Row],[Discount%]]</f>
        <v>385.20000000000005</v>
      </c>
      <c r="S2069">
        <f>YEAR(fact_orders[[#This Row],[Date]])</f>
        <v>2022</v>
      </c>
      <c r="T2069">
        <f>MONTH(fact_orders[[#This Row],[Date]])</f>
        <v>9</v>
      </c>
      <c r="U2069" t="str">
        <f>TEXT(fact_orders[[#This Row],[Date]],"mmm-yyyy")</f>
        <v>Sep-2022</v>
      </c>
      <c r="V2069" t="str">
        <f>"Q"&amp;ROUNDUP(MONTH(fact_orders[[#This Row],[Date]])/3,0)</f>
        <v>Q3</v>
      </c>
      <c r="W2069" t="str" cm="1">
        <f t="array" ref="W2069">_xlfn.IFS(
fact_orders[[#This Row],[dim_customers.Customer Age]]&lt;=25,"18-25",
fact_orders[[#This Row],[dim_customers.Customer Age]]&lt;=35,"26-35",
fact_orders[[#This Row],[dim_customers.Customer Age]]&lt;=45,"36-45",
fact_orders[[#This Row],[dim_customers.Customer Age]]&lt;=55,"46-55",
TRUE,"56+"
)</f>
        <v>46-55</v>
      </c>
      <c r="X2069" t="str" cm="1">
        <f t="array" ref="X2069">_xlfn.IFS(fact_orders[[#This Row],[Original Price]]&lt;250,"Under 250", fact_orders[[#This Row],[Original Price]]&lt;500, "250-499",fact_orders[[#This Row],[Original Price]]&lt;1000,"500-999",fact_orders[[#This Row],[Original Price]]&lt;2000,"1000-1999",TRUE,"2000+")</f>
        <v>500-999</v>
      </c>
      <c r="Y2069" t="str" cm="1">
        <f t="array" ref="Y2069">_xlfn.IFS(fact_orders[[#This Row],[Discount%]]&lt;0.2,"10-19%",fact_orders[[#This Row],[Discount%]]&lt;0.3,"20-29%",fact_orders[[#This Row],[Discount%]]&lt;0.4,"30-39%",fact_orders[[#This Row],[Discount%]]&lt;0.5,"40-49%",TRUE,"50%+")</f>
        <v>40-49%</v>
      </c>
    </row>
    <row r="2070" spans="1:25" hidden="1" x14ac:dyDescent="0.3">
      <c r="A2070" t="s">
        <v>5486</v>
      </c>
      <c r="B2070" t="s">
        <v>3353</v>
      </c>
      <c r="C2070" t="s">
        <v>1932</v>
      </c>
      <c r="D2070" s="2">
        <v>45010</v>
      </c>
      <c r="E2070">
        <v>234</v>
      </c>
      <c r="F2070" s="4">
        <v>0.4</v>
      </c>
      <c r="G2070" t="s">
        <v>8</v>
      </c>
      <c r="H2070" t="s">
        <v>911</v>
      </c>
      <c r="I2070" t="s">
        <v>1929</v>
      </c>
      <c r="J2070" t="s">
        <v>20</v>
      </c>
      <c r="K2070" t="s">
        <v>931</v>
      </c>
      <c r="L2070" t="s">
        <v>196</v>
      </c>
      <c r="M2070">
        <v>4</v>
      </c>
      <c r="N2070">
        <v>17</v>
      </c>
      <c r="O2070" t="s">
        <v>3354</v>
      </c>
      <c r="P2070" t="s">
        <v>3349</v>
      </c>
      <c r="Q2070" s="7">
        <f>fact_orders[[#This Row],[Original Price]]*(1-fact_orders[[#This Row],[Discount%]])</f>
        <v>140.4</v>
      </c>
      <c r="R2070">
        <f>fact_orders[[#This Row],[Original Price]]*fact_orders[[#This Row],[Discount%]]</f>
        <v>93.600000000000009</v>
      </c>
      <c r="S2070">
        <f>YEAR(fact_orders[[#This Row],[Date]])</f>
        <v>2023</v>
      </c>
      <c r="T2070">
        <f>MONTH(fact_orders[[#This Row],[Date]])</f>
        <v>3</v>
      </c>
      <c r="U2070" t="str">
        <f>TEXT(fact_orders[[#This Row],[Date]],"mmm-yyyy")</f>
        <v>Mar-2023</v>
      </c>
      <c r="V2070" t="str">
        <f>"Q"&amp;ROUNDUP(MONTH(fact_orders[[#This Row],[Date]])/3,0)</f>
        <v>Q1</v>
      </c>
      <c r="W2070" t="str" cm="1">
        <f t="array" ref="W2070">_xlfn.IFS(
fact_orders[[#This Row],[dim_customers.Customer Age]]&lt;=25,"18-25",
fact_orders[[#This Row],[dim_customers.Customer Age]]&lt;=35,"26-35",
fact_orders[[#This Row],[dim_customers.Customer Age]]&lt;=45,"36-45",
fact_orders[[#This Row],[dim_customers.Customer Age]]&lt;=55,"46-55",
TRUE,"56+"
)</f>
        <v>18-25</v>
      </c>
      <c r="X2070" t="str" cm="1">
        <f t="array" ref="X2070">_xlfn.IFS(fact_orders[[#This Row],[Original Price]]&lt;250,"Under 250", fact_orders[[#This Row],[Original Price]]&lt;500, "250-499",fact_orders[[#This Row],[Original Price]]&lt;1000,"500-999",fact_orders[[#This Row],[Original Price]]&lt;2000,"1000-1999",TRUE,"2000+")</f>
        <v>Under 250</v>
      </c>
      <c r="Y2070" t="str" cm="1">
        <f t="array" ref="Y2070">_xlfn.IFS(fact_orders[[#This Row],[Discount%]]&lt;0.2,"10-19%",fact_orders[[#This Row],[Discount%]]&lt;0.3,"20-29%",fact_orders[[#This Row],[Discount%]]&lt;0.4,"30-39%",fact_orders[[#This Row],[Discount%]]&lt;0.5,"40-49%",TRUE,"50%+")</f>
        <v>40-49%</v>
      </c>
    </row>
    <row r="2071" spans="1:25" hidden="1" x14ac:dyDescent="0.3">
      <c r="A2071" t="s">
        <v>5487</v>
      </c>
      <c r="B2071" t="s">
        <v>3355</v>
      </c>
      <c r="C2071" t="s">
        <v>1933</v>
      </c>
      <c r="D2071" s="2">
        <v>45012</v>
      </c>
      <c r="E2071">
        <v>456</v>
      </c>
      <c r="F2071" s="4">
        <v>0.45</v>
      </c>
      <c r="G2071" t="s">
        <v>8</v>
      </c>
      <c r="H2071" t="s">
        <v>911</v>
      </c>
      <c r="I2071" t="s">
        <v>1929</v>
      </c>
      <c r="J2071" t="s">
        <v>20</v>
      </c>
      <c r="K2071" t="s">
        <v>931</v>
      </c>
      <c r="L2071" t="s">
        <v>281</v>
      </c>
      <c r="M2071">
        <v>4</v>
      </c>
      <c r="N2071">
        <v>18</v>
      </c>
      <c r="O2071" t="s">
        <v>3354</v>
      </c>
      <c r="P2071" t="s">
        <v>3349</v>
      </c>
      <c r="Q2071" s="7">
        <f>fact_orders[[#This Row],[Original Price]]*(1-fact_orders[[#This Row],[Discount%]])</f>
        <v>250.8</v>
      </c>
      <c r="R2071">
        <f>fact_orders[[#This Row],[Original Price]]*fact_orders[[#This Row],[Discount%]]</f>
        <v>205.20000000000002</v>
      </c>
      <c r="S2071">
        <f>YEAR(fact_orders[[#This Row],[Date]])</f>
        <v>2023</v>
      </c>
      <c r="T2071">
        <f>MONTH(fact_orders[[#This Row],[Date]])</f>
        <v>3</v>
      </c>
      <c r="U2071" t="str">
        <f>TEXT(fact_orders[[#This Row],[Date]],"mmm-yyyy")</f>
        <v>Mar-2023</v>
      </c>
      <c r="V2071" t="str">
        <f>"Q"&amp;ROUNDUP(MONTH(fact_orders[[#This Row],[Date]])/3,0)</f>
        <v>Q1</v>
      </c>
      <c r="W2071" t="str" cm="1">
        <f t="array" ref="W2071">_xlfn.IFS(
fact_orders[[#This Row],[dim_customers.Customer Age]]&lt;=25,"18-25",
fact_orders[[#This Row],[dim_customers.Customer Age]]&lt;=35,"26-35",
fact_orders[[#This Row],[dim_customers.Customer Age]]&lt;=45,"36-45",
fact_orders[[#This Row],[dim_customers.Customer Age]]&lt;=55,"46-55",
TRUE,"56+"
)</f>
        <v>18-25</v>
      </c>
      <c r="X2071" t="str" cm="1">
        <f t="array" ref="X2071">_xlfn.IFS(fact_orders[[#This Row],[Original Price]]&lt;250,"Under 250", fact_orders[[#This Row],[Original Price]]&lt;500, "250-499",fact_orders[[#This Row],[Original Price]]&lt;1000,"500-999",fact_orders[[#This Row],[Original Price]]&lt;2000,"1000-1999",TRUE,"2000+")</f>
        <v>250-499</v>
      </c>
      <c r="Y2071" t="str" cm="1">
        <f t="array" ref="Y2071">_xlfn.IFS(fact_orders[[#This Row],[Discount%]]&lt;0.2,"10-19%",fact_orders[[#This Row],[Discount%]]&lt;0.3,"20-29%",fact_orders[[#This Row],[Discount%]]&lt;0.4,"30-39%",fact_orders[[#This Row],[Discount%]]&lt;0.5,"40-49%",TRUE,"50%+")</f>
        <v>40-49%</v>
      </c>
    </row>
    <row r="2072" spans="1:25" hidden="1" x14ac:dyDescent="0.3">
      <c r="A2072" t="s">
        <v>5488</v>
      </c>
      <c r="B2072" t="s">
        <v>3356</v>
      </c>
      <c r="C2072" t="s">
        <v>1934</v>
      </c>
      <c r="D2072" s="2">
        <v>44247</v>
      </c>
      <c r="E2072">
        <v>564</v>
      </c>
      <c r="F2072" s="4">
        <v>0.45</v>
      </c>
      <c r="G2072" t="s">
        <v>8</v>
      </c>
      <c r="H2072" t="s">
        <v>911</v>
      </c>
      <c r="I2072" t="s">
        <v>1929</v>
      </c>
      <c r="J2072" t="s">
        <v>20</v>
      </c>
      <c r="K2072" t="s">
        <v>931</v>
      </c>
      <c r="L2072" t="s">
        <v>281</v>
      </c>
      <c r="M2072">
        <v>4</v>
      </c>
      <c r="N2072">
        <v>19</v>
      </c>
      <c r="O2072" t="s">
        <v>3354</v>
      </c>
      <c r="P2072" t="s">
        <v>3349</v>
      </c>
      <c r="Q2072" s="7">
        <f>fact_orders[[#This Row],[Original Price]]*(1-fact_orders[[#This Row],[Discount%]])</f>
        <v>310.20000000000005</v>
      </c>
      <c r="R2072">
        <f>fact_orders[[#This Row],[Original Price]]*fact_orders[[#This Row],[Discount%]]</f>
        <v>253.8</v>
      </c>
      <c r="S2072">
        <f>YEAR(fact_orders[[#This Row],[Date]])</f>
        <v>2021</v>
      </c>
      <c r="T2072">
        <f>MONTH(fact_orders[[#This Row],[Date]])</f>
        <v>2</v>
      </c>
      <c r="U2072" t="str">
        <f>TEXT(fact_orders[[#This Row],[Date]],"mmm-yyyy")</f>
        <v>Feb-2021</v>
      </c>
      <c r="V2072" t="str">
        <f>"Q"&amp;ROUNDUP(MONTH(fact_orders[[#This Row],[Date]])/3,0)</f>
        <v>Q1</v>
      </c>
      <c r="W2072" t="str" cm="1">
        <f t="array" ref="W2072">_xlfn.IFS(
fact_orders[[#This Row],[dim_customers.Customer Age]]&lt;=25,"18-25",
fact_orders[[#This Row],[dim_customers.Customer Age]]&lt;=35,"26-35",
fact_orders[[#This Row],[dim_customers.Customer Age]]&lt;=45,"36-45",
fact_orders[[#This Row],[dim_customers.Customer Age]]&lt;=55,"46-55",
TRUE,"56+"
)</f>
        <v>18-25</v>
      </c>
      <c r="X2072" t="str" cm="1">
        <f t="array" ref="X2072">_xlfn.IFS(fact_orders[[#This Row],[Original Price]]&lt;250,"Under 250", fact_orders[[#This Row],[Original Price]]&lt;500, "250-499",fact_orders[[#This Row],[Original Price]]&lt;1000,"500-999",fact_orders[[#This Row],[Original Price]]&lt;2000,"1000-1999",TRUE,"2000+")</f>
        <v>500-999</v>
      </c>
      <c r="Y2072" t="str" cm="1">
        <f t="array" ref="Y2072">_xlfn.IFS(fact_orders[[#This Row],[Discount%]]&lt;0.2,"10-19%",fact_orders[[#This Row],[Discount%]]&lt;0.3,"20-29%",fact_orders[[#This Row],[Discount%]]&lt;0.4,"30-39%",fact_orders[[#This Row],[Discount%]]&lt;0.5,"40-49%",TRUE,"50%+")</f>
        <v>40-49%</v>
      </c>
    </row>
    <row r="2073" spans="1:25" hidden="1" x14ac:dyDescent="0.3">
      <c r="A2073" t="s">
        <v>5489</v>
      </c>
      <c r="B2073" t="s">
        <v>3357</v>
      </c>
      <c r="C2073" t="s">
        <v>1935</v>
      </c>
      <c r="D2073" s="2">
        <v>44499</v>
      </c>
      <c r="E2073">
        <v>634</v>
      </c>
      <c r="F2073" s="4">
        <v>0.45</v>
      </c>
      <c r="G2073" t="s">
        <v>8</v>
      </c>
      <c r="H2073" t="s">
        <v>911</v>
      </c>
      <c r="I2073" t="s">
        <v>1929</v>
      </c>
      <c r="J2073" t="s">
        <v>20</v>
      </c>
      <c r="K2073" t="s">
        <v>931</v>
      </c>
      <c r="L2073" t="s">
        <v>281</v>
      </c>
      <c r="M2073">
        <v>5</v>
      </c>
      <c r="N2073">
        <v>20</v>
      </c>
      <c r="O2073" t="s">
        <v>3354</v>
      </c>
      <c r="P2073" t="s">
        <v>3349</v>
      </c>
      <c r="Q2073" s="7">
        <f>fact_orders[[#This Row],[Original Price]]*(1-fact_orders[[#This Row],[Discount%]])</f>
        <v>348.70000000000005</v>
      </c>
      <c r="R2073">
        <f>fact_orders[[#This Row],[Original Price]]*fact_orders[[#This Row],[Discount%]]</f>
        <v>285.3</v>
      </c>
      <c r="S2073">
        <f>YEAR(fact_orders[[#This Row],[Date]])</f>
        <v>2021</v>
      </c>
      <c r="T2073">
        <f>MONTH(fact_orders[[#This Row],[Date]])</f>
        <v>10</v>
      </c>
      <c r="U2073" t="str">
        <f>TEXT(fact_orders[[#This Row],[Date]],"mmm-yyyy")</f>
        <v>Oct-2021</v>
      </c>
      <c r="V2073" t="str">
        <f>"Q"&amp;ROUNDUP(MONTH(fact_orders[[#This Row],[Date]])/3,0)</f>
        <v>Q4</v>
      </c>
      <c r="W2073" t="str" cm="1">
        <f t="array" ref="W2073">_xlfn.IFS(
fact_orders[[#This Row],[dim_customers.Customer Age]]&lt;=25,"18-25",
fact_orders[[#This Row],[dim_customers.Customer Age]]&lt;=35,"26-35",
fact_orders[[#This Row],[dim_customers.Customer Age]]&lt;=45,"36-45",
fact_orders[[#This Row],[dim_customers.Customer Age]]&lt;=55,"46-55",
TRUE,"56+"
)</f>
        <v>18-25</v>
      </c>
      <c r="X2073" t="str" cm="1">
        <f t="array" ref="X2073">_xlfn.IFS(fact_orders[[#This Row],[Original Price]]&lt;250,"Under 250", fact_orders[[#This Row],[Original Price]]&lt;500, "250-499",fact_orders[[#This Row],[Original Price]]&lt;1000,"500-999",fact_orders[[#This Row],[Original Price]]&lt;2000,"1000-1999",TRUE,"2000+")</f>
        <v>500-999</v>
      </c>
      <c r="Y2073" t="str" cm="1">
        <f t="array" ref="Y2073">_xlfn.IFS(fact_orders[[#This Row],[Discount%]]&lt;0.2,"10-19%",fact_orders[[#This Row],[Discount%]]&lt;0.3,"20-29%",fact_orders[[#This Row],[Discount%]]&lt;0.4,"30-39%",fact_orders[[#This Row],[Discount%]]&lt;0.5,"40-49%",TRUE,"50%+")</f>
        <v>40-49%</v>
      </c>
    </row>
    <row r="2074" spans="1:25" hidden="1" x14ac:dyDescent="0.3">
      <c r="A2074" t="s">
        <v>5490</v>
      </c>
      <c r="B2074" t="s">
        <v>3358</v>
      </c>
      <c r="C2074" t="s">
        <v>1936</v>
      </c>
      <c r="D2074" s="2">
        <v>45005</v>
      </c>
      <c r="E2074">
        <v>236</v>
      </c>
      <c r="F2074" s="4">
        <v>0.47</v>
      </c>
      <c r="G2074" t="s">
        <v>8</v>
      </c>
      <c r="H2074" t="s">
        <v>911</v>
      </c>
      <c r="I2074" t="s">
        <v>1929</v>
      </c>
      <c r="J2074" t="s">
        <v>20</v>
      </c>
      <c r="K2074" t="s">
        <v>931</v>
      </c>
      <c r="L2074" t="s">
        <v>23</v>
      </c>
      <c r="M2074">
        <v>5</v>
      </c>
      <c r="N2074">
        <v>21</v>
      </c>
      <c r="O2074" t="s">
        <v>3359</v>
      </c>
      <c r="P2074" t="s">
        <v>3349</v>
      </c>
      <c r="Q2074" s="7">
        <f>fact_orders[[#This Row],[Original Price]]*(1-fact_orders[[#This Row],[Discount%]])</f>
        <v>125.08000000000001</v>
      </c>
      <c r="R2074">
        <f>fact_orders[[#This Row],[Original Price]]*fact_orders[[#This Row],[Discount%]]</f>
        <v>110.91999999999999</v>
      </c>
      <c r="S2074">
        <f>YEAR(fact_orders[[#This Row],[Date]])</f>
        <v>2023</v>
      </c>
      <c r="T2074">
        <f>MONTH(fact_orders[[#This Row],[Date]])</f>
        <v>3</v>
      </c>
      <c r="U2074" t="str">
        <f>TEXT(fact_orders[[#This Row],[Date]],"mmm-yyyy")</f>
        <v>Mar-2023</v>
      </c>
      <c r="V2074" t="str">
        <f>"Q"&amp;ROUNDUP(MONTH(fact_orders[[#This Row],[Date]])/3,0)</f>
        <v>Q1</v>
      </c>
      <c r="W2074" t="str" cm="1">
        <f t="array" ref="W2074">_xlfn.IFS(
fact_orders[[#This Row],[dim_customers.Customer Age]]&lt;=25,"18-25",
fact_orders[[#This Row],[dim_customers.Customer Age]]&lt;=35,"26-35",
fact_orders[[#This Row],[dim_customers.Customer Age]]&lt;=45,"36-45",
fact_orders[[#This Row],[dim_customers.Customer Age]]&lt;=55,"46-55",
TRUE,"56+"
)</f>
        <v>18-25</v>
      </c>
      <c r="X2074" t="str" cm="1">
        <f t="array" ref="X2074">_xlfn.IFS(fact_orders[[#This Row],[Original Price]]&lt;250,"Under 250", fact_orders[[#This Row],[Original Price]]&lt;500, "250-499",fact_orders[[#This Row],[Original Price]]&lt;1000,"500-999",fact_orders[[#This Row],[Original Price]]&lt;2000,"1000-1999",TRUE,"2000+")</f>
        <v>Under 250</v>
      </c>
      <c r="Y2074" t="str" cm="1">
        <f t="array" ref="Y2074">_xlfn.IFS(fact_orders[[#This Row],[Discount%]]&lt;0.2,"10-19%",fact_orders[[#This Row],[Discount%]]&lt;0.3,"20-29%",fact_orders[[#This Row],[Discount%]]&lt;0.4,"30-39%",fact_orders[[#This Row],[Discount%]]&lt;0.5,"40-49%",TRUE,"50%+")</f>
        <v>40-49%</v>
      </c>
    </row>
    <row r="2075" spans="1:25" hidden="1" x14ac:dyDescent="0.3">
      <c r="A2075" t="s">
        <v>5491</v>
      </c>
      <c r="B2075" t="s">
        <v>3360</v>
      </c>
      <c r="C2075" t="s">
        <v>1937</v>
      </c>
      <c r="D2075" s="2">
        <v>44200</v>
      </c>
      <c r="E2075">
        <v>444</v>
      </c>
      <c r="F2075" s="4">
        <v>0.47</v>
      </c>
      <c r="G2075" t="s">
        <v>8</v>
      </c>
      <c r="H2075" t="s">
        <v>911</v>
      </c>
      <c r="I2075" t="s">
        <v>1929</v>
      </c>
      <c r="J2075" t="s">
        <v>20</v>
      </c>
      <c r="K2075" t="s">
        <v>940</v>
      </c>
      <c r="L2075" t="s">
        <v>23</v>
      </c>
      <c r="M2075">
        <v>3</v>
      </c>
      <c r="N2075">
        <v>22</v>
      </c>
      <c r="O2075" t="s">
        <v>3359</v>
      </c>
      <c r="P2075" t="s">
        <v>3349</v>
      </c>
      <c r="Q2075" s="7">
        <f>fact_orders[[#This Row],[Original Price]]*(1-fact_orders[[#This Row],[Discount%]])</f>
        <v>235.32000000000002</v>
      </c>
      <c r="R2075">
        <f>fact_orders[[#This Row],[Original Price]]*fact_orders[[#This Row],[Discount%]]</f>
        <v>208.67999999999998</v>
      </c>
      <c r="S2075">
        <f>YEAR(fact_orders[[#This Row],[Date]])</f>
        <v>2021</v>
      </c>
      <c r="T2075">
        <f>MONTH(fact_orders[[#This Row],[Date]])</f>
        <v>1</v>
      </c>
      <c r="U2075" t="str">
        <f>TEXT(fact_orders[[#This Row],[Date]],"mmm-yyyy")</f>
        <v>Jan-2021</v>
      </c>
      <c r="V2075" t="str">
        <f>"Q"&amp;ROUNDUP(MONTH(fact_orders[[#This Row],[Date]])/3,0)</f>
        <v>Q1</v>
      </c>
      <c r="W2075" t="str" cm="1">
        <f t="array" ref="W2075">_xlfn.IFS(
fact_orders[[#This Row],[dim_customers.Customer Age]]&lt;=25,"18-25",
fact_orders[[#This Row],[dim_customers.Customer Age]]&lt;=35,"26-35",
fact_orders[[#This Row],[dim_customers.Customer Age]]&lt;=45,"36-45",
fact_orders[[#This Row],[dim_customers.Customer Age]]&lt;=55,"46-55",
TRUE,"56+"
)</f>
        <v>18-25</v>
      </c>
      <c r="X2075" t="str" cm="1">
        <f t="array" ref="X2075">_xlfn.IFS(fact_orders[[#This Row],[Original Price]]&lt;250,"Under 250", fact_orders[[#This Row],[Original Price]]&lt;500, "250-499",fact_orders[[#This Row],[Original Price]]&lt;1000,"500-999",fact_orders[[#This Row],[Original Price]]&lt;2000,"1000-1999",TRUE,"2000+")</f>
        <v>250-499</v>
      </c>
      <c r="Y2075" t="str" cm="1">
        <f t="array" ref="Y2075">_xlfn.IFS(fact_orders[[#This Row],[Discount%]]&lt;0.2,"10-19%",fact_orders[[#This Row],[Discount%]]&lt;0.3,"20-29%",fact_orders[[#This Row],[Discount%]]&lt;0.4,"30-39%",fact_orders[[#This Row],[Discount%]]&lt;0.5,"40-49%",TRUE,"50%+")</f>
        <v>40-49%</v>
      </c>
    </row>
    <row r="2076" spans="1:25" hidden="1" x14ac:dyDescent="0.3">
      <c r="A2076" t="s">
        <v>5492</v>
      </c>
      <c r="B2076" t="s">
        <v>3361</v>
      </c>
      <c r="C2076" t="s">
        <v>1938</v>
      </c>
      <c r="D2076" s="2">
        <v>44676</v>
      </c>
      <c r="E2076">
        <v>456</v>
      </c>
      <c r="F2076" s="4">
        <v>0.46</v>
      </c>
      <c r="G2076" t="s">
        <v>8</v>
      </c>
      <c r="H2076" t="s">
        <v>911</v>
      </c>
      <c r="I2076" t="s">
        <v>1929</v>
      </c>
      <c r="J2076" t="s">
        <v>20</v>
      </c>
      <c r="K2076" t="s">
        <v>940</v>
      </c>
      <c r="L2076" t="s">
        <v>23</v>
      </c>
      <c r="M2076">
        <v>5</v>
      </c>
      <c r="N2076">
        <v>16</v>
      </c>
      <c r="O2076" t="s">
        <v>3362</v>
      </c>
      <c r="P2076" t="s">
        <v>3363</v>
      </c>
      <c r="Q2076" s="7">
        <f>fact_orders[[#This Row],[Original Price]]*(1-fact_orders[[#This Row],[Discount%]])</f>
        <v>246.24</v>
      </c>
      <c r="R2076">
        <f>fact_orders[[#This Row],[Original Price]]*fact_orders[[#This Row],[Discount%]]</f>
        <v>209.76000000000002</v>
      </c>
      <c r="S2076">
        <f>YEAR(fact_orders[[#This Row],[Date]])</f>
        <v>2022</v>
      </c>
      <c r="T2076">
        <f>MONTH(fact_orders[[#This Row],[Date]])</f>
        <v>4</v>
      </c>
      <c r="U2076" t="str">
        <f>TEXT(fact_orders[[#This Row],[Date]],"mmm-yyyy")</f>
        <v>Apr-2022</v>
      </c>
      <c r="V2076" t="str">
        <f>"Q"&amp;ROUNDUP(MONTH(fact_orders[[#This Row],[Date]])/3,0)</f>
        <v>Q2</v>
      </c>
      <c r="W2076" t="str" cm="1">
        <f t="array" ref="W2076">_xlfn.IFS(
fact_orders[[#This Row],[dim_customers.Customer Age]]&lt;=25,"18-25",
fact_orders[[#This Row],[dim_customers.Customer Age]]&lt;=35,"26-35",
fact_orders[[#This Row],[dim_customers.Customer Age]]&lt;=45,"36-45",
fact_orders[[#This Row],[dim_customers.Customer Age]]&lt;=55,"46-55",
TRUE,"56+"
)</f>
        <v>18-25</v>
      </c>
      <c r="X2076" t="str" cm="1">
        <f t="array" ref="X2076">_xlfn.IFS(fact_orders[[#This Row],[Original Price]]&lt;250,"Under 250", fact_orders[[#This Row],[Original Price]]&lt;500, "250-499",fact_orders[[#This Row],[Original Price]]&lt;1000,"500-999",fact_orders[[#This Row],[Original Price]]&lt;2000,"1000-1999",TRUE,"2000+")</f>
        <v>250-499</v>
      </c>
      <c r="Y2076" t="str" cm="1">
        <f t="array" ref="Y2076">_xlfn.IFS(fact_orders[[#This Row],[Discount%]]&lt;0.2,"10-19%",fact_orders[[#This Row],[Discount%]]&lt;0.3,"20-29%",fact_orders[[#This Row],[Discount%]]&lt;0.4,"30-39%",fact_orders[[#This Row],[Discount%]]&lt;0.5,"40-49%",TRUE,"50%+")</f>
        <v>40-49%</v>
      </c>
    </row>
    <row r="2077" spans="1:25" hidden="1" x14ac:dyDescent="0.3">
      <c r="A2077" t="s">
        <v>5493</v>
      </c>
      <c r="B2077" t="s">
        <v>3364</v>
      </c>
      <c r="C2077" t="s">
        <v>1939</v>
      </c>
      <c r="D2077" s="2">
        <v>44917</v>
      </c>
      <c r="E2077">
        <v>963</v>
      </c>
      <c r="F2077" s="4">
        <v>0.46</v>
      </c>
      <c r="G2077" t="s">
        <v>8</v>
      </c>
      <c r="H2077" t="s">
        <v>911</v>
      </c>
      <c r="I2077" t="s">
        <v>1929</v>
      </c>
      <c r="J2077" t="s">
        <v>20</v>
      </c>
      <c r="K2077" t="s">
        <v>940</v>
      </c>
      <c r="L2077" t="s">
        <v>23</v>
      </c>
      <c r="M2077">
        <v>5</v>
      </c>
      <c r="N2077">
        <v>17</v>
      </c>
      <c r="O2077" t="s">
        <v>3362</v>
      </c>
      <c r="P2077" t="s">
        <v>3363</v>
      </c>
      <c r="Q2077" s="7">
        <f>fact_orders[[#This Row],[Original Price]]*(1-fact_orders[[#This Row],[Discount%]])</f>
        <v>520.02</v>
      </c>
      <c r="R2077">
        <f>fact_orders[[#This Row],[Original Price]]*fact_orders[[#This Row],[Discount%]]</f>
        <v>442.98</v>
      </c>
      <c r="S2077">
        <f>YEAR(fact_orders[[#This Row],[Date]])</f>
        <v>2022</v>
      </c>
      <c r="T2077">
        <f>MONTH(fact_orders[[#This Row],[Date]])</f>
        <v>12</v>
      </c>
      <c r="U2077" t="str">
        <f>TEXT(fact_orders[[#This Row],[Date]],"mmm-yyyy")</f>
        <v>Dec-2022</v>
      </c>
      <c r="V2077" t="str">
        <f>"Q"&amp;ROUNDUP(MONTH(fact_orders[[#This Row],[Date]])/3,0)</f>
        <v>Q4</v>
      </c>
      <c r="W2077" t="str" cm="1">
        <f t="array" ref="W2077">_xlfn.IFS(
fact_orders[[#This Row],[dim_customers.Customer Age]]&lt;=25,"18-25",
fact_orders[[#This Row],[dim_customers.Customer Age]]&lt;=35,"26-35",
fact_orders[[#This Row],[dim_customers.Customer Age]]&lt;=45,"36-45",
fact_orders[[#This Row],[dim_customers.Customer Age]]&lt;=55,"46-55",
TRUE,"56+"
)</f>
        <v>18-25</v>
      </c>
      <c r="X2077" t="str" cm="1">
        <f t="array" ref="X2077">_xlfn.IFS(fact_orders[[#This Row],[Original Price]]&lt;250,"Under 250", fact_orders[[#This Row],[Original Price]]&lt;500, "250-499",fact_orders[[#This Row],[Original Price]]&lt;1000,"500-999",fact_orders[[#This Row],[Original Price]]&lt;2000,"1000-1999",TRUE,"2000+")</f>
        <v>500-999</v>
      </c>
      <c r="Y2077" t="str" cm="1">
        <f t="array" ref="Y2077">_xlfn.IFS(fact_orders[[#This Row],[Discount%]]&lt;0.2,"10-19%",fact_orders[[#This Row],[Discount%]]&lt;0.3,"20-29%",fact_orders[[#This Row],[Discount%]]&lt;0.4,"30-39%",fact_orders[[#This Row],[Discount%]]&lt;0.5,"40-49%",TRUE,"50%+")</f>
        <v>40-49%</v>
      </c>
    </row>
    <row r="2078" spans="1:25" hidden="1" x14ac:dyDescent="0.3">
      <c r="A2078" t="s">
        <v>5494</v>
      </c>
      <c r="B2078" t="s">
        <v>3365</v>
      </c>
      <c r="C2078" t="s">
        <v>1940</v>
      </c>
      <c r="D2078" s="2">
        <v>44886</v>
      </c>
      <c r="E2078">
        <v>456</v>
      </c>
      <c r="F2078" s="4">
        <v>0.46</v>
      </c>
      <c r="G2078" t="s">
        <v>8</v>
      </c>
      <c r="H2078" t="s">
        <v>911</v>
      </c>
      <c r="I2078" t="s">
        <v>1929</v>
      </c>
      <c r="J2078" t="s">
        <v>20</v>
      </c>
      <c r="K2078" t="s">
        <v>940</v>
      </c>
      <c r="L2078" t="s">
        <v>29</v>
      </c>
      <c r="M2078">
        <v>4</v>
      </c>
      <c r="N2078">
        <v>18</v>
      </c>
      <c r="O2078" t="s">
        <v>3362</v>
      </c>
      <c r="P2078" t="s">
        <v>3363</v>
      </c>
      <c r="Q2078" s="7">
        <f>fact_orders[[#This Row],[Original Price]]*(1-fact_orders[[#This Row],[Discount%]])</f>
        <v>246.24</v>
      </c>
      <c r="R2078">
        <f>fact_orders[[#This Row],[Original Price]]*fact_orders[[#This Row],[Discount%]]</f>
        <v>209.76000000000002</v>
      </c>
      <c r="S2078">
        <f>YEAR(fact_orders[[#This Row],[Date]])</f>
        <v>2022</v>
      </c>
      <c r="T2078">
        <f>MONTH(fact_orders[[#This Row],[Date]])</f>
        <v>11</v>
      </c>
      <c r="U2078" t="str">
        <f>TEXT(fact_orders[[#This Row],[Date]],"mmm-yyyy")</f>
        <v>Nov-2022</v>
      </c>
      <c r="V2078" t="str">
        <f>"Q"&amp;ROUNDUP(MONTH(fact_orders[[#This Row],[Date]])/3,0)</f>
        <v>Q4</v>
      </c>
      <c r="W2078" t="str" cm="1">
        <f t="array" ref="W2078">_xlfn.IFS(
fact_orders[[#This Row],[dim_customers.Customer Age]]&lt;=25,"18-25",
fact_orders[[#This Row],[dim_customers.Customer Age]]&lt;=35,"26-35",
fact_orders[[#This Row],[dim_customers.Customer Age]]&lt;=45,"36-45",
fact_orders[[#This Row],[dim_customers.Customer Age]]&lt;=55,"46-55",
TRUE,"56+"
)</f>
        <v>18-25</v>
      </c>
      <c r="X2078" t="str" cm="1">
        <f t="array" ref="X2078">_xlfn.IFS(fact_orders[[#This Row],[Original Price]]&lt;250,"Under 250", fact_orders[[#This Row],[Original Price]]&lt;500, "250-499",fact_orders[[#This Row],[Original Price]]&lt;1000,"500-999",fact_orders[[#This Row],[Original Price]]&lt;2000,"1000-1999",TRUE,"2000+")</f>
        <v>250-499</v>
      </c>
      <c r="Y2078" t="str" cm="1">
        <f t="array" ref="Y2078">_xlfn.IFS(fact_orders[[#This Row],[Discount%]]&lt;0.2,"10-19%",fact_orders[[#This Row],[Discount%]]&lt;0.3,"20-29%",fact_orders[[#This Row],[Discount%]]&lt;0.4,"30-39%",fact_orders[[#This Row],[Discount%]]&lt;0.5,"40-49%",TRUE,"50%+")</f>
        <v>40-49%</v>
      </c>
    </row>
    <row r="2079" spans="1:25" hidden="1" x14ac:dyDescent="0.3">
      <c r="A2079" t="s">
        <v>5495</v>
      </c>
      <c r="B2079" t="s">
        <v>3366</v>
      </c>
      <c r="C2079" t="s">
        <v>1941</v>
      </c>
      <c r="D2079" s="2">
        <v>44431</v>
      </c>
      <c r="E2079">
        <v>1189</v>
      </c>
      <c r="F2079" s="4">
        <v>0.3</v>
      </c>
      <c r="G2079" t="s">
        <v>8</v>
      </c>
      <c r="H2079" t="s">
        <v>911</v>
      </c>
      <c r="I2079" t="s">
        <v>1929</v>
      </c>
      <c r="J2079" t="s">
        <v>20</v>
      </c>
      <c r="K2079" t="s">
        <v>940</v>
      </c>
      <c r="L2079" t="s">
        <v>29</v>
      </c>
      <c r="M2079">
        <v>3</v>
      </c>
      <c r="N2079">
        <v>19</v>
      </c>
      <c r="O2079" t="s">
        <v>3362</v>
      </c>
      <c r="P2079" t="s">
        <v>3363</v>
      </c>
      <c r="Q2079" s="7">
        <f>fact_orders[[#This Row],[Original Price]]*(1-fact_orders[[#This Row],[Discount%]])</f>
        <v>832.3</v>
      </c>
      <c r="R2079">
        <f>fact_orders[[#This Row],[Original Price]]*fact_orders[[#This Row],[Discount%]]</f>
        <v>356.7</v>
      </c>
      <c r="S2079">
        <f>YEAR(fact_orders[[#This Row],[Date]])</f>
        <v>2021</v>
      </c>
      <c r="T2079">
        <f>MONTH(fact_orders[[#This Row],[Date]])</f>
        <v>8</v>
      </c>
      <c r="U2079" t="str">
        <f>TEXT(fact_orders[[#This Row],[Date]],"mmm-yyyy")</f>
        <v>Aug-2021</v>
      </c>
      <c r="V2079" t="str">
        <f>"Q"&amp;ROUNDUP(MONTH(fact_orders[[#This Row],[Date]])/3,0)</f>
        <v>Q3</v>
      </c>
      <c r="W2079" t="str" cm="1">
        <f t="array" ref="W2079">_xlfn.IFS(
fact_orders[[#This Row],[dim_customers.Customer Age]]&lt;=25,"18-25",
fact_orders[[#This Row],[dim_customers.Customer Age]]&lt;=35,"26-35",
fact_orders[[#This Row],[dim_customers.Customer Age]]&lt;=45,"36-45",
fact_orders[[#This Row],[dim_customers.Customer Age]]&lt;=55,"46-55",
TRUE,"56+"
)</f>
        <v>18-25</v>
      </c>
      <c r="X2079" t="str" cm="1">
        <f t="array" ref="X2079">_xlfn.IFS(fact_orders[[#This Row],[Original Price]]&lt;250,"Under 250", fact_orders[[#This Row],[Original Price]]&lt;500, "250-499",fact_orders[[#This Row],[Original Price]]&lt;1000,"500-999",fact_orders[[#This Row],[Original Price]]&lt;2000,"1000-1999",TRUE,"2000+")</f>
        <v>1000-1999</v>
      </c>
      <c r="Y2079" t="str" cm="1">
        <f t="array" ref="Y2079">_xlfn.IFS(fact_orders[[#This Row],[Discount%]]&lt;0.2,"10-19%",fact_orders[[#This Row],[Discount%]]&lt;0.3,"20-29%",fact_orders[[#This Row],[Discount%]]&lt;0.4,"30-39%",fact_orders[[#This Row],[Discount%]]&lt;0.5,"40-49%",TRUE,"50%+")</f>
        <v>30-39%</v>
      </c>
    </row>
    <row r="2080" spans="1:25" hidden="1" x14ac:dyDescent="0.3">
      <c r="A2080" t="s">
        <v>5496</v>
      </c>
      <c r="B2080" t="s">
        <v>3367</v>
      </c>
      <c r="C2080" t="s">
        <v>1942</v>
      </c>
      <c r="D2080" s="2">
        <v>44398</v>
      </c>
      <c r="E2080">
        <v>1298</v>
      </c>
      <c r="F2080" s="4">
        <v>0.3</v>
      </c>
      <c r="G2080" t="s">
        <v>8</v>
      </c>
      <c r="H2080" t="s">
        <v>911</v>
      </c>
      <c r="I2080" t="s">
        <v>1929</v>
      </c>
      <c r="J2080" t="s">
        <v>20</v>
      </c>
      <c r="K2080" t="s">
        <v>940</v>
      </c>
      <c r="L2080" t="s">
        <v>29</v>
      </c>
      <c r="M2080">
        <v>4</v>
      </c>
      <c r="N2080">
        <v>20</v>
      </c>
      <c r="O2080" t="s">
        <v>3368</v>
      </c>
      <c r="P2080" t="s">
        <v>3363</v>
      </c>
      <c r="Q2080" s="7">
        <f>fact_orders[[#This Row],[Original Price]]*(1-fact_orders[[#This Row],[Discount%]])</f>
        <v>908.59999999999991</v>
      </c>
      <c r="R2080">
        <f>fact_orders[[#This Row],[Original Price]]*fact_orders[[#This Row],[Discount%]]</f>
        <v>389.4</v>
      </c>
      <c r="S2080">
        <f>YEAR(fact_orders[[#This Row],[Date]])</f>
        <v>2021</v>
      </c>
      <c r="T2080">
        <f>MONTH(fact_orders[[#This Row],[Date]])</f>
        <v>7</v>
      </c>
      <c r="U2080" t="str">
        <f>TEXT(fact_orders[[#This Row],[Date]],"mmm-yyyy")</f>
        <v>Jul-2021</v>
      </c>
      <c r="V2080" t="str">
        <f>"Q"&amp;ROUNDUP(MONTH(fact_orders[[#This Row],[Date]])/3,0)</f>
        <v>Q3</v>
      </c>
      <c r="W2080" t="str" cm="1">
        <f t="array" ref="W2080">_xlfn.IFS(
fact_orders[[#This Row],[dim_customers.Customer Age]]&lt;=25,"18-25",
fact_orders[[#This Row],[dim_customers.Customer Age]]&lt;=35,"26-35",
fact_orders[[#This Row],[dim_customers.Customer Age]]&lt;=45,"36-45",
fact_orders[[#This Row],[dim_customers.Customer Age]]&lt;=55,"46-55",
TRUE,"56+"
)</f>
        <v>18-25</v>
      </c>
      <c r="X2080" t="str" cm="1">
        <f t="array" ref="X2080">_xlfn.IFS(fact_orders[[#This Row],[Original Price]]&lt;250,"Under 250", fact_orders[[#This Row],[Original Price]]&lt;500, "250-499",fact_orders[[#This Row],[Original Price]]&lt;1000,"500-999",fact_orders[[#This Row],[Original Price]]&lt;2000,"1000-1999",TRUE,"2000+")</f>
        <v>1000-1999</v>
      </c>
      <c r="Y2080" t="str" cm="1">
        <f t="array" ref="Y2080">_xlfn.IFS(fact_orders[[#This Row],[Discount%]]&lt;0.2,"10-19%",fact_orders[[#This Row],[Discount%]]&lt;0.3,"20-29%",fact_orders[[#This Row],[Discount%]]&lt;0.4,"30-39%",fact_orders[[#This Row],[Discount%]]&lt;0.5,"40-49%",TRUE,"50%+")</f>
        <v>30-39%</v>
      </c>
    </row>
    <row r="2081" spans="1:25" hidden="1" x14ac:dyDescent="0.3">
      <c r="A2081" t="s">
        <v>5497</v>
      </c>
      <c r="B2081" t="s">
        <v>3369</v>
      </c>
      <c r="C2081" t="s">
        <v>1943</v>
      </c>
      <c r="D2081" s="2">
        <v>44947</v>
      </c>
      <c r="E2081">
        <v>1456</v>
      </c>
      <c r="F2081" s="4">
        <v>0.3</v>
      </c>
      <c r="G2081" t="s">
        <v>8</v>
      </c>
      <c r="H2081" t="s">
        <v>911</v>
      </c>
      <c r="I2081" t="s">
        <v>1929</v>
      </c>
      <c r="J2081" t="s">
        <v>20</v>
      </c>
      <c r="K2081" t="s">
        <v>940</v>
      </c>
      <c r="L2081" t="s">
        <v>16</v>
      </c>
      <c r="M2081">
        <v>5</v>
      </c>
      <c r="N2081">
        <v>21</v>
      </c>
      <c r="O2081" t="s">
        <v>3368</v>
      </c>
      <c r="P2081" t="s">
        <v>3363</v>
      </c>
      <c r="Q2081" s="7">
        <f>fact_orders[[#This Row],[Original Price]]*(1-fact_orders[[#This Row],[Discount%]])</f>
        <v>1019.1999999999999</v>
      </c>
      <c r="R2081">
        <f>fact_orders[[#This Row],[Original Price]]*fact_orders[[#This Row],[Discount%]]</f>
        <v>436.8</v>
      </c>
      <c r="S2081">
        <f>YEAR(fact_orders[[#This Row],[Date]])</f>
        <v>2023</v>
      </c>
      <c r="T2081">
        <f>MONTH(fact_orders[[#This Row],[Date]])</f>
        <v>1</v>
      </c>
      <c r="U2081" t="str">
        <f>TEXT(fact_orders[[#This Row],[Date]],"mmm-yyyy")</f>
        <v>Jan-2023</v>
      </c>
      <c r="V2081" t="str">
        <f>"Q"&amp;ROUNDUP(MONTH(fact_orders[[#This Row],[Date]])/3,0)</f>
        <v>Q1</v>
      </c>
      <c r="W2081" t="str" cm="1">
        <f t="array" ref="W2081">_xlfn.IFS(
fact_orders[[#This Row],[dim_customers.Customer Age]]&lt;=25,"18-25",
fact_orders[[#This Row],[dim_customers.Customer Age]]&lt;=35,"26-35",
fact_orders[[#This Row],[dim_customers.Customer Age]]&lt;=45,"36-45",
fact_orders[[#This Row],[dim_customers.Customer Age]]&lt;=55,"46-55",
TRUE,"56+"
)</f>
        <v>18-25</v>
      </c>
      <c r="X2081" t="str" cm="1">
        <f t="array" ref="X2081">_xlfn.IFS(fact_orders[[#This Row],[Original Price]]&lt;250,"Under 250", fact_orders[[#This Row],[Original Price]]&lt;500, "250-499",fact_orders[[#This Row],[Original Price]]&lt;1000,"500-999",fact_orders[[#This Row],[Original Price]]&lt;2000,"1000-1999",TRUE,"2000+")</f>
        <v>1000-1999</v>
      </c>
      <c r="Y2081" t="str" cm="1">
        <f t="array" ref="Y2081">_xlfn.IFS(fact_orders[[#This Row],[Discount%]]&lt;0.2,"10-19%",fact_orders[[#This Row],[Discount%]]&lt;0.3,"20-29%",fact_orders[[#This Row],[Discount%]]&lt;0.4,"30-39%",fact_orders[[#This Row],[Discount%]]&lt;0.5,"40-49%",TRUE,"50%+")</f>
        <v>30-39%</v>
      </c>
    </row>
    <row r="2082" spans="1:25" hidden="1" x14ac:dyDescent="0.3">
      <c r="A2082" t="s">
        <v>5498</v>
      </c>
      <c r="B2082" t="s">
        <v>3370</v>
      </c>
      <c r="C2082" t="s">
        <v>1944</v>
      </c>
      <c r="D2082" s="2">
        <v>44380</v>
      </c>
      <c r="E2082">
        <v>1478</v>
      </c>
      <c r="F2082" s="4">
        <v>0.3</v>
      </c>
      <c r="G2082" t="s">
        <v>8</v>
      </c>
      <c r="H2082" t="s">
        <v>911</v>
      </c>
      <c r="I2082" t="s">
        <v>1929</v>
      </c>
      <c r="J2082" t="s">
        <v>20</v>
      </c>
      <c r="K2082" t="s">
        <v>940</v>
      </c>
      <c r="L2082" t="s">
        <v>16</v>
      </c>
      <c r="M2082">
        <v>3</v>
      </c>
      <c r="N2082">
        <v>22</v>
      </c>
      <c r="O2082" t="s">
        <v>3368</v>
      </c>
      <c r="P2082" t="s">
        <v>3363</v>
      </c>
      <c r="Q2082" s="7">
        <f>fact_orders[[#This Row],[Original Price]]*(1-fact_orders[[#This Row],[Discount%]])</f>
        <v>1034.5999999999999</v>
      </c>
      <c r="R2082">
        <f>fact_orders[[#This Row],[Original Price]]*fact_orders[[#This Row],[Discount%]]</f>
        <v>443.4</v>
      </c>
      <c r="S2082">
        <f>YEAR(fact_orders[[#This Row],[Date]])</f>
        <v>2021</v>
      </c>
      <c r="T2082">
        <f>MONTH(fact_orders[[#This Row],[Date]])</f>
        <v>7</v>
      </c>
      <c r="U2082" t="str">
        <f>TEXT(fact_orders[[#This Row],[Date]],"mmm-yyyy")</f>
        <v>Jul-2021</v>
      </c>
      <c r="V2082" t="str">
        <f>"Q"&amp;ROUNDUP(MONTH(fact_orders[[#This Row],[Date]])/3,0)</f>
        <v>Q3</v>
      </c>
      <c r="W2082" t="str" cm="1">
        <f t="array" ref="W2082">_xlfn.IFS(
fact_orders[[#This Row],[dim_customers.Customer Age]]&lt;=25,"18-25",
fact_orders[[#This Row],[dim_customers.Customer Age]]&lt;=35,"26-35",
fact_orders[[#This Row],[dim_customers.Customer Age]]&lt;=45,"36-45",
fact_orders[[#This Row],[dim_customers.Customer Age]]&lt;=55,"46-55",
TRUE,"56+"
)</f>
        <v>18-25</v>
      </c>
      <c r="X2082" t="str" cm="1">
        <f t="array" ref="X2082">_xlfn.IFS(fact_orders[[#This Row],[Original Price]]&lt;250,"Under 250", fact_orders[[#This Row],[Original Price]]&lt;500, "250-499",fact_orders[[#This Row],[Original Price]]&lt;1000,"500-999",fact_orders[[#This Row],[Original Price]]&lt;2000,"1000-1999",TRUE,"2000+")</f>
        <v>1000-1999</v>
      </c>
      <c r="Y2082" t="str" cm="1">
        <f t="array" ref="Y2082">_xlfn.IFS(fact_orders[[#This Row],[Discount%]]&lt;0.2,"10-19%",fact_orders[[#This Row],[Discount%]]&lt;0.3,"20-29%",fact_orders[[#This Row],[Discount%]]&lt;0.4,"30-39%",fact_orders[[#This Row],[Discount%]]&lt;0.5,"40-49%",TRUE,"50%+")</f>
        <v>30-39%</v>
      </c>
    </row>
    <row r="2083" spans="1:25" hidden="1" x14ac:dyDescent="0.3">
      <c r="A2083" t="s">
        <v>5499</v>
      </c>
      <c r="B2083" t="s">
        <v>3371</v>
      </c>
      <c r="C2083" t="s">
        <v>1945</v>
      </c>
      <c r="D2083" s="2">
        <v>44223</v>
      </c>
      <c r="E2083">
        <v>256</v>
      </c>
      <c r="F2083" s="4">
        <v>0.3</v>
      </c>
      <c r="G2083" t="s">
        <v>8</v>
      </c>
      <c r="H2083" t="s">
        <v>911</v>
      </c>
      <c r="I2083" t="s">
        <v>1929</v>
      </c>
      <c r="J2083" t="s">
        <v>20</v>
      </c>
      <c r="K2083" t="s">
        <v>949</v>
      </c>
      <c r="L2083" t="s">
        <v>196</v>
      </c>
      <c r="M2083">
        <v>2</v>
      </c>
      <c r="N2083">
        <v>23</v>
      </c>
      <c r="O2083" t="s">
        <v>3368</v>
      </c>
      <c r="P2083" t="s">
        <v>3363</v>
      </c>
      <c r="Q2083" s="7">
        <f>fact_orders[[#This Row],[Original Price]]*(1-fact_orders[[#This Row],[Discount%]])</f>
        <v>179.2</v>
      </c>
      <c r="R2083">
        <f>fact_orders[[#This Row],[Original Price]]*fact_orders[[#This Row],[Discount%]]</f>
        <v>76.8</v>
      </c>
      <c r="S2083">
        <f>YEAR(fact_orders[[#This Row],[Date]])</f>
        <v>2021</v>
      </c>
      <c r="T2083">
        <f>MONTH(fact_orders[[#This Row],[Date]])</f>
        <v>1</v>
      </c>
      <c r="U2083" t="str">
        <f>TEXT(fact_orders[[#This Row],[Date]],"mmm-yyyy")</f>
        <v>Jan-2021</v>
      </c>
      <c r="V2083" t="str">
        <f>"Q"&amp;ROUNDUP(MONTH(fact_orders[[#This Row],[Date]])/3,0)</f>
        <v>Q1</v>
      </c>
      <c r="W2083" t="str" cm="1">
        <f t="array" ref="W2083">_xlfn.IFS(
fact_orders[[#This Row],[dim_customers.Customer Age]]&lt;=25,"18-25",
fact_orders[[#This Row],[dim_customers.Customer Age]]&lt;=35,"26-35",
fact_orders[[#This Row],[dim_customers.Customer Age]]&lt;=45,"36-45",
fact_orders[[#This Row],[dim_customers.Customer Age]]&lt;=55,"46-55",
TRUE,"56+"
)</f>
        <v>18-25</v>
      </c>
      <c r="X2083" t="str" cm="1">
        <f t="array" ref="X2083">_xlfn.IFS(fact_orders[[#This Row],[Original Price]]&lt;250,"Under 250", fact_orders[[#This Row],[Original Price]]&lt;500, "250-499",fact_orders[[#This Row],[Original Price]]&lt;1000,"500-999",fact_orders[[#This Row],[Original Price]]&lt;2000,"1000-1999",TRUE,"2000+")</f>
        <v>250-499</v>
      </c>
      <c r="Y2083" t="str" cm="1">
        <f t="array" ref="Y2083">_xlfn.IFS(fact_orders[[#This Row],[Discount%]]&lt;0.2,"10-19%",fact_orders[[#This Row],[Discount%]]&lt;0.3,"20-29%",fact_orders[[#This Row],[Discount%]]&lt;0.4,"30-39%",fact_orders[[#This Row],[Discount%]]&lt;0.5,"40-49%",TRUE,"50%+")</f>
        <v>30-39%</v>
      </c>
    </row>
    <row r="2084" spans="1:25" hidden="1" x14ac:dyDescent="0.3">
      <c r="A2084" t="s">
        <v>5500</v>
      </c>
      <c r="B2084" t="s">
        <v>3372</v>
      </c>
      <c r="C2084" t="s">
        <v>1946</v>
      </c>
      <c r="D2084" s="2">
        <v>44365</v>
      </c>
      <c r="E2084">
        <v>2698</v>
      </c>
      <c r="F2084" s="4">
        <v>0.35</v>
      </c>
      <c r="G2084" t="s">
        <v>8</v>
      </c>
      <c r="H2084" t="s">
        <v>911</v>
      </c>
      <c r="I2084" t="s">
        <v>1929</v>
      </c>
      <c r="J2084" t="s">
        <v>20</v>
      </c>
      <c r="K2084" t="s">
        <v>949</v>
      </c>
      <c r="L2084" t="s">
        <v>196</v>
      </c>
      <c r="M2084">
        <v>5</v>
      </c>
      <c r="N2084">
        <v>18</v>
      </c>
      <c r="O2084" t="s">
        <v>3373</v>
      </c>
      <c r="P2084" t="s">
        <v>3363</v>
      </c>
      <c r="Q2084" s="7">
        <f>fact_orders[[#This Row],[Original Price]]*(1-fact_orders[[#This Row],[Discount%]])</f>
        <v>1753.7</v>
      </c>
      <c r="R2084">
        <f>fact_orders[[#This Row],[Original Price]]*fact_orders[[#This Row],[Discount%]]</f>
        <v>944.3</v>
      </c>
      <c r="S2084">
        <f>YEAR(fact_orders[[#This Row],[Date]])</f>
        <v>2021</v>
      </c>
      <c r="T2084">
        <f>MONTH(fact_orders[[#This Row],[Date]])</f>
        <v>6</v>
      </c>
      <c r="U2084" t="str">
        <f>TEXT(fact_orders[[#This Row],[Date]],"mmm-yyyy")</f>
        <v>Jun-2021</v>
      </c>
      <c r="V2084" t="str">
        <f>"Q"&amp;ROUNDUP(MONTH(fact_orders[[#This Row],[Date]])/3,0)</f>
        <v>Q2</v>
      </c>
      <c r="W2084" t="str" cm="1">
        <f t="array" ref="W2084">_xlfn.IFS(
fact_orders[[#This Row],[dim_customers.Customer Age]]&lt;=25,"18-25",
fact_orders[[#This Row],[dim_customers.Customer Age]]&lt;=35,"26-35",
fact_orders[[#This Row],[dim_customers.Customer Age]]&lt;=45,"36-45",
fact_orders[[#This Row],[dim_customers.Customer Age]]&lt;=55,"46-55",
TRUE,"56+"
)</f>
        <v>18-25</v>
      </c>
      <c r="X2084" t="str" cm="1">
        <f t="array" ref="X2084">_xlfn.IFS(fact_orders[[#This Row],[Original Price]]&lt;250,"Under 250", fact_orders[[#This Row],[Original Price]]&lt;500, "250-499",fact_orders[[#This Row],[Original Price]]&lt;1000,"500-999",fact_orders[[#This Row],[Original Price]]&lt;2000,"1000-1999",TRUE,"2000+")</f>
        <v>2000+</v>
      </c>
      <c r="Y2084" t="str" cm="1">
        <f t="array" ref="Y2084">_xlfn.IFS(fact_orders[[#This Row],[Discount%]]&lt;0.2,"10-19%",fact_orders[[#This Row],[Discount%]]&lt;0.3,"20-29%",fact_orders[[#This Row],[Discount%]]&lt;0.4,"30-39%",fact_orders[[#This Row],[Discount%]]&lt;0.5,"40-49%",TRUE,"50%+")</f>
        <v>30-39%</v>
      </c>
    </row>
    <row r="2085" spans="1:25" hidden="1" x14ac:dyDescent="0.3">
      <c r="A2085" t="s">
        <v>5501</v>
      </c>
      <c r="B2085" t="s">
        <v>3374</v>
      </c>
      <c r="C2085" t="s">
        <v>1947</v>
      </c>
      <c r="D2085" s="2">
        <v>44845</v>
      </c>
      <c r="E2085">
        <v>2364</v>
      </c>
      <c r="F2085" s="4">
        <v>0.35</v>
      </c>
      <c r="G2085" t="s">
        <v>8</v>
      </c>
      <c r="H2085" t="s">
        <v>911</v>
      </c>
      <c r="I2085" t="s">
        <v>1929</v>
      </c>
      <c r="J2085" t="s">
        <v>11</v>
      </c>
      <c r="K2085" t="s">
        <v>949</v>
      </c>
      <c r="L2085" t="s">
        <v>102</v>
      </c>
      <c r="M2085">
        <v>4</v>
      </c>
      <c r="N2085">
        <v>18</v>
      </c>
      <c r="O2085" t="s">
        <v>3373</v>
      </c>
      <c r="P2085" t="s">
        <v>3363</v>
      </c>
      <c r="Q2085" s="7">
        <f>fact_orders[[#This Row],[Original Price]]*(1-fact_orders[[#This Row],[Discount%]])</f>
        <v>1536.6000000000001</v>
      </c>
      <c r="R2085">
        <f>fact_orders[[#This Row],[Original Price]]*fact_orders[[#This Row],[Discount%]]</f>
        <v>827.4</v>
      </c>
      <c r="S2085">
        <f>YEAR(fact_orders[[#This Row],[Date]])</f>
        <v>2022</v>
      </c>
      <c r="T2085">
        <f>MONTH(fact_orders[[#This Row],[Date]])</f>
        <v>10</v>
      </c>
      <c r="U2085" t="str">
        <f>TEXT(fact_orders[[#This Row],[Date]],"mmm-yyyy")</f>
        <v>Oct-2022</v>
      </c>
      <c r="V2085" t="str">
        <f>"Q"&amp;ROUNDUP(MONTH(fact_orders[[#This Row],[Date]])/3,0)</f>
        <v>Q4</v>
      </c>
      <c r="W2085" t="str" cm="1">
        <f t="array" ref="W2085">_xlfn.IFS(
fact_orders[[#This Row],[dim_customers.Customer Age]]&lt;=25,"18-25",
fact_orders[[#This Row],[dim_customers.Customer Age]]&lt;=35,"26-35",
fact_orders[[#This Row],[dim_customers.Customer Age]]&lt;=45,"36-45",
fact_orders[[#This Row],[dim_customers.Customer Age]]&lt;=55,"46-55",
TRUE,"56+"
)</f>
        <v>18-25</v>
      </c>
      <c r="X2085" t="str" cm="1">
        <f t="array" ref="X2085">_xlfn.IFS(fact_orders[[#This Row],[Original Price]]&lt;250,"Under 250", fact_orders[[#This Row],[Original Price]]&lt;500, "250-499",fact_orders[[#This Row],[Original Price]]&lt;1000,"500-999",fact_orders[[#This Row],[Original Price]]&lt;2000,"1000-1999",TRUE,"2000+")</f>
        <v>2000+</v>
      </c>
      <c r="Y2085" t="str" cm="1">
        <f t="array" ref="Y2085">_xlfn.IFS(fact_orders[[#This Row],[Discount%]]&lt;0.2,"10-19%",fact_orders[[#This Row],[Discount%]]&lt;0.3,"20-29%",fact_orders[[#This Row],[Discount%]]&lt;0.4,"30-39%",fact_orders[[#This Row],[Discount%]]&lt;0.5,"40-49%",TRUE,"50%+")</f>
        <v>30-39%</v>
      </c>
    </row>
    <row r="2086" spans="1:25" hidden="1" x14ac:dyDescent="0.3">
      <c r="A2086" t="s">
        <v>5502</v>
      </c>
      <c r="B2086" t="s">
        <v>3375</v>
      </c>
      <c r="C2086" t="s">
        <v>1947</v>
      </c>
      <c r="D2086" s="2">
        <v>44806</v>
      </c>
      <c r="E2086">
        <v>1236</v>
      </c>
      <c r="F2086" s="4">
        <v>0.35</v>
      </c>
      <c r="G2086" t="s">
        <v>8</v>
      </c>
      <c r="H2086" t="s">
        <v>911</v>
      </c>
      <c r="I2086" t="s">
        <v>1929</v>
      </c>
      <c r="J2086" t="s">
        <v>11</v>
      </c>
      <c r="K2086" t="s">
        <v>949</v>
      </c>
      <c r="L2086" t="s">
        <v>102</v>
      </c>
      <c r="M2086">
        <v>4</v>
      </c>
      <c r="N2086">
        <v>18</v>
      </c>
      <c r="O2086" t="s">
        <v>3373</v>
      </c>
      <c r="P2086" t="s">
        <v>3363</v>
      </c>
      <c r="Q2086" s="7">
        <f>fact_orders[[#This Row],[Original Price]]*(1-fact_orders[[#This Row],[Discount%]])</f>
        <v>803.4</v>
      </c>
      <c r="R2086">
        <f>fact_orders[[#This Row],[Original Price]]*fact_orders[[#This Row],[Discount%]]</f>
        <v>432.59999999999997</v>
      </c>
      <c r="S2086">
        <f>YEAR(fact_orders[[#This Row],[Date]])</f>
        <v>2022</v>
      </c>
      <c r="T2086">
        <f>MONTH(fact_orders[[#This Row],[Date]])</f>
        <v>9</v>
      </c>
      <c r="U2086" t="str">
        <f>TEXT(fact_orders[[#This Row],[Date]],"mmm-yyyy")</f>
        <v>Sep-2022</v>
      </c>
      <c r="V2086" t="str">
        <f>"Q"&amp;ROUNDUP(MONTH(fact_orders[[#This Row],[Date]])/3,0)</f>
        <v>Q3</v>
      </c>
      <c r="W2086" t="str" cm="1">
        <f t="array" ref="W2086">_xlfn.IFS(
fact_orders[[#This Row],[dim_customers.Customer Age]]&lt;=25,"18-25",
fact_orders[[#This Row],[dim_customers.Customer Age]]&lt;=35,"26-35",
fact_orders[[#This Row],[dim_customers.Customer Age]]&lt;=45,"36-45",
fact_orders[[#This Row],[dim_customers.Customer Age]]&lt;=55,"46-55",
TRUE,"56+"
)</f>
        <v>18-25</v>
      </c>
      <c r="X2086" t="str" cm="1">
        <f t="array" ref="X2086">_xlfn.IFS(fact_orders[[#This Row],[Original Price]]&lt;250,"Under 250", fact_orders[[#This Row],[Original Price]]&lt;500, "250-499",fact_orders[[#This Row],[Original Price]]&lt;1000,"500-999",fact_orders[[#This Row],[Original Price]]&lt;2000,"1000-1999",TRUE,"2000+")</f>
        <v>1000-1999</v>
      </c>
      <c r="Y2086" t="str" cm="1">
        <f t="array" ref="Y2086">_xlfn.IFS(fact_orders[[#This Row],[Discount%]]&lt;0.2,"10-19%",fact_orders[[#This Row],[Discount%]]&lt;0.3,"20-29%",fact_orders[[#This Row],[Discount%]]&lt;0.4,"30-39%",fact_orders[[#This Row],[Discount%]]&lt;0.5,"40-49%",TRUE,"50%+")</f>
        <v>30-39%</v>
      </c>
    </row>
    <row r="2087" spans="1:25" hidden="1" x14ac:dyDescent="0.3">
      <c r="A2087" t="s">
        <v>5503</v>
      </c>
      <c r="B2087" t="s">
        <v>3376</v>
      </c>
      <c r="C2087" t="s">
        <v>1947</v>
      </c>
      <c r="D2087" s="2">
        <v>44711</v>
      </c>
      <c r="E2087">
        <v>756</v>
      </c>
      <c r="F2087" s="4">
        <v>0.35</v>
      </c>
      <c r="G2087" t="s">
        <v>8</v>
      </c>
      <c r="H2087" t="s">
        <v>911</v>
      </c>
      <c r="I2087" t="s">
        <v>1929</v>
      </c>
      <c r="J2087" t="s">
        <v>11</v>
      </c>
      <c r="K2087" t="s">
        <v>949</v>
      </c>
      <c r="L2087" t="s">
        <v>102</v>
      </c>
      <c r="M2087">
        <v>4</v>
      </c>
      <c r="N2087">
        <v>18</v>
      </c>
      <c r="O2087" t="s">
        <v>3373</v>
      </c>
      <c r="P2087" t="s">
        <v>3363</v>
      </c>
      <c r="Q2087" s="7">
        <f>fact_orders[[#This Row],[Original Price]]*(1-fact_orders[[#This Row],[Discount%]])</f>
        <v>491.40000000000003</v>
      </c>
      <c r="R2087">
        <f>fact_orders[[#This Row],[Original Price]]*fact_orders[[#This Row],[Discount%]]</f>
        <v>264.59999999999997</v>
      </c>
      <c r="S2087">
        <f>YEAR(fact_orders[[#This Row],[Date]])</f>
        <v>2022</v>
      </c>
      <c r="T2087">
        <f>MONTH(fact_orders[[#This Row],[Date]])</f>
        <v>5</v>
      </c>
      <c r="U2087" t="str">
        <f>TEXT(fact_orders[[#This Row],[Date]],"mmm-yyyy")</f>
        <v>May-2022</v>
      </c>
      <c r="V2087" t="str">
        <f>"Q"&amp;ROUNDUP(MONTH(fact_orders[[#This Row],[Date]])/3,0)</f>
        <v>Q2</v>
      </c>
      <c r="W2087" t="str" cm="1">
        <f t="array" ref="W2087">_xlfn.IFS(
fact_orders[[#This Row],[dim_customers.Customer Age]]&lt;=25,"18-25",
fact_orders[[#This Row],[dim_customers.Customer Age]]&lt;=35,"26-35",
fact_orders[[#This Row],[dim_customers.Customer Age]]&lt;=45,"36-45",
fact_orders[[#This Row],[dim_customers.Customer Age]]&lt;=55,"46-55",
TRUE,"56+"
)</f>
        <v>18-25</v>
      </c>
      <c r="X2087" t="str" cm="1">
        <f t="array" ref="X2087">_xlfn.IFS(fact_orders[[#This Row],[Original Price]]&lt;250,"Under 250", fact_orders[[#This Row],[Original Price]]&lt;500, "250-499",fact_orders[[#This Row],[Original Price]]&lt;1000,"500-999",fact_orders[[#This Row],[Original Price]]&lt;2000,"1000-1999",TRUE,"2000+")</f>
        <v>500-999</v>
      </c>
      <c r="Y2087" t="str" cm="1">
        <f t="array" ref="Y2087">_xlfn.IFS(fact_orders[[#This Row],[Discount%]]&lt;0.2,"10-19%",fact_orders[[#This Row],[Discount%]]&lt;0.3,"20-29%",fact_orders[[#This Row],[Discount%]]&lt;0.4,"30-39%",fact_orders[[#This Row],[Discount%]]&lt;0.5,"40-49%",TRUE,"50%+")</f>
        <v>30-39%</v>
      </c>
    </row>
    <row r="2088" spans="1:25" hidden="1" x14ac:dyDescent="0.3">
      <c r="A2088" t="s">
        <v>5504</v>
      </c>
      <c r="B2088" t="s">
        <v>3377</v>
      </c>
      <c r="C2088" t="s">
        <v>1947</v>
      </c>
      <c r="D2088" s="2">
        <v>44488</v>
      </c>
      <c r="E2088">
        <v>326</v>
      </c>
      <c r="F2088" s="4">
        <v>0.35</v>
      </c>
      <c r="G2088" t="s">
        <v>8</v>
      </c>
      <c r="H2088" t="s">
        <v>911</v>
      </c>
      <c r="I2088" t="s">
        <v>1929</v>
      </c>
      <c r="J2088" t="s">
        <v>11</v>
      </c>
      <c r="K2088" t="s">
        <v>949</v>
      </c>
      <c r="L2088" t="s">
        <v>102</v>
      </c>
      <c r="M2088">
        <v>4</v>
      </c>
      <c r="N2088">
        <v>18</v>
      </c>
      <c r="O2088" t="s">
        <v>3373</v>
      </c>
      <c r="P2088" t="s">
        <v>3363</v>
      </c>
      <c r="Q2088" s="7">
        <f>fact_orders[[#This Row],[Original Price]]*(1-fact_orders[[#This Row],[Discount%]])</f>
        <v>211.9</v>
      </c>
      <c r="R2088">
        <f>fact_orders[[#This Row],[Original Price]]*fact_orders[[#This Row],[Discount%]]</f>
        <v>114.1</v>
      </c>
      <c r="S2088">
        <f>YEAR(fact_orders[[#This Row],[Date]])</f>
        <v>2021</v>
      </c>
      <c r="T2088">
        <f>MONTH(fact_orders[[#This Row],[Date]])</f>
        <v>10</v>
      </c>
      <c r="U2088" t="str">
        <f>TEXT(fact_orders[[#This Row],[Date]],"mmm-yyyy")</f>
        <v>Oct-2021</v>
      </c>
      <c r="V2088" t="str">
        <f>"Q"&amp;ROUNDUP(MONTH(fact_orders[[#This Row],[Date]])/3,0)</f>
        <v>Q4</v>
      </c>
      <c r="W2088" t="str" cm="1">
        <f t="array" ref="W2088">_xlfn.IFS(
fact_orders[[#This Row],[dim_customers.Customer Age]]&lt;=25,"18-25",
fact_orders[[#This Row],[dim_customers.Customer Age]]&lt;=35,"26-35",
fact_orders[[#This Row],[dim_customers.Customer Age]]&lt;=45,"36-45",
fact_orders[[#This Row],[dim_customers.Customer Age]]&lt;=55,"46-55",
TRUE,"56+"
)</f>
        <v>18-25</v>
      </c>
      <c r="X2088" t="str" cm="1">
        <f t="array" ref="X2088">_xlfn.IFS(fact_orders[[#This Row],[Original Price]]&lt;250,"Under 250", fact_orders[[#This Row],[Original Price]]&lt;500, "250-499",fact_orders[[#This Row],[Original Price]]&lt;1000,"500-999",fact_orders[[#This Row],[Original Price]]&lt;2000,"1000-1999",TRUE,"2000+")</f>
        <v>250-499</v>
      </c>
      <c r="Y2088" t="str" cm="1">
        <f t="array" ref="Y2088">_xlfn.IFS(fact_orders[[#This Row],[Discount%]]&lt;0.2,"10-19%",fact_orders[[#This Row],[Discount%]]&lt;0.3,"20-29%",fact_orders[[#This Row],[Discount%]]&lt;0.4,"30-39%",fact_orders[[#This Row],[Discount%]]&lt;0.5,"40-49%",TRUE,"50%+")</f>
        <v>30-39%</v>
      </c>
    </row>
    <row r="2089" spans="1:25" hidden="1" x14ac:dyDescent="0.3">
      <c r="A2089" t="s">
        <v>5505</v>
      </c>
      <c r="B2089" t="s">
        <v>3378</v>
      </c>
      <c r="C2089" t="s">
        <v>1947</v>
      </c>
      <c r="D2089" s="2">
        <v>44925</v>
      </c>
      <c r="E2089">
        <v>453</v>
      </c>
      <c r="F2089" s="4">
        <v>0.35</v>
      </c>
      <c r="G2089" t="s">
        <v>8</v>
      </c>
      <c r="H2089" t="s">
        <v>911</v>
      </c>
      <c r="I2089" t="s">
        <v>1929</v>
      </c>
      <c r="J2089" t="s">
        <v>11</v>
      </c>
      <c r="K2089" t="s">
        <v>949</v>
      </c>
      <c r="L2089" t="s">
        <v>102</v>
      </c>
      <c r="M2089">
        <v>4</v>
      </c>
      <c r="N2089">
        <v>18</v>
      </c>
      <c r="O2089" t="s">
        <v>3373</v>
      </c>
      <c r="P2089" t="s">
        <v>3363</v>
      </c>
      <c r="Q2089" s="7">
        <f>fact_orders[[#This Row],[Original Price]]*(1-fact_orders[[#This Row],[Discount%]])</f>
        <v>294.45</v>
      </c>
      <c r="R2089">
        <f>fact_orders[[#This Row],[Original Price]]*fact_orders[[#This Row],[Discount%]]</f>
        <v>158.54999999999998</v>
      </c>
      <c r="S2089">
        <f>YEAR(fact_orders[[#This Row],[Date]])</f>
        <v>2022</v>
      </c>
      <c r="T2089">
        <f>MONTH(fact_orders[[#This Row],[Date]])</f>
        <v>12</v>
      </c>
      <c r="U2089" t="str">
        <f>TEXT(fact_orders[[#This Row],[Date]],"mmm-yyyy")</f>
        <v>Dec-2022</v>
      </c>
      <c r="V2089" t="str">
        <f>"Q"&amp;ROUNDUP(MONTH(fact_orders[[#This Row],[Date]])/3,0)</f>
        <v>Q4</v>
      </c>
      <c r="W2089" t="str" cm="1">
        <f t="array" ref="W2089">_xlfn.IFS(
fact_orders[[#This Row],[dim_customers.Customer Age]]&lt;=25,"18-25",
fact_orders[[#This Row],[dim_customers.Customer Age]]&lt;=35,"26-35",
fact_orders[[#This Row],[dim_customers.Customer Age]]&lt;=45,"36-45",
fact_orders[[#This Row],[dim_customers.Customer Age]]&lt;=55,"46-55",
TRUE,"56+"
)</f>
        <v>18-25</v>
      </c>
      <c r="X2089" t="str" cm="1">
        <f t="array" ref="X2089">_xlfn.IFS(fact_orders[[#This Row],[Original Price]]&lt;250,"Under 250", fact_orders[[#This Row],[Original Price]]&lt;500, "250-499",fact_orders[[#This Row],[Original Price]]&lt;1000,"500-999",fact_orders[[#This Row],[Original Price]]&lt;2000,"1000-1999",TRUE,"2000+")</f>
        <v>250-499</v>
      </c>
      <c r="Y2089" t="str" cm="1">
        <f t="array" ref="Y2089">_xlfn.IFS(fact_orders[[#This Row],[Discount%]]&lt;0.2,"10-19%",fact_orders[[#This Row],[Discount%]]&lt;0.3,"20-29%",fact_orders[[#This Row],[Discount%]]&lt;0.4,"30-39%",fact_orders[[#This Row],[Discount%]]&lt;0.5,"40-49%",TRUE,"50%+")</f>
        <v>30-39%</v>
      </c>
    </row>
    <row r="2090" spans="1:25" hidden="1" x14ac:dyDescent="0.3">
      <c r="A2090" t="s">
        <v>5506</v>
      </c>
      <c r="B2090" t="s">
        <v>3379</v>
      </c>
      <c r="C2090" t="s">
        <v>1948</v>
      </c>
      <c r="D2090" s="2">
        <v>44277</v>
      </c>
      <c r="E2090">
        <v>326</v>
      </c>
      <c r="F2090" s="4">
        <v>0.4</v>
      </c>
      <c r="G2090" t="s">
        <v>8</v>
      </c>
      <c r="H2090" t="s">
        <v>911</v>
      </c>
      <c r="I2090" t="s">
        <v>1929</v>
      </c>
      <c r="J2090" t="s">
        <v>11</v>
      </c>
      <c r="K2090" t="s">
        <v>949</v>
      </c>
      <c r="L2090" t="s">
        <v>102</v>
      </c>
      <c r="M2090">
        <v>3</v>
      </c>
      <c r="N2090">
        <v>23</v>
      </c>
      <c r="O2090" t="s">
        <v>3380</v>
      </c>
      <c r="P2090" t="s">
        <v>3381</v>
      </c>
      <c r="Q2090" s="7">
        <f>fact_orders[[#This Row],[Original Price]]*(1-fact_orders[[#This Row],[Discount%]])</f>
        <v>195.6</v>
      </c>
      <c r="R2090">
        <f>fact_orders[[#This Row],[Original Price]]*fact_orders[[#This Row],[Discount%]]</f>
        <v>130.4</v>
      </c>
      <c r="S2090">
        <f>YEAR(fact_orders[[#This Row],[Date]])</f>
        <v>2021</v>
      </c>
      <c r="T2090">
        <f>MONTH(fact_orders[[#This Row],[Date]])</f>
        <v>3</v>
      </c>
      <c r="U2090" t="str">
        <f>TEXT(fact_orders[[#This Row],[Date]],"mmm-yyyy")</f>
        <v>Mar-2021</v>
      </c>
      <c r="V2090" t="str">
        <f>"Q"&amp;ROUNDUP(MONTH(fact_orders[[#This Row],[Date]])/3,0)</f>
        <v>Q1</v>
      </c>
      <c r="W2090" t="str" cm="1">
        <f t="array" ref="W2090">_xlfn.IFS(
fact_orders[[#This Row],[dim_customers.Customer Age]]&lt;=25,"18-25",
fact_orders[[#This Row],[dim_customers.Customer Age]]&lt;=35,"26-35",
fact_orders[[#This Row],[dim_customers.Customer Age]]&lt;=45,"36-45",
fact_orders[[#This Row],[dim_customers.Customer Age]]&lt;=55,"46-55",
TRUE,"56+"
)</f>
        <v>18-25</v>
      </c>
      <c r="X2090" t="str" cm="1">
        <f t="array" ref="X2090">_xlfn.IFS(fact_orders[[#This Row],[Original Price]]&lt;250,"Under 250", fact_orders[[#This Row],[Original Price]]&lt;500, "250-499",fact_orders[[#This Row],[Original Price]]&lt;1000,"500-999",fact_orders[[#This Row],[Original Price]]&lt;2000,"1000-1999",TRUE,"2000+")</f>
        <v>250-499</v>
      </c>
      <c r="Y2090" t="str" cm="1">
        <f t="array" ref="Y2090">_xlfn.IFS(fact_orders[[#This Row],[Discount%]]&lt;0.2,"10-19%",fact_orders[[#This Row],[Discount%]]&lt;0.3,"20-29%",fact_orders[[#This Row],[Discount%]]&lt;0.4,"30-39%",fact_orders[[#This Row],[Discount%]]&lt;0.5,"40-49%",TRUE,"50%+")</f>
        <v>40-49%</v>
      </c>
    </row>
    <row r="2091" spans="1:25" hidden="1" x14ac:dyDescent="0.3">
      <c r="A2091" t="s">
        <v>5507</v>
      </c>
      <c r="B2091" t="s">
        <v>3382</v>
      </c>
      <c r="C2091" t="s">
        <v>1949</v>
      </c>
      <c r="D2091" s="2">
        <v>44592</v>
      </c>
      <c r="E2091">
        <v>456</v>
      </c>
      <c r="F2091" s="4">
        <v>0.4</v>
      </c>
      <c r="G2091" t="s">
        <v>8</v>
      </c>
      <c r="H2091" t="s">
        <v>911</v>
      </c>
      <c r="I2091" t="s">
        <v>1929</v>
      </c>
      <c r="J2091" t="s">
        <v>11</v>
      </c>
      <c r="K2091" t="s">
        <v>949</v>
      </c>
      <c r="L2091" t="s">
        <v>281</v>
      </c>
      <c r="M2091">
        <v>5</v>
      </c>
      <c r="N2091">
        <v>24</v>
      </c>
      <c r="O2091" t="s">
        <v>3380</v>
      </c>
      <c r="P2091" t="s">
        <v>3381</v>
      </c>
      <c r="Q2091" s="7">
        <f>fact_orders[[#This Row],[Original Price]]*(1-fact_orders[[#This Row],[Discount%]])</f>
        <v>273.59999999999997</v>
      </c>
      <c r="R2091">
        <f>fact_orders[[#This Row],[Original Price]]*fact_orders[[#This Row],[Discount%]]</f>
        <v>182.4</v>
      </c>
      <c r="S2091">
        <f>YEAR(fact_orders[[#This Row],[Date]])</f>
        <v>2022</v>
      </c>
      <c r="T2091">
        <f>MONTH(fact_orders[[#This Row],[Date]])</f>
        <v>1</v>
      </c>
      <c r="U2091" t="str">
        <f>TEXT(fact_orders[[#This Row],[Date]],"mmm-yyyy")</f>
        <v>Jan-2022</v>
      </c>
      <c r="V2091" t="str">
        <f>"Q"&amp;ROUNDUP(MONTH(fact_orders[[#This Row],[Date]])/3,0)</f>
        <v>Q1</v>
      </c>
      <c r="W2091" t="str" cm="1">
        <f t="array" ref="W2091">_xlfn.IFS(
fact_orders[[#This Row],[dim_customers.Customer Age]]&lt;=25,"18-25",
fact_orders[[#This Row],[dim_customers.Customer Age]]&lt;=35,"26-35",
fact_orders[[#This Row],[dim_customers.Customer Age]]&lt;=45,"36-45",
fact_orders[[#This Row],[dim_customers.Customer Age]]&lt;=55,"46-55",
TRUE,"56+"
)</f>
        <v>18-25</v>
      </c>
      <c r="X2091" t="str" cm="1">
        <f t="array" ref="X2091">_xlfn.IFS(fact_orders[[#This Row],[Original Price]]&lt;250,"Under 250", fact_orders[[#This Row],[Original Price]]&lt;500, "250-499",fact_orders[[#This Row],[Original Price]]&lt;1000,"500-999",fact_orders[[#This Row],[Original Price]]&lt;2000,"1000-1999",TRUE,"2000+")</f>
        <v>250-499</v>
      </c>
      <c r="Y2091" t="str" cm="1">
        <f t="array" ref="Y2091">_xlfn.IFS(fact_orders[[#This Row],[Discount%]]&lt;0.2,"10-19%",fact_orders[[#This Row],[Discount%]]&lt;0.3,"20-29%",fact_orders[[#This Row],[Discount%]]&lt;0.4,"30-39%",fact_orders[[#This Row],[Discount%]]&lt;0.5,"40-49%",TRUE,"50%+")</f>
        <v>40-49%</v>
      </c>
    </row>
    <row r="2092" spans="1:25" hidden="1" x14ac:dyDescent="0.3">
      <c r="A2092" t="s">
        <v>5508</v>
      </c>
      <c r="B2092" t="s">
        <v>3383</v>
      </c>
      <c r="C2092" t="s">
        <v>1950</v>
      </c>
      <c r="D2092" s="2">
        <v>45000</v>
      </c>
      <c r="E2092">
        <v>675</v>
      </c>
      <c r="F2092" s="4">
        <v>0.15</v>
      </c>
      <c r="G2092" t="s">
        <v>8</v>
      </c>
      <c r="H2092" t="s">
        <v>911</v>
      </c>
      <c r="I2092" t="s">
        <v>1929</v>
      </c>
      <c r="J2092" t="s">
        <v>11</v>
      </c>
      <c r="K2092" t="s">
        <v>949</v>
      </c>
      <c r="L2092" t="s">
        <v>281</v>
      </c>
      <c r="M2092">
        <v>4</v>
      </c>
      <c r="N2092">
        <v>25</v>
      </c>
      <c r="O2092" t="s">
        <v>3380</v>
      </c>
      <c r="P2092" t="s">
        <v>3381</v>
      </c>
      <c r="Q2092" s="7">
        <f>fact_orders[[#This Row],[Original Price]]*(1-fact_orders[[#This Row],[Discount%]])</f>
        <v>573.75</v>
      </c>
      <c r="R2092">
        <f>fact_orders[[#This Row],[Original Price]]*fact_orders[[#This Row],[Discount%]]</f>
        <v>101.25</v>
      </c>
      <c r="S2092">
        <f>YEAR(fact_orders[[#This Row],[Date]])</f>
        <v>2023</v>
      </c>
      <c r="T2092">
        <f>MONTH(fact_orders[[#This Row],[Date]])</f>
        <v>3</v>
      </c>
      <c r="U2092" t="str">
        <f>TEXT(fact_orders[[#This Row],[Date]],"mmm-yyyy")</f>
        <v>Mar-2023</v>
      </c>
      <c r="V2092" t="str">
        <f>"Q"&amp;ROUNDUP(MONTH(fact_orders[[#This Row],[Date]])/3,0)</f>
        <v>Q1</v>
      </c>
      <c r="W2092" t="str" cm="1">
        <f t="array" ref="W2092">_xlfn.IFS(
fact_orders[[#This Row],[dim_customers.Customer Age]]&lt;=25,"18-25",
fact_orders[[#This Row],[dim_customers.Customer Age]]&lt;=35,"26-35",
fact_orders[[#This Row],[dim_customers.Customer Age]]&lt;=45,"36-45",
fact_orders[[#This Row],[dim_customers.Customer Age]]&lt;=55,"46-55",
TRUE,"56+"
)</f>
        <v>18-25</v>
      </c>
      <c r="X2092" t="str" cm="1">
        <f t="array" ref="X2092">_xlfn.IFS(fact_orders[[#This Row],[Original Price]]&lt;250,"Under 250", fact_orders[[#This Row],[Original Price]]&lt;500, "250-499",fact_orders[[#This Row],[Original Price]]&lt;1000,"500-999",fact_orders[[#This Row],[Original Price]]&lt;2000,"1000-1999",TRUE,"2000+")</f>
        <v>500-999</v>
      </c>
      <c r="Y2092" t="str" cm="1">
        <f t="array" ref="Y2092">_xlfn.IFS(fact_orders[[#This Row],[Discount%]]&lt;0.2,"10-19%",fact_orders[[#This Row],[Discount%]]&lt;0.3,"20-29%",fact_orders[[#This Row],[Discount%]]&lt;0.4,"30-39%",fact_orders[[#This Row],[Discount%]]&lt;0.5,"40-49%",TRUE,"50%+")</f>
        <v>10-19%</v>
      </c>
    </row>
    <row r="2093" spans="1:25" hidden="1" x14ac:dyDescent="0.3">
      <c r="A2093" t="s">
        <v>5509</v>
      </c>
      <c r="B2093" t="s">
        <v>3384</v>
      </c>
      <c r="C2093" t="s">
        <v>1951</v>
      </c>
      <c r="D2093" s="2">
        <v>44815</v>
      </c>
      <c r="E2093">
        <v>654</v>
      </c>
      <c r="F2093" s="4">
        <v>0.15</v>
      </c>
      <c r="G2093" t="s">
        <v>8</v>
      </c>
      <c r="H2093" t="s">
        <v>911</v>
      </c>
      <c r="I2093" t="s">
        <v>1929</v>
      </c>
      <c r="J2093" t="s">
        <v>11</v>
      </c>
      <c r="K2093" t="s">
        <v>956</v>
      </c>
      <c r="L2093" t="s">
        <v>281</v>
      </c>
      <c r="M2093">
        <v>2</v>
      </c>
      <c r="N2093">
        <v>26</v>
      </c>
      <c r="O2093" t="s">
        <v>3380</v>
      </c>
      <c r="P2093" t="s">
        <v>3381</v>
      </c>
      <c r="Q2093" s="7">
        <f>fact_orders[[#This Row],[Original Price]]*(1-fact_orders[[#This Row],[Discount%]])</f>
        <v>555.9</v>
      </c>
      <c r="R2093">
        <f>fact_orders[[#This Row],[Original Price]]*fact_orders[[#This Row],[Discount%]]</f>
        <v>98.1</v>
      </c>
      <c r="S2093">
        <f>YEAR(fact_orders[[#This Row],[Date]])</f>
        <v>2022</v>
      </c>
      <c r="T2093">
        <f>MONTH(fact_orders[[#This Row],[Date]])</f>
        <v>9</v>
      </c>
      <c r="U2093" t="str">
        <f>TEXT(fact_orders[[#This Row],[Date]],"mmm-yyyy")</f>
        <v>Sep-2022</v>
      </c>
      <c r="V2093" t="str">
        <f>"Q"&amp;ROUNDUP(MONTH(fact_orders[[#This Row],[Date]])/3,0)</f>
        <v>Q3</v>
      </c>
      <c r="W2093" t="str" cm="1">
        <f t="array" ref="W2093">_xlfn.IFS(
fact_orders[[#This Row],[dim_customers.Customer Age]]&lt;=25,"18-25",
fact_orders[[#This Row],[dim_customers.Customer Age]]&lt;=35,"26-35",
fact_orders[[#This Row],[dim_customers.Customer Age]]&lt;=45,"36-45",
fact_orders[[#This Row],[dim_customers.Customer Age]]&lt;=55,"46-55",
TRUE,"56+"
)</f>
        <v>26-35</v>
      </c>
      <c r="X2093" t="str" cm="1">
        <f t="array" ref="X2093">_xlfn.IFS(fact_orders[[#This Row],[Original Price]]&lt;250,"Under 250", fact_orders[[#This Row],[Original Price]]&lt;500, "250-499",fact_orders[[#This Row],[Original Price]]&lt;1000,"500-999",fact_orders[[#This Row],[Original Price]]&lt;2000,"1000-1999",TRUE,"2000+")</f>
        <v>500-999</v>
      </c>
      <c r="Y2093" t="str" cm="1">
        <f t="array" ref="Y2093">_xlfn.IFS(fact_orders[[#This Row],[Discount%]]&lt;0.2,"10-19%",fact_orders[[#This Row],[Discount%]]&lt;0.3,"20-29%",fact_orders[[#This Row],[Discount%]]&lt;0.4,"30-39%",fact_orders[[#This Row],[Discount%]]&lt;0.5,"40-49%",TRUE,"50%+")</f>
        <v>10-19%</v>
      </c>
    </row>
    <row r="2094" spans="1:25" hidden="1" x14ac:dyDescent="0.3">
      <c r="A2094" t="s">
        <v>5510</v>
      </c>
      <c r="B2094" t="s">
        <v>3385</v>
      </c>
      <c r="C2094" t="s">
        <v>1952</v>
      </c>
      <c r="D2094" s="2">
        <v>44660</v>
      </c>
      <c r="E2094">
        <v>654</v>
      </c>
      <c r="F2094" s="4">
        <v>0.15</v>
      </c>
      <c r="G2094" t="s">
        <v>8</v>
      </c>
      <c r="H2094" t="s">
        <v>911</v>
      </c>
      <c r="I2094" t="s">
        <v>1929</v>
      </c>
      <c r="J2094" t="s">
        <v>11</v>
      </c>
      <c r="K2094" t="s">
        <v>956</v>
      </c>
      <c r="L2094" t="s">
        <v>12</v>
      </c>
      <c r="M2094">
        <v>5</v>
      </c>
      <c r="N2094">
        <v>27</v>
      </c>
      <c r="O2094" t="s">
        <v>3386</v>
      </c>
      <c r="P2094" t="s">
        <v>3381</v>
      </c>
      <c r="Q2094" s="7">
        <f>fact_orders[[#This Row],[Original Price]]*(1-fact_orders[[#This Row],[Discount%]])</f>
        <v>555.9</v>
      </c>
      <c r="R2094">
        <f>fact_orders[[#This Row],[Original Price]]*fact_orders[[#This Row],[Discount%]]</f>
        <v>98.1</v>
      </c>
      <c r="S2094">
        <f>YEAR(fact_orders[[#This Row],[Date]])</f>
        <v>2022</v>
      </c>
      <c r="T2094">
        <f>MONTH(fact_orders[[#This Row],[Date]])</f>
        <v>4</v>
      </c>
      <c r="U2094" t="str">
        <f>TEXT(fact_orders[[#This Row],[Date]],"mmm-yyyy")</f>
        <v>Apr-2022</v>
      </c>
      <c r="V2094" t="str">
        <f>"Q"&amp;ROUNDUP(MONTH(fact_orders[[#This Row],[Date]])/3,0)</f>
        <v>Q2</v>
      </c>
      <c r="W2094" t="str" cm="1">
        <f t="array" ref="W2094">_xlfn.IFS(
fact_orders[[#This Row],[dim_customers.Customer Age]]&lt;=25,"18-25",
fact_orders[[#This Row],[dim_customers.Customer Age]]&lt;=35,"26-35",
fact_orders[[#This Row],[dim_customers.Customer Age]]&lt;=45,"36-45",
fact_orders[[#This Row],[dim_customers.Customer Age]]&lt;=55,"46-55",
TRUE,"56+"
)</f>
        <v>26-35</v>
      </c>
      <c r="X2094" t="str" cm="1">
        <f t="array" ref="X2094">_xlfn.IFS(fact_orders[[#This Row],[Original Price]]&lt;250,"Under 250", fact_orders[[#This Row],[Original Price]]&lt;500, "250-499",fact_orders[[#This Row],[Original Price]]&lt;1000,"500-999",fact_orders[[#This Row],[Original Price]]&lt;2000,"1000-1999",TRUE,"2000+")</f>
        <v>500-999</v>
      </c>
      <c r="Y2094" t="str" cm="1">
        <f t="array" ref="Y2094">_xlfn.IFS(fact_orders[[#This Row],[Discount%]]&lt;0.2,"10-19%",fact_orders[[#This Row],[Discount%]]&lt;0.3,"20-29%",fact_orders[[#This Row],[Discount%]]&lt;0.4,"30-39%",fact_orders[[#This Row],[Discount%]]&lt;0.5,"40-49%",TRUE,"50%+")</f>
        <v>10-19%</v>
      </c>
    </row>
    <row r="2095" spans="1:25" hidden="1" x14ac:dyDescent="0.3">
      <c r="A2095" t="s">
        <v>5511</v>
      </c>
      <c r="B2095" t="s">
        <v>3387</v>
      </c>
      <c r="C2095" t="s">
        <v>1953</v>
      </c>
      <c r="D2095" s="2">
        <v>44433</v>
      </c>
      <c r="E2095">
        <v>654</v>
      </c>
      <c r="F2095" s="4">
        <v>0.35</v>
      </c>
      <c r="G2095" t="s">
        <v>8</v>
      </c>
      <c r="H2095" t="s">
        <v>911</v>
      </c>
      <c r="I2095" t="s">
        <v>1929</v>
      </c>
      <c r="J2095" t="s">
        <v>11</v>
      </c>
      <c r="K2095" t="s">
        <v>956</v>
      </c>
      <c r="L2095" t="s">
        <v>12</v>
      </c>
      <c r="M2095">
        <v>5</v>
      </c>
      <c r="N2095">
        <v>24</v>
      </c>
      <c r="O2095" t="s">
        <v>3386</v>
      </c>
      <c r="P2095" t="s">
        <v>3381</v>
      </c>
      <c r="Q2095" s="7">
        <f>fact_orders[[#This Row],[Original Price]]*(1-fact_orders[[#This Row],[Discount%]])</f>
        <v>425.1</v>
      </c>
      <c r="R2095">
        <f>fact_orders[[#This Row],[Original Price]]*fact_orders[[#This Row],[Discount%]]</f>
        <v>228.89999999999998</v>
      </c>
      <c r="S2095">
        <f>YEAR(fact_orders[[#This Row],[Date]])</f>
        <v>2021</v>
      </c>
      <c r="T2095">
        <f>MONTH(fact_orders[[#This Row],[Date]])</f>
        <v>8</v>
      </c>
      <c r="U2095" t="str">
        <f>TEXT(fact_orders[[#This Row],[Date]],"mmm-yyyy")</f>
        <v>Aug-2021</v>
      </c>
      <c r="V2095" t="str">
        <f>"Q"&amp;ROUNDUP(MONTH(fact_orders[[#This Row],[Date]])/3,0)</f>
        <v>Q3</v>
      </c>
      <c r="W2095" t="str" cm="1">
        <f t="array" ref="W2095">_xlfn.IFS(
fact_orders[[#This Row],[dim_customers.Customer Age]]&lt;=25,"18-25",
fact_orders[[#This Row],[dim_customers.Customer Age]]&lt;=35,"26-35",
fact_orders[[#This Row],[dim_customers.Customer Age]]&lt;=45,"36-45",
fact_orders[[#This Row],[dim_customers.Customer Age]]&lt;=55,"46-55",
TRUE,"56+"
)</f>
        <v>18-25</v>
      </c>
      <c r="X2095" t="str" cm="1">
        <f t="array" ref="X2095">_xlfn.IFS(fact_orders[[#This Row],[Original Price]]&lt;250,"Under 250", fact_orders[[#This Row],[Original Price]]&lt;500, "250-499",fact_orders[[#This Row],[Original Price]]&lt;1000,"500-999",fact_orders[[#This Row],[Original Price]]&lt;2000,"1000-1999",TRUE,"2000+")</f>
        <v>500-999</v>
      </c>
      <c r="Y2095" t="str" cm="1">
        <f t="array" ref="Y2095">_xlfn.IFS(fact_orders[[#This Row],[Discount%]]&lt;0.2,"10-19%",fact_orders[[#This Row],[Discount%]]&lt;0.3,"20-29%",fact_orders[[#This Row],[Discount%]]&lt;0.4,"30-39%",fact_orders[[#This Row],[Discount%]]&lt;0.5,"40-49%",TRUE,"50%+")</f>
        <v>30-39%</v>
      </c>
    </row>
    <row r="2096" spans="1:25" hidden="1" x14ac:dyDescent="0.3">
      <c r="A2096" t="s">
        <v>5512</v>
      </c>
      <c r="B2096" t="s">
        <v>3388</v>
      </c>
      <c r="C2096" t="s">
        <v>1954</v>
      </c>
      <c r="D2096" s="2">
        <v>44691</v>
      </c>
      <c r="E2096">
        <v>654</v>
      </c>
      <c r="F2096" s="4">
        <v>0.35</v>
      </c>
      <c r="G2096" t="s">
        <v>8</v>
      </c>
      <c r="H2096" t="s">
        <v>911</v>
      </c>
      <c r="I2096" t="s">
        <v>1929</v>
      </c>
      <c r="J2096" t="s">
        <v>11</v>
      </c>
      <c r="K2096" t="s">
        <v>956</v>
      </c>
      <c r="L2096" t="s">
        <v>12</v>
      </c>
      <c r="M2096">
        <v>4</v>
      </c>
      <c r="N2096">
        <v>24</v>
      </c>
      <c r="O2096" t="s">
        <v>3386</v>
      </c>
      <c r="P2096" t="s">
        <v>3381</v>
      </c>
      <c r="Q2096" s="7">
        <f>fact_orders[[#This Row],[Original Price]]*(1-fact_orders[[#This Row],[Discount%]])</f>
        <v>425.1</v>
      </c>
      <c r="R2096">
        <f>fact_orders[[#This Row],[Original Price]]*fact_orders[[#This Row],[Discount%]]</f>
        <v>228.89999999999998</v>
      </c>
      <c r="S2096">
        <f>YEAR(fact_orders[[#This Row],[Date]])</f>
        <v>2022</v>
      </c>
      <c r="T2096">
        <f>MONTH(fact_orders[[#This Row],[Date]])</f>
        <v>5</v>
      </c>
      <c r="U2096" t="str">
        <f>TEXT(fact_orders[[#This Row],[Date]],"mmm-yyyy")</f>
        <v>May-2022</v>
      </c>
      <c r="V2096" t="str">
        <f>"Q"&amp;ROUNDUP(MONTH(fact_orders[[#This Row],[Date]])/3,0)</f>
        <v>Q2</v>
      </c>
      <c r="W2096" t="str" cm="1">
        <f t="array" ref="W2096">_xlfn.IFS(
fact_orders[[#This Row],[dim_customers.Customer Age]]&lt;=25,"18-25",
fact_orders[[#This Row],[dim_customers.Customer Age]]&lt;=35,"26-35",
fact_orders[[#This Row],[dim_customers.Customer Age]]&lt;=45,"36-45",
fact_orders[[#This Row],[dim_customers.Customer Age]]&lt;=55,"46-55",
TRUE,"56+"
)</f>
        <v>18-25</v>
      </c>
      <c r="X2096" t="str" cm="1">
        <f t="array" ref="X2096">_xlfn.IFS(fact_orders[[#This Row],[Original Price]]&lt;250,"Under 250", fact_orders[[#This Row],[Original Price]]&lt;500, "250-499",fact_orders[[#This Row],[Original Price]]&lt;1000,"500-999",fact_orders[[#This Row],[Original Price]]&lt;2000,"1000-1999",TRUE,"2000+")</f>
        <v>500-999</v>
      </c>
      <c r="Y2096" t="str" cm="1">
        <f t="array" ref="Y2096">_xlfn.IFS(fact_orders[[#This Row],[Discount%]]&lt;0.2,"10-19%",fact_orders[[#This Row],[Discount%]]&lt;0.3,"20-29%",fact_orders[[#This Row],[Discount%]]&lt;0.4,"30-39%",fact_orders[[#This Row],[Discount%]]&lt;0.5,"40-49%",TRUE,"50%+")</f>
        <v>30-39%</v>
      </c>
    </row>
    <row r="2097" spans="1:25" hidden="1" x14ac:dyDescent="0.3">
      <c r="A2097" t="s">
        <v>5513</v>
      </c>
      <c r="B2097" t="s">
        <v>3389</v>
      </c>
      <c r="C2097" t="s">
        <v>1955</v>
      </c>
      <c r="D2097" s="2">
        <v>44444</v>
      </c>
      <c r="E2097">
        <v>356</v>
      </c>
      <c r="F2097" s="4">
        <v>0.35</v>
      </c>
      <c r="G2097" t="s">
        <v>8</v>
      </c>
      <c r="H2097" t="s">
        <v>911</v>
      </c>
      <c r="I2097" t="s">
        <v>1929</v>
      </c>
      <c r="J2097" t="s">
        <v>11</v>
      </c>
      <c r="K2097" t="s">
        <v>956</v>
      </c>
      <c r="L2097" t="s">
        <v>12</v>
      </c>
      <c r="M2097">
        <v>4</v>
      </c>
      <c r="N2097">
        <v>24</v>
      </c>
      <c r="O2097" t="s">
        <v>3386</v>
      </c>
      <c r="P2097" t="s">
        <v>3381</v>
      </c>
      <c r="Q2097" s="7">
        <f>fact_orders[[#This Row],[Original Price]]*(1-fact_orders[[#This Row],[Discount%]])</f>
        <v>231.4</v>
      </c>
      <c r="R2097">
        <f>fact_orders[[#This Row],[Original Price]]*fact_orders[[#This Row],[Discount%]]</f>
        <v>124.6</v>
      </c>
      <c r="S2097">
        <f>YEAR(fact_orders[[#This Row],[Date]])</f>
        <v>2021</v>
      </c>
      <c r="T2097">
        <f>MONTH(fact_orders[[#This Row],[Date]])</f>
        <v>9</v>
      </c>
      <c r="U2097" t="str">
        <f>TEXT(fact_orders[[#This Row],[Date]],"mmm-yyyy")</f>
        <v>Sep-2021</v>
      </c>
      <c r="V2097" t="str">
        <f>"Q"&amp;ROUNDUP(MONTH(fact_orders[[#This Row],[Date]])/3,0)</f>
        <v>Q3</v>
      </c>
      <c r="W2097" t="str" cm="1">
        <f t="array" ref="W2097">_xlfn.IFS(
fact_orders[[#This Row],[dim_customers.Customer Age]]&lt;=25,"18-25",
fact_orders[[#This Row],[dim_customers.Customer Age]]&lt;=35,"26-35",
fact_orders[[#This Row],[dim_customers.Customer Age]]&lt;=45,"36-45",
fact_orders[[#This Row],[dim_customers.Customer Age]]&lt;=55,"46-55",
TRUE,"56+"
)</f>
        <v>18-25</v>
      </c>
      <c r="X2097" t="str" cm="1">
        <f t="array" ref="X2097">_xlfn.IFS(fact_orders[[#This Row],[Original Price]]&lt;250,"Under 250", fact_orders[[#This Row],[Original Price]]&lt;500, "250-499",fact_orders[[#This Row],[Original Price]]&lt;1000,"500-999",fact_orders[[#This Row],[Original Price]]&lt;2000,"1000-1999",TRUE,"2000+")</f>
        <v>250-499</v>
      </c>
      <c r="Y2097" t="str" cm="1">
        <f t="array" ref="Y2097">_xlfn.IFS(fact_orders[[#This Row],[Discount%]]&lt;0.2,"10-19%",fact_orders[[#This Row],[Discount%]]&lt;0.3,"20-29%",fact_orders[[#This Row],[Discount%]]&lt;0.4,"30-39%",fact_orders[[#This Row],[Discount%]]&lt;0.5,"40-49%",TRUE,"50%+")</f>
        <v>30-39%</v>
      </c>
    </row>
    <row r="2098" spans="1:25" hidden="1" x14ac:dyDescent="0.3">
      <c r="A2098" t="s">
        <v>5514</v>
      </c>
      <c r="B2098" t="s">
        <v>3390</v>
      </c>
      <c r="C2098" t="s">
        <v>1956</v>
      </c>
      <c r="D2098" s="2">
        <v>44630</v>
      </c>
      <c r="E2098">
        <v>686</v>
      </c>
      <c r="F2098" s="4">
        <v>0.35</v>
      </c>
      <c r="G2098" t="s">
        <v>8</v>
      </c>
      <c r="H2098" t="s">
        <v>911</v>
      </c>
      <c r="I2098" t="s">
        <v>1929</v>
      </c>
      <c r="J2098" t="s">
        <v>11</v>
      </c>
      <c r="K2098" t="s">
        <v>956</v>
      </c>
      <c r="L2098" t="s">
        <v>162</v>
      </c>
      <c r="M2098">
        <v>4</v>
      </c>
      <c r="N2098">
        <v>24</v>
      </c>
      <c r="O2098" t="s">
        <v>3386</v>
      </c>
      <c r="P2098" t="s">
        <v>3381</v>
      </c>
      <c r="Q2098" s="7">
        <f>fact_orders[[#This Row],[Original Price]]*(1-fact_orders[[#This Row],[Discount%]])</f>
        <v>445.90000000000003</v>
      </c>
      <c r="R2098">
        <f>fact_orders[[#This Row],[Original Price]]*fact_orders[[#This Row],[Discount%]]</f>
        <v>240.1</v>
      </c>
      <c r="S2098">
        <f>YEAR(fact_orders[[#This Row],[Date]])</f>
        <v>2022</v>
      </c>
      <c r="T2098">
        <f>MONTH(fact_orders[[#This Row],[Date]])</f>
        <v>3</v>
      </c>
      <c r="U2098" t="str">
        <f>TEXT(fact_orders[[#This Row],[Date]],"mmm-yyyy")</f>
        <v>Mar-2022</v>
      </c>
      <c r="V2098" t="str">
        <f>"Q"&amp;ROUNDUP(MONTH(fact_orders[[#This Row],[Date]])/3,0)</f>
        <v>Q1</v>
      </c>
      <c r="W2098" t="str" cm="1">
        <f t="array" ref="W2098">_xlfn.IFS(
fact_orders[[#This Row],[dim_customers.Customer Age]]&lt;=25,"18-25",
fact_orders[[#This Row],[dim_customers.Customer Age]]&lt;=35,"26-35",
fact_orders[[#This Row],[dim_customers.Customer Age]]&lt;=45,"36-45",
fact_orders[[#This Row],[dim_customers.Customer Age]]&lt;=55,"46-55",
TRUE,"56+"
)</f>
        <v>18-25</v>
      </c>
      <c r="X2098" t="str" cm="1">
        <f t="array" ref="X2098">_xlfn.IFS(fact_orders[[#This Row],[Original Price]]&lt;250,"Under 250", fact_orders[[#This Row],[Original Price]]&lt;500, "250-499",fact_orders[[#This Row],[Original Price]]&lt;1000,"500-999",fact_orders[[#This Row],[Original Price]]&lt;2000,"1000-1999",TRUE,"2000+")</f>
        <v>500-999</v>
      </c>
      <c r="Y2098" t="str" cm="1">
        <f t="array" ref="Y2098">_xlfn.IFS(fact_orders[[#This Row],[Discount%]]&lt;0.2,"10-19%",fact_orders[[#This Row],[Discount%]]&lt;0.3,"20-29%",fact_orders[[#This Row],[Discount%]]&lt;0.4,"30-39%",fact_orders[[#This Row],[Discount%]]&lt;0.5,"40-49%",TRUE,"50%+")</f>
        <v>30-39%</v>
      </c>
    </row>
    <row r="2099" spans="1:25" hidden="1" x14ac:dyDescent="0.3">
      <c r="A2099" t="s">
        <v>5515</v>
      </c>
      <c r="B2099" t="s">
        <v>3391</v>
      </c>
      <c r="C2099" t="s">
        <v>1957</v>
      </c>
      <c r="D2099" s="2">
        <v>44955</v>
      </c>
      <c r="E2099">
        <v>456</v>
      </c>
      <c r="F2099" s="4">
        <v>0.55000000000000004</v>
      </c>
      <c r="G2099" t="s">
        <v>8</v>
      </c>
      <c r="H2099" t="s">
        <v>911</v>
      </c>
      <c r="I2099" t="s">
        <v>1929</v>
      </c>
      <c r="J2099" t="s">
        <v>11</v>
      </c>
      <c r="K2099" t="s">
        <v>956</v>
      </c>
      <c r="L2099" t="s">
        <v>162</v>
      </c>
      <c r="M2099">
        <v>3</v>
      </c>
      <c r="N2099">
        <v>24</v>
      </c>
      <c r="O2099" t="s">
        <v>3392</v>
      </c>
      <c r="P2099" t="s">
        <v>3381</v>
      </c>
      <c r="Q2099" s="7">
        <f>fact_orders[[#This Row],[Original Price]]*(1-fact_orders[[#This Row],[Discount%]])</f>
        <v>205.2</v>
      </c>
      <c r="R2099">
        <f>fact_orders[[#This Row],[Original Price]]*fact_orders[[#This Row],[Discount%]]</f>
        <v>250.8</v>
      </c>
      <c r="S2099">
        <f>YEAR(fact_orders[[#This Row],[Date]])</f>
        <v>2023</v>
      </c>
      <c r="T2099">
        <f>MONTH(fact_orders[[#This Row],[Date]])</f>
        <v>1</v>
      </c>
      <c r="U2099" t="str">
        <f>TEXT(fact_orders[[#This Row],[Date]],"mmm-yyyy")</f>
        <v>Jan-2023</v>
      </c>
      <c r="V2099" t="str">
        <f>"Q"&amp;ROUNDUP(MONTH(fact_orders[[#This Row],[Date]])/3,0)</f>
        <v>Q1</v>
      </c>
      <c r="W2099" t="str" cm="1">
        <f t="array" ref="W2099">_xlfn.IFS(
fact_orders[[#This Row],[dim_customers.Customer Age]]&lt;=25,"18-25",
fact_orders[[#This Row],[dim_customers.Customer Age]]&lt;=35,"26-35",
fact_orders[[#This Row],[dim_customers.Customer Age]]&lt;=45,"36-45",
fact_orders[[#This Row],[dim_customers.Customer Age]]&lt;=55,"46-55",
TRUE,"56+"
)</f>
        <v>18-25</v>
      </c>
      <c r="X2099" t="str" cm="1">
        <f t="array" ref="X2099">_xlfn.IFS(fact_orders[[#This Row],[Original Price]]&lt;250,"Under 250", fact_orders[[#This Row],[Original Price]]&lt;500, "250-499",fact_orders[[#This Row],[Original Price]]&lt;1000,"500-999",fact_orders[[#This Row],[Original Price]]&lt;2000,"1000-1999",TRUE,"2000+")</f>
        <v>250-499</v>
      </c>
      <c r="Y2099" t="str" cm="1">
        <f t="array" ref="Y2099">_xlfn.IFS(fact_orders[[#This Row],[Discount%]]&lt;0.2,"10-19%",fact_orders[[#This Row],[Discount%]]&lt;0.3,"20-29%",fact_orders[[#This Row],[Discount%]]&lt;0.4,"30-39%",fact_orders[[#This Row],[Discount%]]&lt;0.5,"40-49%",TRUE,"50%+")</f>
        <v>50%+</v>
      </c>
    </row>
    <row r="2100" spans="1:25" hidden="1" x14ac:dyDescent="0.3">
      <c r="A2100" t="s">
        <v>5516</v>
      </c>
      <c r="B2100" t="s">
        <v>3393</v>
      </c>
      <c r="C2100" t="s">
        <v>1958</v>
      </c>
      <c r="D2100" s="2">
        <v>44947</v>
      </c>
      <c r="E2100">
        <v>516</v>
      </c>
      <c r="F2100" s="4">
        <v>0.55000000000000004</v>
      </c>
      <c r="G2100" t="s">
        <v>8</v>
      </c>
      <c r="H2100" t="s">
        <v>911</v>
      </c>
      <c r="I2100" t="s">
        <v>1929</v>
      </c>
      <c r="J2100" t="s">
        <v>11</v>
      </c>
      <c r="K2100" t="s">
        <v>956</v>
      </c>
      <c r="L2100" t="s">
        <v>162</v>
      </c>
      <c r="M2100">
        <v>5</v>
      </c>
      <c r="N2100">
        <v>24</v>
      </c>
      <c r="O2100" t="s">
        <v>3392</v>
      </c>
      <c r="P2100" t="s">
        <v>3381</v>
      </c>
      <c r="Q2100" s="7">
        <f>fact_orders[[#This Row],[Original Price]]*(1-fact_orders[[#This Row],[Discount%]])</f>
        <v>232.2</v>
      </c>
      <c r="R2100">
        <f>fact_orders[[#This Row],[Original Price]]*fact_orders[[#This Row],[Discount%]]</f>
        <v>283.8</v>
      </c>
      <c r="S2100">
        <f>YEAR(fact_orders[[#This Row],[Date]])</f>
        <v>2023</v>
      </c>
      <c r="T2100">
        <f>MONTH(fact_orders[[#This Row],[Date]])</f>
        <v>1</v>
      </c>
      <c r="U2100" t="str">
        <f>TEXT(fact_orders[[#This Row],[Date]],"mmm-yyyy")</f>
        <v>Jan-2023</v>
      </c>
      <c r="V2100" t="str">
        <f>"Q"&amp;ROUNDUP(MONTH(fact_orders[[#This Row],[Date]])/3,0)</f>
        <v>Q1</v>
      </c>
      <c r="W2100" t="str" cm="1">
        <f t="array" ref="W2100">_xlfn.IFS(
fact_orders[[#This Row],[dim_customers.Customer Age]]&lt;=25,"18-25",
fact_orders[[#This Row],[dim_customers.Customer Age]]&lt;=35,"26-35",
fact_orders[[#This Row],[dim_customers.Customer Age]]&lt;=45,"36-45",
fact_orders[[#This Row],[dim_customers.Customer Age]]&lt;=55,"46-55",
TRUE,"56+"
)</f>
        <v>18-25</v>
      </c>
      <c r="X2100" t="str" cm="1">
        <f t="array" ref="X2100">_xlfn.IFS(fact_orders[[#This Row],[Original Price]]&lt;250,"Under 250", fact_orders[[#This Row],[Original Price]]&lt;500, "250-499",fact_orders[[#This Row],[Original Price]]&lt;1000,"500-999",fact_orders[[#This Row],[Original Price]]&lt;2000,"1000-1999",TRUE,"2000+")</f>
        <v>500-999</v>
      </c>
      <c r="Y2100" t="str" cm="1">
        <f t="array" ref="Y2100">_xlfn.IFS(fact_orders[[#This Row],[Discount%]]&lt;0.2,"10-19%",fact_orders[[#This Row],[Discount%]]&lt;0.3,"20-29%",fact_orders[[#This Row],[Discount%]]&lt;0.4,"30-39%",fact_orders[[#This Row],[Discount%]]&lt;0.5,"40-49%",TRUE,"50%+")</f>
        <v>50%+</v>
      </c>
    </row>
    <row r="2101" spans="1:25" hidden="1" x14ac:dyDescent="0.3">
      <c r="A2101" t="s">
        <v>5517</v>
      </c>
      <c r="B2101" t="s">
        <v>3394</v>
      </c>
      <c r="C2101" t="s">
        <v>1959</v>
      </c>
      <c r="D2101" s="2">
        <v>44358</v>
      </c>
      <c r="E2101">
        <v>355</v>
      </c>
      <c r="F2101" s="4">
        <v>0.55000000000000004</v>
      </c>
      <c r="G2101" t="s">
        <v>8</v>
      </c>
      <c r="H2101" t="s">
        <v>911</v>
      </c>
      <c r="I2101" t="s">
        <v>1929</v>
      </c>
      <c r="J2101" t="s">
        <v>11</v>
      </c>
      <c r="K2101" t="s">
        <v>965</v>
      </c>
      <c r="L2101" t="s">
        <v>14</v>
      </c>
      <c r="M2101">
        <v>4</v>
      </c>
      <c r="N2101">
        <v>24</v>
      </c>
      <c r="O2101" t="s">
        <v>3392</v>
      </c>
      <c r="P2101" t="s">
        <v>3381</v>
      </c>
      <c r="Q2101" s="7">
        <f>fact_orders[[#This Row],[Original Price]]*(1-fact_orders[[#This Row],[Discount%]])</f>
        <v>159.74999999999997</v>
      </c>
      <c r="R2101">
        <f>fact_orders[[#This Row],[Original Price]]*fact_orders[[#This Row],[Discount%]]</f>
        <v>195.25000000000003</v>
      </c>
      <c r="S2101">
        <f>YEAR(fact_orders[[#This Row],[Date]])</f>
        <v>2021</v>
      </c>
      <c r="T2101">
        <f>MONTH(fact_orders[[#This Row],[Date]])</f>
        <v>6</v>
      </c>
      <c r="U2101" t="str">
        <f>TEXT(fact_orders[[#This Row],[Date]],"mmm-yyyy")</f>
        <v>Jun-2021</v>
      </c>
      <c r="V2101" t="str">
        <f>"Q"&amp;ROUNDUP(MONTH(fact_orders[[#This Row],[Date]])/3,0)</f>
        <v>Q2</v>
      </c>
      <c r="W2101" t="str" cm="1">
        <f t="array" ref="W2101">_xlfn.IFS(
fact_orders[[#This Row],[dim_customers.Customer Age]]&lt;=25,"18-25",
fact_orders[[#This Row],[dim_customers.Customer Age]]&lt;=35,"26-35",
fact_orders[[#This Row],[dim_customers.Customer Age]]&lt;=45,"36-45",
fact_orders[[#This Row],[dim_customers.Customer Age]]&lt;=55,"46-55",
TRUE,"56+"
)</f>
        <v>18-25</v>
      </c>
      <c r="X2101" t="str" cm="1">
        <f t="array" ref="X2101">_xlfn.IFS(fact_orders[[#This Row],[Original Price]]&lt;250,"Under 250", fact_orders[[#This Row],[Original Price]]&lt;500, "250-499",fact_orders[[#This Row],[Original Price]]&lt;1000,"500-999",fact_orders[[#This Row],[Original Price]]&lt;2000,"1000-1999",TRUE,"2000+")</f>
        <v>250-499</v>
      </c>
      <c r="Y2101" t="str" cm="1">
        <f t="array" ref="Y2101">_xlfn.IFS(fact_orders[[#This Row],[Discount%]]&lt;0.2,"10-19%",fact_orders[[#This Row],[Discount%]]&lt;0.3,"20-29%",fact_orders[[#This Row],[Discount%]]&lt;0.4,"30-39%",fact_orders[[#This Row],[Discount%]]&lt;0.5,"40-49%",TRUE,"50%+")</f>
        <v>50%+</v>
      </c>
    </row>
    <row r="2102" spans="1:25" hidden="1" x14ac:dyDescent="0.3">
      <c r="A2102" t="s">
        <v>5518</v>
      </c>
      <c r="B2102" t="s">
        <v>3395</v>
      </c>
      <c r="C2102" t="s">
        <v>1960</v>
      </c>
      <c r="D2102" s="2">
        <v>44602</v>
      </c>
      <c r="E2102">
        <v>465</v>
      </c>
      <c r="F2102" s="4">
        <v>0.55000000000000004</v>
      </c>
      <c r="G2102" t="s">
        <v>8</v>
      </c>
      <c r="H2102" t="s">
        <v>911</v>
      </c>
      <c r="I2102" t="s">
        <v>1929</v>
      </c>
      <c r="J2102" t="s">
        <v>11</v>
      </c>
      <c r="K2102" t="s">
        <v>965</v>
      </c>
      <c r="L2102" t="s">
        <v>14</v>
      </c>
      <c r="M2102">
        <v>2</v>
      </c>
      <c r="N2102">
        <v>24</v>
      </c>
      <c r="O2102" t="s">
        <v>3392</v>
      </c>
      <c r="P2102" t="s">
        <v>3381</v>
      </c>
      <c r="Q2102" s="7">
        <f>fact_orders[[#This Row],[Original Price]]*(1-fact_orders[[#This Row],[Discount%]])</f>
        <v>209.24999999999997</v>
      </c>
      <c r="R2102">
        <f>fact_orders[[#This Row],[Original Price]]*fact_orders[[#This Row],[Discount%]]</f>
        <v>255.75000000000003</v>
      </c>
      <c r="S2102">
        <f>YEAR(fact_orders[[#This Row],[Date]])</f>
        <v>2022</v>
      </c>
      <c r="T2102">
        <f>MONTH(fact_orders[[#This Row],[Date]])</f>
        <v>2</v>
      </c>
      <c r="U2102" t="str">
        <f>TEXT(fact_orders[[#This Row],[Date]],"mmm-yyyy")</f>
        <v>Feb-2022</v>
      </c>
      <c r="V2102" t="str">
        <f>"Q"&amp;ROUNDUP(MONTH(fact_orders[[#This Row],[Date]])/3,0)</f>
        <v>Q1</v>
      </c>
      <c r="W2102" t="str" cm="1">
        <f t="array" ref="W2102">_xlfn.IFS(
fact_orders[[#This Row],[dim_customers.Customer Age]]&lt;=25,"18-25",
fact_orders[[#This Row],[dim_customers.Customer Age]]&lt;=35,"26-35",
fact_orders[[#This Row],[dim_customers.Customer Age]]&lt;=45,"36-45",
fact_orders[[#This Row],[dim_customers.Customer Age]]&lt;=55,"46-55",
TRUE,"56+"
)</f>
        <v>18-25</v>
      </c>
      <c r="X2102" t="str" cm="1">
        <f t="array" ref="X2102">_xlfn.IFS(fact_orders[[#This Row],[Original Price]]&lt;250,"Under 250", fact_orders[[#This Row],[Original Price]]&lt;500, "250-499",fact_orders[[#This Row],[Original Price]]&lt;1000,"500-999",fact_orders[[#This Row],[Original Price]]&lt;2000,"1000-1999",TRUE,"2000+")</f>
        <v>250-499</v>
      </c>
      <c r="Y2102" t="str" cm="1">
        <f t="array" ref="Y2102">_xlfn.IFS(fact_orders[[#This Row],[Discount%]]&lt;0.2,"10-19%",fact_orders[[#This Row],[Discount%]]&lt;0.3,"20-29%",fact_orders[[#This Row],[Discount%]]&lt;0.4,"30-39%",fact_orders[[#This Row],[Discount%]]&lt;0.5,"40-49%",TRUE,"50%+")</f>
        <v>50%+</v>
      </c>
    </row>
    <row r="2103" spans="1:25" hidden="1" x14ac:dyDescent="0.3">
      <c r="A2103" t="s">
        <v>5519</v>
      </c>
      <c r="B2103" t="s">
        <v>3396</v>
      </c>
      <c r="C2103" t="s">
        <v>1961</v>
      </c>
      <c r="D2103" s="2">
        <v>44248</v>
      </c>
      <c r="E2103">
        <v>965</v>
      </c>
      <c r="F2103" s="4">
        <v>0.5</v>
      </c>
      <c r="G2103" t="s">
        <v>8</v>
      </c>
      <c r="H2103" t="s">
        <v>911</v>
      </c>
      <c r="I2103" t="s">
        <v>1929</v>
      </c>
      <c r="J2103" t="s">
        <v>11</v>
      </c>
      <c r="K2103" t="s">
        <v>965</v>
      </c>
      <c r="L2103" t="s">
        <v>14</v>
      </c>
      <c r="M2103">
        <v>5</v>
      </c>
      <c r="N2103">
        <v>24</v>
      </c>
      <c r="O2103" t="s">
        <v>3392</v>
      </c>
      <c r="P2103" t="s">
        <v>3381</v>
      </c>
      <c r="Q2103" s="7">
        <f>fact_orders[[#This Row],[Original Price]]*(1-fact_orders[[#This Row],[Discount%]])</f>
        <v>482.5</v>
      </c>
      <c r="R2103">
        <f>fact_orders[[#This Row],[Original Price]]*fact_orders[[#This Row],[Discount%]]</f>
        <v>482.5</v>
      </c>
      <c r="S2103">
        <f>YEAR(fact_orders[[#This Row],[Date]])</f>
        <v>2021</v>
      </c>
      <c r="T2103">
        <f>MONTH(fact_orders[[#This Row],[Date]])</f>
        <v>2</v>
      </c>
      <c r="U2103" t="str">
        <f>TEXT(fact_orders[[#This Row],[Date]],"mmm-yyyy")</f>
        <v>Feb-2021</v>
      </c>
      <c r="V2103" t="str">
        <f>"Q"&amp;ROUNDUP(MONTH(fact_orders[[#This Row],[Date]])/3,0)</f>
        <v>Q1</v>
      </c>
      <c r="W2103" t="str" cm="1">
        <f t="array" ref="W2103">_xlfn.IFS(
fact_orders[[#This Row],[dim_customers.Customer Age]]&lt;=25,"18-25",
fact_orders[[#This Row],[dim_customers.Customer Age]]&lt;=35,"26-35",
fact_orders[[#This Row],[dim_customers.Customer Age]]&lt;=45,"36-45",
fact_orders[[#This Row],[dim_customers.Customer Age]]&lt;=55,"46-55",
TRUE,"56+"
)</f>
        <v>18-25</v>
      </c>
      <c r="X2103" t="str" cm="1">
        <f t="array" ref="X2103">_xlfn.IFS(fact_orders[[#This Row],[Original Price]]&lt;250,"Under 250", fact_orders[[#This Row],[Original Price]]&lt;500, "250-499",fact_orders[[#This Row],[Original Price]]&lt;1000,"500-999",fact_orders[[#This Row],[Original Price]]&lt;2000,"1000-1999",TRUE,"2000+")</f>
        <v>500-999</v>
      </c>
      <c r="Y2103" t="str" cm="1">
        <f t="array" ref="Y2103">_xlfn.IFS(fact_orders[[#This Row],[Discount%]]&lt;0.2,"10-19%",fact_orders[[#This Row],[Discount%]]&lt;0.3,"20-29%",fact_orders[[#This Row],[Discount%]]&lt;0.4,"30-39%",fact_orders[[#This Row],[Discount%]]&lt;0.5,"40-49%",TRUE,"50%+")</f>
        <v>50%+</v>
      </c>
    </row>
    <row r="2104" spans="1:25" hidden="1" x14ac:dyDescent="0.3">
      <c r="A2104" t="s">
        <v>5520</v>
      </c>
      <c r="B2104" t="s">
        <v>3397</v>
      </c>
      <c r="C2104" t="s">
        <v>1962</v>
      </c>
      <c r="D2104" s="2">
        <v>44313</v>
      </c>
      <c r="E2104">
        <v>1158</v>
      </c>
      <c r="F2104" s="4">
        <v>0.5</v>
      </c>
      <c r="G2104" t="s">
        <v>8</v>
      </c>
      <c r="H2104" t="s">
        <v>911</v>
      </c>
      <c r="I2104" t="s">
        <v>1929</v>
      </c>
      <c r="J2104" t="s">
        <v>11</v>
      </c>
      <c r="K2104" t="s">
        <v>965</v>
      </c>
      <c r="L2104" t="s">
        <v>359</v>
      </c>
      <c r="M2104">
        <v>5</v>
      </c>
      <c r="N2104">
        <v>22</v>
      </c>
      <c r="O2104" t="s">
        <v>3392</v>
      </c>
      <c r="P2104" t="s">
        <v>3381</v>
      </c>
      <c r="Q2104" s="7">
        <f>fact_orders[[#This Row],[Original Price]]*(1-fact_orders[[#This Row],[Discount%]])</f>
        <v>579</v>
      </c>
      <c r="R2104">
        <f>fact_orders[[#This Row],[Original Price]]*fact_orders[[#This Row],[Discount%]]</f>
        <v>579</v>
      </c>
      <c r="S2104">
        <f>YEAR(fact_orders[[#This Row],[Date]])</f>
        <v>2021</v>
      </c>
      <c r="T2104">
        <f>MONTH(fact_orders[[#This Row],[Date]])</f>
        <v>4</v>
      </c>
      <c r="U2104" t="str">
        <f>TEXT(fact_orders[[#This Row],[Date]],"mmm-yyyy")</f>
        <v>Apr-2021</v>
      </c>
      <c r="V2104" t="str">
        <f>"Q"&amp;ROUNDUP(MONTH(fact_orders[[#This Row],[Date]])/3,0)</f>
        <v>Q2</v>
      </c>
      <c r="W2104" t="str" cm="1">
        <f t="array" ref="W2104">_xlfn.IFS(
fact_orders[[#This Row],[dim_customers.Customer Age]]&lt;=25,"18-25",
fact_orders[[#This Row],[dim_customers.Customer Age]]&lt;=35,"26-35",
fact_orders[[#This Row],[dim_customers.Customer Age]]&lt;=45,"36-45",
fact_orders[[#This Row],[dim_customers.Customer Age]]&lt;=55,"46-55",
TRUE,"56+"
)</f>
        <v>18-25</v>
      </c>
      <c r="X2104" t="str" cm="1">
        <f t="array" ref="X2104">_xlfn.IFS(fact_orders[[#This Row],[Original Price]]&lt;250,"Under 250", fact_orders[[#This Row],[Original Price]]&lt;500, "250-499",fact_orders[[#This Row],[Original Price]]&lt;1000,"500-999",fact_orders[[#This Row],[Original Price]]&lt;2000,"1000-1999",TRUE,"2000+")</f>
        <v>1000-1999</v>
      </c>
      <c r="Y2104" t="str" cm="1">
        <f t="array" ref="Y2104">_xlfn.IFS(fact_orders[[#This Row],[Discount%]]&lt;0.2,"10-19%",fact_orders[[#This Row],[Discount%]]&lt;0.3,"20-29%",fact_orders[[#This Row],[Discount%]]&lt;0.4,"30-39%",fact_orders[[#This Row],[Discount%]]&lt;0.5,"40-49%",TRUE,"50%+")</f>
        <v>50%+</v>
      </c>
    </row>
    <row r="2105" spans="1:25" hidden="1" x14ac:dyDescent="0.3">
      <c r="A2105" t="s">
        <v>5521</v>
      </c>
      <c r="B2105" t="s">
        <v>3398</v>
      </c>
      <c r="C2105" t="s">
        <v>1963</v>
      </c>
      <c r="D2105" s="2">
        <v>44404</v>
      </c>
      <c r="E2105">
        <v>264</v>
      </c>
      <c r="F2105" s="4">
        <v>0.5</v>
      </c>
      <c r="G2105" t="s">
        <v>8</v>
      </c>
      <c r="H2105" t="s">
        <v>911</v>
      </c>
      <c r="I2105" t="s">
        <v>1929</v>
      </c>
      <c r="J2105" t="s">
        <v>11</v>
      </c>
      <c r="K2105" t="s">
        <v>965</v>
      </c>
      <c r="L2105" t="s">
        <v>359</v>
      </c>
      <c r="M2105">
        <v>5</v>
      </c>
      <c r="N2105">
        <v>23</v>
      </c>
      <c r="O2105" t="s">
        <v>3399</v>
      </c>
      <c r="P2105" t="s">
        <v>3400</v>
      </c>
      <c r="Q2105" s="7">
        <f>fact_orders[[#This Row],[Original Price]]*(1-fact_orders[[#This Row],[Discount%]])</f>
        <v>132</v>
      </c>
      <c r="R2105">
        <f>fact_orders[[#This Row],[Original Price]]*fact_orders[[#This Row],[Discount%]]</f>
        <v>132</v>
      </c>
      <c r="S2105">
        <f>YEAR(fact_orders[[#This Row],[Date]])</f>
        <v>2021</v>
      </c>
      <c r="T2105">
        <f>MONTH(fact_orders[[#This Row],[Date]])</f>
        <v>7</v>
      </c>
      <c r="U2105" t="str">
        <f>TEXT(fact_orders[[#This Row],[Date]],"mmm-yyyy")</f>
        <v>Jul-2021</v>
      </c>
      <c r="V2105" t="str">
        <f>"Q"&amp;ROUNDUP(MONTH(fact_orders[[#This Row],[Date]])/3,0)</f>
        <v>Q3</v>
      </c>
      <c r="W2105" t="str" cm="1">
        <f t="array" ref="W2105">_xlfn.IFS(
fact_orders[[#This Row],[dim_customers.Customer Age]]&lt;=25,"18-25",
fact_orders[[#This Row],[dim_customers.Customer Age]]&lt;=35,"26-35",
fact_orders[[#This Row],[dim_customers.Customer Age]]&lt;=45,"36-45",
fact_orders[[#This Row],[dim_customers.Customer Age]]&lt;=55,"46-55",
TRUE,"56+"
)</f>
        <v>18-25</v>
      </c>
      <c r="X2105" t="str" cm="1">
        <f t="array" ref="X2105">_xlfn.IFS(fact_orders[[#This Row],[Original Price]]&lt;250,"Under 250", fact_orders[[#This Row],[Original Price]]&lt;500, "250-499",fact_orders[[#This Row],[Original Price]]&lt;1000,"500-999",fact_orders[[#This Row],[Original Price]]&lt;2000,"1000-1999",TRUE,"2000+")</f>
        <v>250-499</v>
      </c>
      <c r="Y2105" t="str" cm="1">
        <f t="array" ref="Y2105">_xlfn.IFS(fact_orders[[#This Row],[Discount%]]&lt;0.2,"10-19%",fact_orders[[#This Row],[Discount%]]&lt;0.3,"20-29%",fact_orders[[#This Row],[Discount%]]&lt;0.4,"30-39%",fact_orders[[#This Row],[Discount%]]&lt;0.5,"40-49%",TRUE,"50%+")</f>
        <v>50%+</v>
      </c>
    </row>
    <row r="2106" spans="1:25" hidden="1" x14ac:dyDescent="0.3">
      <c r="A2106" t="s">
        <v>5522</v>
      </c>
      <c r="B2106" t="s">
        <v>3401</v>
      </c>
      <c r="C2106" t="s">
        <v>1964</v>
      </c>
      <c r="D2106" s="2">
        <v>44804</v>
      </c>
      <c r="E2106">
        <v>433</v>
      </c>
      <c r="F2106" s="4">
        <v>0.5</v>
      </c>
      <c r="G2106" t="s">
        <v>8</v>
      </c>
      <c r="H2106" t="s">
        <v>911</v>
      </c>
      <c r="I2106" t="s">
        <v>1929</v>
      </c>
      <c r="J2106" t="s">
        <v>1965</v>
      </c>
      <c r="K2106" t="s">
        <v>965</v>
      </c>
      <c r="L2106" t="s">
        <v>359</v>
      </c>
      <c r="M2106">
        <v>4</v>
      </c>
      <c r="N2106">
        <v>24</v>
      </c>
      <c r="O2106" t="s">
        <v>3399</v>
      </c>
      <c r="P2106" t="s">
        <v>3400</v>
      </c>
      <c r="Q2106" s="7">
        <f>fact_orders[[#This Row],[Original Price]]*(1-fact_orders[[#This Row],[Discount%]])</f>
        <v>216.5</v>
      </c>
      <c r="R2106">
        <f>fact_orders[[#This Row],[Original Price]]*fact_orders[[#This Row],[Discount%]]</f>
        <v>216.5</v>
      </c>
      <c r="S2106">
        <f>YEAR(fact_orders[[#This Row],[Date]])</f>
        <v>2022</v>
      </c>
      <c r="T2106">
        <f>MONTH(fact_orders[[#This Row],[Date]])</f>
        <v>8</v>
      </c>
      <c r="U2106" t="str">
        <f>TEXT(fact_orders[[#This Row],[Date]],"mmm-yyyy")</f>
        <v>Aug-2022</v>
      </c>
      <c r="V2106" t="str">
        <f>"Q"&amp;ROUNDUP(MONTH(fact_orders[[#This Row],[Date]])/3,0)</f>
        <v>Q3</v>
      </c>
      <c r="W2106" t="str" cm="1">
        <f t="array" ref="W2106">_xlfn.IFS(
fact_orders[[#This Row],[dim_customers.Customer Age]]&lt;=25,"18-25",
fact_orders[[#This Row],[dim_customers.Customer Age]]&lt;=35,"26-35",
fact_orders[[#This Row],[dim_customers.Customer Age]]&lt;=45,"36-45",
fact_orders[[#This Row],[dim_customers.Customer Age]]&lt;=55,"46-55",
TRUE,"56+"
)</f>
        <v>18-25</v>
      </c>
      <c r="X2106" t="str" cm="1">
        <f t="array" ref="X2106">_xlfn.IFS(fact_orders[[#This Row],[Original Price]]&lt;250,"Under 250", fact_orders[[#This Row],[Original Price]]&lt;500, "250-499",fact_orders[[#This Row],[Original Price]]&lt;1000,"500-999",fact_orders[[#This Row],[Original Price]]&lt;2000,"1000-1999",TRUE,"2000+")</f>
        <v>250-499</v>
      </c>
      <c r="Y2106" t="str" cm="1">
        <f t="array" ref="Y2106">_xlfn.IFS(fact_orders[[#This Row],[Discount%]]&lt;0.2,"10-19%",fact_orders[[#This Row],[Discount%]]&lt;0.3,"20-29%",fact_orders[[#This Row],[Discount%]]&lt;0.4,"30-39%",fact_orders[[#This Row],[Discount%]]&lt;0.5,"40-49%",TRUE,"50%+")</f>
        <v>50%+</v>
      </c>
    </row>
    <row r="2107" spans="1:25" hidden="1" x14ac:dyDescent="0.3">
      <c r="A2107" t="s">
        <v>5523</v>
      </c>
      <c r="B2107" t="s">
        <v>3402</v>
      </c>
      <c r="C2107" t="s">
        <v>1966</v>
      </c>
      <c r="D2107" s="2">
        <v>44359</v>
      </c>
      <c r="E2107">
        <v>562</v>
      </c>
      <c r="F2107" s="4">
        <v>0.5</v>
      </c>
      <c r="G2107" t="s">
        <v>8</v>
      </c>
      <c r="H2107" t="s">
        <v>911</v>
      </c>
      <c r="I2107" t="s">
        <v>1929</v>
      </c>
      <c r="J2107" t="s">
        <v>1965</v>
      </c>
      <c r="K2107" t="s">
        <v>965</v>
      </c>
      <c r="L2107" t="s">
        <v>359</v>
      </c>
      <c r="M2107">
        <v>4</v>
      </c>
      <c r="N2107">
        <v>25</v>
      </c>
      <c r="O2107" t="s">
        <v>3399</v>
      </c>
      <c r="P2107" t="s">
        <v>3400</v>
      </c>
      <c r="Q2107" s="7">
        <f>fact_orders[[#This Row],[Original Price]]*(1-fact_orders[[#This Row],[Discount%]])</f>
        <v>281</v>
      </c>
      <c r="R2107">
        <f>fact_orders[[#This Row],[Original Price]]*fact_orders[[#This Row],[Discount%]]</f>
        <v>281</v>
      </c>
      <c r="S2107">
        <f>YEAR(fact_orders[[#This Row],[Date]])</f>
        <v>2021</v>
      </c>
      <c r="T2107">
        <f>MONTH(fact_orders[[#This Row],[Date]])</f>
        <v>6</v>
      </c>
      <c r="U2107" t="str">
        <f>TEXT(fact_orders[[#This Row],[Date]],"mmm-yyyy")</f>
        <v>Jun-2021</v>
      </c>
      <c r="V2107" t="str">
        <f>"Q"&amp;ROUNDUP(MONTH(fact_orders[[#This Row],[Date]])/3,0)</f>
        <v>Q2</v>
      </c>
      <c r="W2107" t="str" cm="1">
        <f t="array" ref="W2107">_xlfn.IFS(
fact_orders[[#This Row],[dim_customers.Customer Age]]&lt;=25,"18-25",
fact_orders[[#This Row],[dim_customers.Customer Age]]&lt;=35,"26-35",
fact_orders[[#This Row],[dim_customers.Customer Age]]&lt;=45,"36-45",
fact_orders[[#This Row],[dim_customers.Customer Age]]&lt;=55,"46-55",
TRUE,"56+"
)</f>
        <v>18-25</v>
      </c>
      <c r="X2107" t="str" cm="1">
        <f t="array" ref="X2107">_xlfn.IFS(fact_orders[[#This Row],[Original Price]]&lt;250,"Under 250", fact_orders[[#This Row],[Original Price]]&lt;500, "250-499",fact_orders[[#This Row],[Original Price]]&lt;1000,"500-999",fact_orders[[#This Row],[Original Price]]&lt;2000,"1000-1999",TRUE,"2000+")</f>
        <v>500-999</v>
      </c>
      <c r="Y2107" t="str" cm="1">
        <f t="array" ref="Y2107">_xlfn.IFS(fact_orders[[#This Row],[Discount%]]&lt;0.2,"10-19%",fact_orders[[#This Row],[Discount%]]&lt;0.3,"20-29%",fact_orders[[#This Row],[Discount%]]&lt;0.4,"30-39%",fact_orders[[#This Row],[Discount%]]&lt;0.5,"40-49%",TRUE,"50%+")</f>
        <v>50%+</v>
      </c>
    </row>
    <row r="2108" spans="1:25" hidden="1" x14ac:dyDescent="0.3">
      <c r="A2108" t="s">
        <v>5524</v>
      </c>
      <c r="B2108" t="s">
        <v>3403</v>
      </c>
      <c r="C2108" t="s">
        <v>1967</v>
      </c>
      <c r="D2108" s="2">
        <v>44260</v>
      </c>
      <c r="E2108">
        <v>423</v>
      </c>
      <c r="F2108" s="4">
        <v>0.3</v>
      </c>
      <c r="G2108" t="s">
        <v>8</v>
      </c>
      <c r="H2108" t="s">
        <v>911</v>
      </c>
      <c r="I2108" t="s">
        <v>1929</v>
      </c>
      <c r="J2108" t="s">
        <v>1965</v>
      </c>
      <c r="K2108" t="s">
        <v>965</v>
      </c>
      <c r="L2108" t="s">
        <v>162</v>
      </c>
      <c r="M2108">
        <v>4</v>
      </c>
      <c r="N2108">
        <v>26</v>
      </c>
      <c r="O2108" t="s">
        <v>3399</v>
      </c>
      <c r="P2108" t="s">
        <v>3400</v>
      </c>
      <c r="Q2108" s="7">
        <f>fact_orders[[#This Row],[Original Price]]*(1-fact_orders[[#This Row],[Discount%]])</f>
        <v>296.09999999999997</v>
      </c>
      <c r="R2108">
        <f>fact_orders[[#This Row],[Original Price]]*fact_orders[[#This Row],[Discount%]]</f>
        <v>126.89999999999999</v>
      </c>
      <c r="S2108">
        <f>YEAR(fact_orders[[#This Row],[Date]])</f>
        <v>2021</v>
      </c>
      <c r="T2108">
        <f>MONTH(fact_orders[[#This Row],[Date]])</f>
        <v>3</v>
      </c>
      <c r="U2108" t="str">
        <f>TEXT(fact_orders[[#This Row],[Date]],"mmm-yyyy")</f>
        <v>Mar-2021</v>
      </c>
      <c r="V2108" t="str">
        <f>"Q"&amp;ROUNDUP(MONTH(fact_orders[[#This Row],[Date]])/3,0)</f>
        <v>Q1</v>
      </c>
      <c r="W2108" t="str" cm="1">
        <f t="array" ref="W2108">_xlfn.IFS(
fact_orders[[#This Row],[dim_customers.Customer Age]]&lt;=25,"18-25",
fact_orders[[#This Row],[dim_customers.Customer Age]]&lt;=35,"26-35",
fact_orders[[#This Row],[dim_customers.Customer Age]]&lt;=45,"36-45",
fact_orders[[#This Row],[dim_customers.Customer Age]]&lt;=55,"46-55",
TRUE,"56+"
)</f>
        <v>26-35</v>
      </c>
      <c r="X2108" t="str" cm="1">
        <f t="array" ref="X2108">_xlfn.IFS(fact_orders[[#This Row],[Original Price]]&lt;250,"Under 250", fact_orders[[#This Row],[Original Price]]&lt;500, "250-499",fact_orders[[#This Row],[Original Price]]&lt;1000,"500-999",fact_orders[[#This Row],[Original Price]]&lt;2000,"1000-1999",TRUE,"2000+")</f>
        <v>250-499</v>
      </c>
      <c r="Y2108" t="str" cm="1">
        <f t="array" ref="Y2108">_xlfn.IFS(fact_orders[[#This Row],[Discount%]]&lt;0.2,"10-19%",fact_orders[[#This Row],[Discount%]]&lt;0.3,"20-29%",fact_orders[[#This Row],[Discount%]]&lt;0.4,"30-39%",fact_orders[[#This Row],[Discount%]]&lt;0.5,"40-49%",TRUE,"50%+")</f>
        <v>30-39%</v>
      </c>
    </row>
    <row r="2109" spans="1:25" hidden="1" x14ac:dyDescent="0.3">
      <c r="A2109" t="s">
        <v>5525</v>
      </c>
      <c r="B2109" t="s">
        <v>3404</v>
      </c>
      <c r="C2109" t="s">
        <v>1968</v>
      </c>
      <c r="D2109" s="2">
        <v>44502</v>
      </c>
      <c r="E2109">
        <v>621</v>
      </c>
      <c r="F2109" s="4">
        <v>0.32</v>
      </c>
      <c r="G2109" t="s">
        <v>8</v>
      </c>
      <c r="H2109" t="s">
        <v>911</v>
      </c>
      <c r="I2109" t="s">
        <v>1929</v>
      </c>
      <c r="J2109" t="s">
        <v>1965</v>
      </c>
      <c r="K2109" t="s">
        <v>965</v>
      </c>
      <c r="L2109" t="s">
        <v>162</v>
      </c>
      <c r="M2109">
        <v>5</v>
      </c>
      <c r="N2109">
        <v>27</v>
      </c>
      <c r="O2109" t="s">
        <v>3399</v>
      </c>
      <c r="P2109" t="s">
        <v>3400</v>
      </c>
      <c r="Q2109" s="7">
        <f>fact_orders[[#This Row],[Original Price]]*(1-fact_orders[[#This Row],[Discount%]])</f>
        <v>422.28</v>
      </c>
      <c r="R2109">
        <f>fact_orders[[#This Row],[Original Price]]*fact_orders[[#This Row],[Discount%]]</f>
        <v>198.72</v>
      </c>
      <c r="S2109">
        <f>YEAR(fact_orders[[#This Row],[Date]])</f>
        <v>2021</v>
      </c>
      <c r="T2109">
        <f>MONTH(fact_orders[[#This Row],[Date]])</f>
        <v>11</v>
      </c>
      <c r="U2109" t="str">
        <f>TEXT(fact_orders[[#This Row],[Date]],"mmm-yyyy")</f>
        <v>Nov-2021</v>
      </c>
      <c r="V2109" t="str">
        <f>"Q"&amp;ROUNDUP(MONTH(fact_orders[[#This Row],[Date]])/3,0)</f>
        <v>Q4</v>
      </c>
      <c r="W2109" t="str" cm="1">
        <f t="array" ref="W2109">_xlfn.IFS(
fact_orders[[#This Row],[dim_customers.Customer Age]]&lt;=25,"18-25",
fact_orders[[#This Row],[dim_customers.Customer Age]]&lt;=35,"26-35",
fact_orders[[#This Row],[dim_customers.Customer Age]]&lt;=45,"36-45",
fact_orders[[#This Row],[dim_customers.Customer Age]]&lt;=55,"46-55",
TRUE,"56+"
)</f>
        <v>26-35</v>
      </c>
      <c r="X2109" t="str" cm="1">
        <f t="array" ref="X2109">_xlfn.IFS(fact_orders[[#This Row],[Original Price]]&lt;250,"Under 250", fact_orders[[#This Row],[Original Price]]&lt;500, "250-499",fact_orders[[#This Row],[Original Price]]&lt;1000,"500-999",fact_orders[[#This Row],[Original Price]]&lt;2000,"1000-1999",TRUE,"2000+")</f>
        <v>500-999</v>
      </c>
      <c r="Y2109" t="str" cm="1">
        <f t="array" ref="Y2109">_xlfn.IFS(fact_orders[[#This Row],[Discount%]]&lt;0.2,"10-19%",fact_orders[[#This Row],[Discount%]]&lt;0.3,"20-29%",fact_orders[[#This Row],[Discount%]]&lt;0.4,"30-39%",fact_orders[[#This Row],[Discount%]]&lt;0.5,"40-49%",TRUE,"50%+")</f>
        <v>30-39%</v>
      </c>
    </row>
    <row r="2110" spans="1:25" hidden="1" x14ac:dyDescent="0.3">
      <c r="A2110" t="s">
        <v>5526</v>
      </c>
      <c r="B2110" t="s">
        <v>3405</v>
      </c>
      <c r="C2110" t="s">
        <v>1969</v>
      </c>
      <c r="D2110" s="2">
        <v>44548</v>
      </c>
      <c r="E2110">
        <v>333</v>
      </c>
      <c r="F2110" s="4">
        <v>0.25</v>
      </c>
      <c r="G2110" t="s">
        <v>8</v>
      </c>
      <c r="H2110" t="s">
        <v>911</v>
      </c>
      <c r="I2110" t="s">
        <v>1929</v>
      </c>
      <c r="J2110" t="s">
        <v>1965</v>
      </c>
      <c r="K2110" t="s">
        <v>913</v>
      </c>
      <c r="L2110" t="s">
        <v>162</v>
      </c>
      <c r="M2110">
        <v>5</v>
      </c>
      <c r="N2110">
        <v>34</v>
      </c>
      <c r="O2110" t="s">
        <v>3399</v>
      </c>
      <c r="P2110" t="s">
        <v>3400</v>
      </c>
      <c r="Q2110" s="7">
        <f>fact_orders[[#This Row],[Original Price]]*(1-fact_orders[[#This Row],[Discount%]])</f>
        <v>249.75</v>
      </c>
      <c r="R2110">
        <f>fact_orders[[#This Row],[Original Price]]*fact_orders[[#This Row],[Discount%]]</f>
        <v>83.25</v>
      </c>
      <c r="S2110">
        <f>YEAR(fact_orders[[#This Row],[Date]])</f>
        <v>2021</v>
      </c>
      <c r="T2110">
        <f>MONTH(fact_orders[[#This Row],[Date]])</f>
        <v>12</v>
      </c>
      <c r="U2110" t="str">
        <f>TEXT(fact_orders[[#This Row],[Date]],"mmm-yyyy")</f>
        <v>Dec-2021</v>
      </c>
      <c r="V2110" t="str">
        <f>"Q"&amp;ROUNDUP(MONTH(fact_orders[[#This Row],[Date]])/3,0)</f>
        <v>Q4</v>
      </c>
      <c r="W2110" t="str" cm="1">
        <f t="array" ref="W2110">_xlfn.IFS(
fact_orders[[#This Row],[dim_customers.Customer Age]]&lt;=25,"18-25",
fact_orders[[#This Row],[dim_customers.Customer Age]]&lt;=35,"26-35",
fact_orders[[#This Row],[dim_customers.Customer Age]]&lt;=45,"36-45",
fact_orders[[#This Row],[dim_customers.Customer Age]]&lt;=55,"46-55",
TRUE,"56+"
)</f>
        <v>26-35</v>
      </c>
      <c r="X2110" t="str" cm="1">
        <f t="array" ref="X2110">_xlfn.IFS(fact_orders[[#This Row],[Original Price]]&lt;250,"Under 250", fact_orders[[#This Row],[Original Price]]&lt;500, "250-499",fact_orders[[#This Row],[Original Price]]&lt;1000,"500-999",fact_orders[[#This Row],[Original Price]]&lt;2000,"1000-1999",TRUE,"2000+")</f>
        <v>250-499</v>
      </c>
      <c r="Y2110" t="str" cm="1">
        <f t="array" ref="Y2110">_xlfn.IFS(fact_orders[[#This Row],[Discount%]]&lt;0.2,"10-19%",fact_orders[[#This Row],[Discount%]]&lt;0.3,"20-29%",fact_orders[[#This Row],[Discount%]]&lt;0.4,"30-39%",fact_orders[[#This Row],[Discount%]]&lt;0.5,"40-49%",TRUE,"50%+")</f>
        <v>20-29%</v>
      </c>
    </row>
    <row r="2111" spans="1:25" hidden="1" x14ac:dyDescent="0.3">
      <c r="A2111" t="s">
        <v>5527</v>
      </c>
      <c r="B2111" t="s">
        <v>3406</v>
      </c>
      <c r="C2111" t="s">
        <v>1970</v>
      </c>
      <c r="D2111" s="2">
        <v>44947</v>
      </c>
      <c r="E2111">
        <v>236</v>
      </c>
      <c r="F2111" s="4">
        <v>0.45</v>
      </c>
      <c r="G2111" t="s">
        <v>8</v>
      </c>
      <c r="H2111" t="s">
        <v>911</v>
      </c>
      <c r="I2111" t="s">
        <v>1929</v>
      </c>
      <c r="J2111" t="s">
        <v>1965</v>
      </c>
      <c r="K2111" t="s">
        <v>915</v>
      </c>
      <c r="L2111" t="s">
        <v>162</v>
      </c>
      <c r="M2111">
        <v>3</v>
      </c>
      <c r="N2111">
        <v>35</v>
      </c>
      <c r="O2111" t="s">
        <v>3407</v>
      </c>
      <c r="P2111" t="s">
        <v>3400</v>
      </c>
      <c r="Q2111" s="7">
        <f>fact_orders[[#This Row],[Original Price]]*(1-fact_orders[[#This Row],[Discount%]])</f>
        <v>129.80000000000001</v>
      </c>
      <c r="R2111">
        <f>fact_orders[[#This Row],[Original Price]]*fact_orders[[#This Row],[Discount%]]</f>
        <v>106.2</v>
      </c>
      <c r="S2111">
        <f>YEAR(fact_orders[[#This Row],[Date]])</f>
        <v>2023</v>
      </c>
      <c r="T2111">
        <f>MONTH(fact_orders[[#This Row],[Date]])</f>
        <v>1</v>
      </c>
      <c r="U2111" t="str">
        <f>TEXT(fact_orders[[#This Row],[Date]],"mmm-yyyy")</f>
        <v>Jan-2023</v>
      </c>
      <c r="V2111" t="str">
        <f>"Q"&amp;ROUNDUP(MONTH(fact_orders[[#This Row],[Date]])/3,0)</f>
        <v>Q1</v>
      </c>
      <c r="W2111" t="str" cm="1">
        <f t="array" ref="W2111">_xlfn.IFS(
fact_orders[[#This Row],[dim_customers.Customer Age]]&lt;=25,"18-25",
fact_orders[[#This Row],[dim_customers.Customer Age]]&lt;=35,"26-35",
fact_orders[[#This Row],[dim_customers.Customer Age]]&lt;=45,"36-45",
fact_orders[[#This Row],[dim_customers.Customer Age]]&lt;=55,"46-55",
TRUE,"56+"
)</f>
        <v>26-35</v>
      </c>
      <c r="X2111" t="str" cm="1">
        <f t="array" ref="X2111">_xlfn.IFS(fact_orders[[#This Row],[Original Price]]&lt;250,"Under 250", fact_orders[[#This Row],[Original Price]]&lt;500, "250-499",fact_orders[[#This Row],[Original Price]]&lt;1000,"500-999",fact_orders[[#This Row],[Original Price]]&lt;2000,"1000-1999",TRUE,"2000+")</f>
        <v>Under 250</v>
      </c>
      <c r="Y2111" t="str" cm="1">
        <f t="array" ref="Y2111">_xlfn.IFS(fact_orders[[#This Row],[Discount%]]&lt;0.2,"10-19%",fact_orders[[#This Row],[Discount%]]&lt;0.3,"20-29%",fact_orders[[#This Row],[Discount%]]&lt;0.4,"30-39%",fact_orders[[#This Row],[Discount%]]&lt;0.5,"40-49%",TRUE,"50%+")</f>
        <v>40-49%</v>
      </c>
    </row>
    <row r="2112" spans="1:25" hidden="1" x14ac:dyDescent="0.3">
      <c r="A2112" t="s">
        <v>5528</v>
      </c>
      <c r="B2112" t="s">
        <v>3408</v>
      </c>
      <c r="C2112" t="s">
        <v>1971</v>
      </c>
      <c r="D2112" s="2">
        <v>44679</v>
      </c>
      <c r="E2112">
        <v>456</v>
      </c>
      <c r="F2112" s="4">
        <v>0.15</v>
      </c>
      <c r="G2112" t="s">
        <v>8</v>
      </c>
      <c r="H2112" t="s">
        <v>911</v>
      </c>
      <c r="I2112" t="s">
        <v>1929</v>
      </c>
      <c r="J2112" t="s">
        <v>1965</v>
      </c>
      <c r="K2112" t="s">
        <v>917</v>
      </c>
      <c r="L2112" t="s">
        <v>432</v>
      </c>
      <c r="M2112">
        <v>5</v>
      </c>
      <c r="N2112">
        <v>36</v>
      </c>
      <c r="O2112" t="s">
        <v>3407</v>
      </c>
      <c r="P2112" t="s">
        <v>3400</v>
      </c>
      <c r="Q2112" s="7">
        <f>fact_orders[[#This Row],[Original Price]]*(1-fact_orders[[#This Row],[Discount%]])</f>
        <v>387.59999999999997</v>
      </c>
      <c r="R2112">
        <f>fact_orders[[#This Row],[Original Price]]*fact_orders[[#This Row],[Discount%]]</f>
        <v>68.399999999999991</v>
      </c>
      <c r="S2112">
        <f>YEAR(fact_orders[[#This Row],[Date]])</f>
        <v>2022</v>
      </c>
      <c r="T2112">
        <f>MONTH(fact_orders[[#This Row],[Date]])</f>
        <v>4</v>
      </c>
      <c r="U2112" t="str">
        <f>TEXT(fact_orders[[#This Row],[Date]],"mmm-yyyy")</f>
        <v>Apr-2022</v>
      </c>
      <c r="V2112" t="str">
        <f>"Q"&amp;ROUNDUP(MONTH(fact_orders[[#This Row],[Date]])/3,0)</f>
        <v>Q2</v>
      </c>
      <c r="W2112" t="str" cm="1">
        <f t="array" ref="W2112">_xlfn.IFS(
fact_orders[[#This Row],[dim_customers.Customer Age]]&lt;=25,"18-25",
fact_orders[[#This Row],[dim_customers.Customer Age]]&lt;=35,"26-35",
fact_orders[[#This Row],[dim_customers.Customer Age]]&lt;=45,"36-45",
fact_orders[[#This Row],[dim_customers.Customer Age]]&lt;=55,"46-55",
TRUE,"56+"
)</f>
        <v>36-45</v>
      </c>
      <c r="X2112" t="str" cm="1">
        <f t="array" ref="X2112">_xlfn.IFS(fact_orders[[#This Row],[Original Price]]&lt;250,"Under 250", fact_orders[[#This Row],[Original Price]]&lt;500, "250-499",fact_orders[[#This Row],[Original Price]]&lt;1000,"500-999",fact_orders[[#This Row],[Original Price]]&lt;2000,"1000-1999",TRUE,"2000+")</f>
        <v>250-499</v>
      </c>
      <c r="Y2112" t="str" cm="1">
        <f t="array" ref="Y2112">_xlfn.IFS(fact_orders[[#This Row],[Discount%]]&lt;0.2,"10-19%",fact_orders[[#This Row],[Discount%]]&lt;0.3,"20-29%",fact_orders[[#This Row],[Discount%]]&lt;0.4,"30-39%",fact_orders[[#This Row],[Discount%]]&lt;0.5,"40-49%",TRUE,"50%+")</f>
        <v>10-19%</v>
      </c>
    </row>
    <row r="2113" spans="1:25" hidden="1" x14ac:dyDescent="0.3">
      <c r="A2113" t="s">
        <v>5529</v>
      </c>
      <c r="B2113" t="s">
        <v>3409</v>
      </c>
      <c r="C2113" t="s">
        <v>1972</v>
      </c>
      <c r="D2113" s="2">
        <v>44446</v>
      </c>
      <c r="E2113">
        <v>963</v>
      </c>
      <c r="F2113" s="4">
        <v>0.33</v>
      </c>
      <c r="G2113" t="s">
        <v>8</v>
      </c>
      <c r="H2113" t="s">
        <v>911</v>
      </c>
      <c r="I2113" t="s">
        <v>1929</v>
      </c>
      <c r="J2113" t="s">
        <v>1965</v>
      </c>
      <c r="K2113" t="s">
        <v>919</v>
      </c>
      <c r="L2113" t="s">
        <v>432</v>
      </c>
      <c r="M2113">
        <v>5</v>
      </c>
      <c r="N2113">
        <v>37</v>
      </c>
      <c r="O2113" t="s">
        <v>3407</v>
      </c>
      <c r="P2113" t="s">
        <v>3400</v>
      </c>
      <c r="Q2113" s="7">
        <f>fact_orders[[#This Row],[Original Price]]*(1-fact_orders[[#This Row],[Discount%]])</f>
        <v>645.20999999999992</v>
      </c>
      <c r="R2113">
        <f>fact_orders[[#This Row],[Original Price]]*fact_orders[[#This Row],[Discount%]]</f>
        <v>317.79000000000002</v>
      </c>
      <c r="S2113">
        <f>YEAR(fact_orders[[#This Row],[Date]])</f>
        <v>2021</v>
      </c>
      <c r="T2113">
        <f>MONTH(fact_orders[[#This Row],[Date]])</f>
        <v>9</v>
      </c>
      <c r="U2113" t="str">
        <f>TEXT(fact_orders[[#This Row],[Date]],"mmm-yyyy")</f>
        <v>Sep-2021</v>
      </c>
      <c r="V2113" t="str">
        <f>"Q"&amp;ROUNDUP(MONTH(fact_orders[[#This Row],[Date]])/3,0)</f>
        <v>Q3</v>
      </c>
      <c r="W2113" t="str" cm="1">
        <f t="array" ref="W2113">_xlfn.IFS(
fact_orders[[#This Row],[dim_customers.Customer Age]]&lt;=25,"18-25",
fact_orders[[#This Row],[dim_customers.Customer Age]]&lt;=35,"26-35",
fact_orders[[#This Row],[dim_customers.Customer Age]]&lt;=45,"36-45",
fact_orders[[#This Row],[dim_customers.Customer Age]]&lt;=55,"46-55",
TRUE,"56+"
)</f>
        <v>36-45</v>
      </c>
      <c r="X2113" t="str" cm="1">
        <f t="array" ref="X2113">_xlfn.IFS(fact_orders[[#This Row],[Original Price]]&lt;250,"Under 250", fact_orders[[#This Row],[Original Price]]&lt;500, "250-499",fact_orders[[#This Row],[Original Price]]&lt;1000,"500-999",fact_orders[[#This Row],[Original Price]]&lt;2000,"1000-1999",TRUE,"2000+")</f>
        <v>500-999</v>
      </c>
      <c r="Y2113" t="str" cm="1">
        <f t="array" ref="Y2113">_xlfn.IFS(fact_orders[[#This Row],[Discount%]]&lt;0.2,"10-19%",fact_orders[[#This Row],[Discount%]]&lt;0.3,"20-29%",fact_orders[[#This Row],[Discount%]]&lt;0.4,"30-39%",fact_orders[[#This Row],[Discount%]]&lt;0.5,"40-49%",TRUE,"50%+")</f>
        <v>30-39%</v>
      </c>
    </row>
    <row r="2114" spans="1:25" hidden="1" x14ac:dyDescent="0.3">
      <c r="A2114" t="s">
        <v>5530</v>
      </c>
      <c r="B2114" t="s">
        <v>3410</v>
      </c>
      <c r="C2114" t="s">
        <v>1973</v>
      </c>
      <c r="D2114" s="2">
        <v>44785</v>
      </c>
      <c r="E2114">
        <v>234</v>
      </c>
      <c r="F2114" s="4">
        <v>0.42</v>
      </c>
      <c r="G2114" t="s">
        <v>8</v>
      </c>
      <c r="H2114" t="s">
        <v>911</v>
      </c>
      <c r="I2114" t="s">
        <v>1929</v>
      </c>
      <c r="J2114" t="s">
        <v>1965</v>
      </c>
      <c r="K2114" t="s">
        <v>921</v>
      </c>
      <c r="L2114" t="s">
        <v>432</v>
      </c>
      <c r="M2114">
        <v>4</v>
      </c>
      <c r="N2114">
        <v>38</v>
      </c>
      <c r="O2114" t="s">
        <v>3411</v>
      </c>
      <c r="P2114" t="s">
        <v>3400</v>
      </c>
      <c r="Q2114" s="7">
        <f>fact_orders[[#This Row],[Original Price]]*(1-fact_orders[[#This Row],[Discount%]])</f>
        <v>135.72000000000003</v>
      </c>
      <c r="R2114">
        <f>fact_orders[[#This Row],[Original Price]]*fact_orders[[#This Row],[Discount%]]</f>
        <v>98.28</v>
      </c>
      <c r="S2114">
        <f>YEAR(fact_orders[[#This Row],[Date]])</f>
        <v>2022</v>
      </c>
      <c r="T2114">
        <f>MONTH(fact_orders[[#This Row],[Date]])</f>
        <v>8</v>
      </c>
      <c r="U2114" t="str">
        <f>TEXT(fact_orders[[#This Row],[Date]],"mmm-yyyy")</f>
        <v>Aug-2022</v>
      </c>
      <c r="V2114" t="str">
        <f>"Q"&amp;ROUNDUP(MONTH(fact_orders[[#This Row],[Date]])/3,0)</f>
        <v>Q3</v>
      </c>
      <c r="W2114" t="str" cm="1">
        <f t="array" ref="W2114">_xlfn.IFS(
fact_orders[[#This Row],[dim_customers.Customer Age]]&lt;=25,"18-25",
fact_orders[[#This Row],[dim_customers.Customer Age]]&lt;=35,"26-35",
fact_orders[[#This Row],[dim_customers.Customer Age]]&lt;=45,"36-45",
fact_orders[[#This Row],[dim_customers.Customer Age]]&lt;=55,"46-55",
TRUE,"56+"
)</f>
        <v>36-45</v>
      </c>
      <c r="X2114" t="str" cm="1">
        <f t="array" ref="X2114">_xlfn.IFS(fact_orders[[#This Row],[Original Price]]&lt;250,"Under 250", fact_orders[[#This Row],[Original Price]]&lt;500, "250-499",fact_orders[[#This Row],[Original Price]]&lt;1000,"500-999",fact_orders[[#This Row],[Original Price]]&lt;2000,"1000-1999",TRUE,"2000+")</f>
        <v>Under 250</v>
      </c>
      <c r="Y2114" t="str" cm="1">
        <f t="array" ref="Y2114">_xlfn.IFS(fact_orders[[#This Row],[Discount%]]&lt;0.2,"10-19%",fact_orders[[#This Row],[Discount%]]&lt;0.3,"20-29%",fact_orders[[#This Row],[Discount%]]&lt;0.4,"30-39%",fact_orders[[#This Row],[Discount%]]&lt;0.5,"40-49%",TRUE,"50%+")</f>
        <v>40-49%</v>
      </c>
    </row>
    <row r="2115" spans="1:25" hidden="1" x14ac:dyDescent="0.3">
      <c r="A2115" t="s">
        <v>5531</v>
      </c>
      <c r="B2115" t="s">
        <v>3412</v>
      </c>
      <c r="C2115" t="s">
        <v>1974</v>
      </c>
      <c r="D2115" s="2">
        <v>44319</v>
      </c>
      <c r="E2115">
        <v>456</v>
      </c>
      <c r="F2115" s="4">
        <v>0.42</v>
      </c>
      <c r="G2115" t="s">
        <v>8</v>
      </c>
      <c r="H2115" t="s">
        <v>911</v>
      </c>
      <c r="I2115" t="s">
        <v>1929</v>
      </c>
      <c r="J2115" t="s">
        <v>1965</v>
      </c>
      <c r="K2115" t="s">
        <v>923</v>
      </c>
      <c r="L2115" t="s">
        <v>432</v>
      </c>
      <c r="M2115">
        <v>3</v>
      </c>
      <c r="N2115">
        <v>39</v>
      </c>
      <c r="O2115" t="s">
        <v>3411</v>
      </c>
      <c r="P2115" t="s">
        <v>3400</v>
      </c>
      <c r="Q2115" s="7">
        <f>fact_orders[[#This Row],[Original Price]]*(1-fact_orders[[#This Row],[Discount%]])</f>
        <v>264.48</v>
      </c>
      <c r="R2115">
        <f>fact_orders[[#This Row],[Original Price]]*fact_orders[[#This Row],[Discount%]]</f>
        <v>191.51999999999998</v>
      </c>
      <c r="S2115">
        <f>YEAR(fact_orders[[#This Row],[Date]])</f>
        <v>2021</v>
      </c>
      <c r="T2115">
        <f>MONTH(fact_orders[[#This Row],[Date]])</f>
        <v>5</v>
      </c>
      <c r="U2115" t="str">
        <f>TEXT(fact_orders[[#This Row],[Date]],"mmm-yyyy")</f>
        <v>May-2021</v>
      </c>
      <c r="V2115" t="str">
        <f>"Q"&amp;ROUNDUP(MONTH(fact_orders[[#This Row],[Date]])/3,0)</f>
        <v>Q2</v>
      </c>
      <c r="W2115" t="str" cm="1">
        <f t="array" ref="W2115">_xlfn.IFS(
fact_orders[[#This Row],[dim_customers.Customer Age]]&lt;=25,"18-25",
fact_orders[[#This Row],[dim_customers.Customer Age]]&lt;=35,"26-35",
fact_orders[[#This Row],[dim_customers.Customer Age]]&lt;=45,"36-45",
fact_orders[[#This Row],[dim_customers.Customer Age]]&lt;=55,"46-55",
TRUE,"56+"
)</f>
        <v>36-45</v>
      </c>
      <c r="X2115" t="str" cm="1">
        <f t="array" ref="X2115">_xlfn.IFS(fact_orders[[#This Row],[Original Price]]&lt;250,"Under 250", fact_orders[[#This Row],[Original Price]]&lt;500, "250-499",fact_orders[[#This Row],[Original Price]]&lt;1000,"500-999",fact_orders[[#This Row],[Original Price]]&lt;2000,"1000-1999",TRUE,"2000+")</f>
        <v>250-499</v>
      </c>
      <c r="Y2115" t="str" cm="1">
        <f t="array" ref="Y2115">_xlfn.IFS(fact_orders[[#This Row],[Discount%]]&lt;0.2,"10-19%",fact_orders[[#This Row],[Discount%]]&lt;0.3,"20-29%",fact_orders[[#This Row],[Discount%]]&lt;0.4,"30-39%",fact_orders[[#This Row],[Discount%]]&lt;0.5,"40-49%",TRUE,"50%+")</f>
        <v>40-49%</v>
      </c>
    </row>
    <row r="2116" spans="1:25" hidden="1" x14ac:dyDescent="0.3">
      <c r="A2116" t="s">
        <v>5532</v>
      </c>
      <c r="B2116" t="s">
        <v>3413</v>
      </c>
      <c r="C2116" t="s">
        <v>1975</v>
      </c>
      <c r="D2116" s="2">
        <v>44283</v>
      </c>
      <c r="E2116">
        <v>564</v>
      </c>
      <c r="F2116" s="4">
        <v>0.39</v>
      </c>
      <c r="G2116" t="s">
        <v>8</v>
      </c>
      <c r="H2116" t="s">
        <v>911</v>
      </c>
      <c r="I2116" t="s">
        <v>1929</v>
      </c>
      <c r="J2116" t="s">
        <v>1965</v>
      </c>
      <c r="K2116" t="s">
        <v>923</v>
      </c>
      <c r="L2116" t="s">
        <v>432</v>
      </c>
      <c r="M2116">
        <v>5</v>
      </c>
      <c r="N2116">
        <v>40</v>
      </c>
      <c r="O2116" t="s">
        <v>3411</v>
      </c>
      <c r="P2116" t="s">
        <v>3400</v>
      </c>
      <c r="Q2116" s="7">
        <f>fact_orders[[#This Row],[Original Price]]*(1-fact_orders[[#This Row],[Discount%]])</f>
        <v>344.04</v>
      </c>
      <c r="R2116">
        <f>fact_orders[[#This Row],[Original Price]]*fact_orders[[#This Row],[Discount%]]</f>
        <v>219.96</v>
      </c>
      <c r="S2116">
        <f>YEAR(fact_orders[[#This Row],[Date]])</f>
        <v>2021</v>
      </c>
      <c r="T2116">
        <f>MONTH(fact_orders[[#This Row],[Date]])</f>
        <v>3</v>
      </c>
      <c r="U2116" t="str">
        <f>TEXT(fact_orders[[#This Row],[Date]],"mmm-yyyy")</f>
        <v>Mar-2021</v>
      </c>
      <c r="V2116" t="str">
        <f>"Q"&amp;ROUNDUP(MONTH(fact_orders[[#This Row],[Date]])/3,0)</f>
        <v>Q1</v>
      </c>
      <c r="W2116" t="str" cm="1">
        <f t="array" ref="W2116">_xlfn.IFS(
fact_orders[[#This Row],[dim_customers.Customer Age]]&lt;=25,"18-25",
fact_orders[[#This Row],[dim_customers.Customer Age]]&lt;=35,"26-35",
fact_orders[[#This Row],[dim_customers.Customer Age]]&lt;=45,"36-45",
fact_orders[[#This Row],[dim_customers.Customer Age]]&lt;=55,"46-55",
TRUE,"56+"
)</f>
        <v>36-45</v>
      </c>
      <c r="X2116" t="str" cm="1">
        <f t="array" ref="X2116">_xlfn.IFS(fact_orders[[#This Row],[Original Price]]&lt;250,"Under 250", fact_orders[[#This Row],[Original Price]]&lt;500, "250-499",fact_orders[[#This Row],[Original Price]]&lt;1000,"500-999",fact_orders[[#This Row],[Original Price]]&lt;2000,"1000-1999",TRUE,"2000+")</f>
        <v>500-999</v>
      </c>
      <c r="Y2116" t="str" cm="1">
        <f t="array" ref="Y2116">_xlfn.IFS(fact_orders[[#This Row],[Discount%]]&lt;0.2,"10-19%",fact_orders[[#This Row],[Discount%]]&lt;0.3,"20-29%",fact_orders[[#This Row],[Discount%]]&lt;0.4,"30-39%",fact_orders[[#This Row],[Discount%]]&lt;0.5,"40-49%",TRUE,"50%+")</f>
        <v>30-39%</v>
      </c>
    </row>
    <row r="2117" spans="1:25" hidden="1" x14ac:dyDescent="0.3">
      <c r="A2117" t="s">
        <v>5533</v>
      </c>
      <c r="B2117" t="s">
        <v>3280</v>
      </c>
      <c r="C2117" t="s">
        <v>1976</v>
      </c>
      <c r="D2117" s="2">
        <v>44726</v>
      </c>
      <c r="E2117">
        <v>634</v>
      </c>
      <c r="F2117" s="4">
        <v>0.39</v>
      </c>
      <c r="G2117" t="s">
        <v>8</v>
      </c>
      <c r="H2117" t="s">
        <v>911</v>
      </c>
      <c r="I2117" t="s">
        <v>1929</v>
      </c>
      <c r="J2117" t="s">
        <v>1003</v>
      </c>
      <c r="K2117" t="s">
        <v>923</v>
      </c>
      <c r="L2117" t="s">
        <v>432</v>
      </c>
      <c r="M2117">
        <v>4</v>
      </c>
      <c r="N2117">
        <v>30</v>
      </c>
      <c r="O2117" t="s">
        <v>3281</v>
      </c>
      <c r="P2117" t="s">
        <v>3282</v>
      </c>
      <c r="Q2117" s="7">
        <f>fact_orders[[#This Row],[Original Price]]*(1-fact_orders[[#This Row],[Discount%]])</f>
        <v>386.74</v>
      </c>
      <c r="R2117">
        <f>fact_orders[[#This Row],[Original Price]]*fact_orders[[#This Row],[Discount%]]</f>
        <v>247.26000000000002</v>
      </c>
      <c r="S2117">
        <f>YEAR(fact_orders[[#This Row],[Date]])</f>
        <v>2022</v>
      </c>
      <c r="T2117">
        <f>MONTH(fact_orders[[#This Row],[Date]])</f>
        <v>6</v>
      </c>
      <c r="U2117" t="str">
        <f>TEXT(fact_orders[[#This Row],[Date]],"mmm-yyyy")</f>
        <v>Jun-2022</v>
      </c>
      <c r="V2117" t="str">
        <f>"Q"&amp;ROUNDUP(MONTH(fact_orders[[#This Row],[Date]])/3,0)</f>
        <v>Q2</v>
      </c>
      <c r="W2117" t="str" cm="1">
        <f t="array" ref="W2117">_xlfn.IFS(
fact_orders[[#This Row],[dim_customers.Customer Age]]&lt;=25,"18-25",
fact_orders[[#This Row],[dim_customers.Customer Age]]&lt;=35,"26-35",
fact_orders[[#This Row],[dim_customers.Customer Age]]&lt;=45,"36-45",
fact_orders[[#This Row],[dim_customers.Customer Age]]&lt;=55,"46-55",
TRUE,"56+"
)</f>
        <v>26-35</v>
      </c>
      <c r="X2117" t="str" cm="1">
        <f t="array" ref="X2117">_xlfn.IFS(fact_orders[[#This Row],[Original Price]]&lt;250,"Under 250", fact_orders[[#This Row],[Original Price]]&lt;500, "250-499",fact_orders[[#This Row],[Original Price]]&lt;1000,"500-999",fact_orders[[#This Row],[Original Price]]&lt;2000,"1000-1999",TRUE,"2000+")</f>
        <v>500-999</v>
      </c>
      <c r="Y2117" t="str" cm="1">
        <f t="array" ref="Y2117">_xlfn.IFS(fact_orders[[#This Row],[Discount%]]&lt;0.2,"10-19%",fact_orders[[#This Row],[Discount%]]&lt;0.3,"20-29%",fact_orders[[#This Row],[Discount%]]&lt;0.4,"30-39%",fact_orders[[#This Row],[Discount%]]&lt;0.5,"40-49%",TRUE,"50%+")</f>
        <v>30-39%</v>
      </c>
    </row>
    <row r="2118" spans="1:25" hidden="1" x14ac:dyDescent="0.3">
      <c r="A2118" t="s">
        <v>5534</v>
      </c>
      <c r="B2118" t="s">
        <v>3283</v>
      </c>
      <c r="C2118" t="s">
        <v>1977</v>
      </c>
      <c r="D2118" s="2">
        <v>44847</v>
      </c>
      <c r="E2118">
        <v>236</v>
      </c>
      <c r="F2118" s="4">
        <v>0.39</v>
      </c>
      <c r="G2118" t="s">
        <v>8</v>
      </c>
      <c r="H2118" t="s">
        <v>911</v>
      </c>
      <c r="I2118" t="s">
        <v>1929</v>
      </c>
      <c r="J2118" t="s">
        <v>1003</v>
      </c>
      <c r="K2118" t="s">
        <v>923</v>
      </c>
      <c r="L2118" t="s">
        <v>29</v>
      </c>
      <c r="M2118">
        <v>3</v>
      </c>
      <c r="N2118">
        <v>35</v>
      </c>
      <c r="O2118" t="s">
        <v>3281</v>
      </c>
      <c r="P2118" t="s">
        <v>3282</v>
      </c>
      <c r="Q2118" s="7">
        <f>fact_orders[[#This Row],[Original Price]]*(1-fact_orders[[#This Row],[Discount%]])</f>
        <v>143.96</v>
      </c>
      <c r="R2118">
        <f>fact_orders[[#This Row],[Original Price]]*fact_orders[[#This Row],[Discount%]]</f>
        <v>92.04</v>
      </c>
      <c r="S2118">
        <f>YEAR(fact_orders[[#This Row],[Date]])</f>
        <v>2022</v>
      </c>
      <c r="T2118">
        <f>MONTH(fact_orders[[#This Row],[Date]])</f>
        <v>10</v>
      </c>
      <c r="U2118" t="str">
        <f>TEXT(fact_orders[[#This Row],[Date]],"mmm-yyyy")</f>
        <v>Oct-2022</v>
      </c>
      <c r="V2118" t="str">
        <f>"Q"&amp;ROUNDUP(MONTH(fact_orders[[#This Row],[Date]])/3,0)</f>
        <v>Q4</v>
      </c>
      <c r="W2118" t="str" cm="1">
        <f t="array" ref="W2118">_xlfn.IFS(
fact_orders[[#This Row],[dim_customers.Customer Age]]&lt;=25,"18-25",
fact_orders[[#This Row],[dim_customers.Customer Age]]&lt;=35,"26-35",
fact_orders[[#This Row],[dim_customers.Customer Age]]&lt;=45,"36-45",
fact_orders[[#This Row],[dim_customers.Customer Age]]&lt;=55,"46-55",
TRUE,"56+"
)</f>
        <v>26-35</v>
      </c>
      <c r="X2118" t="str" cm="1">
        <f t="array" ref="X2118">_xlfn.IFS(fact_orders[[#This Row],[Original Price]]&lt;250,"Under 250", fact_orders[[#This Row],[Original Price]]&lt;500, "250-499",fact_orders[[#This Row],[Original Price]]&lt;1000,"500-999",fact_orders[[#This Row],[Original Price]]&lt;2000,"1000-1999",TRUE,"2000+")</f>
        <v>Under 250</v>
      </c>
      <c r="Y2118" t="str" cm="1">
        <f t="array" ref="Y2118">_xlfn.IFS(fact_orders[[#This Row],[Discount%]]&lt;0.2,"10-19%",fact_orders[[#This Row],[Discount%]]&lt;0.3,"20-29%",fact_orders[[#This Row],[Discount%]]&lt;0.4,"30-39%",fact_orders[[#This Row],[Discount%]]&lt;0.5,"40-49%",TRUE,"50%+")</f>
        <v>30-39%</v>
      </c>
    </row>
    <row r="2119" spans="1:25" hidden="1" x14ac:dyDescent="0.3">
      <c r="A2119" t="s">
        <v>5535</v>
      </c>
      <c r="B2119" t="s">
        <v>3284</v>
      </c>
      <c r="C2119" t="s">
        <v>1978</v>
      </c>
      <c r="D2119" s="2">
        <v>44263</v>
      </c>
      <c r="E2119">
        <v>444</v>
      </c>
      <c r="F2119" s="4">
        <v>0.39</v>
      </c>
      <c r="G2119" t="s">
        <v>8</v>
      </c>
      <c r="H2119" t="s">
        <v>911</v>
      </c>
      <c r="I2119" t="s">
        <v>1929</v>
      </c>
      <c r="J2119" t="s">
        <v>1003</v>
      </c>
      <c r="K2119" t="s">
        <v>923</v>
      </c>
      <c r="L2119" t="s">
        <v>29</v>
      </c>
      <c r="M2119">
        <v>5</v>
      </c>
      <c r="N2119">
        <v>36</v>
      </c>
      <c r="O2119" t="s">
        <v>3281</v>
      </c>
      <c r="P2119" t="s">
        <v>3282</v>
      </c>
      <c r="Q2119" s="7">
        <f>fact_orders[[#This Row],[Original Price]]*(1-fact_orders[[#This Row],[Discount%]])</f>
        <v>270.83999999999997</v>
      </c>
      <c r="R2119">
        <f>fact_orders[[#This Row],[Original Price]]*fact_orders[[#This Row],[Discount%]]</f>
        <v>173.16</v>
      </c>
      <c r="S2119">
        <f>YEAR(fact_orders[[#This Row],[Date]])</f>
        <v>2021</v>
      </c>
      <c r="T2119">
        <f>MONTH(fact_orders[[#This Row],[Date]])</f>
        <v>3</v>
      </c>
      <c r="U2119" t="str">
        <f>TEXT(fact_orders[[#This Row],[Date]],"mmm-yyyy")</f>
        <v>Mar-2021</v>
      </c>
      <c r="V2119" t="str">
        <f>"Q"&amp;ROUNDUP(MONTH(fact_orders[[#This Row],[Date]])/3,0)</f>
        <v>Q1</v>
      </c>
      <c r="W2119" t="str" cm="1">
        <f t="array" ref="W2119">_xlfn.IFS(
fact_orders[[#This Row],[dim_customers.Customer Age]]&lt;=25,"18-25",
fact_orders[[#This Row],[dim_customers.Customer Age]]&lt;=35,"26-35",
fact_orders[[#This Row],[dim_customers.Customer Age]]&lt;=45,"36-45",
fact_orders[[#This Row],[dim_customers.Customer Age]]&lt;=55,"46-55",
TRUE,"56+"
)</f>
        <v>36-45</v>
      </c>
      <c r="X2119" t="str" cm="1">
        <f t="array" ref="X2119">_xlfn.IFS(fact_orders[[#This Row],[Original Price]]&lt;250,"Under 250", fact_orders[[#This Row],[Original Price]]&lt;500, "250-499",fact_orders[[#This Row],[Original Price]]&lt;1000,"500-999",fact_orders[[#This Row],[Original Price]]&lt;2000,"1000-1999",TRUE,"2000+")</f>
        <v>250-499</v>
      </c>
      <c r="Y2119" t="str" cm="1">
        <f t="array" ref="Y2119">_xlfn.IFS(fact_orders[[#This Row],[Discount%]]&lt;0.2,"10-19%",fact_orders[[#This Row],[Discount%]]&lt;0.3,"20-29%",fact_orders[[#This Row],[Discount%]]&lt;0.4,"30-39%",fact_orders[[#This Row],[Discount%]]&lt;0.5,"40-49%",TRUE,"50%+")</f>
        <v>30-39%</v>
      </c>
    </row>
    <row r="2120" spans="1:25" hidden="1" x14ac:dyDescent="0.3">
      <c r="A2120" t="s">
        <v>5536</v>
      </c>
      <c r="B2120" t="s">
        <v>3285</v>
      </c>
      <c r="C2120" t="s">
        <v>1979</v>
      </c>
      <c r="D2120" s="2">
        <v>44679</v>
      </c>
      <c r="E2120">
        <v>456</v>
      </c>
      <c r="F2120" s="4">
        <v>0.3</v>
      </c>
      <c r="G2120" t="s">
        <v>8</v>
      </c>
      <c r="H2120" t="s">
        <v>911</v>
      </c>
      <c r="I2120" t="s">
        <v>1929</v>
      </c>
      <c r="J2120" t="s">
        <v>1003</v>
      </c>
      <c r="K2120" t="s">
        <v>923</v>
      </c>
      <c r="L2120" t="s">
        <v>27</v>
      </c>
      <c r="M2120">
        <v>5</v>
      </c>
      <c r="N2120">
        <v>40</v>
      </c>
      <c r="O2120" t="s">
        <v>3286</v>
      </c>
      <c r="P2120" t="s">
        <v>3282</v>
      </c>
      <c r="Q2120" s="7">
        <f>fact_orders[[#This Row],[Original Price]]*(1-fact_orders[[#This Row],[Discount%]])</f>
        <v>319.2</v>
      </c>
      <c r="R2120">
        <f>fact_orders[[#This Row],[Original Price]]*fact_orders[[#This Row],[Discount%]]</f>
        <v>136.79999999999998</v>
      </c>
      <c r="S2120">
        <f>YEAR(fact_orders[[#This Row],[Date]])</f>
        <v>2022</v>
      </c>
      <c r="T2120">
        <f>MONTH(fact_orders[[#This Row],[Date]])</f>
        <v>4</v>
      </c>
      <c r="U2120" t="str">
        <f>TEXT(fact_orders[[#This Row],[Date]],"mmm-yyyy")</f>
        <v>Apr-2022</v>
      </c>
      <c r="V2120" t="str">
        <f>"Q"&amp;ROUNDUP(MONTH(fact_orders[[#This Row],[Date]])/3,0)</f>
        <v>Q2</v>
      </c>
      <c r="W2120" t="str" cm="1">
        <f t="array" ref="W2120">_xlfn.IFS(
fact_orders[[#This Row],[dim_customers.Customer Age]]&lt;=25,"18-25",
fact_orders[[#This Row],[dim_customers.Customer Age]]&lt;=35,"26-35",
fact_orders[[#This Row],[dim_customers.Customer Age]]&lt;=45,"36-45",
fact_orders[[#This Row],[dim_customers.Customer Age]]&lt;=55,"46-55",
TRUE,"56+"
)</f>
        <v>36-45</v>
      </c>
      <c r="X2120" t="str" cm="1">
        <f t="array" ref="X2120">_xlfn.IFS(fact_orders[[#This Row],[Original Price]]&lt;250,"Under 250", fact_orders[[#This Row],[Original Price]]&lt;500, "250-499",fact_orders[[#This Row],[Original Price]]&lt;1000,"500-999",fact_orders[[#This Row],[Original Price]]&lt;2000,"1000-1999",TRUE,"2000+")</f>
        <v>250-499</v>
      </c>
      <c r="Y2120" t="str" cm="1">
        <f t="array" ref="Y2120">_xlfn.IFS(fact_orders[[#This Row],[Discount%]]&lt;0.2,"10-19%",fact_orders[[#This Row],[Discount%]]&lt;0.3,"20-29%",fact_orders[[#This Row],[Discount%]]&lt;0.4,"30-39%",fact_orders[[#This Row],[Discount%]]&lt;0.5,"40-49%",TRUE,"50%+")</f>
        <v>30-39%</v>
      </c>
    </row>
    <row r="2121" spans="1:25" hidden="1" x14ac:dyDescent="0.3">
      <c r="A2121" t="s">
        <v>5537</v>
      </c>
      <c r="B2121" t="s">
        <v>3287</v>
      </c>
      <c r="C2121" t="s">
        <v>1980</v>
      </c>
      <c r="D2121" s="2">
        <v>44841</v>
      </c>
      <c r="E2121">
        <v>963</v>
      </c>
      <c r="F2121" s="4">
        <v>0.3</v>
      </c>
      <c r="G2121" t="s">
        <v>8</v>
      </c>
      <c r="H2121" t="s">
        <v>911</v>
      </c>
      <c r="I2121" t="s">
        <v>1929</v>
      </c>
      <c r="J2121" t="s">
        <v>1003</v>
      </c>
      <c r="K2121" t="s">
        <v>923</v>
      </c>
      <c r="L2121" t="s">
        <v>27</v>
      </c>
      <c r="M2121">
        <v>4</v>
      </c>
      <c r="N2121">
        <v>25</v>
      </c>
      <c r="O2121" t="s">
        <v>3286</v>
      </c>
      <c r="P2121" t="s">
        <v>3282</v>
      </c>
      <c r="Q2121" s="7">
        <f>fact_orders[[#This Row],[Original Price]]*(1-fact_orders[[#This Row],[Discount%]])</f>
        <v>674.09999999999991</v>
      </c>
      <c r="R2121">
        <f>fact_orders[[#This Row],[Original Price]]*fact_orders[[#This Row],[Discount%]]</f>
        <v>288.89999999999998</v>
      </c>
      <c r="S2121">
        <f>YEAR(fact_orders[[#This Row],[Date]])</f>
        <v>2022</v>
      </c>
      <c r="T2121">
        <f>MONTH(fact_orders[[#This Row],[Date]])</f>
        <v>10</v>
      </c>
      <c r="U2121" t="str">
        <f>TEXT(fact_orders[[#This Row],[Date]],"mmm-yyyy")</f>
        <v>Oct-2022</v>
      </c>
      <c r="V2121" t="str">
        <f>"Q"&amp;ROUNDUP(MONTH(fact_orders[[#This Row],[Date]])/3,0)</f>
        <v>Q4</v>
      </c>
      <c r="W2121" t="str" cm="1">
        <f t="array" ref="W2121">_xlfn.IFS(
fact_orders[[#This Row],[dim_customers.Customer Age]]&lt;=25,"18-25",
fact_orders[[#This Row],[dim_customers.Customer Age]]&lt;=35,"26-35",
fact_orders[[#This Row],[dim_customers.Customer Age]]&lt;=45,"36-45",
fact_orders[[#This Row],[dim_customers.Customer Age]]&lt;=55,"46-55",
TRUE,"56+"
)</f>
        <v>18-25</v>
      </c>
      <c r="X2121" t="str" cm="1">
        <f t="array" ref="X2121">_xlfn.IFS(fact_orders[[#This Row],[Original Price]]&lt;250,"Under 250", fact_orders[[#This Row],[Original Price]]&lt;500, "250-499",fact_orders[[#This Row],[Original Price]]&lt;1000,"500-999",fact_orders[[#This Row],[Original Price]]&lt;2000,"1000-1999",TRUE,"2000+")</f>
        <v>500-999</v>
      </c>
      <c r="Y2121" t="str" cm="1">
        <f t="array" ref="Y2121">_xlfn.IFS(fact_orders[[#This Row],[Discount%]]&lt;0.2,"10-19%",fact_orders[[#This Row],[Discount%]]&lt;0.3,"20-29%",fact_orders[[#This Row],[Discount%]]&lt;0.4,"30-39%",fact_orders[[#This Row],[Discount%]]&lt;0.5,"40-49%",TRUE,"50%+")</f>
        <v>30-39%</v>
      </c>
    </row>
    <row r="2122" spans="1:25" hidden="1" x14ac:dyDescent="0.3">
      <c r="A2122" t="s">
        <v>5538</v>
      </c>
      <c r="B2122" t="s">
        <v>3288</v>
      </c>
      <c r="C2122" t="s">
        <v>1981</v>
      </c>
      <c r="D2122" s="2">
        <v>44734</v>
      </c>
      <c r="E2122">
        <v>456</v>
      </c>
      <c r="F2122" s="4">
        <v>0.3</v>
      </c>
      <c r="G2122" t="s">
        <v>8</v>
      </c>
      <c r="H2122" t="s">
        <v>911</v>
      </c>
      <c r="I2122" t="s">
        <v>1929</v>
      </c>
      <c r="J2122" t="s">
        <v>1003</v>
      </c>
      <c r="K2122" t="s">
        <v>931</v>
      </c>
      <c r="L2122" t="s">
        <v>27</v>
      </c>
      <c r="M2122">
        <v>2</v>
      </c>
      <c r="N2122">
        <v>16</v>
      </c>
      <c r="O2122" t="s">
        <v>3286</v>
      </c>
      <c r="P2122" t="s">
        <v>3282</v>
      </c>
      <c r="Q2122" s="7">
        <f>fact_orders[[#This Row],[Original Price]]*(1-fact_orders[[#This Row],[Discount%]])</f>
        <v>319.2</v>
      </c>
      <c r="R2122">
        <f>fact_orders[[#This Row],[Original Price]]*fact_orders[[#This Row],[Discount%]]</f>
        <v>136.79999999999998</v>
      </c>
      <c r="S2122">
        <f>YEAR(fact_orders[[#This Row],[Date]])</f>
        <v>2022</v>
      </c>
      <c r="T2122">
        <f>MONTH(fact_orders[[#This Row],[Date]])</f>
        <v>6</v>
      </c>
      <c r="U2122" t="str">
        <f>TEXT(fact_orders[[#This Row],[Date]],"mmm-yyyy")</f>
        <v>Jun-2022</v>
      </c>
      <c r="V2122" t="str">
        <f>"Q"&amp;ROUNDUP(MONTH(fact_orders[[#This Row],[Date]])/3,0)</f>
        <v>Q2</v>
      </c>
      <c r="W2122" t="str" cm="1">
        <f t="array" ref="W2122">_xlfn.IFS(
fact_orders[[#This Row],[dim_customers.Customer Age]]&lt;=25,"18-25",
fact_orders[[#This Row],[dim_customers.Customer Age]]&lt;=35,"26-35",
fact_orders[[#This Row],[dim_customers.Customer Age]]&lt;=45,"36-45",
fact_orders[[#This Row],[dim_customers.Customer Age]]&lt;=55,"46-55",
TRUE,"56+"
)</f>
        <v>18-25</v>
      </c>
      <c r="X2122" t="str" cm="1">
        <f t="array" ref="X2122">_xlfn.IFS(fact_orders[[#This Row],[Original Price]]&lt;250,"Under 250", fact_orders[[#This Row],[Original Price]]&lt;500, "250-499",fact_orders[[#This Row],[Original Price]]&lt;1000,"500-999",fact_orders[[#This Row],[Original Price]]&lt;2000,"1000-1999",TRUE,"2000+")</f>
        <v>250-499</v>
      </c>
      <c r="Y2122" t="str" cm="1">
        <f t="array" ref="Y2122">_xlfn.IFS(fact_orders[[#This Row],[Discount%]]&lt;0.2,"10-19%",fact_orders[[#This Row],[Discount%]]&lt;0.3,"20-29%",fact_orders[[#This Row],[Discount%]]&lt;0.4,"30-39%",fact_orders[[#This Row],[Discount%]]&lt;0.5,"40-49%",TRUE,"50%+")</f>
        <v>30-39%</v>
      </c>
    </row>
    <row r="2123" spans="1:25" hidden="1" x14ac:dyDescent="0.3">
      <c r="A2123" t="s">
        <v>5539</v>
      </c>
      <c r="B2123" t="s">
        <v>3289</v>
      </c>
      <c r="C2123" t="s">
        <v>1982</v>
      </c>
      <c r="D2123" s="2">
        <v>44565</v>
      </c>
      <c r="E2123">
        <v>1189</v>
      </c>
      <c r="F2123" s="4">
        <v>0.25</v>
      </c>
      <c r="G2123" t="s">
        <v>8</v>
      </c>
      <c r="H2123" t="s">
        <v>911</v>
      </c>
      <c r="I2123" t="s">
        <v>1929</v>
      </c>
      <c r="J2123" t="s">
        <v>1003</v>
      </c>
      <c r="K2123" t="s">
        <v>931</v>
      </c>
      <c r="L2123" t="s">
        <v>213</v>
      </c>
      <c r="M2123">
        <v>3</v>
      </c>
      <c r="N2123">
        <v>23</v>
      </c>
      <c r="O2123" t="s">
        <v>3286</v>
      </c>
      <c r="P2123" t="s">
        <v>3282</v>
      </c>
      <c r="Q2123" s="7">
        <f>fact_orders[[#This Row],[Original Price]]*(1-fact_orders[[#This Row],[Discount%]])</f>
        <v>891.75</v>
      </c>
      <c r="R2123">
        <f>fact_orders[[#This Row],[Original Price]]*fact_orders[[#This Row],[Discount%]]</f>
        <v>297.25</v>
      </c>
      <c r="S2123">
        <f>YEAR(fact_orders[[#This Row],[Date]])</f>
        <v>2022</v>
      </c>
      <c r="T2123">
        <f>MONTH(fact_orders[[#This Row],[Date]])</f>
        <v>1</v>
      </c>
      <c r="U2123" t="str">
        <f>TEXT(fact_orders[[#This Row],[Date]],"mmm-yyyy")</f>
        <v>Jan-2022</v>
      </c>
      <c r="V2123" t="str">
        <f>"Q"&amp;ROUNDUP(MONTH(fact_orders[[#This Row],[Date]])/3,0)</f>
        <v>Q1</v>
      </c>
      <c r="W2123" t="str" cm="1">
        <f t="array" ref="W2123">_xlfn.IFS(
fact_orders[[#This Row],[dim_customers.Customer Age]]&lt;=25,"18-25",
fact_orders[[#This Row],[dim_customers.Customer Age]]&lt;=35,"26-35",
fact_orders[[#This Row],[dim_customers.Customer Age]]&lt;=45,"36-45",
fact_orders[[#This Row],[dim_customers.Customer Age]]&lt;=55,"46-55",
TRUE,"56+"
)</f>
        <v>18-25</v>
      </c>
      <c r="X2123" t="str" cm="1">
        <f t="array" ref="X2123">_xlfn.IFS(fact_orders[[#This Row],[Original Price]]&lt;250,"Under 250", fact_orders[[#This Row],[Original Price]]&lt;500, "250-499",fact_orders[[#This Row],[Original Price]]&lt;1000,"500-999",fact_orders[[#This Row],[Original Price]]&lt;2000,"1000-1999",TRUE,"2000+")</f>
        <v>1000-1999</v>
      </c>
      <c r="Y2123" t="str" cm="1">
        <f t="array" ref="Y2123">_xlfn.IFS(fact_orders[[#This Row],[Discount%]]&lt;0.2,"10-19%",fact_orders[[#This Row],[Discount%]]&lt;0.3,"20-29%",fact_orders[[#This Row],[Discount%]]&lt;0.4,"30-39%",fact_orders[[#This Row],[Discount%]]&lt;0.5,"40-49%",TRUE,"50%+")</f>
        <v>20-29%</v>
      </c>
    </row>
    <row r="2124" spans="1:25" hidden="1" x14ac:dyDescent="0.3">
      <c r="A2124" t="s">
        <v>5540</v>
      </c>
      <c r="B2124" t="s">
        <v>3290</v>
      </c>
      <c r="C2124" t="s">
        <v>1983</v>
      </c>
      <c r="D2124" s="2">
        <v>44218</v>
      </c>
      <c r="E2124">
        <v>1298</v>
      </c>
      <c r="F2124" s="4">
        <v>0.25</v>
      </c>
      <c r="G2124" t="s">
        <v>8</v>
      </c>
      <c r="H2124" t="s">
        <v>911</v>
      </c>
      <c r="I2124" t="s">
        <v>1929</v>
      </c>
      <c r="J2124" t="s">
        <v>1003</v>
      </c>
      <c r="K2124" t="s">
        <v>931</v>
      </c>
      <c r="L2124" t="s">
        <v>213</v>
      </c>
      <c r="M2124">
        <v>4</v>
      </c>
      <c r="N2124">
        <v>22</v>
      </c>
      <c r="O2124" t="s">
        <v>3286</v>
      </c>
      <c r="P2124" t="s">
        <v>3282</v>
      </c>
      <c r="Q2124" s="7">
        <f>fact_orders[[#This Row],[Original Price]]*(1-fact_orders[[#This Row],[Discount%]])</f>
        <v>973.5</v>
      </c>
      <c r="R2124">
        <f>fact_orders[[#This Row],[Original Price]]*fact_orders[[#This Row],[Discount%]]</f>
        <v>324.5</v>
      </c>
      <c r="S2124">
        <f>YEAR(fact_orders[[#This Row],[Date]])</f>
        <v>2021</v>
      </c>
      <c r="T2124">
        <f>MONTH(fact_orders[[#This Row],[Date]])</f>
        <v>1</v>
      </c>
      <c r="U2124" t="str">
        <f>TEXT(fact_orders[[#This Row],[Date]],"mmm-yyyy")</f>
        <v>Jan-2021</v>
      </c>
      <c r="V2124" t="str">
        <f>"Q"&amp;ROUNDUP(MONTH(fact_orders[[#This Row],[Date]])/3,0)</f>
        <v>Q1</v>
      </c>
      <c r="W2124" t="str" cm="1">
        <f t="array" ref="W2124">_xlfn.IFS(
fact_orders[[#This Row],[dim_customers.Customer Age]]&lt;=25,"18-25",
fact_orders[[#This Row],[dim_customers.Customer Age]]&lt;=35,"26-35",
fact_orders[[#This Row],[dim_customers.Customer Age]]&lt;=45,"36-45",
fact_orders[[#This Row],[dim_customers.Customer Age]]&lt;=55,"46-55",
TRUE,"56+"
)</f>
        <v>18-25</v>
      </c>
      <c r="X2124" t="str" cm="1">
        <f t="array" ref="X2124">_xlfn.IFS(fact_orders[[#This Row],[Original Price]]&lt;250,"Under 250", fact_orders[[#This Row],[Original Price]]&lt;500, "250-499",fact_orders[[#This Row],[Original Price]]&lt;1000,"500-999",fact_orders[[#This Row],[Original Price]]&lt;2000,"1000-1999",TRUE,"2000+")</f>
        <v>1000-1999</v>
      </c>
      <c r="Y2124" t="str" cm="1">
        <f t="array" ref="Y2124">_xlfn.IFS(fact_orders[[#This Row],[Discount%]]&lt;0.2,"10-19%",fact_orders[[#This Row],[Discount%]]&lt;0.3,"20-29%",fact_orders[[#This Row],[Discount%]]&lt;0.4,"30-39%",fact_orders[[#This Row],[Discount%]]&lt;0.5,"40-49%",TRUE,"50%+")</f>
        <v>20-29%</v>
      </c>
    </row>
    <row r="2125" spans="1:25" hidden="1" x14ac:dyDescent="0.3">
      <c r="A2125" t="s">
        <v>5541</v>
      </c>
      <c r="B2125" t="s">
        <v>3291</v>
      </c>
      <c r="C2125" t="s">
        <v>1984</v>
      </c>
      <c r="D2125" s="2">
        <v>44219</v>
      </c>
      <c r="E2125">
        <v>1456</v>
      </c>
      <c r="F2125" s="4">
        <v>0.3</v>
      </c>
      <c r="G2125" t="s">
        <v>8</v>
      </c>
      <c r="H2125" t="s">
        <v>911</v>
      </c>
      <c r="I2125" t="s">
        <v>1929</v>
      </c>
      <c r="J2125" t="s">
        <v>1003</v>
      </c>
      <c r="K2125" t="s">
        <v>931</v>
      </c>
      <c r="L2125" t="s">
        <v>213</v>
      </c>
      <c r="M2125">
        <v>5</v>
      </c>
      <c r="N2125">
        <v>17</v>
      </c>
      <c r="O2125" t="s">
        <v>3292</v>
      </c>
      <c r="P2125" t="s">
        <v>3293</v>
      </c>
      <c r="Q2125" s="7">
        <f>fact_orders[[#This Row],[Original Price]]*(1-fact_orders[[#This Row],[Discount%]])</f>
        <v>1019.1999999999999</v>
      </c>
      <c r="R2125">
        <f>fact_orders[[#This Row],[Original Price]]*fact_orders[[#This Row],[Discount%]]</f>
        <v>436.8</v>
      </c>
      <c r="S2125">
        <f>YEAR(fact_orders[[#This Row],[Date]])</f>
        <v>2021</v>
      </c>
      <c r="T2125">
        <f>MONTH(fact_orders[[#This Row],[Date]])</f>
        <v>1</v>
      </c>
      <c r="U2125" t="str">
        <f>TEXT(fact_orders[[#This Row],[Date]],"mmm-yyyy")</f>
        <v>Jan-2021</v>
      </c>
      <c r="V2125" t="str">
        <f>"Q"&amp;ROUNDUP(MONTH(fact_orders[[#This Row],[Date]])/3,0)</f>
        <v>Q1</v>
      </c>
      <c r="W2125" t="str" cm="1">
        <f t="array" ref="W2125">_xlfn.IFS(
fact_orders[[#This Row],[dim_customers.Customer Age]]&lt;=25,"18-25",
fact_orders[[#This Row],[dim_customers.Customer Age]]&lt;=35,"26-35",
fact_orders[[#This Row],[dim_customers.Customer Age]]&lt;=45,"36-45",
fact_orders[[#This Row],[dim_customers.Customer Age]]&lt;=55,"46-55",
TRUE,"56+"
)</f>
        <v>18-25</v>
      </c>
      <c r="X2125" t="str" cm="1">
        <f t="array" ref="X2125">_xlfn.IFS(fact_orders[[#This Row],[Original Price]]&lt;250,"Under 250", fact_orders[[#This Row],[Original Price]]&lt;500, "250-499",fact_orders[[#This Row],[Original Price]]&lt;1000,"500-999",fact_orders[[#This Row],[Original Price]]&lt;2000,"1000-1999",TRUE,"2000+")</f>
        <v>1000-1999</v>
      </c>
      <c r="Y2125" t="str" cm="1">
        <f t="array" ref="Y2125">_xlfn.IFS(fact_orders[[#This Row],[Discount%]]&lt;0.2,"10-19%",fact_orders[[#This Row],[Discount%]]&lt;0.3,"20-29%",fact_orders[[#This Row],[Discount%]]&lt;0.4,"30-39%",fact_orders[[#This Row],[Discount%]]&lt;0.5,"40-49%",TRUE,"50%+")</f>
        <v>30-39%</v>
      </c>
    </row>
    <row r="2126" spans="1:25" hidden="1" x14ac:dyDescent="0.3">
      <c r="A2126" t="s">
        <v>5542</v>
      </c>
      <c r="B2126" t="s">
        <v>3294</v>
      </c>
      <c r="C2126" t="s">
        <v>1985</v>
      </c>
      <c r="D2126" s="2">
        <v>44530</v>
      </c>
      <c r="E2126">
        <v>1478</v>
      </c>
      <c r="F2126" s="4">
        <v>0.3</v>
      </c>
      <c r="G2126" t="s">
        <v>8</v>
      </c>
      <c r="H2126" t="s">
        <v>911</v>
      </c>
      <c r="I2126" t="s">
        <v>1929</v>
      </c>
      <c r="J2126" t="s">
        <v>1003</v>
      </c>
      <c r="K2126" t="s">
        <v>931</v>
      </c>
      <c r="L2126" t="s">
        <v>213</v>
      </c>
      <c r="M2126">
        <v>4</v>
      </c>
      <c r="N2126">
        <v>19</v>
      </c>
      <c r="O2126" t="s">
        <v>3292</v>
      </c>
      <c r="P2126" t="s">
        <v>3293</v>
      </c>
      <c r="Q2126" s="7">
        <f>fact_orders[[#This Row],[Original Price]]*(1-fact_orders[[#This Row],[Discount%]])</f>
        <v>1034.5999999999999</v>
      </c>
      <c r="R2126">
        <f>fact_orders[[#This Row],[Original Price]]*fact_orders[[#This Row],[Discount%]]</f>
        <v>443.4</v>
      </c>
      <c r="S2126">
        <f>YEAR(fact_orders[[#This Row],[Date]])</f>
        <v>2021</v>
      </c>
      <c r="T2126">
        <f>MONTH(fact_orders[[#This Row],[Date]])</f>
        <v>11</v>
      </c>
      <c r="U2126" t="str">
        <f>TEXT(fact_orders[[#This Row],[Date]],"mmm-yyyy")</f>
        <v>Nov-2021</v>
      </c>
      <c r="V2126" t="str">
        <f>"Q"&amp;ROUNDUP(MONTH(fact_orders[[#This Row],[Date]])/3,0)</f>
        <v>Q4</v>
      </c>
      <c r="W2126" t="str" cm="1">
        <f t="array" ref="W2126">_xlfn.IFS(
fact_orders[[#This Row],[dim_customers.Customer Age]]&lt;=25,"18-25",
fact_orders[[#This Row],[dim_customers.Customer Age]]&lt;=35,"26-35",
fact_orders[[#This Row],[dim_customers.Customer Age]]&lt;=45,"36-45",
fact_orders[[#This Row],[dim_customers.Customer Age]]&lt;=55,"46-55",
TRUE,"56+"
)</f>
        <v>18-25</v>
      </c>
      <c r="X2126" t="str" cm="1">
        <f t="array" ref="X2126">_xlfn.IFS(fact_orders[[#This Row],[Original Price]]&lt;250,"Under 250", fact_orders[[#This Row],[Original Price]]&lt;500, "250-499",fact_orders[[#This Row],[Original Price]]&lt;1000,"500-999",fact_orders[[#This Row],[Original Price]]&lt;2000,"1000-1999",TRUE,"2000+")</f>
        <v>1000-1999</v>
      </c>
      <c r="Y2126" t="str" cm="1">
        <f t="array" ref="Y2126">_xlfn.IFS(fact_orders[[#This Row],[Discount%]]&lt;0.2,"10-19%",fact_orders[[#This Row],[Discount%]]&lt;0.3,"20-29%",fact_orders[[#This Row],[Discount%]]&lt;0.4,"30-39%",fact_orders[[#This Row],[Discount%]]&lt;0.5,"40-49%",TRUE,"50%+")</f>
        <v>30-39%</v>
      </c>
    </row>
    <row r="2127" spans="1:25" hidden="1" x14ac:dyDescent="0.3">
      <c r="A2127" t="s">
        <v>5543</v>
      </c>
      <c r="B2127" t="s">
        <v>3295</v>
      </c>
      <c r="C2127" t="s">
        <v>1986</v>
      </c>
      <c r="D2127" s="2">
        <v>44935</v>
      </c>
      <c r="E2127">
        <v>256</v>
      </c>
      <c r="F2127" s="4">
        <v>0.3</v>
      </c>
      <c r="G2127" t="s">
        <v>8</v>
      </c>
      <c r="H2127" t="s">
        <v>911</v>
      </c>
      <c r="I2127" t="s">
        <v>1929</v>
      </c>
      <c r="J2127" t="s">
        <v>1003</v>
      </c>
      <c r="K2127" t="s">
        <v>931</v>
      </c>
      <c r="L2127" t="s">
        <v>196</v>
      </c>
      <c r="M2127">
        <v>4</v>
      </c>
      <c r="N2127">
        <v>18</v>
      </c>
      <c r="O2127" t="s">
        <v>3292</v>
      </c>
      <c r="P2127" t="s">
        <v>3293</v>
      </c>
      <c r="Q2127" s="7">
        <f>fact_orders[[#This Row],[Original Price]]*(1-fact_orders[[#This Row],[Discount%]])</f>
        <v>179.2</v>
      </c>
      <c r="R2127">
        <f>fact_orders[[#This Row],[Original Price]]*fact_orders[[#This Row],[Discount%]]</f>
        <v>76.8</v>
      </c>
      <c r="S2127">
        <f>YEAR(fact_orders[[#This Row],[Date]])</f>
        <v>2023</v>
      </c>
      <c r="T2127">
        <f>MONTH(fact_orders[[#This Row],[Date]])</f>
        <v>1</v>
      </c>
      <c r="U2127" t="str">
        <f>TEXT(fact_orders[[#This Row],[Date]],"mmm-yyyy")</f>
        <v>Jan-2023</v>
      </c>
      <c r="V2127" t="str">
        <f>"Q"&amp;ROUNDUP(MONTH(fact_orders[[#This Row],[Date]])/3,0)</f>
        <v>Q1</v>
      </c>
      <c r="W2127" t="str" cm="1">
        <f t="array" ref="W2127">_xlfn.IFS(
fact_orders[[#This Row],[dim_customers.Customer Age]]&lt;=25,"18-25",
fact_orders[[#This Row],[dim_customers.Customer Age]]&lt;=35,"26-35",
fact_orders[[#This Row],[dim_customers.Customer Age]]&lt;=45,"36-45",
fact_orders[[#This Row],[dim_customers.Customer Age]]&lt;=55,"46-55",
TRUE,"56+"
)</f>
        <v>18-25</v>
      </c>
      <c r="X2127" t="str" cm="1">
        <f t="array" ref="X2127">_xlfn.IFS(fact_orders[[#This Row],[Original Price]]&lt;250,"Under 250", fact_orders[[#This Row],[Original Price]]&lt;500, "250-499",fact_orders[[#This Row],[Original Price]]&lt;1000,"500-999",fact_orders[[#This Row],[Original Price]]&lt;2000,"1000-1999",TRUE,"2000+")</f>
        <v>250-499</v>
      </c>
      <c r="Y2127" t="str" cm="1">
        <f t="array" ref="Y2127">_xlfn.IFS(fact_orders[[#This Row],[Discount%]]&lt;0.2,"10-19%",fact_orders[[#This Row],[Discount%]]&lt;0.3,"20-29%",fact_orders[[#This Row],[Discount%]]&lt;0.4,"30-39%",fact_orders[[#This Row],[Discount%]]&lt;0.5,"40-49%",TRUE,"50%+")</f>
        <v>30-39%</v>
      </c>
    </row>
    <row r="2128" spans="1:25" hidden="1" x14ac:dyDescent="0.3">
      <c r="A2128" t="s">
        <v>5544</v>
      </c>
      <c r="B2128" t="s">
        <v>3296</v>
      </c>
      <c r="C2128" t="s">
        <v>1987</v>
      </c>
      <c r="D2128" s="2">
        <v>44745</v>
      </c>
      <c r="E2128">
        <v>2698</v>
      </c>
      <c r="F2128" s="4">
        <v>0.4</v>
      </c>
      <c r="G2128" t="s">
        <v>8</v>
      </c>
      <c r="H2128" t="s">
        <v>911</v>
      </c>
      <c r="I2128" t="s">
        <v>1929</v>
      </c>
      <c r="J2128" t="s">
        <v>1003</v>
      </c>
      <c r="K2128" t="s">
        <v>931</v>
      </c>
      <c r="L2128" t="s">
        <v>196</v>
      </c>
      <c r="M2128">
        <v>4</v>
      </c>
      <c r="N2128">
        <v>20</v>
      </c>
      <c r="O2128" t="s">
        <v>3292</v>
      </c>
      <c r="P2128" t="s">
        <v>3293</v>
      </c>
      <c r="Q2128" s="7">
        <f>fact_orders[[#This Row],[Original Price]]*(1-fact_orders[[#This Row],[Discount%]])</f>
        <v>1618.8</v>
      </c>
      <c r="R2128">
        <f>fact_orders[[#This Row],[Original Price]]*fact_orders[[#This Row],[Discount%]]</f>
        <v>1079.2</v>
      </c>
      <c r="S2128">
        <f>YEAR(fact_orders[[#This Row],[Date]])</f>
        <v>2022</v>
      </c>
      <c r="T2128">
        <f>MONTH(fact_orders[[#This Row],[Date]])</f>
        <v>7</v>
      </c>
      <c r="U2128" t="str">
        <f>TEXT(fact_orders[[#This Row],[Date]],"mmm-yyyy")</f>
        <v>Jul-2022</v>
      </c>
      <c r="V2128" t="str">
        <f>"Q"&amp;ROUNDUP(MONTH(fact_orders[[#This Row],[Date]])/3,0)</f>
        <v>Q3</v>
      </c>
      <c r="W2128" t="str" cm="1">
        <f t="array" ref="W2128">_xlfn.IFS(
fact_orders[[#This Row],[dim_customers.Customer Age]]&lt;=25,"18-25",
fact_orders[[#This Row],[dim_customers.Customer Age]]&lt;=35,"26-35",
fact_orders[[#This Row],[dim_customers.Customer Age]]&lt;=45,"36-45",
fact_orders[[#This Row],[dim_customers.Customer Age]]&lt;=55,"46-55",
TRUE,"56+"
)</f>
        <v>18-25</v>
      </c>
      <c r="X2128" t="str" cm="1">
        <f t="array" ref="X2128">_xlfn.IFS(fact_orders[[#This Row],[Original Price]]&lt;250,"Under 250", fact_orders[[#This Row],[Original Price]]&lt;500, "250-499",fact_orders[[#This Row],[Original Price]]&lt;1000,"500-999",fact_orders[[#This Row],[Original Price]]&lt;2000,"1000-1999",TRUE,"2000+")</f>
        <v>2000+</v>
      </c>
      <c r="Y2128" t="str" cm="1">
        <f t="array" ref="Y2128">_xlfn.IFS(fact_orders[[#This Row],[Discount%]]&lt;0.2,"10-19%",fact_orders[[#This Row],[Discount%]]&lt;0.3,"20-29%",fact_orders[[#This Row],[Discount%]]&lt;0.4,"30-39%",fact_orders[[#This Row],[Discount%]]&lt;0.5,"40-49%",TRUE,"50%+")</f>
        <v>40-49%</v>
      </c>
    </row>
    <row r="2129" spans="1:25" hidden="1" x14ac:dyDescent="0.3">
      <c r="A2129" t="s">
        <v>5545</v>
      </c>
      <c r="B2129" t="s">
        <v>3297</v>
      </c>
      <c r="C2129" t="s">
        <v>1988</v>
      </c>
      <c r="D2129" s="2">
        <v>44530</v>
      </c>
      <c r="E2129">
        <v>2364</v>
      </c>
      <c r="F2129" s="4">
        <v>0.4</v>
      </c>
      <c r="G2129" t="s">
        <v>8</v>
      </c>
      <c r="H2129" t="s">
        <v>911</v>
      </c>
      <c r="I2129" t="s">
        <v>1929</v>
      </c>
      <c r="J2129" t="s">
        <v>1003</v>
      </c>
      <c r="K2129" t="s">
        <v>931</v>
      </c>
      <c r="L2129" t="s">
        <v>196</v>
      </c>
      <c r="M2129">
        <v>3</v>
      </c>
      <c r="N2129">
        <v>22</v>
      </c>
      <c r="O2129" t="s">
        <v>3298</v>
      </c>
      <c r="P2129" t="s">
        <v>3299</v>
      </c>
      <c r="Q2129" s="7">
        <f>fact_orders[[#This Row],[Original Price]]*(1-fact_orders[[#This Row],[Discount%]])</f>
        <v>1418.3999999999999</v>
      </c>
      <c r="R2129">
        <f>fact_orders[[#This Row],[Original Price]]*fact_orders[[#This Row],[Discount%]]</f>
        <v>945.6</v>
      </c>
      <c r="S2129">
        <f>YEAR(fact_orders[[#This Row],[Date]])</f>
        <v>2021</v>
      </c>
      <c r="T2129">
        <f>MONTH(fact_orders[[#This Row],[Date]])</f>
        <v>11</v>
      </c>
      <c r="U2129" t="str">
        <f>TEXT(fact_orders[[#This Row],[Date]],"mmm-yyyy")</f>
        <v>Nov-2021</v>
      </c>
      <c r="V2129" t="str">
        <f>"Q"&amp;ROUNDUP(MONTH(fact_orders[[#This Row],[Date]])/3,0)</f>
        <v>Q4</v>
      </c>
      <c r="W2129" t="str" cm="1">
        <f t="array" ref="W2129">_xlfn.IFS(
fact_orders[[#This Row],[dim_customers.Customer Age]]&lt;=25,"18-25",
fact_orders[[#This Row],[dim_customers.Customer Age]]&lt;=35,"26-35",
fact_orders[[#This Row],[dim_customers.Customer Age]]&lt;=45,"36-45",
fact_orders[[#This Row],[dim_customers.Customer Age]]&lt;=55,"46-55",
TRUE,"56+"
)</f>
        <v>18-25</v>
      </c>
      <c r="X2129" t="str" cm="1">
        <f t="array" ref="X2129">_xlfn.IFS(fact_orders[[#This Row],[Original Price]]&lt;250,"Under 250", fact_orders[[#This Row],[Original Price]]&lt;500, "250-499",fact_orders[[#This Row],[Original Price]]&lt;1000,"500-999",fact_orders[[#This Row],[Original Price]]&lt;2000,"1000-1999",TRUE,"2000+")</f>
        <v>2000+</v>
      </c>
      <c r="Y2129" t="str" cm="1">
        <f t="array" ref="Y2129">_xlfn.IFS(fact_orders[[#This Row],[Discount%]]&lt;0.2,"10-19%",fact_orders[[#This Row],[Discount%]]&lt;0.3,"20-29%",fact_orders[[#This Row],[Discount%]]&lt;0.4,"30-39%",fact_orders[[#This Row],[Discount%]]&lt;0.5,"40-49%",TRUE,"50%+")</f>
        <v>40-49%</v>
      </c>
    </row>
    <row r="2130" spans="1:25" hidden="1" x14ac:dyDescent="0.3">
      <c r="A2130" t="s">
        <v>5546</v>
      </c>
      <c r="B2130" t="s">
        <v>3300</v>
      </c>
      <c r="C2130" t="s">
        <v>1989</v>
      </c>
      <c r="D2130" s="2">
        <v>44671</v>
      </c>
      <c r="E2130">
        <v>1236</v>
      </c>
      <c r="F2130" s="4">
        <v>0.4</v>
      </c>
      <c r="G2130" t="s">
        <v>8</v>
      </c>
      <c r="H2130" t="s">
        <v>911</v>
      </c>
      <c r="I2130" t="s">
        <v>1929</v>
      </c>
      <c r="J2130" t="s">
        <v>1003</v>
      </c>
      <c r="K2130" t="s">
        <v>940</v>
      </c>
      <c r="L2130" t="s">
        <v>196</v>
      </c>
      <c r="M2130">
        <v>2</v>
      </c>
      <c r="N2130">
        <v>25</v>
      </c>
      <c r="O2130" t="s">
        <v>3298</v>
      </c>
      <c r="P2130" t="s">
        <v>3299</v>
      </c>
      <c r="Q2130" s="7">
        <f>fact_orders[[#This Row],[Original Price]]*(1-fact_orders[[#This Row],[Discount%]])</f>
        <v>741.6</v>
      </c>
      <c r="R2130">
        <f>fact_orders[[#This Row],[Original Price]]*fact_orders[[#This Row],[Discount%]]</f>
        <v>494.40000000000003</v>
      </c>
      <c r="S2130">
        <f>YEAR(fact_orders[[#This Row],[Date]])</f>
        <v>2022</v>
      </c>
      <c r="T2130">
        <f>MONTH(fact_orders[[#This Row],[Date]])</f>
        <v>4</v>
      </c>
      <c r="U2130" t="str">
        <f>TEXT(fact_orders[[#This Row],[Date]],"mmm-yyyy")</f>
        <v>Apr-2022</v>
      </c>
      <c r="V2130" t="str">
        <f>"Q"&amp;ROUNDUP(MONTH(fact_orders[[#This Row],[Date]])/3,0)</f>
        <v>Q2</v>
      </c>
      <c r="W2130" t="str" cm="1">
        <f t="array" ref="W2130">_xlfn.IFS(
fact_orders[[#This Row],[dim_customers.Customer Age]]&lt;=25,"18-25",
fact_orders[[#This Row],[dim_customers.Customer Age]]&lt;=35,"26-35",
fact_orders[[#This Row],[dim_customers.Customer Age]]&lt;=45,"36-45",
fact_orders[[#This Row],[dim_customers.Customer Age]]&lt;=55,"46-55",
TRUE,"56+"
)</f>
        <v>18-25</v>
      </c>
      <c r="X2130" t="str" cm="1">
        <f t="array" ref="X2130">_xlfn.IFS(fact_orders[[#This Row],[Original Price]]&lt;250,"Under 250", fact_orders[[#This Row],[Original Price]]&lt;500, "250-499",fact_orders[[#This Row],[Original Price]]&lt;1000,"500-999",fact_orders[[#This Row],[Original Price]]&lt;2000,"1000-1999",TRUE,"2000+")</f>
        <v>1000-1999</v>
      </c>
      <c r="Y2130" t="str" cm="1">
        <f t="array" ref="Y2130">_xlfn.IFS(fact_orders[[#This Row],[Discount%]]&lt;0.2,"10-19%",fact_orders[[#This Row],[Discount%]]&lt;0.3,"20-29%",fact_orders[[#This Row],[Discount%]]&lt;0.4,"30-39%",fact_orders[[#This Row],[Discount%]]&lt;0.5,"40-49%",TRUE,"50%+")</f>
        <v>40-49%</v>
      </c>
    </row>
    <row r="2131" spans="1:25" hidden="1" x14ac:dyDescent="0.3">
      <c r="A2131" t="s">
        <v>5547</v>
      </c>
      <c r="B2131" t="s">
        <v>3301</v>
      </c>
      <c r="C2131" t="s">
        <v>1989</v>
      </c>
      <c r="D2131" s="2">
        <v>44460</v>
      </c>
      <c r="E2131">
        <v>756</v>
      </c>
      <c r="F2131" s="4">
        <v>0.4</v>
      </c>
      <c r="G2131" t="s">
        <v>8</v>
      </c>
      <c r="H2131" t="s">
        <v>911</v>
      </c>
      <c r="I2131" t="s">
        <v>1929</v>
      </c>
      <c r="J2131" t="s">
        <v>1003</v>
      </c>
      <c r="K2131" t="s">
        <v>940</v>
      </c>
      <c r="L2131" t="s">
        <v>196</v>
      </c>
      <c r="M2131">
        <v>2</v>
      </c>
      <c r="N2131">
        <v>27</v>
      </c>
      <c r="O2131" t="s">
        <v>3302</v>
      </c>
      <c r="P2131" t="s">
        <v>3303</v>
      </c>
      <c r="Q2131" s="7">
        <f>fact_orders[[#This Row],[Original Price]]*(1-fact_orders[[#This Row],[Discount%]])</f>
        <v>453.59999999999997</v>
      </c>
      <c r="R2131">
        <f>fact_orders[[#This Row],[Original Price]]*fact_orders[[#This Row],[Discount%]]</f>
        <v>302.40000000000003</v>
      </c>
      <c r="S2131">
        <f>YEAR(fact_orders[[#This Row],[Date]])</f>
        <v>2021</v>
      </c>
      <c r="T2131">
        <f>MONTH(fact_orders[[#This Row],[Date]])</f>
        <v>9</v>
      </c>
      <c r="U2131" t="str">
        <f>TEXT(fact_orders[[#This Row],[Date]],"mmm-yyyy")</f>
        <v>Sep-2021</v>
      </c>
      <c r="V2131" t="str">
        <f>"Q"&amp;ROUNDUP(MONTH(fact_orders[[#This Row],[Date]])/3,0)</f>
        <v>Q3</v>
      </c>
      <c r="W2131" t="str" cm="1">
        <f t="array" ref="W2131">_xlfn.IFS(
fact_orders[[#This Row],[dim_customers.Customer Age]]&lt;=25,"18-25",
fact_orders[[#This Row],[dim_customers.Customer Age]]&lt;=35,"26-35",
fact_orders[[#This Row],[dim_customers.Customer Age]]&lt;=45,"36-45",
fact_orders[[#This Row],[dim_customers.Customer Age]]&lt;=55,"46-55",
TRUE,"56+"
)</f>
        <v>26-35</v>
      </c>
      <c r="X2131" t="str" cm="1">
        <f t="array" ref="X2131">_xlfn.IFS(fact_orders[[#This Row],[Original Price]]&lt;250,"Under 250", fact_orders[[#This Row],[Original Price]]&lt;500, "250-499",fact_orders[[#This Row],[Original Price]]&lt;1000,"500-999",fact_orders[[#This Row],[Original Price]]&lt;2000,"1000-1999",TRUE,"2000+")</f>
        <v>500-999</v>
      </c>
      <c r="Y2131" t="str" cm="1">
        <f t="array" ref="Y2131">_xlfn.IFS(fact_orders[[#This Row],[Discount%]]&lt;0.2,"10-19%",fact_orders[[#This Row],[Discount%]]&lt;0.3,"20-29%",fact_orders[[#This Row],[Discount%]]&lt;0.4,"30-39%",fact_orders[[#This Row],[Discount%]]&lt;0.5,"40-49%",TRUE,"50%+")</f>
        <v>40-49%</v>
      </c>
    </row>
    <row r="2132" spans="1:25" hidden="1" x14ac:dyDescent="0.3">
      <c r="A2132" t="s">
        <v>5548</v>
      </c>
      <c r="B2132" t="s">
        <v>3304</v>
      </c>
      <c r="C2132" t="s">
        <v>1989</v>
      </c>
      <c r="D2132" s="2">
        <v>44936</v>
      </c>
      <c r="E2132">
        <v>326</v>
      </c>
      <c r="F2132" s="4">
        <v>0.4</v>
      </c>
      <c r="G2132" t="s">
        <v>8</v>
      </c>
      <c r="H2132" t="s">
        <v>911</v>
      </c>
      <c r="I2132" t="s">
        <v>1929</v>
      </c>
      <c r="J2132" t="s">
        <v>1003</v>
      </c>
      <c r="K2132" t="s">
        <v>940</v>
      </c>
      <c r="L2132" t="s">
        <v>196</v>
      </c>
      <c r="M2132">
        <v>2</v>
      </c>
      <c r="N2132">
        <v>29</v>
      </c>
      <c r="O2132" t="s">
        <v>3302</v>
      </c>
      <c r="P2132" t="s">
        <v>3303</v>
      </c>
      <c r="Q2132" s="7">
        <f>fact_orders[[#This Row],[Original Price]]*(1-fact_orders[[#This Row],[Discount%]])</f>
        <v>195.6</v>
      </c>
      <c r="R2132">
        <f>fact_orders[[#This Row],[Original Price]]*fact_orders[[#This Row],[Discount%]]</f>
        <v>130.4</v>
      </c>
      <c r="S2132">
        <f>YEAR(fact_orders[[#This Row],[Date]])</f>
        <v>2023</v>
      </c>
      <c r="T2132">
        <f>MONTH(fact_orders[[#This Row],[Date]])</f>
        <v>1</v>
      </c>
      <c r="U2132" t="str">
        <f>TEXT(fact_orders[[#This Row],[Date]],"mmm-yyyy")</f>
        <v>Jan-2023</v>
      </c>
      <c r="V2132" t="str">
        <f>"Q"&amp;ROUNDUP(MONTH(fact_orders[[#This Row],[Date]])/3,0)</f>
        <v>Q1</v>
      </c>
      <c r="W2132" t="str" cm="1">
        <f t="array" ref="W2132">_xlfn.IFS(
fact_orders[[#This Row],[dim_customers.Customer Age]]&lt;=25,"18-25",
fact_orders[[#This Row],[dim_customers.Customer Age]]&lt;=35,"26-35",
fact_orders[[#This Row],[dim_customers.Customer Age]]&lt;=45,"36-45",
fact_orders[[#This Row],[dim_customers.Customer Age]]&lt;=55,"46-55",
TRUE,"56+"
)</f>
        <v>26-35</v>
      </c>
      <c r="X2132" t="str" cm="1">
        <f t="array" ref="X2132">_xlfn.IFS(fact_orders[[#This Row],[Original Price]]&lt;250,"Under 250", fact_orders[[#This Row],[Original Price]]&lt;500, "250-499",fact_orders[[#This Row],[Original Price]]&lt;1000,"500-999",fact_orders[[#This Row],[Original Price]]&lt;2000,"1000-1999",TRUE,"2000+")</f>
        <v>250-499</v>
      </c>
      <c r="Y2132" t="str" cm="1">
        <f t="array" ref="Y2132">_xlfn.IFS(fact_orders[[#This Row],[Discount%]]&lt;0.2,"10-19%",fact_orders[[#This Row],[Discount%]]&lt;0.3,"20-29%",fact_orders[[#This Row],[Discount%]]&lt;0.4,"30-39%",fact_orders[[#This Row],[Discount%]]&lt;0.5,"40-49%",TRUE,"50%+")</f>
        <v>40-49%</v>
      </c>
    </row>
    <row r="2133" spans="1:25" hidden="1" x14ac:dyDescent="0.3">
      <c r="A2133" t="s">
        <v>5549</v>
      </c>
      <c r="B2133" t="s">
        <v>3305</v>
      </c>
      <c r="C2133" t="s">
        <v>1989</v>
      </c>
      <c r="D2133" s="2">
        <v>44724</v>
      </c>
      <c r="E2133">
        <v>453</v>
      </c>
      <c r="F2133" s="4">
        <v>0.4</v>
      </c>
      <c r="G2133" t="s">
        <v>8</v>
      </c>
      <c r="H2133" t="s">
        <v>911</v>
      </c>
      <c r="I2133" t="s">
        <v>1929</v>
      </c>
      <c r="J2133" t="s">
        <v>1003</v>
      </c>
      <c r="K2133" t="s">
        <v>940</v>
      </c>
      <c r="L2133" t="s">
        <v>196</v>
      </c>
      <c r="M2133">
        <v>2</v>
      </c>
      <c r="N2133">
        <v>23</v>
      </c>
      <c r="O2133" t="s">
        <v>3302</v>
      </c>
      <c r="P2133" t="s">
        <v>3303</v>
      </c>
      <c r="Q2133" s="7">
        <f>fact_orders[[#This Row],[Original Price]]*(1-fact_orders[[#This Row],[Discount%]])</f>
        <v>271.8</v>
      </c>
      <c r="R2133">
        <f>fact_orders[[#This Row],[Original Price]]*fact_orders[[#This Row],[Discount%]]</f>
        <v>181.20000000000002</v>
      </c>
      <c r="S2133">
        <f>YEAR(fact_orders[[#This Row],[Date]])</f>
        <v>2022</v>
      </c>
      <c r="T2133">
        <f>MONTH(fact_orders[[#This Row],[Date]])</f>
        <v>6</v>
      </c>
      <c r="U2133" t="str">
        <f>TEXT(fact_orders[[#This Row],[Date]],"mmm-yyyy")</f>
        <v>Jun-2022</v>
      </c>
      <c r="V2133" t="str">
        <f>"Q"&amp;ROUNDUP(MONTH(fact_orders[[#This Row],[Date]])/3,0)</f>
        <v>Q2</v>
      </c>
      <c r="W2133" t="str" cm="1">
        <f t="array" ref="W2133">_xlfn.IFS(
fact_orders[[#This Row],[dim_customers.Customer Age]]&lt;=25,"18-25",
fact_orders[[#This Row],[dim_customers.Customer Age]]&lt;=35,"26-35",
fact_orders[[#This Row],[dim_customers.Customer Age]]&lt;=45,"36-45",
fact_orders[[#This Row],[dim_customers.Customer Age]]&lt;=55,"46-55",
TRUE,"56+"
)</f>
        <v>18-25</v>
      </c>
      <c r="X2133" t="str" cm="1">
        <f t="array" ref="X2133">_xlfn.IFS(fact_orders[[#This Row],[Original Price]]&lt;250,"Under 250", fact_orders[[#This Row],[Original Price]]&lt;500, "250-499",fact_orders[[#This Row],[Original Price]]&lt;1000,"500-999",fact_orders[[#This Row],[Original Price]]&lt;2000,"1000-1999",TRUE,"2000+")</f>
        <v>250-499</v>
      </c>
      <c r="Y2133" t="str" cm="1">
        <f t="array" ref="Y2133">_xlfn.IFS(fact_orders[[#This Row],[Discount%]]&lt;0.2,"10-19%",fact_orders[[#This Row],[Discount%]]&lt;0.3,"20-29%",fact_orders[[#This Row],[Discount%]]&lt;0.4,"30-39%",fact_orders[[#This Row],[Discount%]]&lt;0.5,"40-49%",TRUE,"50%+")</f>
        <v>40-49%</v>
      </c>
    </row>
    <row r="2134" spans="1:25" hidden="1" x14ac:dyDescent="0.3">
      <c r="A2134" t="s">
        <v>5550</v>
      </c>
      <c r="B2134" t="s">
        <v>3306</v>
      </c>
      <c r="C2134" t="s">
        <v>1989</v>
      </c>
      <c r="D2134" s="2">
        <v>44582</v>
      </c>
      <c r="E2134">
        <v>326</v>
      </c>
      <c r="F2134" s="4">
        <v>0.45</v>
      </c>
      <c r="G2134" t="s">
        <v>8</v>
      </c>
      <c r="H2134" t="s">
        <v>911</v>
      </c>
      <c r="I2134" t="s">
        <v>1929</v>
      </c>
      <c r="J2134" t="s">
        <v>1003</v>
      </c>
      <c r="K2134" t="s">
        <v>940</v>
      </c>
      <c r="L2134" t="s">
        <v>196</v>
      </c>
      <c r="M2134">
        <v>2</v>
      </c>
      <c r="N2134">
        <v>25</v>
      </c>
      <c r="O2134" t="s">
        <v>3302</v>
      </c>
      <c r="P2134" t="s">
        <v>3303</v>
      </c>
      <c r="Q2134" s="7">
        <f>fact_orders[[#This Row],[Original Price]]*(1-fact_orders[[#This Row],[Discount%]])</f>
        <v>179.3</v>
      </c>
      <c r="R2134">
        <f>fact_orders[[#This Row],[Original Price]]*fact_orders[[#This Row],[Discount%]]</f>
        <v>146.70000000000002</v>
      </c>
      <c r="S2134">
        <f>YEAR(fact_orders[[#This Row],[Date]])</f>
        <v>2022</v>
      </c>
      <c r="T2134">
        <f>MONTH(fact_orders[[#This Row],[Date]])</f>
        <v>1</v>
      </c>
      <c r="U2134" t="str">
        <f>TEXT(fact_orders[[#This Row],[Date]],"mmm-yyyy")</f>
        <v>Jan-2022</v>
      </c>
      <c r="V2134" t="str">
        <f>"Q"&amp;ROUNDUP(MONTH(fact_orders[[#This Row],[Date]])/3,0)</f>
        <v>Q1</v>
      </c>
      <c r="W2134" t="str" cm="1">
        <f t="array" ref="W2134">_xlfn.IFS(
fact_orders[[#This Row],[dim_customers.Customer Age]]&lt;=25,"18-25",
fact_orders[[#This Row],[dim_customers.Customer Age]]&lt;=35,"26-35",
fact_orders[[#This Row],[dim_customers.Customer Age]]&lt;=45,"36-45",
fact_orders[[#This Row],[dim_customers.Customer Age]]&lt;=55,"46-55",
TRUE,"56+"
)</f>
        <v>18-25</v>
      </c>
      <c r="X2134" t="str" cm="1">
        <f t="array" ref="X2134">_xlfn.IFS(fact_orders[[#This Row],[Original Price]]&lt;250,"Under 250", fact_orders[[#This Row],[Original Price]]&lt;500, "250-499",fact_orders[[#This Row],[Original Price]]&lt;1000,"500-999",fact_orders[[#This Row],[Original Price]]&lt;2000,"1000-1999",TRUE,"2000+")</f>
        <v>250-499</v>
      </c>
      <c r="Y2134" t="str" cm="1">
        <f t="array" ref="Y2134">_xlfn.IFS(fact_orders[[#This Row],[Discount%]]&lt;0.2,"10-19%",fact_orders[[#This Row],[Discount%]]&lt;0.3,"20-29%",fact_orders[[#This Row],[Discount%]]&lt;0.4,"30-39%",fact_orders[[#This Row],[Discount%]]&lt;0.5,"40-49%",TRUE,"50%+")</f>
        <v>40-49%</v>
      </c>
    </row>
    <row r="2135" spans="1:25" hidden="1" x14ac:dyDescent="0.3">
      <c r="A2135" t="s">
        <v>5551</v>
      </c>
      <c r="B2135" t="s">
        <v>3307</v>
      </c>
      <c r="C2135" t="s">
        <v>1989</v>
      </c>
      <c r="D2135" s="2">
        <v>44792</v>
      </c>
      <c r="E2135">
        <v>456</v>
      </c>
      <c r="F2135" s="4">
        <v>0.45</v>
      </c>
      <c r="G2135" t="s">
        <v>8</v>
      </c>
      <c r="H2135" t="s">
        <v>911</v>
      </c>
      <c r="I2135" t="s">
        <v>1929</v>
      </c>
      <c r="J2135" t="s">
        <v>1003</v>
      </c>
      <c r="K2135" t="s">
        <v>940</v>
      </c>
      <c r="L2135" t="s">
        <v>196</v>
      </c>
      <c r="M2135">
        <v>2</v>
      </c>
      <c r="N2135">
        <v>24</v>
      </c>
      <c r="O2135" t="s">
        <v>3302</v>
      </c>
      <c r="P2135" t="s">
        <v>3303</v>
      </c>
      <c r="Q2135" s="7">
        <f>fact_orders[[#This Row],[Original Price]]*(1-fact_orders[[#This Row],[Discount%]])</f>
        <v>250.8</v>
      </c>
      <c r="R2135">
        <f>fact_orders[[#This Row],[Original Price]]*fact_orders[[#This Row],[Discount%]]</f>
        <v>205.20000000000002</v>
      </c>
      <c r="S2135">
        <f>YEAR(fact_orders[[#This Row],[Date]])</f>
        <v>2022</v>
      </c>
      <c r="T2135">
        <f>MONTH(fact_orders[[#This Row],[Date]])</f>
        <v>8</v>
      </c>
      <c r="U2135" t="str">
        <f>TEXT(fact_orders[[#This Row],[Date]],"mmm-yyyy")</f>
        <v>Aug-2022</v>
      </c>
      <c r="V2135" t="str">
        <f>"Q"&amp;ROUNDUP(MONTH(fact_orders[[#This Row],[Date]])/3,0)</f>
        <v>Q3</v>
      </c>
      <c r="W2135" t="str" cm="1">
        <f t="array" ref="W2135">_xlfn.IFS(
fact_orders[[#This Row],[dim_customers.Customer Age]]&lt;=25,"18-25",
fact_orders[[#This Row],[dim_customers.Customer Age]]&lt;=35,"26-35",
fact_orders[[#This Row],[dim_customers.Customer Age]]&lt;=45,"36-45",
fact_orders[[#This Row],[dim_customers.Customer Age]]&lt;=55,"46-55",
TRUE,"56+"
)</f>
        <v>18-25</v>
      </c>
      <c r="X2135" t="str" cm="1">
        <f t="array" ref="X2135">_xlfn.IFS(fact_orders[[#This Row],[Original Price]]&lt;250,"Under 250", fact_orders[[#This Row],[Original Price]]&lt;500, "250-499",fact_orders[[#This Row],[Original Price]]&lt;1000,"500-999",fact_orders[[#This Row],[Original Price]]&lt;2000,"1000-1999",TRUE,"2000+")</f>
        <v>250-499</v>
      </c>
      <c r="Y2135" t="str" cm="1">
        <f t="array" ref="Y2135">_xlfn.IFS(fact_orders[[#This Row],[Discount%]]&lt;0.2,"10-19%",fact_orders[[#This Row],[Discount%]]&lt;0.3,"20-29%",fact_orders[[#This Row],[Discount%]]&lt;0.4,"30-39%",fact_orders[[#This Row],[Discount%]]&lt;0.5,"40-49%",TRUE,"50%+")</f>
        <v>40-49%</v>
      </c>
    </row>
    <row r="2136" spans="1:25" hidden="1" x14ac:dyDescent="0.3">
      <c r="A2136" t="s">
        <v>5552</v>
      </c>
      <c r="B2136" t="s">
        <v>3308</v>
      </c>
      <c r="C2136" t="s">
        <v>1989</v>
      </c>
      <c r="D2136" s="2">
        <v>44424</v>
      </c>
      <c r="E2136">
        <v>456</v>
      </c>
      <c r="F2136" s="4">
        <v>0.45</v>
      </c>
      <c r="G2136" t="s">
        <v>8</v>
      </c>
      <c r="H2136" t="s">
        <v>911</v>
      </c>
      <c r="I2136" t="s">
        <v>1929</v>
      </c>
      <c r="J2136" t="s">
        <v>1003</v>
      </c>
      <c r="K2136" t="s">
        <v>940</v>
      </c>
      <c r="L2136" t="s">
        <v>196</v>
      </c>
      <c r="M2136">
        <v>2</v>
      </c>
      <c r="N2136">
        <v>15</v>
      </c>
      <c r="O2136" t="s">
        <v>3302</v>
      </c>
      <c r="P2136" t="s">
        <v>3303</v>
      </c>
      <c r="Q2136" s="7">
        <f>fact_orders[[#This Row],[Original Price]]*(1-fact_orders[[#This Row],[Discount%]])</f>
        <v>250.8</v>
      </c>
      <c r="R2136">
        <f>fact_orders[[#This Row],[Original Price]]*fact_orders[[#This Row],[Discount%]]</f>
        <v>205.20000000000002</v>
      </c>
      <c r="S2136">
        <f>YEAR(fact_orders[[#This Row],[Date]])</f>
        <v>2021</v>
      </c>
      <c r="T2136">
        <f>MONTH(fact_orders[[#This Row],[Date]])</f>
        <v>8</v>
      </c>
      <c r="U2136" t="str">
        <f>TEXT(fact_orders[[#This Row],[Date]],"mmm-yyyy")</f>
        <v>Aug-2021</v>
      </c>
      <c r="V2136" t="str">
        <f>"Q"&amp;ROUNDUP(MONTH(fact_orders[[#This Row],[Date]])/3,0)</f>
        <v>Q3</v>
      </c>
      <c r="W2136" t="str" cm="1">
        <f t="array" ref="W2136">_xlfn.IFS(
fact_orders[[#This Row],[dim_customers.Customer Age]]&lt;=25,"18-25",
fact_orders[[#This Row],[dim_customers.Customer Age]]&lt;=35,"26-35",
fact_orders[[#This Row],[dim_customers.Customer Age]]&lt;=45,"36-45",
fact_orders[[#This Row],[dim_customers.Customer Age]]&lt;=55,"46-55",
TRUE,"56+"
)</f>
        <v>18-25</v>
      </c>
      <c r="X2136" t="str" cm="1">
        <f t="array" ref="X2136">_xlfn.IFS(fact_orders[[#This Row],[Original Price]]&lt;250,"Under 250", fact_orders[[#This Row],[Original Price]]&lt;500, "250-499",fact_orders[[#This Row],[Original Price]]&lt;1000,"500-999",fact_orders[[#This Row],[Original Price]]&lt;2000,"1000-1999",TRUE,"2000+")</f>
        <v>250-499</v>
      </c>
      <c r="Y2136" t="str" cm="1">
        <f t="array" ref="Y2136">_xlfn.IFS(fact_orders[[#This Row],[Discount%]]&lt;0.2,"10-19%",fact_orders[[#This Row],[Discount%]]&lt;0.3,"20-29%",fact_orders[[#This Row],[Discount%]]&lt;0.4,"30-39%",fact_orders[[#This Row],[Discount%]]&lt;0.5,"40-49%",TRUE,"50%+")</f>
        <v>40-49%</v>
      </c>
    </row>
    <row r="2137" spans="1:25" hidden="1" x14ac:dyDescent="0.3">
      <c r="A2137" t="s">
        <v>5553</v>
      </c>
      <c r="B2137" t="s">
        <v>3309</v>
      </c>
      <c r="C2137" t="s">
        <v>1990</v>
      </c>
      <c r="D2137" s="2">
        <v>45001</v>
      </c>
      <c r="E2137">
        <v>456</v>
      </c>
      <c r="F2137" s="4">
        <v>0.47</v>
      </c>
      <c r="G2137" t="s">
        <v>8</v>
      </c>
      <c r="H2137" t="s">
        <v>911</v>
      </c>
      <c r="I2137" t="s">
        <v>1929</v>
      </c>
      <c r="J2137" t="s">
        <v>1003</v>
      </c>
      <c r="K2137" t="s">
        <v>940</v>
      </c>
      <c r="L2137" t="s">
        <v>281</v>
      </c>
      <c r="M2137">
        <v>5</v>
      </c>
      <c r="N2137">
        <v>19</v>
      </c>
      <c r="O2137" t="s">
        <v>3310</v>
      </c>
      <c r="P2137" t="s">
        <v>3303</v>
      </c>
      <c r="Q2137" s="7">
        <f>fact_orders[[#This Row],[Original Price]]*(1-fact_orders[[#This Row],[Discount%]])</f>
        <v>241.68</v>
      </c>
      <c r="R2137">
        <f>fact_orders[[#This Row],[Original Price]]*fact_orders[[#This Row],[Discount%]]</f>
        <v>214.32</v>
      </c>
      <c r="S2137">
        <f>YEAR(fact_orders[[#This Row],[Date]])</f>
        <v>2023</v>
      </c>
      <c r="T2137">
        <f>MONTH(fact_orders[[#This Row],[Date]])</f>
        <v>3</v>
      </c>
      <c r="U2137" t="str">
        <f>TEXT(fact_orders[[#This Row],[Date]],"mmm-yyyy")</f>
        <v>Mar-2023</v>
      </c>
      <c r="V2137" t="str">
        <f>"Q"&amp;ROUNDUP(MONTH(fact_orders[[#This Row],[Date]])/3,0)</f>
        <v>Q1</v>
      </c>
      <c r="W2137" t="str" cm="1">
        <f t="array" ref="W2137">_xlfn.IFS(
fact_orders[[#This Row],[dim_customers.Customer Age]]&lt;=25,"18-25",
fact_orders[[#This Row],[dim_customers.Customer Age]]&lt;=35,"26-35",
fact_orders[[#This Row],[dim_customers.Customer Age]]&lt;=45,"36-45",
fact_orders[[#This Row],[dim_customers.Customer Age]]&lt;=55,"46-55",
TRUE,"56+"
)</f>
        <v>18-25</v>
      </c>
      <c r="X2137" t="str" cm="1">
        <f t="array" ref="X2137">_xlfn.IFS(fact_orders[[#This Row],[Original Price]]&lt;250,"Under 250", fact_orders[[#This Row],[Original Price]]&lt;500, "250-499",fact_orders[[#This Row],[Original Price]]&lt;1000,"500-999",fact_orders[[#This Row],[Original Price]]&lt;2000,"1000-1999",TRUE,"2000+")</f>
        <v>250-499</v>
      </c>
      <c r="Y2137" t="str" cm="1">
        <f t="array" ref="Y2137">_xlfn.IFS(fact_orders[[#This Row],[Discount%]]&lt;0.2,"10-19%",fact_orders[[#This Row],[Discount%]]&lt;0.3,"20-29%",fact_orders[[#This Row],[Discount%]]&lt;0.4,"30-39%",fact_orders[[#This Row],[Discount%]]&lt;0.5,"40-49%",TRUE,"50%+")</f>
        <v>40-49%</v>
      </c>
    </row>
    <row r="2138" spans="1:25" hidden="1" x14ac:dyDescent="0.3">
      <c r="A2138" t="s">
        <v>5554</v>
      </c>
      <c r="B2138" t="s">
        <v>3311</v>
      </c>
      <c r="C2138" t="s">
        <v>1991</v>
      </c>
      <c r="D2138" s="2">
        <v>44798</v>
      </c>
      <c r="E2138">
        <v>456</v>
      </c>
      <c r="F2138" s="4">
        <v>0.47</v>
      </c>
      <c r="G2138" t="s">
        <v>8</v>
      </c>
      <c r="H2138" t="s">
        <v>911</v>
      </c>
      <c r="I2138" t="s">
        <v>1929</v>
      </c>
      <c r="J2138" t="s">
        <v>1003</v>
      </c>
      <c r="K2138" t="s">
        <v>940</v>
      </c>
      <c r="L2138" t="s">
        <v>281</v>
      </c>
      <c r="M2138">
        <v>4</v>
      </c>
      <c r="N2138">
        <v>19</v>
      </c>
      <c r="O2138" t="s">
        <v>3310</v>
      </c>
      <c r="P2138" t="s">
        <v>3303</v>
      </c>
      <c r="Q2138" s="7">
        <f>fact_orders[[#This Row],[Original Price]]*(1-fact_orders[[#This Row],[Discount%]])</f>
        <v>241.68</v>
      </c>
      <c r="R2138">
        <f>fact_orders[[#This Row],[Original Price]]*fact_orders[[#This Row],[Discount%]]</f>
        <v>214.32</v>
      </c>
      <c r="S2138">
        <f>YEAR(fact_orders[[#This Row],[Date]])</f>
        <v>2022</v>
      </c>
      <c r="T2138">
        <f>MONTH(fact_orders[[#This Row],[Date]])</f>
        <v>8</v>
      </c>
      <c r="U2138" t="str">
        <f>TEXT(fact_orders[[#This Row],[Date]],"mmm-yyyy")</f>
        <v>Aug-2022</v>
      </c>
      <c r="V2138" t="str">
        <f>"Q"&amp;ROUNDUP(MONTH(fact_orders[[#This Row],[Date]])/3,0)</f>
        <v>Q3</v>
      </c>
      <c r="W2138" t="str" cm="1">
        <f t="array" ref="W2138">_xlfn.IFS(
fact_orders[[#This Row],[dim_customers.Customer Age]]&lt;=25,"18-25",
fact_orders[[#This Row],[dim_customers.Customer Age]]&lt;=35,"26-35",
fact_orders[[#This Row],[dim_customers.Customer Age]]&lt;=45,"36-45",
fact_orders[[#This Row],[dim_customers.Customer Age]]&lt;=55,"46-55",
TRUE,"56+"
)</f>
        <v>18-25</v>
      </c>
      <c r="X2138" t="str" cm="1">
        <f t="array" ref="X2138">_xlfn.IFS(fact_orders[[#This Row],[Original Price]]&lt;250,"Under 250", fact_orders[[#This Row],[Original Price]]&lt;500, "250-499",fact_orders[[#This Row],[Original Price]]&lt;1000,"500-999",fact_orders[[#This Row],[Original Price]]&lt;2000,"1000-1999",TRUE,"2000+")</f>
        <v>250-499</v>
      </c>
      <c r="Y2138" t="str" cm="1">
        <f t="array" ref="Y2138">_xlfn.IFS(fact_orders[[#This Row],[Discount%]]&lt;0.2,"10-19%",fact_orders[[#This Row],[Discount%]]&lt;0.3,"20-29%",fact_orders[[#This Row],[Discount%]]&lt;0.4,"30-39%",fact_orders[[#This Row],[Discount%]]&lt;0.5,"40-49%",TRUE,"50%+")</f>
        <v>40-49%</v>
      </c>
    </row>
    <row r="2139" spans="1:25" hidden="1" x14ac:dyDescent="0.3">
      <c r="A2139" t="s">
        <v>5555</v>
      </c>
      <c r="B2139" t="s">
        <v>3312</v>
      </c>
      <c r="C2139" t="s">
        <v>1992</v>
      </c>
      <c r="D2139" s="2">
        <v>44727</v>
      </c>
      <c r="E2139">
        <v>236</v>
      </c>
      <c r="F2139" s="4">
        <v>0.46</v>
      </c>
      <c r="G2139" t="s">
        <v>8</v>
      </c>
      <c r="H2139" t="s">
        <v>911</v>
      </c>
      <c r="I2139" t="s">
        <v>1929</v>
      </c>
      <c r="J2139" t="s">
        <v>1003</v>
      </c>
      <c r="K2139" t="s">
        <v>940</v>
      </c>
      <c r="L2139" t="s">
        <v>281</v>
      </c>
      <c r="M2139">
        <v>2</v>
      </c>
      <c r="N2139">
        <v>19</v>
      </c>
      <c r="O2139" t="s">
        <v>3310</v>
      </c>
      <c r="P2139" t="s">
        <v>3303</v>
      </c>
      <c r="Q2139" s="7">
        <f>fact_orders[[#This Row],[Original Price]]*(1-fact_orders[[#This Row],[Discount%]])</f>
        <v>127.44000000000001</v>
      </c>
      <c r="R2139">
        <f>fact_orders[[#This Row],[Original Price]]*fact_orders[[#This Row],[Discount%]]</f>
        <v>108.56</v>
      </c>
      <c r="S2139">
        <f>YEAR(fact_orders[[#This Row],[Date]])</f>
        <v>2022</v>
      </c>
      <c r="T2139">
        <f>MONTH(fact_orders[[#This Row],[Date]])</f>
        <v>6</v>
      </c>
      <c r="U2139" t="str">
        <f>TEXT(fact_orders[[#This Row],[Date]],"mmm-yyyy")</f>
        <v>Jun-2022</v>
      </c>
      <c r="V2139" t="str">
        <f>"Q"&amp;ROUNDUP(MONTH(fact_orders[[#This Row],[Date]])/3,0)</f>
        <v>Q2</v>
      </c>
      <c r="W2139" t="str" cm="1">
        <f t="array" ref="W2139">_xlfn.IFS(
fact_orders[[#This Row],[dim_customers.Customer Age]]&lt;=25,"18-25",
fact_orders[[#This Row],[dim_customers.Customer Age]]&lt;=35,"26-35",
fact_orders[[#This Row],[dim_customers.Customer Age]]&lt;=45,"36-45",
fact_orders[[#This Row],[dim_customers.Customer Age]]&lt;=55,"46-55",
TRUE,"56+"
)</f>
        <v>18-25</v>
      </c>
      <c r="X2139" t="str" cm="1">
        <f t="array" ref="X2139">_xlfn.IFS(fact_orders[[#This Row],[Original Price]]&lt;250,"Under 250", fact_orders[[#This Row],[Original Price]]&lt;500, "250-499",fact_orders[[#This Row],[Original Price]]&lt;1000,"500-999",fact_orders[[#This Row],[Original Price]]&lt;2000,"1000-1999",TRUE,"2000+")</f>
        <v>Under 250</v>
      </c>
      <c r="Y2139" t="str" cm="1">
        <f t="array" ref="Y2139">_xlfn.IFS(fact_orders[[#This Row],[Discount%]]&lt;0.2,"10-19%",fact_orders[[#This Row],[Discount%]]&lt;0.3,"20-29%",fact_orders[[#This Row],[Discount%]]&lt;0.4,"30-39%",fact_orders[[#This Row],[Discount%]]&lt;0.5,"40-49%",TRUE,"50%+")</f>
        <v>40-49%</v>
      </c>
    </row>
    <row r="2140" spans="1:25" hidden="1" x14ac:dyDescent="0.3">
      <c r="A2140" t="s">
        <v>5556</v>
      </c>
      <c r="B2140" t="s">
        <v>3313</v>
      </c>
      <c r="C2140" t="s">
        <v>1993</v>
      </c>
      <c r="D2140" s="2">
        <v>44658</v>
      </c>
      <c r="E2140">
        <v>996</v>
      </c>
      <c r="F2140" s="4">
        <v>0.46</v>
      </c>
      <c r="G2140" t="s">
        <v>8</v>
      </c>
      <c r="H2140" t="s">
        <v>911</v>
      </c>
      <c r="I2140" t="s">
        <v>1929</v>
      </c>
      <c r="J2140" t="s">
        <v>1003</v>
      </c>
      <c r="K2140" t="s">
        <v>940</v>
      </c>
      <c r="L2140" t="s">
        <v>12</v>
      </c>
      <c r="M2140">
        <v>5</v>
      </c>
      <c r="N2140">
        <v>22</v>
      </c>
      <c r="O2140" t="s">
        <v>3310</v>
      </c>
      <c r="P2140" t="s">
        <v>3303</v>
      </c>
      <c r="Q2140" s="7">
        <f>fact_orders[[#This Row],[Original Price]]*(1-fact_orders[[#This Row],[Discount%]])</f>
        <v>537.84</v>
      </c>
      <c r="R2140">
        <f>fact_orders[[#This Row],[Original Price]]*fact_orders[[#This Row],[Discount%]]</f>
        <v>458.16</v>
      </c>
      <c r="S2140">
        <f>YEAR(fact_orders[[#This Row],[Date]])</f>
        <v>2022</v>
      </c>
      <c r="T2140">
        <f>MONTH(fact_orders[[#This Row],[Date]])</f>
        <v>4</v>
      </c>
      <c r="U2140" t="str">
        <f>TEXT(fact_orders[[#This Row],[Date]],"mmm-yyyy")</f>
        <v>Apr-2022</v>
      </c>
      <c r="V2140" t="str">
        <f>"Q"&amp;ROUNDUP(MONTH(fact_orders[[#This Row],[Date]])/3,0)</f>
        <v>Q2</v>
      </c>
      <c r="W2140" t="str" cm="1">
        <f t="array" ref="W2140">_xlfn.IFS(
fact_orders[[#This Row],[dim_customers.Customer Age]]&lt;=25,"18-25",
fact_orders[[#This Row],[dim_customers.Customer Age]]&lt;=35,"26-35",
fact_orders[[#This Row],[dim_customers.Customer Age]]&lt;=45,"36-45",
fact_orders[[#This Row],[dim_customers.Customer Age]]&lt;=55,"46-55",
TRUE,"56+"
)</f>
        <v>18-25</v>
      </c>
      <c r="X2140" t="str" cm="1">
        <f t="array" ref="X2140">_xlfn.IFS(fact_orders[[#This Row],[Original Price]]&lt;250,"Under 250", fact_orders[[#This Row],[Original Price]]&lt;500, "250-499",fact_orders[[#This Row],[Original Price]]&lt;1000,"500-999",fact_orders[[#This Row],[Original Price]]&lt;2000,"1000-1999",TRUE,"2000+")</f>
        <v>500-999</v>
      </c>
      <c r="Y2140" t="str" cm="1">
        <f t="array" ref="Y2140">_xlfn.IFS(fact_orders[[#This Row],[Discount%]]&lt;0.2,"10-19%",fact_orders[[#This Row],[Discount%]]&lt;0.3,"20-29%",fact_orders[[#This Row],[Discount%]]&lt;0.4,"30-39%",fact_orders[[#This Row],[Discount%]]&lt;0.5,"40-49%",TRUE,"50%+")</f>
        <v>40-49%</v>
      </c>
    </row>
    <row r="2141" spans="1:25" hidden="1" x14ac:dyDescent="0.3">
      <c r="A2141" t="s">
        <v>5557</v>
      </c>
      <c r="B2141" t="s">
        <v>3314</v>
      </c>
      <c r="C2141" t="s">
        <v>1994</v>
      </c>
      <c r="D2141" s="2">
        <v>44613</v>
      </c>
      <c r="E2141">
        <v>654</v>
      </c>
      <c r="F2141" s="4">
        <v>0.46</v>
      </c>
      <c r="G2141" t="s">
        <v>8</v>
      </c>
      <c r="H2141" t="s">
        <v>911</v>
      </c>
      <c r="I2141" t="s">
        <v>1929</v>
      </c>
      <c r="J2141" t="s">
        <v>364</v>
      </c>
      <c r="K2141" t="s">
        <v>940</v>
      </c>
      <c r="L2141" t="s">
        <v>12</v>
      </c>
      <c r="M2141">
        <v>5</v>
      </c>
      <c r="N2141">
        <v>22</v>
      </c>
      <c r="O2141" t="s">
        <v>3310</v>
      </c>
      <c r="P2141" t="s">
        <v>3303</v>
      </c>
      <c r="Q2141" s="7">
        <f>fact_orders[[#This Row],[Original Price]]*(1-fact_orders[[#This Row],[Discount%]])</f>
        <v>353.16</v>
      </c>
      <c r="R2141">
        <f>fact_orders[[#This Row],[Original Price]]*fact_orders[[#This Row],[Discount%]]</f>
        <v>300.84000000000003</v>
      </c>
      <c r="S2141">
        <f>YEAR(fact_orders[[#This Row],[Date]])</f>
        <v>2022</v>
      </c>
      <c r="T2141">
        <f>MONTH(fact_orders[[#This Row],[Date]])</f>
        <v>2</v>
      </c>
      <c r="U2141" t="str">
        <f>TEXT(fact_orders[[#This Row],[Date]],"mmm-yyyy")</f>
        <v>Feb-2022</v>
      </c>
      <c r="V2141" t="str">
        <f>"Q"&amp;ROUNDUP(MONTH(fact_orders[[#This Row],[Date]])/3,0)</f>
        <v>Q1</v>
      </c>
      <c r="W2141" t="str" cm="1">
        <f t="array" ref="W2141">_xlfn.IFS(
fact_orders[[#This Row],[dim_customers.Customer Age]]&lt;=25,"18-25",
fact_orders[[#This Row],[dim_customers.Customer Age]]&lt;=35,"26-35",
fact_orders[[#This Row],[dim_customers.Customer Age]]&lt;=45,"36-45",
fact_orders[[#This Row],[dim_customers.Customer Age]]&lt;=55,"46-55",
TRUE,"56+"
)</f>
        <v>18-25</v>
      </c>
      <c r="X2141" t="str" cm="1">
        <f t="array" ref="X2141">_xlfn.IFS(fact_orders[[#This Row],[Original Price]]&lt;250,"Under 250", fact_orders[[#This Row],[Original Price]]&lt;500, "250-499",fact_orders[[#This Row],[Original Price]]&lt;1000,"500-999",fact_orders[[#This Row],[Original Price]]&lt;2000,"1000-1999",TRUE,"2000+")</f>
        <v>500-999</v>
      </c>
      <c r="Y2141" t="str" cm="1">
        <f t="array" ref="Y2141">_xlfn.IFS(fact_orders[[#This Row],[Discount%]]&lt;0.2,"10-19%",fact_orders[[#This Row],[Discount%]]&lt;0.3,"20-29%",fact_orders[[#This Row],[Discount%]]&lt;0.4,"30-39%",fact_orders[[#This Row],[Discount%]]&lt;0.5,"40-49%",TRUE,"50%+")</f>
        <v>40-49%</v>
      </c>
    </row>
    <row r="2142" spans="1:25" hidden="1" x14ac:dyDescent="0.3">
      <c r="A2142" t="s">
        <v>5558</v>
      </c>
      <c r="B2142" t="s">
        <v>3315</v>
      </c>
      <c r="C2142" t="s">
        <v>1995</v>
      </c>
      <c r="D2142" s="2">
        <v>44597</v>
      </c>
      <c r="E2142">
        <v>456</v>
      </c>
      <c r="F2142" s="4">
        <v>0.3</v>
      </c>
      <c r="G2142" t="s">
        <v>8</v>
      </c>
      <c r="H2142" t="s">
        <v>911</v>
      </c>
      <c r="I2142" t="s">
        <v>1929</v>
      </c>
      <c r="J2142" t="s">
        <v>364</v>
      </c>
      <c r="K2142" t="s">
        <v>940</v>
      </c>
      <c r="L2142" t="s">
        <v>12</v>
      </c>
      <c r="M2142">
        <v>4</v>
      </c>
      <c r="N2142">
        <v>22</v>
      </c>
      <c r="O2142" t="s">
        <v>3316</v>
      </c>
      <c r="P2142" t="s">
        <v>3303</v>
      </c>
      <c r="Q2142" s="7">
        <f>fact_orders[[#This Row],[Original Price]]*(1-fact_orders[[#This Row],[Discount%]])</f>
        <v>319.2</v>
      </c>
      <c r="R2142">
        <f>fact_orders[[#This Row],[Original Price]]*fact_orders[[#This Row],[Discount%]]</f>
        <v>136.79999999999998</v>
      </c>
      <c r="S2142">
        <f>YEAR(fact_orders[[#This Row],[Date]])</f>
        <v>2022</v>
      </c>
      <c r="T2142">
        <f>MONTH(fact_orders[[#This Row],[Date]])</f>
        <v>2</v>
      </c>
      <c r="U2142" t="str">
        <f>TEXT(fact_orders[[#This Row],[Date]],"mmm-yyyy")</f>
        <v>Feb-2022</v>
      </c>
      <c r="V2142" t="str">
        <f>"Q"&amp;ROUNDUP(MONTH(fact_orders[[#This Row],[Date]])/3,0)</f>
        <v>Q1</v>
      </c>
      <c r="W2142" t="str" cm="1">
        <f t="array" ref="W2142">_xlfn.IFS(
fact_orders[[#This Row],[dim_customers.Customer Age]]&lt;=25,"18-25",
fact_orders[[#This Row],[dim_customers.Customer Age]]&lt;=35,"26-35",
fact_orders[[#This Row],[dim_customers.Customer Age]]&lt;=45,"36-45",
fact_orders[[#This Row],[dim_customers.Customer Age]]&lt;=55,"46-55",
TRUE,"56+"
)</f>
        <v>18-25</v>
      </c>
      <c r="X2142" t="str" cm="1">
        <f t="array" ref="X2142">_xlfn.IFS(fact_orders[[#This Row],[Original Price]]&lt;250,"Under 250", fact_orders[[#This Row],[Original Price]]&lt;500, "250-499",fact_orders[[#This Row],[Original Price]]&lt;1000,"500-999",fact_orders[[#This Row],[Original Price]]&lt;2000,"1000-1999",TRUE,"2000+")</f>
        <v>250-499</v>
      </c>
      <c r="Y2142" t="str" cm="1">
        <f t="array" ref="Y2142">_xlfn.IFS(fact_orders[[#This Row],[Discount%]]&lt;0.2,"10-19%",fact_orders[[#This Row],[Discount%]]&lt;0.3,"20-29%",fact_orders[[#This Row],[Discount%]]&lt;0.4,"30-39%",fact_orders[[#This Row],[Discount%]]&lt;0.5,"40-49%",TRUE,"50%+")</f>
        <v>30-39%</v>
      </c>
    </row>
    <row r="2143" spans="1:25" hidden="1" x14ac:dyDescent="0.3">
      <c r="A2143" t="s">
        <v>5559</v>
      </c>
      <c r="B2143" t="s">
        <v>3317</v>
      </c>
      <c r="C2143" t="s">
        <v>1996</v>
      </c>
      <c r="D2143" s="2">
        <v>44699</v>
      </c>
      <c r="E2143">
        <v>785</v>
      </c>
      <c r="F2143" s="4">
        <v>0.3</v>
      </c>
      <c r="G2143" t="s">
        <v>8</v>
      </c>
      <c r="H2143" t="s">
        <v>911</v>
      </c>
      <c r="I2143" t="s">
        <v>1929</v>
      </c>
      <c r="J2143" t="s">
        <v>364</v>
      </c>
      <c r="K2143" t="s">
        <v>940</v>
      </c>
      <c r="L2143" t="s">
        <v>12</v>
      </c>
      <c r="M2143">
        <v>4</v>
      </c>
      <c r="N2143">
        <v>22</v>
      </c>
      <c r="O2143" t="s">
        <v>3316</v>
      </c>
      <c r="P2143" t="s">
        <v>3303</v>
      </c>
      <c r="Q2143" s="7">
        <f>fact_orders[[#This Row],[Original Price]]*(1-fact_orders[[#This Row],[Discount%]])</f>
        <v>549.5</v>
      </c>
      <c r="R2143">
        <f>fact_orders[[#This Row],[Original Price]]*fact_orders[[#This Row],[Discount%]]</f>
        <v>235.5</v>
      </c>
      <c r="S2143">
        <f>YEAR(fact_orders[[#This Row],[Date]])</f>
        <v>2022</v>
      </c>
      <c r="T2143">
        <f>MONTH(fact_orders[[#This Row],[Date]])</f>
        <v>5</v>
      </c>
      <c r="U2143" t="str">
        <f>TEXT(fact_orders[[#This Row],[Date]],"mmm-yyyy")</f>
        <v>May-2022</v>
      </c>
      <c r="V2143" t="str">
        <f>"Q"&amp;ROUNDUP(MONTH(fact_orders[[#This Row],[Date]])/3,0)</f>
        <v>Q2</v>
      </c>
      <c r="W2143" t="str" cm="1">
        <f t="array" ref="W2143">_xlfn.IFS(
fact_orders[[#This Row],[dim_customers.Customer Age]]&lt;=25,"18-25",
fact_orders[[#This Row],[dim_customers.Customer Age]]&lt;=35,"26-35",
fact_orders[[#This Row],[dim_customers.Customer Age]]&lt;=45,"36-45",
fact_orders[[#This Row],[dim_customers.Customer Age]]&lt;=55,"46-55",
TRUE,"56+"
)</f>
        <v>18-25</v>
      </c>
      <c r="X2143" t="str" cm="1">
        <f t="array" ref="X2143">_xlfn.IFS(fact_orders[[#This Row],[Original Price]]&lt;250,"Under 250", fact_orders[[#This Row],[Original Price]]&lt;500, "250-499",fact_orders[[#This Row],[Original Price]]&lt;1000,"500-999",fact_orders[[#This Row],[Original Price]]&lt;2000,"1000-1999",TRUE,"2000+")</f>
        <v>500-999</v>
      </c>
      <c r="Y2143" t="str" cm="1">
        <f t="array" ref="Y2143">_xlfn.IFS(fact_orders[[#This Row],[Discount%]]&lt;0.2,"10-19%",fact_orders[[#This Row],[Discount%]]&lt;0.3,"20-29%",fact_orders[[#This Row],[Discount%]]&lt;0.4,"30-39%",fact_orders[[#This Row],[Discount%]]&lt;0.5,"40-49%",TRUE,"50%+")</f>
        <v>30-39%</v>
      </c>
    </row>
    <row r="2144" spans="1:25" hidden="1" x14ac:dyDescent="0.3">
      <c r="A2144" t="s">
        <v>5560</v>
      </c>
      <c r="B2144" t="s">
        <v>3318</v>
      </c>
      <c r="C2144" t="s">
        <v>1997</v>
      </c>
      <c r="D2144" s="2">
        <v>44201</v>
      </c>
      <c r="E2144">
        <v>365</v>
      </c>
      <c r="F2144" s="4">
        <v>0.3</v>
      </c>
      <c r="G2144" t="s">
        <v>8</v>
      </c>
      <c r="H2144" t="s">
        <v>911</v>
      </c>
      <c r="I2144" t="s">
        <v>1929</v>
      </c>
      <c r="J2144" t="s">
        <v>364</v>
      </c>
      <c r="K2144" t="s">
        <v>949</v>
      </c>
      <c r="L2144" t="s">
        <v>29</v>
      </c>
      <c r="M2144">
        <v>4</v>
      </c>
      <c r="N2144">
        <v>29</v>
      </c>
      <c r="O2144" t="s">
        <v>3316</v>
      </c>
      <c r="P2144" t="s">
        <v>3303</v>
      </c>
      <c r="Q2144" s="7">
        <f>fact_orders[[#This Row],[Original Price]]*(1-fact_orders[[#This Row],[Discount%]])</f>
        <v>255.49999999999997</v>
      </c>
      <c r="R2144">
        <f>fact_orders[[#This Row],[Original Price]]*fact_orders[[#This Row],[Discount%]]</f>
        <v>109.5</v>
      </c>
      <c r="S2144">
        <f>YEAR(fact_orders[[#This Row],[Date]])</f>
        <v>2021</v>
      </c>
      <c r="T2144">
        <f>MONTH(fact_orders[[#This Row],[Date]])</f>
        <v>1</v>
      </c>
      <c r="U2144" t="str">
        <f>TEXT(fact_orders[[#This Row],[Date]],"mmm-yyyy")</f>
        <v>Jan-2021</v>
      </c>
      <c r="V2144" t="str">
        <f>"Q"&amp;ROUNDUP(MONTH(fact_orders[[#This Row],[Date]])/3,0)</f>
        <v>Q1</v>
      </c>
      <c r="W2144" t="str" cm="1">
        <f t="array" ref="W2144">_xlfn.IFS(
fact_orders[[#This Row],[dim_customers.Customer Age]]&lt;=25,"18-25",
fact_orders[[#This Row],[dim_customers.Customer Age]]&lt;=35,"26-35",
fact_orders[[#This Row],[dim_customers.Customer Age]]&lt;=45,"36-45",
fact_orders[[#This Row],[dim_customers.Customer Age]]&lt;=55,"46-55",
TRUE,"56+"
)</f>
        <v>26-35</v>
      </c>
      <c r="X2144" t="str" cm="1">
        <f t="array" ref="X2144">_xlfn.IFS(fact_orders[[#This Row],[Original Price]]&lt;250,"Under 250", fact_orders[[#This Row],[Original Price]]&lt;500, "250-499",fact_orders[[#This Row],[Original Price]]&lt;1000,"500-999",fact_orders[[#This Row],[Original Price]]&lt;2000,"1000-1999",TRUE,"2000+")</f>
        <v>250-499</v>
      </c>
      <c r="Y2144" t="str" cm="1">
        <f t="array" ref="Y2144">_xlfn.IFS(fact_orders[[#This Row],[Discount%]]&lt;0.2,"10-19%",fact_orders[[#This Row],[Discount%]]&lt;0.3,"20-29%",fact_orders[[#This Row],[Discount%]]&lt;0.4,"30-39%",fact_orders[[#This Row],[Discount%]]&lt;0.5,"40-49%",TRUE,"50%+")</f>
        <v>30-39%</v>
      </c>
    </row>
    <row r="2145" spans="1:25" hidden="1" x14ac:dyDescent="0.3">
      <c r="A2145" t="s">
        <v>5561</v>
      </c>
      <c r="B2145" t="s">
        <v>3319</v>
      </c>
      <c r="C2145" t="s">
        <v>1998</v>
      </c>
      <c r="D2145" s="2">
        <v>44310</v>
      </c>
      <c r="E2145">
        <v>965</v>
      </c>
      <c r="F2145" s="4">
        <v>0.3</v>
      </c>
      <c r="G2145" t="s">
        <v>8</v>
      </c>
      <c r="H2145" t="s">
        <v>911</v>
      </c>
      <c r="I2145" t="s">
        <v>1929</v>
      </c>
      <c r="J2145" t="s">
        <v>364</v>
      </c>
      <c r="K2145" t="s">
        <v>949</v>
      </c>
      <c r="L2145" t="s">
        <v>29</v>
      </c>
      <c r="M2145">
        <v>3</v>
      </c>
      <c r="N2145">
        <v>29</v>
      </c>
      <c r="O2145" t="s">
        <v>3316</v>
      </c>
      <c r="P2145" t="s">
        <v>3303</v>
      </c>
      <c r="Q2145" s="7">
        <f>fact_orders[[#This Row],[Original Price]]*(1-fact_orders[[#This Row],[Discount%]])</f>
        <v>675.5</v>
      </c>
      <c r="R2145">
        <f>fact_orders[[#This Row],[Original Price]]*fact_orders[[#This Row],[Discount%]]</f>
        <v>289.5</v>
      </c>
      <c r="S2145">
        <f>YEAR(fact_orders[[#This Row],[Date]])</f>
        <v>2021</v>
      </c>
      <c r="T2145">
        <f>MONTH(fact_orders[[#This Row],[Date]])</f>
        <v>4</v>
      </c>
      <c r="U2145" t="str">
        <f>TEXT(fact_orders[[#This Row],[Date]],"mmm-yyyy")</f>
        <v>Apr-2021</v>
      </c>
      <c r="V2145" t="str">
        <f>"Q"&amp;ROUNDUP(MONTH(fact_orders[[#This Row],[Date]])/3,0)</f>
        <v>Q2</v>
      </c>
      <c r="W2145" t="str" cm="1">
        <f t="array" ref="W2145">_xlfn.IFS(
fact_orders[[#This Row],[dim_customers.Customer Age]]&lt;=25,"18-25",
fact_orders[[#This Row],[dim_customers.Customer Age]]&lt;=35,"26-35",
fact_orders[[#This Row],[dim_customers.Customer Age]]&lt;=45,"36-45",
fact_orders[[#This Row],[dim_customers.Customer Age]]&lt;=55,"46-55",
TRUE,"56+"
)</f>
        <v>26-35</v>
      </c>
      <c r="X2145" t="str" cm="1">
        <f t="array" ref="X2145">_xlfn.IFS(fact_orders[[#This Row],[Original Price]]&lt;250,"Under 250", fact_orders[[#This Row],[Original Price]]&lt;500, "250-499",fact_orders[[#This Row],[Original Price]]&lt;1000,"500-999",fact_orders[[#This Row],[Original Price]]&lt;2000,"1000-1999",TRUE,"2000+")</f>
        <v>500-999</v>
      </c>
      <c r="Y2145" t="str" cm="1">
        <f t="array" ref="Y2145">_xlfn.IFS(fact_orders[[#This Row],[Discount%]]&lt;0.2,"10-19%",fact_orders[[#This Row],[Discount%]]&lt;0.3,"20-29%",fact_orders[[#This Row],[Discount%]]&lt;0.4,"30-39%",fact_orders[[#This Row],[Discount%]]&lt;0.5,"40-49%",TRUE,"50%+")</f>
        <v>30-39%</v>
      </c>
    </row>
    <row r="2146" spans="1:25" hidden="1" x14ac:dyDescent="0.3">
      <c r="A2146" t="s">
        <v>5562</v>
      </c>
      <c r="B2146" t="s">
        <v>3320</v>
      </c>
      <c r="C2146" t="s">
        <v>1999</v>
      </c>
      <c r="D2146" s="2">
        <v>44322</v>
      </c>
      <c r="E2146">
        <v>444</v>
      </c>
      <c r="F2146" s="4">
        <v>0.3</v>
      </c>
      <c r="G2146" t="s">
        <v>8</v>
      </c>
      <c r="H2146" t="s">
        <v>911</v>
      </c>
      <c r="I2146" t="s">
        <v>1929</v>
      </c>
      <c r="J2146" t="s">
        <v>364</v>
      </c>
      <c r="K2146" t="s">
        <v>949</v>
      </c>
      <c r="L2146" t="s">
        <v>29</v>
      </c>
      <c r="M2146">
        <v>5</v>
      </c>
      <c r="N2146">
        <v>29</v>
      </c>
      <c r="O2146" t="s">
        <v>3321</v>
      </c>
      <c r="P2146" t="s">
        <v>3322</v>
      </c>
      <c r="Q2146" s="7">
        <f>fact_orders[[#This Row],[Original Price]]*(1-fact_orders[[#This Row],[Discount%]])</f>
        <v>310.79999999999995</v>
      </c>
      <c r="R2146">
        <f>fact_orders[[#This Row],[Original Price]]*fact_orders[[#This Row],[Discount%]]</f>
        <v>133.19999999999999</v>
      </c>
      <c r="S2146">
        <f>YEAR(fact_orders[[#This Row],[Date]])</f>
        <v>2021</v>
      </c>
      <c r="T2146">
        <f>MONTH(fact_orders[[#This Row],[Date]])</f>
        <v>5</v>
      </c>
      <c r="U2146" t="str">
        <f>TEXT(fact_orders[[#This Row],[Date]],"mmm-yyyy")</f>
        <v>May-2021</v>
      </c>
      <c r="V2146" t="str">
        <f>"Q"&amp;ROUNDUP(MONTH(fact_orders[[#This Row],[Date]])/3,0)</f>
        <v>Q2</v>
      </c>
      <c r="W2146" t="str" cm="1">
        <f t="array" ref="W2146">_xlfn.IFS(
fact_orders[[#This Row],[dim_customers.Customer Age]]&lt;=25,"18-25",
fact_orders[[#This Row],[dim_customers.Customer Age]]&lt;=35,"26-35",
fact_orders[[#This Row],[dim_customers.Customer Age]]&lt;=45,"36-45",
fact_orders[[#This Row],[dim_customers.Customer Age]]&lt;=55,"46-55",
TRUE,"56+"
)</f>
        <v>26-35</v>
      </c>
      <c r="X2146" t="str" cm="1">
        <f t="array" ref="X2146">_xlfn.IFS(fact_orders[[#This Row],[Original Price]]&lt;250,"Under 250", fact_orders[[#This Row],[Original Price]]&lt;500, "250-499",fact_orders[[#This Row],[Original Price]]&lt;1000,"500-999",fact_orders[[#This Row],[Original Price]]&lt;2000,"1000-1999",TRUE,"2000+")</f>
        <v>250-499</v>
      </c>
      <c r="Y2146" t="str" cm="1">
        <f t="array" ref="Y2146">_xlfn.IFS(fact_orders[[#This Row],[Discount%]]&lt;0.2,"10-19%",fact_orders[[#This Row],[Discount%]]&lt;0.3,"20-29%",fact_orders[[#This Row],[Discount%]]&lt;0.4,"30-39%",fact_orders[[#This Row],[Discount%]]&lt;0.5,"40-49%",TRUE,"50%+")</f>
        <v>30-39%</v>
      </c>
    </row>
    <row r="2147" spans="1:25" hidden="1" x14ac:dyDescent="0.3">
      <c r="A2147" t="s">
        <v>5563</v>
      </c>
      <c r="B2147" t="s">
        <v>3323</v>
      </c>
      <c r="C2147" t="s">
        <v>2000</v>
      </c>
      <c r="D2147" s="2">
        <v>44940</v>
      </c>
      <c r="E2147">
        <v>569</v>
      </c>
      <c r="F2147" s="4">
        <v>0.35</v>
      </c>
      <c r="G2147" t="s">
        <v>8</v>
      </c>
      <c r="H2147" t="s">
        <v>911</v>
      </c>
      <c r="I2147" t="s">
        <v>1929</v>
      </c>
      <c r="J2147" t="s">
        <v>364</v>
      </c>
      <c r="K2147" t="s">
        <v>949</v>
      </c>
      <c r="L2147" t="s">
        <v>16</v>
      </c>
      <c r="M2147">
        <v>4</v>
      </c>
      <c r="N2147">
        <v>29</v>
      </c>
      <c r="O2147" t="s">
        <v>3321</v>
      </c>
      <c r="P2147" t="s">
        <v>3322</v>
      </c>
      <c r="Q2147" s="7">
        <f>fact_orders[[#This Row],[Original Price]]*(1-fact_orders[[#This Row],[Discount%]])</f>
        <v>369.85</v>
      </c>
      <c r="R2147">
        <f>fact_orders[[#This Row],[Original Price]]*fact_orders[[#This Row],[Discount%]]</f>
        <v>199.14999999999998</v>
      </c>
      <c r="S2147">
        <f>YEAR(fact_orders[[#This Row],[Date]])</f>
        <v>2023</v>
      </c>
      <c r="T2147">
        <f>MONTH(fact_orders[[#This Row],[Date]])</f>
        <v>1</v>
      </c>
      <c r="U2147" t="str">
        <f>TEXT(fact_orders[[#This Row],[Date]],"mmm-yyyy")</f>
        <v>Jan-2023</v>
      </c>
      <c r="V2147" t="str">
        <f>"Q"&amp;ROUNDUP(MONTH(fact_orders[[#This Row],[Date]])/3,0)</f>
        <v>Q1</v>
      </c>
      <c r="W2147" t="str" cm="1">
        <f t="array" ref="W2147">_xlfn.IFS(
fact_orders[[#This Row],[dim_customers.Customer Age]]&lt;=25,"18-25",
fact_orders[[#This Row],[dim_customers.Customer Age]]&lt;=35,"26-35",
fact_orders[[#This Row],[dim_customers.Customer Age]]&lt;=45,"36-45",
fact_orders[[#This Row],[dim_customers.Customer Age]]&lt;=55,"46-55",
TRUE,"56+"
)</f>
        <v>26-35</v>
      </c>
      <c r="X2147" t="str" cm="1">
        <f t="array" ref="X2147">_xlfn.IFS(fact_orders[[#This Row],[Original Price]]&lt;250,"Under 250", fact_orders[[#This Row],[Original Price]]&lt;500, "250-499",fact_orders[[#This Row],[Original Price]]&lt;1000,"500-999",fact_orders[[#This Row],[Original Price]]&lt;2000,"1000-1999",TRUE,"2000+")</f>
        <v>500-999</v>
      </c>
      <c r="Y2147" t="str" cm="1">
        <f t="array" ref="Y2147">_xlfn.IFS(fact_orders[[#This Row],[Discount%]]&lt;0.2,"10-19%",fact_orders[[#This Row],[Discount%]]&lt;0.3,"20-29%",fact_orders[[#This Row],[Discount%]]&lt;0.4,"30-39%",fact_orders[[#This Row],[Discount%]]&lt;0.5,"40-49%",TRUE,"50%+")</f>
        <v>30-39%</v>
      </c>
    </row>
    <row r="2148" spans="1:25" hidden="1" x14ac:dyDescent="0.3">
      <c r="A2148" t="s">
        <v>5564</v>
      </c>
      <c r="B2148" t="s">
        <v>3324</v>
      </c>
      <c r="C2148" t="s">
        <v>2001</v>
      </c>
      <c r="D2148" s="2">
        <v>44478</v>
      </c>
      <c r="E2148">
        <v>475</v>
      </c>
      <c r="F2148" s="4">
        <v>0.35</v>
      </c>
      <c r="G2148" t="s">
        <v>8</v>
      </c>
      <c r="H2148" t="s">
        <v>911</v>
      </c>
      <c r="I2148" t="s">
        <v>1929</v>
      </c>
      <c r="J2148" t="s">
        <v>364</v>
      </c>
      <c r="K2148" t="s">
        <v>949</v>
      </c>
      <c r="L2148" t="s">
        <v>16</v>
      </c>
      <c r="M2148">
        <v>2</v>
      </c>
      <c r="N2148">
        <v>41</v>
      </c>
      <c r="O2148" t="s">
        <v>3321</v>
      </c>
      <c r="P2148" t="s">
        <v>3322</v>
      </c>
      <c r="Q2148" s="7">
        <f>fact_orders[[#This Row],[Original Price]]*(1-fact_orders[[#This Row],[Discount%]])</f>
        <v>308.75</v>
      </c>
      <c r="R2148">
        <f>fact_orders[[#This Row],[Original Price]]*fact_orders[[#This Row],[Discount%]]</f>
        <v>166.25</v>
      </c>
      <c r="S2148">
        <f>YEAR(fact_orders[[#This Row],[Date]])</f>
        <v>2021</v>
      </c>
      <c r="T2148">
        <f>MONTH(fact_orders[[#This Row],[Date]])</f>
        <v>10</v>
      </c>
      <c r="U2148" t="str">
        <f>TEXT(fact_orders[[#This Row],[Date]],"mmm-yyyy")</f>
        <v>Oct-2021</v>
      </c>
      <c r="V2148" t="str">
        <f>"Q"&amp;ROUNDUP(MONTH(fact_orders[[#This Row],[Date]])/3,0)</f>
        <v>Q4</v>
      </c>
      <c r="W2148" t="str" cm="1">
        <f t="array" ref="W2148">_xlfn.IFS(
fact_orders[[#This Row],[dim_customers.Customer Age]]&lt;=25,"18-25",
fact_orders[[#This Row],[dim_customers.Customer Age]]&lt;=35,"26-35",
fact_orders[[#This Row],[dim_customers.Customer Age]]&lt;=45,"36-45",
fact_orders[[#This Row],[dim_customers.Customer Age]]&lt;=55,"46-55",
TRUE,"56+"
)</f>
        <v>36-45</v>
      </c>
      <c r="X2148" t="str" cm="1">
        <f t="array" ref="X2148">_xlfn.IFS(fact_orders[[#This Row],[Original Price]]&lt;250,"Under 250", fact_orders[[#This Row],[Original Price]]&lt;500, "250-499",fact_orders[[#This Row],[Original Price]]&lt;1000,"500-999",fact_orders[[#This Row],[Original Price]]&lt;2000,"1000-1999",TRUE,"2000+")</f>
        <v>250-499</v>
      </c>
      <c r="Y2148" t="str" cm="1">
        <f t="array" ref="Y2148">_xlfn.IFS(fact_orders[[#This Row],[Discount%]]&lt;0.2,"10-19%",fact_orders[[#This Row],[Discount%]]&lt;0.3,"20-29%",fact_orders[[#This Row],[Discount%]]&lt;0.4,"30-39%",fact_orders[[#This Row],[Discount%]]&lt;0.5,"40-49%",TRUE,"50%+")</f>
        <v>30-39%</v>
      </c>
    </row>
    <row r="2149" spans="1:25" hidden="1" x14ac:dyDescent="0.3">
      <c r="A2149" t="s">
        <v>5565</v>
      </c>
      <c r="B2149" t="s">
        <v>3325</v>
      </c>
      <c r="C2149" t="s">
        <v>2002</v>
      </c>
      <c r="D2149" s="2">
        <v>44445</v>
      </c>
      <c r="E2149">
        <v>598</v>
      </c>
      <c r="F2149" s="4">
        <v>0.35</v>
      </c>
      <c r="G2149" t="s">
        <v>8</v>
      </c>
      <c r="H2149" t="s">
        <v>911</v>
      </c>
      <c r="I2149" t="s">
        <v>1929</v>
      </c>
      <c r="J2149" t="s">
        <v>364</v>
      </c>
      <c r="K2149" t="s">
        <v>949</v>
      </c>
      <c r="L2149" t="s">
        <v>196</v>
      </c>
      <c r="M2149">
        <v>5</v>
      </c>
      <c r="N2149">
        <v>42</v>
      </c>
      <c r="O2149" t="s">
        <v>3321</v>
      </c>
      <c r="P2149" t="s">
        <v>3322</v>
      </c>
      <c r="Q2149" s="7">
        <f>fact_orders[[#This Row],[Original Price]]*(1-fact_orders[[#This Row],[Discount%]])</f>
        <v>388.7</v>
      </c>
      <c r="R2149">
        <f>fact_orders[[#This Row],[Original Price]]*fact_orders[[#This Row],[Discount%]]</f>
        <v>209.29999999999998</v>
      </c>
      <c r="S2149">
        <f>YEAR(fact_orders[[#This Row],[Date]])</f>
        <v>2021</v>
      </c>
      <c r="T2149">
        <f>MONTH(fact_orders[[#This Row],[Date]])</f>
        <v>9</v>
      </c>
      <c r="U2149" t="str">
        <f>TEXT(fact_orders[[#This Row],[Date]],"mmm-yyyy")</f>
        <v>Sep-2021</v>
      </c>
      <c r="V2149" t="str">
        <f>"Q"&amp;ROUNDUP(MONTH(fact_orders[[#This Row],[Date]])/3,0)</f>
        <v>Q3</v>
      </c>
      <c r="W2149" t="str" cm="1">
        <f t="array" ref="W2149">_xlfn.IFS(
fact_orders[[#This Row],[dim_customers.Customer Age]]&lt;=25,"18-25",
fact_orders[[#This Row],[dim_customers.Customer Age]]&lt;=35,"26-35",
fact_orders[[#This Row],[dim_customers.Customer Age]]&lt;=45,"36-45",
fact_orders[[#This Row],[dim_customers.Customer Age]]&lt;=55,"46-55",
TRUE,"56+"
)</f>
        <v>36-45</v>
      </c>
      <c r="X2149" t="str" cm="1">
        <f t="array" ref="X2149">_xlfn.IFS(fact_orders[[#This Row],[Original Price]]&lt;250,"Under 250", fact_orders[[#This Row],[Original Price]]&lt;500, "250-499",fact_orders[[#This Row],[Original Price]]&lt;1000,"500-999",fact_orders[[#This Row],[Original Price]]&lt;2000,"1000-1999",TRUE,"2000+")</f>
        <v>500-999</v>
      </c>
      <c r="Y2149" t="str" cm="1">
        <f t="array" ref="Y2149">_xlfn.IFS(fact_orders[[#This Row],[Discount%]]&lt;0.2,"10-19%",fact_orders[[#This Row],[Discount%]]&lt;0.3,"20-29%",fact_orders[[#This Row],[Discount%]]&lt;0.4,"30-39%",fact_orders[[#This Row],[Discount%]]&lt;0.5,"40-49%",TRUE,"50%+")</f>
        <v>30-39%</v>
      </c>
    </row>
    <row r="2150" spans="1:25" hidden="1" x14ac:dyDescent="0.3">
      <c r="A2150" t="s">
        <v>5566</v>
      </c>
      <c r="B2150" t="s">
        <v>3326</v>
      </c>
      <c r="C2150" t="s">
        <v>2003</v>
      </c>
      <c r="D2150" s="2">
        <v>44311</v>
      </c>
      <c r="E2150">
        <v>536</v>
      </c>
      <c r="F2150" s="4">
        <v>0.35</v>
      </c>
      <c r="G2150" t="s">
        <v>8</v>
      </c>
      <c r="H2150" t="s">
        <v>911</v>
      </c>
      <c r="I2150" t="s">
        <v>1929</v>
      </c>
      <c r="J2150" t="s">
        <v>364</v>
      </c>
      <c r="K2150" t="s">
        <v>956</v>
      </c>
      <c r="L2150" t="s">
        <v>196</v>
      </c>
      <c r="M2150">
        <v>5</v>
      </c>
      <c r="N2150">
        <v>43</v>
      </c>
      <c r="O2150" t="s">
        <v>3321</v>
      </c>
      <c r="P2150" t="s">
        <v>3322</v>
      </c>
      <c r="Q2150" s="7">
        <f>fact_orders[[#This Row],[Original Price]]*(1-fact_orders[[#This Row],[Discount%]])</f>
        <v>348.40000000000003</v>
      </c>
      <c r="R2150">
        <f>fact_orders[[#This Row],[Original Price]]*fact_orders[[#This Row],[Discount%]]</f>
        <v>187.6</v>
      </c>
      <c r="S2150">
        <f>YEAR(fact_orders[[#This Row],[Date]])</f>
        <v>2021</v>
      </c>
      <c r="T2150">
        <f>MONTH(fact_orders[[#This Row],[Date]])</f>
        <v>4</v>
      </c>
      <c r="U2150" t="str">
        <f>TEXT(fact_orders[[#This Row],[Date]],"mmm-yyyy")</f>
        <v>Apr-2021</v>
      </c>
      <c r="V2150" t="str">
        <f>"Q"&amp;ROUNDUP(MONTH(fact_orders[[#This Row],[Date]])/3,0)</f>
        <v>Q2</v>
      </c>
      <c r="W2150" t="str" cm="1">
        <f t="array" ref="W2150">_xlfn.IFS(
fact_orders[[#This Row],[dim_customers.Customer Age]]&lt;=25,"18-25",
fact_orders[[#This Row],[dim_customers.Customer Age]]&lt;=35,"26-35",
fact_orders[[#This Row],[dim_customers.Customer Age]]&lt;=45,"36-45",
fact_orders[[#This Row],[dim_customers.Customer Age]]&lt;=55,"46-55",
TRUE,"56+"
)</f>
        <v>36-45</v>
      </c>
      <c r="X2150" t="str" cm="1">
        <f t="array" ref="X2150">_xlfn.IFS(fact_orders[[#This Row],[Original Price]]&lt;250,"Under 250", fact_orders[[#This Row],[Original Price]]&lt;500, "250-499",fact_orders[[#This Row],[Original Price]]&lt;1000,"500-999",fact_orders[[#This Row],[Original Price]]&lt;2000,"1000-1999",TRUE,"2000+")</f>
        <v>500-999</v>
      </c>
      <c r="Y2150" t="str" cm="1">
        <f t="array" ref="Y2150">_xlfn.IFS(fact_orders[[#This Row],[Discount%]]&lt;0.2,"10-19%",fact_orders[[#This Row],[Discount%]]&lt;0.3,"20-29%",fact_orders[[#This Row],[Discount%]]&lt;0.4,"30-39%",fact_orders[[#This Row],[Discount%]]&lt;0.5,"40-49%",TRUE,"50%+")</f>
        <v>30-39%</v>
      </c>
    </row>
    <row r="2151" spans="1:25" hidden="1" x14ac:dyDescent="0.3">
      <c r="A2151" t="s">
        <v>5567</v>
      </c>
      <c r="B2151" t="s">
        <v>3327</v>
      </c>
      <c r="C2151" t="s">
        <v>2004</v>
      </c>
      <c r="D2151" s="2">
        <v>44992</v>
      </c>
      <c r="E2151">
        <v>256</v>
      </c>
      <c r="F2151" s="4">
        <v>0.35</v>
      </c>
      <c r="G2151" t="s">
        <v>8</v>
      </c>
      <c r="H2151" t="s">
        <v>911</v>
      </c>
      <c r="I2151" t="s">
        <v>1929</v>
      </c>
      <c r="J2151" t="s">
        <v>364</v>
      </c>
      <c r="K2151" t="s">
        <v>956</v>
      </c>
      <c r="L2151" t="s">
        <v>102</v>
      </c>
      <c r="M2151">
        <v>5</v>
      </c>
      <c r="N2151">
        <v>44</v>
      </c>
      <c r="O2151" t="s">
        <v>3321</v>
      </c>
      <c r="P2151" t="s">
        <v>3322</v>
      </c>
      <c r="Q2151" s="7">
        <f>fact_orders[[#This Row],[Original Price]]*(1-fact_orders[[#This Row],[Discount%]])</f>
        <v>166.4</v>
      </c>
      <c r="R2151">
        <f>fact_orders[[#This Row],[Original Price]]*fact_orders[[#This Row],[Discount%]]</f>
        <v>89.6</v>
      </c>
      <c r="S2151">
        <f>YEAR(fact_orders[[#This Row],[Date]])</f>
        <v>2023</v>
      </c>
      <c r="T2151">
        <f>MONTH(fact_orders[[#This Row],[Date]])</f>
        <v>3</v>
      </c>
      <c r="U2151" t="str">
        <f>TEXT(fact_orders[[#This Row],[Date]],"mmm-yyyy")</f>
        <v>Mar-2023</v>
      </c>
      <c r="V2151" t="str">
        <f>"Q"&amp;ROUNDUP(MONTH(fact_orders[[#This Row],[Date]])/3,0)</f>
        <v>Q1</v>
      </c>
      <c r="W2151" t="str" cm="1">
        <f t="array" ref="W2151">_xlfn.IFS(
fact_orders[[#This Row],[dim_customers.Customer Age]]&lt;=25,"18-25",
fact_orders[[#This Row],[dim_customers.Customer Age]]&lt;=35,"26-35",
fact_orders[[#This Row],[dim_customers.Customer Age]]&lt;=45,"36-45",
fact_orders[[#This Row],[dim_customers.Customer Age]]&lt;=55,"46-55",
TRUE,"56+"
)</f>
        <v>36-45</v>
      </c>
      <c r="X2151" t="str" cm="1">
        <f t="array" ref="X2151">_xlfn.IFS(fact_orders[[#This Row],[Original Price]]&lt;250,"Under 250", fact_orders[[#This Row],[Original Price]]&lt;500, "250-499",fact_orders[[#This Row],[Original Price]]&lt;1000,"500-999",fact_orders[[#This Row],[Original Price]]&lt;2000,"1000-1999",TRUE,"2000+")</f>
        <v>250-499</v>
      </c>
      <c r="Y2151" t="str" cm="1">
        <f t="array" ref="Y2151">_xlfn.IFS(fact_orders[[#This Row],[Discount%]]&lt;0.2,"10-19%",fact_orders[[#This Row],[Discount%]]&lt;0.3,"20-29%",fact_orders[[#This Row],[Discount%]]&lt;0.4,"30-39%",fact_orders[[#This Row],[Discount%]]&lt;0.5,"40-49%",TRUE,"50%+")</f>
        <v>30-39%</v>
      </c>
    </row>
    <row r="2152" spans="1:25" hidden="1" x14ac:dyDescent="0.3">
      <c r="A2152" t="s">
        <v>5568</v>
      </c>
      <c r="B2152" t="s">
        <v>3328</v>
      </c>
      <c r="C2152" t="s">
        <v>2005</v>
      </c>
      <c r="D2152" s="2">
        <v>44627</v>
      </c>
      <c r="E2152">
        <v>456</v>
      </c>
      <c r="F2152" s="4">
        <v>0.35</v>
      </c>
      <c r="G2152" t="s">
        <v>8</v>
      </c>
      <c r="H2152" t="s">
        <v>911</v>
      </c>
      <c r="I2152" t="s">
        <v>1929</v>
      </c>
      <c r="J2152" t="s">
        <v>364</v>
      </c>
      <c r="K2152" t="s">
        <v>956</v>
      </c>
      <c r="L2152" t="s">
        <v>102</v>
      </c>
      <c r="M2152">
        <v>4</v>
      </c>
      <c r="N2152">
        <v>45</v>
      </c>
      <c r="O2152" t="s">
        <v>3321</v>
      </c>
      <c r="P2152" t="s">
        <v>3322</v>
      </c>
      <c r="Q2152" s="7">
        <f>fact_orders[[#This Row],[Original Price]]*(1-fact_orders[[#This Row],[Discount%]])</f>
        <v>296.40000000000003</v>
      </c>
      <c r="R2152">
        <f>fact_orders[[#This Row],[Original Price]]*fact_orders[[#This Row],[Discount%]]</f>
        <v>159.6</v>
      </c>
      <c r="S2152">
        <f>YEAR(fact_orders[[#This Row],[Date]])</f>
        <v>2022</v>
      </c>
      <c r="T2152">
        <f>MONTH(fact_orders[[#This Row],[Date]])</f>
        <v>3</v>
      </c>
      <c r="U2152" t="str">
        <f>TEXT(fact_orders[[#This Row],[Date]],"mmm-yyyy")</f>
        <v>Mar-2022</v>
      </c>
      <c r="V2152" t="str">
        <f>"Q"&amp;ROUNDUP(MONTH(fact_orders[[#This Row],[Date]])/3,0)</f>
        <v>Q1</v>
      </c>
      <c r="W2152" t="str" cm="1">
        <f t="array" ref="W2152">_xlfn.IFS(
fact_orders[[#This Row],[dim_customers.Customer Age]]&lt;=25,"18-25",
fact_orders[[#This Row],[dim_customers.Customer Age]]&lt;=35,"26-35",
fact_orders[[#This Row],[dim_customers.Customer Age]]&lt;=45,"36-45",
fact_orders[[#This Row],[dim_customers.Customer Age]]&lt;=55,"46-55",
TRUE,"56+"
)</f>
        <v>36-45</v>
      </c>
      <c r="X2152" t="str" cm="1">
        <f t="array" ref="X2152">_xlfn.IFS(fact_orders[[#This Row],[Original Price]]&lt;250,"Under 250", fact_orders[[#This Row],[Original Price]]&lt;500, "250-499",fact_orders[[#This Row],[Original Price]]&lt;1000,"500-999",fact_orders[[#This Row],[Original Price]]&lt;2000,"1000-1999",TRUE,"2000+")</f>
        <v>250-499</v>
      </c>
      <c r="Y2152" t="str" cm="1">
        <f t="array" ref="Y2152">_xlfn.IFS(fact_orders[[#This Row],[Discount%]]&lt;0.2,"10-19%",fact_orders[[#This Row],[Discount%]]&lt;0.3,"20-29%",fact_orders[[#This Row],[Discount%]]&lt;0.4,"30-39%",fact_orders[[#This Row],[Discount%]]&lt;0.5,"40-49%",TRUE,"50%+")</f>
        <v>30-39%</v>
      </c>
    </row>
    <row r="2153" spans="1:25" hidden="1" x14ac:dyDescent="0.3">
      <c r="A2153" t="s">
        <v>5569</v>
      </c>
      <c r="B2153" t="s">
        <v>3329</v>
      </c>
      <c r="C2153" t="s">
        <v>2006</v>
      </c>
      <c r="D2153" s="2">
        <v>44218</v>
      </c>
      <c r="E2153">
        <v>456</v>
      </c>
      <c r="F2153" s="4">
        <v>0.4</v>
      </c>
      <c r="G2153" t="s">
        <v>8</v>
      </c>
      <c r="H2153" t="s">
        <v>911</v>
      </c>
      <c r="I2153" t="s">
        <v>1929</v>
      </c>
      <c r="J2153" t="s">
        <v>364</v>
      </c>
      <c r="K2153" t="s">
        <v>956</v>
      </c>
      <c r="L2153" t="s">
        <v>281</v>
      </c>
      <c r="M2153">
        <v>4</v>
      </c>
      <c r="N2153">
        <v>35</v>
      </c>
      <c r="O2153" t="s">
        <v>3321</v>
      </c>
      <c r="P2153" t="s">
        <v>3322</v>
      </c>
      <c r="Q2153" s="7">
        <f>fact_orders[[#This Row],[Original Price]]*(1-fact_orders[[#This Row],[Discount%]])</f>
        <v>273.59999999999997</v>
      </c>
      <c r="R2153">
        <f>fact_orders[[#This Row],[Original Price]]*fact_orders[[#This Row],[Discount%]]</f>
        <v>182.4</v>
      </c>
      <c r="S2153">
        <f>YEAR(fact_orders[[#This Row],[Date]])</f>
        <v>2021</v>
      </c>
      <c r="T2153">
        <f>MONTH(fact_orders[[#This Row],[Date]])</f>
        <v>1</v>
      </c>
      <c r="U2153" t="str">
        <f>TEXT(fact_orders[[#This Row],[Date]],"mmm-yyyy")</f>
        <v>Jan-2021</v>
      </c>
      <c r="V2153" t="str">
        <f>"Q"&amp;ROUNDUP(MONTH(fact_orders[[#This Row],[Date]])/3,0)</f>
        <v>Q1</v>
      </c>
      <c r="W2153" t="str" cm="1">
        <f t="array" ref="W2153">_xlfn.IFS(
fact_orders[[#This Row],[dim_customers.Customer Age]]&lt;=25,"18-25",
fact_orders[[#This Row],[dim_customers.Customer Age]]&lt;=35,"26-35",
fact_orders[[#This Row],[dim_customers.Customer Age]]&lt;=45,"36-45",
fact_orders[[#This Row],[dim_customers.Customer Age]]&lt;=55,"46-55",
TRUE,"56+"
)</f>
        <v>26-35</v>
      </c>
      <c r="X2153" t="str" cm="1">
        <f t="array" ref="X2153">_xlfn.IFS(fact_orders[[#This Row],[Original Price]]&lt;250,"Under 250", fact_orders[[#This Row],[Original Price]]&lt;500, "250-499",fact_orders[[#This Row],[Original Price]]&lt;1000,"500-999",fact_orders[[#This Row],[Original Price]]&lt;2000,"1000-1999",TRUE,"2000+")</f>
        <v>250-499</v>
      </c>
      <c r="Y2153" t="str" cm="1">
        <f t="array" ref="Y2153">_xlfn.IFS(fact_orders[[#This Row],[Discount%]]&lt;0.2,"10-19%",fact_orders[[#This Row],[Discount%]]&lt;0.3,"20-29%",fact_orders[[#This Row],[Discount%]]&lt;0.4,"30-39%",fact_orders[[#This Row],[Discount%]]&lt;0.5,"40-49%",TRUE,"50%+")</f>
        <v>40-49%</v>
      </c>
    </row>
    <row r="2154" spans="1:25" x14ac:dyDescent="0.3">
      <c r="A2154" t="s">
        <v>5570</v>
      </c>
      <c r="B2154" t="s">
        <v>3330</v>
      </c>
      <c r="C2154" t="s">
        <v>2007</v>
      </c>
      <c r="D2154" s="2">
        <v>44860</v>
      </c>
      <c r="E2154">
        <v>745</v>
      </c>
      <c r="F2154" s="4">
        <v>0.4</v>
      </c>
      <c r="G2154" t="s">
        <v>8</v>
      </c>
      <c r="H2154" t="s">
        <v>911</v>
      </c>
      <c r="I2154" t="s">
        <v>1929</v>
      </c>
      <c r="J2154" t="s">
        <v>364</v>
      </c>
      <c r="K2154" t="s">
        <v>956</v>
      </c>
      <c r="L2154" t="s">
        <v>281</v>
      </c>
      <c r="M2154">
        <v>4</v>
      </c>
      <c r="N2154">
        <v>36</v>
      </c>
      <c r="O2154" t="s">
        <v>3331</v>
      </c>
      <c r="P2154" t="s">
        <v>3332</v>
      </c>
      <c r="Q2154" s="7">
        <f>fact_orders[[#This Row],[Original Price]]*(1-fact_orders[[#This Row],[Discount%]])</f>
        <v>447</v>
      </c>
      <c r="R2154">
        <f>fact_orders[[#This Row],[Original Price]]*fact_orders[[#This Row],[Discount%]]</f>
        <v>298</v>
      </c>
      <c r="S2154">
        <f>YEAR(fact_orders[[#This Row],[Date]])</f>
        <v>2022</v>
      </c>
      <c r="T2154">
        <f>MONTH(fact_orders[[#This Row],[Date]])</f>
        <v>10</v>
      </c>
      <c r="U2154" t="str">
        <f>TEXT(fact_orders[[#This Row],[Date]],"mmm-yyyy")</f>
        <v>Oct-2022</v>
      </c>
      <c r="V2154" t="str">
        <f>"Q"&amp;ROUNDUP(MONTH(fact_orders[[#This Row],[Date]])/3,0)</f>
        <v>Q4</v>
      </c>
      <c r="W2154" t="str" cm="1">
        <f t="array" ref="W2154">_xlfn.IFS(
fact_orders[[#This Row],[dim_customers.Customer Age]]&lt;=25,"18-25",
fact_orders[[#This Row],[dim_customers.Customer Age]]&lt;=35,"26-35",
fact_orders[[#This Row],[dim_customers.Customer Age]]&lt;=45,"36-45",
fact_orders[[#This Row],[dim_customers.Customer Age]]&lt;=55,"46-55",
TRUE,"56+"
)</f>
        <v>36-45</v>
      </c>
      <c r="X2154" t="str" cm="1">
        <f t="array" ref="X2154">_xlfn.IFS(fact_orders[[#This Row],[Original Price]]&lt;250,"Under 250", fact_orders[[#This Row],[Original Price]]&lt;500, "250-499",fact_orders[[#This Row],[Original Price]]&lt;1000,"500-999",fact_orders[[#This Row],[Original Price]]&lt;2000,"1000-1999",TRUE,"2000+")</f>
        <v>500-999</v>
      </c>
      <c r="Y2154" t="str" cm="1">
        <f t="array" ref="Y2154">_xlfn.IFS(fact_orders[[#This Row],[Discount%]]&lt;0.2,"10-19%",fact_orders[[#This Row],[Discount%]]&lt;0.3,"20-29%",fact_orders[[#This Row],[Discount%]]&lt;0.4,"30-39%",fact_orders[[#This Row],[Discount%]]&lt;0.5,"40-49%",TRUE,"50%+")</f>
        <v>40-49%</v>
      </c>
    </row>
    <row r="2155" spans="1:25" x14ac:dyDescent="0.3">
      <c r="A2155" t="s">
        <v>5571</v>
      </c>
      <c r="B2155" t="s">
        <v>3333</v>
      </c>
      <c r="C2155" t="s">
        <v>2008</v>
      </c>
      <c r="D2155" s="2">
        <v>44258</v>
      </c>
      <c r="E2155">
        <v>356</v>
      </c>
      <c r="F2155" s="4">
        <v>0.15</v>
      </c>
      <c r="G2155" t="s">
        <v>8</v>
      </c>
      <c r="H2155" t="s">
        <v>911</v>
      </c>
      <c r="I2155" t="s">
        <v>1929</v>
      </c>
      <c r="J2155" t="s">
        <v>364</v>
      </c>
      <c r="K2155" t="s">
        <v>956</v>
      </c>
      <c r="L2155" t="s">
        <v>281</v>
      </c>
      <c r="M2155">
        <v>5</v>
      </c>
      <c r="N2155">
        <v>37</v>
      </c>
      <c r="O2155" t="s">
        <v>3331</v>
      </c>
      <c r="P2155" t="s">
        <v>3332</v>
      </c>
      <c r="Q2155" s="7">
        <f>fact_orders[[#This Row],[Original Price]]*(1-fact_orders[[#This Row],[Discount%]])</f>
        <v>302.59999999999997</v>
      </c>
      <c r="R2155">
        <f>fact_orders[[#This Row],[Original Price]]*fact_orders[[#This Row],[Discount%]]</f>
        <v>53.4</v>
      </c>
      <c r="S2155">
        <f>YEAR(fact_orders[[#This Row],[Date]])</f>
        <v>2021</v>
      </c>
      <c r="T2155">
        <f>MONTH(fact_orders[[#This Row],[Date]])</f>
        <v>3</v>
      </c>
      <c r="U2155" t="str">
        <f>TEXT(fact_orders[[#This Row],[Date]],"mmm-yyyy")</f>
        <v>Mar-2021</v>
      </c>
      <c r="V2155" t="str">
        <f>"Q"&amp;ROUNDUP(MONTH(fact_orders[[#This Row],[Date]])/3,0)</f>
        <v>Q1</v>
      </c>
      <c r="W2155" t="str" cm="1">
        <f t="array" ref="W2155">_xlfn.IFS(
fact_orders[[#This Row],[dim_customers.Customer Age]]&lt;=25,"18-25",
fact_orders[[#This Row],[dim_customers.Customer Age]]&lt;=35,"26-35",
fact_orders[[#This Row],[dim_customers.Customer Age]]&lt;=45,"36-45",
fact_orders[[#This Row],[dim_customers.Customer Age]]&lt;=55,"46-55",
TRUE,"56+"
)</f>
        <v>36-45</v>
      </c>
      <c r="X2155" t="str" cm="1">
        <f t="array" ref="X2155">_xlfn.IFS(fact_orders[[#This Row],[Original Price]]&lt;250,"Under 250", fact_orders[[#This Row],[Original Price]]&lt;500, "250-499",fact_orders[[#This Row],[Original Price]]&lt;1000,"500-999",fact_orders[[#This Row],[Original Price]]&lt;2000,"1000-1999",TRUE,"2000+")</f>
        <v>250-499</v>
      </c>
      <c r="Y2155" t="str" cm="1">
        <f t="array" ref="Y2155">_xlfn.IFS(fact_orders[[#This Row],[Discount%]]&lt;0.2,"10-19%",fact_orders[[#This Row],[Discount%]]&lt;0.3,"20-29%",fact_orders[[#This Row],[Discount%]]&lt;0.4,"30-39%",fact_orders[[#This Row],[Discount%]]&lt;0.5,"40-49%",TRUE,"50%+")</f>
        <v>10-19%</v>
      </c>
    </row>
    <row r="2156" spans="1:25" x14ac:dyDescent="0.3">
      <c r="A2156" t="s">
        <v>5572</v>
      </c>
      <c r="B2156" t="s">
        <v>3334</v>
      </c>
      <c r="C2156" t="s">
        <v>2009</v>
      </c>
      <c r="D2156" s="2">
        <v>44940</v>
      </c>
      <c r="E2156">
        <v>1189</v>
      </c>
      <c r="F2156" s="4">
        <v>0.15</v>
      </c>
      <c r="G2156" t="s">
        <v>8</v>
      </c>
      <c r="H2156" t="s">
        <v>911</v>
      </c>
      <c r="I2156" t="s">
        <v>1929</v>
      </c>
      <c r="J2156" t="s">
        <v>364</v>
      </c>
      <c r="K2156" t="s">
        <v>956</v>
      </c>
      <c r="L2156" t="s">
        <v>23</v>
      </c>
      <c r="M2156">
        <v>5</v>
      </c>
      <c r="N2156">
        <v>26</v>
      </c>
      <c r="O2156" t="s">
        <v>3331</v>
      </c>
      <c r="P2156" t="s">
        <v>3332</v>
      </c>
      <c r="Q2156" s="7">
        <f>fact_orders[[#This Row],[Original Price]]*(1-fact_orders[[#This Row],[Discount%]])</f>
        <v>1010.65</v>
      </c>
      <c r="R2156">
        <f>fact_orders[[#This Row],[Original Price]]*fact_orders[[#This Row],[Discount%]]</f>
        <v>178.35</v>
      </c>
      <c r="S2156">
        <f>YEAR(fact_orders[[#This Row],[Date]])</f>
        <v>2023</v>
      </c>
      <c r="T2156">
        <f>MONTH(fact_orders[[#This Row],[Date]])</f>
        <v>1</v>
      </c>
      <c r="U2156" t="str">
        <f>TEXT(fact_orders[[#This Row],[Date]],"mmm-yyyy")</f>
        <v>Jan-2023</v>
      </c>
      <c r="V2156" t="str">
        <f>"Q"&amp;ROUNDUP(MONTH(fact_orders[[#This Row],[Date]])/3,0)</f>
        <v>Q1</v>
      </c>
      <c r="W2156" t="str" cm="1">
        <f t="array" ref="W2156">_xlfn.IFS(
fact_orders[[#This Row],[dim_customers.Customer Age]]&lt;=25,"18-25",
fact_orders[[#This Row],[dim_customers.Customer Age]]&lt;=35,"26-35",
fact_orders[[#This Row],[dim_customers.Customer Age]]&lt;=45,"36-45",
fact_orders[[#This Row],[dim_customers.Customer Age]]&lt;=55,"46-55",
TRUE,"56+"
)</f>
        <v>26-35</v>
      </c>
      <c r="X2156" t="str" cm="1">
        <f t="array" ref="X2156">_xlfn.IFS(fact_orders[[#This Row],[Original Price]]&lt;250,"Under 250", fact_orders[[#This Row],[Original Price]]&lt;500, "250-499",fact_orders[[#This Row],[Original Price]]&lt;1000,"500-999",fact_orders[[#This Row],[Original Price]]&lt;2000,"1000-1999",TRUE,"2000+")</f>
        <v>1000-1999</v>
      </c>
      <c r="Y2156" t="str" cm="1">
        <f t="array" ref="Y2156">_xlfn.IFS(fact_orders[[#This Row],[Discount%]]&lt;0.2,"10-19%",fact_orders[[#This Row],[Discount%]]&lt;0.3,"20-29%",fact_orders[[#This Row],[Discount%]]&lt;0.4,"30-39%",fact_orders[[#This Row],[Discount%]]&lt;0.5,"40-49%",TRUE,"50%+")</f>
        <v>10-19%</v>
      </c>
    </row>
    <row r="2157" spans="1:25" x14ac:dyDescent="0.3">
      <c r="A2157" t="s">
        <v>5573</v>
      </c>
      <c r="B2157" t="s">
        <v>3335</v>
      </c>
      <c r="C2157" t="s">
        <v>2010</v>
      </c>
      <c r="D2157" s="2">
        <v>44215</v>
      </c>
      <c r="E2157">
        <v>426</v>
      </c>
      <c r="F2157" s="4">
        <v>0.15</v>
      </c>
      <c r="G2157" t="s">
        <v>8</v>
      </c>
      <c r="H2157" t="s">
        <v>911</v>
      </c>
      <c r="I2157" t="s">
        <v>1929</v>
      </c>
      <c r="J2157" t="s">
        <v>364</v>
      </c>
      <c r="K2157" t="s">
        <v>956</v>
      </c>
      <c r="L2157" t="s">
        <v>23</v>
      </c>
      <c r="M2157">
        <v>3</v>
      </c>
      <c r="N2157">
        <v>27</v>
      </c>
      <c r="O2157" t="s">
        <v>3331</v>
      </c>
      <c r="P2157" t="s">
        <v>3332</v>
      </c>
      <c r="Q2157" s="7">
        <f>fact_orders[[#This Row],[Original Price]]*(1-fact_orders[[#This Row],[Discount%]])</f>
        <v>362.09999999999997</v>
      </c>
      <c r="R2157">
        <f>fact_orders[[#This Row],[Original Price]]*fact_orders[[#This Row],[Discount%]]</f>
        <v>63.9</v>
      </c>
      <c r="S2157">
        <f>YEAR(fact_orders[[#This Row],[Date]])</f>
        <v>2021</v>
      </c>
      <c r="T2157">
        <f>MONTH(fact_orders[[#This Row],[Date]])</f>
        <v>1</v>
      </c>
      <c r="U2157" t="str">
        <f>TEXT(fact_orders[[#This Row],[Date]],"mmm-yyyy")</f>
        <v>Jan-2021</v>
      </c>
      <c r="V2157" t="str">
        <f>"Q"&amp;ROUNDUP(MONTH(fact_orders[[#This Row],[Date]])/3,0)</f>
        <v>Q1</v>
      </c>
      <c r="W2157" t="str" cm="1">
        <f t="array" ref="W2157">_xlfn.IFS(
fact_orders[[#This Row],[dim_customers.Customer Age]]&lt;=25,"18-25",
fact_orders[[#This Row],[dim_customers.Customer Age]]&lt;=35,"26-35",
fact_orders[[#This Row],[dim_customers.Customer Age]]&lt;=45,"36-45",
fact_orders[[#This Row],[dim_customers.Customer Age]]&lt;=55,"46-55",
TRUE,"56+"
)</f>
        <v>26-35</v>
      </c>
      <c r="X2157" t="str" cm="1">
        <f t="array" ref="X2157">_xlfn.IFS(fact_orders[[#This Row],[Original Price]]&lt;250,"Under 250", fact_orders[[#This Row],[Original Price]]&lt;500, "250-499",fact_orders[[#This Row],[Original Price]]&lt;1000,"500-999",fact_orders[[#This Row],[Original Price]]&lt;2000,"1000-1999",TRUE,"2000+")</f>
        <v>250-499</v>
      </c>
      <c r="Y2157" t="str" cm="1">
        <f t="array" ref="Y2157">_xlfn.IFS(fact_orders[[#This Row],[Discount%]]&lt;0.2,"10-19%",fact_orders[[#This Row],[Discount%]]&lt;0.3,"20-29%",fact_orders[[#This Row],[Discount%]]&lt;0.4,"30-39%",fact_orders[[#This Row],[Discount%]]&lt;0.5,"40-49%",TRUE,"50%+")</f>
        <v>10-19%</v>
      </c>
    </row>
    <row r="2158" spans="1:25" x14ac:dyDescent="0.3">
      <c r="A2158" t="s">
        <v>5574</v>
      </c>
      <c r="B2158" t="s">
        <v>3336</v>
      </c>
      <c r="C2158" t="s">
        <v>2011</v>
      </c>
      <c r="D2158" s="2">
        <v>44551</v>
      </c>
      <c r="E2158">
        <v>1126</v>
      </c>
      <c r="F2158" s="4">
        <v>0.12</v>
      </c>
      <c r="G2158" t="s">
        <v>8</v>
      </c>
      <c r="H2158" t="s">
        <v>911</v>
      </c>
      <c r="I2158" t="s">
        <v>1929</v>
      </c>
      <c r="J2158" t="s">
        <v>364</v>
      </c>
      <c r="K2158" t="s">
        <v>965</v>
      </c>
      <c r="L2158" t="s">
        <v>23</v>
      </c>
      <c r="M2158">
        <v>5</v>
      </c>
      <c r="N2158">
        <v>28</v>
      </c>
      <c r="O2158" t="s">
        <v>3337</v>
      </c>
      <c r="P2158" t="s">
        <v>3332</v>
      </c>
      <c r="Q2158" s="7">
        <f>fact_orders[[#This Row],[Original Price]]*(1-fact_orders[[#This Row],[Discount%]])</f>
        <v>990.88</v>
      </c>
      <c r="R2158">
        <f>fact_orders[[#This Row],[Original Price]]*fact_orders[[#This Row],[Discount%]]</f>
        <v>135.12</v>
      </c>
      <c r="S2158">
        <f>YEAR(fact_orders[[#This Row],[Date]])</f>
        <v>2021</v>
      </c>
      <c r="T2158">
        <f>MONTH(fact_orders[[#This Row],[Date]])</f>
        <v>12</v>
      </c>
      <c r="U2158" t="str">
        <f>TEXT(fact_orders[[#This Row],[Date]],"mmm-yyyy")</f>
        <v>Dec-2021</v>
      </c>
      <c r="V2158" t="str">
        <f>"Q"&amp;ROUNDUP(MONTH(fact_orders[[#This Row],[Date]])/3,0)</f>
        <v>Q4</v>
      </c>
      <c r="W2158" t="str" cm="1">
        <f t="array" ref="W2158">_xlfn.IFS(
fact_orders[[#This Row],[dim_customers.Customer Age]]&lt;=25,"18-25",
fact_orders[[#This Row],[dim_customers.Customer Age]]&lt;=35,"26-35",
fact_orders[[#This Row],[dim_customers.Customer Age]]&lt;=45,"36-45",
fact_orders[[#This Row],[dim_customers.Customer Age]]&lt;=55,"46-55",
TRUE,"56+"
)</f>
        <v>26-35</v>
      </c>
      <c r="X2158" t="str" cm="1">
        <f t="array" ref="X2158">_xlfn.IFS(fact_orders[[#This Row],[Original Price]]&lt;250,"Under 250", fact_orders[[#This Row],[Original Price]]&lt;500, "250-499",fact_orders[[#This Row],[Original Price]]&lt;1000,"500-999",fact_orders[[#This Row],[Original Price]]&lt;2000,"1000-1999",TRUE,"2000+")</f>
        <v>1000-1999</v>
      </c>
      <c r="Y2158" t="str" cm="1">
        <f t="array" ref="Y2158">_xlfn.IFS(fact_orders[[#This Row],[Discount%]]&lt;0.2,"10-19%",fact_orders[[#This Row],[Discount%]]&lt;0.3,"20-29%",fact_orders[[#This Row],[Discount%]]&lt;0.4,"30-39%",fact_orders[[#This Row],[Discount%]]&lt;0.5,"40-49%",TRUE,"50%+")</f>
        <v>10-19%</v>
      </c>
    </row>
    <row r="2159" spans="1:25" x14ac:dyDescent="0.3">
      <c r="A2159" t="s">
        <v>5575</v>
      </c>
      <c r="B2159" t="s">
        <v>3338</v>
      </c>
      <c r="C2159" t="s">
        <v>2012</v>
      </c>
      <c r="D2159" s="2">
        <v>44615</v>
      </c>
      <c r="E2159">
        <v>1145</v>
      </c>
      <c r="F2159" s="4">
        <v>0.12</v>
      </c>
      <c r="G2159" t="s">
        <v>8</v>
      </c>
      <c r="H2159" t="s">
        <v>911</v>
      </c>
      <c r="I2159" t="s">
        <v>2013</v>
      </c>
      <c r="J2159" t="s">
        <v>1023</v>
      </c>
      <c r="K2159" t="s">
        <v>965</v>
      </c>
      <c r="L2159" t="s">
        <v>23</v>
      </c>
      <c r="M2159">
        <v>5</v>
      </c>
      <c r="N2159">
        <v>29</v>
      </c>
      <c r="O2159" t="s">
        <v>3337</v>
      </c>
      <c r="P2159" t="s">
        <v>3332</v>
      </c>
      <c r="Q2159" s="7">
        <f>fact_orders[[#This Row],[Original Price]]*(1-fact_orders[[#This Row],[Discount%]])</f>
        <v>1007.6</v>
      </c>
      <c r="R2159">
        <f>fact_orders[[#This Row],[Original Price]]*fact_orders[[#This Row],[Discount%]]</f>
        <v>137.4</v>
      </c>
      <c r="S2159">
        <f>YEAR(fact_orders[[#This Row],[Date]])</f>
        <v>2022</v>
      </c>
      <c r="T2159">
        <f>MONTH(fact_orders[[#This Row],[Date]])</f>
        <v>2</v>
      </c>
      <c r="U2159" t="str">
        <f>TEXT(fact_orders[[#This Row],[Date]],"mmm-yyyy")</f>
        <v>Feb-2022</v>
      </c>
      <c r="V2159" t="str">
        <f>"Q"&amp;ROUNDUP(MONTH(fact_orders[[#This Row],[Date]])/3,0)</f>
        <v>Q1</v>
      </c>
      <c r="W2159" t="str" cm="1">
        <f t="array" ref="W2159">_xlfn.IFS(
fact_orders[[#This Row],[dim_customers.Customer Age]]&lt;=25,"18-25",
fact_orders[[#This Row],[dim_customers.Customer Age]]&lt;=35,"26-35",
fact_orders[[#This Row],[dim_customers.Customer Age]]&lt;=45,"36-45",
fact_orders[[#This Row],[dim_customers.Customer Age]]&lt;=55,"46-55",
TRUE,"56+"
)</f>
        <v>26-35</v>
      </c>
      <c r="X2159" t="str" cm="1">
        <f t="array" ref="X2159">_xlfn.IFS(fact_orders[[#This Row],[Original Price]]&lt;250,"Under 250", fact_orders[[#This Row],[Original Price]]&lt;500, "250-499",fact_orders[[#This Row],[Original Price]]&lt;1000,"500-999",fact_orders[[#This Row],[Original Price]]&lt;2000,"1000-1999",TRUE,"2000+")</f>
        <v>1000-1999</v>
      </c>
      <c r="Y2159" t="str" cm="1">
        <f t="array" ref="Y2159">_xlfn.IFS(fact_orders[[#This Row],[Discount%]]&lt;0.2,"10-19%",fact_orders[[#This Row],[Discount%]]&lt;0.3,"20-29%",fact_orders[[#This Row],[Discount%]]&lt;0.4,"30-39%",fact_orders[[#This Row],[Discount%]]&lt;0.5,"40-49%",TRUE,"50%+")</f>
        <v>10-19%</v>
      </c>
    </row>
    <row r="2160" spans="1:25" x14ac:dyDescent="0.3">
      <c r="A2160" t="s">
        <v>5576</v>
      </c>
      <c r="B2160" t="s">
        <v>3339</v>
      </c>
      <c r="C2160" t="s">
        <v>2014</v>
      </c>
      <c r="D2160" s="2">
        <v>44461</v>
      </c>
      <c r="E2160">
        <v>1235</v>
      </c>
      <c r="F2160" s="4">
        <v>0.12</v>
      </c>
      <c r="G2160" t="s">
        <v>8</v>
      </c>
      <c r="H2160" t="s">
        <v>911</v>
      </c>
      <c r="I2160" t="s">
        <v>2013</v>
      </c>
      <c r="J2160" t="s">
        <v>1023</v>
      </c>
      <c r="K2160" t="s">
        <v>965</v>
      </c>
      <c r="L2160" t="s">
        <v>23</v>
      </c>
      <c r="M2160">
        <v>4</v>
      </c>
      <c r="N2160">
        <v>30</v>
      </c>
      <c r="O2160" t="s">
        <v>3337</v>
      </c>
      <c r="P2160" t="s">
        <v>3332</v>
      </c>
      <c r="Q2160" s="7">
        <f>fact_orders[[#This Row],[Original Price]]*(1-fact_orders[[#This Row],[Discount%]])</f>
        <v>1086.8</v>
      </c>
      <c r="R2160">
        <f>fact_orders[[#This Row],[Original Price]]*fact_orders[[#This Row],[Discount%]]</f>
        <v>148.19999999999999</v>
      </c>
      <c r="S2160">
        <f>YEAR(fact_orders[[#This Row],[Date]])</f>
        <v>2021</v>
      </c>
      <c r="T2160">
        <f>MONTH(fact_orders[[#This Row],[Date]])</f>
        <v>9</v>
      </c>
      <c r="U2160" t="str">
        <f>TEXT(fact_orders[[#This Row],[Date]],"mmm-yyyy")</f>
        <v>Sep-2021</v>
      </c>
      <c r="V2160" t="str">
        <f>"Q"&amp;ROUNDUP(MONTH(fact_orders[[#This Row],[Date]])/3,0)</f>
        <v>Q3</v>
      </c>
      <c r="W2160" t="str" cm="1">
        <f t="array" ref="W2160">_xlfn.IFS(
fact_orders[[#This Row],[dim_customers.Customer Age]]&lt;=25,"18-25",
fact_orders[[#This Row],[dim_customers.Customer Age]]&lt;=35,"26-35",
fact_orders[[#This Row],[dim_customers.Customer Age]]&lt;=45,"36-45",
fact_orders[[#This Row],[dim_customers.Customer Age]]&lt;=55,"46-55",
TRUE,"56+"
)</f>
        <v>26-35</v>
      </c>
      <c r="X2160" t="str" cm="1">
        <f t="array" ref="X2160">_xlfn.IFS(fact_orders[[#This Row],[Original Price]]&lt;250,"Under 250", fact_orders[[#This Row],[Original Price]]&lt;500, "250-499",fact_orders[[#This Row],[Original Price]]&lt;1000,"500-999",fact_orders[[#This Row],[Original Price]]&lt;2000,"1000-1999",TRUE,"2000+")</f>
        <v>1000-1999</v>
      </c>
      <c r="Y2160" t="str" cm="1">
        <f t="array" ref="Y2160">_xlfn.IFS(fact_orders[[#This Row],[Discount%]]&lt;0.2,"10-19%",fact_orders[[#This Row],[Discount%]]&lt;0.3,"20-29%",fact_orders[[#This Row],[Discount%]]&lt;0.4,"30-39%",fact_orders[[#This Row],[Discount%]]&lt;0.5,"40-49%",TRUE,"50%+")</f>
        <v>10-19%</v>
      </c>
    </row>
    <row r="2161" spans="1:25" x14ac:dyDescent="0.3">
      <c r="A2161" t="s">
        <v>5577</v>
      </c>
      <c r="B2161" t="s">
        <v>3340</v>
      </c>
      <c r="C2161" t="s">
        <v>2015</v>
      </c>
      <c r="D2161" s="2">
        <v>44258</v>
      </c>
      <c r="E2161">
        <v>1564</v>
      </c>
      <c r="F2161" s="4">
        <v>0.34</v>
      </c>
      <c r="G2161" t="s">
        <v>8</v>
      </c>
      <c r="H2161" t="s">
        <v>911</v>
      </c>
      <c r="I2161" t="s">
        <v>2013</v>
      </c>
      <c r="J2161" t="s">
        <v>1023</v>
      </c>
      <c r="K2161" t="s">
        <v>965</v>
      </c>
      <c r="L2161" t="s">
        <v>23</v>
      </c>
      <c r="M2161">
        <v>3</v>
      </c>
      <c r="N2161">
        <v>31</v>
      </c>
      <c r="O2161" t="s">
        <v>3341</v>
      </c>
      <c r="P2161" t="s">
        <v>3332</v>
      </c>
      <c r="Q2161" s="7">
        <f>fact_orders[[#This Row],[Original Price]]*(1-fact_orders[[#This Row],[Discount%]])</f>
        <v>1032.2399999999998</v>
      </c>
      <c r="R2161">
        <f>fact_orders[[#This Row],[Original Price]]*fact_orders[[#This Row],[Discount%]]</f>
        <v>531.76</v>
      </c>
      <c r="S2161">
        <f>YEAR(fact_orders[[#This Row],[Date]])</f>
        <v>2021</v>
      </c>
      <c r="T2161">
        <f>MONTH(fact_orders[[#This Row],[Date]])</f>
        <v>3</v>
      </c>
      <c r="U2161" t="str">
        <f>TEXT(fact_orders[[#This Row],[Date]],"mmm-yyyy")</f>
        <v>Mar-2021</v>
      </c>
      <c r="V2161" t="str">
        <f>"Q"&amp;ROUNDUP(MONTH(fact_orders[[#This Row],[Date]])/3,0)</f>
        <v>Q1</v>
      </c>
      <c r="W2161" t="str" cm="1">
        <f t="array" ref="W2161">_xlfn.IFS(
fact_orders[[#This Row],[dim_customers.Customer Age]]&lt;=25,"18-25",
fact_orders[[#This Row],[dim_customers.Customer Age]]&lt;=35,"26-35",
fact_orders[[#This Row],[dim_customers.Customer Age]]&lt;=45,"36-45",
fact_orders[[#This Row],[dim_customers.Customer Age]]&lt;=55,"46-55",
TRUE,"56+"
)</f>
        <v>26-35</v>
      </c>
      <c r="X2161" t="str" cm="1">
        <f t="array" ref="X2161">_xlfn.IFS(fact_orders[[#This Row],[Original Price]]&lt;250,"Under 250", fact_orders[[#This Row],[Original Price]]&lt;500, "250-499",fact_orders[[#This Row],[Original Price]]&lt;1000,"500-999",fact_orders[[#This Row],[Original Price]]&lt;2000,"1000-1999",TRUE,"2000+")</f>
        <v>1000-1999</v>
      </c>
      <c r="Y2161" t="str" cm="1">
        <f t="array" ref="Y2161">_xlfn.IFS(fact_orders[[#This Row],[Discount%]]&lt;0.2,"10-19%",fact_orders[[#This Row],[Discount%]]&lt;0.3,"20-29%",fact_orders[[#This Row],[Discount%]]&lt;0.4,"30-39%",fact_orders[[#This Row],[Discount%]]&lt;0.5,"40-49%",TRUE,"50%+")</f>
        <v>30-39%</v>
      </c>
    </row>
    <row r="2162" spans="1:25" x14ac:dyDescent="0.3">
      <c r="A2162" t="s">
        <v>5578</v>
      </c>
      <c r="B2162" t="s">
        <v>3342</v>
      </c>
      <c r="C2162" t="s">
        <v>2016</v>
      </c>
      <c r="D2162" s="2">
        <v>44603</v>
      </c>
      <c r="E2162">
        <v>654</v>
      </c>
      <c r="F2162" s="4">
        <v>0.34</v>
      </c>
      <c r="G2162" t="s">
        <v>8</v>
      </c>
      <c r="H2162" t="s">
        <v>911</v>
      </c>
      <c r="I2162" t="s">
        <v>2013</v>
      </c>
      <c r="J2162" t="s">
        <v>1023</v>
      </c>
      <c r="K2162" t="s">
        <v>965</v>
      </c>
      <c r="L2162" t="s">
        <v>102</v>
      </c>
      <c r="M2162">
        <v>3</v>
      </c>
      <c r="N2162">
        <v>32</v>
      </c>
      <c r="O2162" t="s">
        <v>3341</v>
      </c>
      <c r="P2162" t="s">
        <v>3332</v>
      </c>
      <c r="Q2162" s="7">
        <f>fact_orders[[#This Row],[Original Price]]*(1-fact_orders[[#This Row],[Discount%]])</f>
        <v>431.63999999999993</v>
      </c>
      <c r="R2162">
        <f>fact_orders[[#This Row],[Original Price]]*fact_orders[[#This Row],[Discount%]]</f>
        <v>222.36</v>
      </c>
      <c r="S2162">
        <f>YEAR(fact_orders[[#This Row],[Date]])</f>
        <v>2022</v>
      </c>
      <c r="T2162">
        <f>MONTH(fact_orders[[#This Row],[Date]])</f>
        <v>2</v>
      </c>
      <c r="U2162" t="str">
        <f>TEXT(fact_orders[[#This Row],[Date]],"mmm-yyyy")</f>
        <v>Feb-2022</v>
      </c>
      <c r="V2162" t="str">
        <f>"Q"&amp;ROUNDUP(MONTH(fact_orders[[#This Row],[Date]])/3,0)</f>
        <v>Q1</v>
      </c>
      <c r="W2162" t="str" cm="1">
        <f t="array" ref="W2162">_xlfn.IFS(
fact_orders[[#This Row],[dim_customers.Customer Age]]&lt;=25,"18-25",
fact_orders[[#This Row],[dim_customers.Customer Age]]&lt;=35,"26-35",
fact_orders[[#This Row],[dim_customers.Customer Age]]&lt;=45,"36-45",
fact_orders[[#This Row],[dim_customers.Customer Age]]&lt;=55,"46-55",
TRUE,"56+"
)</f>
        <v>26-35</v>
      </c>
      <c r="X2162" t="str" cm="1">
        <f t="array" ref="X2162">_xlfn.IFS(fact_orders[[#This Row],[Original Price]]&lt;250,"Under 250", fact_orders[[#This Row],[Original Price]]&lt;500, "250-499",fact_orders[[#This Row],[Original Price]]&lt;1000,"500-999",fact_orders[[#This Row],[Original Price]]&lt;2000,"1000-1999",TRUE,"2000+")</f>
        <v>500-999</v>
      </c>
      <c r="Y2162" t="str" cm="1">
        <f t="array" ref="Y2162">_xlfn.IFS(fact_orders[[#This Row],[Discount%]]&lt;0.2,"10-19%",fact_orders[[#This Row],[Discount%]]&lt;0.3,"20-29%",fact_orders[[#This Row],[Discount%]]&lt;0.4,"30-39%",fact_orders[[#This Row],[Discount%]]&lt;0.5,"40-49%",TRUE,"50%+")</f>
        <v>30-39%</v>
      </c>
    </row>
    <row r="2163" spans="1:25" x14ac:dyDescent="0.3">
      <c r="A2163" t="s">
        <v>5579</v>
      </c>
      <c r="B2163" t="s">
        <v>3343</v>
      </c>
      <c r="C2163" t="s">
        <v>2017</v>
      </c>
      <c r="D2163" s="2">
        <v>44465</v>
      </c>
      <c r="E2163">
        <v>854</v>
      </c>
      <c r="F2163" s="4">
        <v>0.34</v>
      </c>
      <c r="G2163" t="s">
        <v>8</v>
      </c>
      <c r="H2163" t="s">
        <v>911</v>
      </c>
      <c r="I2163" t="s">
        <v>2013</v>
      </c>
      <c r="J2163" t="s">
        <v>1023</v>
      </c>
      <c r="K2163" t="s">
        <v>965</v>
      </c>
      <c r="L2163" t="s">
        <v>35</v>
      </c>
      <c r="M2163">
        <v>5</v>
      </c>
      <c r="N2163">
        <v>33</v>
      </c>
      <c r="O2163" t="s">
        <v>3341</v>
      </c>
      <c r="P2163" t="s">
        <v>3332</v>
      </c>
      <c r="Q2163" s="7">
        <f>fact_orders[[#This Row],[Original Price]]*(1-fact_orders[[#This Row],[Discount%]])</f>
        <v>563.64</v>
      </c>
      <c r="R2163">
        <f>fact_orders[[#This Row],[Original Price]]*fact_orders[[#This Row],[Discount%]]</f>
        <v>290.36</v>
      </c>
      <c r="S2163">
        <f>YEAR(fact_orders[[#This Row],[Date]])</f>
        <v>2021</v>
      </c>
      <c r="T2163">
        <f>MONTH(fact_orders[[#This Row],[Date]])</f>
        <v>9</v>
      </c>
      <c r="U2163" t="str">
        <f>TEXT(fact_orders[[#This Row],[Date]],"mmm-yyyy")</f>
        <v>Sep-2021</v>
      </c>
      <c r="V2163" t="str">
        <f>"Q"&amp;ROUNDUP(MONTH(fact_orders[[#This Row],[Date]])/3,0)</f>
        <v>Q3</v>
      </c>
      <c r="W2163" t="str" cm="1">
        <f t="array" ref="W2163">_xlfn.IFS(
fact_orders[[#This Row],[dim_customers.Customer Age]]&lt;=25,"18-25",
fact_orders[[#This Row],[dim_customers.Customer Age]]&lt;=35,"26-35",
fact_orders[[#This Row],[dim_customers.Customer Age]]&lt;=45,"36-45",
fact_orders[[#This Row],[dim_customers.Customer Age]]&lt;=55,"46-55",
TRUE,"56+"
)</f>
        <v>26-35</v>
      </c>
      <c r="X2163" t="str" cm="1">
        <f t="array" ref="X2163">_xlfn.IFS(fact_orders[[#This Row],[Original Price]]&lt;250,"Under 250", fact_orders[[#This Row],[Original Price]]&lt;500, "250-499",fact_orders[[#This Row],[Original Price]]&lt;1000,"500-999",fact_orders[[#This Row],[Original Price]]&lt;2000,"1000-1999",TRUE,"2000+")</f>
        <v>500-999</v>
      </c>
      <c r="Y2163" t="str" cm="1">
        <f t="array" ref="Y2163">_xlfn.IFS(fact_orders[[#This Row],[Discount%]]&lt;0.2,"10-19%",fact_orders[[#This Row],[Discount%]]&lt;0.3,"20-29%",fact_orders[[#This Row],[Discount%]]&lt;0.4,"30-39%",fact_orders[[#This Row],[Discount%]]&lt;0.5,"40-49%",TRUE,"50%+")</f>
        <v>30-39%</v>
      </c>
    </row>
    <row r="2164" spans="1:25" x14ac:dyDescent="0.3">
      <c r="A2164" t="s">
        <v>5580</v>
      </c>
      <c r="B2164" t="s">
        <v>3344</v>
      </c>
      <c r="C2164" t="s">
        <v>2018</v>
      </c>
      <c r="D2164" s="2">
        <v>44213</v>
      </c>
      <c r="E2164">
        <v>475</v>
      </c>
      <c r="F2164" s="4">
        <v>0.34</v>
      </c>
      <c r="G2164" t="s">
        <v>8</v>
      </c>
      <c r="H2164" t="s">
        <v>911</v>
      </c>
      <c r="I2164" t="s">
        <v>2013</v>
      </c>
      <c r="J2164" t="s">
        <v>1023</v>
      </c>
      <c r="K2164" t="s">
        <v>965</v>
      </c>
      <c r="L2164" t="s">
        <v>497</v>
      </c>
      <c r="M2164">
        <v>5</v>
      </c>
      <c r="N2164">
        <v>44</v>
      </c>
      <c r="O2164" t="s">
        <v>3345</v>
      </c>
      <c r="P2164" t="s">
        <v>3332</v>
      </c>
      <c r="Q2164" s="7">
        <f>fact_orders[[#This Row],[Original Price]]*(1-fact_orders[[#This Row],[Discount%]])</f>
        <v>313.49999999999994</v>
      </c>
      <c r="R2164">
        <f>fact_orders[[#This Row],[Original Price]]*fact_orders[[#This Row],[Discount%]]</f>
        <v>161.5</v>
      </c>
      <c r="S2164">
        <f>YEAR(fact_orders[[#This Row],[Date]])</f>
        <v>2021</v>
      </c>
      <c r="T2164">
        <f>MONTH(fact_orders[[#This Row],[Date]])</f>
        <v>1</v>
      </c>
      <c r="U2164" t="str">
        <f>TEXT(fact_orders[[#This Row],[Date]],"mmm-yyyy")</f>
        <v>Jan-2021</v>
      </c>
      <c r="V2164" t="str">
        <f>"Q"&amp;ROUNDUP(MONTH(fact_orders[[#This Row],[Date]])/3,0)</f>
        <v>Q1</v>
      </c>
      <c r="W2164" t="str" cm="1">
        <f t="array" ref="W2164">_xlfn.IFS(
fact_orders[[#This Row],[dim_customers.Customer Age]]&lt;=25,"18-25",
fact_orders[[#This Row],[dim_customers.Customer Age]]&lt;=35,"26-35",
fact_orders[[#This Row],[dim_customers.Customer Age]]&lt;=45,"36-45",
fact_orders[[#This Row],[dim_customers.Customer Age]]&lt;=55,"46-55",
TRUE,"56+"
)</f>
        <v>36-45</v>
      </c>
      <c r="X2164" t="str" cm="1">
        <f t="array" ref="X2164">_xlfn.IFS(fact_orders[[#This Row],[Original Price]]&lt;250,"Under 250", fact_orders[[#This Row],[Original Price]]&lt;500, "250-499",fact_orders[[#This Row],[Original Price]]&lt;1000,"500-999",fact_orders[[#This Row],[Original Price]]&lt;2000,"1000-1999",TRUE,"2000+")</f>
        <v>250-499</v>
      </c>
      <c r="Y2164" t="str" cm="1">
        <f t="array" ref="Y2164">_xlfn.IFS(fact_orders[[#This Row],[Discount%]]&lt;0.2,"10-19%",fact_orders[[#This Row],[Discount%]]&lt;0.3,"20-29%",fact_orders[[#This Row],[Discount%]]&lt;0.4,"30-39%",fact_orders[[#This Row],[Discount%]]&lt;0.5,"40-49%",TRUE,"50%+")</f>
        <v>30-39%</v>
      </c>
    </row>
    <row r="2165" spans="1:25" x14ac:dyDescent="0.3">
      <c r="A2165" t="s">
        <v>5581</v>
      </c>
      <c r="B2165" t="s">
        <v>3346</v>
      </c>
      <c r="C2165" t="s">
        <v>2018</v>
      </c>
      <c r="D2165" s="2">
        <v>44290</v>
      </c>
      <c r="E2165">
        <v>349</v>
      </c>
      <c r="F2165" s="4">
        <v>0.34</v>
      </c>
      <c r="G2165" t="s">
        <v>8</v>
      </c>
      <c r="H2165" t="s">
        <v>911</v>
      </c>
      <c r="I2165" t="s">
        <v>2013</v>
      </c>
      <c r="J2165" t="s">
        <v>1023</v>
      </c>
      <c r="K2165" t="s">
        <v>965</v>
      </c>
      <c r="L2165" t="s">
        <v>497</v>
      </c>
      <c r="M2165">
        <v>5</v>
      </c>
      <c r="N2165">
        <v>45</v>
      </c>
      <c r="O2165" t="s">
        <v>3345</v>
      </c>
      <c r="P2165" t="s">
        <v>3332</v>
      </c>
      <c r="Q2165" s="7">
        <f>fact_orders[[#This Row],[Original Price]]*(1-fact_orders[[#This Row],[Discount%]])</f>
        <v>230.33999999999997</v>
      </c>
      <c r="R2165">
        <f>fact_orders[[#This Row],[Original Price]]*fact_orders[[#This Row],[Discount%]]</f>
        <v>118.66000000000001</v>
      </c>
      <c r="S2165">
        <f>YEAR(fact_orders[[#This Row],[Date]])</f>
        <v>2021</v>
      </c>
      <c r="T2165">
        <f>MONTH(fact_orders[[#This Row],[Date]])</f>
        <v>4</v>
      </c>
      <c r="U2165" t="str">
        <f>TEXT(fact_orders[[#This Row],[Date]],"mmm-yyyy")</f>
        <v>Apr-2021</v>
      </c>
      <c r="V2165" t="str">
        <f>"Q"&amp;ROUNDUP(MONTH(fact_orders[[#This Row],[Date]])/3,0)</f>
        <v>Q2</v>
      </c>
      <c r="W2165" t="str" cm="1">
        <f t="array" ref="W2165">_xlfn.IFS(
fact_orders[[#This Row],[dim_customers.Customer Age]]&lt;=25,"18-25",
fact_orders[[#This Row],[dim_customers.Customer Age]]&lt;=35,"26-35",
fact_orders[[#This Row],[dim_customers.Customer Age]]&lt;=45,"36-45",
fact_orders[[#This Row],[dim_customers.Customer Age]]&lt;=55,"46-55",
TRUE,"56+"
)</f>
        <v>36-45</v>
      </c>
      <c r="X2165" t="str" cm="1">
        <f t="array" ref="X2165">_xlfn.IFS(fact_orders[[#This Row],[Original Price]]&lt;250,"Under 250", fact_orders[[#This Row],[Original Price]]&lt;500, "250-499",fact_orders[[#This Row],[Original Price]]&lt;1000,"500-999",fact_orders[[#This Row],[Original Price]]&lt;2000,"1000-1999",TRUE,"2000+")</f>
        <v>250-499</v>
      </c>
      <c r="Y2165" t="str" cm="1">
        <f t="array" ref="Y2165">_xlfn.IFS(fact_orders[[#This Row],[Discount%]]&lt;0.2,"10-19%",fact_orders[[#This Row],[Discount%]]&lt;0.3,"20-29%",fact_orders[[#This Row],[Discount%]]&lt;0.4,"30-39%",fact_orders[[#This Row],[Discount%]]&lt;0.5,"40-49%",TRUE,"50%+")</f>
        <v>30-39%</v>
      </c>
    </row>
    <row r="2166" spans="1:25" hidden="1" x14ac:dyDescent="0.3">
      <c r="A2166" t="s">
        <v>5582</v>
      </c>
      <c r="B2166" t="s">
        <v>3347</v>
      </c>
      <c r="C2166" t="s">
        <v>2018</v>
      </c>
      <c r="D2166" s="2">
        <v>44349</v>
      </c>
      <c r="E2166">
        <v>350</v>
      </c>
      <c r="F2166" s="4">
        <v>0.34</v>
      </c>
      <c r="G2166" t="s">
        <v>8</v>
      </c>
      <c r="H2166" t="s">
        <v>911</v>
      </c>
      <c r="I2166" t="s">
        <v>2013</v>
      </c>
      <c r="J2166" t="s">
        <v>1023</v>
      </c>
      <c r="K2166" t="s">
        <v>965</v>
      </c>
      <c r="L2166" t="s">
        <v>497</v>
      </c>
      <c r="M2166">
        <v>5</v>
      </c>
      <c r="N2166">
        <v>46</v>
      </c>
      <c r="O2166" t="s">
        <v>3348</v>
      </c>
      <c r="P2166" t="s">
        <v>3349</v>
      </c>
      <c r="Q2166" s="7">
        <f>fact_orders[[#This Row],[Original Price]]*(1-fact_orders[[#This Row],[Discount%]])</f>
        <v>230.99999999999997</v>
      </c>
      <c r="R2166">
        <f>fact_orders[[#This Row],[Original Price]]*fact_orders[[#This Row],[Discount%]]</f>
        <v>119.00000000000001</v>
      </c>
      <c r="S2166">
        <f>YEAR(fact_orders[[#This Row],[Date]])</f>
        <v>2021</v>
      </c>
      <c r="T2166">
        <f>MONTH(fact_orders[[#This Row],[Date]])</f>
        <v>6</v>
      </c>
      <c r="U2166" t="str">
        <f>TEXT(fact_orders[[#This Row],[Date]],"mmm-yyyy")</f>
        <v>Jun-2021</v>
      </c>
      <c r="V2166" t="str">
        <f>"Q"&amp;ROUNDUP(MONTH(fact_orders[[#This Row],[Date]])/3,0)</f>
        <v>Q2</v>
      </c>
      <c r="W2166" t="str" cm="1">
        <f t="array" ref="W2166">_xlfn.IFS(
fact_orders[[#This Row],[dim_customers.Customer Age]]&lt;=25,"18-25",
fact_orders[[#This Row],[dim_customers.Customer Age]]&lt;=35,"26-35",
fact_orders[[#This Row],[dim_customers.Customer Age]]&lt;=45,"36-45",
fact_orders[[#This Row],[dim_customers.Customer Age]]&lt;=55,"46-55",
TRUE,"56+"
)</f>
        <v>46-55</v>
      </c>
      <c r="X2166" t="str" cm="1">
        <f t="array" ref="X2166">_xlfn.IFS(fact_orders[[#This Row],[Original Price]]&lt;250,"Under 250", fact_orders[[#This Row],[Original Price]]&lt;500, "250-499",fact_orders[[#This Row],[Original Price]]&lt;1000,"500-999",fact_orders[[#This Row],[Original Price]]&lt;2000,"1000-1999",TRUE,"2000+")</f>
        <v>250-499</v>
      </c>
      <c r="Y2166" t="str" cm="1">
        <f t="array" ref="Y2166">_xlfn.IFS(fact_orders[[#This Row],[Discount%]]&lt;0.2,"10-19%",fact_orders[[#This Row],[Discount%]]&lt;0.3,"20-29%",fact_orders[[#This Row],[Discount%]]&lt;0.4,"30-39%",fact_orders[[#This Row],[Discount%]]&lt;0.5,"40-49%",TRUE,"50%+")</f>
        <v>30-39%</v>
      </c>
    </row>
    <row r="2167" spans="1:25" hidden="1" x14ac:dyDescent="0.3">
      <c r="A2167" t="s">
        <v>5583</v>
      </c>
      <c r="B2167" t="s">
        <v>3350</v>
      </c>
      <c r="C2167" t="s">
        <v>2018</v>
      </c>
      <c r="D2167" s="2">
        <v>44658</v>
      </c>
      <c r="E2167">
        <v>351</v>
      </c>
      <c r="F2167" s="4">
        <v>0.44</v>
      </c>
      <c r="G2167" t="s">
        <v>8</v>
      </c>
      <c r="H2167" t="s">
        <v>911</v>
      </c>
      <c r="I2167" t="s">
        <v>2013</v>
      </c>
      <c r="J2167" t="s">
        <v>1023</v>
      </c>
      <c r="K2167" t="s">
        <v>965</v>
      </c>
      <c r="L2167" t="s">
        <v>497</v>
      </c>
      <c r="M2167">
        <v>5</v>
      </c>
      <c r="N2167">
        <v>47</v>
      </c>
      <c r="O2167" t="s">
        <v>3348</v>
      </c>
      <c r="P2167" t="s">
        <v>3349</v>
      </c>
      <c r="Q2167" s="7">
        <f>fact_orders[[#This Row],[Original Price]]*(1-fact_orders[[#This Row],[Discount%]])</f>
        <v>196.56000000000003</v>
      </c>
      <c r="R2167">
        <f>fact_orders[[#This Row],[Original Price]]*fact_orders[[#This Row],[Discount%]]</f>
        <v>154.44</v>
      </c>
      <c r="S2167">
        <f>YEAR(fact_orders[[#This Row],[Date]])</f>
        <v>2022</v>
      </c>
      <c r="T2167">
        <f>MONTH(fact_orders[[#This Row],[Date]])</f>
        <v>4</v>
      </c>
      <c r="U2167" t="str">
        <f>TEXT(fact_orders[[#This Row],[Date]],"mmm-yyyy")</f>
        <v>Apr-2022</v>
      </c>
      <c r="V2167" t="str">
        <f>"Q"&amp;ROUNDUP(MONTH(fact_orders[[#This Row],[Date]])/3,0)</f>
        <v>Q2</v>
      </c>
      <c r="W2167" t="str" cm="1">
        <f t="array" ref="W2167">_xlfn.IFS(
fact_orders[[#This Row],[dim_customers.Customer Age]]&lt;=25,"18-25",
fact_orders[[#This Row],[dim_customers.Customer Age]]&lt;=35,"26-35",
fact_orders[[#This Row],[dim_customers.Customer Age]]&lt;=45,"36-45",
fact_orders[[#This Row],[dim_customers.Customer Age]]&lt;=55,"46-55",
TRUE,"56+"
)</f>
        <v>46-55</v>
      </c>
      <c r="X2167" t="str" cm="1">
        <f t="array" ref="X2167">_xlfn.IFS(fact_orders[[#This Row],[Original Price]]&lt;250,"Under 250", fact_orders[[#This Row],[Original Price]]&lt;500, "250-499",fact_orders[[#This Row],[Original Price]]&lt;1000,"500-999",fact_orders[[#This Row],[Original Price]]&lt;2000,"1000-1999",TRUE,"2000+")</f>
        <v>250-499</v>
      </c>
      <c r="Y2167" t="str" cm="1">
        <f t="array" ref="Y2167">_xlfn.IFS(fact_orders[[#This Row],[Discount%]]&lt;0.2,"10-19%",fact_orders[[#This Row],[Discount%]]&lt;0.3,"20-29%",fact_orders[[#This Row],[Discount%]]&lt;0.4,"30-39%",fact_orders[[#This Row],[Discount%]]&lt;0.5,"40-49%",TRUE,"50%+")</f>
        <v>40-49%</v>
      </c>
    </row>
    <row r="2168" spans="1:25" hidden="1" x14ac:dyDescent="0.3">
      <c r="A2168" t="s">
        <v>5584</v>
      </c>
      <c r="B2168" t="s">
        <v>3351</v>
      </c>
      <c r="C2168" t="s">
        <v>2018</v>
      </c>
      <c r="D2168" s="2">
        <v>44204</v>
      </c>
      <c r="E2168">
        <v>352</v>
      </c>
      <c r="F2168" s="4">
        <v>0.44</v>
      </c>
      <c r="G2168" t="s">
        <v>8</v>
      </c>
      <c r="H2168" t="s">
        <v>911</v>
      </c>
      <c r="I2168" t="s">
        <v>2013</v>
      </c>
      <c r="J2168" t="s">
        <v>1023</v>
      </c>
      <c r="K2168" t="s">
        <v>965</v>
      </c>
      <c r="L2168" t="s">
        <v>497</v>
      </c>
      <c r="M2168">
        <v>5</v>
      </c>
      <c r="N2168">
        <v>48</v>
      </c>
      <c r="O2168" t="s">
        <v>3348</v>
      </c>
      <c r="P2168" t="s">
        <v>3349</v>
      </c>
      <c r="Q2168" s="7">
        <f>fact_orders[[#This Row],[Original Price]]*(1-fact_orders[[#This Row],[Discount%]])</f>
        <v>197.12</v>
      </c>
      <c r="R2168">
        <f>fact_orders[[#This Row],[Original Price]]*fact_orders[[#This Row],[Discount%]]</f>
        <v>154.88</v>
      </c>
      <c r="S2168">
        <f>YEAR(fact_orders[[#This Row],[Date]])</f>
        <v>2021</v>
      </c>
      <c r="T2168">
        <f>MONTH(fact_orders[[#This Row],[Date]])</f>
        <v>1</v>
      </c>
      <c r="U2168" t="str">
        <f>TEXT(fact_orders[[#This Row],[Date]],"mmm-yyyy")</f>
        <v>Jan-2021</v>
      </c>
      <c r="V2168" t="str">
        <f>"Q"&amp;ROUNDUP(MONTH(fact_orders[[#This Row],[Date]])/3,0)</f>
        <v>Q1</v>
      </c>
      <c r="W2168" t="str" cm="1">
        <f t="array" ref="W2168">_xlfn.IFS(
fact_orders[[#This Row],[dim_customers.Customer Age]]&lt;=25,"18-25",
fact_orders[[#This Row],[dim_customers.Customer Age]]&lt;=35,"26-35",
fact_orders[[#This Row],[dim_customers.Customer Age]]&lt;=45,"36-45",
fact_orders[[#This Row],[dim_customers.Customer Age]]&lt;=55,"46-55",
TRUE,"56+"
)</f>
        <v>46-55</v>
      </c>
      <c r="X2168" t="str" cm="1">
        <f t="array" ref="X2168">_xlfn.IFS(fact_orders[[#This Row],[Original Price]]&lt;250,"Under 250", fact_orders[[#This Row],[Original Price]]&lt;500, "250-499",fact_orders[[#This Row],[Original Price]]&lt;1000,"500-999",fact_orders[[#This Row],[Original Price]]&lt;2000,"1000-1999",TRUE,"2000+")</f>
        <v>250-499</v>
      </c>
      <c r="Y2168" t="str" cm="1">
        <f t="array" ref="Y2168">_xlfn.IFS(fact_orders[[#This Row],[Discount%]]&lt;0.2,"10-19%",fact_orders[[#This Row],[Discount%]]&lt;0.3,"20-29%",fact_orders[[#This Row],[Discount%]]&lt;0.4,"30-39%",fact_orders[[#This Row],[Discount%]]&lt;0.5,"40-49%",TRUE,"50%+")</f>
        <v>40-49%</v>
      </c>
    </row>
    <row r="2169" spans="1:25" hidden="1" x14ac:dyDescent="0.3">
      <c r="A2169" t="s">
        <v>5585</v>
      </c>
      <c r="B2169" t="s">
        <v>3352</v>
      </c>
      <c r="C2169" t="s">
        <v>2018</v>
      </c>
      <c r="D2169" s="2">
        <v>44593</v>
      </c>
      <c r="E2169">
        <v>353</v>
      </c>
      <c r="F2169" s="4">
        <v>0.44</v>
      </c>
      <c r="G2169" t="s">
        <v>8</v>
      </c>
      <c r="H2169" t="s">
        <v>911</v>
      </c>
      <c r="I2169" t="s">
        <v>2013</v>
      </c>
      <c r="J2169" t="s">
        <v>1023</v>
      </c>
      <c r="K2169" t="s">
        <v>965</v>
      </c>
      <c r="L2169" t="s">
        <v>497</v>
      </c>
      <c r="M2169">
        <v>5</v>
      </c>
      <c r="N2169">
        <v>49</v>
      </c>
      <c r="O2169" t="s">
        <v>3348</v>
      </c>
      <c r="P2169" t="s">
        <v>3349</v>
      </c>
      <c r="Q2169" s="7">
        <f>fact_orders[[#This Row],[Original Price]]*(1-fact_orders[[#This Row],[Discount%]])</f>
        <v>197.68</v>
      </c>
      <c r="R2169">
        <f>fact_orders[[#This Row],[Original Price]]*fact_orders[[#This Row],[Discount%]]</f>
        <v>155.32</v>
      </c>
      <c r="S2169">
        <f>YEAR(fact_orders[[#This Row],[Date]])</f>
        <v>2022</v>
      </c>
      <c r="T2169">
        <f>MONTH(fact_orders[[#This Row],[Date]])</f>
        <v>2</v>
      </c>
      <c r="U2169" t="str">
        <f>TEXT(fact_orders[[#This Row],[Date]],"mmm-yyyy")</f>
        <v>Feb-2022</v>
      </c>
      <c r="V2169" t="str">
        <f>"Q"&amp;ROUNDUP(MONTH(fact_orders[[#This Row],[Date]])/3,0)</f>
        <v>Q1</v>
      </c>
      <c r="W2169" t="str" cm="1">
        <f t="array" ref="W2169">_xlfn.IFS(
fact_orders[[#This Row],[dim_customers.Customer Age]]&lt;=25,"18-25",
fact_orders[[#This Row],[dim_customers.Customer Age]]&lt;=35,"26-35",
fact_orders[[#This Row],[dim_customers.Customer Age]]&lt;=45,"36-45",
fact_orders[[#This Row],[dim_customers.Customer Age]]&lt;=55,"46-55",
TRUE,"56+"
)</f>
        <v>46-55</v>
      </c>
      <c r="X2169" t="str" cm="1">
        <f t="array" ref="X2169">_xlfn.IFS(fact_orders[[#This Row],[Original Price]]&lt;250,"Under 250", fact_orders[[#This Row],[Original Price]]&lt;500, "250-499",fact_orders[[#This Row],[Original Price]]&lt;1000,"500-999",fact_orders[[#This Row],[Original Price]]&lt;2000,"1000-1999",TRUE,"2000+")</f>
        <v>250-499</v>
      </c>
      <c r="Y2169" t="str" cm="1">
        <f t="array" ref="Y2169">_xlfn.IFS(fact_orders[[#This Row],[Discount%]]&lt;0.2,"10-19%",fact_orders[[#This Row],[Discount%]]&lt;0.3,"20-29%",fact_orders[[#This Row],[Discount%]]&lt;0.4,"30-39%",fact_orders[[#This Row],[Discount%]]&lt;0.5,"40-49%",TRUE,"50%+")</f>
        <v>40-49%</v>
      </c>
    </row>
    <row r="2170" spans="1:25" hidden="1" x14ac:dyDescent="0.3">
      <c r="A2170" t="s">
        <v>5586</v>
      </c>
      <c r="B2170" t="s">
        <v>3353</v>
      </c>
      <c r="C2170" t="s">
        <v>2019</v>
      </c>
      <c r="D2170" s="2">
        <v>44498</v>
      </c>
      <c r="E2170">
        <v>354</v>
      </c>
      <c r="F2170" s="4">
        <v>0.44</v>
      </c>
      <c r="G2170" t="s">
        <v>8</v>
      </c>
      <c r="H2170" t="s">
        <v>911</v>
      </c>
      <c r="I2170" t="s">
        <v>2013</v>
      </c>
      <c r="J2170" t="s">
        <v>1023</v>
      </c>
      <c r="K2170" t="s">
        <v>965</v>
      </c>
      <c r="L2170" t="s">
        <v>14</v>
      </c>
      <c r="M2170">
        <v>4</v>
      </c>
      <c r="N2170">
        <v>17</v>
      </c>
      <c r="O2170" t="s">
        <v>3354</v>
      </c>
      <c r="P2170" t="s">
        <v>3349</v>
      </c>
      <c r="Q2170" s="7">
        <f>fact_orders[[#This Row],[Original Price]]*(1-fact_orders[[#This Row],[Discount%]])</f>
        <v>198.24</v>
      </c>
      <c r="R2170">
        <f>fact_orders[[#This Row],[Original Price]]*fact_orders[[#This Row],[Discount%]]</f>
        <v>155.76</v>
      </c>
      <c r="S2170">
        <f>YEAR(fact_orders[[#This Row],[Date]])</f>
        <v>2021</v>
      </c>
      <c r="T2170">
        <f>MONTH(fact_orders[[#This Row],[Date]])</f>
        <v>10</v>
      </c>
      <c r="U2170" t="str">
        <f>TEXT(fact_orders[[#This Row],[Date]],"mmm-yyyy")</f>
        <v>Oct-2021</v>
      </c>
      <c r="V2170" t="str">
        <f>"Q"&amp;ROUNDUP(MONTH(fact_orders[[#This Row],[Date]])/3,0)</f>
        <v>Q4</v>
      </c>
      <c r="W2170" t="str" cm="1">
        <f t="array" ref="W2170">_xlfn.IFS(
fact_orders[[#This Row],[dim_customers.Customer Age]]&lt;=25,"18-25",
fact_orders[[#This Row],[dim_customers.Customer Age]]&lt;=35,"26-35",
fact_orders[[#This Row],[dim_customers.Customer Age]]&lt;=45,"36-45",
fact_orders[[#This Row],[dim_customers.Customer Age]]&lt;=55,"46-55",
TRUE,"56+"
)</f>
        <v>18-25</v>
      </c>
      <c r="X2170" t="str" cm="1">
        <f t="array" ref="X2170">_xlfn.IFS(fact_orders[[#This Row],[Original Price]]&lt;250,"Under 250", fact_orders[[#This Row],[Original Price]]&lt;500, "250-499",fact_orders[[#This Row],[Original Price]]&lt;1000,"500-999",fact_orders[[#This Row],[Original Price]]&lt;2000,"1000-1999",TRUE,"2000+")</f>
        <v>250-499</v>
      </c>
      <c r="Y2170" t="str" cm="1">
        <f t="array" ref="Y2170">_xlfn.IFS(fact_orders[[#This Row],[Discount%]]&lt;0.2,"10-19%",fact_orders[[#This Row],[Discount%]]&lt;0.3,"20-29%",fact_orders[[#This Row],[Discount%]]&lt;0.4,"30-39%",fact_orders[[#This Row],[Discount%]]&lt;0.5,"40-49%",TRUE,"50%+")</f>
        <v>40-49%</v>
      </c>
    </row>
    <row r="2171" spans="1:25" hidden="1" x14ac:dyDescent="0.3">
      <c r="A2171" t="s">
        <v>5587</v>
      </c>
      <c r="B2171" t="s">
        <v>3355</v>
      </c>
      <c r="C2171" t="s">
        <v>2020</v>
      </c>
      <c r="D2171" s="2">
        <v>44472</v>
      </c>
      <c r="E2171">
        <v>355</v>
      </c>
      <c r="F2171" s="4">
        <v>0.44</v>
      </c>
      <c r="G2171" t="s">
        <v>8</v>
      </c>
      <c r="H2171" t="s">
        <v>911</v>
      </c>
      <c r="I2171" t="s">
        <v>2013</v>
      </c>
      <c r="J2171" t="s">
        <v>1023</v>
      </c>
      <c r="K2171" t="s">
        <v>965</v>
      </c>
      <c r="L2171" t="s">
        <v>25</v>
      </c>
      <c r="M2171">
        <v>2</v>
      </c>
      <c r="N2171">
        <v>18</v>
      </c>
      <c r="O2171" t="s">
        <v>3354</v>
      </c>
      <c r="P2171" t="s">
        <v>3349</v>
      </c>
      <c r="Q2171" s="7">
        <f>fact_orders[[#This Row],[Original Price]]*(1-fact_orders[[#This Row],[Discount%]])</f>
        <v>198.8</v>
      </c>
      <c r="R2171">
        <f>fact_orders[[#This Row],[Original Price]]*fact_orders[[#This Row],[Discount%]]</f>
        <v>156.19999999999999</v>
      </c>
      <c r="S2171">
        <f>YEAR(fact_orders[[#This Row],[Date]])</f>
        <v>2021</v>
      </c>
      <c r="T2171">
        <f>MONTH(fact_orders[[#This Row],[Date]])</f>
        <v>10</v>
      </c>
      <c r="U2171" t="str">
        <f>TEXT(fact_orders[[#This Row],[Date]],"mmm-yyyy")</f>
        <v>Oct-2021</v>
      </c>
      <c r="V2171" t="str">
        <f>"Q"&amp;ROUNDUP(MONTH(fact_orders[[#This Row],[Date]])/3,0)</f>
        <v>Q4</v>
      </c>
      <c r="W2171" t="str" cm="1">
        <f t="array" ref="W2171">_xlfn.IFS(
fact_orders[[#This Row],[dim_customers.Customer Age]]&lt;=25,"18-25",
fact_orders[[#This Row],[dim_customers.Customer Age]]&lt;=35,"26-35",
fact_orders[[#This Row],[dim_customers.Customer Age]]&lt;=45,"36-45",
fact_orders[[#This Row],[dim_customers.Customer Age]]&lt;=55,"46-55",
TRUE,"56+"
)</f>
        <v>18-25</v>
      </c>
      <c r="X2171" t="str" cm="1">
        <f t="array" ref="X2171">_xlfn.IFS(fact_orders[[#This Row],[Original Price]]&lt;250,"Under 250", fact_orders[[#This Row],[Original Price]]&lt;500, "250-499",fact_orders[[#This Row],[Original Price]]&lt;1000,"500-999",fact_orders[[#This Row],[Original Price]]&lt;2000,"1000-1999",TRUE,"2000+")</f>
        <v>250-499</v>
      </c>
      <c r="Y2171" t="str" cm="1">
        <f t="array" ref="Y2171">_xlfn.IFS(fact_orders[[#This Row],[Discount%]]&lt;0.2,"10-19%",fact_orders[[#This Row],[Discount%]]&lt;0.3,"20-29%",fact_orders[[#This Row],[Discount%]]&lt;0.4,"30-39%",fact_orders[[#This Row],[Discount%]]&lt;0.5,"40-49%",TRUE,"50%+")</f>
        <v>40-49%</v>
      </c>
    </row>
    <row r="2172" spans="1:25" hidden="1" x14ac:dyDescent="0.3">
      <c r="A2172" t="s">
        <v>5588</v>
      </c>
      <c r="B2172" t="s">
        <v>3356</v>
      </c>
      <c r="C2172" t="s">
        <v>2021</v>
      </c>
      <c r="D2172" s="2">
        <v>44266</v>
      </c>
      <c r="E2172">
        <v>356</v>
      </c>
      <c r="F2172" s="4">
        <v>0.1</v>
      </c>
      <c r="G2172" t="s">
        <v>8</v>
      </c>
      <c r="H2172" t="s">
        <v>911</v>
      </c>
      <c r="I2172" t="s">
        <v>2013</v>
      </c>
      <c r="J2172" t="s">
        <v>1023</v>
      </c>
      <c r="K2172" t="s">
        <v>949</v>
      </c>
      <c r="L2172" t="s">
        <v>18</v>
      </c>
      <c r="M2172">
        <v>3</v>
      </c>
      <c r="N2172">
        <v>19</v>
      </c>
      <c r="O2172" t="s">
        <v>3354</v>
      </c>
      <c r="P2172" t="s">
        <v>3349</v>
      </c>
      <c r="Q2172" s="7">
        <f>fact_orders[[#This Row],[Original Price]]*(1-fact_orders[[#This Row],[Discount%]])</f>
        <v>320.40000000000003</v>
      </c>
      <c r="R2172">
        <f>fact_orders[[#This Row],[Original Price]]*fact_orders[[#This Row],[Discount%]]</f>
        <v>35.6</v>
      </c>
      <c r="S2172">
        <f>YEAR(fact_orders[[#This Row],[Date]])</f>
        <v>2021</v>
      </c>
      <c r="T2172">
        <f>MONTH(fact_orders[[#This Row],[Date]])</f>
        <v>3</v>
      </c>
      <c r="U2172" t="str">
        <f>TEXT(fact_orders[[#This Row],[Date]],"mmm-yyyy")</f>
        <v>Mar-2021</v>
      </c>
      <c r="V2172" t="str">
        <f>"Q"&amp;ROUNDUP(MONTH(fact_orders[[#This Row],[Date]])/3,0)</f>
        <v>Q1</v>
      </c>
      <c r="W2172" t="str" cm="1">
        <f t="array" ref="W2172">_xlfn.IFS(
fact_orders[[#This Row],[dim_customers.Customer Age]]&lt;=25,"18-25",
fact_orders[[#This Row],[dim_customers.Customer Age]]&lt;=35,"26-35",
fact_orders[[#This Row],[dim_customers.Customer Age]]&lt;=45,"36-45",
fact_orders[[#This Row],[dim_customers.Customer Age]]&lt;=55,"46-55",
TRUE,"56+"
)</f>
        <v>18-25</v>
      </c>
      <c r="X2172" t="str" cm="1">
        <f t="array" ref="X2172">_xlfn.IFS(fact_orders[[#This Row],[Original Price]]&lt;250,"Under 250", fact_orders[[#This Row],[Original Price]]&lt;500, "250-499",fact_orders[[#This Row],[Original Price]]&lt;1000,"500-999",fact_orders[[#This Row],[Original Price]]&lt;2000,"1000-1999",TRUE,"2000+")</f>
        <v>250-499</v>
      </c>
      <c r="Y2172" t="str" cm="1">
        <f t="array" ref="Y2172">_xlfn.IFS(fact_orders[[#This Row],[Discount%]]&lt;0.2,"10-19%",fact_orders[[#This Row],[Discount%]]&lt;0.3,"20-29%",fact_orders[[#This Row],[Discount%]]&lt;0.4,"30-39%",fact_orders[[#This Row],[Discount%]]&lt;0.5,"40-49%",TRUE,"50%+")</f>
        <v>10-19%</v>
      </c>
    </row>
    <row r="2173" spans="1:25" hidden="1" x14ac:dyDescent="0.3">
      <c r="A2173" t="s">
        <v>5589</v>
      </c>
      <c r="B2173" t="s">
        <v>3357</v>
      </c>
      <c r="C2173" t="s">
        <v>2022</v>
      </c>
      <c r="D2173" s="2">
        <v>44867</v>
      </c>
      <c r="E2173">
        <v>999</v>
      </c>
      <c r="F2173" s="4">
        <v>0.1</v>
      </c>
      <c r="G2173" t="s">
        <v>8</v>
      </c>
      <c r="H2173" t="s">
        <v>911</v>
      </c>
      <c r="I2173" t="s">
        <v>2013</v>
      </c>
      <c r="J2173" t="s">
        <v>1023</v>
      </c>
      <c r="K2173" t="s">
        <v>940</v>
      </c>
      <c r="L2173" t="s">
        <v>31</v>
      </c>
      <c r="M2173">
        <v>4</v>
      </c>
      <c r="N2173">
        <v>20</v>
      </c>
      <c r="O2173" t="s">
        <v>3354</v>
      </c>
      <c r="P2173" t="s">
        <v>3349</v>
      </c>
      <c r="Q2173" s="7">
        <f>fact_orders[[#This Row],[Original Price]]*(1-fact_orders[[#This Row],[Discount%]])</f>
        <v>899.1</v>
      </c>
      <c r="R2173">
        <f>fact_orders[[#This Row],[Original Price]]*fact_orders[[#This Row],[Discount%]]</f>
        <v>99.9</v>
      </c>
      <c r="S2173">
        <f>YEAR(fact_orders[[#This Row],[Date]])</f>
        <v>2022</v>
      </c>
      <c r="T2173">
        <f>MONTH(fact_orders[[#This Row],[Date]])</f>
        <v>11</v>
      </c>
      <c r="U2173" t="str">
        <f>TEXT(fact_orders[[#This Row],[Date]],"mmm-yyyy")</f>
        <v>Nov-2022</v>
      </c>
      <c r="V2173" t="str">
        <f>"Q"&amp;ROUNDUP(MONTH(fact_orders[[#This Row],[Date]])/3,0)</f>
        <v>Q4</v>
      </c>
      <c r="W2173" t="str" cm="1">
        <f t="array" ref="W2173">_xlfn.IFS(
fact_orders[[#This Row],[dim_customers.Customer Age]]&lt;=25,"18-25",
fact_orders[[#This Row],[dim_customers.Customer Age]]&lt;=35,"26-35",
fact_orders[[#This Row],[dim_customers.Customer Age]]&lt;=45,"36-45",
fact_orders[[#This Row],[dim_customers.Customer Age]]&lt;=55,"46-55",
TRUE,"56+"
)</f>
        <v>18-25</v>
      </c>
      <c r="X2173" t="str" cm="1">
        <f t="array" ref="X2173">_xlfn.IFS(fact_orders[[#This Row],[Original Price]]&lt;250,"Under 250", fact_orders[[#This Row],[Original Price]]&lt;500, "250-499",fact_orders[[#This Row],[Original Price]]&lt;1000,"500-999",fact_orders[[#This Row],[Original Price]]&lt;2000,"1000-1999",TRUE,"2000+")</f>
        <v>500-999</v>
      </c>
      <c r="Y2173" t="str" cm="1">
        <f t="array" ref="Y2173">_xlfn.IFS(fact_orders[[#This Row],[Discount%]]&lt;0.2,"10-19%",fact_orders[[#This Row],[Discount%]]&lt;0.3,"20-29%",fact_orders[[#This Row],[Discount%]]&lt;0.4,"30-39%",fact_orders[[#This Row],[Discount%]]&lt;0.5,"40-49%",TRUE,"50%+")</f>
        <v>10-19%</v>
      </c>
    </row>
    <row r="2174" spans="1:25" hidden="1" x14ac:dyDescent="0.3">
      <c r="A2174" t="s">
        <v>5590</v>
      </c>
      <c r="B2174" t="s">
        <v>3358</v>
      </c>
      <c r="C2174" t="s">
        <v>2023</v>
      </c>
      <c r="D2174" s="2">
        <v>44207</v>
      </c>
      <c r="E2174">
        <v>555</v>
      </c>
      <c r="F2174" s="4">
        <v>0.1</v>
      </c>
      <c r="G2174" t="s">
        <v>8</v>
      </c>
      <c r="H2174" t="s">
        <v>911</v>
      </c>
      <c r="I2174" t="s">
        <v>2013</v>
      </c>
      <c r="J2174" t="s">
        <v>1023</v>
      </c>
      <c r="K2174" t="s">
        <v>931</v>
      </c>
      <c r="L2174" t="s">
        <v>16</v>
      </c>
      <c r="M2174">
        <v>5</v>
      </c>
      <c r="N2174">
        <v>21</v>
      </c>
      <c r="O2174" t="s">
        <v>3359</v>
      </c>
      <c r="P2174" t="s">
        <v>3349</v>
      </c>
      <c r="Q2174" s="7">
        <f>fact_orders[[#This Row],[Original Price]]*(1-fact_orders[[#This Row],[Discount%]])</f>
        <v>499.5</v>
      </c>
      <c r="R2174">
        <f>fact_orders[[#This Row],[Original Price]]*fact_orders[[#This Row],[Discount%]]</f>
        <v>55.5</v>
      </c>
      <c r="S2174">
        <f>YEAR(fact_orders[[#This Row],[Date]])</f>
        <v>2021</v>
      </c>
      <c r="T2174">
        <f>MONTH(fact_orders[[#This Row],[Date]])</f>
        <v>1</v>
      </c>
      <c r="U2174" t="str">
        <f>TEXT(fact_orders[[#This Row],[Date]],"mmm-yyyy")</f>
        <v>Jan-2021</v>
      </c>
      <c r="V2174" t="str">
        <f>"Q"&amp;ROUNDUP(MONTH(fact_orders[[#This Row],[Date]])/3,0)</f>
        <v>Q1</v>
      </c>
      <c r="W2174" t="str" cm="1">
        <f t="array" ref="W2174">_xlfn.IFS(
fact_orders[[#This Row],[dim_customers.Customer Age]]&lt;=25,"18-25",
fact_orders[[#This Row],[dim_customers.Customer Age]]&lt;=35,"26-35",
fact_orders[[#This Row],[dim_customers.Customer Age]]&lt;=45,"36-45",
fact_orders[[#This Row],[dim_customers.Customer Age]]&lt;=55,"46-55",
TRUE,"56+"
)</f>
        <v>18-25</v>
      </c>
      <c r="X2174" t="str" cm="1">
        <f t="array" ref="X2174">_xlfn.IFS(fact_orders[[#This Row],[Original Price]]&lt;250,"Under 250", fact_orders[[#This Row],[Original Price]]&lt;500, "250-499",fact_orders[[#This Row],[Original Price]]&lt;1000,"500-999",fact_orders[[#This Row],[Original Price]]&lt;2000,"1000-1999",TRUE,"2000+")</f>
        <v>500-999</v>
      </c>
      <c r="Y2174" t="str" cm="1">
        <f t="array" ref="Y2174">_xlfn.IFS(fact_orders[[#This Row],[Discount%]]&lt;0.2,"10-19%",fact_orders[[#This Row],[Discount%]]&lt;0.3,"20-29%",fact_orders[[#This Row],[Discount%]]&lt;0.4,"30-39%",fact_orders[[#This Row],[Discount%]]&lt;0.5,"40-49%",TRUE,"50%+")</f>
        <v>10-19%</v>
      </c>
    </row>
    <row r="2175" spans="1:25" hidden="1" x14ac:dyDescent="0.3">
      <c r="A2175" t="s">
        <v>5591</v>
      </c>
      <c r="B2175" t="s">
        <v>3360</v>
      </c>
      <c r="C2175" t="s">
        <v>2024</v>
      </c>
      <c r="D2175" s="2">
        <v>44800</v>
      </c>
      <c r="E2175">
        <v>555</v>
      </c>
      <c r="F2175" s="4">
        <v>0.3</v>
      </c>
      <c r="G2175" t="s">
        <v>8</v>
      </c>
      <c r="H2175" t="s">
        <v>911</v>
      </c>
      <c r="I2175" t="s">
        <v>2013</v>
      </c>
      <c r="J2175" t="s">
        <v>1023</v>
      </c>
      <c r="K2175" t="s">
        <v>1084</v>
      </c>
      <c r="L2175" t="s">
        <v>29</v>
      </c>
      <c r="M2175">
        <v>4</v>
      </c>
      <c r="N2175">
        <v>22</v>
      </c>
      <c r="O2175" t="s">
        <v>3359</v>
      </c>
      <c r="P2175" t="s">
        <v>3349</v>
      </c>
      <c r="Q2175" s="7">
        <f>fact_orders[[#This Row],[Original Price]]*(1-fact_orders[[#This Row],[Discount%]])</f>
        <v>388.5</v>
      </c>
      <c r="R2175">
        <f>fact_orders[[#This Row],[Original Price]]*fact_orders[[#This Row],[Discount%]]</f>
        <v>166.5</v>
      </c>
      <c r="S2175">
        <f>YEAR(fact_orders[[#This Row],[Date]])</f>
        <v>2022</v>
      </c>
      <c r="T2175">
        <f>MONTH(fact_orders[[#This Row],[Date]])</f>
        <v>8</v>
      </c>
      <c r="U2175" t="str">
        <f>TEXT(fact_orders[[#This Row],[Date]],"mmm-yyyy")</f>
        <v>Aug-2022</v>
      </c>
      <c r="V2175" t="str">
        <f>"Q"&amp;ROUNDUP(MONTH(fact_orders[[#This Row],[Date]])/3,0)</f>
        <v>Q3</v>
      </c>
      <c r="W2175" t="str" cm="1">
        <f t="array" ref="W2175">_xlfn.IFS(
fact_orders[[#This Row],[dim_customers.Customer Age]]&lt;=25,"18-25",
fact_orders[[#This Row],[dim_customers.Customer Age]]&lt;=35,"26-35",
fact_orders[[#This Row],[dim_customers.Customer Age]]&lt;=45,"36-45",
fact_orders[[#This Row],[dim_customers.Customer Age]]&lt;=55,"46-55",
TRUE,"56+"
)</f>
        <v>18-25</v>
      </c>
      <c r="X2175" t="str" cm="1">
        <f t="array" ref="X2175">_xlfn.IFS(fact_orders[[#This Row],[Original Price]]&lt;250,"Under 250", fact_orders[[#This Row],[Original Price]]&lt;500, "250-499",fact_orders[[#This Row],[Original Price]]&lt;1000,"500-999",fact_orders[[#This Row],[Original Price]]&lt;2000,"1000-1999",TRUE,"2000+")</f>
        <v>500-999</v>
      </c>
      <c r="Y2175" t="str" cm="1">
        <f t="array" ref="Y2175">_xlfn.IFS(fact_orders[[#This Row],[Discount%]]&lt;0.2,"10-19%",fact_orders[[#This Row],[Discount%]]&lt;0.3,"20-29%",fact_orders[[#This Row],[Discount%]]&lt;0.4,"30-39%",fact_orders[[#This Row],[Discount%]]&lt;0.5,"40-49%",TRUE,"50%+")</f>
        <v>30-39%</v>
      </c>
    </row>
    <row r="2176" spans="1:25" hidden="1" x14ac:dyDescent="0.3">
      <c r="A2176" t="s">
        <v>5592</v>
      </c>
      <c r="B2176" t="s">
        <v>3361</v>
      </c>
      <c r="C2176" t="s">
        <v>2025</v>
      </c>
      <c r="D2176" s="2">
        <v>44374</v>
      </c>
      <c r="E2176">
        <v>555</v>
      </c>
      <c r="F2176" s="4">
        <v>0.3</v>
      </c>
      <c r="G2176" t="s">
        <v>8</v>
      </c>
      <c r="H2176" t="s">
        <v>911</v>
      </c>
      <c r="I2176" t="s">
        <v>2013</v>
      </c>
      <c r="J2176" t="s">
        <v>1023</v>
      </c>
      <c r="K2176" t="s">
        <v>1086</v>
      </c>
      <c r="L2176" t="s">
        <v>35</v>
      </c>
      <c r="M2176">
        <v>4</v>
      </c>
      <c r="N2176">
        <v>16</v>
      </c>
      <c r="O2176" t="s">
        <v>3362</v>
      </c>
      <c r="P2176" t="s">
        <v>3363</v>
      </c>
      <c r="Q2176" s="7">
        <f>fact_orders[[#This Row],[Original Price]]*(1-fact_orders[[#This Row],[Discount%]])</f>
        <v>388.5</v>
      </c>
      <c r="R2176">
        <f>fact_orders[[#This Row],[Original Price]]*fact_orders[[#This Row],[Discount%]]</f>
        <v>166.5</v>
      </c>
      <c r="S2176">
        <f>YEAR(fact_orders[[#This Row],[Date]])</f>
        <v>2021</v>
      </c>
      <c r="T2176">
        <f>MONTH(fact_orders[[#This Row],[Date]])</f>
        <v>6</v>
      </c>
      <c r="U2176" t="str">
        <f>TEXT(fact_orders[[#This Row],[Date]],"mmm-yyyy")</f>
        <v>Jun-2021</v>
      </c>
      <c r="V2176" t="str">
        <f>"Q"&amp;ROUNDUP(MONTH(fact_orders[[#This Row],[Date]])/3,0)</f>
        <v>Q2</v>
      </c>
      <c r="W2176" t="str" cm="1">
        <f t="array" ref="W2176">_xlfn.IFS(
fact_orders[[#This Row],[dim_customers.Customer Age]]&lt;=25,"18-25",
fact_orders[[#This Row],[dim_customers.Customer Age]]&lt;=35,"26-35",
fact_orders[[#This Row],[dim_customers.Customer Age]]&lt;=45,"36-45",
fact_orders[[#This Row],[dim_customers.Customer Age]]&lt;=55,"46-55",
TRUE,"56+"
)</f>
        <v>18-25</v>
      </c>
      <c r="X2176" t="str" cm="1">
        <f t="array" ref="X2176">_xlfn.IFS(fact_orders[[#This Row],[Original Price]]&lt;250,"Under 250", fact_orders[[#This Row],[Original Price]]&lt;500, "250-499",fact_orders[[#This Row],[Original Price]]&lt;1000,"500-999",fact_orders[[#This Row],[Original Price]]&lt;2000,"1000-1999",TRUE,"2000+")</f>
        <v>500-999</v>
      </c>
      <c r="Y2176" t="str" cm="1">
        <f t="array" ref="Y2176">_xlfn.IFS(fact_orders[[#This Row],[Discount%]]&lt;0.2,"10-19%",fact_orders[[#This Row],[Discount%]]&lt;0.3,"20-29%",fact_orders[[#This Row],[Discount%]]&lt;0.4,"30-39%",fact_orders[[#This Row],[Discount%]]&lt;0.5,"40-49%",TRUE,"50%+")</f>
        <v>30-39%</v>
      </c>
    </row>
    <row r="2177" spans="1:25" hidden="1" x14ac:dyDescent="0.3">
      <c r="A2177" t="s">
        <v>5593</v>
      </c>
      <c r="B2177" t="s">
        <v>3364</v>
      </c>
      <c r="C2177" t="s">
        <v>2026</v>
      </c>
      <c r="D2177" s="2">
        <v>44279</v>
      </c>
      <c r="E2177">
        <v>555</v>
      </c>
      <c r="F2177" s="4">
        <v>0.3</v>
      </c>
      <c r="G2177" t="s">
        <v>8</v>
      </c>
      <c r="H2177" t="s">
        <v>911</v>
      </c>
      <c r="I2177" t="s">
        <v>2013</v>
      </c>
      <c r="J2177" t="s">
        <v>1023</v>
      </c>
      <c r="K2177" t="s">
        <v>956</v>
      </c>
      <c r="L2177" t="s">
        <v>18</v>
      </c>
      <c r="M2177">
        <v>4</v>
      </c>
      <c r="N2177">
        <v>17</v>
      </c>
      <c r="O2177" t="s">
        <v>3362</v>
      </c>
      <c r="P2177" t="s">
        <v>3363</v>
      </c>
      <c r="Q2177" s="7">
        <f>fact_orders[[#This Row],[Original Price]]*(1-fact_orders[[#This Row],[Discount%]])</f>
        <v>388.5</v>
      </c>
      <c r="R2177">
        <f>fact_orders[[#This Row],[Original Price]]*fact_orders[[#This Row],[Discount%]]</f>
        <v>166.5</v>
      </c>
      <c r="S2177">
        <f>YEAR(fact_orders[[#This Row],[Date]])</f>
        <v>2021</v>
      </c>
      <c r="T2177">
        <f>MONTH(fact_orders[[#This Row],[Date]])</f>
        <v>3</v>
      </c>
      <c r="U2177" t="str">
        <f>TEXT(fact_orders[[#This Row],[Date]],"mmm-yyyy")</f>
        <v>Mar-2021</v>
      </c>
      <c r="V2177" t="str">
        <f>"Q"&amp;ROUNDUP(MONTH(fact_orders[[#This Row],[Date]])/3,0)</f>
        <v>Q1</v>
      </c>
      <c r="W2177" t="str" cm="1">
        <f t="array" ref="W2177">_xlfn.IFS(
fact_orders[[#This Row],[dim_customers.Customer Age]]&lt;=25,"18-25",
fact_orders[[#This Row],[dim_customers.Customer Age]]&lt;=35,"26-35",
fact_orders[[#This Row],[dim_customers.Customer Age]]&lt;=45,"36-45",
fact_orders[[#This Row],[dim_customers.Customer Age]]&lt;=55,"46-55",
TRUE,"56+"
)</f>
        <v>18-25</v>
      </c>
      <c r="X2177" t="str" cm="1">
        <f t="array" ref="X2177">_xlfn.IFS(fact_orders[[#This Row],[Original Price]]&lt;250,"Under 250", fact_orders[[#This Row],[Original Price]]&lt;500, "250-499",fact_orders[[#This Row],[Original Price]]&lt;1000,"500-999",fact_orders[[#This Row],[Original Price]]&lt;2000,"1000-1999",TRUE,"2000+")</f>
        <v>500-999</v>
      </c>
      <c r="Y2177" t="str" cm="1">
        <f t="array" ref="Y2177">_xlfn.IFS(fact_orders[[#This Row],[Discount%]]&lt;0.2,"10-19%",fact_orders[[#This Row],[Discount%]]&lt;0.3,"20-29%",fact_orders[[#This Row],[Discount%]]&lt;0.4,"30-39%",fact_orders[[#This Row],[Discount%]]&lt;0.5,"40-49%",TRUE,"50%+")</f>
        <v>30-39%</v>
      </c>
    </row>
    <row r="2178" spans="1:25" hidden="1" x14ac:dyDescent="0.3">
      <c r="A2178" t="s">
        <v>5594</v>
      </c>
      <c r="B2178" t="s">
        <v>3365</v>
      </c>
      <c r="C2178" t="s">
        <v>2027</v>
      </c>
      <c r="D2178" s="2">
        <v>44305</v>
      </c>
      <c r="E2178">
        <v>1025</v>
      </c>
      <c r="F2178" s="4">
        <v>0.25</v>
      </c>
      <c r="G2178" t="s">
        <v>8</v>
      </c>
      <c r="H2178" t="s">
        <v>911</v>
      </c>
      <c r="I2178" t="s">
        <v>2013</v>
      </c>
      <c r="J2178" t="s">
        <v>1523</v>
      </c>
      <c r="K2178" t="s">
        <v>956</v>
      </c>
      <c r="L2178" t="s">
        <v>33</v>
      </c>
      <c r="M2178">
        <v>3</v>
      </c>
      <c r="N2178">
        <v>18</v>
      </c>
      <c r="O2178" t="s">
        <v>3362</v>
      </c>
      <c r="P2178" t="s">
        <v>3363</v>
      </c>
      <c r="Q2178" s="7">
        <f>fact_orders[[#This Row],[Original Price]]*(1-fact_orders[[#This Row],[Discount%]])</f>
        <v>768.75</v>
      </c>
      <c r="R2178">
        <f>fact_orders[[#This Row],[Original Price]]*fact_orders[[#This Row],[Discount%]]</f>
        <v>256.25</v>
      </c>
      <c r="S2178">
        <f>YEAR(fact_orders[[#This Row],[Date]])</f>
        <v>2021</v>
      </c>
      <c r="T2178">
        <f>MONTH(fact_orders[[#This Row],[Date]])</f>
        <v>4</v>
      </c>
      <c r="U2178" t="str">
        <f>TEXT(fact_orders[[#This Row],[Date]],"mmm-yyyy")</f>
        <v>Apr-2021</v>
      </c>
      <c r="V2178" t="str">
        <f>"Q"&amp;ROUNDUP(MONTH(fact_orders[[#This Row],[Date]])/3,0)</f>
        <v>Q2</v>
      </c>
      <c r="W2178" t="str" cm="1">
        <f t="array" ref="W2178">_xlfn.IFS(
fact_orders[[#This Row],[dim_customers.Customer Age]]&lt;=25,"18-25",
fact_orders[[#This Row],[dim_customers.Customer Age]]&lt;=35,"26-35",
fact_orders[[#This Row],[dim_customers.Customer Age]]&lt;=45,"36-45",
fact_orders[[#This Row],[dim_customers.Customer Age]]&lt;=55,"46-55",
TRUE,"56+"
)</f>
        <v>18-25</v>
      </c>
      <c r="X2178" t="str" cm="1">
        <f t="array" ref="X2178">_xlfn.IFS(fact_orders[[#This Row],[Original Price]]&lt;250,"Under 250", fact_orders[[#This Row],[Original Price]]&lt;500, "250-499",fact_orders[[#This Row],[Original Price]]&lt;1000,"500-999",fact_orders[[#This Row],[Original Price]]&lt;2000,"1000-1999",TRUE,"2000+")</f>
        <v>1000-1999</v>
      </c>
      <c r="Y2178" t="str" cm="1">
        <f t="array" ref="Y2178">_xlfn.IFS(fact_orders[[#This Row],[Discount%]]&lt;0.2,"10-19%",fact_orders[[#This Row],[Discount%]]&lt;0.3,"20-29%",fact_orders[[#This Row],[Discount%]]&lt;0.4,"30-39%",fact_orders[[#This Row],[Discount%]]&lt;0.5,"40-49%",TRUE,"50%+")</f>
        <v>20-29%</v>
      </c>
    </row>
    <row r="2179" spans="1:25" hidden="1" x14ac:dyDescent="0.3">
      <c r="A2179" t="s">
        <v>5595</v>
      </c>
      <c r="B2179" t="s">
        <v>3366</v>
      </c>
      <c r="C2179" t="s">
        <v>2028</v>
      </c>
      <c r="D2179" s="2">
        <v>44620</v>
      </c>
      <c r="E2179">
        <v>1025</v>
      </c>
      <c r="F2179" s="4">
        <v>0.25</v>
      </c>
      <c r="G2179" t="s">
        <v>8</v>
      </c>
      <c r="H2179" t="s">
        <v>911</v>
      </c>
      <c r="I2179" t="s">
        <v>2013</v>
      </c>
      <c r="J2179" t="s">
        <v>1523</v>
      </c>
      <c r="K2179" t="s">
        <v>956</v>
      </c>
      <c r="L2179" t="s">
        <v>37</v>
      </c>
      <c r="M2179">
        <v>2</v>
      </c>
      <c r="N2179">
        <v>19</v>
      </c>
      <c r="O2179" t="s">
        <v>3362</v>
      </c>
      <c r="P2179" t="s">
        <v>3363</v>
      </c>
      <c r="Q2179" s="7">
        <f>fact_orders[[#This Row],[Original Price]]*(1-fact_orders[[#This Row],[Discount%]])</f>
        <v>768.75</v>
      </c>
      <c r="R2179">
        <f>fact_orders[[#This Row],[Original Price]]*fact_orders[[#This Row],[Discount%]]</f>
        <v>256.25</v>
      </c>
      <c r="S2179">
        <f>YEAR(fact_orders[[#This Row],[Date]])</f>
        <v>2022</v>
      </c>
      <c r="T2179">
        <f>MONTH(fact_orders[[#This Row],[Date]])</f>
        <v>2</v>
      </c>
      <c r="U2179" t="str">
        <f>TEXT(fact_orders[[#This Row],[Date]],"mmm-yyyy")</f>
        <v>Feb-2022</v>
      </c>
      <c r="V2179" t="str">
        <f>"Q"&amp;ROUNDUP(MONTH(fact_orders[[#This Row],[Date]])/3,0)</f>
        <v>Q1</v>
      </c>
      <c r="W2179" t="str" cm="1">
        <f t="array" ref="W2179">_xlfn.IFS(
fact_orders[[#This Row],[dim_customers.Customer Age]]&lt;=25,"18-25",
fact_orders[[#This Row],[dim_customers.Customer Age]]&lt;=35,"26-35",
fact_orders[[#This Row],[dim_customers.Customer Age]]&lt;=45,"36-45",
fact_orders[[#This Row],[dim_customers.Customer Age]]&lt;=55,"46-55",
TRUE,"56+"
)</f>
        <v>18-25</v>
      </c>
      <c r="X2179" t="str" cm="1">
        <f t="array" ref="X2179">_xlfn.IFS(fact_orders[[#This Row],[Original Price]]&lt;250,"Under 250", fact_orders[[#This Row],[Original Price]]&lt;500, "250-499",fact_orders[[#This Row],[Original Price]]&lt;1000,"500-999",fact_orders[[#This Row],[Original Price]]&lt;2000,"1000-1999",TRUE,"2000+")</f>
        <v>1000-1999</v>
      </c>
      <c r="Y2179" t="str" cm="1">
        <f t="array" ref="Y2179">_xlfn.IFS(fact_orders[[#This Row],[Discount%]]&lt;0.2,"10-19%",fact_orders[[#This Row],[Discount%]]&lt;0.3,"20-29%",fact_orders[[#This Row],[Discount%]]&lt;0.4,"30-39%",fact_orders[[#This Row],[Discount%]]&lt;0.5,"40-49%",TRUE,"50%+")</f>
        <v>20-29%</v>
      </c>
    </row>
    <row r="2180" spans="1:25" hidden="1" x14ac:dyDescent="0.3">
      <c r="A2180" t="s">
        <v>5596</v>
      </c>
      <c r="B2180" t="s">
        <v>3367</v>
      </c>
      <c r="C2180" t="s">
        <v>2029</v>
      </c>
      <c r="D2180" s="2">
        <v>44231</v>
      </c>
      <c r="E2180">
        <v>1025</v>
      </c>
      <c r="F2180" s="4">
        <v>0.3</v>
      </c>
      <c r="G2180" t="s">
        <v>8</v>
      </c>
      <c r="H2180" t="s">
        <v>911</v>
      </c>
      <c r="I2180" t="s">
        <v>2013</v>
      </c>
      <c r="J2180" t="s">
        <v>1523</v>
      </c>
      <c r="K2180" t="s">
        <v>956</v>
      </c>
      <c r="L2180" t="s">
        <v>432</v>
      </c>
      <c r="M2180">
        <v>5</v>
      </c>
      <c r="N2180">
        <v>20</v>
      </c>
      <c r="O2180" t="s">
        <v>3368</v>
      </c>
      <c r="P2180" t="s">
        <v>3363</v>
      </c>
      <c r="Q2180" s="7">
        <f>fact_orders[[#This Row],[Original Price]]*(1-fact_orders[[#This Row],[Discount%]])</f>
        <v>717.5</v>
      </c>
      <c r="R2180">
        <f>fact_orders[[#This Row],[Original Price]]*fact_orders[[#This Row],[Discount%]]</f>
        <v>307.5</v>
      </c>
      <c r="S2180">
        <f>YEAR(fact_orders[[#This Row],[Date]])</f>
        <v>2021</v>
      </c>
      <c r="T2180">
        <f>MONTH(fact_orders[[#This Row],[Date]])</f>
        <v>2</v>
      </c>
      <c r="U2180" t="str">
        <f>TEXT(fact_orders[[#This Row],[Date]],"mmm-yyyy")</f>
        <v>Feb-2021</v>
      </c>
      <c r="V2180" t="str">
        <f>"Q"&amp;ROUNDUP(MONTH(fact_orders[[#This Row],[Date]])/3,0)</f>
        <v>Q1</v>
      </c>
      <c r="W2180" t="str" cm="1">
        <f t="array" ref="W2180">_xlfn.IFS(
fact_orders[[#This Row],[dim_customers.Customer Age]]&lt;=25,"18-25",
fact_orders[[#This Row],[dim_customers.Customer Age]]&lt;=35,"26-35",
fact_orders[[#This Row],[dim_customers.Customer Age]]&lt;=45,"36-45",
fact_orders[[#This Row],[dim_customers.Customer Age]]&lt;=55,"46-55",
TRUE,"56+"
)</f>
        <v>18-25</v>
      </c>
      <c r="X2180" t="str" cm="1">
        <f t="array" ref="X2180">_xlfn.IFS(fact_orders[[#This Row],[Original Price]]&lt;250,"Under 250", fact_orders[[#This Row],[Original Price]]&lt;500, "250-499",fact_orders[[#This Row],[Original Price]]&lt;1000,"500-999",fact_orders[[#This Row],[Original Price]]&lt;2000,"1000-1999",TRUE,"2000+")</f>
        <v>1000-1999</v>
      </c>
      <c r="Y2180" t="str" cm="1">
        <f t="array" ref="Y2180">_xlfn.IFS(fact_orders[[#This Row],[Discount%]]&lt;0.2,"10-19%",fact_orders[[#This Row],[Discount%]]&lt;0.3,"20-29%",fact_orders[[#This Row],[Discount%]]&lt;0.4,"30-39%",fact_orders[[#This Row],[Discount%]]&lt;0.5,"40-49%",TRUE,"50%+")</f>
        <v>30-39%</v>
      </c>
    </row>
    <row r="2181" spans="1:25" hidden="1" x14ac:dyDescent="0.3">
      <c r="A2181" t="s">
        <v>5597</v>
      </c>
      <c r="B2181" t="s">
        <v>3369</v>
      </c>
      <c r="C2181" t="s">
        <v>2030</v>
      </c>
      <c r="D2181" s="2">
        <v>44253</v>
      </c>
      <c r="E2181">
        <v>555</v>
      </c>
      <c r="F2181" s="4">
        <v>0.3</v>
      </c>
      <c r="G2181" t="s">
        <v>8</v>
      </c>
      <c r="H2181" t="s">
        <v>911</v>
      </c>
      <c r="I2181" t="s">
        <v>2013</v>
      </c>
      <c r="J2181" t="s">
        <v>1523</v>
      </c>
      <c r="K2181" t="s">
        <v>956</v>
      </c>
      <c r="L2181" t="s">
        <v>23</v>
      </c>
      <c r="M2181">
        <v>4</v>
      </c>
      <c r="N2181">
        <v>21</v>
      </c>
      <c r="O2181" t="s">
        <v>3368</v>
      </c>
      <c r="P2181" t="s">
        <v>3363</v>
      </c>
      <c r="Q2181" s="7">
        <f>fact_orders[[#This Row],[Original Price]]*(1-fact_orders[[#This Row],[Discount%]])</f>
        <v>388.5</v>
      </c>
      <c r="R2181">
        <f>fact_orders[[#This Row],[Original Price]]*fact_orders[[#This Row],[Discount%]]</f>
        <v>166.5</v>
      </c>
      <c r="S2181">
        <f>YEAR(fact_orders[[#This Row],[Date]])</f>
        <v>2021</v>
      </c>
      <c r="T2181">
        <f>MONTH(fact_orders[[#This Row],[Date]])</f>
        <v>2</v>
      </c>
      <c r="U2181" t="str">
        <f>TEXT(fact_orders[[#This Row],[Date]],"mmm-yyyy")</f>
        <v>Feb-2021</v>
      </c>
      <c r="V2181" t="str">
        <f>"Q"&amp;ROUNDUP(MONTH(fact_orders[[#This Row],[Date]])/3,0)</f>
        <v>Q1</v>
      </c>
      <c r="W2181" t="str" cm="1">
        <f t="array" ref="W2181">_xlfn.IFS(
fact_orders[[#This Row],[dim_customers.Customer Age]]&lt;=25,"18-25",
fact_orders[[#This Row],[dim_customers.Customer Age]]&lt;=35,"26-35",
fact_orders[[#This Row],[dim_customers.Customer Age]]&lt;=45,"36-45",
fact_orders[[#This Row],[dim_customers.Customer Age]]&lt;=55,"46-55",
TRUE,"56+"
)</f>
        <v>18-25</v>
      </c>
      <c r="X2181" t="str" cm="1">
        <f t="array" ref="X2181">_xlfn.IFS(fact_orders[[#This Row],[Original Price]]&lt;250,"Under 250", fact_orders[[#This Row],[Original Price]]&lt;500, "250-499",fact_orders[[#This Row],[Original Price]]&lt;1000,"500-999",fact_orders[[#This Row],[Original Price]]&lt;2000,"1000-1999",TRUE,"2000+")</f>
        <v>500-999</v>
      </c>
      <c r="Y2181" t="str" cm="1">
        <f t="array" ref="Y2181">_xlfn.IFS(fact_orders[[#This Row],[Discount%]]&lt;0.2,"10-19%",fact_orders[[#This Row],[Discount%]]&lt;0.3,"20-29%",fact_orders[[#This Row],[Discount%]]&lt;0.4,"30-39%",fact_orders[[#This Row],[Discount%]]&lt;0.5,"40-49%",TRUE,"50%+")</f>
        <v>30-39%</v>
      </c>
    </row>
    <row r="2182" spans="1:25" hidden="1" x14ac:dyDescent="0.3">
      <c r="A2182" t="s">
        <v>5598</v>
      </c>
      <c r="B2182" t="s">
        <v>3370</v>
      </c>
      <c r="C2182" t="s">
        <v>2031</v>
      </c>
      <c r="D2182" s="2">
        <v>44637</v>
      </c>
      <c r="E2182">
        <v>599</v>
      </c>
      <c r="F2182" s="4">
        <v>0.3</v>
      </c>
      <c r="G2182" t="s">
        <v>8</v>
      </c>
      <c r="H2182" t="s">
        <v>911</v>
      </c>
      <c r="I2182" t="s">
        <v>2013</v>
      </c>
      <c r="J2182" t="s">
        <v>1523</v>
      </c>
      <c r="K2182" t="s">
        <v>956</v>
      </c>
      <c r="L2182" t="s">
        <v>23</v>
      </c>
      <c r="M2182">
        <v>2</v>
      </c>
      <c r="N2182">
        <v>22</v>
      </c>
      <c r="O2182" t="s">
        <v>3368</v>
      </c>
      <c r="P2182" t="s">
        <v>3363</v>
      </c>
      <c r="Q2182" s="7">
        <f>fact_orders[[#This Row],[Original Price]]*(1-fact_orders[[#This Row],[Discount%]])</f>
        <v>419.29999999999995</v>
      </c>
      <c r="R2182">
        <f>fact_orders[[#This Row],[Original Price]]*fact_orders[[#This Row],[Discount%]]</f>
        <v>179.7</v>
      </c>
      <c r="S2182">
        <f>YEAR(fact_orders[[#This Row],[Date]])</f>
        <v>2022</v>
      </c>
      <c r="T2182">
        <f>MONTH(fact_orders[[#This Row],[Date]])</f>
        <v>3</v>
      </c>
      <c r="U2182" t="str">
        <f>TEXT(fact_orders[[#This Row],[Date]],"mmm-yyyy")</f>
        <v>Mar-2022</v>
      </c>
      <c r="V2182" t="str">
        <f>"Q"&amp;ROUNDUP(MONTH(fact_orders[[#This Row],[Date]])/3,0)</f>
        <v>Q1</v>
      </c>
      <c r="W2182" t="str" cm="1">
        <f t="array" ref="W2182">_xlfn.IFS(
fact_orders[[#This Row],[dim_customers.Customer Age]]&lt;=25,"18-25",
fact_orders[[#This Row],[dim_customers.Customer Age]]&lt;=35,"26-35",
fact_orders[[#This Row],[dim_customers.Customer Age]]&lt;=45,"36-45",
fact_orders[[#This Row],[dim_customers.Customer Age]]&lt;=55,"46-55",
TRUE,"56+"
)</f>
        <v>18-25</v>
      </c>
      <c r="X2182" t="str" cm="1">
        <f t="array" ref="X2182">_xlfn.IFS(fact_orders[[#This Row],[Original Price]]&lt;250,"Under 250", fact_orders[[#This Row],[Original Price]]&lt;500, "250-499",fact_orders[[#This Row],[Original Price]]&lt;1000,"500-999",fact_orders[[#This Row],[Original Price]]&lt;2000,"1000-1999",TRUE,"2000+")</f>
        <v>500-999</v>
      </c>
      <c r="Y2182" t="str" cm="1">
        <f t="array" ref="Y2182">_xlfn.IFS(fact_orders[[#This Row],[Discount%]]&lt;0.2,"10-19%",fact_orders[[#This Row],[Discount%]]&lt;0.3,"20-29%",fact_orders[[#This Row],[Discount%]]&lt;0.4,"30-39%",fact_orders[[#This Row],[Discount%]]&lt;0.5,"40-49%",TRUE,"50%+")</f>
        <v>30-39%</v>
      </c>
    </row>
    <row r="2183" spans="1:25" hidden="1" x14ac:dyDescent="0.3">
      <c r="A2183" t="s">
        <v>5599</v>
      </c>
      <c r="B2183" t="s">
        <v>3371</v>
      </c>
      <c r="C2183" t="s">
        <v>2032</v>
      </c>
      <c r="D2183" s="2">
        <v>44483</v>
      </c>
      <c r="E2183">
        <v>555</v>
      </c>
      <c r="F2183" s="4">
        <v>0.4</v>
      </c>
      <c r="G2183" t="s">
        <v>8</v>
      </c>
      <c r="H2183" t="s">
        <v>911</v>
      </c>
      <c r="I2183" t="s">
        <v>2013</v>
      </c>
      <c r="J2183" t="s">
        <v>1523</v>
      </c>
      <c r="K2183" t="s">
        <v>956</v>
      </c>
      <c r="L2183" t="s">
        <v>23</v>
      </c>
      <c r="M2183">
        <v>5</v>
      </c>
      <c r="N2183">
        <v>23</v>
      </c>
      <c r="O2183" t="s">
        <v>3368</v>
      </c>
      <c r="P2183" t="s">
        <v>3363</v>
      </c>
      <c r="Q2183" s="7">
        <f>fact_orders[[#This Row],[Original Price]]*(1-fact_orders[[#This Row],[Discount%]])</f>
        <v>333</v>
      </c>
      <c r="R2183">
        <f>fact_orders[[#This Row],[Original Price]]*fact_orders[[#This Row],[Discount%]]</f>
        <v>222</v>
      </c>
      <c r="S2183">
        <f>YEAR(fact_orders[[#This Row],[Date]])</f>
        <v>2021</v>
      </c>
      <c r="T2183">
        <f>MONTH(fact_orders[[#This Row],[Date]])</f>
        <v>10</v>
      </c>
      <c r="U2183" t="str">
        <f>TEXT(fact_orders[[#This Row],[Date]],"mmm-yyyy")</f>
        <v>Oct-2021</v>
      </c>
      <c r="V2183" t="str">
        <f>"Q"&amp;ROUNDUP(MONTH(fact_orders[[#This Row],[Date]])/3,0)</f>
        <v>Q4</v>
      </c>
      <c r="W2183" t="str" cm="1">
        <f t="array" ref="W2183">_xlfn.IFS(
fact_orders[[#This Row],[dim_customers.Customer Age]]&lt;=25,"18-25",
fact_orders[[#This Row],[dim_customers.Customer Age]]&lt;=35,"26-35",
fact_orders[[#This Row],[dim_customers.Customer Age]]&lt;=45,"36-45",
fact_orders[[#This Row],[dim_customers.Customer Age]]&lt;=55,"46-55",
TRUE,"56+"
)</f>
        <v>18-25</v>
      </c>
      <c r="X2183" t="str" cm="1">
        <f t="array" ref="X2183">_xlfn.IFS(fact_orders[[#This Row],[Original Price]]&lt;250,"Under 250", fact_orders[[#This Row],[Original Price]]&lt;500, "250-499",fact_orders[[#This Row],[Original Price]]&lt;1000,"500-999",fact_orders[[#This Row],[Original Price]]&lt;2000,"1000-1999",TRUE,"2000+")</f>
        <v>500-999</v>
      </c>
      <c r="Y2183" t="str" cm="1">
        <f t="array" ref="Y2183">_xlfn.IFS(fact_orders[[#This Row],[Discount%]]&lt;0.2,"10-19%",fact_orders[[#This Row],[Discount%]]&lt;0.3,"20-29%",fact_orders[[#This Row],[Discount%]]&lt;0.4,"30-39%",fact_orders[[#This Row],[Discount%]]&lt;0.5,"40-49%",TRUE,"50%+")</f>
        <v>40-49%</v>
      </c>
    </row>
    <row r="2184" spans="1:25" hidden="1" x14ac:dyDescent="0.3">
      <c r="A2184" t="s">
        <v>5600</v>
      </c>
      <c r="B2184" t="s">
        <v>3372</v>
      </c>
      <c r="C2184" t="s">
        <v>2033</v>
      </c>
      <c r="D2184" s="2">
        <v>44656</v>
      </c>
      <c r="E2184">
        <v>555</v>
      </c>
      <c r="F2184" s="4">
        <v>0.4</v>
      </c>
      <c r="G2184" t="s">
        <v>8</v>
      </c>
      <c r="H2184" t="s">
        <v>911</v>
      </c>
      <c r="I2184" t="s">
        <v>2013</v>
      </c>
      <c r="J2184" t="s">
        <v>364</v>
      </c>
      <c r="K2184" t="s">
        <v>956</v>
      </c>
      <c r="L2184" t="s">
        <v>130</v>
      </c>
      <c r="M2184">
        <v>5</v>
      </c>
      <c r="N2184">
        <v>18</v>
      </c>
      <c r="O2184" t="s">
        <v>3373</v>
      </c>
      <c r="P2184" t="s">
        <v>3363</v>
      </c>
      <c r="Q2184" s="7">
        <f>fact_orders[[#This Row],[Original Price]]*(1-fact_orders[[#This Row],[Discount%]])</f>
        <v>333</v>
      </c>
      <c r="R2184">
        <f>fact_orders[[#This Row],[Original Price]]*fact_orders[[#This Row],[Discount%]]</f>
        <v>222</v>
      </c>
      <c r="S2184">
        <f>YEAR(fact_orders[[#This Row],[Date]])</f>
        <v>2022</v>
      </c>
      <c r="T2184">
        <f>MONTH(fact_orders[[#This Row],[Date]])</f>
        <v>4</v>
      </c>
      <c r="U2184" t="str">
        <f>TEXT(fact_orders[[#This Row],[Date]],"mmm-yyyy")</f>
        <v>Apr-2022</v>
      </c>
      <c r="V2184" t="str">
        <f>"Q"&amp;ROUNDUP(MONTH(fact_orders[[#This Row],[Date]])/3,0)</f>
        <v>Q2</v>
      </c>
      <c r="W2184" t="str" cm="1">
        <f t="array" ref="W2184">_xlfn.IFS(
fact_orders[[#This Row],[dim_customers.Customer Age]]&lt;=25,"18-25",
fact_orders[[#This Row],[dim_customers.Customer Age]]&lt;=35,"26-35",
fact_orders[[#This Row],[dim_customers.Customer Age]]&lt;=45,"36-45",
fact_orders[[#This Row],[dim_customers.Customer Age]]&lt;=55,"46-55",
TRUE,"56+"
)</f>
        <v>18-25</v>
      </c>
      <c r="X2184" t="str" cm="1">
        <f t="array" ref="X2184">_xlfn.IFS(fact_orders[[#This Row],[Original Price]]&lt;250,"Under 250", fact_orders[[#This Row],[Original Price]]&lt;500, "250-499",fact_orders[[#This Row],[Original Price]]&lt;1000,"500-999",fact_orders[[#This Row],[Original Price]]&lt;2000,"1000-1999",TRUE,"2000+")</f>
        <v>500-999</v>
      </c>
      <c r="Y2184" t="str" cm="1">
        <f t="array" ref="Y2184">_xlfn.IFS(fact_orders[[#This Row],[Discount%]]&lt;0.2,"10-19%",fact_orders[[#This Row],[Discount%]]&lt;0.3,"20-29%",fact_orders[[#This Row],[Discount%]]&lt;0.4,"30-39%",fact_orders[[#This Row],[Discount%]]&lt;0.5,"40-49%",TRUE,"50%+")</f>
        <v>40-49%</v>
      </c>
    </row>
    <row r="2185" spans="1:25" hidden="1" x14ac:dyDescent="0.3">
      <c r="A2185" t="s">
        <v>5601</v>
      </c>
      <c r="B2185" t="s">
        <v>3374</v>
      </c>
      <c r="C2185" t="s">
        <v>2034</v>
      </c>
      <c r="D2185" s="2">
        <v>44659</v>
      </c>
      <c r="E2185">
        <v>565</v>
      </c>
      <c r="F2185" s="4">
        <v>0.4</v>
      </c>
      <c r="G2185" t="s">
        <v>8</v>
      </c>
      <c r="H2185" t="s">
        <v>911</v>
      </c>
      <c r="I2185" t="s">
        <v>2013</v>
      </c>
      <c r="J2185" t="s">
        <v>364</v>
      </c>
      <c r="K2185" t="s">
        <v>965</v>
      </c>
      <c r="L2185" t="s">
        <v>139</v>
      </c>
      <c r="M2185">
        <v>4</v>
      </c>
      <c r="N2185">
        <v>18</v>
      </c>
      <c r="O2185" t="s">
        <v>3373</v>
      </c>
      <c r="P2185" t="s">
        <v>3363</v>
      </c>
      <c r="Q2185" s="7">
        <f>fact_orders[[#This Row],[Original Price]]*(1-fact_orders[[#This Row],[Discount%]])</f>
        <v>339</v>
      </c>
      <c r="R2185">
        <f>fact_orders[[#This Row],[Original Price]]*fact_orders[[#This Row],[Discount%]]</f>
        <v>226</v>
      </c>
      <c r="S2185">
        <f>YEAR(fact_orders[[#This Row],[Date]])</f>
        <v>2022</v>
      </c>
      <c r="T2185">
        <f>MONTH(fact_orders[[#This Row],[Date]])</f>
        <v>4</v>
      </c>
      <c r="U2185" t="str">
        <f>TEXT(fact_orders[[#This Row],[Date]],"mmm-yyyy")</f>
        <v>Apr-2022</v>
      </c>
      <c r="V2185" t="str">
        <f>"Q"&amp;ROUNDUP(MONTH(fact_orders[[#This Row],[Date]])/3,0)</f>
        <v>Q2</v>
      </c>
      <c r="W2185" t="str" cm="1">
        <f t="array" ref="W2185">_xlfn.IFS(
fact_orders[[#This Row],[dim_customers.Customer Age]]&lt;=25,"18-25",
fact_orders[[#This Row],[dim_customers.Customer Age]]&lt;=35,"26-35",
fact_orders[[#This Row],[dim_customers.Customer Age]]&lt;=45,"36-45",
fact_orders[[#This Row],[dim_customers.Customer Age]]&lt;=55,"46-55",
TRUE,"56+"
)</f>
        <v>18-25</v>
      </c>
      <c r="X2185" t="str" cm="1">
        <f t="array" ref="X2185">_xlfn.IFS(fact_orders[[#This Row],[Original Price]]&lt;250,"Under 250", fact_orders[[#This Row],[Original Price]]&lt;500, "250-499",fact_orders[[#This Row],[Original Price]]&lt;1000,"500-999",fact_orders[[#This Row],[Original Price]]&lt;2000,"1000-1999",TRUE,"2000+")</f>
        <v>500-999</v>
      </c>
      <c r="Y2185" t="str" cm="1">
        <f t="array" ref="Y2185">_xlfn.IFS(fact_orders[[#This Row],[Discount%]]&lt;0.2,"10-19%",fact_orders[[#This Row],[Discount%]]&lt;0.3,"20-29%",fact_orders[[#This Row],[Discount%]]&lt;0.4,"30-39%",fact_orders[[#This Row],[Discount%]]&lt;0.5,"40-49%",TRUE,"50%+")</f>
        <v>40-49%</v>
      </c>
    </row>
    <row r="2186" spans="1:25" hidden="1" x14ac:dyDescent="0.3">
      <c r="A2186" t="s">
        <v>5602</v>
      </c>
      <c r="B2186" t="s">
        <v>3375</v>
      </c>
      <c r="C2186" t="s">
        <v>2035</v>
      </c>
      <c r="D2186" s="2">
        <v>44818</v>
      </c>
      <c r="E2186">
        <v>555</v>
      </c>
      <c r="F2186" s="4">
        <v>0.4</v>
      </c>
      <c r="G2186" t="s">
        <v>8</v>
      </c>
      <c r="H2186" t="s">
        <v>911</v>
      </c>
      <c r="I2186" t="s">
        <v>2013</v>
      </c>
      <c r="J2186" t="s">
        <v>364</v>
      </c>
      <c r="K2186" t="s">
        <v>965</v>
      </c>
      <c r="L2186" t="s">
        <v>304</v>
      </c>
      <c r="M2186">
        <v>4</v>
      </c>
      <c r="N2186">
        <v>18</v>
      </c>
      <c r="O2186" t="s">
        <v>3373</v>
      </c>
      <c r="P2186" t="s">
        <v>3363</v>
      </c>
      <c r="Q2186" s="7">
        <f>fact_orders[[#This Row],[Original Price]]*(1-fact_orders[[#This Row],[Discount%]])</f>
        <v>333</v>
      </c>
      <c r="R2186">
        <f>fact_orders[[#This Row],[Original Price]]*fact_orders[[#This Row],[Discount%]]</f>
        <v>222</v>
      </c>
      <c r="S2186">
        <f>YEAR(fact_orders[[#This Row],[Date]])</f>
        <v>2022</v>
      </c>
      <c r="T2186">
        <f>MONTH(fact_orders[[#This Row],[Date]])</f>
        <v>9</v>
      </c>
      <c r="U2186" t="str">
        <f>TEXT(fact_orders[[#This Row],[Date]],"mmm-yyyy")</f>
        <v>Sep-2022</v>
      </c>
      <c r="V2186" t="str">
        <f>"Q"&amp;ROUNDUP(MONTH(fact_orders[[#This Row],[Date]])/3,0)</f>
        <v>Q3</v>
      </c>
      <c r="W2186" t="str" cm="1">
        <f t="array" ref="W2186">_xlfn.IFS(
fact_orders[[#This Row],[dim_customers.Customer Age]]&lt;=25,"18-25",
fact_orders[[#This Row],[dim_customers.Customer Age]]&lt;=35,"26-35",
fact_orders[[#This Row],[dim_customers.Customer Age]]&lt;=45,"36-45",
fact_orders[[#This Row],[dim_customers.Customer Age]]&lt;=55,"46-55",
TRUE,"56+"
)</f>
        <v>18-25</v>
      </c>
      <c r="X2186" t="str" cm="1">
        <f t="array" ref="X2186">_xlfn.IFS(fact_orders[[#This Row],[Original Price]]&lt;250,"Under 250", fact_orders[[#This Row],[Original Price]]&lt;500, "250-499",fact_orders[[#This Row],[Original Price]]&lt;1000,"500-999",fact_orders[[#This Row],[Original Price]]&lt;2000,"1000-1999",TRUE,"2000+")</f>
        <v>500-999</v>
      </c>
      <c r="Y2186" t="str" cm="1">
        <f t="array" ref="Y2186">_xlfn.IFS(fact_orders[[#This Row],[Discount%]]&lt;0.2,"10-19%",fact_orders[[#This Row],[Discount%]]&lt;0.3,"20-29%",fact_orders[[#This Row],[Discount%]]&lt;0.4,"30-39%",fact_orders[[#This Row],[Discount%]]&lt;0.5,"40-49%",TRUE,"50%+")</f>
        <v>40-49%</v>
      </c>
    </row>
    <row r="2187" spans="1:25" hidden="1" x14ac:dyDescent="0.3">
      <c r="A2187" t="s">
        <v>5603</v>
      </c>
      <c r="B2187" t="s">
        <v>3376</v>
      </c>
      <c r="C2187" t="s">
        <v>2036</v>
      </c>
      <c r="D2187" s="2">
        <v>44506</v>
      </c>
      <c r="E2187">
        <v>999</v>
      </c>
      <c r="F2187" s="4">
        <v>0.4</v>
      </c>
      <c r="G2187" t="s">
        <v>8</v>
      </c>
      <c r="H2187" t="s">
        <v>911</v>
      </c>
      <c r="I2187" t="s">
        <v>2013</v>
      </c>
      <c r="J2187" t="s">
        <v>364</v>
      </c>
      <c r="K2187" t="s">
        <v>965</v>
      </c>
      <c r="L2187" t="s">
        <v>37</v>
      </c>
      <c r="M2187">
        <v>4</v>
      </c>
      <c r="N2187">
        <v>18</v>
      </c>
      <c r="O2187" t="s">
        <v>3373</v>
      </c>
      <c r="P2187" t="s">
        <v>3363</v>
      </c>
      <c r="Q2187" s="7">
        <f>fact_orders[[#This Row],[Original Price]]*(1-fact_orders[[#This Row],[Discount%]])</f>
        <v>599.4</v>
      </c>
      <c r="R2187">
        <f>fact_orders[[#This Row],[Original Price]]*fact_orders[[#This Row],[Discount%]]</f>
        <v>399.6</v>
      </c>
      <c r="S2187">
        <f>YEAR(fact_orders[[#This Row],[Date]])</f>
        <v>2021</v>
      </c>
      <c r="T2187">
        <f>MONTH(fact_orders[[#This Row],[Date]])</f>
        <v>11</v>
      </c>
      <c r="U2187" t="str">
        <f>TEXT(fact_orders[[#This Row],[Date]],"mmm-yyyy")</f>
        <v>Nov-2021</v>
      </c>
      <c r="V2187" t="str">
        <f>"Q"&amp;ROUNDUP(MONTH(fact_orders[[#This Row],[Date]])/3,0)</f>
        <v>Q4</v>
      </c>
      <c r="W2187" t="str" cm="1">
        <f t="array" ref="W2187">_xlfn.IFS(
fact_orders[[#This Row],[dim_customers.Customer Age]]&lt;=25,"18-25",
fact_orders[[#This Row],[dim_customers.Customer Age]]&lt;=35,"26-35",
fact_orders[[#This Row],[dim_customers.Customer Age]]&lt;=45,"36-45",
fact_orders[[#This Row],[dim_customers.Customer Age]]&lt;=55,"46-55",
TRUE,"56+"
)</f>
        <v>18-25</v>
      </c>
      <c r="X2187" t="str" cm="1">
        <f t="array" ref="X2187">_xlfn.IFS(fact_orders[[#This Row],[Original Price]]&lt;250,"Under 250", fact_orders[[#This Row],[Original Price]]&lt;500, "250-499",fact_orders[[#This Row],[Original Price]]&lt;1000,"500-999",fact_orders[[#This Row],[Original Price]]&lt;2000,"1000-1999",TRUE,"2000+")</f>
        <v>500-999</v>
      </c>
      <c r="Y2187" t="str" cm="1">
        <f t="array" ref="Y2187">_xlfn.IFS(fact_orders[[#This Row],[Discount%]]&lt;0.2,"10-19%",fact_orders[[#This Row],[Discount%]]&lt;0.3,"20-29%",fact_orders[[#This Row],[Discount%]]&lt;0.4,"30-39%",fact_orders[[#This Row],[Discount%]]&lt;0.5,"40-49%",TRUE,"50%+")</f>
        <v>40-49%</v>
      </c>
    </row>
    <row r="2188" spans="1:25" hidden="1" x14ac:dyDescent="0.3">
      <c r="A2188" t="s">
        <v>5604</v>
      </c>
      <c r="B2188" t="s">
        <v>3377</v>
      </c>
      <c r="C2188" t="s">
        <v>2037</v>
      </c>
      <c r="D2188" s="2">
        <v>44886</v>
      </c>
      <c r="E2188">
        <v>999</v>
      </c>
      <c r="F2188" s="4">
        <v>0.4</v>
      </c>
      <c r="G2188" t="s">
        <v>8</v>
      </c>
      <c r="H2188" t="s">
        <v>911</v>
      </c>
      <c r="I2188" t="s">
        <v>2013</v>
      </c>
      <c r="J2188" t="s">
        <v>364</v>
      </c>
      <c r="K2188" t="s">
        <v>965</v>
      </c>
      <c r="L2188" t="s">
        <v>102</v>
      </c>
      <c r="M2188">
        <v>3</v>
      </c>
      <c r="N2188">
        <v>18</v>
      </c>
      <c r="O2188" t="s">
        <v>3373</v>
      </c>
      <c r="P2188" t="s">
        <v>3363</v>
      </c>
      <c r="Q2188" s="7">
        <f>fact_orders[[#This Row],[Original Price]]*(1-fact_orders[[#This Row],[Discount%]])</f>
        <v>599.4</v>
      </c>
      <c r="R2188">
        <f>fact_orders[[#This Row],[Original Price]]*fact_orders[[#This Row],[Discount%]]</f>
        <v>399.6</v>
      </c>
      <c r="S2188">
        <f>YEAR(fact_orders[[#This Row],[Date]])</f>
        <v>2022</v>
      </c>
      <c r="T2188">
        <f>MONTH(fact_orders[[#This Row],[Date]])</f>
        <v>11</v>
      </c>
      <c r="U2188" t="str">
        <f>TEXT(fact_orders[[#This Row],[Date]],"mmm-yyyy")</f>
        <v>Nov-2022</v>
      </c>
      <c r="V2188" t="str">
        <f>"Q"&amp;ROUNDUP(MONTH(fact_orders[[#This Row],[Date]])/3,0)</f>
        <v>Q4</v>
      </c>
      <c r="W2188" t="str" cm="1">
        <f t="array" ref="W2188">_xlfn.IFS(
fact_orders[[#This Row],[dim_customers.Customer Age]]&lt;=25,"18-25",
fact_orders[[#This Row],[dim_customers.Customer Age]]&lt;=35,"26-35",
fact_orders[[#This Row],[dim_customers.Customer Age]]&lt;=45,"36-45",
fact_orders[[#This Row],[dim_customers.Customer Age]]&lt;=55,"46-55",
TRUE,"56+"
)</f>
        <v>18-25</v>
      </c>
      <c r="X2188" t="str" cm="1">
        <f t="array" ref="X2188">_xlfn.IFS(fact_orders[[#This Row],[Original Price]]&lt;250,"Under 250", fact_orders[[#This Row],[Original Price]]&lt;500, "250-499",fact_orders[[#This Row],[Original Price]]&lt;1000,"500-999",fact_orders[[#This Row],[Original Price]]&lt;2000,"1000-1999",TRUE,"2000+")</f>
        <v>500-999</v>
      </c>
      <c r="Y2188" t="str" cm="1">
        <f t="array" ref="Y2188">_xlfn.IFS(fact_orders[[#This Row],[Discount%]]&lt;0.2,"10-19%",fact_orders[[#This Row],[Discount%]]&lt;0.3,"20-29%",fact_orders[[#This Row],[Discount%]]&lt;0.4,"30-39%",fact_orders[[#This Row],[Discount%]]&lt;0.5,"40-49%",TRUE,"50%+")</f>
        <v>40-49%</v>
      </c>
    </row>
    <row r="2189" spans="1:25" hidden="1" x14ac:dyDescent="0.3">
      <c r="A2189" t="s">
        <v>5605</v>
      </c>
      <c r="B2189" t="s">
        <v>3378</v>
      </c>
      <c r="C2189" t="s">
        <v>2038</v>
      </c>
      <c r="D2189" s="2">
        <v>44268</v>
      </c>
      <c r="E2189">
        <v>999</v>
      </c>
      <c r="F2189" s="4">
        <v>0.45</v>
      </c>
      <c r="G2189" t="s">
        <v>8</v>
      </c>
      <c r="H2189" t="s">
        <v>911</v>
      </c>
      <c r="I2189" t="s">
        <v>2013</v>
      </c>
      <c r="J2189" t="s">
        <v>364</v>
      </c>
      <c r="K2189" t="s">
        <v>965</v>
      </c>
      <c r="L2189" t="s">
        <v>281</v>
      </c>
      <c r="M2189">
        <v>5</v>
      </c>
      <c r="N2189">
        <v>18</v>
      </c>
      <c r="O2189" t="s">
        <v>3373</v>
      </c>
      <c r="P2189" t="s">
        <v>3363</v>
      </c>
      <c r="Q2189" s="7">
        <f>fact_orders[[#This Row],[Original Price]]*(1-fact_orders[[#This Row],[Discount%]])</f>
        <v>549.45000000000005</v>
      </c>
      <c r="R2189">
        <f>fact_orders[[#This Row],[Original Price]]*fact_orders[[#This Row],[Discount%]]</f>
        <v>449.55</v>
      </c>
      <c r="S2189">
        <f>YEAR(fact_orders[[#This Row],[Date]])</f>
        <v>2021</v>
      </c>
      <c r="T2189">
        <f>MONTH(fact_orders[[#This Row],[Date]])</f>
        <v>3</v>
      </c>
      <c r="U2189" t="str">
        <f>TEXT(fact_orders[[#This Row],[Date]],"mmm-yyyy")</f>
        <v>Mar-2021</v>
      </c>
      <c r="V2189" t="str">
        <f>"Q"&amp;ROUNDUP(MONTH(fact_orders[[#This Row],[Date]])/3,0)</f>
        <v>Q1</v>
      </c>
      <c r="W2189" t="str" cm="1">
        <f t="array" ref="W2189">_xlfn.IFS(
fact_orders[[#This Row],[dim_customers.Customer Age]]&lt;=25,"18-25",
fact_orders[[#This Row],[dim_customers.Customer Age]]&lt;=35,"26-35",
fact_orders[[#This Row],[dim_customers.Customer Age]]&lt;=45,"36-45",
fact_orders[[#This Row],[dim_customers.Customer Age]]&lt;=55,"46-55",
TRUE,"56+"
)</f>
        <v>18-25</v>
      </c>
      <c r="X2189" t="str" cm="1">
        <f t="array" ref="X2189">_xlfn.IFS(fact_orders[[#This Row],[Original Price]]&lt;250,"Under 250", fact_orders[[#This Row],[Original Price]]&lt;500, "250-499",fact_orders[[#This Row],[Original Price]]&lt;1000,"500-999",fact_orders[[#This Row],[Original Price]]&lt;2000,"1000-1999",TRUE,"2000+")</f>
        <v>500-999</v>
      </c>
      <c r="Y2189" t="str" cm="1">
        <f t="array" ref="Y2189">_xlfn.IFS(fact_orders[[#This Row],[Discount%]]&lt;0.2,"10-19%",fact_orders[[#This Row],[Discount%]]&lt;0.3,"20-29%",fact_orders[[#This Row],[Discount%]]&lt;0.4,"30-39%",fact_orders[[#This Row],[Discount%]]&lt;0.5,"40-49%",TRUE,"50%+")</f>
        <v>40-49%</v>
      </c>
    </row>
    <row r="2190" spans="1:25" hidden="1" x14ac:dyDescent="0.3">
      <c r="A2190" t="s">
        <v>5606</v>
      </c>
      <c r="B2190" t="s">
        <v>3379</v>
      </c>
      <c r="C2190" t="s">
        <v>2039</v>
      </c>
      <c r="D2190" s="2">
        <v>44624</v>
      </c>
      <c r="E2190">
        <v>999</v>
      </c>
      <c r="F2190" s="4">
        <v>0.45</v>
      </c>
      <c r="G2190" t="s">
        <v>8</v>
      </c>
      <c r="H2190" t="s">
        <v>911</v>
      </c>
      <c r="I2190" t="s">
        <v>2013</v>
      </c>
      <c r="J2190" t="s">
        <v>364</v>
      </c>
      <c r="K2190" t="s">
        <v>965</v>
      </c>
      <c r="L2190" t="s">
        <v>321</v>
      </c>
      <c r="M2190">
        <v>4</v>
      </c>
      <c r="N2190">
        <v>23</v>
      </c>
      <c r="O2190" t="s">
        <v>3380</v>
      </c>
      <c r="P2190" t="s">
        <v>3381</v>
      </c>
      <c r="Q2190" s="7">
        <f>fact_orders[[#This Row],[Original Price]]*(1-fact_orders[[#This Row],[Discount%]])</f>
        <v>549.45000000000005</v>
      </c>
      <c r="R2190">
        <f>fact_orders[[#This Row],[Original Price]]*fact_orders[[#This Row],[Discount%]]</f>
        <v>449.55</v>
      </c>
      <c r="S2190">
        <f>YEAR(fact_orders[[#This Row],[Date]])</f>
        <v>2022</v>
      </c>
      <c r="T2190">
        <f>MONTH(fact_orders[[#This Row],[Date]])</f>
        <v>3</v>
      </c>
      <c r="U2190" t="str">
        <f>TEXT(fact_orders[[#This Row],[Date]],"mmm-yyyy")</f>
        <v>Mar-2022</v>
      </c>
      <c r="V2190" t="str">
        <f>"Q"&amp;ROUNDUP(MONTH(fact_orders[[#This Row],[Date]])/3,0)</f>
        <v>Q1</v>
      </c>
      <c r="W2190" t="str" cm="1">
        <f t="array" ref="W2190">_xlfn.IFS(
fact_orders[[#This Row],[dim_customers.Customer Age]]&lt;=25,"18-25",
fact_orders[[#This Row],[dim_customers.Customer Age]]&lt;=35,"26-35",
fact_orders[[#This Row],[dim_customers.Customer Age]]&lt;=45,"36-45",
fact_orders[[#This Row],[dim_customers.Customer Age]]&lt;=55,"46-55",
TRUE,"56+"
)</f>
        <v>18-25</v>
      </c>
      <c r="X2190" t="str" cm="1">
        <f t="array" ref="X2190">_xlfn.IFS(fact_orders[[#This Row],[Original Price]]&lt;250,"Under 250", fact_orders[[#This Row],[Original Price]]&lt;500, "250-499",fact_orders[[#This Row],[Original Price]]&lt;1000,"500-999",fact_orders[[#This Row],[Original Price]]&lt;2000,"1000-1999",TRUE,"2000+")</f>
        <v>500-999</v>
      </c>
      <c r="Y2190" t="str" cm="1">
        <f t="array" ref="Y2190">_xlfn.IFS(fact_orders[[#This Row],[Discount%]]&lt;0.2,"10-19%",fact_orders[[#This Row],[Discount%]]&lt;0.3,"20-29%",fact_orders[[#This Row],[Discount%]]&lt;0.4,"30-39%",fact_orders[[#This Row],[Discount%]]&lt;0.5,"40-49%",TRUE,"50%+")</f>
        <v>40-49%</v>
      </c>
    </row>
    <row r="2191" spans="1:25" hidden="1" x14ac:dyDescent="0.3">
      <c r="A2191" t="s">
        <v>5607</v>
      </c>
      <c r="B2191" t="s">
        <v>3382</v>
      </c>
      <c r="C2191" t="s">
        <v>2040</v>
      </c>
      <c r="D2191" s="2">
        <v>44467</v>
      </c>
      <c r="E2191">
        <v>1119</v>
      </c>
      <c r="F2191" s="4">
        <v>0.45</v>
      </c>
      <c r="G2191" t="s">
        <v>8</v>
      </c>
      <c r="H2191" t="s">
        <v>911</v>
      </c>
      <c r="I2191" t="s">
        <v>2013</v>
      </c>
      <c r="J2191" t="s">
        <v>364</v>
      </c>
      <c r="K2191" t="s">
        <v>965</v>
      </c>
      <c r="L2191" t="s">
        <v>14</v>
      </c>
      <c r="M2191">
        <v>2</v>
      </c>
      <c r="N2191">
        <v>24</v>
      </c>
      <c r="O2191" t="s">
        <v>3380</v>
      </c>
      <c r="P2191" t="s">
        <v>3381</v>
      </c>
      <c r="Q2191" s="7">
        <f>fact_orders[[#This Row],[Original Price]]*(1-fact_orders[[#This Row],[Discount%]])</f>
        <v>615.45000000000005</v>
      </c>
      <c r="R2191">
        <f>fact_orders[[#This Row],[Original Price]]*fact_orders[[#This Row],[Discount%]]</f>
        <v>503.55</v>
      </c>
      <c r="S2191">
        <f>YEAR(fact_orders[[#This Row],[Date]])</f>
        <v>2021</v>
      </c>
      <c r="T2191">
        <f>MONTH(fact_orders[[#This Row],[Date]])</f>
        <v>9</v>
      </c>
      <c r="U2191" t="str">
        <f>TEXT(fact_orders[[#This Row],[Date]],"mmm-yyyy")</f>
        <v>Sep-2021</v>
      </c>
      <c r="V2191" t="str">
        <f>"Q"&amp;ROUNDUP(MONTH(fact_orders[[#This Row],[Date]])/3,0)</f>
        <v>Q3</v>
      </c>
      <c r="W2191" t="str" cm="1">
        <f t="array" ref="W2191">_xlfn.IFS(
fact_orders[[#This Row],[dim_customers.Customer Age]]&lt;=25,"18-25",
fact_orders[[#This Row],[dim_customers.Customer Age]]&lt;=35,"26-35",
fact_orders[[#This Row],[dim_customers.Customer Age]]&lt;=45,"36-45",
fact_orders[[#This Row],[dim_customers.Customer Age]]&lt;=55,"46-55",
TRUE,"56+"
)</f>
        <v>18-25</v>
      </c>
      <c r="X2191" t="str" cm="1">
        <f t="array" ref="X2191">_xlfn.IFS(fact_orders[[#This Row],[Original Price]]&lt;250,"Under 250", fact_orders[[#This Row],[Original Price]]&lt;500, "250-499",fact_orders[[#This Row],[Original Price]]&lt;1000,"500-999",fact_orders[[#This Row],[Original Price]]&lt;2000,"1000-1999",TRUE,"2000+")</f>
        <v>1000-1999</v>
      </c>
      <c r="Y2191" t="str" cm="1">
        <f t="array" ref="Y2191">_xlfn.IFS(fact_orders[[#This Row],[Discount%]]&lt;0.2,"10-19%",fact_orders[[#This Row],[Discount%]]&lt;0.3,"20-29%",fact_orders[[#This Row],[Discount%]]&lt;0.4,"30-39%",fact_orders[[#This Row],[Discount%]]&lt;0.5,"40-49%",TRUE,"50%+")</f>
        <v>40-49%</v>
      </c>
    </row>
    <row r="2192" spans="1:25" hidden="1" x14ac:dyDescent="0.3">
      <c r="A2192" t="s">
        <v>5608</v>
      </c>
      <c r="B2192" t="s">
        <v>3383</v>
      </c>
      <c r="C2192" t="s">
        <v>2041</v>
      </c>
      <c r="D2192" s="2">
        <v>44819</v>
      </c>
      <c r="E2192">
        <v>1119</v>
      </c>
      <c r="F2192" s="4">
        <v>0.47</v>
      </c>
      <c r="G2192" t="s">
        <v>8</v>
      </c>
      <c r="H2192" t="s">
        <v>911</v>
      </c>
      <c r="I2192" t="s">
        <v>2013</v>
      </c>
      <c r="J2192" t="s">
        <v>364</v>
      </c>
      <c r="K2192" t="s">
        <v>965</v>
      </c>
      <c r="L2192" t="s">
        <v>16</v>
      </c>
      <c r="M2192">
        <v>5</v>
      </c>
      <c r="N2192">
        <v>25</v>
      </c>
      <c r="O2192" t="s">
        <v>3380</v>
      </c>
      <c r="P2192" t="s">
        <v>3381</v>
      </c>
      <c r="Q2192" s="7">
        <f>fact_orders[[#This Row],[Original Price]]*(1-fact_orders[[#This Row],[Discount%]])</f>
        <v>593.07000000000005</v>
      </c>
      <c r="R2192">
        <f>fact_orders[[#This Row],[Original Price]]*fact_orders[[#This Row],[Discount%]]</f>
        <v>525.92999999999995</v>
      </c>
      <c r="S2192">
        <f>YEAR(fact_orders[[#This Row],[Date]])</f>
        <v>2022</v>
      </c>
      <c r="T2192">
        <f>MONTH(fact_orders[[#This Row],[Date]])</f>
        <v>9</v>
      </c>
      <c r="U2192" t="str">
        <f>TEXT(fact_orders[[#This Row],[Date]],"mmm-yyyy")</f>
        <v>Sep-2022</v>
      </c>
      <c r="V2192" t="str">
        <f>"Q"&amp;ROUNDUP(MONTH(fact_orders[[#This Row],[Date]])/3,0)</f>
        <v>Q3</v>
      </c>
      <c r="W2192" t="str" cm="1">
        <f t="array" ref="W2192">_xlfn.IFS(
fact_orders[[#This Row],[dim_customers.Customer Age]]&lt;=25,"18-25",
fact_orders[[#This Row],[dim_customers.Customer Age]]&lt;=35,"26-35",
fact_orders[[#This Row],[dim_customers.Customer Age]]&lt;=45,"36-45",
fact_orders[[#This Row],[dim_customers.Customer Age]]&lt;=55,"46-55",
TRUE,"56+"
)</f>
        <v>18-25</v>
      </c>
      <c r="X2192" t="str" cm="1">
        <f t="array" ref="X2192">_xlfn.IFS(fact_orders[[#This Row],[Original Price]]&lt;250,"Under 250", fact_orders[[#This Row],[Original Price]]&lt;500, "250-499",fact_orders[[#This Row],[Original Price]]&lt;1000,"500-999",fact_orders[[#This Row],[Original Price]]&lt;2000,"1000-1999",TRUE,"2000+")</f>
        <v>1000-1999</v>
      </c>
      <c r="Y2192" t="str" cm="1">
        <f t="array" ref="Y2192">_xlfn.IFS(fact_orders[[#This Row],[Discount%]]&lt;0.2,"10-19%",fact_orders[[#This Row],[Discount%]]&lt;0.3,"20-29%",fact_orders[[#This Row],[Discount%]]&lt;0.4,"30-39%",fact_orders[[#This Row],[Discount%]]&lt;0.5,"40-49%",TRUE,"50%+")</f>
        <v>40-49%</v>
      </c>
    </row>
    <row r="2193" spans="1:25" hidden="1" x14ac:dyDescent="0.3">
      <c r="A2193" t="s">
        <v>5609</v>
      </c>
      <c r="B2193" t="s">
        <v>3384</v>
      </c>
      <c r="C2193" t="s">
        <v>2042</v>
      </c>
      <c r="D2193" s="2">
        <v>44281</v>
      </c>
      <c r="E2193">
        <v>1119</v>
      </c>
      <c r="F2193" s="4">
        <v>0.47</v>
      </c>
      <c r="G2193" t="s">
        <v>8</v>
      </c>
      <c r="H2193" t="s">
        <v>911</v>
      </c>
      <c r="I2193" t="s">
        <v>2013</v>
      </c>
      <c r="J2193" t="s">
        <v>2043</v>
      </c>
      <c r="K2193" t="s">
        <v>965</v>
      </c>
      <c r="L2193" t="s">
        <v>359</v>
      </c>
      <c r="M2193">
        <v>5</v>
      </c>
      <c r="N2193">
        <v>26</v>
      </c>
      <c r="O2193" t="s">
        <v>3380</v>
      </c>
      <c r="P2193" t="s">
        <v>3381</v>
      </c>
      <c r="Q2193" s="7">
        <f>fact_orders[[#This Row],[Original Price]]*(1-fact_orders[[#This Row],[Discount%]])</f>
        <v>593.07000000000005</v>
      </c>
      <c r="R2193">
        <f>fact_orders[[#This Row],[Original Price]]*fact_orders[[#This Row],[Discount%]]</f>
        <v>525.92999999999995</v>
      </c>
      <c r="S2193">
        <f>YEAR(fact_orders[[#This Row],[Date]])</f>
        <v>2021</v>
      </c>
      <c r="T2193">
        <f>MONTH(fact_orders[[#This Row],[Date]])</f>
        <v>3</v>
      </c>
      <c r="U2193" t="str">
        <f>TEXT(fact_orders[[#This Row],[Date]],"mmm-yyyy")</f>
        <v>Mar-2021</v>
      </c>
      <c r="V2193" t="str">
        <f>"Q"&amp;ROUNDUP(MONTH(fact_orders[[#This Row],[Date]])/3,0)</f>
        <v>Q1</v>
      </c>
      <c r="W2193" t="str" cm="1">
        <f t="array" ref="W2193">_xlfn.IFS(
fact_orders[[#This Row],[dim_customers.Customer Age]]&lt;=25,"18-25",
fact_orders[[#This Row],[dim_customers.Customer Age]]&lt;=35,"26-35",
fact_orders[[#This Row],[dim_customers.Customer Age]]&lt;=45,"36-45",
fact_orders[[#This Row],[dim_customers.Customer Age]]&lt;=55,"46-55",
TRUE,"56+"
)</f>
        <v>26-35</v>
      </c>
      <c r="X2193" t="str" cm="1">
        <f t="array" ref="X2193">_xlfn.IFS(fact_orders[[#This Row],[Original Price]]&lt;250,"Under 250", fact_orders[[#This Row],[Original Price]]&lt;500, "250-499",fact_orders[[#This Row],[Original Price]]&lt;1000,"500-999",fact_orders[[#This Row],[Original Price]]&lt;2000,"1000-1999",TRUE,"2000+")</f>
        <v>1000-1999</v>
      </c>
      <c r="Y2193" t="str" cm="1">
        <f t="array" ref="Y2193">_xlfn.IFS(fact_orders[[#This Row],[Discount%]]&lt;0.2,"10-19%",fact_orders[[#This Row],[Discount%]]&lt;0.3,"20-29%",fact_orders[[#This Row],[Discount%]]&lt;0.4,"30-39%",fact_orders[[#This Row],[Discount%]]&lt;0.5,"40-49%",TRUE,"50%+")</f>
        <v>40-49%</v>
      </c>
    </row>
    <row r="2194" spans="1:25" hidden="1" x14ac:dyDescent="0.3">
      <c r="A2194" t="s">
        <v>5610</v>
      </c>
      <c r="B2194" t="s">
        <v>3385</v>
      </c>
      <c r="C2194" t="s">
        <v>2044</v>
      </c>
      <c r="D2194" s="2">
        <v>44954</v>
      </c>
      <c r="E2194">
        <v>1119</v>
      </c>
      <c r="F2194" s="4">
        <v>0.46</v>
      </c>
      <c r="G2194" t="s">
        <v>8</v>
      </c>
      <c r="H2194" t="s">
        <v>911</v>
      </c>
      <c r="I2194" t="s">
        <v>2013</v>
      </c>
      <c r="J2194" t="s">
        <v>2043</v>
      </c>
      <c r="K2194" t="s">
        <v>949</v>
      </c>
      <c r="L2194" t="s">
        <v>23</v>
      </c>
      <c r="M2194">
        <v>5</v>
      </c>
      <c r="N2194">
        <v>27</v>
      </c>
      <c r="O2194" t="s">
        <v>3386</v>
      </c>
      <c r="P2194" t="s">
        <v>3381</v>
      </c>
      <c r="Q2194" s="7">
        <f>fact_orders[[#This Row],[Original Price]]*(1-fact_orders[[#This Row],[Discount%]])</f>
        <v>604.26</v>
      </c>
      <c r="R2194">
        <f>fact_orders[[#This Row],[Original Price]]*fact_orders[[#This Row],[Discount%]]</f>
        <v>514.74</v>
      </c>
      <c r="S2194">
        <f>YEAR(fact_orders[[#This Row],[Date]])</f>
        <v>2023</v>
      </c>
      <c r="T2194">
        <f>MONTH(fact_orders[[#This Row],[Date]])</f>
        <v>1</v>
      </c>
      <c r="U2194" t="str">
        <f>TEXT(fact_orders[[#This Row],[Date]],"mmm-yyyy")</f>
        <v>Jan-2023</v>
      </c>
      <c r="V2194" t="str">
        <f>"Q"&amp;ROUNDUP(MONTH(fact_orders[[#This Row],[Date]])/3,0)</f>
        <v>Q1</v>
      </c>
      <c r="W2194" t="str" cm="1">
        <f t="array" ref="W2194">_xlfn.IFS(
fact_orders[[#This Row],[dim_customers.Customer Age]]&lt;=25,"18-25",
fact_orders[[#This Row],[dim_customers.Customer Age]]&lt;=35,"26-35",
fact_orders[[#This Row],[dim_customers.Customer Age]]&lt;=45,"36-45",
fact_orders[[#This Row],[dim_customers.Customer Age]]&lt;=55,"46-55",
TRUE,"56+"
)</f>
        <v>26-35</v>
      </c>
      <c r="X2194" t="str" cm="1">
        <f t="array" ref="X2194">_xlfn.IFS(fact_orders[[#This Row],[Original Price]]&lt;250,"Under 250", fact_orders[[#This Row],[Original Price]]&lt;500, "250-499",fact_orders[[#This Row],[Original Price]]&lt;1000,"500-999",fact_orders[[#This Row],[Original Price]]&lt;2000,"1000-1999",TRUE,"2000+")</f>
        <v>1000-1999</v>
      </c>
      <c r="Y2194" t="str" cm="1">
        <f t="array" ref="Y2194">_xlfn.IFS(fact_orders[[#This Row],[Discount%]]&lt;0.2,"10-19%",fact_orders[[#This Row],[Discount%]]&lt;0.3,"20-29%",fact_orders[[#This Row],[Discount%]]&lt;0.4,"30-39%",fact_orders[[#This Row],[Discount%]]&lt;0.5,"40-49%",TRUE,"50%+")</f>
        <v>40-49%</v>
      </c>
    </row>
    <row r="2195" spans="1:25" hidden="1" x14ac:dyDescent="0.3">
      <c r="A2195" t="s">
        <v>5611</v>
      </c>
      <c r="B2195" t="s">
        <v>3387</v>
      </c>
      <c r="C2195" t="s">
        <v>2045</v>
      </c>
      <c r="D2195" s="2">
        <v>44692</v>
      </c>
      <c r="E2195">
        <v>985</v>
      </c>
      <c r="F2195" s="4">
        <v>0.46</v>
      </c>
      <c r="G2195" t="s">
        <v>8</v>
      </c>
      <c r="H2195" t="s">
        <v>911</v>
      </c>
      <c r="I2195" t="s">
        <v>2013</v>
      </c>
      <c r="J2195" t="s">
        <v>2043</v>
      </c>
      <c r="K2195" t="s">
        <v>940</v>
      </c>
      <c r="L2195" t="s">
        <v>23</v>
      </c>
      <c r="M2195">
        <v>4</v>
      </c>
      <c r="N2195">
        <v>24</v>
      </c>
      <c r="O2195" t="s">
        <v>3386</v>
      </c>
      <c r="P2195" t="s">
        <v>3381</v>
      </c>
      <c r="Q2195" s="7">
        <f>fact_orders[[#This Row],[Original Price]]*(1-fact_orders[[#This Row],[Discount%]])</f>
        <v>531.90000000000009</v>
      </c>
      <c r="R2195">
        <f>fact_orders[[#This Row],[Original Price]]*fact_orders[[#This Row],[Discount%]]</f>
        <v>453.1</v>
      </c>
      <c r="S2195">
        <f>YEAR(fact_orders[[#This Row],[Date]])</f>
        <v>2022</v>
      </c>
      <c r="T2195">
        <f>MONTH(fact_orders[[#This Row],[Date]])</f>
        <v>5</v>
      </c>
      <c r="U2195" t="str">
        <f>TEXT(fact_orders[[#This Row],[Date]],"mmm-yyyy")</f>
        <v>May-2022</v>
      </c>
      <c r="V2195" t="str">
        <f>"Q"&amp;ROUNDUP(MONTH(fact_orders[[#This Row],[Date]])/3,0)</f>
        <v>Q2</v>
      </c>
      <c r="W2195" t="str" cm="1">
        <f t="array" ref="W2195">_xlfn.IFS(
fact_orders[[#This Row],[dim_customers.Customer Age]]&lt;=25,"18-25",
fact_orders[[#This Row],[dim_customers.Customer Age]]&lt;=35,"26-35",
fact_orders[[#This Row],[dim_customers.Customer Age]]&lt;=45,"36-45",
fact_orders[[#This Row],[dim_customers.Customer Age]]&lt;=55,"46-55",
TRUE,"56+"
)</f>
        <v>18-25</v>
      </c>
      <c r="X2195" t="str" cm="1">
        <f t="array" ref="X2195">_xlfn.IFS(fact_orders[[#This Row],[Original Price]]&lt;250,"Under 250", fact_orders[[#This Row],[Original Price]]&lt;500, "250-499",fact_orders[[#This Row],[Original Price]]&lt;1000,"500-999",fact_orders[[#This Row],[Original Price]]&lt;2000,"1000-1999",TRUE,"2000+")</f>
        <v>500-999</v>
      </c>
      <c r="Y2195" t="str" cm="1">
        <f t="array" ref="Y2195">_xlfn.IFS(fact_orders[[#This Row],[Discount%]]&lt;0.2,"10-19%",fact_orders[[#This Row],[Discount%]]&lt;0.3,"20-29%",fact_orders[[#This Row],[Discount%]]&lt;0.4,"30-39%",fact_orders[[#This Row],[Discount%]]&lt;0.5,"40-49%",TRUE,"50%+")</f>
        <v>40-49%</v>
      </c>
    </row>
    <row r="2196" spans="1:25" hidden="1" x14ac:dyDescent="0.3">
      <c r="A2196" t="s">
        <v>5612</v>
      </c>
      <c r="B2196" t="s">
        <v>3388</v>
      </c>
      <c r="C2196" t="s">
        <v>2046</v>
      </c>
      <c r="D2196" s="2">
        <v>44865</v>
      </c>
      <c r="E2196">
        <v>985</v>
      </c>
      <c r="F2196" s="4">
        <v>0.46</v>
      </c>
      <c r="G2196" t="s">
        <v>8</v>
      </c>
      <c r="H2196" t="s">
        <v>911</v>
      </c>
      <c r="I2196" t="s">
        <v>2013</v>
      </c>
      <c r="J2196" t="s">
        <v>2043</v>
      </c>
      <c r="K2196" t="s">
        <v>931</v>
      </c>
      <c r="L2196" t="s">
        <v>23</v>
      </c>
      <c r="M2196">
        <v>4</v>
      </c>
      <c r="N2196">
        <v>24</v>
      </c>
      <c r="O2196" t="s">
        <v>3386</v>
      </c>
      <c r="P2196" t="s">
        <v>3381</v>
      </c>
      <c r="Q2196" s="7">
        <f>fact_orders[[#This Row],[Original Price]]*(1-fact_orders[[#This Row],[Discount%]])</f>
        <v>531.90000000000009</v>
      </c>
      <c r="R2196">
        <f>fact_orders[[#This Row],[Original Price]]*fact_orders[[#This Row],[Discount%]]</f>
        <v>453.1</v>
      </c>
      <c r="S2196">
        <f>YEAR(fact_orders[[#This Row],[Date]])</f>
        <v>2022</v>
      </c>
      <c r="T2196">
        <f>MONTH(fact_orders[[#This Row],[Date]])</f>
        <v>10</v>
      </c>
      <c r="U2196" t="str">
        <f>TEXT(fact_orders[[#This Row],[Date]],"mmm-yyyy")</f>
        <v>Oct-2022</v>
      </c>
      <c r="V2196" t="str">
        <f>"Q"&amp;ROUNDUP(MONTH(fact_orders[[#This Row],[Date]])/3,0)</f>
        <v>Q4</v>
      </c>
      <c r="W2196" t="str" cm="1">
        <f t="array" ref="W2196">_xlfn.IFS(
fact_orders[[#This Row],[dim_customers.Customer Age]]&lt;=25,"18-25",
fact_orders[[#This Row],[dim_customers.Customer Age]]&lt;=35,"26-35",
fact_orders[[#This Row],[dim_customers.Customer Age]]&lt;=45,"36-45",
fact_orders[[#This Row],[dim_customers.Customer Age]]&lt;=55,"46-55",
TRUE,"56+"
)</f>
        <v>18-25</v>
      </c>
      <c r="X2196" t="str" cm="1">
        <f t="array" ref="X2196">_xlfn.IFS(fact_orders[[#This Row],[Original Price]]&lt;250,"Under 250", fact_orders[[#This Row],[Original Price]]&lt;500, "250-499",fact_orders[[#This Row],[Original Price]]&lt;1000,"500-999",fact_orders[[#This Row],[Original Price]]&lt;2000,"1000-1999",TRUE,"2000+")</f>
        <v>500-999</v>
      </c>
      <c r="Y2196" t="str" cm="1">
        <f t="array" ref="Y2196">_xlfn.IFS(fact_orders[[#This Row],[Discount%]]&lt;0.2,"10-19%",fact_orders[[#This Row],[Discount%]]&lt;0.3,"20-29%",fact_orders[[#This Row],[Discount%]]&lt;0.4,"30-39%",fact_orders[[#This Row],[Discount%]]&lt;0.5,"40-49%",TRUE,"50%+")</f>
        <v>40-49%</v>
      </c>
    </row>
    <row r="2197" spans="1:25" hidden="1" x14ac:dyDescent="0.3">
      <c r="A2197" t="s">
        <v>5613</v>
      </c>
      <c r="B2197" t="s">
        <v>3389</v>
      </c>
      <c r="C2197" t="s">
        <v>2047</v>
      </c>
      <c r="D2197" s="2">
        <v>44500</v>
      </c>
      <c r="E2197">
        <v>985</v>
      </c>
      <c r="F2197" s="4">
        <v>0.3</v>
      </c>
      <c r="G2197" t="s">
        <v>8</v>
      </c>
      <c r="H2197" t="s">
        <v>911</v>
      </c>
      <c r="I2197" t="s">
        <v>2013</v>
      </c>
      <c r="J2197" t="s">
        <v>2043</v>
      </c>
      <c r="K2197" t="s">
        <v>1084</v>
      </c>
      <c r="L2197" t="s">
        <v>102</v>
      </c>
      <c r="M2197">
        <v>4</v>
      </c>
      <c r="N2197">
        <v>24</v>
      </c>
      <c r="O2197" t="s">
        <v>3386</v>
      </c>
      <c r="P2197" t="s">
        <v>3381</v>
      </c>
      <c r="Q2197" s="7">
        <f>fact_orders[[#This Row],[Original Price]]*(1-fact_orders[[#This Row],[Discount%]])</f>
        <v>689.5</v>
      </c>
      <c r="R2197">
        <f>fact_orders[[#This Row],[Original Price]]*fact_orders[[#This Row],[Discount%]]</f>
        <v>295.5</v>
      </c>
      <c r="S2197">
        <f>YEAR(fact_orders[[#This Row],[Date]])</f>
        <v>2021</v>
      </c>
      <c r="T2197">
        <f>MONTH(fact_orders[[#This Row],[Date]])</f>
        <v>10</v>
      </c>
      <c r="U2197" t="str">
        <f>TEXT(fact_orders[[#This Row],[Date]],"mmm-yyyy")</f>
        <v>Oct-2021</v>
      </c>
      <c r="V2197" t="str">
        <f>"Q"&amp;ROUNDUP(MONTH(fact_orders[[#This Row],[Date]])/3,0)</f>
        <v>Q4</v>
      </c>
      <c r="W2197" t="str" cm="1">
        <f t="array" ref="W2197">_xlfn.IFS(
fact_orders[[#This Row],[dim_customers.Customer Age]]&lt;=25,"18-25",
fact_orders[[#This Row],[dim_customers.Customer Age]]&lt;=35,"26-35",
fact_orders[[#This Row],[dim_customers.Customer Age]]&lt;=45,"36-45",
fact_orders[[#This Row],[dim_customers.Customer Age]]&lt;=55,"46-55",
TRUE,"56+"
)</f>
        <v>18-25</v>
      </c>
      <c r="X2197" t="str" cm="1">
        <f t="array" ref="X2197">_xlfn.IFS(fact_orders[[#This Row],[Original Price]]&lt;250,"Under 250", fact_orders[[#This Row],[Original Price]]&lt;500, "250-499",fact_orders[[#This Row],[Original Price]]&lt;1000,"500-999",fact_orders[[#This Row],[Original Price]]&lt;2000,"1000-1999",TRUE,"2000+")</f>
        <v>500-999</v>
      </c>
      <c r="Y2197" t="str" cm="1">
        <f t="array" ref="Y2197">_xlfn.IFS(fact_orders[[#This Row],[Discount%]]&lt;0.2,"10-19%",fact_orders[[#This Row],[Discount%]]&lt;0.3,"20-29%",fact_orders[[#This Row],[Discount%]]&lt;0.4,"30-39%",fact_orders[[#This Row],[Discount%]]&lt;0.5,"40-49%",TRUE,"50%+")</f>
        <v>30-39%</v>
      </c>
    </row>
    <row r="2198" spans="1:25" hidden="1" x14ac:dyDescent="0.3">
      <c r="A2198" t="s">
        <v>5614</v>
      </c>
      <c r="B2198" t="s">
        <v>3390</v>
      </c>
      <c r="C2198" t="s">
        <v>2048</v>
      </c>
      <c r="D2198" s="2">
        <v>44897</v>
      </c>
      <c r="E2198">
        <v>985</v>
      </c>
      <c r="F2198" s="4">
        <v>0.3</v>
      </c>
      <c r="G2198" t="s">
        <v>8</v>
      </c>
      <c r="H2198" t="s">
        <v>911</v>
      </c>
      <c r="I2198" t="s">
        <v>2013</v>
      </c>
      <c r="J2198" t="s">
        <v>2043</v>
      </c>
      <c r="K2198" t="s">
        <v>1084</v>
      </c>
      <c r="L2198" t="s">
        <v>102</v>
      </c>
      <c r="M2198">
        <v>5</v>
      </c>
      <c r="N2198">
        <v>24</v>
      </c>
      <c r="O2198" t="s">
        <v>3386</v>
      </c>
      <c r="P2198" t="s">
        <v>3381</v>
      </c>
      <c r="Q2198" s="7">
        <f>fact_orders[[#This Row],[Original Price]]*(1-fact_orders[[#This Row],[Discount%]])</f>
        <v>689.5</v>
      </c>
      <c r="R2198">
        <f>fact_orders[[#This Row],[Original Price]]*fact_orders[[#This Row],[Discount%]]</f>
        <v>295.5</v>
      </c>
      <c r="S2198">
        <f>YEAR(fact_orders[[#This Row],[Date]])</f>
        <v>2022</v>
      </c>
      <c r="T2198">
        <f>MONTH(fact_orders[[#This Row],[Date]])</f>
        <v>12</v>
      </c>
      <c r="U2198" t="str">
        <f>TEXT(fact_orders[[#This Row],[Date]],"mmm-yyyy")</f>
        <v>Dec-2022</v>
      </c>
      <c r="V2198" t="str">
        <f>"Q"&amp;ROUNDUP(MONTH(fact_orders[[#This Row],[Date]])/3,0)</f>
        <v>Q4</v>
      </c>
      <c r="W2198" t="str" cm="1">
        <f t="array" ref="W2198">_xlfn.IFS(
fact_orders[[#This Row],[dim_customers.Customer Age]]&lt;=25,"18-25",
fact_orders[[#This Row],[dim_customers.Customer Age]]&lt;=35,"26-35",
fact_orders[[#This Row],[dim_customers.Customer Age]]&lt;=45,"36-45",
fact_orders[[#This Row],[dim_customers.Customer Age]]&lt;=55,"46-55",
TRUE,"56+"
)</f>
        <v>18-25</v>
      </c>
      <c r="X2198" t="str" cm="1">
        <f t="array" ref="X2198">_xlfn.IFS(fact_orders[[#This Row],[Original Price]]&lt;250,"Under 250", fact_orders[[#This Row],[Original Price]]&lt;500, "250-499",fact_orders[[#This Row],[Original Price]]&lt;1000,"500-999",fact_orders[[#This Row],[Original Price]]&lt;2000,"1000-1999",TRUE,"2000+")</f>
        <v>500-999</v>
      </c>
      <c r="Y2198" t="str" cm="1">
        <f t="array" ref="Y2198">_xlfn.IFS(fact_orders[[#This Row],[Discount%]]&lt;0.2,"10-19%",fact_orders[[#This Row],[Discount%]]&lt;0.3,"20-29%",fact_orders[[#This Row],[Discount%]]&lt;0.4,"30-39%",fact_orders[[#This Row],[Discount%]]&lt;0.5,"40-49%",TRUE,"50%+")</f>
        <v>30-39%</v>
      </c>
    </row>
    <row r="2199" spans="1:25" hidden="1" x14ac:dyDescent="0.3">
      <c r="A2199" t="s">
        <v>5615</v>
      </c>
      <c r="B2199" t="s">
        <v>3391</v>
      </c>
      <c r="C2199" t="s">
        <v>2049</v>
      </c>
      <c r="D2199" s="2">
        <v>44810</v>
      </c>
      <c r="E2199">
        <v>985</v>
      </c>
      <c r="F2199" s="4">
        <v>0.3</v>
      </c>
      <c r="G2199" t="s">
        <v>8</v>
      </c>
      <c r="H2199" t="s">
        <v>911</v>
      </c>
      <c r="I2199" t="s">
        <v>2013</v>
      </c>
      <c r="J2199" t="s">
        <v>2043</v>
      </c>
      <c r="K2199" t="s">
        <v>1084</v>
      </c>
      <c r="L2199" t="s">
        <v>35</v>
      </c>
      <c r="M2199">
        <v>5</v>
      </c>
      <c r="N2199">
        <v>24</v>
      </c>
      <c r="O2199" t="s">
        <v>3392</v>
      </c>
      <c r="P2199" t="s">
        <v>3381</v>
      </c>
      <c r="Q2199" s="7">
        <f>fact_orders[[#This Row],[Original Price]]*(1-fact_orders[[#This Row],[Discount%]])</f>
        <v>689.5</v>
      </c>
      <c r="R2199">
        <f>fact_orders[[#This Row],[Original Price]]*fact_orders[[#This Row],[Discount%]]</f>
        <v>295.5</v>
      </c>
      <c r="S2199">
        <f>YEAR(fact_orders[[#This Row],[Date]])</f>
        <v>2022</v>
      </c>
      <c r="T2199">
        <f>MONTH(fact_orders[[#This Row],[Date]])</f>
        <v>9</v>
      </c>
      <c r="U2199" t="str">
        <f>TEXT(fact_orders[[#This Row],[Date]],"mmm-yyyy")</f>
        <v>Sep-2022</v>
      </c>
      <c r="V2199" t="str">
        <f>"Q"&amp;ROUNDUP(MONTH(fact_orders[[#This Row],[Date]])/3,0)</f>
        <v>Q3</v>
      </c>
      <c r="W2199" t="str" cm="1">
        <f t="array" ref="W2199">_xlfn.IFS(
fact_orders[[#This Row],[dim_customers.Customer Age]]&lt;=25,"18-25",
fact_orders[[#This Row],[dim_customers.Customer Age]]&lt;=35,"26-35",
fact_orders[[#This Row],[dim_customers.Customer Age]]&lt;=45,"36-45",
fact_orders[[#This Row],[dim_customers.Customer Age]]&lt;=55,"46-55",
TRUE,"56+"
)</f>
        <v>18-25</v>
      </c>
      <c r="X2199" t="str" cm="1">
        <f t="array" ref="X2199">_xlfn.IFS(fact_orders[[#This Row],[Original Price]]&lt;250,"Under 250", fact_orders[[#This Row],[Original Price]]&lt;500, "250-499",fact_orders[[#This Row],[Original Price]]&lt;1000,"500-999",fact_orders[[#This Row],[Original Price]]&lt;2000,"1000-1999",TRUE,"2000+")</f>
        <v>500-999</v>
      </c>
      <c r="Y2199" t="str" cm="1">
        <f t="array" ref="Y2199">_xlfn.IFS(fact_orders[[#This Row],[Discount%]]&lt;0.2,"10-19%",fact_orders[[#This Row],[Discount%]]&lt;0.3,"20-29%",fact_orders[[#This Row],[Discount%]]&lt;0.4,"30-39%",fact_orders[[#This Row],[Discount%]]&lt;0.5,"40-49%",TRUE,"50%+")</f>
        <v>30-39%</v>
      </c>
    </row>
    <row r="2200" spans="1:25" hidden="1" x14ac:dyDescent="0.3">
      <c r="A2200" t="s">
        <v>5616</v>
      </c>
      <c r="B2200" t="s">
        <v>3393</v>
      </c>
      <c r="C2200" t="s">
        <v>2050</v>
      </c>
      <c r="D2200" s="2">
        <v>44343</v>
      </c>
      <c r="E2200">
        <v>369</v>
      </c>
      <c r="F2200" s="4">
        <v>0.3</v>
      </c>
      <c r="G2200" t="s">
        <v>8</v>
      </c>
      <c r="H2200" t="s">
        <v>911</v>
      </c>
      <c r="I2200" t="s">
        <v>2013</v>
      </c>
      <c r="J2200" t="s">
        <v>2043</v>
      </c>
      <c r="K2200" t="s">
        <v>1084</v>
      </c>
      <c r="L2200" t="s">
        <v>497</v>
      </c>
      <c r="M2200">
        <v>3</v>
      </c>
      <c r="N2200">
        <v>24</v>
      </c>
      <c r="O2200" t="s">
        <v>3392</v>
      </c>
      <c r="P2200" t="s">
        <v>3381</v>
      </c>
      <c r="Q2200" s="7">
        <f>fact_orders[[#This Row],[Original Price]]*(1-fact_orders[[#This Row],[Discount%]])</f>
        <v>258.3</v>
      </c>
      <c r="R2200">
        <f>fact_orders[[#This Row],[Original Price]]*fact_orders[[#This Row],[Discount%]]</f>
        <v>110.7</v>
      </c>
      <c r="S2200">
        <f>YEAR(fact_orders[[#This Row],[Date]])</f>
        <v>2021</v>
      </c>
      <c r="T2200">
        <f>MONTH(fact_orders[[#This Row],[Date]])</f>
        <v>5</v>
      </c>
      <c r="U2200" t="str">
        <f>TEXT(fact_orders[[#This Row],[Date]],"mmm-yyyy")</f>
        <v>May-2021</v>
      </c>
      <c r="V2200" t="str">
        <f>"Q"&amp;ROUNDUP(MONTH(fact_orders[[#This Row],[Date]])/3,0)</f>
        <v>Q2</v>
      </c>
      <c r="W2200" t="str" cm="1">
        <f t="array" ref="W2200">_xlfn.IFS(
fact_orders[[#This Row],[dim_customers.Customer Age]]&lt;=25,"18-25",
fact_orders[[#This Row],[dim_customers.Customer Age]]&lt;=35,"26-35",
fact_orders[[#This Row],[dim_customers.Customer Age]]&lt;=45,"36-45",
fact_orders[[#This Row],[dim_customers.Customer Age]]&lt;=55,"46-55",
TRUE,"56+"
)</f>
        <v>18-25</v>
      </c>
      <c r="X2200" t="str" cm="1">
        <f t="array" ref="X2200">_xlfn.IFS(fact_orders[[#This Row],[Original Price]]&lt;250,"Under 250", fact_orders[[#This Row],[Original Price]]&lt;500, "250-499",fact_orders[[#This Row],[Original Price]]&lt;1000,"500-999",fact_orders[[#This Row],[Original Price]]&lt;2000,"1000-1999",TRUE,"2000+")</f>
        <v>250-499</v>
      </c>
      <c r="Y2200" t="str" cm="1">
        <f t="array" ref="Y2200">_xlfn.IFS(fact_orders[[#This Row],[Discount%]]&lt;0.2,"10-19%",fact_orders[[#This Row],[Discount%]]&lt;0.3,"20-29%",fact_orders[[#This Row],[Discount%]]&lt;0.4,"30-39%",fact_orders[[#This Row],[Discount%]]&lt;0.5,"40-49%",TRUE,"50%+")</f>
        <v>30-39%</v>
      </c>
    </row>
    <row r="2201" spans="1:25" hidden="1" x14ac:dyDescent="0.3">
      <c r="A2201" t="s">
        <v>5617</v>
      </c>
      <c r="B2201" t="s">
        <v>3394</v>
      </c>
      <c r="C2201" t="s">
        <v>2051</v>
      </c>
      <c r="D2201" s="2">
        <v>44366</v>
      </c>
      <c r="E2201">
        <v>399</v>
      </c>
      <c r="F2201" s="4">
        <v>0.3</v>
      </c>
      <c r="G2201" t="s">
        <v>8</v>
      </c>
      <c r="H2201" t="s">
        <v>911</v>
      </c>
      <c r="I2201" t="s">
        <v>2013</v>
      </c>
      <c r="J2201" t="s">
        <v>2052</v>
      </c>
      <c r="K2201" t="s">
        <v>1084</v>
      </c>
      <c r="L2201" t="s">
        <v>14</v>
      </c>
      <c r="M2201">
        <v>5</v>
      </c>
      <c r="N2201">
        <v>24</v>
      </c>
      <c r="O2201" t="s">
        <v>3392</v>
      </c>
      <c r="P2201" t="s">
        <v>3381</v>
      </c>
      <c r="Q2201" s="7">
        <f>fact_orders[[#This Row],[Original Price]]*(1-fact_orders[[#This Row],[Discount%]])</f>
        <v>279.29999999999995</v>
      </c>
      <c r="R2201">
        <f>fact_orders[[#This Row],[Original Price]]*fact_orders[[#This Row],[Discount%]]</f>
        <v>119.69999999999999</v>
      </c>
      <c r="S2201">
        <f>YEAR(fact_orders[[#This Row],[Date]])</f>
        <v>2021</v>
      </c>
      <c r="T2201">
        <f>MONTH(fact_orders[[#This Row],[Date]])</f>
        <v>6</v>
      </c>
      <c r="U2201" t="str">
        <f>TEXT(fact_orders[[#This Row],[Date]],"mmm-yyyy")</f>
        <v>Jun-2021</v>
      </c>
      <c r="V2201" t="str">
        <f>"Q"&amp;ROUNDUP(MONTH(fact_orders[[#This Row],[Date]])/3,0)</f>
        <v>Q2</v>
      </c>
      <c r="W2201" t="str" cm="1">
        <f t="array" ref="W2201">_xlfn.IFS(
fact_orders[[#This Row],[dim_customers.Customer Age]]&lt;=25,"18-25",
fact_orders[[#This Row],[dim_customers.Customer Age]]&lt;=35,"26-35",
fact_orders[[#This Row],[dim_customers.Customer Age]]&lt;=45,"36-45",
fact_orders[[#This Row],[dim_customers.Customer Age]]&lt;=55,"46-55",
TRUE,"56+"
)</f>
        <v>18-25</v>
      </c>
      <c r="X2201" t="str" cm="1">
        <f t="array" ref="X2201">_xlfn.IFS(fact_orders[[#This Row],[Original Price]]&lt;250,"Under 250", fact_orders[[#This Row],[Original Price]]&lt;500, "250-499",fact_orders[[#This Row],[Original Price]]&lt;1000,"500-999",fact_orders[[#This Row],[Original Price]]&lt;2000,"1000-1999",TRUE,"2000+")</f>
        <v>250-499</v>
      </c>
      <c r="Y2201" t="str" cm="1">
        <f t="array" ref="Y2201">_xlfn.IFS(fact_orders[[#This Row],[Discount%]]&lt;0.2,"10-19%",fact_orders[[#This Row],[Discount%]]&lt;0.3,"20-29%",fact_orders[[#This Row],[Discount%]]&lt;0.4,"30-39%",fact_orders[[#This Row],[Discount%]]&lt;0.5,"40-49%",TRUE,"50%+")</f>
        <v>30-39%</v>
      </c>
    </row>
    <row r="2202" spans="1:25" hidden="1" x14ac:dyDescent="0.3">
      <c r="A2202" t="s">
        <v>5618</v>
      </c>
      <c r="B2202" t="s">
        <v>3395</v>
      </c>
      <c r="C2202" t="s">
        <v>2053</v>
      </c>
      <c r="D2202" s="2">
        <v>44923</v>
      </c>
      <c r="E2202">
        <v>399</v>
      </c>
      <c r="F2202" s="4">
        <v>0.35</v>
      </c>
      <c r="G2202" t="s">
        <v>8</v>
      </c>
      <c r="H2202" t="s">
        <v>911</v>
      </c>
      <c r="I2202" t="s">
        <v>2013</v>
      </c>
      <c r="J2202" t="s">
        <v>2052</v>
      </c>
      <c r="K2202" t="s">
        <v>931</v>
      </c>
      <c r="L2202" t="s">
        <v>25</v>
      </c>
      <c r="M2202">
        <v>5</v>
      </c>
      <c r="N2202">
        <v>24</v>
      </c>
      <c r="O2202" t="s">
        <v>3392</v>
      </c>
      <c r="P2202" t="s">
        <v>3381</v>
      </c>
      <c r="Q2202" s="7">
        <f>fact_orders[[#This Row],[Original Price]]*(1-fact_orders[[#This Row],[Discount%]])</f>
        <v>259.35000000000002</v>
      </c>
      <c r="R2202">
        <f>fact_orders[[#This Row],[Original Price]]*fact_orders[[#This Row],[Discount%]]</f>
        <v>139.64999999999998</v>
      </c>
      <c r="S2202">
        <f>YEAR(fact_orders[[#This Row],[Date]])</f>
        <v>2022</v>
      </c>
      <c r="T2202">
        <f>MONTH(fact_orders[[#This Row],[Date]])</f>
        <v>12</v>
      </c>
      <c r="U2202" t="str">
        <f>TEXT(fact_orders[[#This Row],[Date]],"mmm-yyyy")</f>
        <v>Dec-2022</v>
      </c>
      <c r="V2202" t="str">
        <f>"Q"&amp;ROUNDUP(MONTH(fact_orders[[#This Row],[Date]])/3,0)</f>
        <v>Q4</v>
      </c>
      <c r="W2202" t="str" cm="1">
        <f t="array" ref="W2202">_xlfn.IFS(
fact_orders[[#This Row],[dim_customers.Customer Age]]&lt;=25,"18-25",
fact_orders[[#This Row],[dim_customers.Customer Age]]&lt;=35,"26-35",
fact_orders[[#This Row],[dim_customers.Customer Age]]&lt;=45,"36-45",
fact_orders[[#This Row],[dim_customers.Customer Age]]&lt;=55,"46-55",
TRUE,"56+"
)</f>
        <v>18-25</v>
      </c>
      <c r="X2202" t="str" cm="1">
        <f t="array" ref="X2202">_xlfn.IFS(fact_orders[[#This Row],[Original Price]]&lt;250,"Under 250", fact_orders[[#This Row],[Original Price]]&lt;500, "250-499",fact_orders[[#This Row],[Original Price]]&lt;1000,"500-999",fact_orders[[#This Row],[Original Price]]&lt;2000,"1000-1999",TRUE,"2000+")</f>
        <v>250-499</v>
      </c>
      <c r="Y2202" t="str" cm="1">
        <f t="array" ref="Y2202">_xlfn.IFS(fact_orders[[#This Row],[Discount%]]&lt;0.2,"10-19%",fact_orders[[#This Row],[Discount%]]&lt;0.3,"20-29%",fact_orders[[#This Row],[Discount%]]&lt;0.4,"30-39%",fact_orders[[#This Row],[Discount%]]&lt;0.5,"40-49%",TRUE,"50%+")</f>
        <v>30-39%</v>
      </c>
    </row>
    <row r="2203" spans="1:25" hidden="1" x14ac:dyDescent="0.3">
      <c r="A2203" t="s">
        <v>5619</v>
      </c>
      <c r="B2203" t="s">
        <v>3396</v>
      </c>
      <c r="C2203" t="s">
        <v>2054</v>
      </c>
      <c r="D2203" s="2">
        <v>44256</v>
      </c>
      <c r="E2203">
        <v>399</v>
      </c>
      <c r="F2203" s="4">
        <v>0.35</v>
      </c>
      <c r="G2203" t="s">
        <v>8</v>
      </c>
      <c r="H2203" t="s">
        <v>911</v>
      </c>
      <c r="I2203" t="s">
        <v>2013</v>
      </c>
      <c r="J2203" t="s">
        <v>2052</v>
      </c>
      <c r="K2203" t="s">
        <v>931</v>
      </c>
      <c r="L2203" t="s">
        <v>18</v>
      </c>
      <c r="M2203">
        <v>4</v>
      </c>
      <c r="N2203">
        <v>24</v>
      </c>
      <c r="O2203" t="s">
        <v>3392</v>
      </c>
      <c r="P2203" t="s">
        <v>3381</v>
      </c>
      <c r="Q2203" s="7">
        <f>fact_orders[[#This Row],[Original Price]]*(1-fact_orders[[#This Row],[Discount%]])</f>
        <v>259.35000000000002</v>
      </c>
      <c r="R2203">
        <f>fact_orders[[#This Row],[Original Price]]*fact_orders[[#This Row],[Discount%]]</f>
        <v>139.64999999999998</v>
      </c>
      <c r="S2203">
        <f>YEAR(fact_orders[[#This Row],[Date]])</f>
        <v>2021</v>
      </c>
      <c r="T2203">
        <f>MONTH(fact_orders[[#This Row],[Date]])</f>
        <v>3</v>
      </c>
      <c r="U2203" t="str">
        <f>TEXT(fact_orders[[#This Row],[Date]],"mmm-yyyy")</f>
        <v>Mar-2021</v>
      </c>
      <c r="V2203" t="str">
        <f>"Q"&amp;ROUNDUP(MONTH(fact_orders[[#This Row],[Date]])/3,0)</f>
        <v>Q1</v>
      </c>
      <c r="W2203" t="str" cm="1">
        <f t="array" ref="W2203">_xlfn.IFS(
fact_orders[[#This Row],[dim_customers.Customer Age]]&lt;=25,"18-25",
fact_orders[[#This Row],[dim_customers.Customer Age]]&lt;=35,"26-35",
fact_orders[[#This Row],[dim_customers.Customer Age]]&lt;=45,"36-45",
fact_orders[[#This Row],[dim_customers.Customer Age]]&lt;=55,"46-55",
TRUE,"56+"
)</f>
        <v>18-25</v>
      </c>
      <c r="X2203" t="str" cm="1">
        <f t="array" ref="X2203">_xlfn.IFS(fact_orders[[#This Row],[Original Price]]&lt;250,"Under 250", fact_orders[[#This Row],[Original Price]]&lt;500, "250-499",fact_orders[[#This Row],[Original Price]]&lt;1000,"500-999",fact_orders[[#This Row],[Original Price]]&lt;2000,"1000-1999",TRUE,"2000+")</f>
        <v>250-499</v>
      </c>
      <c r="Y2203" t="str" cm="1">
        <f t="array" ref="Y2203">_xlfn.IFS(fact_orders[[#This Row],[Discount%]]&lt;0.2,"10-19%",fact_orders[[#This Row],[Discount%]]&lt;0.3,"20-29%",fact_orders[[#This Row],[Discount%]]&lt;0.4,"30-39%",fact_orders[[#This Row],[Discount%]]&lt;0.5,"40-49%",TRUE,"50%+")</f>
        <v>30-39%</v>
      </c>
    </row>
    <row r="2204" spans="1:25" hidden="1" x14ac:dyDescent="0.3">
      <c r="A2204" t="s">
        <v>5620</v>
      </c>
      <c r="B2204" t="s">
        <v>3397</v>
      </c>
      <c r="C2204" t="s">
        <v>2055</v>
      </c>
      <c r="D2204" s="2">
        <v>44568</v>
      </c>
      <c r="E2204">
        <v>399</v>
      </c>
      <c r="F2204" s="4">
        <v>0.35</v>
      </c>
      <c r="G2204" t="s">
        <v>8</v>
      </c>
      <c r="H2204" t="s">
        <v>911</v>
      </c>
      <c r="I2204" t="s">
        <v>2013</v>
      </c>
      <c r="J2204" t="s">
        <v>2052</v>
      </c>
      <c r="K2204" t="s">
        <v>931</v>
      </c>
      <c r="L2204" t="s">
        <v>31</v>
      </c>
      <c r="M2204">
        <v>3</v>
      </c>
      <c r="N2204">
        <v>22</v>
      </c>
      <c r="O2204" t="s">
        <v>3392</v>
      </c>
      <c r="P2204" t="s">
        <v>3381</v>
      </c>
      <c r="Q2204" s="7">
        <f>fact_orders[[#This Row],[Original Price]]*(1-fact_orders[[#This Row],[Discount%]])</f>
        <v>259.35000000000002</v>
      </c>
      <c r="R2204">
        <f>fact_orders[[#This Row],[Original Price]]*fact_orders[[#This Row],[Discount%]]</f>
        <v>139.64999999999998</v>
      </c>
      <c r="S2204">
        <f>YEAR(fact_orders[[#This Row],[Date]])</f>
        <v>2022</v>
      </c>
      <c r="T2204">
        <f>MONTH(fact_orders[[#This Row],[Date]])</f>
        <v>1</v>
      </c>
      <c r="U2204" t="str">
        <f>TEXT(fact_orders[[#This Row],[Date]],"mmm-yyyy")</f>
        <v>Jan-2022</v>
      </c>
      <c r="V2204" t="str">
        <f>"Q"&amp;ROUNDUP(MONTH(fact_orders[[#This Row],[Date]])/3,0)</f>
        <v>Q1</v>
      </c>
      <c r="W2204" t="str" cm="1">
        <f t="array" ref="W2204">_xlfn.IFS(
fact_orders[[#This Row],[dim_customers.Customer Age]]&lt;=25,"18-25",
fact_orders[[#This Row],[dim_customers.Customer Age]]&lt;=35,"26-35",
fact_orders[[#This Row],[dim_customers.Customer Age]]&lt;=45,"36-45",
fact_orders[[#This Row],[dim_customers.Customer Age]]&lt;=55,"46-55",
TRUE,"56+"
)</f>
        <v>18-25</v>
      </c>
      <c r="X2204" t="str" cm="1">
        <f t="array" ref="X2204">_xlfn.IFS(fact_orders[[#This Row],[Original Price]]&lt;250,"Under 250", fact_orders[[#This Row],[Original Price]]&lt;500, "250-499",fact_orders[[#This Row],[Original Price]]&lt;1000,"500-999",fact_orders[[#This Row],[Original Price]]&lt;2000,"1000-1999",TRUE,"2000+")</f>
        <v>250-499</v>
      </c>
      <c r="Y2204" t="str" cm="1">
        <f t="array" ref="Y2204">_xlfn.IFS(fact_orders[[#This Row],[Discount%]]&lt;0.2,"10-19%",fact_orders[[#This Row],[Discount%]]&lt;0.3,"20-29%",fact_orders[[#This Row],[Discount%]]&lt;0.4,"30-39%",fact_orders[[#This Row],[Discount%]]&lt;0.5,"40-49%",TRUE,"50%+")</f>
        <v>30-39%</v>
      </c>
    </row>
    <row r="2205" spans="1:25" hidden="1" x14ac:dyDescent="0.3">
      <c r="A2205" t="s">
        <v>5621</v>
      </c>
      <c r="B2205" t="s">
        <v>3398</v>
      </c>
      <c r="C2205" t="s">
        <v>2056</v>
      </c>
      <c r="D2205" s="2">
        <v>44278</v>
      </c>
      <c r="E2205">
        <v>555</v>
      </c>
      <c r="F2205" s="4">
        <v>0.35</v>
      </c>
      <c r="G2205" t="s">
        <v>8</v>
      </c>
      <c r="H2205" t="s">
        <v>911</v>
      </c>
      <c r="I2205" t="s">
        <v>2013</v>
      </c>
      <c r="J2205" t="s">
        <v>2052</v>
      </c>
      <c r="K2205" t="s">
        <v>931</v>
      </c>
      <c r="L2205" t="s">
        <v>16</v>
      </c>
      <c r="M2205">
        <v>4</v>
      </c>
      <c r="N2205">
        <v>23</v>
      </c>
      <c r="O2205" t="s">
        <v>3399</v>
      </c>
      <c r="P2205" t="s">
        <v>3400</v>
      </c>
      <c r="Q2205" s="7">
        <f>fact_orders[[#This Row],[Original Price]]*(1-fact_orders[[#This Row],[Discount%]])</f>
        <v>360.75</v>
      </c>
      <c r="R2205">
        <f>fact_orders[[#This Row],[Original Price]]*fact_orders[[#This Row],[Discount%]]</f>
        <v>194.25</v>
      </c>
      <c r="S2205">
        <f>YEAR(fact_orders[[#This Row],[Date]])</f>
        <v>2021</v>
      </c>
      <c r="T2205">
        <f>MONTH(fact_orders[[#This Row],[Date]])</f>
        <v>3</v>
      </c>
      <c r="U2205" t="str">
        <f>TEXT(fact_orders[[#This Row],[Date]],"mmm-yyyy")</f>
        <v>Mar-2021</v>
      </c>
      <c r="V2205" t="str">
        <f>"Q"&amp;ROUNDUP(MONTH(fact_orders[[#This Row],[Date]])/3,0)</f>
        <v>Q1</v>
      </c>
      <c r="W2205" t="str" cm="1">
        <f t="array" ref="W2205">_xlfn.IFS(
fact_orders[[#This Row],[dim_customers.Customer Age]]&lt;=25,"18-25",
fact_orders[[#This Row],[dim_customers.Customer Age]]&lt;=35,"26-35",
fact_orders[[#This Row],[dim_customers.Customer Age]]&lt;=45,"36-45",
fact_orders[[#This Row],[dim_customers.Customer Age]]&lt;=55,"46-55",
TRUE,"56+"
)</f>
        <v>18-25</v>
      </c>
      <c r="X2205" t="str" cm="1">
        <f t="array" ref="X2205">_xlfn.IFS(fact_orders[[#This Row],[Original Price]]&lt;250,"Under 250", fact_orders[[#This Row],[Original Price]]&lt;500, "250-499",fact_orders[[#This Row],[Original Price]]&lt;1000,"500-999",fact_orders[[#This Row],[Original Price]]&lt;2000,"1000-1999",TRUE,"2000+")</f>
        <v>500-999</v>
      </c>
      <c r="Y2205" t="str" cm="1">
        <f t="array" ref="Y2205">_xlfn.IFS(fact_orders[[#This Row],[Discount%]]&lt;0.2,"10-19%",fact_orders[[#This Row],[Discount%]]&lt;0.3,"20-29%",fact_orders[[#This Row],[Discount%]]&lt;0.4,"30-39%",fact_orders[[#This Row],[Discount%]]&lt;0.5,"40-49%",TRUE,"50%+")</f>
        <v>30-39%</v>
      </c>
    </row>
    <row r="2206" spans="1:25" hidden="1" x14ac:dyDescent="0.3">
      <c r="A2206" t="s">
        <v>5622</v>
      </c>
      <c r="B2206" t="s">
        <v>3401</v>
      </c>
      <c r="C2206" t="s">
        <v>2056</v>
      </c>
      <c r="D2206" s="2">
        <v>44341</v>
      </c>
      <c r="E2206">
        <v>555</v>
      </c>
      <c r="F2206" s="4">
        <v>0.35</v>
      </c>
      <c r="G2206" t="s">
        <v>8</v>
      </c>
      <c r="H2206" t="s">
        <v>911</v>
      </c>
      <c r="I2206" t="s">
        <v>2013</v>
      </c>
      <c r="J2206" t="s">
        <v>2052</v>
      </c>
      <c r="K2206" t="s">
        <v>931</v>
      </c>
      <c r="L2206" t="s">
        <v>16</v>
      </c>
      <c r="M2206">
        <v>4</v>
      </c>
      <c r="N2206">
        <v>24</v>
      </c>
      <c r="O2206" t="s">
        <v>3399</v>
      </c>
      <c r="P2206" t="s">
        <v>3400</v>
      </c>
      <c r="Q2206" s="7">
        <f>fact_orders[[#This Row],[Original Price]]*(1-fact_orders[[#This Row],[Discount%]])</f>
        <v>360.75</v>
      </c>
      <c r="R2206">
        <f>fact_orders[[#This Row],[Original Price]]*fact_orders[[#This Row],[Discount%]]</f>
        <v>194.25</v>
      </c>
      <c r="S2206">
        <f>YEAR(fact_orders[[#This Row],[Date]])</f>
        <v>2021</v>
      </c>
      <c r="T2206">
        <f>MONTH(fact_orders[[#This Row],[Date]])</f>
        <v>5</v>
      </c>
      <c r="U2206" t="str">
        <f>TEXT(fact_orders[[#This Row],[Date]],"mmm-yyyy")</f>
        <v>May-2021</v>
      </c>
      <c r="V2206" t="str">
        <f>"Q"&amp;ROUNDUP(MONTH(fact_orders[[#This Row],[Date]])/3,0)</f>
        <v>Q2</v>
      </c>
      <c r="W2206" t="str" cm="1">
        <f t="array" ref="W2206">_xlfn.IFS(
fact_orders[[#This Row],[dim_customers.Customer Age]]&lt;=25,"18-25",
fact_orders[[#This Row],[dim_customers.Customer Age]]&lt;=35,"26-35",
fact_orders[[#This Row],[dim_customers.Customer Age]]&lt;=45,"36-45",
fact_orders[[#This Row],[dim_customers.Customer Age]]&lt;=55,"46-55",
TRUE,"56+"
)</f>
        <v>18-25</v>
      </c>
      <c r="X2206" t="str" cm="1">
        <f t="array" ref="X2206">_xlfn.IFS(fact_orders[[#This Row],[Original Price]]&lt;250,"Under 250", fact_orders[[#This Row],[Original Price]]&lt;500, "250-499",fact_orders[[#This Row],[Original Price]]&lt;1000,"500-999",fact_orders[[#This Row],[Original Price]]&lt;2000,"1000-1999",TRUE,"2000+")</f>
        <v>500-999</v>
      </c>
      <c r="Y2206" t="str" cm="1">
        <f t="array" ref="Y2206">_xlfn.IFS(fact_orders[[#This Row],[Discount%]]&lt;0.2,"10-19%",fact_orders[[#This Row],[Discount%]]&lt;0.3,"20-29%",fact_orders[[#This Row],[Discount%]]&lt;0.4,"30-39%",fact_orders[[#This Row],[Discount%]]&lt;0.5,"40-49%",TRUE,"50%+")</f>
        <v>30-39%</v>
      </c>
    </row>
    <row r="2207" spans="1:25" hidden="1" x14ac:dyDescent="0.3">
      <c r="A2207" t="s">
        <v>5623</v>
      </c>
      <c r="B2207" t="s">
        <v>3402</v>
      </c>
      <c r="C2207" t="s">
        <v>2056</v>
      </c>
      <c r="D2207" s="2">
        <v>44657</v>
      </c>
      <c r="E2207">
        <v>555</v>
      </c>
      <c r="F2207" s="4">
        <v>0.35</v>
      </c>
      <c r="G2207" t="s">
        <v>8</v>
      </c>
      <c r="H2207" t="s">
        <v>911</v>
      </c>
      <c r="I2207" t="s">
        <v>2013</v>
      </c>
      <c r="J2207" t="s">
        <v>2052</v>
      </c>
      <c r="K2207" t="s">
        <v>931</v>
      </c>
      <c r="L2207" t="s">
        <v>16</v>
      </c>
      <c r="M2207">
        <v>4</v>
      </c>
      <c r="N2207">
        <v>25</v>
      </c>
      <c r="O2207" t="s">
        <v>3399</v>
      </c>
      <c r="P2207" t="s">
        <v>3400</v>
      </c>
      <c r="Q2207" s="7">
        <f>fact_orders[[#This Row],[Original Price]]*(1-fact_orders[[#This Row],[Discount%]])</f>
        <v>360.75</v>
      </c>
      <c r="R2207">
        <f>fact_orders[[#This Row],[Original Price]]*fact_orders[[#This Row],[Discount%]]</f>
        <v>194.25</v>
      </c>
      <c r="S2207">
        <f>YEAR(fact_orders[[#This Row],[Date]])</f>
        <v>2022</v>
      </c>
      <c r="T2207">
        <f>MONTH(fact_orders[[#This Row],[Date]])</f>
        <v>4</v>
      </c>
      <c r="U2207" t="str">
        <f>TEXT(fact_orders[[#This Row],[Date]],"mmm-yyyy")</f>
        <v>Apr-2022</v>
      </c>
      <c r="V2207" t="str">
        <f>"Q"&amp;ROUNDUP(MONTH(fact_orders[[#This Row],[Date]])/3,0)</f>
        <v>Q2</v>
      </c>
      <c r="W2207" t="str" cm="1">
        <f t="array" ref="W2207">_xlfn.IFS(
fact_orders[[#This Row],[dim_customers.Customer Age]]&lt;=25,"18-25",
fact_orders[[#This Row],[dim_customers.Customer Age]]&lt;=35,"26-35",
fact_orders[[#This Row],[dim_customers.Customer Age]]&lt;=45,"36-45",
fact_orders[[#This Row],[dim_customers.Customer Age]]&lt;=55,"46-55",
TRUE,"56+"
)</f>
        <v>18-25</v>
      </c>
      <c r="X2207" t="str" cm="1">
        <f t="array" ref="X2207">_xlfn.IFS(fact_orders[[#This Row],[Original Price]]&lt;250,"Under 250", fact_orders[[#This Row],[Original Price]]&lt;500, "250-499",fact_orders[[#This Row],[Original Price]]&lt;1000,"500-999",fact_orders[[#This Row],[Original Price]]&lt;2000,"1000-1999",TRUE,"2000+")</f>
        <v>500-999</v>
      </c>
      <c r="Y2207" t="str" cm="1">
        <f t="array" ref="Y2207">_xlfn.IFS(fact_orders[[#This Row],[Discount%]]&lt;0.2,"10-19%",fact_orders[[#This Row],[Discount%]]&lt;0.3,"20-29%",fact_orders[[#This Row],[Discount%]]&lt;0.4,"30-39%",fact_orders[[#This Row],[Discount%]]&lt;0.5,"40-49%",TRUE,"50%+")</f>
        <v>30-39%</v>
      </c>
    </row>
    <row r="2208" spans="1:25" hidden="1" x14ac:dyDescent="0.3">
      <c r="A2208" t="s">
        <v>5624</v>
      </c>
      <c r="B2208" t="s">
        <v>3403</v>
      </c>
      <c r="C2208" t="s">
        <v>2056</v>
      </c>
      <c r="D2208" s="2">
        <v>44823</v>
      </c>
      <c r="E2208">
        <v>555</v>
      </c>
      <c r="F2208" s="4">
        <v>0.4</v>
      </c>
      <c r="G2208" t="s">
        <v>8</v>
      </c>
      <c r="H2208" t="s">
        <v>911</v>
      </c>
      <c r="I2208" t="s">
        <v>2013</v>
      </c>
      <c r="J2208" t="s">
        <v>2052</v>
      </c>
      <c r="K2208" t="s">
        <v>931</v>
      </c>
      <c r="L2208" t="s">
        <v>16</v>
      </c>
      <c r="M2208">
        <v>4</v>
      </c>
      <c r="N2208">
        <v>26</v>
      </c>
      <c r="O2208" t="s">
        <v>3399</v>
      </c>
      <c r="P2208" t="s">
        <v>3400</v>
      </c>
      <c r="Q2208" s="7">
        <f>fact_orders[[#This Row],[Original Price]]*(1-fact_orders[[#This Row],[Discount%]])</f>
        <v>333</v>
      </c>
      <c r="R2208">
        <f>fact_orders[[#This Row],[Original Price]]*fact_orders[[#This Row],[Discount%]]</f>
        <v>222</v>
      </c>
      <c r="S2208">
        <f>YEAR(fact_orders[[#This Row],[Date]])</f>
        <v>2022</v>
      </c>
      <c r="T2208">
        <f>MONTH(fact_orders[[#This Row],[Date]])</f>
        <v>9</v>
      </c>
      <c r="U2208" t="str">
        <f>TEXT(fact_orders[[#This Row],[Date]],"mmm-yyyy")</f>
        <v>Sep-2022</v>
      </c>
      <c r="V2208" t="str">
        <f>"Q"&amp;ROUNDUP(MONTH(fact_orders[[#This Row],[Date]])/3,0)</f>
        <v>Q3</v>
      </c>
      <c r="W2208" t="str" cm="1">
        <f t="array" ref="W2208">_xlfn.IFS(
fact_orders[[#This Row],[dim_customers.Customer Age]]&lt;=25,"18-25",
fact_orders[[#This Row],[dim_customers.Customer Age]]&lt;=35,"26-35",
fact_orders[[#This Row],[dim_customers.Customer Age]]&lt;=45,"36-45",
fact_orders[[#This Row],[dim_customers.Customer Age]]&lt;=55,"46-55",
TRUE,"56+"
)</f>
        <v>26-35</v>
      </c>
      <c r="X2208" t="str" cm="1">
        <f t="array" ref="X2208">_xlfn.IFS(fact_orders[[#This Row],[Original Price]]&lt;250,"Under 250", fact_orders[[#This Row],[Original Price]]&lt;500, "250-499",fact_orders[[#This Row],[Original Price]]&lt;1000,"500-999",fact_orders[[#This Row],[Original Price]]&lt;2000,"1000-1999",TRUE,"2000+")</f>
        <v>500-999</v>
      </c>
      <c r="Y2208" t="str" cm="1">
        <f t="array" ref="Y2208">_xlfn.IFS(fact_orders[[#This Row],[Discount%]]&lt;0.2,"10-19%",fact_orders[[#This Row],[Discount%]]&lt;0.3,"20-29%",fact_orders[[#This Row],[Discount%]]&lt;0.4,"30-39%",fact_orders[[#This Row],[Discount%]]&lt;0.5,"40-49%",TRUE,"50%+")</f>
        <v>40-49%</v>
      </c>
    </row>
    <row r="2209" spans="1:25" hidden="1" x14ac:dyDescent="0.3">
      <c r="A2209" t="s">
        <v>5625</v>
      </c>
      <c r="B2209" t="s">
        <v>3404</v>
      </c>
      <c r="C2209" t="s">
        <v>2056</v>
      </c>
      <c r="D2209" s="2">
        <v>44539</v>
      </c>
      <c r="E2209">
        <v>675</v>
      </c>
      <c r="F2209" s="4">
        <v>0.4</v>
      </c>
      <c r="G2209" t="s">
        <v>8</v>
      </c>
      <c r="H2209" t="s">
        <v>911</v>
      </c>
      <c r="I2209" t="s">
        <v>2013</v>
      </c>
      <c r="J2209" t="s">
        <v>2052</v>
      </c>
      <c r="K2209" t="s">
        <v>931</v>
      </c>
      <c r="L2209" t="s">
        <v>16</v>
      </c>
      <c r="M2209">
        <v>4</v>
      </c>
      <c r="N2209">
        <v>27</v>
      </c>
      <c r="O2209" t="s">
        <v>3399</v>
      </c>
      <c r="P2209" t="s">
        <v>3400</v>
      </c>
      <c r="Q2209" s="7">
        <f>fact_orders[[#This Row],[Original Price]]*(1-fact_orders[[#This Row],[Discount%]])</f>
        <v>405</v>
      </c>
      <c r="R2209">
        <f>fact_orders[[#This Row],[Original Price]]*fact_orders[[#This Row],[Discount%]]</f>
        <v>270</v>
      </c>
      <c r="S2209">
        <f>YEAR(fact_orders[[#This Row],[Date]])</f>
        <v>2021</v>
      </c>
      <c r="T2209">
        <f>MONTH(fact_orders[[#This Row],[Date]])</f>
        <v>12</v>
      </c>
      <c r="U2209" t="str">
        <f>TEXT(fact_orders[[#This Row],[Date]],"mmm-yyyy")</f>
        <v>Dec-2021</v>
      </c>
      <c r="V2209" t="str">
        <f>"Q"&amp;ROUNDUP(MONTH(fact_orders[[#This Row],[Date]])/3,0)</f>
        <v>Q4</v>
      </c>
      <c r="W2209" t="str" cm="1">
        <f t="array" ref="W2209">_xlfn.IFS(
fact_orders[[#This Row],[dim_customers.Customer Age]]&lt;=25,"18-25",
fact_orders[[#This Row],[dim_customers.Customer Age]]&lt;=35,"26-35",
fact_orders[[#This Row],[dim_customers.Customer Age]]&lt;=45,"36-45",
fact_orders[[#This Row],[dim_customers.Customer Age]]&lt;=55,"46-55",
TRUE,"56+"
)</f>
        <v>26-35</v>
      </c>
      <c r="X2209" t="str" cm="1">
        <f t="array" ref="X2209">_xlfn.IFS(fact_orders[[#This Row],[Original Price]]&lt;250,"Under 250", fact_orders[[#This Row],[Original Price]]&lt;500, "250-499",fact_orders[[#This Row],[Original Price]]&lt;1000,"500-999",fact_orders[[#This Row],[Original Price]]&lt;2000,"1000-1999",TRUE,"2000+")</f>
        <v>500-999</v>
      </c>
      <c r="Y2209" t="str" cm="1">
        <f t="array" ref="Y2209">_xlfn.IFS(fact_orders[[#This Row],[Discount%]]&lt;0.2,"10-19%",fact_orders[[#This Row],[Discount%]]&lt;0.3,"20-29%",fact_orders[[#This Row],[Discount%]]&lt;0.4,"30-39%",fact_orders[[#This Row],[Discount%]]&lt;0.5,"40-49%",TRUE,"50%+")</f>
        <v>40-49%</v>
      </c>
    </row>
    <row r="2210" spans="1:25" hidden="1" x14ac:dyDescent="0.3">
      <c r="A2210" t="s">
        <v>5626</v>
      </c>
      <c r="B2210" t="s">
        <v>3405</v>
      </c>
      <c r="C2210" t="s">
        <v>2056</v>
      </c>
      <c r="D2210" s="2">
        <v>44350</v>
      </c>
      <c r="E2210">
        <v>675</v>
      </c>
      <c r="F2210" s="4">
        <v>0.15</v>
      </c>
      <c r="G2210" t="s">
        <v>8</v>
      </c>
      <c r="H2210" t="s">
        <v>911</v>
      </c>
      <c r="I2210" t="s">
        <v>2013</v>
      </c>
      <c r="J2210" t="s">
        <v>2052</v>
      </c>
      <c r="K2210" t="s">
        <v>931</v>
      </c>
      <c r="L2210" t="s">
        <v>16</v>
      </c>
      <c r="M2210">
        <v>4</v>
      </c>
      <c r="N2210">
        <v>34</v>
      </c>
      <c r="O2210" t="s">
        <v>3399</v>
      </c>
      <c r="P2210" t="s">
        <v>3400</v>
      </c>
      <c r="Q2210" s="7">
        <f>fact_orders[[#This Row],[Original Price]]*(1-fact_orders[[#This Row],[Discount%]])</f>
        <v>573.75</v>
      </c>
      <c r="R2210">
        <f>fact_orders[[#This Row],[Original Price]]*fact_orders[[#This Row],[Discount%]]</f>
        <v>101.25</v>
      </c>
      <c r="S2210">
        <f>YEAR(fact_orders[[#This Row],[Date]])</f>
        <v>2021</v>
      </c>
      <c r="T2210">
        <f>MONTH(fact_orders[[#This Row],[Date]])</f>
        <v>6</v>
      </c>
      <c r="U2210" t="str">
        <f>TEXT(fact_orders[[#This Row],[Date]],"mmm-yyyy")</f>
        <v>Jun-2021</v>
      </c>
      <c r="V2210" t="str">
        <f>"Q"&amp;ROUNDUP(MONTH(fact_orders[[#This Row],[Date]])/3,0)</f>
        <v>Q2</v>
      </c>
      <c r="W2210" t="str" cm="1">
        <f t="array" ref="W2210">_xlfn.IFS(
fact_orders[[#This Row],[dim_customers.Customer Age]]&lt;=25,"18-25",
fact_orders[[#This Row],[dim_customers.Customer Age]]&lt;=35,"26-35",
fact_orders[[#This Row],[dim_customers.Customer Age]]&lt;=45,"36-45",
fact_orders[[#This Row],[dim_customers.Customer Age]]&lt;=55,"46-55",
TRUE,"56+"
)</f>
        <v>26-35</v>
      </c>
      <c r="X2210" t="str" cm="1">
        <f t="array" ref="X2210">_xlfn.IFS(fact_orders[[#This Row],[Original Price]]&lt;250,"Under 250", fact_orders[[#This Row],[Original Price]]&lt;500, "250-499",fact_orders[[#This Row],[Original Price]]&lt;1000,"500-999",fact_orders[[#This Row],[Original Price]]&lt;2000,"1000-1999",TRUE,"2000+")</f>
        <v>500-999</v>
      </c>
      <c r="Y2210" t="str" cm="1">
        <f t="array" ref="Y2210">_xlfn.IFS(fact_orders[[#This Row],[Discount%]]&lt;0.2,"10-19%",fact_orders[[#This Row],[Discount%]]&lt;0.3,"20-29%",fact_orders[[#This Row],[Discount%]]&lt;0.4,"30-39%",fact_orders[[#This Row],[Discount%]]&lt;0.5,"40-49%",TRUE,"50%+")</f>
        <v>10-19%</v>
      </c>
    </row>
    <row r="2211" spans="1:25" hidden="1" x14ac:dyDescent="0.3">
      <c r="A2211" t="s">
        <v>5627</v>
      </c>
      <c r="B2211" t="s">
        <v>3406</v>
      </c>
      <c r="C2211" t="s">
        <v>2057</v>
      </c>
      <c r="D2211" s="2">
        <v>44246</v>
      </c>
      <c r="E2211">
        <v>675</v>
      </c>
      <c r="F2211" s="4">
        <v>0.15</v>
      </c>
      <c r="G2211" t="s">
        <v>8</v>
      </c>
      <c r="H2211" t="s">
        <v>911</v>
      </c>
      <c r="I2211" t="s">
        <v>2013</v>
      </c>
      <c r="J2211" t="s">
        <v>2052</v>
      </c>
      <c r="K2211" t="s">
        <v>931</v>
      </c>
      <c r="L2211" t="s">
        <v>29</v>
      </c>
      <c r="M2211">
        <v>5</v>
      </c>
      <c r="N2211">
        <v>35</v>
      </c>
      <c r="O2211" t="s">
        <v>3407</v>
      </c>
      <c r="P2211" t="s">
        <v>3400</v>
      </c>
      <c r="Q2211" s="7">
        <f>fact_orders[[#This Row],[Original Price]]*(1-fact_orders[[#This Row],[Discount%]])</f>
        <v>573.75</v>
      </c>
      <c r="R2211">
        <f>fact_orders[[#This Row],[Original Price]]*fact_orders[[#This Row],[Discount%]]</f>
        <v>101.25</v>
      </c>
      <c r="S2211">
        <f>YEAR(fact_orders[[#This Row],[Date]])</f>
        <v>2021</v>
      </c>
      <c r="T2211">
        <f>MONTH(fact_orders[[#This Row],[Date]])</f>
        <v>2</v>
      </c>
      <c r="U2211" t="str">
        <f>TEXT(fact_orders[[#This Row],[Date]],"mmm-yyyy")</f>
        <v>Feb-2021</v>
      </c>
      <c r="V2211" t="str">
        <f>"Q"&amp;ROUNDUP(MONTH(fact_orders[[#This Row],[Date]])/3,0)</f>
        <v>Q1</v>
      </c>
      <c r="W2211" t="str" cm="1">
        <f t="array" ref="W2211">_xlfn.IFS(
fact_orders[[#This Row],[dim_customers.Customer Age]]&lt;=25,"18-25",
fact_orders[[#This Row],[dim_customers.Customer Age]]&lt;=35,"26-35",
fact_orders[[#This Row],[dim_customers.Customer Age]]&lt;=45,"36-45",
fact_orders[[#This Row],[dim_customers.Customer Age]]&lt;=55,"46-55",
TRUE,"56+"
)</f>
        <v>26-35</v>
      </c>
      <c r="X2211" t="str" cm="1">
        <f t="array" ref="X2211">_xlfn.IFS(fact_orders[[#This Row],[Original Price]]&lt;250,"Under 250", fact_orders[[#This Row],[Original Price]]&lt;500, "250-499",fact_orders[[#This Row],[Original Price]]&lt;1000,"500-999",fact_orders[[#This Row],[Original Price]]&lt;2000,"1000-1999",TRUE,"2000+")</f>
        <v>500-999</v>
      </c>
      <c r="Y2211" t="str" cm="1">
        <f t="array" ref="Y2211">_xlfn.IFS(fact_orders[[#This Row],[Discount%]]&lt;0.2,"10-19%",fact_orders[[#This Row],[Discount%]]&lt;0.3,"20-29%",fact_orders[[#This Row],[Discount%]]&lt;0.4,"30-39%",fact_orders[[#This Row],[Discount%]]&lt;0.5,"40-49%",TRUE,"50%+")</f>
        <v>10-19%</v>
      </c>
    </row>
    <row r="2212" spans="1:25" hidden="1" x14ac:dyDescent="0.3">
      <c r="A2212" t="s">
        <v>5628</v>
      </c>
      <c r="B2212" t="s">
        <v>3408</v>
      </c>
      <c r="C2212" t="s">
        <v>2058</v>
      </c>
      <c r="D2212" s="2">
        <v>44793</v>
      </c>
      <c r="E2212">
        <v>654</v>
      </c>
      <c r="F2212" s="4">
        <v>0.15</v>
      </c>
      <c r="G2212" t="s">
        <v>8</v>
      </c>
      <c r="H2212" t="s">
        <v>911</v>
      </c>
      <c r="I2212" t="s">
        <v>2013</v>
      </c>
      <c r="J2212" t="s">
        <v>2052</v>
      </c>
      <c r="K2212" t="s">
        <v>931</v>
      </c>
      <c r="L2212" t="s">
        <v>35</v>
      </c>
      <c r="M2212">
        <v>3</v>
      </c>
      <c r="N2212">
        <v>36</v>
      </c>
      <c r="O2212" t="s">
        <v>3407</v>
      </c>
      <c r="P2212" t="s">
        <v>3400</v>
      </c>
      <c r="Q2212" s="7">
        <f>fact_orders[[#This Row],[Original Price]]*(1-fact_orders[[#This Row],[Discount%]])</f>
        <v>555.9</v>
      </c>
      <c r="R2212">
        <f>fact_orders[[#This Row],[Original Price]]*fact_orders[[#This Row],[Discount%]]</f>
        <v>98.1</v>
      </c>
      <c r="S2212">
        <f>YEAR(fact_orders[[#This Row],[Date]])</f>
        <v>2022</v>
      </c>
      <c r="T2212">
        <f>MONTH(fact_orders[[#This Row],[Date]])</f>
        <v>8</v>
      </c>
      <c r="U2212" t="str">
        <f>TEXT(fact_orders[[#This Row],[Date]],"mmm-yyyy")</f>
        <v>Aug-2022</v>
      </c>
      <c r="V2212" t="str">
        <f>"Q"&amp;ROUNDUP(MONTH(fact_orders[[#This Row],[Date]])/3,0)</f>
        <v>Q3</v>
      </c>
      <c r="W2212" t="str" cm="1">
        <f t="array" ref="W2212">_xlfn.IFS(
fact_orders[[#This Row],[dim_customers.Customer Age]]&lt;=25,"18-25",
fact_orders[[#This Row],[dim_customers.Customer Age]]&lt;=35,"26-35",
fact_orders[[#This Row],[dim_customers.Customer Age]]&lt;=45,"36-45",
fact_orders[[#This Row],[dim_customers.Customer Age]]&lt;=55,"46-55",
TRUE,"56+"
)</f>
        <v>36-45</v>
      </c>
      <c r="X2212" t="str" cm="1">
        <f t="array" ref="X2212">_xlfn.IFS(fact_orders[[#This Row],[Original Price]]&lt;250,"Under 250", fact_orders[[#This Row],[Original Price]]&lt;500, "250-499",fact_orders[[#This Row],[Original Price]]&lt;1000,"500-999",fact_orders[[#This Row],[Original Price]]&lt;2000,"1000-1999",TRUE,"2000+")</f>
        <v>500-999</v>
      </c>
      <c r="Y2212" t="str" cm="1">
        <f t="array" ref="Y2212">_xlfn.IFS(fact_orders[[#This Row],[Discount%]]&lt;0.2,"10-19%",fact_orders[[#This Row],[Discount%]]&lt;0.3,"20-29%",fact_orders[[#This Row],[Discount%]]&lt;0.4,"30-39%",fact_orders[[#This Row],[Discount%]]&lt;0.5,"40-49%",TRUE,"50%+")</f>
        <v>10-19%</v>
      </c>
    </row>
    <row r="2213" spans="1:25" hidden="1" x14ac:dyDescent="0.3">
      <c r="A2213" t="s">
        <v>5629</v>
      </c>
      <c r="B2213" t="s">
        <v>3409</v>
      </c>
      <c r="C2213" t="s">
        <v>2059</v>
      </c>
      <c r="D2213" s="2">
        <v>44215</v>
      </c>
      <c r="E2213">
        <v>654</v>
      </c>
      <c r="F2213" s="4">
        <v>0.35</v>
      </c>
      <c r="G2213" t="s">
        <v>8</v>
      </c>
      <c r="H2213" t="s">
        <v>911</v>
      </c>
      <c r="I2213" t="s">
        <v>2013</v>
      </c>
      <c r="J2213" t="s">
        <v>2052</v>
      </c>
      <c r="K2213" t="s">
        <v>931</v>
      </c>
      <c r="L2213" t="s">
        <v>18</v>
      </c>
      <c r="M2213">
        <v>2</v>
      </c>
      <c r="N2213">
        <v>37</v>
      </c>
      <c r="O2213" t="s">
        <v>3407</v>
      </c>
      <c r="P2213" t="s">
        <v>3400</v>
      </c>
      <c r="Q2213" s="7">
        <f>fact_orders[[#This Row],[Original Price]]*(1-fact_orders[[#This Row],[Discount%]])</f>
        <v>425.1</v>
      </c>
      <c r="R2213">
        <f>fact_orders[[#This Row],[Original Price]]*fact_orders[[#This Row],[Discount%]]</f>
        <v>228.89999999999998</v>
      </c>
      <c r="S2213">
        <f>YEAR(fact_orders[[#This Row],[Date]])</f>
        <v>2021</v>
      </c>
      <c r="T2213">
        <f>MONTH(fact_orders[[#This Row],[Date]])</f>
        <v>1</v>
      </c>
      <c r="U2213" t="str">
        <f>TEXT(fact_orders[[#This Row],[Date]],"mmm-yyyy")</f>
        <v>Jan-2021</v>
      </c>
      <c r="V2213" t="str">
        <f>"Q"&amp;ROUNDUP(MONTH(fact_orders[[#This Row],[Date]])/3,0)</f>
        <v>Q1</v>
      </c>
      <c r="W2213" t="str" cm="1">
        <f t="array" ref="W2213">_xlfn.IFS(
fact_orders[[#This Row],[dim_customers.Customer Age]]&lt;=25,"18-25",
fact_orders[[#This Row],[dim_customers.Customer Age]]&lt;=35,"26-35",
fact_orders[[#This Row],[dim_customers.Customer Age]]&lt;=45,"36-45",
fact_orders[[#This Row],[dim_customers.Customer Age]]&lt;=55,"46-55",
TRUE,"56+"
)</f>
        <v>36-45</v>
      </c>
      <c r="X2213" t="str" cm="1">
        <f t="array" ref="X2213">_xlfn.IFS(fact_orders[[#This Row],[Original Price]]&lt;250,"Under 250", fact_orders[[#This Row],[Original Price]]&lt;500, "250-499",fact_orders[[#This Row],[Original Price]]&lt;1000,"500-999",fact_orders[[#This Row],[Original Price]]&lt;2000,"1000-1999",TRUE,"2000+")</f>
        <v>500-999</v>
      </c>
      <c r="Y2213" t="str" cm="1">
        <f t="array" ref="Y2213">_xlfn.IFS(fact_orders[[#This Row],[Discount%]]&lt;0.2,"10-19%",fact_orders[[#This Row],[Discount%]]&lt;0.3,"20-29%",fact_orders[[#This Row],[Discount%]]&lt;0.4,"30-39%",fact_orders[[#This Row],[Discount%]]&lt;0.5,"40-49%",TRUE,"50%+")</f>
        <v>30-39%</v>
      </c>
    </row>
    <row r="2214" spans="1:25" hidden="1" x14ac:dyDescent="0.3">
      <c r="A2214" t="s">
        <v>5630</v>
      </c>
      <c r="B2214" t="s">
        <v>3410</v>
      </c>
      <c r="C2214" t="s">
        <v>2060</v>
      </c>
      <c r="D2214" s="2">
        <v>44966</v>
      </c>
      <c r="E2214">
        <v>654</v>
      </c>
      <c r="F2214" s="4">
        <v>0.35</v>
      </c>
      <c r="G2214" t="s">
        <v>8</v>
      </c>
      <c r="H2214" t="s">
        <v>911</v>
      </c>
      <c r="I2214" t="s">
        <v>2013</v>
      </c>
      <c r="J2214" t="s">
        <v>2052</v>
      </c>
      <c r="K2214" t="s">
        <v>931</v>
      </c>
      <c r="L2214" t="s">
        <v>33</v>
      </c>
      <c r="M2214">
        <v>5</v>
      </c>
      <c r="N2214">
        <v>38</v>
      </c>
      <c r="O2214" t="s">
        <v>3411</v>
      </c>
      <c r="P2214" t="s">
        <v>3400</v>
      </c>
      <c r="Q2214" s="7">
        <f>fact_orders[[#This Row],[Original Price]]*(1-fact_orders[[#This Row],[Discount%]])</f>
        <v>425.1</v>
      </c>
      <c r="R2214">
        <f>fact_orders[[#This Row],[Original Price]]*fact_orders[[#This Row],[Discount%]]</f>
        <v>228.89999999999998</v>
      </c>
      <c r="S2214">
        <f>YEAR(fact_orders[[#This Row],[Date]])</f>
        <v>2023</v>
      </c>
      <c r="T2214">
        <f>MONTH(fact_orders[[#This Row],[Date]])</f>
        <v>2</v>
      </c>
      <c r="U2214" t="str">
        <f>TEXT(fact_orders[[#This Row],[Date]],"mmm-yyyy")</f>
        <v>Feb-2023</v>
      </c>
      <c r="V2214" t="str">
        <f>"Q"&amp;ROUNDUP(MONTH(fact_orders[[#This Row],[Date]])/3,0)</f>
        <v>Q1</v>
      </c>
      <c r="W2214" t="str" cm="1">
        <f t="array" ref="W2214">_xlfn.IFS(
fact_orders[[#This Row],[dim_customers.Customer Age]]&lt;=25,"18-25",
fact_orders[[#This Row],[dim_customers.Customer Age]]&lt;=35,"26-35",
fact_orders[[#This Row],[dim_customers.Customer Age]]&lt;=45,"36-45",
fact_orders[[#This Row],[dim_customers.Customer Age]]&lt;=55,"46-55",
TRUE,"56+"
)</f>
        <v>36-45</v>
      </c>
      <c r="X2214" t="str" cm="1">
        <f t="array" ref="X2214">_xlfn.IFS(fact_orders[[#This Row],[Original Price]]&lt;250,"Under 250", fact_orders[[#This Row],[Original Price]]&lt;500, "250-499",fact_orders[[#This Row],[Original Price]]&lt;1000,"500-999",fact_orders[[#This Row],[Original Price]]&lt;2000,"1000-1999",TRUE,"2000+")</f>
        <v>500-999</v>
      </c>
      <c r="Y2214" t="str" cm="1">
        <f t="array" ref="Y2214">_xlfn.IFS(fact_orders[[#This Row],[Discount%]]&lt;0.2,"10-19%",fact_orders[[#This Row],[Discount%]]&lt;0.3,"20-29%",fact_orders[[#This Row],[Discount%]]&lt;0.4,"30-39%",fact_orders[[#This Row],[Discount%]]&lt;0.5,"40-49%",TRUE,"50%+")</f>
        <v>30-39%</v>
      </c>
    </row>
    <row r="2215" spans="1:25" hidden="1" x14ac:dyDescent="0.3">
      <c r="A2215" t="s">
        <v>5631</v>
      </c>
      <c r="B2215" t="s">
        <v>3412</v>
      </c>
      <c r="C2215" t="s">
        <v>2061</v>
      </c>
      <c r="D2215" s="2">
        <v>44589</v>
      </c>
      <c r="E2215">
        <v>654</v>
      </c>
      <c r="F2215" s="4">
        <v>0.35</v>
      </c>
      <c r="G2215" t="s">
        <v>8</v>
      </c>
      <c r="H2215" t="s">
        <v>911</v>
      </c>
      <c r="I2215" t="s">
        <v>2013</v>
      </c>
      <c r="J2215" t="s">
        <v>2052</v>
      </c>
      <c r="K2215" t="s">
        <v>949</v>
      </c>
      <c r="L2215" t="s">
        <v>37</v>
      </c>
      <c r="M2215">
        <v>4</v>
      </c>
      <c r="N2215">
        <v>39</v>
      </c>
      <c r="O2215" t="s">
        <v>3411</v>
      </c>
      <c r="P2215" t="s">
        <v>3400</v>
      </c>
      <c r="Q2215" s="7">
        <f>fact_orders[[#This Row],[Original Price]]*(1-fact_orders[[#This Row],[Discount%]])</f>
        <v>425.1</v>
      </c>
      <c r="R2215">
        <f>fact_orders[[#This Row],[Original Price]]*fact_orders[[#This Row],[Discount%]]</f>
        <v>228.89999999999998</v>
      </c>
      <c r="S2215">
        <f>YEAR(fact_orders[[#This Row],[Date]])</f>
        <v>2022</v>
      </c>
      <c r="T2215">
        <f>MONTH(fact_orders[[#This Row],[Date]])</f>
        <v>1</v>
      </c>
      <c r="U2215" t="str">
        <f>TEXT(fact_orders[[#This Row],[Date]],"mmm-yyyy")</f>
        <v>Jan-2022</v>
      </c>
      <c r="V2215" t="str">
        <f>"Q"&amp;ROUNDUP(MONTH(fact_orders[[#This Row],[Date]])/3,0)</f>
        <v>Q1</v>
      </c>
      <c r="W2215" t="str" cm="1">
        <f t="array" ref="W2215">_xlfn.IFS(
fact_orders[[#This Row],[dim_customers.Customer Age]]&lt;=25,"18-25",
fact_orders[[#This Row],[dim_customers.Customer Age]]&lt;=35,"26-35",
fact_orders[[#This Row],[dim_customers.Customer Age]]&lt;=45,"36-45",
fact_orders[[#This Row],[dim_customers.Customer Age]]&lt;=55,"46-55",
TRUE,"56+"
)</f>
        <v>36-45</v>
      </c>
      <c r="X2215" t="str" cm="1">
        <f t="array" ref="X2215">_xlfn.IFS(fact_orders[[#This Row],[Original Price]]&lt;250,"Under 250", fact_orders[[#This Row],[Original Price]]&lt;500, "250-499",fact_orders[[#This Row],[Original Price]]&lt;1000,"500-999",fact_orders[[#This Row],[Original Price]]&lt;2000,"1000-1999",TRUE,"2000+")</f>
        <v>500-999</v>
      </c>
      <c r="Y2215" t="str" cm="1">
        <f t="array" ref="Y2215">_xlfn.IFS(fact_orders[[#This Row],[Discount%]]&lt;0.2,"10-19%",fact_orders[[#This Row],[Discount%]]&lt;0.3,"20-29%",fact_orders[[#This Row],[Discount%]]&lt;0.4,"30-39%",fact_orders[[#This Row],[Discount%]]&lt;0.5,"40-49%",TRUE,"50%+")</f>
        <v>30-39%</v>
      </c>
    </row>
    <row r="2216" spans="1:25" hidden="1" x14ac:dyDescent="0.3">
      <c r="A2216" t="s">
        <v>5632</v>
      </c>
      <c r="B2216" t="s">
        <v>3413</v>
      </c>
      <c r="C2216" t="s">
        <v>2062</v>
      </c>
      <c r="D2216" s="2">
        <v>44436</v>
      </c>
      <c r="E2216">
        <v>356</v>
      </c>
      <c r="F2216" s="4">
        <v>0.35</v>
      </c>
      <c r="G2216" t="s">
        <v>8</v>
      </c>
      <c r="H2216" t="s">
        <v>911</v>
      </c>
      <c r="I2216" t="s">
        <v>2013</v>
      </c>
      <c r="J2216" t="s">
        <v>2052</v>
      </c>
      <c r="K2216" t="s">
        <v>949</v>
      </c>
      <c r="L2216" t="s">
        <v>432</v>
      </c>
      <c r="M2216">
        <v>3</v>
      </c>
      <c r="N2216">
        <v>40</v>
      </c>
      <c r="O2216" t="s">
        <v>3411</v>
      </c>
      <c r="P2216" t="s">
        <v>3400</v>
      </c>
      <c r="Q2216" s="7">
        <f>fact_orders[[#This Row],[Original Price]]*(1-fact_orders[[#This Row],[Discount%]])</f>
        <v>231.4</v>
      </c>
      <c r="R2216">
        <f>fact_orders[[#This Row],[Original Price]]*fact_orders[[#This Row],[Discount%]]</f>
        <v>124.6</v>
      </c>
      <c r="S2216">
        <f>YEAR(fact_orders[[#This Row],[Date]])</f>
        <v>2021</v>
      </c>
      <c r="T2216">
        <f>MONTH(fact_orders[[#This Row],[Date]])</f>
        <v>8</v>
      </c>
      <c r="U2216" t="str">
        <f>TEXT(fact_orders[[#This Row],[Date]],"mmm-yyyy")</f>
        <v>Aug-2021</v>
      </c>
      <c r="V2216" t="str">
        <f>"Q"&amp;ROUNDUP(MONTH(fact_orders[[#This Row],[Date]])/3,0)</f>
        <v>Q3</v>
      </c>
      <c r="W2216" t="str" cm="1">
        <f t="array" ref="W2216">_xlfn.IFS(
fact_orders[[#This Row],[dim_customers.Customer Age]]&lt;=25,"18-25",
fact_orders[[#This Row],[dim_customers.Customer Age]]&lt;=35,"26-35",
fact_orders[[#This Row],[dim_customers.Customer Age]]&lt;=45,"36-45",
fact_orders[[#This Row],[dim_customers.Customer Age]]&lt;=55,"46-55",
TRUE,"56+"
)</f>
        <v>36-45</v>
      </c>
      <c r="X2216" t="str" cm="1">
        <f t="array" ref="X2216">_xlfn.IFS(fact_orders[[#This Row],[Original Price]]&lt;250,"Under 250", fact_orders[[#This Row],[Original Price]]&lt;500, "250-499",fact_orders[[#This Row],[Original Price]]&lt;1000,"500-999",fact_orders[[#This Row],[Original Price]]&lt;2000,"1000-1999",TRUE,"2000+")</f>
        <v>250-499</v>
      </c>
      <c r="Y2216" t="str" cm="1">
        <f t="array" ref="Y2216">_xlfn.IFS(fact_orders[[#This Row],[Discount%]]&lt;0.2,"10-19%",fact_orders[[#This Row],[Discount%]]&lt;0.3,"20-29%",fact_orders[[#This Row],[Discount%]]&lt;0.4,"30-39%",fact_orders[[#This Row],[Discount%]]&lt;0.5,"40-49%",TRUE,"50%+")</f>
        <v>30-39%</v>
      </c>
    </row>
    <row r="2217" spans="1:25" hidden="1" x14ac:dyDescent="0.3">
      <c r="A2217" t="s">
        <v>5633</v>
      </c>
      <c r="B2217" t="s">
        <v>3280</v>
      </c>
      <c r="C2217" t="s">
        <v>2063</v>
      </c>
      <c r="D2217" s="2">
        <v>44704</v>
      </c>
      <c r="E2217">
        <v>686</v>
      </c>
      <c r="F2217" s="4">
        <v>0.55000000000000004</v>
      </c>
      <c r="G2217" t="s">
        <v>8</v>
      </c>
      <c r="H2217" t="s">
        <v>911</v>
      </c>
      <c r="I2217" t="s">
        <v>2013</v>
      </c>
      <c r="J2217" t="s">
        <v>2052</v>
      </c>
      <c r="K2217" t="s">
        <v>949</v>
      </c>
      <c r="L2217" t="s">
        <v>27</v>
      </c>
      <c r="M2217">
        <v>5</v>
      </c>
      <c r="N2217">
        <v>30</v>
      </c>
      <c r="O2217" t="s">
        <v>3281</v>
      </c>
      <c r="P2217" t="s">
        <v>3282</v>
      </c>
      <c r="Q2217" s="7">
        <f>fact_orders[[#This Row],[Original Price]]*(1-fact_orders[[#This Row],[Discount%]])</f>
        <v>308.7</v>
      </c>
      <c r="R2217">
        <f>fact_orders[[#This Row],[Original Price]]*fact_orders[[#This Row],[Discount%]]</f>
        <v>377.3</v>
      </c>
      <c r="S2217">
        <f>YEAR(fact_orders[[#This Row],[Date]])</f>
        <v>2022</v>
      </c>
      <c r="T2217">
        <f>MONTH(fact_orders[[#This Row],[Date]])</f>
        <v>5</v>
      </c>
      <c r="U2217" t="str">
        <f>TEXT(fact_orders[[#This Row],[Date]],"mmm-yyyy")</f>
        <v>May-2022</v>
      </c>
      <c r="V2217" t="str">
        <f>"Q"&amp;ROUNDUP(MONTH(fact_orders[[#This Row],[Date]])/3,0)</f>
        <v>Q2</v>
      </c>
      <c r="W2217" t="str" cm="1">
        <f t="array" ref="W2217">_xlfn.IFS(
fact_orders[[#This Row],[dim_customers.Customer Age]]&lt;=25,"18-25",
fact_orders[[#This Row],[dim_customers.Customer Age]]&lt;=35,"26-35",
fact_orders[[#This Row],[dim_customers.Customer Age]]&lt;=45,"36-45",
fact_orders[[#This Row],[dim_customers.Customer Age]]&lt;=55,"46-55",
TRUE,"56+"
)</f>
        <v>26-35</v>
      </c>
      <c r="X2217" t="str" cm="1">
        <f t="array" ref="X2217">_xlfn.IFS(fact_orders[[#This Row],[Original Price]]&lt;250,"Under 250", fact_orders[[#This Row],[Original Price]]&lt;500, "250-499",fact_orders[[#This Row],[Original Price]]&lt;1000,"500-999",fact_orders[[#This Row],[Original Price]]&lt;2000,"1000-1999",TRUE,"2000+")</f>
        <v>500-999</v>
      </c>
      <c r="Y2217" t="str" cm="1">
        <f t="array" ref="Y2217">_xlfn.IFS(fact_orders[[#This Row],[Discount%]]&lt;0.2,"10-19%",fact_orders[[#This Row],[Discount%]]&lt;0.3,"20-29%",fact_orders[[#This Row],[Discount%]]&lt;0.4,"30-39%",fact_orders[[#This Row],[Discount%]]&lt;0.5,"40-49%",TRUE,"50%+")</f>
        <v>50%+</v>
      </c>
    </row>
    <row r="2218" spans="1:25" hidden="1" x14ac:dyDescent="0.3">
      <c r="A2218" t="s">
        <v>5634</v>
      </c>
      <c r="B2218" t="s">
        <v>3283</v>
      </c>
      <c r="C2218" t="s">
        <v>2064</v>
      </c>
      <c r="D2218" s="2">
        <v>44896</v>
      </c>
      <c r="E2218">
        <v>456</v>
      </c>
      <c r="F2218" s="4">
        <v>0.55000000000000004</v>
      </c>
      <c r="G2218" t="s">
        <v>8</v>
      </c>
      <c r="H2218" t="s">
        <v>911</v>
      </c>
      <c r="I2218" t="s">
        <v>2013</v>
      </c>
      <c r="J2218" t="s">
        <v>2052</v>
      </c>
      <c r="K2218" t="s">
        <v>949</v>
      </c>
      <c r="L2218" t="s">
        <v>196</v>
      </c>
      <c r="M2218">
        <v>4</v>
      </c>
      <c r="N2218">
        <v>35</v>
      </c>
      <c r="O2218" t="s">
        <v>3281</v>
      </c>
      <c r="P2218" t="s">
        <v>3282</v>
      </c>
      <c r="Q2218" s="7">
        <f>fact_orders[[#This Row],[Original Price]]*(1-fact_orders[[#This Row],[Discount%]])</f>
        <v>205.2</v>
      </c>
      <c r="R2218">
        <f>fact_orders[[#This Row],[Original Price]]*fact_orders[[#This Row],[Discount%]]</f>
        <v>250.8</v>
      </c>
      <c r="S2218">
        <f>YEAR(fact_orders[[#This Row],[Date]])</f>
        <v>2022</v>
      </c>
      <c r="T2218">
        <f>MONTH(fact_orders[[#This Row],[Date]])</f>
        <v>12</v>
      </c>
      <c r="U2218" t="str">
        <f>TEXT(fact_orders[[#This Row],[Date]],"mmm-yyyy")</f>
        <v>Dec-2022</v>
      </c>
      <c r="V2218" t="str">
        <f>"Q"&amp;ROUNDUP(MONTH(fact_orders[[#This Row],[Date]])/3,0)</f>
        <v>Q4</v>
      </c>
      <c r="W2218" t="str" cm="1">
        <f t="array" ref="W2218">_xlfn.IFS(
fact_orders[[#This Row],[dim_customers.Customer Age]]&lt;=25,"18-25",
fact_orders[[#This Row],[dim_customers.Customer Age]]&lt;=35,"26-35",
fact_orders[[#This Row],[dim_customers.Customer Age]]&lt;=45,"36-45",
fact_orders[[#This Row],[dim_customers.Customer Age]]&lt;=55,"46-55",
TRUE,"56+"
)</f>
        <v>26-35</v>
      </c>
      <c r="X2218" t="str" cm="1">
        <f t="array" ref="X2218">_xlfn.IFS(fact_orders[[#This Row],[Original Price]]&lt;250,"Under 250", fact_orders[[#This Row],[Original Price]]&lt;500, "250-499",fact_orders[[#This Row],[Original Price]]&lt;1000,"500-999",fact_orders[[#This Row],[Original Price]]&lt;2000,"1000-1999",TRUE,"2000+")</f>
        <v>250-499</v>
      </c>
      <c r="Y2218" t="str" cm="1">
        <f t="array" ref="Y2218">_xlfn.IFS(fact_orders[[#This Row],[Discount%]]&lt;0.2,"10-19%",fact_orders[[#This Row],[Discount%]]&lt;0.3,"20-29%",fact_orders[[#This Row],[Discount%]]&lt;0.4,"30-39%",fact_orders[[#This Row],[Discount%]]&lt;0.5,"40-49%",TRUE,"50%+")</f>
        <v>50%+</v>
      </c>
    </row>
    <row r="2219" spans="1:25" hidden="1" x14ac:dyDescent="0.3">
      <c r="A2219" t="s">
        <v>5635</v>
      </c>
      <c r="B2219" t="s">
        <v>3284</v>
      </c>
      <c r="C2219" t="s">
        <v>2065</v>
      </c>
      <c r="D2219" s="2">
        <v>44589</v>
      </c>
      <c r="E2219">
        <v>516</v>
      </c>
      <c r="F2219" s="4">
        <v>0.55000000000000004</v>
      </c>
      <c r="G2219" t="s">
        <v>8</v>
      </c>
      <c r="H2219" t="s">
        <v>911</v>
      </c>
      <c r="I2219" t="s">
        <v>2013</v>
      </c>
      <c r="J2219" t="s">
        <v>2052</v>
      </c>
      <c r="K2219" t="s">
        <v>949</v>
      </c>
      <c r="L2219" t="s">
        <v>29</v>
      </c>
      <c r="M2219">
        <v>2</v>
      </c>
      <c r="N2219">
        <v>36</v>
      </c>
      <c r="O2219" t="s">
        <v>3281</v>
      </c>
      <c r="P2219" t="s">
        <v>3282</v>
      </c>
      <c r="Q2219" s="7">
        <f>fact_orders[[#This Row],[Original Price]]*(1-fact_orders[[#This Row],[Discount%]])</f>
        <v>232.2</v>
      </c>
      <c r="R2219">
        <f>fact_orders[[#This Row],[Original Price]]*fact_orders[[#This Row],[Discount%]]</f>
        <v>283.8</v>
      </c>
      <c r="S2219">
        <f>YEAR(fact_orders[[#This Row],[Date]])</f>
        <v>2022</v>
      </c>
      <c r="T2219">
        <f>MONTH(fact_orders[[#This Row],[Date]])</f>
        <v>1</v>
      </c>
      <c r="U2219" t="str">
        <f>TEXT(fact_orders[[#This Row],[Date]],"mmm-yyyy")</f>
        <v>Jan-2022</v>
      </c>
      <c r="V2219" t="str">
        <f>"Q"&amp;ROUNDUP(MONTH(fact_orders[[#This Row],[Date]])/3,0)</f>
        <v>Q1</v>
      </c>
      <c r="W2219" t="str" cm="1">
        <f t="array" ref="W2219">_xlfn.IFS(
fact_orders[[#This Row],[dim_customers.Customer Age]]&lt;=25,"18-25",
fact_orders[[#This Row],[dim_customers.Customer Age]]&lt;=35,"26-35",
fact_orders[[#This Row],[dim_customers.Customer Age]]&lt;=45,"36-45",
fact_orders[[#This Row],[dim_customers.Customer Age]]&lt;=55,"46-55",
TRUE,"56+"
)</f>
        <v>36-45</v>
      </c>
      <c r="X2219" t="str" cm="1">
        <f t="array" ref="X2219">_xlfn.IFS(fact_orders[[#This Row],[Original Price]]&lt;250,"Under 250", fact_orders[[#This Row],[Original Price]]&lt;500, "250-499",fact_orders[[#This Row],[Original Price]]&lt;1000,"500-999",fact_orders[[#This Row],[Original Price]]&lt;2000,"1000-1999",TRUE,"2000+")</f>
        <v>500-999</v>
      </c>
      <c r="Y2219" t="str" cm="1">
        <f t="array" ref="Y2219">_xlfn.IFS(fact_orders[[#This Row],[Discount%]]&lt;0.2,"10-19%",fact_orders[[#This Row],[Discount%]]&lt;0.3,"20-29%",fact_orders[[#This Row],[Discount%]]&lt;0.4,"30-39%",fact_orders[[#This Row],[Discount%]]&lt;0.5,"40-49%",TRUE,"50%+")</f>
        <v>50%+</v>
      </c>
    </row>
    <row r="2220" spans="1:25" hidden="1" x14ac:dyDescent="0.3">
      <c r="A2220" t="s">
        <v>5636</v>
      </c>
      <c r="B2220" t="s">
        <v>3285</v>
      </c>
      <c r="C2220" t="s">
        <v>2066</v>
      </c>
      <c r="D2220" s="2">
        <v>44529</v>
      </c>
      <c r="E2220">
        <v>355</v>
      </c>
      <c r="F2220" s="4">
        <v>0.55000000000000004</v>
      </c>
      <c r="G2220" t="s">
        <v>8</v>
      </c>
      <c r="H2220" t="s">
        <v>911</v>
      </c>
      <c r="I2220" t="s">
        <v>2013</v>
      </c>
      <c r="J2220" t="s">
        <v>2052</v>
      </c>
      <c r="K2220" t="s">
        <v>949</v>
      </c>
      <c r="L2220" t="s">
        <v>130</v>
      </c>
      <c r="M2220">
        <v>5</v>
      </c>
      <c r="N2220">
        <v>40</v>
      </c>
      <c r="O2220" t="s">
        <v>3286</v>
      </c>
      <c r="P2220" t="s">
        <v>3282</v>
      </c>
      <c r="Q2220" s="7">
        <f>fact_orders[[#This Row],[Original Price]]*(1-fact_orders[[#This Row],[Discount%]])</f>
        <v>159.74999999999997</v>
      </c>
      <c r="R2220">
        <f>fact_orders[[#This Row],[Original Price]]*fact_orders[[#This Row],[Discount%]]</f>
        <v>195.25000000000003</v>
      </c>
      <c r="S2220">
        <f>YEAR(fact_orders[[#This Row],[Date]])</f>
        <v>2021</v>
      </c>
      <c r="T2220">
        <f>MONTH(fact_orders[[#This Row],[Date]])</f>
        <v>11</v>
      </c>
      <c r="U2220" t="str">
        <f>TEXT(fact_orders[[#This Row],[Date]],"mmm-yyyy")</f>
        <v>Nov-2021</v>
      </c>
      <c r="V2220" t="str">
        <f>"Q"&amp;ROUNDUP(MONTH(fact_orders[[#This Row],[Date]])/3,0)</f>
        <v>Q4</v>
      </c>
      <c r="W2220" t="str" cm="1">
        <f t="array" ref="W2220">_xlfn.IFS(
fact_orders[[#This Row],[dim_customers.Customer Age]]&lt;=25,"18-25",
fact_orders[[#This Row],[dim_customers.Customer Age]]&lt;=35,"26-35",
fact_orders[[#This Row],[dim_customers.Customer Age]]&lt;=45,"36-45",
fact_orders[[#This Row],[dim_customers.Customer Age]]&lt;=55,"46-55",
TRUE,"56+"
)</f>
        <v>36-45</v>
      </c>
      <c r="X2220" t="str" cm="1">
        <f t="array" ref="X2220">_xlfn.IFS(fact_orders[[#This Row],[Original Price]]&lt;250,"Under 250", fact_orders[[#This Row],[Original Price]]&lt;500, "250-499",fact_orders[[#This Row],[Original Price]]&lt;1000,"500-999",fact_orders[[#This Row],[Original Price]]&lt;2000,"1000-1999",TRUE,"2000+")</f>
        <v>250-499</v>
      </c>
      <c r="Y2220" t="str" cm="1">
        <f t="array" ref="Y2220">_xlfn.IFS(fact_orders[[#This Row],[Discount%]]&lt;0.2,"10-19%",fact_orders[[#This Row],[Discount%]]&lt;0.3,"20-29%",fact_orders[[#This Row],[Discount%]]&lt;0.4,"30-39%",fact_orders[[#This Row],[Discount%]]&lt;0.5,"40-49%",TRUE,"50%+")</f>
        <v>50%+</v>
      </c>
    </row>
    <row r="2221" spans="1:25" hidden="1" x14ac:dyDescent="0.3">
      <c r="A2221" t="s">
        <v>5637</v>
      </c>
      <c r="B2221" t="s">
        <v>3287</v>
      </c>
      <c r="C2221" t="s">
        <v>2067</v>
      </c>
      <c r="D2221" s="2">
        <v>44691</v>
      </c>
      <c r="E2221">
        <v>465</v>
      </c>
      <c r="F2221" s="4">
        <v>0.5</v>
      </c>
      <c r="G2221" t="s">
        <v>8</v>
      </c>
      <c r="H2221" t="s">
        <v>911</v>
      </c>
      <c r="I2221" t="s">
        <v>2013</v>
      </c>
      <c r="J2221" t="s">
        <v>2052</v>
      </c>
      <c r="K2221" t="s">
        <v>965</v>
      </c>
      <c r="L2221" t="s">
        <v>139</v>
      </c>
      <c r="M2221">
        <v>5</v>
      </c>
      <c r="N2221">
        <v>25</v>
      </c>
      <c r="O2221" t="s">
        <v>3286</v>
      </c>
      <c r="P2221" t="s">
        <v>3282</v>
      </c>
      <c r="Q2221" s="7">
        <f>fact_orders[[#This Row],[Original Price]]*(1-fact_orders[[#This Row],[Discount%]])</f>
        <v>232.5</v>
      </c>
      <c r="R2221">
        <f>fact_orders[[#This Row],[Original Price]]*fact_orders[[#This Row],[Discount%]]</f>
        <v>232.5</v>
      </c>
      <c r="S2221">
        <f>YEAR(fact_orders[[#This Row],[Date]])</f>
        <v>2022</v>
      </c>
      <c r="T2221">
        <f>MONTH(fact_orders[[#This Row],[Date]])</f>
        <v>5</v>
      </c>
      <c r="U2221" t="str">
        <f>TEXT(fact_orders[[#This Row],[Date]],"mmm-yyyy")</f>
        <v>May-2022</v>
      </c>
      <c r="V2221" t="str">
        <f>"Q"&amp;ROUNDUP(MONTH(fact_orders[[#This Row],[Date]])/3,0)</f>
        <v>Q2</v>
      </c>
      <c r="W2221" t="str" cm="1">
        <f t="array" ref="W2221">_xlfn.IFS(
fact_orders[[#This Row],[dim_customers.Customer Age]]&lt;=25,"18-25",
fact_orders[[#This Row],[dim_customers.Customer Age]]&lt;=35,"26-35",
fact_orders[[#This Row],[dim_customers.Customer Age]]&lt;=45,"36-45",
fact_orders[[#This Row],[dim_customers.Customer Age]]&lt;=55,"46-55",
TRUE,"56+"
)</f>
        <v>18-25</v>
      </c>
      <c r="X2221" t="str" cm="1">
        <f t="array" ref="X2221">_xlfn.IFS(fact_orders[[#This Row],[Original Price]]&lt;250,"Under 250", fact_orders[[#This Row],[Original Price]]&lt;500, "250-499",fact_orders[[#This Row],[Original Price]]&lt;1000,"500-999",fact_orders[[#This Row],[Original Price]]&lt;2000,"1000-1999",TRUE,"2000+")</f>
        <v>250-499</v>
      </c>
      <c r="Y2221" t="str" cm="1">
        <f t="array" ref="Y2221">_xlfn.IFS(fact_orders[[#This Row],[Discount%]]&lt;0.2,"10-19%",fact_orders[[#This Row],[Discount%]]&lt;0.3,"20-29%",fact_orders[[#This Row],[Discount%]]&lt;0.4,"30-39%",fact_orders[[#This Row],[Discount%]]&lt;0.5,"40-49%",TRUE,"50%+")</f>
        <v>50%+</v>
      </c>
    </row>
    <row r="2222" spans="1:25" hidden="1" x14ac:dyDescent="0.3">
      <c r="A2222" t="s">
        <v>5638</v>
      </c>
      <c r="B2222" t="s">
        <v>3288</v>
      </c>
      <c r="C2222" t="s">
        <v>2068</v>
      </c>
      <c r="D2222" s="2">
        <v>44314</v>
      </c>
      <c r="E2222">
        <v>965</v>
      </c>
      <c r="F2222" s="4">
        <v>0.5</v>
      </c>
      <c r="G2222" t="s">
        <v>8</v>
      </c>
      <c r="H2222" t="s">
        <v>911</v>
      </c>
      <c r="I2222" t="s">
        <v>2013</v>
      </c>
      <c r="J2222" t="s">
        <v>2052</v>
      </c>
      <c r="K2222" t="s">
        <v>949</v>
      </c>
      <c r="L2222" t="s">
        <v>304</v>
      </c>
      <c r="M2222">
        <v>4</v>
      </c>
      <c r="N2222">
        <v>16</v>
      </c>
      <c r="O2222" t="s">
        <v>3286</v>
      </c>
      <c r="P2222" t="s">
        <v>3282</v>
      </c>
      <c r="Q2222" s="7">
        <f>fact_orders[[#This Row],[Original Price]]*(1-fact_orders[[#This Row],[Discount%]])</f>
        <v>482.5</v>
      </c>
      <c r="R2222">
        <f>fact_orders[[#This Row],[Original Price]]*fact_orders[[#This Row],[Discount%]]</f>
        <v>482.5</v>
      </c>
      <c r="S2222">
        <f>YEAR(fact_orders[[#This Row],[Date]])</f>
        <v>2021</v>
      </c>
      <c r="T2222">
        <f>MONTH(fact_orders[[#This Row],[Date]])</f>
        <v>4</v>
      </c>
      <c r="U2222" t="str">
        <f>TEXT(fact_orders[[#This Row],[Date]],"mmm-yyyy")</f>
        <v>Apr-2021</v>
      </c>
      <c r="V2222" t="str">
        <f>"Q"&amp;ROUNDUP(MONTH(fact_orders[[#This Row],[Date]])/3,0)</f>
        <v>Q2</v>
      </c>
      <c r="W2222" t="str" cm="1">
        <f t="array" ref="W2222">_xlfn.IFS(
fact_orders[[#This Row],[dim_customers.Customer Age]]&lt;=25,"18-25",
fact_orders[[#This Row],[dim_customers.Customer Age]]&lt;=35,"26-35",
fact_orders[[#This Row],[dim_customers.Customer Age]]&lt;=45,"36-45",
fact_orders[[#This Row],[dim_customers.Customer Age]]&lt;=55,"46-55",
TRUE,"56+"
)</f>
        <v>18-25</v>
      </c>
      <c r="X2222" t="str" cm="1">
        <f t="array" ref="X2222">_xlfn.IFS(fact_orders[[#This Row],[Original Price]]&lt;250,"Under 250", fact_orders[[#This Row],[Original Price]]&lt;500, "250-499",fact_orders[[#This Row],[Original Price]]&lt;1000,"500-999",fact_orders[[#This Row],[Original Price]]&lt;2000,"1000-1999",TRUE,"2000+")</f>
        <v>500-999</v>
      </c>
      <c r="Y2222" t="str" cm="1">
        <f t="array" ref="Y2222">_xlfn.IFS(fact_orders[[#This Row],[Discount%]]&lt;0.2,"10-19%",fact_orders[[#This Row],[Discount%]]&lt;0.3,"20-29%",fact_orders[[#This Row],[Discount%]]&lt;0.4,"30-39%",fact_orders[[#This Row],[Discount%]]&lt;0.5,"40-49%",TRUE,"50%+")</f>
        <v>50%+</v>
      </c>
    </row>
    <row r="2223" spans="1:25" hidden="1" x14ac:dyDescent="0.3">
      <c r="A2223" t="s">
        <v>5639</v>
      </c>
      <c r="B2223" t="s">
        <v>3289</v>
      </c>
      <c r="C2223" t="s">
        <v>2069</v>
      </c>
      <c r="D2223" s="2">
        <v>44424</v>
      </c>
      <c r="E2223">
        <v>1158</v>
      </c>
      <c r="F2223" s="4">
        <v>0.5</v>
      </c>
      <c r="G2223" t="s">
        <v>8</v>
      </c>
      <c r="H2223" t="s">
        <v>911</v>
      </c>
      <c r="I2223" t="s">
        <v>2013</v>
      </c>
      <c r="J2223" t="s">
        <v>2052</v>
      </c>
      <c r="K2223" t="s">
        <v>940</v>
      </c>
      <c r="L2223" t="s">
        <v>37</v>
      </c>
      <c r="M2223">
        <v>4</v>
      </c>
      <c r="N2223">
        <v>23</v>
      </c>
      <c r="O2223" t="s">
        <v>3286</v>
      </c>
      <c r="P2223" t="s">
        <v>3282</v>
      </c>
      <c r="Q2223" s="7">
        <f>fact_orders[[#This Row],[Original Price]]*(1-fact_orders[[#This Row],[Discount%]])</f>
        <v>579</v>
      </c>
      <c r="R2223">
        <f>fact_orders[[#This Row],[Original Price]]*fact_orders[[#This Row],[Discount%]]</f>
        <v>579</v>
      </c>
      <c r="S2223">
        <f>YEAR(fact_orders[[#This Row],[Date]])</f>
        <v>2021</v>
      </c>
      <c r="T2223">
        <f>MONTH(fact_orders[[#This Row],[Date]])</f>
        <v>8</v>
      </c>
      <c r="U2223" t="str">
        <f>TEXT(fact_orders[[#This Row],[Date]],"mmm-yyyy")</f>
        <v>Aug-2021</v>
      </c>
      <c r="V2223" t="str">
        <f>"Q"&amp;ROUNDUP(MONTH(fact_orders[[#This Row],[Date]])/3,0)</f>
        <v>Q3</v>
      </c>
      <c r="W2223" t="str" cm="1">
        <f t="array" ref="W2223">_xlfn.IFS(
fact_orders[[#This Row],[dim_customers.Customer Age]]&lt;=25,"18-25",
fact_orders[[#This Row],[dim_customers.Customer Age]]&lt;=35,"26-35",
fact_orders[[#This Row],[dim_customers.Customer Age]]&lt;=45,"36-45",
fact_orders[[#This Row],[dim_customers.Customer Age]]&lt;=55,"46-55",
TRUE,"56+"
)</f>
        <v>18-25</v>
      </c>
      <c r="X2223" t="str" cm="1">
        <f t="array" ref="X2223">_xlfn.IFS(fact_orders[[#This Row],[Original Price]]&lt;250,"Under 250", fact_orders[[#This Row],[Original Price]]&lt;500, "250-499",fact_orders[[#This Row],[Original Price]]&lt;1000,"500-999",fact_orders[[#This Row],[Original Price]]&lt;2000,"1000-1999",TRUE,"2000+")</f>
        <v>1000-1999</v>
      </c>
      <c r="Y2223" t="str" cm="1">
        <f t="array" ref="Y2223">_xlfn.IFS(fact_orders[[#This Row],[Discount%]]&lt;0.2,"10-19%",fact_orders[[#This Row],[Discount%]]&lt;0.3,"20-29%",fact_orders[[#This Row],[Discount%]]&lt;0.4,"30-39%",fact_orders[[#This Row],[Discount%]]&lt;0.5,"40-49%",TRUE,"50%+")</f>
        <v>50%+</v>
      </c>
    </row>
    <row r="2224" spans="1:25" hidden="1" x14ac:dyDescent="0.3">
      <c r="A2224" t="s">
        <v>5640</v>
      </c>
      <c r="B2224" t="s">
        <v>3290</v>
      </c>
      <c r="C2224" t="s">
        <v>2070</v>
      </c>
      <c r="D2224" s="2">
        <v>44519</v>
      </c>
      <c r="E2224">
        <v>264</v>
      </c>
      <c r="F2224" s="4">
        <v>0.5</v>
      </c>
      <c r="G2224" t="s">
        <v>8</v>
      </c>
      <c r="H2224" t="s">
        <v>911</v>
      </c>
      <c r="I2224" t="s">
        <v>2013</v>
      </c>
      <c r="J2224" t="s">
        <v>2052</v>
      </c>
      <c r="K2224" t="s">
        <v>931</v>
      </c>
      <c r="L2224" t="s">
        <v>102</v>
      </c>
      <c r="M2224">
        <v>4</v>
      </c>
      <c r="N2224">
        <v>22</v>
      </c>
      <c r="O2224" t="s">
        <v>3286</v>
      </c>
      <c r="P2224" t="s">
        <v>3282</v>
      </c>
      <c r="Q2224" s="7">
        <f>fact_orders[[#This Row],[Original Price]]*(1-fact_orders[[#This Row],[Discount%]])</f>
        <v>132</v>
      </c>
      <c r="R2224">
        <f>fact_orders[[#This Row],[Original Price]]*fact_orders[[#This Row],[Discount%]]</f>
        <v>132</v>
      </c>
      <c r="S2224">
        <f>YEAR(fact_orders[[#This Row],[Date]])</f>
        <v>2021</v>
      </c>
      <c r="T2224">
        <f>MONTH(fact_orders[[#This Row],[Date]])</f>
        <v>11</v>
      </c>
      <c r="U2224" t="str">
        <f>TEXT(fact_orders[[#This Row],[Date]],"mmm-yyyy")</f>
        <v>Nov-2021</v>
      </c>
      <c r="V2224" t="str">
        <f>"Q"&amp;ROUNDUP(MONTH(fact_orders[[#This Row],[Date]])/3,0)</f>
        <v>Q4</v>
      </c>
      <c r="W2224" t="str" cm="1">
        <f t="array" ref="W2224">_xlfn.IFS(
fact_orders[[#This Row],[dim_customers.Customer Age]]&lt;=25,"18-25",
fact_orders[[#This Row],[dim_customers.Customer Age]]&lt;=35,"26-35",
fact_orders[[#This Row],[dim_customers.Customer Age]]&lt;=45,"36-45",
fact_orders[[#This Row],[dim_customers.Customer Age]]&lt;=55,"46-55",
TRUE,"56+"
)</f>
        <v>18-25</v>
      </c>
      <c r="X2224" t="str" cm="1">
        <f t="array" ref="X2224">_xlfn.IFS(fact_orders[[#This Row],[Original Price]]&lt;250,"Under 250", fact_orders[[#This Row],[Original Price]]&lt;500, "250-499",fact_orders[[#This Row],[Original Price]]&lt;1000,"500-999",fact_orders[[#This Row],[Original Price]]&lt;2000,"1000-1999",TRUE,"2000+")</f>
        <v>250-499</v>
      </c>
      <c r="Y2224" t="str" cm="1">
        <f t="array" ref="Y2224">_xlfn.IFS(fact_orders[[#This Row],[Discount%]]&lt;0.2,"10-19%",fact_orders[[#This Row],[Discount%]]&lt;0.3,"20-29%",fact_orders[[#This Row],[Discount%]]&lt;0.4,"30-39%",fact_orders[[#This Row],[Discount%]]&lt;0.5,"40-49%",TRUE,"50%+")</f>
        <v>50%+</v>
      </c>
    </row>
    <row r="2225" spans="1:25" hidden="1" x14ac:dyDescent="0.3">
      <c r="A2225" t="s">
        <v>5641</v>
      </c>
      <c r="B2225" t="s">
        <v>3291</v>
      </c>
      <c r="C2225" t="s">
        <v>2071</v>
      </c>
      <c r="D2225" s="2">
        <v>44526</v>
      </c>
      <c r="E2225">
        <v>433</v>
      </c>
      <c r="F2225" s="4">
        <v>0.5</v>
      </c>
      <c r="G2225" t="s">
        <v>8</v>
      </c>
      <c r="H2225" t="s">
        <v>911</v>
      </c>
      <c r="I2225" t="s">
        <v>2013</v>
      </c>
      <c r="J2225" t="s">
        <v>2052</v>
      </c>
      <c r="K2225" t="s">
        <v>1084</v>
      </c>
      <c r="L2225" t="s">
        <v>281</v>
      </c>
      <c r="M2225">
        <v>3</v>
      </c>
      <c r="N2225">
        <v>17</v>
      </c>
      <c r="O2225" t="s">
        <v>3292</v>
      </c>
      <c r="P2225" t="s">
        <v>3293</v>
      </c>
      <c r="Q2225" s="7">
        <f>fact_orders[[#This Row],[Original Price]]*(1-fact_orders[[#This Row],[Discount%]])</f>
        <v>216.5</v>
      </c>
      <c r="R2225">
        <f>fact_orders[[#This Row],[Original Price]]*fact_orders[[#This Row],[Discount%]]</f>
        <v>216.5</v>
      </c>
      <c r="S2225">
        <f>YEAR(fact_orders[[#This Row],[Date]])</f>
        <v>2021</v>
      </c>
      <c r="T2225">
        <f>MONTH(fact_orders[[#This Row],[Date]])</f>
        <v>11</v>
      </c>
      <c r="U2225" t="str">
        <f>TEXT(fact_orders[[#This Row],[Date]],"mmm-yyyy")</f>
        <v>Nov-2021</v>
      </c>
      <c r="V2225" t="str">
        <f>"Q"&amp;ROUNDUP(MONTH(fact_orders[[#This Row],[Date]])/3,0)</f>
        <v>Q4</v>
      </c>
      <c r="W2225" t="str" cm="1">
        <f t="array" ref="W2225">_xlfn.IFS(
fact_orders[[#This Row],[dim_customers.Customer Age]]&lt;=25,"18-25",
fact_orders[[#This Row],[dim_customers.Customer Age]]&lt;=35,"26-35",
fact_orders[[#This Row],[dim_customers.Customer Age]]&lt;=45,"36-45",
fact_orders[[#This Row],[dim_customers.Customer Age]]&lt;=55,"46-55",
TRUE,"56+"
)</f>
        <v>18-25</v>
      </c>
      <c r="X2225" t="str" cm="1">
        <f t="array" ref="X2225">_xlfn.IFS(fact_orders[[#This Row],[Original Price]]&lt;250,"Under 250", fact_orders[[#This Row],[Original Price]]&lt;500, "250-499",fact_orders[[#This Row],[Original Price]]&lt;1000,"500-999",fact_orders[[#This Row],[Original Price]]&lt;2000,"1000-1999",TRUE,"2000+")</f>
        <v>250-499</v>
      </c>
      <c r="Y2225" t="str" cm="1">
        <f t="array" ref="Y2225">_xlfn.IFS(fact_orders[[#This Row],[Discount%]]&lt;0.2,"10-19%",fact_orders[[#This Row],[Discount%]]&lt;0.3,"20-29%",fact_orders[[#This Row],[Discount%]]&lt;0.4,"30-39%",fact_orders[[#This Row],[Discount%]]&lt;0.5,"40-49%",TRUE,"50%+")</f>
        <v>50%+</v>
      </c>
    </row>
    <row r="2226" spans="1:25" hidden="1" x14ac:dyDescent="0.3">
      <c r="A2226" t="s">
        <v>5642</v>
      </c>
      <c r="B2226" t="s">
        <v>3294</v>
      </c>
      <c r="C2226" t="s">
        <v>2072</v>
      </c>
      <c r="D2226" s="2">
        <v>44600</v>
      </c>
      <c r="E2226">
        <v>562</v>
      </c>
      <c r="F2226" s="4">
        <v>0.3</v>
      </c>
      <c r="G2226" t="s">
        <v>8</v>
      </c>
      <c r="H2226" t="s">
        <v>911</v>
      </c>
      <c r="I2226" t="s">
        <v>2013</v>
      </c>
      <c r="J2226" t="s">
        <v>2052</v>
      </c>
      <c r="K2226" t="s">
        <v>1086</v>
      </c>
      <c r="L2226" t="s">
        <v>321</v>
      </c>
      <c r="M2226">
        <v>5</v>
      </c>
      <c r="N2226">
        <v>19</v>
      </c>
      <c r="O2226" t="s">
        <v>3292</v>
      </c>
      <c r="P2226" t="s">
        <v>3293</v>
      </c>
      <c r="Q2226" s="7">
        <f>fact_orders[[#This Row],[Original Price]]*(1-fact_orders[[#This Row],[Discount%]])</f>
        <v>393.4</v>
      </c>
      <c r="R2226">
        <f>fact_orders[[#This Row],[Original Price]]*fact_orders[[#This Row],[Discount%]]</f>
        <v>168.6</v>
      </c>
      <c r="S2226">
        <f>YEAR(fact_orders[[#This Row],[Date]])</f>
        <v>2022</v>
      </c>
      <c r="T2226">
        <f>MONTH(fact_orders[[#This Row],[Date]])</f>
        <v>2</v>
      </c>
      <c r="U2226" t="str">
        <f>TEXT(fact_orders[[#This Row],[Date]],"mmm-yyyy")</f>
        <v>Feb-2022</v>
      </c>
      <c r="V2226" t="str">
        <f>"Q"&amp;ROUNDUP(MONTH(fact_orders[[#This Row],[Date]])/3,0)</f>
        <v>Q1</v>
      </c>
      <c r="W2226" t="str" cm="1">
        <f t="array" ref="W2226">_xlfn.IFS(
fact_orders[[#This Row],[dim_customers.Customer Age]]&lt;=25,"18-25",
fact_orders[[#This Row],[dim_customers.Customer Age]]&lt;=35,"26-35",
fact_orders[[#This Row],[dim_customers.Customer Age]]&lt;=45,"36-45",
fact_orders[[#This Row],[dim_customers.Customer Age]]&lt;=55,"46-55",
TRUE,"56+"
)</f>
        <v>18-25</v>
      </c>
      <c r="X2226" t="str" cm="1">
        <f t="array" ref="X2226">_xlfn.IFS(fact_orders[[#This Row],[Original Price]]&lt;250,"Under 250", fact_orders[[#This Row],[Original Price]]&lt;500, "250-499",fact_orders[[#This Row],[Original Price]]&lt;1000,"500-999",fact_orders[[#This Row],[Original Price]]&lt;2000,"1000-1999",TRUE,"2000+")</f>
        <v>500-999</v>
      </c>
      <c r="Y2226" t="str" cm="1">
        <f t="array" ref="Y2226">_xlfn.IFS(fact_orders[[#This Row],[Discount%]]&lt;0.2,"10-19%",fact_orders[[#This Row],[Discount%]]&lt;0.3,"20-29%",fact_orders[[#This Row],[Discount%]]&lt;0.4,"30-39%",fact_orders[[#This Row],[Discount%]]&lt;0.5,"40-49%",TRUE,"50%+")</f>
        <v>30-39%</v>
      </c>
    </row>
    <row r="2227" spans="1:25" hidden="1" x14ac:dyDescent="0.3">
      <c r="A2227" t="s">
        <v>5643</v>
      </c>
      <c r="B2227" t="s">
        <v>3295</v>
      </c>
      <c r="C2227" t="s">
        <v>2073</v>
      </c>
      <c r="D2227" s="2">
        <v>45011</v>
      </c>
      <c r="E2227">
        <v>423</v>
      </c>
      <c r="F2227" s="4">
        <v>0.32</v>
      </c>
      <c r="G2227" t="s">
        <v>8</v>
      </c>
      <c r="H2227" t="s">
        <v>911</v>
      </c>
      <c r="I2227" t="s">
        <v>2013</v>
      </c>
      <c r="J2227" t="s">
        <v>2052</v>
      </c>
      <c r="K2227" t="s">
        <v>956</v>
      </c>
      <c r="L2227" t="s">
        <v>14</v>
      </c>
      <c r="M2227">
        <v>4</v>
      </c>
      <c r="N2227">
        <v>18</v>
      </c>
      <c r="O2227" t="s">
        <v>3292</v>
      </c>
      <c r="P2227" t="s">
        <v>3293</v>
      </c>
      <c r="Q2227" s="7">
        <f>fact_orders[[#This Row],[Original Price]]*(1-fact_orders[[#This Row],[Discount%]])</f>
        <v>287.64</v>
      </c>
      <c r="R2227">
        <f>fact_orders[[#This Row],[Original Price]]*fact_orders[[#This Row],[Discount%]]</f>
        <v>135.36000000000001</v>
      </c>
      <c r="S2227">
        <f>YEAR(fact_orders[[#This Row],[Date]])</f>
        <v>2023</v>
      </c>
      <c r="T2227">
        <f>MONTH(fact_orders[[#This Row],[Date]])</f>
        <v>3</v>
      </c>
      <c r="U2227" t="str">
        <f>TEXT(fact_orders[[#This Row],[Date]],"mmm-yyyy")</f>
        <v>Mar-2023</v>
      </c>
      <c r="V2227" t="str">
        <f>"Q"&amp;ROUNDUP(MONTH(fact_orders[[#This Row],[Date]])/3,0)</f>
        <v>Q1</v>
      </c>
      <c r="W2227" t="str" cm="1">
        <f t="array" ref="W2227">_xlfn.IFS(
fact_orders[[#This Row],[dim_customers.Customer Age]]&lt;=25,"18-25",
fact_orders[[#This Row],[dim_customers.Customer Age]]&lt;=35,"26-35",
fact_orders[[#This Row],[dim_customers.Customer Age]]&lt;=45,"36-45",
fact_orders[[#This Row],[dim_customers.Customer Age]]&lt;=55,"46-55",
TRUE,"56+"
)</f>
        <v>18-25</v>
      </c>
      <c r="X2227" t="str" cm="1">
        <f t="array" ref="X2227">_xlfn.IFS(fact_orders[[#This Row],[Original Price]]&lt;250,"Under 250", fact_orders[[#This Row],[Original Price]]&lt;500, "250-499",fact_orders[[#This Row],[Original Price]]&lt;1000,"500-999",fact_orders[[#This Row],[Original Price]]&lt;2000,"1000-1999",TRUE,"2000+")</f>
        <v>250-499</v>
      </c>
      <c r="Y2227" t="str" cm="1">
        <f t="array" ref="Y2227">_xlfn.IFS(fact_orders[[#This Row],[Discount%]]&lt;0.2,"10-19%",fact_orders[[#This Row],[Discount%]]&lt;0.3,"20-29%",fact_orders[[#This Row],[Discount%]]&lt;0.4,"30-39%",fact_orders[[#This Row],[Discount%]]&lt;0.5,"40-49%",TRUE,"50%+")</f>
        <v>30-39%</v>
      </c>
    </row>
    <row r="2228" spans="1:25" hidden="1" x14ac:dyDescent="0.3">
      <c r="A2228" t="s">
        <v>5644</v>
      </c>
      <c r="B2228" t="s">
        <v>3296</v>
      </c>
      <c r="C2228" t="s">
        <v>2074</v>
      </c>
      <c r="D2228" s="2">
        <v>44623</v>
      </c>
      <c r="E2228">
        <v>621</v>
      </c>
      <c r="F2228" s="4">
        <v>0.25</v>
      </c>
      <c r="G2228" t="s">
        <v>8</v>
      </c>
      <c r="H2228" t="s">
        <v>911</v>
      </c>
      <c r="I2228" t="s">
        <v>2013</v>
      </c>
      <c r="J2228" t="s">
        <v>2052</v>
      </c>
      <c r="K2228" t="s">
        <v>965</v>
      </c>
      <c r="L2228" t="s">
        <v>16</v>
      </c>
      <c r="M2228">
        <v>2</v>
      </c>
      <c r="N2228">
        <v>20</v>
      </c>
      <c r="O2228" t="s">
        <v>3292</v>
      </c>
      <c r="P2228" t="s">
        <v>3293</v>
      </c>
      <c r="Q2228" s="7">
        <f>fact_orders[[#This Row],[Original Price]]*(1-fact_orders[[#This Row],[Discount%]])</f>
        <v>465.75</v>
      </c>
      <c r="R2228">
        <f>fact_orders[[#This Row],[Original Price]]*fact_orders[[#This Row],[Discount%]]</f>
        <v>155.25</v>
      </c>
      <c r="S2228">
        <f>YEAR(fact_orders[[#This Row],[Date]])</f>
        <v>2022</v>
      </c>
      <c r="T2228">
        <f>MONTH(fact_orders[[#This Row],[Date]])</f>
        <v>3</v>
      </c>
      <c r="U2228" t="str">
        <f>TEXT(fact_orders[[#This Row],[Date]],"mmm-yyyy")</f>
        <v>Mar-2022</v>
      </c>
      <c r="V2228" t="str">
        <f>"Q"&amp;ROUNDUP(MONTH(fact_orders[[#This Row],[Date]])/3,0)</f>
        <v>Q1</v>
      </c>
      <c r="W2228" t="str" cm="1">
        <f t="array" ref="W2228">_xlfn.IFS(
fact_orders[[#This Row],[dim_customers.Customer Age]]&lt;=25,"18-25",
fact_orders[[#This Row],[dim_customers.Customer Age]]&lt;=35,"26-35",
fact_orders[[#This Row],[dim_customers.Customer Age]]&lt;=45,"36-45",
fact_orders[[#This Row],[dim_customers.Customer Age]]&lt;=55,"46-55",
TRUE,"56+"
)</f>
        <v>18-25</v>
      </c>
      <c r="X2228" t="str" cm="1">
        <f t="array" ref="X2228">_xlfn.IFS(fact_orders[[#This Row],[Original Price]]&lt;250,"Under 250", fact_orders[[#This Row],[Original Price]]&lt;500, "250-499",fact_orders[[#This Row],[Original Price]]&lt;1000,"500-999",fact_orders[[#This Row],[Original Price]]&lt;2000,"1000-1999",TRUE,"2000+")</f>
        <v>500-999</v>
      </c>
      <c r="Y2228" t="str" cm="1">
        <f t="array" ref="Y2228">_xlfn.IFS(fact_orders[[#This Row],[Discount%]]&lt;0.2,"10-19%",fact_orders[[#This Row],[Discount%]]&lt;0.3,"20-29%",fact_orders[[#This Row],[Discount%]]&lt;0.4,"30-39%",fact_orders[[#This Row],[Discount%]]&lt;0.5,"40-49%",TRUE,"50%+")</f>
        <v>20-29%</v>
      </c>
    </row>
    <row r="2229" spans="1:25" hidden="1" x14ac:dyDescent="0.3">
      <c r="A2229" t="s">
        <v>5645</v>
      </c>
      <c r="B2229" t="s">
        <v>3297</v>
      </c>
      <c r="C2229" t="s">
        <v>2075</v>
      </c>
      <c r="D2229" s="2">
        <v>44575</v>
      </c>
      <c r="E2229">
        <v>333</v>
      </c>
      <c r="F2229" s="4">
        <v>0.45</v>
      </c>
      <c r="G2229" t="s">
        <v>8</v>
      </c>
      <c r="H2229" t="s">
        <v>911</v>
      </c>
      <c r="I2229" t="s">
        <v>2013</v>
      </c>
      <c r="J2229" t="s">
        <v>2052</v>
      </c>
      <c r="K2229" t="s">
        <v>949</v>
      </c>
      <c r="L2229" t="s">
        <v>359</v>
      </c>
      <c r="M2229">
        <v>5</v>
      </c>
      <c r="N2229">
        <v>22</v>
      </c>
      <c r="O2229" t="s">
        <v>3298</v>
      </c>
      <c r="P2229" t="s">
        <v>3299</v>
      </c>
      <c r="Q2229" s="7">
        <f>fact_orders[[#This Row],[Original Price]]*(1-fact_orders[[#This Row],[Discount%]])</f>
        <v>183.15</v>
      </c>
      <c r="R2229">
        <f>fact_orders[[#This Row],[Original Price]]*fact_orders[[#This Row],[Discount%]]</f>
        <v>149.85</v>
      </c>
      <c r="S2229">
        <f>YEAR(fact_orders[[#This Row],[Date]])</f>
        <v>2022</v>
      </c>
      <c r="T2229">
        <f>MONTH(fact_orders[[#This Row],[Date]])</f>
        <v>1</v>
      </c>
      <c r="U2229" t="str">
        <f>TEXT(fact_orders[[#This Row],[Date]],"mmm-yyyy")</f>
        <v>Jan-2022</v>
      </c>
      <c r="V2229" t="str">
        <f>"Q"&amp;ROUNDUP(MONTH(fact_orders[[#This Row],[Date]])/3,0)</f>
        <v>Q1</v>
      </c>
      <c r="W2229" t="str" cm="1">
        <f t="array" ref="W2229">_xlfn.IFS(
fact_orders[[#This Row],[dim_customers.Customer Age]]&lt;=25,"18-25",
fact_orders[[#This Row],[dim_customers.Customer Age]]&lt;=35,"26-35",
fact_orders[[#This Row],[dim_customers.Customer Age]]&lt;=45,"36-45",
fact_orders[[#This Row],[dim_customers.Customer Age]]&lt;=55,"46-55",
TRUE,"56+"
)</f>
        <v>18-25</v>
      </c>
      <c r="X2229" t="str" cm="1">
        <f t="array" ref="X2229">_xlfn.IFS(fact_orders[[#This Row],[Original Price]]&lt;250,"Under 250", fact_orders[[#This Row],[Original Price]]&lt;500, "250-499",fact_orders[[#This Row],[Original Price]]&lt;1000,"500-999",fact_orders[[#This Row],[Original Price]]&lt;2000,"1000-1999",TRUE,"2000+")</f>
        <v>250-499</v>
      </c>
      <c r="Y2229" t="str" cm="1">
        <f t="array" ref="Y2229">_xlfn.IFS(fact_orders[[#This Row],[Discount%]]&lt;0.2,"10-19%",fact_orders[[#This Row],[Discount%]]&lt;0.3,"20-29%",fact_orders[[#This Row],[Discount%]]&lt;0.4,"30-39%",fact_orders[[#This Row],[Discount%]]&lt;0.5,"40-49%",TRUE,"50%+")</f>
        <v>40-49%</v>
      </c>
    </row>
    <row r="2230" spans="1:25" hidden="1" x14ac:dyDescent="0.3">
      <c r="A2230" t="s">
        <v>5646</v>
      </c>
      <c r="B2230" t="s">
        <v>3300</v>
      </c>
      <c r="C2230" t="s">
        <v>2076</v>
      </c>
      <c r="D2230" s="2">
        <v>44363</v>
      </c>
      <c r="E2230">
        <v>236</v>
      </c>
      <c r="F2230" s="4">
        <v>0.15</v>
      </c>
      <c r="G2230" t="s">
        <v>8</v>
      </c>
      <c r="H2230" t="s">
        <v>911</v>
      </c>
      <c r="I2230" t="s">
        <v>2077</v>
      </c>
      <c r="J2230" t="s">
        <v>2052</v>
      </c>
      <c r="K2230" t="s">
        <v>940</v>
      </c>
      <c r="L2230" t="s">
        <v>23</v>
      </c>
      <c r="M2230">
        <v>5</v>
      </c>
      <c r="N2230">
        <v>25</v>
      </c>
      <c r="O2230" t="s">
        <v>3298</v>
      </c>
      <c r="P2230" t="s">
        <v>3299</v>
      </c>
      <c r="Q2230" s="7">
        <f>fact_orders[[#This Row],[Original Price]]*(1-fact_orders[[#This Row],[Discount%]])</f>
        <v>200.6</v>
      </c>
      <c r="R2230">
        <f>fact_orders[[#This Row],[Original Price]]*fact_orders[[#This Row],[Discount%]]</f>
        <v>35.4</v>
      </c>
      <c r="S2230">
        <f>YEAR(fact_orders[[#This Row],[Date]])</f>
        <v>2021</v>
      </c>
      <c r="T2230">
        <f>MONTH(fact_orders[[#This Row],[Date]])</f>
        <v>6</v>
      </c>
      <c r="U2230" t="str">
        <f>TEXT(fact_orders[[#This Row],[Date]],"mmm-yyyy")</f>
        <v>Jun-2021</v>
      </c>
      <c r="V2230" t="str">
        <f>"Q"&amp;ROUNDUP(MONTH(fact_orders[[#This Row],[Date]])/3,0)</f>
        <v>Q2</v>
      </c>
      <c r="W2230" t="str" cm="1">
        <f t="array" ref="W2230">_xlfn.IFS(
fact_orders[[#This Row],[dim_customers.Customer Age]]&lt;=25,"18-25",
fact_orders[[#This Row],[dim_customers.Customer Age]]&lt;=35,"26-35",
fact_orders[[#This Row],[dim_customers.Customer Age]]&lt;=45,"36-45",
fact_orders[[#This Row],[dim_customers.Customer Age]]&lt;=55,"46-55",
TRUE,"56+"
)</f>
        <v>18-25</v>
      </c>
      <c r="X2230" t="str" cm="1">
        <f t="array" ref="X2230">_xlfn.IFS(fact_orders[[#This Row],[Original Price]]&lt;250,"Under 250", fact_orders[[#This Row],[Original Price]]&lt;500, "250-499",fact_orders[[#This Row],[Original Price]]&lt;1000,"500-999",fact_orders[[#This Row],[Original Price]]&lt;2000,"1000-1999",TRUE,"2000+")</f>
        <v>Under 250</v>
      </c>
      <c r="Y2230" t="str" cm="1">
        <f t="array" ref="Y2230">_xlfn.IFS(fact_orders[[#This Row],[Discount%]]&lt;0.2,"10-19%",fact_orders[[#This Row],[Discount%]]&lt;0.3,"20-29%",fact_orders[[#This Row],[Discount%]]&lt;0.4,"30-39%",fact_orders[[#This Row],[Discount%]]&lt;0.5,"40-49%",TRUE,"50%+")</f>
        <v>10-19%</v>
      </c>
    </row>
    <row r="2231" spans="1:25" hidden="1" x14ac:dyDescent="0.3">
      <c r="A2231" t="s">
        <v>5647</v>
      </c>
      <c r="B2231" t="s">
        <v>3301</v>
      </c>
      <c r="C2231" t="s">
        <v>2078</v>
      </c>
      <c r="D2231" s="2">
        <v>44224</v>
      </c>
      <c r="E2231">
        <v>456</v>
      </c>
      <c r="F2231" s="4">
        <v>0.33</v>
      </c>
      <c r="G2231" t="s">
        <v>8</v>
      </c>
      <c r="H2231" t="s">
        <v>911</v>
      </c>
      <c r="I2231" t="s">
        <v>2077</v>
      </c>
      <c r="J2231" t="s">
        <v>2052</v>
      </c>
      <c r="K2231" t="s">
        <v>931</v>
      </c>
      <c r="L2231" t="s">
        <v>23</v>
      </c>
      <c r="M2231">
        <v>5</v>
      </c>
      <c r="N2231">
        <v>27</v>
      </c>
      <c r="O2231" t="s">
        <v>3302</v>
      </c>
      <c r="P2231" t="s">
        <v>3303</v>
      </c>
      <c r="Q2231" s="7">
        <f>fact_orders[[#This Row],[Original Price]]*(1-fact_orders[[#This Row],[Discount%]])</f>
        <v>305.52</v>
      </c>
      <c r="R2231">
        <f>fact_orders[[#This Row],[Original Price]]*fact_orders[[#This Row],[Discount%]]</f>
        <v>150.48000000000002</v>
      </c>
      <c r="S2231">
        <f>YEAR(fact_orders[[#This Row],[Date]])</f>
        <v>2021</v>
      </c>
      <c r="T2231">
        <f>MONTH(fact_orders[[#This Row],[Date]])</f>
        <v>1</v>
      </c>
      <c r="U2231" t="str">
        <f>TEXT(fact_orders[[#This Row],[Date]],"mmm-yyyy")</f>
        <v>Jan-2021</v>
      </c>
      <c r="V2231" t="str">
        <f>"Q"&amp;ROUNDUP(MONTH(fact_orders[[#This Row],[Date]])/3,0)</f>
        <v>Q1</v>
      </c>
      <c r="W2231" t="str" cm="1">
        <f t="array" ref="W2231">_xlfn.IFS(
fact_orders[[#This Row],[dim_customers.Customer Age]]&lt;=25,"18-25",
fact_orders[[#This Row],[dim_customers.Customer Age]]&lt;=35,"26-35",
fact_orders[[#This Row],[dim_customers.Customer Age]]&lt;=45,"36-45",
fact_orders[[#This Row],[dim_customers.Customer Age]]&lt;=55,"46-55",
TRUE,"56+"
)</f>
        <v>26-35</v>
      </c>
      <c r="X2231" t="str" cm="1">
        <f t="array" ref="X2231">_xlfn.IFS(fact_orders[[#This Row],[Original Price]]&lt;250,"Under 250", fact_orders[[#This Row],[Original Price]]&lt;500, "250-499",fact_orders[[#This Row],[Original Price]]&lt;1000,"500-999",fact_orders[[#This Row],[Original Price]]&lt;2000,"1000-1999",TRUE,"2000+")</f>
        <v>250-499</v>
      </c>
      <c r="Y2231" t="str" cm="1">
        <f t="array" ref="Y2231">_xlfn.IFS(fact_orders[[#This Row],[Discount%]]&lt;0.2,"10-19%",fact_orders[[#This Row],[Discount%]]&lt;0.3,"20-29%",fact_orders[[#This Row],[Discount%]]&lt;0.4,"30-39%",fact_orders[[#This Row],[Discount%]]&lt;0.5,"40-49%",TRUE,"50%+")</f>
        <v>30-39%</v>
      </c>
    </row>
    <row r="2232" spans="1:25" hidden="1" x14ac:dyDescent="0.3">
      <c r="A2232" t="s">
        <v>5648</v>
      </c>
      <c r="B2232" t="s">
        <v>3304</v>
      </c>
      <c r="C2232" t="s">
        <v>2079</v>
      </c>
      <c r="D2232" s="2">
        <v>44332</v>
      </c>
      <c r="E2232">
        <v>963</v>
      </c>
      <c r="F2232" s="4">
        <v>0.42</v>
      </c>
      <c r="G2232" t="s">
        <v>8</v>
      </c>
      <c r="H2232" t="s">
        <v>911</v>
      </c>
      <c r="I2232" t="s">
        <v>2077</v>
      </c>
      <c r="J2232" t="s">
        <v>2052</v>
      </c>
      <c r="K2232" t="s">
        <v>1084</v>
      </c>
      <c r="L2232" t="s">
        <v>23</v>
      </c>
      <c r="M2232">
        <v>4</v>
      </c>
      <c r="N2232">
        <v>29</v>
      </c>
      <c r="O2232" t="s">
        <v>3302</v>
      </c>
      <c r="P2232" t="s">
        <v>3303</v>
      </c>
      <c r="Q2232" s="7">
        <f>fact_orders[[#This Row],[Original Price]]*(1-fact_orders[[#This Row],[Discount%]])</f>
        <v>558.54000000000008</v>
      </c>
      <c r="R2232">
        <f>fact_orders[[#This Row],[Original Price]]*fact_orders[[#This Row],[Discount%]]</f>
        <v>404.46</v>
      </c>
      <c r="S2232">
        <f>YEAR(fact_orders[[#This Row],[Date]])</f>
        <v>2021</v>
      </c>
      <c r="T2232">
        <f>MONTH(fact_orders[[#This Row],[Date]])</f>
        <v>5</v>
      </c>
      <c r="U2232" t="str">
        <f>TEXT(fact_orders[[#This Row],[Date]],"mmm-yyyy")</f>
        <v>May-2021</v>
      </c>
      <c r="V2232" t="str">
        <f>"Q"&amp;ROUNDUP(MONTH(fact_orders[[#This Row],[Date]])/3,0)</f>
        <v>Q2</v>
      </c>
      <c r="W2232" t="str" cm="1">
        <f t="array" ref="W2232">_xlfn.IFS(
fact_orders[[#This Row],[dim_customers.Customer Age]]&lt;=25,"18-25",
fact_orders[[#This Row],[dim_customers.Customer Age]]&lt;=35,"26-35",
fact_orders[[#This Row],[dim_customers.Customer Age]]&lt;=45,"36-45",
fact_orders[[#This Row],[dim_customers.Customer Age]]&lt;=55,"46-55",
TRUE,"56+"
)</f>
        <v>26-35</v>
      </c>
      <c r="X2232" t="str" cm="1">
        <f t="array" ref="X2232">_xlfn.IFS(fact_orders[[#This Row],[Original Price]]&lt;250,"Under 250", fact_orders[[#This Row],[Original Price]]&lt;500, "250-499",fact_orders[[#This Row],[Original Price]]&lt;1000,"500-999",fact_orders[[#This Row],[Original Price]]&lt;2000,"1000-1999",TRUE,"2000+")</f>
        <v>500-999</v>
      </c>
      <c r="Y2232" t="str" cm="1">
        <f t="array" ref="Y2232">_xlfn.IFS(fact_orders[[#This Row],[Discount%]]&lt;0.2,"10-19%",fact_orders[[#This Row],[Discount%]]&lt;0.3,"20-29%",fact_orders[[#This Row],[Discount%]]&lt;0.4,"30-39%",fact_orders[[#This Row],[Discount%]]&lt;0.5,"40-49%",TRUE,"50%+")</f>
        <v>40-49%</v>
      </c>
    </row>
    <row r="2233" spans="1:25" hidden="1" x14ac:dyDescent="0.3">
      <c r="A2233" t="s">
        <v>5649</v>
      </c>
      <c r="B2233" t="s">
        <v>3305</v>
      </c>
      <c r="C2233" t="s">
        <v>2080</v>
      </c>
      <c r="D2233" s="2">
        <v>44294</v>
      </c>
      <c r="E2233">
        <v>234</v>
      </c>
      <c r="F2233" s="4">
        <v>0.42</v>
      </c>
      <c r="G2233" t="s">
        <v>8</v>
      </c>
      <c r="H2233" t="s">
        <v>911</v>
      </c>
      <c r="I2233" t="s">
        <v>2077</v>
      </c>
      <c r="J2233" t="s">
        <v>2052</v>
      </c>
      <c r="K2233" t="s">
        <v>913</v>
      </c>
      <c r="L2233" t="s">
        <v>23</v>
      </c>
      <c r="M2233">
        <v>4</v>
      </c>
      <c r="N2233">
        <v>23</v>
      </c>
      <c r="O2233" t="s">
        <v>3302</v>
      </c>
      <c r="P2233" t="s">
        <v>3303</v>
      </c>
      <c r="Q2233" s="7">
        <f>fact_orders[[#This Row],[Original Price]]*(1-fact_orders[[#This Row],[Discount%]])</f>
        <v>135.72000000000003</v>
      </c>
      <c r="R2233">
        <f>fact_orders[[#This Row],[Original Price]]*fact_orders[[#This Row],[Discount%]]</f>
        <v>98.28</v>
      </c>
      <c r="S2233">
        <f>YEAR(fact_orders[[#This Row],[Date]])</f>
        <v>2021</v>
      </c>
      <c r="T2233">
        <f>MONTH(fact_orders[[#This Row],[Date]])</f>
        <v>4</v>
      </c>
      <c r="U2233" t="str">
        <f>TEXT(fact_orders[[#This Row],[Date]],"mmm-yyyy")</f>
        <v>Apr-2021</v>
      </c>
      <c r="V2233" t="str">
        <f>"Q"&amp;ROUNDUP(MONTH(fact_orders[[#This Row],[Date]])/3,0)</f>
        <v>Q2</v>
      </c>
      <c r="W2233" t="str" cm="1">
        <f t="array" ref="W2233">_xlfn.IFS(
fact_orders[[#This Row],[dim_customers.Customer Age]]&lt;=25,"18-25",
fact_orders[[#This Row],[dim_customers.Customer Age]]&lt;=35,"26-35",
fact_orders[[#This Row],[dim_customers.Customer Age]]&lt;=45,"36-45",
fact_orders[[#This Row],[dim_customers.Customer Age]]&lt;=55,"46-55",
TRUE,"56+"
)</f>
        <v>18-25</v>
      </c>
      <c r="X2233" t="str" cm="1">
        <f t="array" ref="X2233">_xlfn.IFS(fact_orders[[#This Row],[Original Price]]&lt;250,"Under 250", fact_orders[[#This Row],[Original Price]]&lt;500, "250-499",fact_orders[[#This Row],[Original Price]]&lt;1000,"500-999",fact_orders[[#This Row],[Original Price]]&lt;2000,"1000-1999",TRUE,"2000+")</f>
        <v>Under 250</v>
      </c>
      <c r="Y2233" t="str" cm="1">
        <f t="array" ref="Y2233">_xlfn.IFS(fact_orders[[#This Row],[Discount%]]&lt;0.2,"10-19%",fact_orders[[#This Row],[Discount%]]&lt;0.3,"20-29%",fact_orders[[#This Row],[Discount%]]&lt;0.4,"30-39%",fact_orders[[#This Row],[Discount%]]&lt;0.5,"40-49%",TRUE,"50%+")</f>
        <v>40-49%</v>
      </c>
    </row>
    <row r="2234" spans="1:25" hidden="1" x14ac:dyDescent="0.3">
      <c r="A2234" t="s">
        <v>5650</v>
      </c>
      <c r="B2234" t="s">
        <v>3306</v>
      </c>
      <c r="C2234" t="s">
        <v>2081</v>
      </c>
      <c r="D2234" s="2">
        <v>44645</v>
      </c>
      <c r="E2234">
        <v>456</v>
      </c>
      <c r="F2234" s="4">
        <v>0.39</v>
      </c>
      <c r="G2234" t="s">
        <v>8</v>
      </c>
      <c r="H2234" t="s">
        <v>911</v>
      </c>
      <c r="I2234" t="s">
        <v>2077</v>
      </c>
      <c r="J2234" t="s">
        <v>2052</v>
      </c>
      <c r="K2234" t="s">
        <v>915</v>
      </c>
      <c r="L2234" t="s">
        <v>12</v>
      </c>
      <c r="M2234">
        <v>4</v>
      </c>
      <c r="N2234">
        <v>25</v>
      </c>
      <c r="O2234" t="s">
        <v>3302</v>
      </c>
      <c r="P2234" t="s">
        <v>3303</v>
      </c>
      <c r="Q2234" s="7">
        <f>fact_orders[[#This Row],[Original Price]]*(1-fact_orders[[#This Row],[Discount%]])</f>
        <v>278.15999999999997</v>
      </c>
      <c r="R2234">
        <f>fact_orders[[#This Row],[Original Price]]*fact_orders[[#This Row],[Discount%]]</f>
        <v>177.84</v>
      </c>
      <c r="S2234">
        <f>YEAR(fact_orders[[#This Row],[Date]])</f>
        <v>2022</v>
      </c>
      <c r="T2234">
        <f>MONTH(fact_orders[[#This Row],[Date]])</f>
        <v>3</v>
      </c>
      <c r="U2234" t="str">
        <f>TEXT(fact_orders[[#This Row],[Date]],"mmm-yyyy")</f>
        <v>Mar-2022</v>
      </c>
      <c r="V2234" t="str">
        <f>"Q"&amp;ROUNDUP(MONTH(fact_orders[[#This Row],[Date]])/3,0)</f>
        <v>Q1</v>
      </c>
      <c r="W2234" t="str" cm="1">
        <f t="array" ref="W2234">_xlfn.IFS(
fact_orders[[#This Row],[dim_customers.Customer Age]]&lt;=25,"18-25",
fact_orders[[#This Row],[dim_customers.Customer Age]]&lt;=35,"26-35",
fact_orders[[#This Row],[dim_customers.Customer Age]]&lt;=45,"36-45",
fact_orders[[#This Row],[dim_customers.Customer Age]]&lt;=55,"46-55",
TRUE,"56+"
)</f>
        <v>18-25</v>
      </c>
      <c r="X2234" t="str" cm="1">
        <f t="array" ref="X2234">_xlfn.IFS(fact_orders[[#This Row],[Original Price]]&lt;250,"Under 250", fact_orders[[#This Row],[Original Price]]&lt;500, "250-499",fact_orders[[#This Row],[Original Price]]&lt;1000,"500-999",fact_orders[[#This Row],[Original Price]]&lt;2000,"1000-1999",TRUE,"2000+")</f>
        <v>250-499</v>
      </c>
      <c r="Y2234" t="str" cm="1">
        <f t="array" ref="Y2234">_xlfn.IFS(fact_orders[[#This Row],[Discount%]]&lt;0.2,"10-19%",fact_orders[[#This Row],[Discount%]]&lt;0.3,"20-29%",fact_orders[[#This Row],[Discount%]]&lt;0.4,"30-39%",fact_orders[[#This Row],[Discount%]]&lt;0.5,"40-49%",TRUE,"50%+")</f>
        <v>30-39%</v>
      </c>
    </row>
    <row r="2235" spans="1:25" hidden="1" x14ac:dyDescent="0.3">
      <c r="A2235" t="s">
        <v>5651</v>
      </c>
      <c r="B2235" t="s">
        <v>3307</v>
      </c>
      <c r="C2235" t="s">
        <v>2082</v>
      </c>
      <c r="D2235" s="2">
        <v>44522</v>
      </c>
      <c r="E2235">
        <v>564</v>
      </c>
      <c r="F2235" s="4">
        <v>0.39</v>
      </c>
      <c r="G2235" t="s">
        <v>8</v>
      </c>
      <c r="H2235" t="s">
        <v>911</v>
      </c>
      <c r="I2235" t="s">
        <v>2077</v>
      </c>
      <c r="J2235" t="s">
        <v>2052</v>
      </c>
      <c r="K2235" t="s">
        <v>917</v>
      </c>
      <c r="L2235" t="s">
        <v>12</v>
      </c>
      <c r="M2235">
        <v>5</v>
      </c>
      <c r="N2235">
        <v>24</v>
      </c>
      <c r="O2235" t="s">
        <v>3302</v>
      </c>
      <c r="P2235" t="s">
        <v>3303</v>
      </c>
      <c r="Q2235" s="7">
        <f>fact_orders[[#This Row],[Original Price]]*(1-fact_orders[[#This Row],[Discount%]])</f>
        <v>344.04</v>
      </c>
      <c r="R2235">
        <f>fact_orders[[#This Row],[Original Price]]*fact_orders[[#This Row],[Discount%]]</f>
        <v>219.96</v>
      </c>
      <c r="S2235">
        <f>YEAR(fact_orders[[#This Row],[Date]])</f>
        <v>2021</v>
      </c>
      <c r="T2235">
        <f>MONTH(fact_orders[[#This Row],[Date]])</f>
        <v>11</v>
      </c>
      <c r="U2235" t="str">
        <f>TEXT(fact_orders[[#This Row],[Date]],"mmm-yyyy")</f>
        <v>Nov-2021</v>
      </c>
      <c r="V2235" t="str">
        <f>"Q"&amp;ROUNDUP(MONTH(fact_orders[[#This Row],[Date]])/3,0)</f>
        <v>Q4</v>
      </c>
      <c r="W2235" t="str" cm="1">
        <f t="array" ref="W2235">_xlfn.IFS(
fact_orders[[#This Row],[dim_customers.Customer Age]]&lt;=25,"18-25",
fact_orders[[#This Row],[dim_customers.Customer Age]]&lt;=35,"26-35",
fact_orders[[#This Row],[dim_customers.Customer Age]]&lt;=45,"36-45",
fact_orders[[#This Row],[dim_customers.Customer Age]]&lt;=55,"46-55",
TRUE,"56+"
)</f>
        <v>18-25</v>
      </c>
      <c r="X2235" t="str" cm="1">
        <f t="array" ref="X2235">_xlfn.IFS(fact_orders[[#This Row],[Original Price]]&lt;250,"Under 250", fact_orders[[#This Row],[Original Price]]&lt;500, "250-499",fact_orders[[#This Row],[Original Price]]&lt;1000,"500-999",fact_orders[[#This Row],[Original Price]]&lt;2000,"1000-1999",TRUE,"2000+")</f>
        <v>500-999</v>
      </c>
      <c r="Y2235" t="str" cm="1">
        <f t="array" ref="Y2235">_xlfn.IFS(fact_orders[[#This Row],[Discount%]]&lt;0.2,"10-19%",fact_orders[[#This Row],[Discount%]]&lt;0.3,"20-29%",fact_orders[[#This Row],[Discount%]]&lt;0.4,"30-39%",fact_orders[[#This Row],[Discount%]]&lt;0.5,"40-49%",TRUE,"50%+")</f>
        <v>30-39%</v>
      </c>
    </row>
    <row r="2236" spans="1:25" hidden="1" x14ac:dyDescent="0.3">
      <c r="A2236" t="s">
        <v>5652</v>
      </c>
      <c r="B2236" t="s">
        <v>3308</v>
      </c>
      <c r="C2236" t="s">
        <v>2083</v>
      </c>
      <c r="D2236" s="2">
        <v>44400</v>
      </c>
      <c r="E2236">
        <v>634</v>
      </c>
      <c r="F2236" s="4">
        <v>0.39</v>
      </c>
      <c r="G2236" t="s">
        <v>8</v>
      </c>
      <c r="H2236" t="s">
        <v>911</v>
      </c>
      <c r="I2236" t="s">
        <v>2077</v>
      </c>
      <c r="J2236" t="s">
        <v>2052</v>
      </c>
      <c r="K2236" t="s">
        <v>919</v>
      </c>
      <c r="L2236" t="s">
        <v>12</v>
      </c>
      <c r="M2236">
        <v>5</v>
      </c>
      <c r="N2236">
        <v>15</v>
      </c>
      <c r="O2236" t="s">
        <v>3302</v>
      </c>
      <c r="P2236" t="s">
        <v>3303</v>
      </c>
      <c r="Q2236" s="7">
        <f>fact_orders[[#This Row],[Original Price]]*(1-fact_orders[[#This Row],[Discount%]])</f>
        <v>386.74</v>
      </c>
      <c r="R2236">
        <f>fact_orders[[#This Row],[Original Price]]*fact_orders[[#This Row],[Discount%]]</f>
        <v>247.26000000000002</v>
      </c>
      <c r="S2236">
        <f>YEAR(fact_orders[[#This Row],[Date]])</f>
        <v>2021</v>
      </c>
      <c r="T2236">
        <f>MONTH(fact_orders[[#This Row],[Date]])</f>
        <v>7</v>
      </c>
      <c r="U2236" t="str">
        <f>TEXT(fact_orders[[#This Row],[Date]],"mmm-yyyy")</f>
        <v>Jul-2021</v>
      </c>
      <c r="V2236" t="str">
        <f>"Q"&amp;ROUNDUP(MONTH(fact_orders[[#This Row],[Date]])/3,0)</f>
        <v>Q3</v>
      </c>
      <c r="W2236" t="str" cm="1">
        <f t="array" ref="W2236">_xlfn.IFS(
fact_orders[[#This Row],[dim_customers.Customer Age]]&lt;=25,"18-25",
fact_orders[[#This Row],[dim_customers.Customer Age]]&lt;=35,"26-35",
fact_orders[[#This Row],[dim_customers.Customer Age]]&lt;=45,"36-45",
fact_orders[[#This Row],[dim_customers.Customer Age]]&lt;=55,"46-55",
TRUE,"56+"
)</f>
        <v>18-25</v>
      </c>
      <c r="X2236" t="str" cm="1">
        <f t="array" ref="X2236">_xlfn.IFS(fact_orders[[#This Row],[Original Price]]&lt;250,"Under 250", fact_orders[[#This Row],[Original Price]]&lt;500, "250-499",fact_orders[[#This Row],[Original Price]]&lt;1000,"500-999",fact_orders[[#This Row],[Original Price]]&lt;2000,"1000-1999",TRUE,"2000+")</f>
        <v>500-999</v>
      </c>
      <c r="Y2236" t="str" cm="1">
        <f t="array" ref="Y2236">_xlfn.IFS(fact_orders[[#This Row],[Discount%]]&lt;0.2,"10-19%",fact_orders[[#This Row],[Discount%]]&lt;0.3,"20-29%",fact_orders[[#This Row],[Discount%]]&lt;0.4,"30-39%",fact_orders[[#This Row],[Discount%]]&lt;0.5,"40-49%",TRUE,"50%+")</f>
        <v>30-39%</v>
      </c>
    </row>
    <row r="2237" spans="1:25" hidden="1" x14ac:dyDescent="0.3">
      <c r="A2237" t="s">
        <v>5653</v>
      </c>
      <c r="B2237" t="s">
        <v>3309</v>
      </c>
      <c r="C2237" t="s">
        <v>2084</v>
      </c>
      <c r="D2237" s="2">
        <v>44897</v>
      </c>
      <c r="E2237">
        <v>236</v>
      </c>
      <c r="F2237" s="4">
        <v>0.39</v>
      </c>
      <c r="G2237" t="s">
        <v>8</v>
      </c>
      <c r="H2237" t="s">
        <v>911</v>
      </c>
      <c r="I2237" t="s">
        <v>2077</v>
      </c>
      <c r="J2237" t="s">
        <v>2052</v>
      </c>
      <c r="K2237" t="s">
        <v>921</v>
      </c>
      <c r="L2237" t="s">
        <v>12</v>
      </c>
      <c r="M2237">
        <v>3</v>
      </c>
      <c r="N2237">
        <v>19</v>
      </c>
      <c r="O2237" t="s">
        <v>3310</v>
      </c>
      <c r="P2237" t="s">
        <v>3303</v>
      </c>
      <c r="Q2237" s="7">
        <f>fact_orders[[#This Row],[Original Price]]*(1-fact_orders[[#This Row],[Discount%]])</f>
        <v>143.96</v>
      </c>
      <c r="R2237">
        <f>fact_orders[[#This Row],[Original Price]]*fact_orders[[#This Row],[Discount%]]</f>
        <v>92.04</v>
      </c>
      <c r="S2237">
        <f>YEAR(fact_orders[[#This Row],[Date]])</f>
        <v>2022</v>
      </c>
      <c r="T2237">
        <f>MONTH(fact_orders[[#This Row],[Date]])</f>
        <v>12</v>
      </c>
      <c r="U2237" t="str">
        <f>TEXT(fact_orders[[#This Row],[Date]],"mmm-yyyy")</f>
        <v>Dec-2022</v>
      </c>
      <c r="V2237" t="str">
        <f>"Q"&amp;ROUNDUP(MONTH(fact_orders[[#This Row],[Date]])/3,0)</f>
        <v>Q4</v>
      </c>
      <c r="W2237" t="str" cm="1">
        <f t="array" ref="W2237">_xlfn.IFS(
fact_orders[[#This Row],[dim_customers.Customer Age]]&lt;=25,"18-25",
fact_orders[[#This Row],[dim_customers.Customer Age]]&lt;=35,"26-35",
fact_orders[[#This Row],[dim_customers.Customer Age]]&lt;=45,"36-45",
fact_orders[[#This Row],[dim_customers.Customer Age]]&lt;=55,"46-55",
TRUE,"56+"
)</f>
        <v>18-25</v>
      </c>
      <c r="X2237" t="str" cm="1">
        <f t="array" ref="X2237">_xlfn.IFS(fact_orders[[#This Row],[Original Price]]&lt;250,"Under 250", fact_orders[[#This Row],[Original Price]]&lt;500, "250-499",fact_orders[[#This Row],[Original Price]]&lt;1000,"500-999",fact_orders[[#This Row],[Original Price]]&lt;2000,"1000-1999",TRUE,"2000+")</f>
        <v>Under 250</v>
      </c>
      <c r="Y2237" t="str" cm="1">
        <f t="array" ref="Y2237">_xlfn.IFS(fact_orders[[#This Row],[Discount%]]&lt;0.2,"10-19%",fact_orders[[#This Row],[Discount%]]&lt;0.3,"20-29%",fact_orders[[#This Row],[Discount%]]&lt;0.4,"30-39%",fact_orders[[#This Row],[Discount%]]&lt;0.5,"40-49%",TRUE,"50%+")</f>
        <v>30-39%</v>
      </c>
    </row>
    <row r="2238" spans="1:25" hidden="1" x14ac:dyDescent="0.3">
      <c r="A2238" t="s">
        <v>5654</v>
      </c>
      <c r="B2238" t="s">
        <v>3311</v>
      </c>
      <c r="C2238" t="s">
        <v>2085</v>
      </c>
      <c r="D2238" s="2">
        <v>44540</v>
      </c>
      <c r="E2238">
        <v>444</v>
      </c>
      <c r="F2238" s="4">
        <v>0.3</v>
      </c>
      <c r="G2238" t="s">
        <v>8</v>
      </c>
      <c r="H2238" t="s">
        <v>911</v>
      </c>
      <c r="I2238" t="s">
        <v>2077</v>
      </c>
      <c r="J2238" t="s">
        <v>2052</v>
      </c>
      <c r="K2238" t="s">
        <v>923</v>
      </c>
      <c r="L2238" t="s">
        <v>35</v>
      </c>
      <c r="M2238">
        <v>5</v>
      </c>
      <c r="N2238">
        <v>19</v>
      </c>
      <c r="O2238" t="s">
        <v>3310</v>
      </c>
      <c r="P2238" t="s">
        <v>3303</v>
      </c>
      <c r="Q2238" s="7">
        <f>fact_orders[[#This Row],[Original Price]]*(1-fact_orders[[#This Row],[Discount%]])</f>
        <v>310.79999999999995</v>
      </c>
      <c r="R2238">
        <f>fact_orders[[#This Row],[Original Price]]*fact_orders[[#This Row],[Discount%]]</f>
        <v>133.19999999999999</v>
      </c>
      <c r="S2238">
        <f>YEAR(fact_orders[[#This Row],[Date]])</f>
        <v>2021</v>
      </c>
      <c r="T2238">
        <f>MONTH(fact_orders[[#This Row],[Date]])</f>
        <v>12</v>
      </c>
      <c r="U2238" t="str">
        <f>TEXT(fact_orders[[#This Row],[Date]],"mmm-yyyy")</f>
        <v>Dec-2021</v>
      </c>
      <c r="V2238" t="str">
        <f>"Q"&amp;ROUNDUP(MONTH(fact_orders[[#This Row],[Date]])/3,0)</f>
        <v>Q4</v>
      </c>
      <c r="W2238" t="str" cm="1">
        <f t="array" ref="W2238">_xlfn.IFS(
fact_orders[[#This Row],[dim_customers.Customer Age]]&lt;=25,"18-25",
fact_orders[[#This Row],[dim_customers.Customer Age]]&lt;=35,"26-35",
fact_orders[[#This Row],[dim_customers.Customer Age]]&lt;=45,"36-45",
fact_orders[[#This Row],[dim_customers.Customer Age]]&lt;=55,"46-55",
TRUE,"56+"
)</f>
        <v>18-25</v>
      </c>
      <c r="X2238" t="str" cm="1">
        <f t="array" ref="X2238">_xlfn.IFS(fact_orders[[#This Row],[Original Price]]&lt;250,"Under 250", fact_orders[[#This Row],[Original Price]]&lt;500, "250-499",fact_orders[[#This Row],[Original Price]]&lt;1000,"500-999",fact_orders[[#This Row],[Original Price]]&lt;2000,"1000-1999",TRUE,"2000+")</f>
        <v>250-499</v>
      </c>
      <c r="Y2238" t="str" cm="1">
        <f t="array" ref="Y2238">_xlfn.IFS(fact_orders[[#This Row],[Discount%]]&lt;0.2,"10-19%",fact_orders[[#This Row],[Discount%]]&lt;0.3,"20-29%",fact_orders[[#This Row],[Discount%]]&lt;0.4,"30-39%",fact_orders[[#This Row],[Discount%]]&lt;0.5,"40-49%",TRUE,"50%+")</f>
        <v>30-39%</v>
      </c>
    </row>
    <row r="2239" spans="1:25" hidden="1" x14ac:dyDescent="0.3">
      <c r="A2239" t="s">
        <v>5655</v>
      </c>
      <c r="B2239" t="s">
        <v>3312</v>
      </c>
      <c r="C2239" t="s">
        <v>2086</v>
      </c>
      <c r="D2239" s="2">
        <v>44385</v>
      </c>
      <c r="E2239">
        <v>456</v>
      </c>
      <c r="F2239" s="4">
        <v>0.3</v>
      </c>
      <c r="G2239" t="s">
        <v>8</v>
      </c>
      <c r="H2239" t="s">
        <v>911</v>
      </c>
      <c r="I2239" t="s">
        <v>2077</v>
      </c>
      <c r="J2239" t="s">
        <v>2052</v>
      </c>
      <c r="K2239" t="s">
        <v>923</v>
      </c>
      <c r="L2239" t="s">
        <v>35</v>
      </c>
      <c r="M2239">
        <v>5</v>
      </c>
      <c r="N2239">
        <v>19</v>
      </c>
      <c r="O2239" t="s">
        <v>3310</v>
      </c>
      <c r="P2239" t="s">
        <v>3303</v>
      </c>
      <c r="Q2239" s="7">
        <f>fact_orders[[#This Row],[Original Price]]*(1-fact_orders[[#This Row],[Discount%]])</f>
        <v>319.2</v>
      </c>
      <c r="R2239">
        <f>fact_orders[[#This Row],[Original Price]]*fact_orders[[#This Row],[Discount%]]</f>
        <v>136.79999999999998</v>
      </c>
      <c r="S2239">
        <f>YEAR(fact_orders[[#This Row],[Date]])</f>
        <v>2021</v>
      </c>
      <c r="T2239">
        <f>MONTH(fact_orders[[#This Row],[Date]])</f>
        <v>7</v>
      </c>
      <c r="U2239" t="str">
        <f>TEXT(fact_orders[[#This Row],[Date]],"mmm-yyyy")</f>
        <v>Jul-2021</v>
      </c>
      <c r="V2239" t="str">
        <f>"Q"&amp;ROUNDUP(MONTH(fact_orders[[#This Row],[Date]])/3,0)</f>
        <v>Q3</v>
      </c>
      <c r="W2239" t="str" cm="1">
        <f t="array" ref="W2239">_xlfn.IFS(
fact_orders[[#This Row],[dim_customers.Customer Age]]&lt;=25,"18-25",
fact_orders[[#This Row],[dim_customers.Customer Age]]&lt;=35,"26-35",
fact_orders[[#This Row],[dim_customers.Customer Age]]&lt;=45,"36-45",
fact_orders[[#This Row],[dim_customers.Customer Age]]&lt;=55,"46-55",
TRUE,"56+"
)</f>
        <v>18-25</v>
      </c>
      <c r="X2239" t="str" cm="1">
        <f t="array" ref="X2239">_xlfn.IFS(fact_orders[[#This Row],[Original Price]]&lt;250,"Under 250", fact_orders[[#This Row],[Original Price]]&lt;500, "250-499",fact_orders[[#This Row],[Original Price]]&lt;1000,"500-999",fact_orders[[#This Row],[Original Price]]&lt;2000,"1000-1999",TRUE,"2000+")</f>
        <v>250-499</v>
      </c>
      <c r="Y2239" t="str" cm="1">
        <f t="array" ref="Y2239">_xlfn.IFS(fact_orders[[#This Row],[Discount%]]&lt;0.2,"10-19%",fact_orders[[#This Row],[Discount%]]&lt;0.3,"20-29%",fact_orders[[#This Row],[Discount%]]&lt;0.4,"30-39%",fact_orders[[#This Row],[Discount%]]&lt;0.5,"40-49%",TRUE,"50%+")</f>
        <v>30-39%</v>
      </c>
    </row>
    <row r="2240" spans="1:25" hidden="1" x14ac:dyDescent="0.3">
      <c r="A2240" t="s">
        <v>5656</v>
      </c>
      <c r="B2240" t="s">
        <v>3313</v>
      </c>
      <c r="C2240" t="s">
        <v>2087</v>
      </c>
      <c r="D2240" s="2">
        <v>44408</v>
      </c>
      <c r="E2240">
        <v>963</v>
      </c>
      <c r="F2240" s="4">
        <v>0.3</v>
      </c>
      <c r="G2240" t="s">
        <v>8</v>
      </c>
      <c r="H2240" t="s">
        <v>911</v>
      </c>
      <c r="I2240" t="s">
        <v>2077</v>
      </c>
      <c r="J2240" t="s">
        <v>2088</v>
      </c>
      <c r="K2240" t="s">
        <v>923</v>
      </c>
      <c r="L2240" t="s">
        <v>12</v>
      </c>
      <c r="M2240">
        <v>4</v>
      </c>
      <c r="N2240">
        <v>22</v>
      </c>
      <c r="O2240" t="s">
        <v>3310</v>
      </c>
      <c r="P2240" t="s">
        <v>3303</v>
      </c>
      <c r="Q2240" s="7">
        <f>fact_orders[[#This Row],[Original Price]]*(1-fact_orders[[#This Row],[Discount%]])</f>
        <v>674.09999999999991</v>
      </c>
      <c r="R2240">
        <f>fact_orders[[#This Row],[Original Price]]*fact_orders[[#This Row],[Discount%]]</f>
        <v>288.89999999999998</v>
      </c>
      <c r="S2240">
        <f>YEAR(fact_orders[[#This Row],[Date]])</f>
        <v>2021</v>
      </c>
      <c r="T2240">
        <f>MONTH(fact_orders[[#This Row],[Date]])</f>
        <v>7</v>
      </c>
      <c r="U2240" t="str">
        <f>TEXT(fact_orders[[#This Row],[Date]],"mmm-yyyy")</f>
        <v>Jul-2021</v>
      </c>
      <c r="V2240" t="str">
        <f>"Q"&amp;ROUNDUP(MONTH(fact_orders[[#This Row],[Date]])/3,0)</f>
        <v>Q3</v>
      </c>
      <c r="W2240" t="str" cm="1">
        <f t="array" ref="W2240">_xlfn.IFS(
fact_orders[[#This Row],[dim_customers.Customer Age]]&lt;=25,"18-25",
fact_orders[[#This Row],[dim_customers.Customer Age]]&lt;=35,"26-35",
fact_orders[[#This Row],[dim_customers.Customer Age]]&lt;=45,"36-45",
fact_orders[[#This Row],[dim_customers.Customer Age]]&lt;=55,"46-55",
TRUE,"56+"
)</f>
        <v>18-25</v>
      </c>
      <c r="X2240" t="str" cm="1">
        <f t="array" ref="X2240">_xlfn.IFS(fact_orders[[#This Row],[Original Price]]&lt;250,"Under 250", fact_orders[[#This Row],[Original Price]]&lt;500, "250-499",fact_orders[[#This Row],[Original Price]]&lt;1000,"500-999",fact_orders[[#This Row],[Original Price]]&lt;2000,"1000-1999",TRUE,"2000+")</f>
        <v>500-999</v>
      </c>
      <c r="Y2240" t="str" cm="1">
        <f t="array" ref="Y2240">_xlfn.IFS(fact_orders[[#This Row],[Discount%]]&lt;0.2,"10-19%",fact_orders[[#This Row],[Discount%]]&lt;0.3,"20-29%",fact_orders[[#This Row],[Discount%]]&lt;0.4,"30-39%",fact_orders[[#This Row],[Discount%]]&lt;0.5,"40-49%",TRUE,"50%+")</f>
        <v>30-39%</v>
      </c>
    </row>
    <row r="2241" spans="1:25" hidden="1" x14ac:dyDescent="0.3">
      <c r="A2241" t="s">
        <v>5657</v>
      </c>
      <c r="B2241" t="s">
        <v>3314</v>
      </c>
      <c r="C2241" t="s">
        <v>2089</v>
      </c>
      <c r="D2241" s="2">
        <v>44821</v>
      </c>
      <c r="E2241">
        <v>456</v>
      </c>
      <c r="F2241" s="4">
        <v>0.25</v>
      </c>
      <c r="G2241" t="s">
        <v>8</v>
      </c>
      <c r="H2241" t="s">
        <v>911</v>
      </c>
      <c r="I2241" t="s">
        <v>2077</v>
      </c>
      <c r="J2241" t="s">
        <v>2088</v>
      </c>
      <c r="K2241" t="s">
        <v>923</v>
      </c>
      <c r="L2241" t="s">
        <v>14</v>
      </c>
      <c r="M2241">
        <v>3</v>
      </c>
      <c r="N2241">
        <v>22</v>
      </c>
      <c r="O2241" t="s">
        <v>3310</v>
      </c>
      <c r="P2241" t="s">
        <v>3303</v>
      </c>
      <c r="Q2241" s="7">
        <f>fact_orders[[#This Row],[Original Price]]*(1-fact_orders[[#This Row],[Discount%]])</f>
        <v>342</v>
      </c>
      <c r="R2241">
        <f>fact_orders[[#This Row],[Original Price]]*fact_orders[[#This Row],[Discount%]]</f>
        <v>114</v>
      </c>
      <c r="S2241">
        <f>YEAR(fact_orders[[#This Row],[Date]])</f>
        <v>2022</v>
      </c>
      <c r="T2241">
        <f>MONTH(fact_orders[[#This Row],[Date]])</f>
        <v>9</v>
      </c>
      <c r="U2241" t="str">
        <f>TEXT(fact_orders[[#This Row],[Date]],"mmm-yyyy")</f>
        <v>Sep-2022</v>
      </c>
      <c r="V2241" t="str">
        <f>"Q"&amp;ROUNDUP(MONTH(fact_orders[[#This Row],[Date]])/3,0)</f>
        <v>Q3</v>
      </c>
      <c r="W2241" t="str" cm="1">
        <f t="array" ref="W2241">_xlfn.IFS(
fact_orders[[#This Row],[dim_customers.Customer Age]]&lt;=25,"18-25",
fact_orders[[#This Row],[dim_customers.Customer Age]]&lt;=35,"26-35",
fact_orders[[#This Row],[dim_customers.Customer Age]]&lt;=45,"36-45",
fact_orders[[#This Row],[dim_customers.Customer Age]]&lt;=55,"46-55",
TRUE,"56+"
)</f>
        <v>18-25</v>
      </c>
      <c r="X2241" t="str" cm="1">
        <f t="array" ref="X2241">_xlfn.IFS(fact_orders[[#This Row],[Original Price]]&lt;250,"Under 250", fact_orders[[#This Row],[Original Price]]&lt;500, "250-499",fact_orders[[#This Row],[Original Price]]&lt;1000,"500-999",fact_orders[[#This Row],[Original Price]]&lt;2000,"1000-1999",TRUE,"2000+")</f>
        <v>250-499</v>
      </c>
      <c r="Y2241" t="str" cm="1">
        <f t="array" ref="Y2241">_xlfn.IFS(fact_orders[[#This Row],[Discount%]]&lt;0.2,"10-19%",fact_orders[[#This Row],[Discount%]]&lt;0.3,"20-29%",fact_orders[[#This Row],[Discount%]]&lt;0.4,"30-39%",fact_orders[[#This Row],[Discount%]]&lt;0.5,"40-49%",TRUE,"50%+")</f>
        <v>20-29%</v>
      </c>
    </row>
    <row r="2242" spans="1:25" hidden="1" x14ac:dyDescent="0.3">
      <c r="A2242" t="s">
        <v>5658</v>
      </c>
      <c r="B2242" t="s">
        <v>3315</v>
      </c>
      <c r="C2242" t="s">
        <v>2090</v>
      </c>
      <c r="D2242" s="2">
        <v>44579</v>
      </c>
      <c r="E2242">
        <v>1189</v>
      </c>
      <c r="F2242" s="4">
        <v>0.25</v>
      </c>
      <c r="G2242" t="s">
        <v>8</v>
      </c>
      <c r="H2242" t="s">
        <v>911</v>
      </c>
      <c r="I2242" t="s">
        <v>2077</v>
      </c>
      <c r="J2242" t="s">
        <v>2088</v>
      </c>
      <c r="K2242" t="s">
        <v>923</v>
      </c>
      <c r="L2242" t="s">
        <v>16</v>
      </c>
      <c r="M2242">
        <v>5</v>
      </c>
      <c r="N2242">
        <v>22</v>
      </c>
      <c r="O2242" t="s">
        <v>3316</v>
      </c>
      <c r="P2242" t="s">
        <v>3303</v>
      </c>
      <c r="Q2242" s="7">
        <f>fact_orders[[#This Row],[Original Price]]*(1-fact_orders[[#This Row],[Discount%]])</f>
        <v>891.75</v>
      </c>
      <c r="R2242">
        <f>fact_orders[[#This Row],[Original Price]]*fact_orders[[#This Row],[Discount%]]</f>
        <v>297.25</v>
      </c>
      <c r="S2242">
        <f>YEAR(fact_orders[[#This Row],[Date]])</f>
        <v>2022</v>
      </c>
      <c r="T2242">
        <f>MONTH(fact_orders[[#This Row],[Date]])</f>
        <v>1</v>
      </c>
      <c r="U2242" t="str">
        <f>TEXT(fact_orders[[#This Row],[Date]],"mmm-yyyy")</f>
        <v>Jan-2022</v>
      </c>
      <c r="V2242" t="str">
        <f>"Q"&amp;ROUNDUP(MONTH(fact_orders[[#This Row],[Date]])/3,0)</f>
        <v>Q1</v>
      </c>
      <c r="W2242" t="str" cm="1">
        <f t="array" ref="W2242">_xlfn.IFS(
fact_orders[[#This Row],[dim_customers.Customer Age]]&lt;=25,"18-25",
fact_orders[[#This Row],[dim_customers.Customer Age]]&lt;=35,"26-35",
fact_orders[[#This Row],[dim_customers.Customer Age]]&lt;=45,"36-45",
fact_orders[[#This Row],[dim_customers.Customer Age]]&lt;=55,"46-55",
TRUE,"56+"
)</f>
        <v>18-25</v>
      </c>
      <c r="X2242" t="str" cm="1">
        <f t="array" ref="X2242">_xlfn.IFS(fact_orders[[#This Row],[Original Price]]&lt;250,"Under 250", fact_orders[[#This Row],[Original Price]]&lt;500, "250-499",fact_orders[[#This Row],[Original Price]]&lt;1000,"500-999",fact_orders[[#This Row],[Original Price]]&lt;2000,"1000-1999",TRUE,"2000+")</f>
        <v>1000-1999</v>
      </c>
      <c r="Y2242" t="str" cm="1">
        <f t="array" ref="Y2242">_xlfn.IFS(fact_orders[[#This Row],[Discount%]]&lt;0.2,"10-19%",fact_orders[[#This Row],[Discount%]]&lt;0.3,"20-29%",fact_orders[[#This Row],[Discount%]]&lt;0.4,"30-39%",fact_orders[[#This Row],[Discount%]]&lt;0.5,"40-49%",TRUE,"50%+")</f>
        <v>20-29%</v>
      </c>
    </row>
    <row r="2243" spans="1:25" hidden="1" x14ac:dyDescent="0.3">
      <c r="A2243" t="s">
        <v>5659</v>
      </c>
      <c r="B2243" t="s">
        <v>3317</v>
      </c>
      <c r="C2243" t="s">
        <v>2091</v>
      </c>
      <c r="D2243" s="2">
        <v>44790</v>
      </c>
      <c r="E2243">
        <v>1298</v>
      </c>
      <c r="F2243" s="4">
        <v>0.3</v>
      </c>
      <c r="G2243" t="s">
        <v>8</v>
      </c>
      <c r="H2243" t="s">
        <v>911</v>
      </c>
      <c r="I2243" t="s">
        <v>2077</v>
      </c>
      <c r="J2243" t="s">
        <v>2088</v>
      </c>
      <c r="K2243" t="s">
        <v>923</v>
      </c>
      <c r="L2243" t="s">
        <v>18</v>
      </c>
      <c r="M2243">
        <v>4</v>
      </c>
      <c r="N2243">
        <v>22</v>
      </c>
      <c r="O2243" t="s">
        <v>3316</v>
      </c>
      <c r="P2243" t="s">
        <v>3303</v>
      </c>
      <c r="Q2243" s="7">
        <f>fact_orders[[#This Row],[Original Price]]*(1-fact_orders[[#This Row],[Discount%]])</f>
        <v>908.59999999999991</v>
      </c>
      <c r="R2243">
        <f>fact_orders[[#This Row],[Original Price]]*fact_orders[[#This Row],[Discount%]]</f>
        <v>389.4</v>
      </c>
      <c r="S2243">
        <f>YEAR(fact_orders[[#This Row],[Date]])</f>
        <v>2022</v>
      </c>
      <c r="T2243">
        <f>MONTH(fact_orders[[#This Row],[Date]])</f>
        <v>8</v>
      </c>
      <c r="U2243" t="str">
        <f>TEXT(fact_orders[[#This Row],[Date]],"mmm-yyyy")</f>
        <v>Aug-2022</v>
      </c>
      <c r="V2243" t="str">
        <f>"Q"&amp;ROUNDUP(MONTH(fact_orders[[#This Row],[Date]])/3,0)</f>
        <v>Q3</v>
      </c>
      <c r="W2243" t="str" cm="1">
        <f t="array" ref="W2243">_xlfn.IFS(
fact_orders[[#This Row],[dim_customers.Customer Age]]&lt;=25,"18-25",
fact_orders[[#This Row],[dim_customers.Customer Age]]&lt;=35,"26-35",
fact_orders[[#This Row],[dim_customers.Customer Age]]&lt;=45,"36-45",
fact_orders[[#This Row],[dim_customers.Customer Age]]&lt;=55,"46-55",
TRUE,"56+"
)</f>
        <v>18-25</v>
      </c>
      <c r="X2243" t="str" cm="1">
        <f t="array" ref="X2243">_xlfn.IFS(fact_orders[[#This Row],[Original Price]]&lt;250,"Under 250", fact_orders[[#This Row],[Original Price]]&lt;500, "250-499",fact_orders[[#This Row],[Original Price]]&lt;1000,"500-999",fact_orders[[#This Row],[Original Price]]&lt;2000,"1000-1999",TRUE,"2000+")</f>
        <v>1000-1999</v>
      </c>
      <c r="Y2243" t="str" cm="1">
        <f t="array" ref="Y2243">_xlfn.IFS(fact_orders[[#This Row],[Discount%]]&lt;0.2,"10-19%",fact_orders[[#This Row],[Discount%]]&lt;0.3,"20-29%",fact_orders[[#This Row],[Discount%]]&lt;0.4,"30-39%",fact_orders[[#This Row],[Discount%]]&lt;0.5,"40-49%",TRUE,"50%+")</f>
        <v>30-39%</v>
      </c>
    </row>
    <row r="2244" spans="1:25" hidden="1" x14ac:dyDescent="0.3">
      <c r="A2244" t="s">
        <v>5660</v>
      </c>
      <c r="B2244" t="s">
        <v>3318</v>
      </c>
      <c r="C2244" t="s">
        <v>2092</v>
      </c>
      <c r="D2244" s="2">
        <v>44863</v>
      </c>
      <c r="E2244">
        <v>1456</v>
      </c>
      <c r="F2244" s="4">
        <v>0.3</v>
      </c>
      <c r="G2244" t="s">
        <v>8</v>
      </c>
      <c r="H2244" t="s">
        <v>911</v>
      </c>
      <c r="I2244" t="s">
        <v>2077</v>
      </c>
      <c r="J2244" t="s">
        <v>2088</v>
      </c>
      <c r="K2244" t="s">
        <v>923</v>
      </c>
      <c r="L2244" t="s">
        <v>21</v>
      </c>
      <c r="M2244">
        <v>3</v>
      </c>
      <c r="N2244">
        <v>29</v>
      </c>
      <c r="O2244" t="s">
        <v>3316</v>
      </c>
      <c r="P2244" t="s">
        <v>3303</v>
      </c>
      <c r="Q2244" s="7">
        <f>fact_orders[[#This Row],[Original Price]]*(1-fact_orders[[#This Row],[Discount%]])</f>
        <v>1019.1999999999999</v>
      </c>
      <c r="R2244">
        <f>fact_orders[[#This Row],[Original Price]]*fact_orders[[#This Row],[Discount%]]</f>
        <v>436.8</v>
      </c>
      <c r="S2244">
        <f>YEAR(fact_orders[[#This Row],[Date]])</f>
        <v>2022</v>
      </c>
      <c r="T2244">
        <f>MONTH(fact_orders[[#This Row],[Date]])</f>
        <v>10</v>
      </c>
      <c r="U2244" t="str">
        <f>TEXT(fact_orders[[#This Row],[Date]],"mmm-yyyy")</f>
        <v>Oct-2022</v>
      </c>
      <c r="V2244" t="str">
        <f>"Q"&amp;ROUNDUP(MONTH(fact_orders[[#This Row],[Date]])/3,0)</f>
        <v>Q4</v>
      </c>
      <c r="W2244" t="str" cm="1">
        <f t="array" ref="W2244">_xlfn.IFS(
fact_orders[[#This Row],[dim_customers.Customer Age]]&lt;=25,"18-25",
fact_orders[[#This Row],[dim_customers.Customer Age]]&lt;=35,"26-35",
fact_orders[[#This Row],[dim_customers.Customer Age]]&lt;=45,"36-45",
fact_orders[[#This Row],[dim_customers.Customer Age]]&lt;=55,"46-55",
TRUE,"56+"
)</f>
        <v>26-35</v>
      </c>
      <c r="X2244" t="str" cm="1">
        <f t="array" ref="X2244">_xlfn.IFS(fact_orders[[#This Row],[Original Price]]&lt;250,"Under 250", fact_orders[[#This Row],[Original Price]]&lt;500, "250-499",fact_orders[[#This Row],[Original Price]]&lt;1000,"500-999",fact_orders[[#This Row],[Original Price]]&lt;2000,"1000-1999",TRUE,"2000+")</f>
        <v>1000-1999</v>
      </c>
      <c r="Y2244" t="str" cm="1">
        <f t="array" ref="Y2244">_xlfn.IFS(fact_orders[[#This Row],[Discount%]]&lt;0.2,"10-19%",fact_orders[[#This Row],[Discount%]]&lt;0.3,"20-29%",fact_orders[[#This Row],[Discount%]]&lt;0.4,"30-39%",fact_orders[[#This Row],[Discount%]]&lt;0.5,"40-49%",TRUE,"50%+")</f>
        <v>30-39%</v>
      </c>
    </row>
    <row r="2245" spans="1:25" hidden="1" x14ac:dyDescent="0.3">
      <c r="A2245" t="s">
        <v>5661</v>
      </c>
      <c r="B2245" t="s">
        <v>3319</v>
      </c>
      <c r="C2245" t="s">
        <v>2093</v>
      </c>
      <c r="D2245" s="2">
        <v>44454</v>
      </c>
      <c r="E2245">
        <v>1478</v>
      </c>
      <c r="F2245" s="4">
        <v>0.3</v>
      </c>
      <c r="G2245" t="s">
        <v>8</v>
      </c>
      <c r="H2245" t="s">
        <v>911</v>
      </c>
      <c r="I2245" t="s">
        <v>2077</v>
      </c>
      <c r="J2245" t="s">
        <v>2088</v>
      </c>
      <c r="K2245" t="s">
        <v>931</v>
      </c>
      <c r="L2245" t="s">
        <v>23</v>
      </c>
      <c r="M2245">
        <v>5</v>
      </c>
      <c r="N2245">
        <v>29</v>
      </c>
      <c r="O2245" t="s">
        <v>3316</v>
      </c>
      <c r="P2245" t="s">
        <v>3303</v>
      </c>
      <c r="Q2245" s="7">
        <f>fact_orders[[#This Row],[Original Price]]*(1-fact_orders[[#This Row],[Discount%]])</f>
        <v>1034.5999999999999</v>
      </c>
      <c r="R2245">
        <f>fact_orders[[#This Row],[Original Price]]*fact_orders[[#This Row],[Discount%]]</f>
        <v>443.4</v>
      </c>
      <c r="S2245">
        <f>YEAR(fact_orders[[#This Row],[Date]])</f>
        <v>2021</v>
      </c>
      <c r="T2245">
        <f>MONTH(fact_orders[[#This Row],[Date]])</f>
        <v>9</v>
      </c>
      <c r="U2245" t="str">
        <f>TEXT(fact_orders[[#This Row],[Date]],"mmm-yyyy")</f>
        <v>Sep-2021</v>
      </c>
      <c r="V2245" t="str">
        <f>"Q"&amp;ROUNDUP(MONTH(fact_orders[[#This Row],[Date]])/3,0)</f>
        <v>Q3</v>
      </c>
      <c r="W2245" t="str" cm="1">
        <f t="array" ref="W2245">_xlfn.IFS(
fact_orders[[#This Row],[dim_customers.Customer Age]]&lt;=25,"18-25",
fact_orders[[#This Row],[dim_customers.Customer Age]]&lt;=35,"26-35",
fact_orders[[#This Row],[dim_customers.Customer Age]]&lt;=45,"36-45",
fact_orders[[#This Row],[dim_customers.Customer Age]]&lt;=55,"46-55",
TRUE,"56+"
)</f>
        <v>26-35</v>
      </c>
      <c r="X2245" t="str" cm="1">
        <f t="array" ref="X2245">_xlfn.IFS(fact_orders[[#This Row],[Original Price]]&lt;250,"Under 250", fact_orders[[#This Row],[Original Price]]&lt;500, "250-499",fact_orders[[#This Row],[Original Price]]&lt;1000,"500-999",fact_orders[[#This Row],[Original Price]]&lt;2000,"1000-1999",TRUE,"2000+")</f>
        <v>1000-1999</v>
      </c>
      <c r="Y2245" t="str" cm="1">
        <f t="array" ref="Y2245">_xlfn.IFS(fact_orders[[#This Row],[Discount%]]&lt;0.2,"10-19%",fact_orders[[#This Row],[Discount%]]&lt;0.3,"20-29%",fact_orders[[#This Row],[Discount%]]&lt;0.4,"30-39%",fact_orders[[#This Row],[Discount%]]&lt;0.5,"40-49%",TRUE,"50%+")</f>
        <v>30-39%</v>
      </c>
    </row>
    <row r="2246" spans="1:25" hidden="1" x14ac:dyDescent="0.3">
      <c r="A2246" t="s">
        <v>5662</v>
      </c>
      <c r="B2246" t="s">
        <v>3320</v>
      </c>
      <c r="C2246" t="s">
        <v>2094</v>
      </c>
      <c r="D2246" s="2">
        <v>44604</v>
      </c>
      <c r="E2246">
        <v>256</v>
      </c>
      <c r="F2246" s="4">
        <v>0.4</v>
      </c>
      <c r="G2246" t="s">
        <v>8</v>
      </c>
      <c r="H2246" t="s">
        <v>911</v>
      </c>
      <c r="I2246" t="s">
        <v>2077</v>
      </c>
      <c r="J2246" t="s">
        <v>2088</v>
      </c>
      <c r="K2246" t="s">
        <v>931</v>
      </c>
      <c r="L2246" t="s">
        <v>25</v>
      </c>
      <c r="M2246">
        <v>5</v>
      </c>
      <c r="N2246">
        <v>29</v>
      </c>
      <c r="O2246" t="s">
        <v>3321</v>
      </c>
      <c r="P2246" t="s">
        <v>3322</v>
      </c>
      <c r="Q2246" s="7">
        <f>fact_orders[[#This Row],[Original Price]]*(1-fact_orders[[#This Row],[Discount%]])</f>
        <v>153.6</v>
      </c>
      <c r="R2246">
        <f>fact_orders[[#This Row],[Original Price]]*fact_orders[[#This Row],[Discount%]]</f>
        <v>102.4</v>
      </c>
      <c r="S2246">
        <f>YEAR(fact_orders[[#This Row],[Date]])</f>
        <v>2022</v>
      </c>
      <c r="T2246">
        <f>MONTH(fact_orders[[#This Row],[Date]])</f>
        <v>2</v>
      </c>
      <c r="U2246" t="str">
        <f>TEXT(fact_orders[[#This Row],[Date]],"mmm-yyyy")</f>
        <v>Feb-2022</v>
      </c>
      <c r="V2246" t="str">
        <f>"Q"&amp;ROUNDUP(MONTH(fact_orders[[#This Row],[Date]])/3,0)</f>
        <v>Q1</v>
      </c>
      <c r="W2246" t="str" cm="1">
        <f t="array" ref="W2246">_xlfn.IFS(
fact_orders[[#This Row],[dim_customers.Customer Age]]&lt;=25,"18-25",
fact_orders[[#This Row],[dim_customers.Customer Age]]&lt;=35,"26-35",
fact_orders[[#This Row],[dim_customers.Customer Age]]&lt;=45,"36-45",
fact_orders[[#This Row],[dim_customers.Customer Age]]&lt;=55,"46-55",
TRUE,"56+"
)</f>
        <v>26-35</v>
      </c>
      <c r="X2246" t="str" cm="1">
        <f t="array" ref="X2246">_xlfn.IFS(fact_orders[[#This Row],[Original Price]]&lt;250,"Under 250", fact_orders[[#This Row],[Original Price]]&lt;500, "250-499",fact_orders[[#This Row],[Original Price]]&lt;1000,"500-999",fact_orders[[#This Row],[Original Price]]&lt;2000,"1000-1999",TRUE,"2000+")</f>
        <v>250-499</v>
      </c>
      <c r="Y2246" t="str" cm="1">
        <f t="array" ref="Y2246">_xlfn.IFS(fact_orders[[#This Row],[Discount%]]&lt;0.2,"10-19%",fact_orders[[#This Row],[Discount%]]&lt;0.3,"20-29%",fact_orders[[#This Row],[Discount%]]&lt;0.4,"30-39%",fact_orders[[#This Row],[Discount%]]&lt;0.5,"40-49%",TRUE,"50%+")</f>
        <v>40-49%</v>
      </c>
    </row>
    <row r="2247" spans="1:25" hidden="1" x14ac:dyDescent="0.3">
      <c r="A2247" t="s">
        <v>5663</v>
      </c>
      <c r="B2247" t="s">
        <v>3323</v>
      </c>
      <c r="C2247" t="s">
        <v>2095</v>
      </c>
      <c r="D2247" s="2">
        <v>44197</v>
      </c>
      <c r="E2247">
        <v>2698</v>
      </c>
      <c r="F2247" s="4">
        <v>0.4</v>
      </c>
      <c r="G2247" t="s">
        <v>8</v>
      </c>
      <c r="H2247" t="s">
        <v>911</v>
      </c>
      <c r="I2247" t="s">
        <v>2077</v>
      </c>
      <c r="J2247" t="s">
        <v>2088</v>
      </c>
      <c r="K2247" t="s">
        <v>931</v>
      </c>
      <c r="L2247" t="s">
        <v>27</v>
      </c>
      <c r="M2247">
        <v>4</v>
      </c>
      <c r="N2247">
        <v>29</v>
      </c>
      <c r="O2247" t="s">
        <v>3321</v>
      </c>
      <c r="P2247" t="s">
        <v>3322</v>
      </c>
      <c r="Q2247" s="7">
        <f>fact_orders[[#This Row],[Original Price]]*(1-fact_orders[[#This Row],[Discount%]])</f>
        <v>1618.8</v>
      </c>
      <c r="R2247">
        <f>fact_orders[[#This Row],[Original Price]]*fact_orders[[#This Row],[Discount%]]</f>
        <v>1079.2</v>
      </c>
      <c r="S2247">
        <f>YEAR(fact_orders[[#This Row],[Date]])</f>
        <v>2021</v>
      </c>
      <c r="T2247">
        <f>MONTH(fact_orders[[#This Row],[Date]])</f>
        <v>1</v>
      </c>
      <c r="U2247" t="str">
        <f>TEXT(fact_orders[[#This Row],[Date]],"mmm-yyyy")</f>
        <v>Jan-2021</v>
      </c>
      <c r="V2247" t="str">
        <f>"Q"&amp;ROUNDUP(MONTH(fact_orders[[#This Row],[Date]])/3,0)</f>
        <v>Q1</v>
      </c>
      <c r="W2247" t="str" cm="1">
        <f t="array" ref="W2247">_xlfn.IFS(
fact_orders[[#This Row],[dim_customers.Customer Age]]&lt;=25,"18-25",
fact_orders[[#This Row],[dim_customers.Customer Age]]&lt;=35,"26-35",
fact_orders[[#This Row],[dim_customers.Customer Age]]&lt;=45,"36-45",
fact_orders[[#This Row],[dim_customers.Customer Age]]&lt;=55,"46-55",
TRUE,"56+"
)</f>
        <v>26-35</v>
      </c>
      <c r="X2247" t="str" cm="1">
        <f t="array" ref="X2247">_xlfn.IFS(fact_orders[[#This Row],[Original Price]]&lt;250,"Under 250", fact_orders[[#This Row],[Original Price]]&lt;500, "250-499",fact_orders[[#This Row],[Original Price]]&lt;1000,"500-999",fact_orders[[#This Row],[Original Price]]&lt;2000,"1000-1999",TRUE,"2000+")</f>
        <v>2000+</v>
      </c>
      <c r="Y2247" t="str" cm="1">
        <f t="array" ref="Y2247">_xlfn.IFS(fact_orders[[#This Row],[Discount%]]&lt;0.2,"10-19%",fact_orders[[#This Row],[Discount%]]&lt;0.3,"20-29%",fact_orders[[#This Row],[Discount%]]&lt;0.4,"30-39%",fact_orders[[#This Row],[Discount%]]&lt;0.5,"40-49%",TRUE,"50%+")</f>
        <v>40-49%</v>
      </c>
    </row>
    <row r="2248" spans="1:25" hidden="1" x14ac:dyDescent="0.3">
      <c r="A2248" t="s">
        <v>5664</v>
      </c>
      <c r="B2248" t="s">
        <v>3324</v>
      </c>
      <c r="C2248" t="s">
        <v>2096</v>
      </c>
      <c r="D2248" s="2">
        <v>44768</v>
      </c>
      <c r="E2248">
        <v>2364</v>
      </c>
      <c r="F2248" s="4">
        <v>0.4</v>
      </c>
      <c r="G2248" t="s">
        <v>8</v>
      </c>
      <c r="H2248" t="s">
        <v>911</v>
      </c>
      <c r="I2248" t="s">
        <v>2077</v>
      </c>
      <c r="J2248" t="s">
        <v>2088</v>
      </c>
      <c r="K2248" t="s">
        <v>931</v>
      </c>
      <c r="L2248" t="s">
        <v>29</v>
      </c>
      <c r="M2248">
        <v>2</v>
      </c>
      <c r="N2248">
        <v>41</v>
      </c>
      <c r="O2248" t="s">
        <v>3321</v>
      </c>
      <c r="P2248" t="s">
        <v>3322</v>
      </c>
      <c r="Q2248" s="7">
        <f>fact_orders[[#This Row],[Original Price]]*(1-fact_orders[[#This Row],[Discount%]])</f>
        <v>1418.3999999999999</v>
      </c>
      <c r="R2248">
        <f>fact_orders[[#This Row],[Original Price]]*fact_orders[[#This Row],[Discount%]]</f>
        <v>945.6</v>
      </c>
      <c r="S2248">
        <f>YEAR(fact_orders[[#This Row],[Date]])</f>
        <v>2022</v>
      </c>
      <c r="T2248">
        <f>MONTH(fact_orders[[#This Row],[Date]])</f>
        <v>7</v>
      </c>
      <c r="U2248" t="str">
        <f>TEXT(fact_orders[[#This Row],[Date]],"mmm-yyyy")</f>
        <v>Jul-2022</v>
      </c>
      <c r="V2248" t="str">
        <f>"Q"&amp;ROUNDUP(MONTH(fact_orders[[#This Row],[Date]])/3,0)</f>
        <v>Q3</v>
      </c>
      <c r="W2248" t="str" cm="1">
        <f t="array" ref="W2248">_xlfn.IFS(
fact_orders[[#This Row],[dim_customers.Customer Age]]&lt;=25,"18-25",
fact_orders[[#This Row],[dim_customers.Customer Age]]&lt;=35,"26-35",
fact_orders[[#This Row],[dim_customers.Customer Age]]&lt;=45,"36-45",
fact_orders[[#This Row],[dim_customers.Customer Age]]&lt;=55,"46-55",
TRUE,"56+"
)</f>
        <v>36-45</v>
      </c>
      <c r="X2248" t="str" cm="1">
        <f t="array" ref="X2248">_xlfn.IFS(fact_orders[[#This Row],[Original Price]]&lt;250,"Under 250", fact_orders[[#This Row],[Original Price]]&lt;500, "250-499",fact_orders[[#This Row],[Original Price]]&lt;1000,"500-999",fact_orders[[#This Row],[Original Price]]&lt;2000,"1000-1999",TRUE,"2000+")</f>
        <v>2000+</v>
      </c>
      <c r="Y2248" t="str" cm="1">
        <f t="array" ref="Y2248">_xlfn.IFS(fact_orders[[#This Row],[Discount%]]&lt;0.2,"10-19%",fact_orders[[#This Row],[Discount%]]&lt;0.3,"20-29%",fact_orders[[#This Row],[Discount%]]&lt;0.4,"30-39%",fact_orders[[#This Row],[Discount%]]&lt;0.5,"40-49%",TRUE,"50%+")</f>
        <v>40-49%</v>
      </c>
    </row>
    <row r="2249" spans="1:25" hidden="1" x14ac:dyDescent="0.3">
      <c r="A2249" t="s">
        <v>5665</v>
      </c>
      <c r="B2249" t="s">
        <v>3325</v>
      </c>
      <c r="C2249" t="s">
        <v>2097</v>
      </c>
      <c r="D2249" s="2">
        <v>44776</v>
      </c>
      <c r="E2249">
        <v>1236</v>
      </c>
      <c r="F2249" s="4">
        <v>0.4</v>
      </c>
      <c r="G2249" t="s">
        <v>8</v>
      </c>
      <c r="H2249" t="s">
        <v>911</v>
      </c>
      <c r="I2249" t="s">
        <v>2077</v>
      </c>
      <c r="J2249" t="s">
        <v>2088</v>
      </c>
      <c r="K2249" t="s">
        <v>931</v>
      </c>
      <c r="L2249" t="s">
        <v>31</v>
      </c>
      <c r="M2249">
        <v>3</v>
      </c>
      <c r="N2249">
        <v>42</v>
      </c>
      <c r="O2249" t="s">
        <v>3321</v>
      </c>
      <c r="P2249" t="s">
        <v>3322</v>
      </c>
      <c r="Q2249" s="7">
        <f>fact_orders[[#This Row],[Original Price]]*(1-fact_orders[[#This Row],[Discount%]])</f>
        <v>741.6</v>
      </c>
      <c r="R2249">
        <f>fact_orders[[#This Row],[Original Price]]*fact_orders[[#This Row],[Discount%]]</f>
        <v>494.40000000000003</v>
      </c>
      <c r="S2249">
        <f>YEAR(fact_orders[[#This Row],[Date]])</f>
        <v>2022</v>
      </c>
      <c r="T2249">
        <f>MONTH(fact_orders[[#This Row],[Date]])</f>
        <v>8</v>
      </c>
      <c r="U2249" t="str">
        <f>TEXT(fact_orders[[#This Row],[Date]],"mmm-yyyy")</f>
        <v>Aug-2022</v>
      </c>
      <c r="V2249" t="str">
        <f>"Q"&amp;ROUNDUP(MONTH(fact_orders[[#This Row],[Date]])/3,0)</f>
        <v>Q3</v>
      </c>
      <c r="W2249" t="str" cm="1">
        <f t="array" ref="W2249">_xlfn.IFS(
fact_orders[[#This Row],[dim_customers.Customer Age]]&lt;=25,"18-25",
fact_orders[[#This Row],[dim_customers.Customer Age]]&lt;=35,"26-35",
fact_orders[[#This Row],[dim_customers.Customer Age]]&lt;=45,"36-45",
fact_orders[[#This Row],[dim_customers.Customer Age]]&lt;=55,"46-55",
TRUE,"56+"
)</f>
        <v>36-45</v>
      </c>
      <c r="X2249" t="str" cm="1">
        <f t="array" ref="X2249">_xlfn.IFS(fact_orders[[#This Row],[Original Price]]&lt;250,"Under 250", fact_orders[[#This Row],[Original Price]]&lt;500, "250-499",fact_orders[[#This Row],[Original Price]]&lt;1000,"500-999",fact_orders[[#This Row],[Original Price]]&lt;2000,"1000-1999",TRUE,"2000+")</f>
        <v>1000-1999</v>
      </c>
      <c r="Y2249" t="str" cm="1">
        <f t="array" ref="Y2249">_xlfn.IFS(fact_orders[[#This Row],[Discount%]]&lt;0.2,"10-19%",fact_orders[[#This Row],[Discount%]]&lt;0.3,"20-29%",fact_orders[[#This Row],[Discount%]]&lt;0.4,"30-39%",fact_orders[[#This Row],[Discount%]]&lt;0.5,"40-49%",TRUE,"50%+")</f>
        <v>40-49%</v>
      </c>
    </row>
    <row r="2250" spans="1:25" hidden="1" x14ac:dyDescent="0.3">
      <c r="A2250" t="s">
        <v>5666</v>
      </c>
      <c r="B2250" t="s">
        <v>3326</v>
      </c>
      <c r="C2250" t="s">
        <v>2098</v>
      </c>
      <c r="D2250" s="2">
        <v>44692</v>
      </c>
      <c r="E2250">
        <v>756</v>
      </c>
      <c r="F2250" s="4">
        <v>0.4</v>
      </c>
      <c r="G2250" t="s">
        <v>8</v>
      </c>
      <c r="H2250" t="s">
        <v>911</v>
      </c>
      <c r="I2250" t="s">
        <v>2077</v>
      </c>
      <c r="J2250" t="s">
        <v>2088</v>
      </c>
      <c r="K2250" t="s">
        <v>931</v>
      </c>
      <c r="L2250" t="s">
        <v>33</v>
      </c>
      <c r="M2250">
        <v>4</v>
      </c>
      <c r="N2250">
        <v>43</v>
      </c>
      <c r="O2250" t="s">
        <v>3321</v>
      </c>
      <c r="P2250" t="s">
        <v>3322</v>
      </c>
      <c r="Q2250" s="7">
        <f>fact_orders[[#This Row],[Original Price]]*(1-fact_orders[[#This Row],[Discount%]])</f>
        <v>453.59999999999997</v>
      </c>
      <c r="R2250">
        <f>fact_orders[[#This Row],[Original Price]]*fact_orders[[#This Row],[Discount%]]</f>
        <v>302.40000000000003</v>
      </c>
      <c r="S2250">
        <f>YEAR(fact_orders[[#This Row],[Date]])</f>
        <v>2022</v>
      </c>
      <c r="T2250">
        <f>MONTH(fact_orders[[#This Row],[Date]])</f>
        <v>5</v>
      </c>
      <c r="U2250" t="str">
        <f>TEXT(fact_orders[[#This Row],[Date]],"mmm-yyyy")</f>
        <v>May-2022</v>
      </c>
      <c r="V2250" t="str">
        <f>"Q"&amp;ROUNDUP(MONTH(fact_orders[[#This Row],[Date]])/3,0)</f>
        <v>Q2</v>
      </c>
      <c r="W2250" t="str" cm="1">
        <f t="array" ref="W2250">_xlfn.IFS(
fact_orders[[#This Row],[dim_customers.Customer Age]]&lt;=25,"18-25",
fact_orders[[#This Row],[dim_customers.Customer Age]]&lt;=35,"26-35",
fact_orders[[#This Row],[dim_customers.Customer Age]]&lt;=45,"36-45",
fact_orders[[#This Row],[dim_customers.Customer Age]]&lt;=55,"46-55",
TRUE,"56+"
)</f>
        <v>36-45</v>
      </c>
      <c r="X2250" t="str" cm="1">
        <f t="array" ref="X2250">_xlfn.IFS(fact_orders[[#This Row],[Original Price]]&lt;250,"Under 250", fact_orders[[#This Row],[Original Price]]&lt;500, "250-499",fact_orders[[#This Row],[Original Price]]&lt;1000,"500-999",fact_orders[[#This Row],[Original Price]]&lt;2000,"1000-1999",TRUE,"2000+")</f>
        <v>500-999</v>
      </c>
      <c r="Y2250" t="str" cm="1">
        <f t="array" ref="Y2250">_xlfn.IFS(fact_orders[[#This Row],[Discount%]]&lt;0.2,"10-19%",fact_orders[[#This Row],[Discount%]]&lt;0.3,"20-29%",fact_orders[[#This Row],[Discount%]]&lt;0.4,"30-39%",fact_orders[[#This Row],[Discount%]]&lt;0.5,"40-49%",TRUE,"50%+")</f>
        <v>40-49%</v>
      </c>
    </row>
    <row r="2251" spans="1:25" hidden="1" x14ac:dyDescent="0.3">
      <c r="A2251" t="s">
        <v>5667</v>
      </c>
      <c r="B2251" t="s">
        <v>3327</v>
      </c>
      <c r="C2251" t="s">
        <v>2099</v>
      </c>
      <c r="D2251" s="2">
        <v>44391</v>
      </c>
      <c r="E2251">
        <v>326</v>
      </c>
      <c r="F2251" s="4">
        <v>0.4</v>
      </c>
      <c r="G2251" t="s">
        <v>8</v>
      </c>
      <c r="H2251" t="s">
        <v>911</v>
      </c>
      <c r="I2251" t="s">
        <v>2077</v>
      </c>
      <c r="J2251" t="s">
        <v>2100</v>
      </c>
      <c r="K2251" t="s">
        <v>931</v>
      </c>
      <c r="L2251" t="s">
        <v>35</v>
      </c>
      <c r="M2251">
        <v>5</v>
      </c>
      <c r="N2251">
        <v>44</v>
      </c>
      <c r="O2251" t="s">
        <v>3321</v>
      </c>
      <c r="P2251" t="s">
        <v>3322</v>
      </c>
      <c r="Q2251" s="7">
        <f>fact_orders[[#This Row],[Original Price]]*(1-fact_orders[[#This Row],[Discount%]])</f>
        <v>195.6</v>
      </c>
      <c r="R2251">
        <f>fact_orders[[#This Row],[Original Price]]*fact_orders[[#This Row],[Discount%]]</f>
        <v>130.4</v>
      </c>
      <c r="S2251">
        <f>YEAR(fact_orders[[#This Row],[Date]])</f>
        <v>2021</v>
      </c>
      <c r="T2251">
        <f>MONTH(fact_orders[[#This Row],[Date]])</f>
        <v>7</v>
      </c>
      <c r="U2251" t="str">
        <f>TEXT(fact_orders[[#This Row],[Date]],"mmm-yyyy")</f>
        <v>Jul-2021</v>
      </c>
      <c r="V2251" t="str">
        <f>"Q"&amp;ROUNDUP(MONTH(fact_orders[[#This Row],[Date]])/3,0)</f>
        <v>Q3</v>
      </c>
      <c r="W2251" t="str" cm="1">
        <f t="array" ref="W2251">_xlfn.IFS(
fact_orders[[#This Row],[dim_customers.Customer Age]]&lt;=25,"18-25",
fact_orders[[#This Row],[dim_customers.Customer Age]]&lt;=35,"26-35",
fact_orders[[#This Row],[dim_customers.Customer Age]]&lt;=45,"36-45",
fact_orders[[#This Row],[dim_customers.Customer Age]]&lt;=55,"46-55",
TRUE,"56+"
)</f>
        <v>36-45</v>
      </c>
      <c r="X2251" t="str" cm="1">
        <f t="array" ref="X2251">_xlfn.IFS(fact_orders[[#This Row],[Original Price]]&lt;250,"Under 250", fact_orders[[#This Row],[Original Price]]&lt;500, "250-499",fact_orders[[#This Row],[Original Price]]&lt;1000,"500-999",fact_orders[[#This Row],[Original Price]]&lt;2000,"1000-1999",TRUE,"2000+")</f>
        <v>250-499</v>
      </c>
      <c r="Y2251" t="str" cm="1">
        <f t="array" ref="Y2251">_xlfn.IFS(fact_orders[[#This Row],[Discount%]]&lt;0.2,"10-19%",fact_orders[[#This Row],[Discount%]]&lt;0.3,"20-29%",fact_orders[[#This Row],[Discount%]]&lt;0.4,"30-39%",fact_orders[[#This Row],[Discount%]]&lt;0.5,"40-49%",TRUE,"50%+")</f>
        <v>40-49%</v>
      </c>
    </row>
    <row r="2252" spans="1:25" hidden="1" x14ac:dyDescent="0.3">
      <c r="A2252" t="s">
        <v>5668</v>
      </c>
      <c r="B2252" t="s">
        <v>3328</v>
      </c>
      <c r="C2252" t="s">
        <v>2101</v>
      </c>
      <c r="D2252" s="2">
        <v>44641</v>
      </c>
      <c r="E2252">
        <v>453</v>
      </c>
      <c r="F2252" s="4">
        <v>0.45</v>
      </c>
      <c r="G2252" t="s">
        <v>8</v>
      </c>
      <c r="H2252" t="s">
        <v>911</v>
      </c>
      <c r="I2252" t="s">
        <v>2077</v>
      </c>
      <c r="J2252" t="s">
        <v>2100</v>
      </c>
      <c r="K2252" t="s">
        <v>931</v>
      </c>
      <c r="L2252" t="s">
        <v>37</v>
      </c>
      <c r="M2252">
        <v>4</v>
      </c>
      <c r="N2252">
        <v>45</v>
      </c>
      <c r="O2252" t="s">
        <v>3321</v>
      </c>
      <c r="P2252" t="s">
        <v>3322</v>
      </c>
      <c r="Q2252" s="7">
        <f>fact_orders[[#This Row],[Original Price]]*(1-fact_orders[[#This Row],[Discount%]])</f>
        <v>249.15000000000003</v>
      </c>
      <c r="R2252">
        <f>fact_orders[[#This Row],[Original Price]]*fact_orders[[#This Row],[Discount%]]</f>
        <v>203.85</v>
      </c>
      <c r="S2252">
        <f>YEAR(fact_orders[[#This Row],[Date]])</f>
        <v>2022</v>
      </c>
      <c r="T2252">
        <f>MONTH(fact_orders[[#This Row],[Date]])</f>
        <v>3</v>
      </c>
      <c r="U2252" t="str">
        <f>TEXT(fact_orders[[#This Row],[Date]],"mmm-yyyy")</f>
        <v>Mar-2022</v>
      </c>
      <c r="V2252" t="str">
        <f>"Q"&amp;ROUNDUP(MONTH(fact_orders[[#This Row],[Date]])/3,0)</f>
        <v>Q1</v>
      </c>
      <c r="W2252" t="str" cm="1">
        <f t="array" ref="W2252">_xlfn.IFS(
fact_orders[[#This Row],[dim_customers.Customer Age]]&lt;=25,"18-25",
fact_orders[[#This Row],[dim_customers.Customer Age]]&lt;=35,"26-35",
fact_orders[[#This Row],[dim_customers.Customer Age]]&lt;=45,"36-45",
fact_orders[[#This Row],[dim_customers.Customer Age]]&lt;=55,"46-55",
TRUE,"56+"
)</f>
        <v>36-45</v>
      </c>
      <c r="X2252" t="str" cm="1">
        <f t="array" ref="X2252">_xlfn.IFS(fact_orders[[#This Row],[Original Price]]&lt;250,"Under 250", fact_orders[[#This Row],[Original Price]]&lt;500, "250-499",fact_orders[[#This Row],[Original Price]]&lt;1000,"500-999",fact_orders[[#This Row],[Original Price]]&lt;2000,"1000-1999",TRUE,"2000+")</f>
        <v>250-499</v>
      </c>
      <c r="Y2252" t="str" cm="1">
        <f t="array" ref="Y2252">_xlfn.IFS(fact_orders[[#This Row],[Discount%]]&lt;0.2,"10-19%",fact_orders[[#This Row],[Discount%]]&lt;0.3,"20-29%",fact_orders[[#This Row],[Discount%]]&lt;0.4,"30-39%",fact_orders[[#This Row],[Discount%]]&lt;0.5,"40-49%",TRUE,"50%+")</f>
        <v>40-49%</v>
      </c>
    </row>
    <row r="2253" spans="1:25" hidden="1" x14ac:dyDescent="0.3">
      <c r="A2253" t="s">
        <v>5669</v>
      </c>
      <c r="B2253" t="s">
        <v>3329</v>
      </c>
      <c r="C2253" t="s">
        <v>2102</v>
      </c>
      <c r="D2253" s="2">
        <v>44371</v>
      </c>
      <c r="E2253">
        <v>326</v>
      </c>
      <c r="F2253" s="4">
        <v>0.45</v>
      </c>
      <c r="G2253" t="s">
        <v>8</v>
      </c>
      <c r="H2253" t="s">
        <v>911</v>
      </c>
      <c r="I2253" t="s">
        <v>2077</v>
      </c>
      <c r="J2253" t="s">
        <v>2100</v>
      </c>
      <c r="K2253" t="s">
        <v>940</v>
      </c>
      <c r="L2253" t="s">
        <v>23</v>
      </c>
      <c r="M2253">
        <v>4</v>
      </c>
      <c r="N2253">
        <v>35</v>
      </c>
      <c r="O2253" t="s">
        <v>3321</v>
      </c>
      <c r="P2253" t="s">
        <v>3322</v>
      </c>
      <c r="Q2253" s="7">
        <f>fact_orders[[#This Row],[Original Price]]*(1-fact_orders[[#This Row],[Discount%]])</f>
        <v>179.3</v>
      </c>
      <c r="R2253">
        <f>fact_orders[[#This Row],[Original Price]]*fact_orders[[#This Row],[Discount%]]</f>
        <v>146.70000000000002</v>
      </c>
      <c r="S2253">
        <f>YEAR(fact_orders[[#This Row],[Date]])</f>
        <v>2021</v>
      </c>
      <c r="T2253">
        <f>MONTH(fact_orders[[#This Row],[Date]])</f>
        <v>6</v>
      </c>
      <c r="U2253" t="str">
        <f>TEXT(fact_orders[[#This Row],[Date]],"mmm-yyyy")</f>
        <v>Jun-2021</v>
      </c>
      <c r="V2253" t="str">
        <f>"Q"&amp;ROUNDUP(MONTH(fact_orders[[#This Row],[Date]])/3,0)</f>
        <v>Q2</v>
      </c>
      <c r="W2253" t="str" cm="1">
        <f t="array" ref="W2253">_xlfn.IFS(
fact_orders[[#This Row],[dim_customers.Customer Age]]&lt;=25,"18-25",
fact_orders[[#This Row],[dim_customers.Customer Age]]&lt;=35,"26-35",
fact_orders[[#This Row],[dim_customers.Customer Age]]&lt;=45,"36-45",
fact_orders[[#This Row],[dim_customers.Customer Age]]&lt;=55,"46-55",
TRUE,"56+"
)</f>
        <v>26-35</v>
      </c>
      <c r="X2253" t="str" cm="1">
        <f t="array" ref="X2253">_xlfn.IFS(fact_orders[[#This Row],[Original Price]]&lt;250,"Under 250", fact_orders[[#This Row],[Original Price]]&lt;500, "250-499",fact_orders[[#This Row],[Original Price]]&lt;1000,"500-999",fact_orders[[#This Row],[Original Price]]&lt;2000,"1000-1999",TRUE,"2000+")</f>
        <v>250-499</v>
      </c>
      <c r="Y2253" t="str" cm="1">
        <f t="array" ref="Y2253">_xlfn.IFS(fact_orders[[#This Row],[Discount%]]&lt;0.2,"10-19%",fact_orders[[#This Row],[Discount%]]&lt;0.3,"20-29%",fact_orders[[#This Row],[Discount%]]&lt;0.4,"30-39%",fact_orders[[#This Row],[Discount%]]&lt;0.5,"40-49%",TRUE,"50%+")</f>
        <v>40-49%</v>
      </c>
    </row>
    <row r="2254" spans="1:25" x14ac:dyDescent="0.3">
      <c r="A2254" t="s">
        <v>5670</v>
      </c>
      <c r="B2254" t="s">
        <v>3330</v>
      </c>
      <c r="C2254" t="s">
        <v>2103</v>
      </c>
      <c r="D2254" s="2">
        <v>44544</v>
      </c>
      <c r="E2254">
        <v>456</v>
      </c>
      <c r="F2254" s="4">
        <v>0.45</v>
      </c>
      <c r="G2254" t="s">
        <v>8</v>
      </c>
      <c r="H2254" t="s">
        <v>911</v>
      </c>
      <c r="I2254" t="s">
        <v>2077</v>
      </c>
      <c r="J2254" t="s">
        <v>2100</v>
      </c>
      <c r="K2254" t="s">
        <v>940</v>
      </c>
      <c r="L2254" t="s">
        <v>14</v>
      </c>
      <c r="M2254">
        <v>4</v>
      </c>
      <c r="N2254">
        <v>36</v>
      </c>
      <c r="O2254" t="s">
        <v>3331</v>
      </c>
      <c r="P2254" t="s">
        <v>3332</v>
      </c>
      <c r="Q2254" s="7">
        <f>fact_orders[[#This Row],[Original Price]]*(1-fact_orders[[#This Row],[Discount%]])</f>
        <v>250.8</v>
      </c>
      <c r="R2254">
        <f>fact_orders[[#This Row],[Original Price]]*fact_orders[[#This Row],[Discount%]]</f>
        <v>205.20000000000002</v>
      </c>
      <c r="S2254">
        <f>YEAR(fact_orders[[#This Row],[Date]])</f>
        <v>2021</v>
      </c>
      <c r="T2254">
        <f>MONTH(fact_orders[[#This Row],[Date]])</f>
        <v>12</v>
      </c>
      <c r="U2254" t="str">
        <f>TEXT(fact_orders[[#This Row],[Date]],"mmm-yyyy")</f>
        <v>Dec-2021</v>
      </c>
      <c r="V2254" t="str">
        <f>"Q"&amp;ROUNDUP(MONTH(fact_orders[[#This Row],[Date]])/3,0)</f>
        <v>Q4</v>
      </c>
      <c r="W2254" t="str" cm="1">
        <f t="array" ref="W2254">_xlfn.IFS(
fact_orders[[#This Row],[dim_customers.Customer Age]]&lt;=25,"18-25",
fact_orders[[#This Row],[dim_customers.Customer Age]]&lt;=35,"26-35",
fact_orders[[#This Row],[dim_customers.Customer Age]]&lt;=45,"36-45",
fact_orders[[#This Row],[dim_customers.Customer Age]]&lt;=55,"46-55",
TRUE,"56+"
)</f>
        <v>36-45</v>
      </c>
      <c r="X2254" t="str" cm="1">
        <f t="array" ref="X2254">_xlfn.IFS(fact_orders[[#This Row],[Original Price]]&lt;250,"Under 250", fact_orders[[#This Row],[Original Price]]&lt;500, "250-499",fact_orders[[#This Row],[Original Price]]&lt;1000,"500-999",fact_orders[[#This Row],[Original Price]]&lt;2000,"1000-1999",TRUE,"2000+")</f>
        <v>250-499</v>
      </c>
      <c r="Y2254" t="str" cm="1">
        <f t="array" ref="Y2254">_xlfn.IFS(fact_orders[[#This Row],[Discount%]]&lt;0.2,"10-19%",fact_orders[[#This Row],[Discount%]]&lt;0.3,"20-29%",fact_orders[[#This Row],[Discount%]]&lt;0.4,"30-39%",fact_orders[[#This Row],[Discount%]]&lt;0.5,"40-49%",TRUE,"50%+")</f>
        <v>40-49%</v>
      </c>
    </row>
    <row r="2255" spans="1:25" x14ac:dyDescent="0.3">
      <c r="A2255" t="s">
        <v>5671</v>
      </c>
      <c r="B2255" t="s">
        <v>3333</v>
      </c>
      <c r="C2255" t="s">
        <v>2104</v>
      </c>
      <c r="D2255" s="2">
        <v>44566</v>
      </c>
      <c r="E2255">
        <v>675</v>
      </c>
      <c r="F2255" s="4">
        <v>0.47</v>
      </c>
      <c r="G2255" t="s">
        <v>8</v>
      </c>
      <c r="H2255" t="s">
        <v>911</v>
      </c>
      <c r="I2255" t="s">
        <v>2077</v>
      </c>
      <c r="J2255" t="s">
        <v>11</v>
      </c>
      <c r="K2255" t="s">
        <v>940</v>
      </c>
      <c r="L2255" t="s">
        <v>16</v>
      </c>
      <c r="M2255">
        <v>3</v>
      </c>
      <c r="N2255">
        <v>37</v>
      </c>
      <c r="O2255" t="s">
        <v>3331</v>
      </c>
      <c r="P2255" t="s">
        <v>3332</v>
      </c>
      <c r="Q2255" s="7">
        <f>fact_orders[[#This Row],[Original Price]]*(1-fact_orders[[#This Row],[Discount%]])</f>
        <v>357.75</v>
      </c>
      <c r="R2255">
        <f>fact_orders[[#This Row],[Original Price]]*fact_orders[[#This Row],[Discount%]]</f>
        <v>317.25</v>
      </c>
      <c r="S2255">
        <f>YEAR(fact_orders[[#This Row],[Date]])</f>
        <v>2022</v>
      </c>
      <c r="T2255">
        <f>MONTH(fact_orders[[#This Row],[Date]])</f>
        <v>1</v>
      </c>
      <c r="U2255" t="str">
        <f>TEXT(fact_orders[[#This Row],[Date]],"mmm-yyyy")</f>
        <v>Jan-2022</v>
      </c>
      <c r="V2255" t="str">
        <f>"Q"&amp;ROUNDUP(MONTH(fact_orders[[#This Row],[Date]])/3,0)</f>
        <v>Q1</v>
      </c>
      <c r="W2255" t="str" cm="1">
        <f t="array" ref="W2255">_xlfn.IFS(
fact_orders[[#This Row],[dim_customers.Customer Age]]&lt;=25,"18-25",
fact_orders[[#This Row],[dim_customers.Customer Age]]&lt;=35,"26-35",
fact_orders[[#This Row],[dim_customers.Customer Age]]&lt;=45,"36-45",
fact_orders[[#This Row],[dim_customers.Customer Age]]&lt;=55,"46-55",
TRUE,"56+"
)</f>
        <v>36-45</v>
      </c>
      <c r="X2255" t="str" cm="1">
        <f t="array" ref="X2255">_xlfn.IFS(fact_orders[[#This Row],[Original Price]]&lt;250,"Under 250", fact_orders[[#This Row],[Original Price]]&lt;500, "250-499",fact_orders[[#This Row],[Original Price]]&lt;1000,"500-999",fact_orders[[#This Row],[Original Price]]&lt;2000,"1000-1999",TRUE,"2000+")</f>
        <v>500-999</v>
      </c>
      <c r="Y2255" t="str" cm="1">
        <f t="array" ref="Y2255">_xlfn.IFS(fact_orders[[#This Row],[Discount%]]&lt;0.2,"10-19%",fact_orders[[#This Row],[Discount%]]&lt;0.3,"20-29%",fact_orders[[#This Row],[Discount%]]&lt;0.4,"30-39%",fact_orders[[#This Row],[Discount%]]&lt;0.5,"40-49%",TRUE,"50%+")</f>
        <v>40-49%</v>
      </c>
    </row>
    <row r="2256" spans="1:25" x14ac:dyDescent="0.3">
      <c r="A2256" t="s">
        <v>5672</v>
      </c>
      <c r="B2256" t="s">
        <v>3334</v>
      </c>
      <c r="C2256" t="s">
        <v>2105</v>
      </c>
      <c r="D2256" s="2">
        <v>44452</v>
      </c>
      <c r="E2256">
        <v>654</v>
      </c>
      <c r="F2256" s="4">
        <v>0.47</v>
      </c>
      <c r="G2256" t="s">
        <v>8</v>
      </c>
      <c r="H2256" t="s">
        <v>911</v>
      </c>
      <c r="I2256" t="s">
        <v>2077</v>
      </c>
      <c r="J2256" t="s">
        <v>11</v>
      </c>
      <c r="K2256" t="s">
        <v>940</v>
      </c>
      <c r="L2256" t="s">
        <v>18</v>
      </c>
      <c r="M2256">
        <v>2</v>
      </c>
      <c r="N2256">
        <v>26</v>
      </c>
      <c r="O2256" t="s">
        <v>3331</v>
      </c>
      <c r="P2256" t="s">
        <v>3332</v>
      </c>
      <c r="Q2256" s="7">
        <f>fact_orders[[#This Row],[Original Price]]*(1-fact_orders[[#This Row],[Discount%]])</f>
        <v>346.62</v>
      </c>
      <c r="R2256">
        <f>fact_orders[[#This Row],[Original Price]]*fact_orders[[#This Row],[Discount%]]</f>
        <v>307.38</v>
      </c>
      <c r="S2256">
        <f>YEAR(fact_orders[[#This Row],[Date]])</f>
        <v>2021</v>
      </c>
      <c r="T2256">
        <f>MONTH(fact_orders[[#This Row],[Date]])</f>
        <v>9</v>
      </c>
      <c r="U2256" t="str">
        <f>TEXT(fact_orders[[#This Row],[Date]],"mmm-yyyy")</f>
        <v>Sep-2021</v>
      </c>
      <c r="V2256" t="str">
        <f>"Q"&amp;ROUNDUP(MONTH(fact_orders[[#This Row],[Date]])/3,0)</f>
        <v>Q3</v>
      </c>
      <c r="W2256" t="str" cm="1">
        <f t="array" ref="W2256">_xlfn.IFS(
fact_orders[[#This Row],[dim_customers.Customer Age]]&lt;=25,"18-25",
fact_orders[[#This Row],[dim_customers.Customer Age]]&lt;=35,"26-35",
fact_orders[[#This Row],[dim_customers.Customer Age]]&lt;=45,"36-45",
fact_orders[[#This Row],[dim_customers.Customer Age]]&lt;=55,"46-55",
TRUE,"56+"
)</f>
        <v>26-35</v>
      </c>
      <c r="X2256" t="str" cm="1">
        <f t="array" ref="X2256">_xlfn.IFS(fact_orders[[#This Row],[Original Price]]&lt;250,"Under 250", fact_orders[[#This Row],[Original Price]]&lt;500, "250-499",fact_orders[[#This Row],[Original Price]]&lt;1000,"500-999",fact_orders[[#This Row],[Original Price]]&lt;2000,"1000-1999",TRUE,"2000+")</f>
        <v>500-999</v>
      </c>
      <c r="Y2256" t="str" cm="1">
        <f t="array" ref="Y2256">_xlfn.IFS(fact_orders[[#This Row],[Discount%]]&lt;0.2,"10-19%",fact_orders[[#This Row],[Discount%]]&lt;0.3,"20-29%",fact_orders[[#This Row],[Discount%]]&lt;0.4,"30-39%",fact_orders[[#This Row],[Discount%]]&lt;0.5,"40-49%",TRUE,"50%+")</f>
        <v>40-49%</v>
      </c>
    </row>
    <row r="2257" spans="1:25" x14ac:dyDescent="0.3">
      <c r="A2257" t="s">
        <v>5673</v>
      </c>
      <c r="B2257" t="s">
        <v>3335</v>
      </c>
      <c r="C2257" t="s">
        <v>2106</v>
      </c>
      <c r="D2257" s="2">
        <v>44918</v>
      </c>
      <c r="E2257">
        <v>654</v>
      </c>
      <c r="F2257" s="4">
        <v>0.46</v>
      </c>
      <c r="G2257" t="s">
        <v>8</v>
      </c>
      <c r="H2257" t="s">
        <v>911</v>
      </c>
      <c r="I2257" t="s">
        <v>2077</v>
      </c>
      <c r="J2257" t="s">
        <v>11</v>
      </c>
      <c r="K2257" t="s">
        <v>940</v>
      </c>
      <c r="L2257" t="s">
        <v>23</v>
      </c>
      <c r="M2257">
        <v>5</v>
      </c>
      <c r="N2257">
        <v>27</v>
      </c>
      <c r="O2257" t="s">
        <v>3331</v>
      </c>
      <c r="P2257" t="s">
        <v>3332</v>
      </c>
      <c r="Q2257" s="7">
        <f>fact_orders[[#This Row],[Original Price]]*(1-fact_orders[[#This Row],[Discount%]])</f>
        <v>353.16</v>
      </c>
      <c r="R2257">
        <f>fact_orders[[#This Row],[Original Price]]*fact_orders[[#This Row],[Discount%]]</f>
        <v>300.84000000000003</v>
      </c>
      <c r="S2257">
        <f>YEAR(fact_orders[[#This Row],[Date]])</f>
        <v>2022</v>
      </c>
      <c r="T2257">
        <f>MONTH(fact_orders[[#This Row],[Date]])</f>
        <v>12</v>
      </c>
      <c r="U2257" t="str">
        <f>TEXT(fact_orders[[#This Row],[Date]],"mmm-yyyy")</f>
        <v>Dec-2022</v>
      </c>
      <c r="V2257" t="str">
        <f>"Q"&amp;ROUNDUP(MONTH(fact_orders[[#This Row],[Date]])/3,0)</f>
        <v>Q4</v>
      </c>
      <c r="W2257" t="str" cm="1">
        <f t="array" ref="W2257">_xlfn.IFS(
fact_orders[[#This Row],[dim_customers.Customer Age]]&lt;=25,"18-25",
fact_orders[[#This Row],[dim_customers.Customer Age]]&lt;=35,"26-35",
fact_orders[[#This Row],[dim_customers.Customer Age]]&lt;=45,"36-45",
fact_orders[[#This Row],[dim_customers.Customer Age]]&lt;=55,"46-55",
TRUE,"56+"
)</f>
        <v>26-35</v>
      </c>
      <c r="X2257" t="str" cm="1">
        <f t="array" ref="X2257">_xlfn.IFS(fact_orders[[#This Row],[Original Price]]&lt;250,"Under 250", fact_orders[[#This Row],[Original Price]]&lt;500, "250-499",fact_orders[[#This Row],[Original Price]]&lt;1000,"500-999",fact_orders[[#This Row],[Original Price]]&lt;2000,"1000-1999",TRUE,"2000+")</f>
        <v>500-999</v>
      </c>
      <c r="Y2257" t="str" cm="1">
        <f t="array" ref="Y2257">_xlfn.IFS(fact_orders[[#This Row],[Discount%]]&lt;0.2,"10-19%",fact_orders[[#This Row],[Discount%]]&lt;0.3,"20-29%",fact_orders[[#This Row],[Discount%]]&lt;0.4,"30-39%",fact_orders[[#This Row],[Discount%]]&lt;0.5,"40-49%",TRUE,"50%+")</f>
        <v>40-49%</v>
      </c>
    </row>
    <row r="2258" spans="1:25" x14ac:dyDescent="0.3">
      <c r="A2258" t="s">
        <v>5674</v>
      </c>
      <c r="B2258" t="s">
        <v>3336</v>
      </c>
      <c r="C2258" t="s">
        <v>2107</v>
      </c>
      <c r="D2258" s="2">
        <v>44353</v>
      </c>
      <c r="E2258">
        <v>654</v>
      </c>
      <c r="F2258" s="4">
        <v>0.46</v>
      </c>
      <c r="G2258" t="s">
        <v>8</v>
      </c>
      <c r="H2258" t="s">
        <v>911</v>
      </c>
      <c r="I2258" t="s">
        <v>2077</v>
      </c>
      <c r="J2258" t="s">
        <v>11</v>
      </c>
      <c r="K2258" t="s">
        <v>940</v>
      </c>
      <c r="L2258" t="s">
        <v>23</v>
      </c>
      <c r="M2258">
        <v>4</v>
      </c>
      <c r="N2258">
        <v>28</v>
      </c>
      <c r="O2258" t="s">
        <v>3337</v>
      </c>
      <c r="P2258" t="s">
        <v>3332</v>
      </c>
      <c r="Q2258" s="7">
        <f>fact_orders[[#This Row],[Original Price]]*(1-fact_orders[[#This Row],[Discount%]])</f>
        <v>353.16</v>
      </c>
      <c r="R2258">
        <f>fact_orders[[#This Row],[Original Price]]*fact_orders[[#This Row],[Discount%]]</f>
        <v>300.84000000000003</v>
      </c>
      <c r="S2258">
        <f>YEAR(fact_orders[[#This Row],[Date]])</f>
        <v>2021</v>
      </c>
      <c r="T2258">
        <f>MONTH(fact_orders[[#This Row],[Date]])</f>
        <v>6</v>
      </c>
      <c r="U2258" t="str">
        <f>TEXT(fact_orders[[#This Row],[Date]],"mmm-yyyy")</f>
        <v>Jun-2021</v>
      </c>
      <c r="V2258" t="str">
        <f>"Q"&amp;ROUNDUP(MONTH(fact_orders[[#This Row],[Date]])/3,0)</f>
        <v>Q2</v>
      </c>
      <c r="W2258" t="str" cm="1">
        <f t="array" ref="W2258">_xlfn.IFS(
fact_orders[[#This Row],[dim_customers.Customer Age]]&lt;=25,"18-25",
fact_orders[[#This Row],[dim_customers.Customer Age]]&lt;=35,"26-35",
fact_orders[[#This Row],[dim_customers.Customer Age]]&lt;=45,"36-45",
fact_orders[[#This Row],[dim_customers.Customer Age]]&lt;=55,"46-55",
TRUE,"56+"
)</f>
        <v>26-35</v>
      </c>
      <c r="X2258" t="str" cm="1">
        <f t="array" ref="X2258">_xlfn.IFS(fact_orders[[#This Row],[Original Price]]&lt;250,"Under 250", fact_orders[[#This Row],[Original Price]]&lt;500, "250-499",fact_orders[[#This Row],[Original Price]]&lt;1000,"500-999",fact_orders[[#This Row],[Original Price]]&lt;2000,"1000-1999",TRUE,"2000+")</f>
        <v>500-999</v>
      </c>
      <c r="Y2258" t="str" cm="1">
        <f t="array" ref="Y2258">_xlfn.IFS(fact_orders[[#This Row],[Discount%]]&lt;0.2,"10-19%",fact_orders[[#This Row],[Discount%]]&lt;0.3,"20-29%",fact_orders[[#This Row],[Discount%]]&lt;0.4,"30-39%",fact_orders[[#This Row],[Discount%]]&lt;0.5,"40-49%",TRUE,"50%+")</f>
        <v>40-49%</v>
      </c>
    </row>
    <row r="2259" spans="1:25" x14ac:dyDescent="0.3">
      <c r="A2259" t="s">
        <v>5675</v>
      </c>
      <c r="B2259" t="s">
        <v>3338</v>
      </c>
      <c r="C2259" t="s">
        <v>2108</v>
      </c>
      <c r="D2259" s="2">
        <v>44736</v>
      </c>
      <c r="E2259">
        <v>654</v>
      </c>
      <c r="F2259" s="4">
        <v>0.46</v>
      </c>
      <c r="G2259" t="s">
        <v>8</v>
      </c>
      <c r="H2259" t="s">
        <v>911</v>
      </c>
      <c r="I2259" t="s">
        <v>2077</v>
      </c>
      <c r="J2259" t="s">
        <v>11</v>
      </c>
      <c r="K2259" t="s">
        <v>940</v>
      </c>
      <c r="L2259" t="s">
        <v>25</v>
      </c>
      <c r="M2259">
        <v>2</v>
      </c>
      <c r="N2259">
        <v>29</v>
      </c>
      <c r="O2259" t="s">
        <v>3337</v>
      </c>
      <c r="P2259" t="s">
        <v>3332</v>
      </c>
      <c r="Q2259" s="7">
        <f>fact_orders[[#This Row],[Original Price]]*(1-fact_orders[[#This Row],[Discount%]])</f>
        <v>353.16</v>
      </c>
      <c r="R2259">
        <f>fact_orders[[#This Row],[Original Price]]*fact_orders[[#This Row],[Discount%]]</f>
        <v>300.84000000000003</v>
      </c>
      <c r="S2259">
        <f>YEAR(fact_orders[[#This Row],[Date]])</f>
        <v>2022</v>
      </c>
      <c r="T2259">
        <f>MONTH(fact_orders[[#This Row],[Date]])</f>
        <v>6</v>
      </c>
      <c r="U2259" t="str">
        <f>TEXT(fact_orders[[#This Row],[Date]],"mmm-yyyy")</f>
        <v>Jun-2022</v>
      </c>
      <c r="V2259" t="str">
        <f>"Q"&amp;ROUNDUP(MONTH(fact_orders[[#This Row],[Date]])/3,0)</f>
        <v>Q2</v>
      </c>
      <c r="W2259" t="str" cm="1">
        <f t="array" ref="W2259">_xlfn.IFS(
fact_orders[[#This Row],[dim_customers.Customer Age]]&lt;=25,"18-25",
fact_orders[[#This Row],[dim_customers.Customer Age]]&lt;=35,"26-35",
fact_orders[[#This Row],[dim_customers.Customer Age]]&lt;=45,"36-45",
fact_orders[[#This Row],[dim_customers.Customer Age]]&lt;=55,"46-55",
TRUE,"56+"
)</f>
        <v>26-35</v>
      </c>
      <c r="X2259" t="str" cm="1">
        <f t="array" ref="X2259">_xlfn.IFS(fact_orders[[#This Row],[Original Price]]&lt;250,"Under 250", fact_orders[[#This Row],[Original Price]]&lt;500, "250-499",fact_orders[[#This Row],[Original Price]]&lt;1000,"500-999",fact_orders[[#This Row],[Original Price]]&lt;2000,"1000-1999",TRUE,"2000+")</f>
        <v>500-999</v>
      </c>
      <c r="Y2259" t="str" cm="1">
        <f t="array" ref="Y2259">_xlfn.IFS(fact_orders[[#This Row],[Discount%]]&lt;0.2,"10-19%",fact_orders[[#This Row],[Discount%]]&lt;0.3,"20-29%",fact_orders[[#This Row],[Discount%]]&lt;0.4,"30-39%",fact_orders[[#This Row],[Discount%]]&lt;0.5,"40-49%",TRUE,"50%+")</f>
        <v>40-49%</v>
      </c>
    </row>
    <row r="2260" spans="1:25" x14ac:dyDescent="0.3">
      <c r="A2260" t="s">
        <v>5676</v>
      </c>
      <c r="B2260" t="s">
        <v>3339</v>
      </c>
      <c r="C2260" t="s">
        <v>2109</v>
      </c>
      <c r="D2260" s="2">
        <v>44693</v>
      </c>
      <c r="E2260">
        <v>356</v>
      </c>
      <c r="F2260" s="4">
        <v>0.3</v>
      </c>
      <c r="G2260" t="s">
        <v>8</v>
      </c>
      <c r="H2260" t="s">
        <v>911</v>
      </c>
      <c r="I2260" t="s">
        <v>2077</v>
      </c>
      <c r="J2260" t="s">
        <v>11</v>
      </c>
      <c r="K2260" t="s">
        <v>940</v>
      </c>
      <c r="L2260" t="s">
        <v>27</v>
      </c>
      <c r="M2260">
        <v>5</v>
      </c>
      <c r="N2260">
        <v>30</v>
      </c>
      <c r="O2260" t="s">
        <v>3337</v>
      </c>
      <c r="P2260" t="s">
        <v>3332</v>
      </c>
      <c r="Q2260" s="7">
        <f>fact_orders[[#This Row],[Original Price]]*(1-fact_orders[[#This Row],[Discount%]])</f>
        <v>249.2</v>
      </c>
      <c r="R2260">
        <f>fact_orders[[#This Row],[Original Price]]*fact_orders[[#This Row],[Discount%]]</f>
        <v>106.8</v>
      </c>
      <c r="S2260">
        <f>YEAR(fact_orders[[#This Row],[Date]])</f>
        <v>2022</v>
      </c>
      <c r="T2260">
        <f>MONTH(fact_orders[[#This Row],[Date]])</f>
        <v>5</v>
      </c>
      <c r="U2260" t="str">
        <f>TEXT(fact_orders[[#This Row],[Date]],"mmm-yyyy")</f>
        <v>May-2022</v>
      </c>
      <c r="V2260" t="str">
        <f>"Q"&amp;ROUNDUP(MONTH(fact_orders[[#This Row],[Date]])/3,0)</f>
        <v>Q2</v>
      </c>
      <c r="W2260" t="str" cm="1">
        <f t="array" ref="W2260">_xlfn.IFS(
fact_orders[[#This Row],[dim_customers.Customer Age]]&lt;=25,"18-25",
fact_orders[[#This Row],[dim_customers.Customer Age]]&lt;=35,"26-35",
fact_orders[[#This Row],[dim_customers.Customer Age]]&lt;=45,"36-45",
fact_orders[[#This Row],[dim_customers.Customer Age]]&lt;=55,"46-55",
TRUE,"56+"
)</f>
        <v>26-35</v>
      </c>
      <c r="X2260" t="str" cm="1">
        <f t="array" ref="X2260">_xlfn.IFS(fact_orders[[#This Row],[Original Price]]&lt;250,"Under 250", fact_orders[[#This Row],[Original Price]]&lt;500, "250-499",fact_orders[[#This Row],[Original Price]]&lt;1000,"500-999",fact_orders[[#This Row],[Original Price]]&lt;2000,"1000-1999",TRUE,"2000+")</f>
        <v>250-499</v>
      </c>
      <c r="Y2260" t="str" cm="1">
        <f t="array" ref="Y2260">_xlfn.IFS(fact_orders[[#This Row],[Discount%]]&lt;0.2,"10-19%",fact_orders[[#This Row],[Discount%]]&lt;0.3,"20-29%",fact_orders[[#This Row],[Discount%]]&lt;0.4,"30-39%",fact_orders[[#This Row],[Discount%]]&lt;0.5,"40-49%",TRUE,"50%+")</f>
        <v>30-39%</v>
      </c>
    </row>
    <row r="2261" spans="1:25" x14ac:dyDescent="0.3">
      <c r="A2261" t="s">
        <v>5677</v>
      </c>
      <c r="B2261" t="s">
        <v>3340</v>
      </c>
      <c r="C2261" t="s">
        <v>2110</v>
      </c>
      <c r="D2261" s="2">
        <v>44238</v>
      </c>
      <c r="E2261">
        <v>686</v>
      </c>
      <c r="F2261" s="4">
        <v>0.3</v>
      </c>
      <c r="G2261" t="s">
        <v>8</v>
      </c>
      <c r="H2261" t="s">
        <v>911</v>
      </c>
      <c r="I2261" t="s">
        <v>2077</v>
      </c>
      <c r="J2261" t="s">
        <v>11</v>
      </c>
      <c r="K2261" t="s">
        <v>949</v>
      </c>
      <c r="L2261" t="s">
        <v>29</v>
      </c>
      <c r="M2261">
        <v>5</v>
      </c>
      <c r="N2261">
        <v>31</v>
      </c>
      <c r="O2261" t="s">
        <v>3341</v>
      </c>
      <c r="P2261" t="s">
        <v>3332</v>
      </c>
      <c r="Q2261" s="7">
        <f>fact_orders[[#This Row],[Original Price]]*(1-fact_orders[[#This Row],[Discount%]])</f>
        <v>480.2</v>
      </c>
      <c r="R2261">
        <f>fact_orders[[#This Row],[Original Price]]*fact_orders[[#This Row],[Discount%]]</f>
        <v>205.79999999999998</v>
      </c>
      <c r="S2261">
        <f>YEAR(fact_orders[[#This Row],[Date]])</f>
        <v>2021</v>
      </c>
      <c r="T2261">
        <f>MONTH(fact_orders[[#This Row],[Date]])</f>
        <v>2</v>
      </c>
      <c r="U2261" t="str">
        <f>TEXT(fact_orders[[#This Row],[Date]],"mmm-yyyy")</f>
        <v>Feb-2021</v>
      </c>
      <c r="V2261" t="str">
        <f>"Q"&amp;ROUNDUP(MONTH(fact_orders[[#This Row],[Date]])/3,0)</f>
        <v>Q1</v>
      </c>
      <c r="W2261" t="str" cm="1">
        <f t="array" ref="W2261">_xlfn.IFS(
fact_orders[[#This Row],[dim_customers.Customer Age]]&lt;=25,"18-25",
fact_orders[[#This Row],[dim_customers.Customer Age]]&lt;=35,"26-35",
fact_orders[[#This Row],[dim_customers.Customer Age]]&lt;=45,"36-45",
fact_orders[[#This Row],[dim_customers.Customer Age]]&lt;=55,"46-55",
TRUE,"56+"
)</f>
        <v>26-35</v>
      </c>
      <c r="X2261" t="str" cm="1">
        <f t="array" ref="X2261">_xlfn.IFS(fact_orders[[#This Row],[Original Price]]&lt;250,"Under 250", fact_orders[[#This Row],[Original Price]]&lt;500, "250-499",fact_orders[[#This Row],[Original Price]]&lt;1000,"500-999",fact_orders[[#This Row],[Original Price]]&lt;2000,"1000-1999",TRUE,"2000+")</f>
        <v>500-999</v>
      </c>
      <c r="Y2261" t="str" cm="1">
        <f t="array" ref="Y2261">_xlfn.IFS(fact_orders[[#This Row],[Discount%]]&lt;0.2,"10-19%",fact_orders[[#This Row],[Discount%]]&lt;0.3,"20-29%",fact_orders[[#This Row],[Discount%]]&lt;0.4,"30-39%",fact_orders[[#This Row],[Discount%]]&lt;0.5,"40-49%",TRUE,"50%+")</f>
        <v>30-39%</v>
      </c>
    </row>
    <row r="2262" spans="1:25" x14ac:dyDescent="0.3">
      <c r="A2262" t="s">
        <v>5678</v>
      </c>
      <c r="B2262" t="s">
        <v>3342</v>
      </c>
      <c r="C2262" t="s">
        <v>2111</v>
      </c>
      <c r="D2262" s="2">
        <v>44554</v>
      </c>
      <c r="E2262">
        <v>456</v>
      </c>
      <c r="F2262" s="4">
        <v>0.3</v>
      </c>
      <c r="G2262" t="s">
        <v>8</v>
      </c>
      <c r="H2262" t="s">
        <v>911</v>
      </c>
      <c r="I2262" t="s">
        <v>2077</v>
      </c>
      <c r="J2262" t="s">
        <v>11</v>
      </c>
      <c r="K2262" t="s">
        <v>949</v>
      </c>
      <c r="L2262" t="s">
        <v>31</v>
      </c>
      <c r="M2262">
        <v>4</v>
      </c>
      <c r="N2262">
        <v>32</v>
      </c>
      <c r="O2262" t="s">
        <v>3341</v>
      </c>
      <c r="P2262" t="s">
        <v>3332</v>
      </c>
      <c r="Q2262" s="7">
        <f>fact_orders[[#This Row],[Original Price]]*(1-fact_orders[[#This Row],[Discount%]])</f>
        <v>319.2</v>
      </c>
      <c r="R2262">
        <f>fact_orders[[#This Row],[Original Price]]*fact_orders[[#This Row],[Discount%]]</f>
        <v>136.79999999999998</v>
      </c>
      <c r="S2262">
        <f>YEAR(fact_orders[[#This Row],[Date]])</f>
        <v>2021</v>
      </c>
      <c r="T2262">
        <f>MONTH(fact_orders[[#This Row],[Date]])</f>
        <v>12</v>
      </c>
      <c r="U2262" t="str">
        <f>TEXT(fact_orders[[#This Row],[Date]],"mmm-yyyy")</f>
        <v>Dec-2021</v>
      </c>
      <c r="V2262" t="str">
        <f>"Q"&amp;ROUNDUP(MONTH(fact_orders[[#This Row],[Date]])/3,0)</f>
        <v>Q4</v>
      </c>
      <c r="W2262" t="str" cm="1">
        <f t="array" ref="W2262">_xlfn.IFS(
fact_orders[[#This Row],[dim_customers.Customer Age]]&lt;=25,"18-25",
fact_orders[[#This Row],[dim_customers.Customer Age]]&lt;=35,"26-35",
fact_orders[[#This Row],[dim_customers.Customer Age]]&lt;=45,"36-45",
fact_orders[[#This Row],[dim_customers.Customer Age]]&lt;=55,"46-55",
TRUE,"56+"
)</f>
        <v>26-35</v>
      </c>
      <c r="X2262" t="str" cm="1">
        <f t="array" ref="X2262">_xlfn.IFS(fact_orders[[#This Row],[Original Price]]&lt;250,"Under 250", fact_orders[[#This Row],[Original Price]]&lt;500, "250-499",fact_orders[[#This Row],[Original Price]]&lt;1000,"500-999",fact_orders[[#This Row],[Original Price]]&lt;2000,"1000-1999",TRUE,"2000+")</f>
        <v>250-499</v>
      </c>
      <c r="Y2262" t="str" cm="1">
        <f t="array" ref="Y2262">_xlfn.IFS(fact_orders[[#This Row],[Discount%]]&lt;0.2,"10-19%",fact_orders[[#This Row],[Discount%]]&lt;0.3,"20-29%",fact_orders[[#This Row],[Discount%]]&lt;0.4,"30-39%",fact_orders[[#This Row],[Discount%]]&lt;0.5,"40-49%",TRUE,"50%+")</f>
        <v>30-39%</v>
      </c>
    </row>
    <row r="2263" spans="1:25" x14ac:dyDescent="0.3">
      <c r="A2263" t="s">
        <v>5679</v>
      </c>
      <c r="B2263" t="s">
        <v>3343</v>
      </c>
      <c r="C2263" t="s">
        <v>2112</v>
      </c>
      <c r="D2263" s="2">
        <v>44641</v>
      </c>
      <c r="E2263">
        <v>516</v>
      </c>
      <c r="F2263" s="4">
        <v>0.3</v>
      </c>
      <c r="G2263" t="s">
        <v>8</v>
      </c>
      <c r="H2263" t="s">
        <v>911</v>
      </c>
      <c r="I2263" t="s">
        <v>2077</v>
      </c>
      <c r="J2263" t="s">
        <v>11</v>
      </c>
      <c r="K2263" t="s">
        <v>949</v>
      </c>
      <c r="L2263" t="s">
        <v>33</v>
      </c>
      <c r="M2263">
        <v>4</v>
      </c>
      <c r="N2263">
        <v>33</v>
      </c>
      <c r="O2263" t="s">
        <v>3341</v>
      </c>
      <c r="P2263" t="s">
        <v>3332</v>
      </c>
      <c r="Q2263" s="7">
        <f>fact_orders[[#This Row],[Original Price]]*(1-fact_orders[[#This Row],[Discount%]])</f>
        <v>361.2</v>
      </c>
      <c r="R2263">
        <f>fact_orders[[#This Row],[Original Price]]*fact_orders[[#This Row],[Discount%]]</f>
        <v>154.79999999999998</v>
      </c>
      <c r="S2263">
        <f>YEAR(fact_orders[[#This Row],[Date]])</f>
        <v>2022</v>
      </c>
      <c r="T2263">
        <f>MONTH(fact_orders[[#This Row],[Date]])</f>
        <v>3</v>
      </c>
      <c r="U2263" t="str">
        <f>TEXT(fact_orders[[#This Row],[Date]],"mmm-yyyy")</f>
        <v>Mar-2022</v>
      </c>
      <c r="V2263" t="str">
        <f>"Q"&amp;ROUNDUP(MONTH(fact_orders[[#This Row],[Date]])/3,0)</f>
        <v>Q1</v>
      </c>
      <c r="W2263" t="str" cm="1">
        <f t="array" ref="W2263">_xlfn.IFS(
fact_orders[[#This Row],[dim_customers.Customer Age]]&lt;=25,"18-25",
fact_orders[[#This Row],[dim_customers.Customer Age]]&lt;=35,"26-35",
fact_orders[[#This Row],[dim_customers.Customer Age]]&lt;=45,"36-45",
fact_orders[[#This Row],[dim_customers.Customer Age]]&lt;=55,"46-55",
TRUE,"56+"
)</f>
        <v>26-35</v>
      </c>
      <c r="X2263" t="str" cm="1">
        <f t="array" ref="X2263">_xlfn.IFS(fact_orders[[#This Row],[Original Price]]&lt;250,"Under 250", fact_orders[[#This Row],[Original Price]]&lt;500, "250-499",fact_orders[[#This Row],[Original Price]]&lt;1000,"500-999",fact_orders[[#This Row],[Original Price]]&lt;2000,"1000-1999",TRUE,"2000+")</f>
        <v>500-999</v>
      </c>
      <c r="Y2263" t="str" cm="1">
        <f t="array" ref="Y2263">_xlfn.IFS(fact_orders[[#This Row],[Discount%]]&lt;0.2,"10-19%",fact_orders[[#This Row],[Discount%]]&lt;0.3,"20-29%",fact_orders[[#This Row],[Discount%]]&lt;0.4,"30-39%",fact_orders[[#This Row],[Discount%]]&lt;0.5,"40-49%",TRUE,"50%+")</f>
        <v>30-39%</v>
      </c>
    </row>
    <row r="2264" spans="1:25" x14ac:dyDescent="0.3">
      <c r="A2264" t="s">
        <v>5680</v>
      </c>
      <c r="B2264" t="s">
        <v>3344</v>
      </c>
      <c r="C2264" t="s">
        <v>2113</v>
      </c>
      <c r="D2264" s="2">
        <v>44313</v>
      </c>
      <c r="E2264">
        <v>355</v>
      </c>
      <c r="F2264" s="4">
        <v>0.3</v>
      </c>
      <c r="G2264" t="s">
        <v>8</v>
      </c>
      <c r="H2264" t="s">
        <v>911</v>
      </c>
      <c r="I2264" t="s">
        <v>2077</v>
      </c>
      <c r="J2264" t="s">
        <v>11</v>
      </c>
      <c r="K2264" t="s">
        <v>949</v>
      </c>
      <c r="L2264" t="s">
        <v>35</v>
      </c>
      <c r="M2264">
        <v>4</v>
      </c>
      <c r="N2264">
        <v>44</v>
      </c>
      <c r="O2264" t="s">
        <v>3345</v>
      </c>
      <c r="P2264" t="s">
        <v>3332</v>
      </c>
      <c r="Q2264" s="7">
        <f>fact_orders[[#This Row],[Original Price]]*(1-fact_orders[[#This Row],[Discount%]])</f>
        <v>248.49999999999997</v>
      </c>
      <c r="R2264">
        <f>fact_orders[[#This Row],[Original Price]]*fact_orders[[#This Row],[Discount%]]</f>
        <v>106.5</v>
      </c>
      <c r="S2264">
        <f>YEAR(fact_orders[[#This Row],[Date]])</f>
        <v>2021</v>
      </c>
      <c r="T2264">
        <f>MONTH(fact_orders[[#This Row],[Date]])</f>
        <v>4</v>
      </c>
      <c r="U2264" t="str">
        <f>TEXT(fact_orders[[#This Row],[Date]],"mmm-yyyy")</f>
        <v>Apr-2021</v>
      </c>
      <c r="V2264" t="str">
        <f>"Q"&amp;ROUNDUP(MONTH(fact_orders[[#This Row],[Date]])/3,0)</f>
        <v>Q2</v>
      </c>
      <c r="W2264" t="str" cm="1">
        <f t="array" ref="W2264">_xlfn.IFS(
fact_orders[[#This Row],[dim_customers.Customer Age]]&lt;=25,"18-25",
fact_orders[[#This Row],[dim_customers.Customer Age]]&lt;=35,"26-35",
fact_orders[[#This Row],[dim_customers.Customer Age]]&lt;=45,"36-45",
fact_orders[[#This Row],[dim_customers.Customer Age]]&lt;=55,"46-55",
TRUE,"56+"
)</f>
        <v>36-45</v>
      </c>
      <c r="X2264" t="str" cm="1">
        <f t="array" ref="X2264">_xlfn.IFS(fact_orders[[#This Row],[Original Price]]&lt;250,"Under 250", fact_orders[[#This Row],[Original Price]]&lt;500, "250-499",fact_orders[[#This Row],[Original Price]]&lt;1000,"500-999",fact_orders[[#This Row],[Original Price]]&lt;2000,"1000-1999",TRUE,"2000+")</f>
        <v>250-499</v>
      </c>
      <c r="Y2264" t="str" cm="1">
        <f t="array" ref="Y2264">_xlfn.IFS(fact_orders[[#This Row],[Discount%]]&lt;0.2,"10-19%",fact_orders[[#This Row],[Discount%]]&lt;0.3,"20-29%",fact_orders[[#This Row],[Discount%]]&lt;0.4,"30-39%",fact_orders[[#This Row],[Discount%]]&lt;0.5,"40-49%",TRUE,"50%+")</f>
        <v>30-39%</v>
      </c>
    </row>
    <row r="2265" spans="1:25" hidden="1" x14ac:dyDescent="0.3">
      <c r="A2265" t="s">
        <v>5681</v>
      </c>
      <c r="B2265" t="s">
        <v>3346</v>
      </c>
      <c r="C2265" t="s">
        <v>2114</v>
      </c>
      <c r="D2265" s="2">
        <v>44546</v>
      </c>
      <c r="E2265">
        <v>465</v>
      </c>
      <c r="F2265" s="4">
        <v>0.35</v>
      </c>
      <c r="G2265" t="s">
        <v>2115</v>
      </c>
      <c r="H2265" t="s">
        <v>2116</v>
      </c>
      <c r="I2265" t="s">
        <v>2117</v>
      </c>
      <c r="J2265" t="s">
        <v>2118</v>
      </c>
      <c r="K2265" t="s">
        <v>2119</v>
      </c>
      <c r="L2265" t="s">
        <v>23</v>
      </c>
      <c r="M2265">
        <v>3</v>
      </c>
      <c r="N2265">
        <v>45</v>
      </c>
      <c r="O2265" t="s">
        <v>3345</v>
      </c>
      <c r="P2265" t="s">
        <v>3332</v>
      </c>
      <c r="Q2265" s="7">
        <f>fact_orders[[#This Row],[Original Price]]*(1-fact_orders[[#This Row],[Discount%]])</f>
        <v>302.25</v>
      </c>
      <c r="R2265">
        <f>fact_orders[[#This Row],[Original Price]]*fact_orders[[#This Row],[Discount%]]</f>
        <v>162.75</v>
      </c>
      <c r="S2265">
        <f>YEAR(fact_orders[[#This Row],[Date]])</f>
        <v>2021</v>
      </c>
      <c r="T2265">
        <f>MONTH(fact_orders[[#This Row],[Date]])</f>
        <v>12</v>
      </c>
      <c r="U2265" t="str">
        <f>TEXT(fact_orders[[#This Row],[Date]],"mmm-yyyy")</f>
        <v>Dec-2021</v>
      </c>
      <c r="V2265" t="str">
        <f>"Q"&amp;ROUNDUP(MONTH(fact_orders[[#This Row],[Date]])/3,0)</f>
        <v>Q4</v>
      </c>
      <c r="W2265" t="str" cm="1">
        <f t="array" ref="W2265">_xlfn.IFS(
fact_orders[[#This Row],[dim_customers.Customer Age]]&lt;=25,"18-25",
fact_orders[[#This Row],[dim_customers.Customer Age]]&lt;=35,"26-35",
fact_orders[[#This Row],[dim_customers.Customer Age]]&lt;=45,"36-45",
fact_orders[[#This Row],[dim_customers.Customer Age]]&lt;=55,"46-55",
TRUE,"56+"
)</f>
        <v>36-45</v>
      </c>
      <c r="X2265" t="str" cm="1">
        <f t="array" ref="X2265">_xlfn.IFS(fact_orders[[#This Row],[Original Price]]&lt;250,"Under 250", fact_orders[[#This Row],[Original Price]]&lt;500, "250-499",fact_orders[[#This Row],[Original Price]]&lt;1000,"500-999",fact_orders[[#This Row],[Original Price]]&lt;2000,"1000-1999",TRUE,"2000+")</f>
        <v>250-499</v>
      </c>
      <c r="Y2265" t="str" cm="1">
        <f t="array" ref="Y2265">_xlfn.IFS(fact_orders[[#This Row],[Discount%]]&lt;0.2,"10-19%",fact_orders[[#This Row],[Discount%]]&lt;0.3,"20-29%",fact_orders[[#This Row],[Discount%]]&lt;0.4,"30-39%",fact_orders[[#This Row],[Discount%]]&lt;0.5,"40-49%",TRUE,"50%+")</f>
        <v>30-39%</v>
      </c>
    </row>
    <row r="2266" spans="1:25" hidden="1" x14ac:dyDescent="0.3">
      <c r="A2266" t="s">
        <v>5682</v>
      </c>
      <c r="B2266" t="s">
        <v>3347</v>
      </c>
      <c r="C2266" t="s">
        <v>2120</v>
      </c>
      <c r="D2266" s="2">
        <v>44529</v>
      </c>
      <c r="E2266">
        <v>965</v>
      </c>
      <c r="F2266" s="4">
        <v>0.35</v>
      </c>
      <c r="G2266" t="s">
        <v>2115</v>
      </c>
      <c r="H2266" t="s">
        <v>2116</v>
      </c>
      <c r="I2266" t="s">
        <v>2117</v>
      </c>
      <c r="J2266" t="s">
        <v>2118</v>
      </c>
      <c r="K2266" t="s">
        <v>2119</v>
      </c>
      <c r="L2266" t="s">
        <v>23</v>
      </c>
      <c r="M2266">
        <v>5</v>
      </c>
      <c r="N2266">
        <v>46</v>
      </c>
      <c r="O2266" t="s">
        <v>3348</v>
      </c>
      <c r="P2266" t="s">
        <v>3349</v>
      </c>
      <c r="Q2266" s="7">
        <f>fact_orders[[#This Row],[Original Price]]*(1-fact_orders[[#This Row],[Discount%]])</f>
        <v>627.25</v>
      </c>
      <c r="R2266">
        <f>fact_orders[[#This Row],[Original Price]]*fact_orders[[#This Row],[Discount%]]</f>
        <v>337.75</v>
      </c>
      <c r="S2266">
        <f>YEAR(fact_orders[[#This Row],[Date]])</f>
        <v>2021</v>
      </c>
      <c r="T2266">
        <f>MONTH(fact_orders[[#This Row],[Date]])</f>
        <v>11</v>
      </c>
      <c r="U2266" t="str">
        <f>TEXT(fact_orders[[#This Row],[Date]],"mmm-yyyy")</f>
        <v>Nov-2021</v>
      </c>
      <c r="V2266" t="str">
        <f>"Q"&amp;ROUNDUP(MONTH(fact_orders[[#This Row],[Date]])/3,0)</f>
        <v>Q4</v>
      </c>
      <c r="W2266" t="str" cm="1">
        <f t="array" ref="W2266">_xlfn.IFS(
fact_orders[[#This Row],[dim_customers.Customer Age]]&lt;=25,"18-25",
fact_orders[[#This Row],[dim_customers.Customer Age]]&lt;=35,"26-35",
fact_orders[[#This Row],[dim_customers.Customer Age]]&lt;=45,"36-45",
fact_orders[[#This Row],[dim_customers.Customer Age]]&lt;=55,"46-55",
TRUE,"56+"
)</f>
        <v>46-55</v>
      </c>
      <c r="X2266" t="str" cm="1">
        <f t="array" ref="X2266">_xlfn.IFS(fact_orders[[#This Row],[Original Price]]&lt;250,"Under 250", fact_orders[[#This Row],[Original Price]]&lt;500, "250-499",fact_orders[[#This Row],[Original Price]]&lt;1000,"500-999",fact_orders[[#This Row],[Original Price]]&lt;2000,"1000-1999",TRUE,"2000+")</f>
        <v>500-999</v>
      </c>
      <c r="Y2266" t="str" cm="1">
        <f t="array" ref="Y2266">_xlfn.IFS(fact_orders[[#This Row],[Discount%]]&lt;0.2,"10-19%",fact_orders[[#This Row],[Discount%]]&lt;0.3,"20-29%",fact_orders[[#This Row],[Discount%]]&lt;0.4,"30-39%",fact_orders[[#This Row],[Discount%]]&lt;0.5,"40-49%",TRUE,"50%+")</f>
        <v>30-39%</v>
      </c>
    </row>
    <row r="2267" spans="1:25" hidden="1" x14ac:dyDescent="0.3">
      <c r="A2267" t="s">
        <v>5683</v>
      </c>
      <c r="B2267" t="s">
        <v>3350</v>
      </c>
      <c r="C2267" t="s">
        <v>2121</v>
      </c>
      <c r="D2267" s="2">
        <v>44668</v>
      </c>
      <c r="E2267">
        <v>1158</v>
      </c>
      <c r="F2267" s="4">
        <v>0.35</v>
      </c>
      <c r="G2267" t="s">
        <v>2115</v>
      </c>
      <c r="H2267" t="s">
        <v>2116</v>
      </c>
      <c r="I2267" t="s">
        <v>2117</v>
      </c>
      <c r="J2267" t="s">
        <v>2118</v>
      </c>
      <c r="K2267" t="s">
        <v>2119</v>
      </c>
      <c r="L2267" t="s">
        <v>23</v>
      </c>
      <c r="M2267">
        <v>4</v>
      </c>
      <c r="N2267">
        <v>47</v>
      </c>
      <c r="O2267" t="s">
        <v>3348</v>
      </c>
      <c r="P2267" t="s">
        <v>3349</v>
      </c>
      <c r="Q2267" s="7">
        <f>fact_orders[[#This Row],[Original Price]]*(1-fact_orders[[#This Row],[Discount%]])</f>
        <v>752.7</v>
      </c>
      <c r="R2267">
        <f>fact_orders[[#This Row],[Original Price]]*fact_orders[[#This Row],[Discount%]]</f>
        <v>405.29999999999995</v>
      </c>
      <c r="S2267">
        <f>YEAR(fact_orders[[#This Row],[Date]])</f>
        <v>2022</v>
      </c>
      <c r="T2267">
        <f>MONTH(fact_orders[[#This Row],[Date]])</f>
        <v>4</v>
      </c>
      <c r="U2267" t="str">
        <f>TEXT(fact_orders[[#This Row],[Date]],"mmm-yyyy")</f>
        <v>Apr-2022</v>
      </c>
      <c r="V2267" t="str">
        <f>"Q"&amp;ROUNDUP(MONTH(fact_orders[[#This Row],[Date]])/3,0)</f>
        <v>Q2</v>
      </c>
      <c r="W2267" t="str" cm="1">
        <f t="array" ref="W2267">_xlfn.IFS(
fact_orders[[#This Row],[dim_customers.Customer Age]]&lt;=25,"18-25",
fact_orders[[#This Row],[dim_customers.Customer Age]]&lt;=35,"26-35",
fact_orders[[#This Row],[dim_customers.Customer Age]]&lt;=45,"36-45",
fact_orders[[#This Row],[dim_customers.Customer Age]]&lt;=55,"46-55",
TRUE,"56+"
)</f>
        <v>46-55</v>
      </c>
      <c r="X2267" t="str" cm="1">
        <f t="array" ref="X2267">_xlfn.IFS(fact_orders[[#This Row],[Original Price]]&lt;250,"Under 250", fact_orders[[#This Row],[Original Price]]&lt;500, "250-499",fact_orders[[#This Row],[Original Price]]&lt;1000,"500-999",fact_orders[[#This Row],[Original Price]]&lt;2000,"1000-1999",TRUE,"2000+")</f>
        <v>1000-1999</v>
      </c>
      <c r="Y2267" t="str" cm="1">
        <f t="array" ref="Y2267">_xlfn.IFS(fact_orders[[#This Row],[Discount%]]&lt;0.2,"10-19%",fact_orders[[#This Row],[Discount%]]&lt;0.3,"20-29%",fact_orders[[#This Row],[Discount%]]&lt;0.4,"30-39%",fact_orders[[#This Row],[Discount%]]&lt;0.5,"40-49%",TRUE,"50%+")</f>
        <v>30-39%</v>
      </c>
    </row>
    <row r="2268" spans="1:25" hidden="1" x14ac:dyDescent="0.3">
      <c r="A2268" t="s">
        <v>5684</v>
      </c>
      <c r="B2268" t="s">
        <v>3351</v>
      </c>
      <c r="C2268" t="s">
        <v>2121</v>
      </c>
      <c r="D2268" s="2">
        <v>44340</v>
      </c>
      <c r="E2268">
        <v>264</v>
      </c>
      <c r="F2268" s="4">
        <v>0.35</v>
      </c>
      <c r="G2268" t="s">
        <v>2115</v>
      </c>
      <c r="H2268" t="s">
        <v>2116</v>
      </c>
      <c r="I2268" t="s">
        <v>2117</v>
      </c>
      <c r="J2268" t="s">
        <v>2118</v>
      </c>
      <c r="K2268" t="s">
        <v>2119</v>
      </c>
      <c r="L2268" t="s">
        <v>23</v>
      </c>
      <c r="M2268">
        <v>4</v>
      </c>
      <c r="N2268">
        <v>48</v>
      </c>
      <c r="O2268" t="s">
        <v>3348</v>
      </c>
      <c r="P2268" t="s">
        <v>3349</v>
      </c>
      <c r="Q2268" s="7">
        <f>fact_orders[[#This Row],[Original Price]]*(1-fact_orders[[#This Row],[Discount%]])</f>
        <v>171.6</v>
      </c>
      <c r="R2268">
        <f>fact_orders[[#This Row],[Original Price]]*fact_orders[[#This Row],[Discount%]]</f>
        <v>92.399999999999991</v>
      </c>
      <c r="S2268">
        <f>YEAR(fact_orders[[#This Row],[Date]])</f>
        <v>2021</v>
      </c>
      <c r="T2268">
        <f>MONTH(fact_orders[[#This Row],[Date]])</f>
        <v>5</v>
      </c>
      <c r="U2268" t="str">
        <f>TEXT(fact_orders[[#This Row],[Date]],"mmm-yyyy")</f>
        <v>May-2021</v>
      </c>
      <c r="V2268" t="str">
        <f>"Q"&amp;ROUNDUP(MONTH(fact_orders[[#This Row],[Date]])/3,0)</f>
        <v>Q2</v>
      </c>
      <c r="W2268" t="str" cm="1">
        <f t="array" ref="W2268">_xlfn.IFS(
fact_orders[[#This Row],[dim_customers.Customer Age]]&lt;=25,"18-25",
fact_orders[[#This Row],[dim_customers.Customer Age]]&lt;=35,"26-35",
fact_orders[[#This Row],[dim_customers.Customer Age]]&lt;=45,"36-45",
fact_orders[[#This Row],[dim_customers.Customer Age]]&lt;=55,"46-55",
TRUE,"56+"
)</f>
        <v>46-55</v>
      </c>
      <c r="X2268" t="str" cm="1">
        <f t="array" ref="X2268">_xlfn.IFS(fact_orders[[#This Row],[Original Price]]&lt;250,"Under 250", fact_orders[[#This Row],[Original Price]]&lt;500, "250-499",fact_orders[[#This Row],[Original Price]]&lt;1000,"500-999",fact_orders[[#This Row],[Original Price]]&lt;2000,"1000-1999",TRUE,"2000+")</f>
        <v>250-499</v>
      </c>
      <c r="Y2268" t="str" cm="1">
        <f t="array" ref="Y2268">_xlfn.IFS(fact_orders[[#This Row],[Discount%]]&lt;0.2,"10-19%",fact_orders[[#This Row],[Discount%]]&lt;0.3,"20-29%",fact_orders[[#This Row],[Discount%]]&lt;0.4,"30-39%",fact_orders[[#This Row],[Discount%]]&lt;0.5,"40-49%",TRUE,"50%+")</f>
        <v>30-39%</v>
      </c>
    </row>
    <row r="2269" spans="1:25" hidden="1" x14ac:dyDescent="0.3">
      <c r="A2269" t="s">
        <v>5685</v>
      </c>
      <c r="B2269" t="s">
        <v>3352</v>
      </c>
      <c r="C2269" t="s">
        <v>2121</v>
      </c>
      <c r="D2269" s="2">
        <v>44474</v>
      </c>
      <c r="E2269">
        <v>433</v>
      </c>
      <c r="F2269" s="4">
        <v>0.35</v>
      </c>
      <c r="G2269" t="s">
        <v>2115</v>
      </c>
      <c r="H2269" t="s">
        <v>2116</v>
      </c>
      <c r="I2269" t="s">
        <v>2117</v>
      </c>
      <c r="J2269" t="s">
        <v>2118</v>
      </c>
      <c r="K2269" t="s">
        <v>2119</v>
      </c>
      <c r="L2269" t="s">
        <v>23</v>
      </c>
      <c r="M2269">
        <v>4</v>
      </c>
      <c r="N2269">
        <v>49</v>
      </c>
      <c r="O2269" t="s">
        <v>3348</v>
      </c>
      <c r="P2269" t="s">
        <v>3349</v>
      </c>
      <c r="Q2269" s="7">
        <f>fact_orders[[#This Row],[Original Price]]*(1-fact_orders[[#This Row],[Discount%]])</f>
        <v>281.45</v>
      </c>
      <c r="R2269">
        <f>fact_orders[[#This Row],[Original Price]]*fact_orders[[#This Row],[Discount%]]</f>
        <v>151.54999999999998</v>
      </c>
      <c r="S2269">
        <f>YEAR(fact_orders[[#This Row],[Date]])</f>
        <v>2021</v>
      </c>
      <c r="T2269">
        <f>MONTH(fact_orders[[#This Row],[Date]])</f>
        <v>10</v>
      </c>
      <c r="U2269" t="str">
        <f>TEXT(fact_orders[[#This Row],[Date]],"mmm-yyyy")</f>
        <v>Oct-2021</v>
      </c>
      <c r="V2269" t="str">
        <f>"Q"&amp;ROUNDUP(MONTH(fact_orders[[#This Row],[Date]])/3,0)</f>
        <v>Q4</v>
      </c>
      <c r="W2269" t="str" cm="1">
        <f t="array" ref="W2269">_xlfn.IFS(
fact_orders[[#This Row],[dim_customers.Customer Age]]&lt;=25,"18-25",
fact_orders[[#This Row],[dim_customers.Customer Age]]&lt;=35,"26-35",
fact_orders[[#This Row],[dim_customers.Customer Age]]&lt;=45,"36-45",
fact_orders[[#This Row],[dim_customers.Customer Age]]&lt;=55,"46-55",
TRUE,"56+"
)</f>
        <v>46-55</v>
      </c>
      <c r="X2269" t="str" cm="1">
        <f t="array" ref="X2269">_xlfn.IFS(fact_orders[[#This Row],[Original Price]]&lt;250,"Under 250", fact_orders[[#This Row],[Original Price]]&lt;500, "250-499",fact_orders[[#This Row],[Original Price]]&lt;1000,"500-999",fact_orders[[#This Row],[Original Price]]&lt;2000,"1000-1999",TRUE,"2000+")</f>
        <v>250-499</v>
      </c>
      <c r="Y2269" t="str" cm="1">
        <f t="array" ref="Y2269">_xlfn.IFS(fact_orders[[#This Row],[Discount%]]&lt;0.2,"10-19%",fact_orders[[#This Row],[Discount%]]&lt;0.3,"20-29%",fact_orders[[#This Row],[Discount%]]&lt;0.4,"30-39%",fact_orders[[#This Row],[Discount%]]&lt;0.5,"40-49%",TRUE,"50%+")</f>
        <v>30-39%</v>
      </c>
    </row>
    <row r="2270" spans="1:25" hidden="1" x14ac:dyDescent="0.3">
      <c r="A2270" t="s">
        <v>5686</v>
      </c>
      <c r="B2270" t="s">
        <v>3353</v>
      </c>
      <c r="C2270" t="s">
        <v>2121</v>
      </c>
      <c r="D2270" s="2">
        <v>44314</v>
      </c>
      <c r="E2270">
        <v>562</v>
      </c>
      <c r="F2270" s="4">
        <v>0.35</v>
      </c>
      <c r="G2270" t="s">
        <v>2115</v>
      </c>
      <c r="H2270" t="s">
        <v>2116</v>
      </c>
      <c r="I2270" t="s">
        <v>2117</v>
      </c>
      <c r="J2270" t="s">
        <v>2118</v>
      </c>
      <c r="K2270" t="s">
        <v>2119</v>
      </c>
      <c r="L2270" t="s">
        <v>23</v>
      </c>
      <c r="M2270">
        <v>4</v>
      </c>
      <c r="N2270">
        <v>17</v>
      </c>
      <c r="O2270" t="s">
        <v>3354</v>
      </c>
      <c r="P2270" t="s">
        <v>3349</v>
      </c>
      <c r="Q2270" s="7">
        <f>fact_orders[[#This Row],[Original Price]]*(1-fact_orders[[#This Row],[Discount%]])</f>
        <v>365.3</v>
      </c>
      <c r="R2270">
        <f>fact_orders[[#This Row],[Original Price]]*fact_orders[[#This Row],[Discount%]]</f>
        <v>196.7</v>
      </c>
      <c r="S2270">
        <f>YEAR(fact_orders[[#This Row],[Date]])</f>
        <v>2021</v>
      </c>
      <c r="T2270">
        <f>MONTH(fact_orders[[#This Row],[Date]])</f>
        <v>4</v>
      </c>
      <c r="U2270" t="str">
        <f>TEXT(fact_orders[[#This Row],[Date]],"mmm-yyyy")</f>
        <v>Apr-2021</v>
      </c>
      <c r="V2270" t="str">
        <f>"Q"&amp;ROUNDUP(MONTH(fact_orders[[#This Row],[Date]])/3,0)</f>
        <v>Q2</v>
      </c>
      <c r="W2270" t="str" cm="1">
        <f t="array" ref="W2270">_xlfn.IFS(
fact_orders[[#This Row],[dim_customers.Customer Age]]&lt;=25,"18-25",
fact_orders[[#This Row],[dim_customers.Customer Age]]&lt;=35,"26-35",
fact_orders[[#This Row],[dim_customers.Customer Age]]&lt;=45,"36-45",
fact_orders[[#This Row],[dim_customers.Customer Age]]&lt;=55,"46-55",
TRUE,"56+"
)</f>
        <v>18-25</v>
      </c>
      <c r="X2270" t="str" cm="1">
        <f t="array" ref="X2270">_xlfn.IFS(fact_orders[[#This Row],[Original Price]]&lt;250,"Under 250", fact_orders[[#This Row],[Original Price]]&lt;500, "250-499",fact_orders[[#This Row],[Original Price]]&lt;1000,"500-999",fact_orders[[#This Row],[Original Price]]&lt;2000,"1000-1999",TRUE,"2000+")</f>
        <v>500-999</v>
      </c>
      <c r="Y2270" t="str" cm="1">
        <f t="array" ref="Y2270">_xlfn.IFS(fact_orders[[#This Row],[Discount%]]&lt;0.2,"10-19%",fact_orders[[#This Row],[Discount%]]&lt;0.3,"20-29%",fact_orders[[#This Row],[Discount%]]&lt;0.4,"30-39%",fact_orders[[#This Row],[Discount%]]&lt;0.5,"40-49%",TRUE,"50%+")</f>
        <v>30-39%</v>
      </c>
    </row>
    <row r="2271" spans="1:25" hidden="1" x14ac:dyDescent="0.3">
      <c r="A2271" t="s">
        <v>5687</v>
      </c>
      <c r="B2271" t="s">
        <v>3355</v>
      </c>
      <c r="C2271" t="s">
        <v>2121</v>
      </c>
      <c r="D2271" s="2">
        <v>44991</v>
      </c>
      <c r="E2271">
        <v>423</v>
      </c>
      <c r="F2271" s="4">
        <v>0.4</v>
      </c>
      <c r="G2271" t="s">
        <v>2115</v>
      </c>
      <c r="H2271" t="s">
        <v>2116</v>
      </c>
      <c r="I2271" t="s">
        <v>2117</v>
      </c>
      <c r="J2271" t="s">
        <v>2118</v>
      </c>
      <c r="K2271" t="s">
        <v>2119</v>
      </c>
      <c r="L2271" t="s">
        <v>23</v>
      </c>
      <c r="M2271">
        <v>4</v>
      </c>
      <c r="N2271">
        <v>18</v>
      </c>
      <c r="O2271" t="s">
        <v>3354</v>
      </c>
      <c r="P2271" t="s">
        <v>3349</v>
      </c>
      <c r="Q2271" s="7">
        <f>fact_orders[[#This Row],[Original Price]]*(1-fact_orders[[#This Row],[Discount%]])</f>
        <v>253.79999999999998</v>
      </c>
      <c r="R2271">
        <f>fact_orders[[#This Row],[Original Price]]*fact_orders[[#This Row],[Discount%]]</f>
        <v>169.20000000000002</v>
      </c>
      <c r="S2271">
        <f>YEAR(fact_orders[[#This Row],[Date]])</f>
        <v>2023</v>
      </c>
      <c r="T2271">
        <f>MONTH(fact_orders[[#This Row],[Date]])</f>
        <v>3</v>
      </c>
      <c r="U2271" t="str">
        <f>TEXT(fact_orders[[#This Row],[Date]],"mmm-yyyy")</f>
        <v>Mar-2023</v>
      </c>
      <c r="V2271" t="str">
        <f>"Q"&amp;ROUNDUP(MONTH(fact_orders[[#This Row],[Date]])/3,0)</f>
        <v>Q1</v>
      </c>
      <c r="W2271" t="str" cm="1">
        <f t="array" ref="W2271">_xlfn.IFS(
fact_orders[[#This Row],[dim_customers.Customer Age]]&lt;=25,"18-25",
fact_orders[[#This Row],[dim_customers.Customer Age]]&lt;=35,"26-35",
fact_orders[[#This Row],[dim_customers.Customer Age]]&lt;=45,"36-45",
fact_orders[[#This Row],[dim_customers.Customer Age]]&lt;=55,"46-55",
TRUE,"56+"
)</f>
        <v>18-25</v>
      </c>
      <c r="X2271" t="str" cm="1">
        <f t="array" ref="X2271">_xlfn.IFS(fact_orders[[#This Row],[Original Price]]&lt;250,"Under 250", fact_orders[[#This Row],[Original Price]]&lt;500, "250-499",fact_orders[[#This Row],[Original Price]]&lt;1000,"500-999",fact_orders[[#This Row],[Original Price]]&lt;2000,"1000-1999",TRUE,"2000+")</f>
        <v>250-499</v>
      </c>
      <c r="Y2271" t="str" cm="1">
        <f t="array" ref="Y2271">_xlfn.IFS(fact_orders[[#This Row],[Discount%]]&lt;0.2,"10-19%",fact_orders[[#This Row],[Discount%]]&lt;0.3,"20-29%",fact_orders[[#This Row],[Discount%]]&lt;0.4,"30-39%",fact_orders[[#This Row],[Discount%]]&lt;0.5,"40-49%",TRUE,"50%+")</f>
        <v>40-49%</v>
      </c>
    </row>
    <row r="2272" spans="1:25" hidden="1" x14ac:dyDescent="0.3">
      <c r="A2272" t="s">
        <v>5688</v>
      </c>
      <c r="B2272" t="s">
        <v>3356</v>
      </c>
      <c r="C2272" t="s">
        <v>2121</v>
      </c>
      <c r="D2272" s="2">
        <v>44635</v>
      </c>
      <c r="E2272">
        <v>621</v>
      </c>
      <c r="F2272" s="4">
        <v>0.4</v>
      </c>
      <c r="G2272" t="s">
        <v>2115</v>
      </c>
      <c r="H2272" t="s">
        <v>2116</v>
      </c>
      <c r="I2272" t="s">
        <v>2117</v>
      </c>
      <c r="J2272" t="s">
        <v>2118</v>
      </c>
      <c r="K2272" t="s">
        <v>2119</v>
      </c>
      <c r="L2272" t="s">
        <v>23</v>
      </c>
      <c r="M2272">
        <v>4</v>
      </c>
      <c r="N2272">
        <v>19</v>
      </c>
      <c r="O2272" t="s">
        <v>3354</v>
      </c>
      <c r="P2272" t="s">
        <v>3349</v>
      </c>
      <c r="Q2272" s="7">
        <f>fact_orders[[#This Row],[Original Price]]*(1-fact_orders[[#This Row],[Discount%]])</f>
        <v>372.59999999999997</v>
      </c>
      <c r="R2272">
        <f>fact_orders[[#This Row],[Original Price]]*fact_orders[[#This Row],[Discount%]]</f>
        <v>248.4</v>
      </c>
      <c r="S2272">
        <f>YEAR(fact_orders[[#This Row],[Date]])</f>
        <v>2022</v>
      </c>
      <c r="T2272">
        <f>MONTH(fact_orders[[#This Row],[Date]])</f>
        <v>3</v>
      </c>
      <c r="U2272" t="str">
        <f>TEXT(fact_orders[[#This Row],[Date]],"mmm-yyyy")</f>
        <v>Mar-2022</v>
      </c>
      <c r="V2272" t="str">
        <f>"Q"&amp;ROUNDUP(MONTH(fact_orders[[#This Row],[Date]])/3,0)</f>
        <v>Q1</v>
      </c>
      <c r="W2272" t="str" cm="1">
        <f t="array" ref="W2272">_xlfn.IFS(
fact_orders[[#This Row],[dim_customers.Customer Age]]&lt;=25,"18-25",
fact_orders[[#This Row],[dim_customers.Customer Age]]&lt;=35,"26-35",
fact_orders[[#This Row],[dim_customers.Customer Age]]&lt;=45,"36-45",
fact_orders[[#This Row],[dim_customers.Customer Age]]&lt;=55,"46-55",
TRUE,"56+"
)</f>
        <v>18-25</v>
      </c>
      <c r="X2272" t="str" cm="1">
        <f t="array" ref="X2272">_xlfn.IFS(fact_orders[[#This Row],[Original Price]]&lt;250,"Under 250", fact_orders[[#This Row],[Original Price]]&lt;500, "250-499",fact_orders[[#This Row],[Original Price]]&lt;1000,"500-999",fact_orders[[#This Row],[Original Price]]&lt;2000,"1000-1999",TRUE,"2000+")</f>
        <v>500-999</v>
      </c>
      <c r="Y2272" t="str" cm="1">
        <f t="array" ref="Y2272">_xlfn.IFS(fact_orders[[#This Row],[Discount%]]&lt;0.2,"10-19%",fact_orders[[#This Row],[Discount%]]&lt;0.3,"20-29%",fact_orders[[#This Row],[Discount%]]&lt;0.4,"30-39%",fact_orders[[#This Row],[Discount%]]&lt;0.5,"40-49%",TRUE,"50%+")</f>
        <v>40-49%</v>
      </c>
    </row>
    <row r="2273" spans="1:25" hidden="1" x14ac:dyDescent="0.3">
      <c r="A2273" t="s">
        <v>5689</v>
      </c>
      <c r="B2273" t="s">
        <v>3357</v>
      </c>
      <c r="C2273" t="s">
        <v>2121</v>
      </c>
      <c r="D2273" s="2">
        <v>44951</v>
      </c>
      <c r="E2273">
        <v>333</v>
      </c>
      <c r="F2273" s="4">
        <v>0.15</v>
      </c>
      <c r="G2273" t="s">
        <v>2115</v>
      </c>
      <c r="H2273" t="s">
        <v>2116</v>
      </c>
      <c r="I2273" t="s">
        <v>2117</v>
      </c>
      <c r="J2273" t="s">
        <v>2118</v>
      </c>
      <c r="K2273" t="s">
        <v>2119</v>
      </c>
      <c r="L2273" t="s">
        <v>23</v>
      </c>
      <c r="M2273">
        <v>4</v>
      </c>
      <c r="N2273">
        <v>20</v>
      </c>
      <c r="O2273" t="s">
        <v>3354</v>
      </c>
      <c r="P2273" t="s">
        <v>3349</v>
      </c>
      <c r="Q2273" s="7">
        <f>fact_orders[[#This Row],[Original Price]]*(1-fact_orders[[#This Row],[Discount%]])</f>
        <v>283.05</v>
      </c>
      <c r="R2273">
        <f>fact_orders[[#This Row],[Original Price]]*fact_orders[[#This Row],[Discount%]]</f>
        <v>49.949999999999996</v>
      </c>
      <c r="S2273">
        <f>YEAR(fact_orders[[#This Row],[Date]])</f>
        <v>2023</v>
      </c>
      <c r="T2273">
        <f>MONTH(fact_orders[[#This Row],[Date]])</f>
        <v>1</v>
      </c>
      <c r="U2273" t="str">
        <f>TEXT(fact_orders[[#This Row],[Date]],"mmm-yyyy")</f>
        <v>Jan-2023</v>
      </c>
      <c r="V2273" t="str">
        <f>"Q"&amp;ROUNDUP(MONTH(fact_orders[[#This Row],[Date]])/3,0)</f>
        <v>Q1</v>
      </c>
      <c r="W2273" t="str" cm="1">
        <f t="array" ref="W2273">_xlfn.IFS(
fact_orders[[#This Row],[dim_customers.Customer Age]]&lt;=25,"18-25",
fact_orders[[#This Row],[dim_customers.Customer Age]]&lt;=35,"26-35",
fact_orders[[#This Row],[dim_customers.Customer Age]]&lt;=45,"36-45",
fact_orders[[#This Row],[dim_customers.Customer Age]]&lt;=55,"46-55",
TRUE,"56+"
)</f>
        <v>18-25</v>
      </c>
      <c r="X2273" t="str" cm="1">
        <f t="array" ref="X2273">_xlfn.IFS(fact_orders[[#This Row],[Original Price]]&lt;250,"Under 250", fact_orders[[#This Row],[Original Price]]&lt;500, "250-499",fact_orders[[#This Row],[Original Price]]&lt;1000,"500-999",fact_orders[[#This Row],[Original Price]]&lt;2000,"1000-1999",TRUE,"2000+")</f>
        <v>250-499</v>
      </c>
      <c r="Y2273" t="str" cm="1">
        <f t="array" ref="Y2273">_xlfn.IFS(fact_orders[[#This Row],[Discount%]]&lt;0.2,"10-19%",fact_orders[[#This Row],[Discount%]]&lt;0.3,"20-29%",fact_orders[[#This Row],[Discount%]]&lt;0.4,"30-39%",fact_orders[[#This Row],[Discount%]]&lt;0.5,"40-49%",TRUE,"50%+")</f>
        <v>10-19%</v>
      </c>
    </row>
    <row r="2274" spans="1:25" hidden="1" x14ac:dyDescent="0.3">
      <c r="A2274" t="s">
        <v>5690</v>
      </c>
      <c r="B2274" t="s">
        <v>3358</v>
      </c>
      <c r="C2274" t="s">
        <v>2121</v>
      </c>
      <c r="D2274" s="2">
        <v>44408</v>
      </c>
      <c r="E2274">
        <v>236</v>
      </c>
      <c r="F2274" s="4">
        <v>0.15</v>
      </c>
      <c r="G2274" t="s">
        <v>2115</v>
      </c>
      <c r="H2274" t="s">
        <v>2116</v>
      </c>
      <c r="I2274" t="s">
        <v>2117</v>
      </c>
      <c r="J2274" t="s">
        <v>2118</v>
      </c>
      <c r="K2274" t="s">
        <v>2119</v>
      </c>
      <c r="L2274" t="s">
        <v>23</v>
      </c>
      <c r="M2274">
        <v>4</v>
      </c>
      <c r="N2274">
        <v>21</v>
      </c>
      <c r="O2274" t="s">
        <v>3359</v>
      </c>
      <c r="P2274" t="s">
        <v>3349</v>
      </c>
      <c r="Q2274" s="7">
        <f>fact_orders[[#This Row],[Original Price]]*(1-fact_orders[[#This Row],[Discount%]])</f>
        <v>200.6</v>
      </c>
      <c r="R2274">
        <f>fact_orders[[#This Row],[Original Price]]*fact_orders[[#This Row],[Discount%]]</f>
        <v>35.4</v>
      </c>
      <c r="S2274">
        <f>YEAR(fact_orders[[#This Row],[Date]])</f>
        <v>2021</v>
      </c>
      <c r="T2274">
        <f>MONTH(fact_orders[[#This Row],[Date]])</f>
        <v>7</v>
      </c>
      <c r="U2274" t="str">
        <f>TEXT(fact_orders[[#This Row],[Date]],"mmm-yyyy")</f>
        <v>Jul-2021</v>
      </c>
      <c r="V2274" t="str">
        <f>"Q"&amp;ROUNDUP(MONTH(fact_orders[[#This Row],[Date]])/3,0)</f>
        <v>Q3</v>
      </c>
      <c r="W2274" t="str" cm="1">
        <f t="array" ref="W2274">_xlfn.IFS(
fact_orders[[#This Row],[dim_customers.Customer Age]]&lt;=25,"18-25",
fact_orders[[#This Row],[dim_customers.Customer Age]]&lt;=35,"26-35",
fact_orders[[#This Row],[dim_customers.Customer Age]]&lt;=45,"36-45",
fact_orders[[#This Row],[dim_customers.Customer Age]]&lt;=55,"46-55",
TRUE,"56+"
)</f>
        <v>18-25</v>
      </c>
      <c r="X2274" t="str" cm="1">
        <f t="array" ref="X2274">_xlfn.IFS(fact_orders[[#This Row],[Original Price]]&lt;250,"Under 250", fact_orders[[#This Row],[Original Price]]&lt;500, "250-499",fact_orders[[#This Row],[Original Price]]&lt;1000,"500-999",fact_orders[[#This Row],[Original Price]]&lt;2000,"1000-1999",TRUE,"2000+")</f>
        <v>Under 250</v>
      </c>
      <c r="Y2274" t="str" cm="1">
        <f t="array" ref="Y2274">_xlfn.IFS(fact_orders[[#This Row],[Discount%]]&lt;0.2,"10-19%",fact_orders[[#This Row],[Discount%]]&lt;0.3,"20-29%",fact_orders[[#This Row],[Discount%]]&lt;0.4,"30-39%",fact_orders[[#This Row],[Discount%]]&lt;0.5,"40-49%",TRUE,"50%+")</f>
        <v>10-19%</v>
      </c>
    </row>
    <row r="2275" spans="1:25" hidden="1" x14ac:dyDescent="0.3">
      <c r="A2275" t="s">
        <v>5691</v>
      </c>
      <c r="B2275" t="s">
        <v>3360</v>
      </c>
      <c r="C2275" t="s">
        <v>2122</v>
      </c>
      <c r="D2275" s="2">
        <v>44357</v>
      </c>
      <c r="E2275">
        <v>456</v>
      </c>
      <c r="F2275" s="4">
        <v>0.15</v>
      </c>
      <c r="G2275" t="s">
        <v>2115</v>
      </c>
      <c r="H2275" t="s">
        <v>2116</v>
      </c>
      <c r="I2275" t="s">
        <v>2117</v>
      </c>
      <c r="J2275" t="s">
        <v>2118</v>
      </c>
      <c r="K2275" t="s">
        <v>2119</v>
      </c>
      <c r="L2275" t="s">
        <v>23</v>
      </c>
      <c r="M2275">
        <v>2</v>
      </c>
      <c r="N2275">
        <v>22</v>
      </c>
      <c r="O2275" t="s">
        <v>3359</v>
      </c>
      <c r="P2275" t="s">
        <v>3349</v>
      </c>
      <c r="Q2275" s="7">
        <f>fact_orders[[#This Row],[Original Price]]*(1-fact_orders[[#This Row],[Discount%]])</f>
        <v>387.59999999999997</v>
      </c>
      <c r="R2275">
        <f>fact_orders[[#This Row],[Original Price]]*fact_orders[[#This Row],[Discount%]]</f>
        <v>68.399999999999991</v>
      </c>
      <c r="S2275">
        <f>YEAR(fact_orders[[#This Row],[Date]])</f>
        <v>2021</v>
      </c>
      <c r="T2275">
        <f>MONTH(fact_orders[[#This Row],[Date]])</f>
        <v>6</v>
      </c>
      <c r="U2275" t="str">
        <f>TEXT(fact_orders[[#This Row],[Date]],"mmm-yyyy")</f>
        <v>Jun-2021</v>
      </c>
      <c r="V2275" t="str">
        <f>"Q"&amp;ROUNDUP(MONTH(fact_orders[[#This Row],[Date]])/3,0)</f>
        <v>Q2</v>
      </c>
      <c r="W2275" t="str" cm="1">
        <f t="array" ref="W2275">_xlfn.IFS(
fact_orders[[#This Row],[dim_customers.Customer Age]]&lt;=25,"18-25",
fact_orders[[#This Row],[dim_customers.Customer Age]]&lt;=35,"26-35",
fact_orders[[#This Row],[dim_customers.Customer Age]]&lt;=45,"36-45",
fact_orders[[#This Row],[dim_customers.Customer Age]]&lt;=55,"46-55",
TRUE,"56+"
)</f>
        <v>18-25</v>
      </c>
      <c r="X2275" t="str" cm="1">
        <f t="array" ref="X2275">_xlfn.IFS(fact_orders[[#This Row],[Original Price]]&lt;250,"Under 250", fact_orders[[#This Row],[Original Price]]&lt;500, "250-499",fact_orders[[#This Row],[Original Price]]&lt;1000,"500-999",fact_orders[[#This Row],[Original Price]]&lt;2000,"1000-1999",TRUE,"2000+")</f>
        <v>250-499</v>
      </c>
      <c r="Y2275" t="str" cm="1">
        <f t="array" ref="Y2275">_xlfn.IFS(fact_orders[[#This Row],[Discount%]]&lt;0.2,"10-19%",fact_orders[[#This Row],[Discount%]]&lt;0.3,"20-29%",fact_orders[[#This Row],[Discount%]]&lt;0.4,"30-39%",fact_orders[[#This Row],[Discount%]]&lt;0.5,"40-49%",TRUE,"50%+")</f>
        <v>10-19%</v>
      </c>
    </row>
    <row r="2276" spans="1:25" hidden="1" x14ac:dyDescent="0.3">
      <c r="A2276" t="s">
        <v>5692</v>
      </c>
      <c r="B2276" t="s">
        <v>3361</v>
      </c>
      <c r="C2276" t="s">
        <v>2123</v>
      </c>
      <c r="D2276" s="2">
        <v>44801</v>
      </c>
      <c r="E2276">
        <v>963</v>
      </c>
      <c r="F2276" s="4">
        <v>0.34</v>
      </c>
      <c r="G2276" t="s">
        <v>2115</v>
      </c>
      <c r="H2276" t="s">
        <v>2116</v>
      </c>
      <c r="I2276" t="s">
        <v>2117</v>
      </c>
      <c r="J2276" t="s">
        <v>2118</v>
      </c>
      <c r="K2276" t="s">
        <v>2119</v>
      </c>
      <c r="L2276" t="s">
        <v>23</v>
      </c>
      <c r="M2276">
        <v>5</v>
      </c>
      <c r="N2276">
        <v>16</v>
      </c>
      <c r="O2276" t="s">
        <v>3362</v>
      </c>
      <c r="P2276" t="s">
        <v>3363</v>
      </c>
      <c r="Q2276" s="7">
        <f>fact_orders[[#This Row],[Original Price]]*(1-fact_orders[[#This Row],[Discount%]])</f>
        <v>635.57999999999993</v>
      </c>
      <c r="R2276">
        <f>fact_orders[[#This Row],[Original Price]]*fact_orders[[#This Row],[Discount%]]</f>
        <v>327.42</v>
      </c>
      <c r="S2276">
        <f>YEAR(fact_orders[[#This Row],[Date]])</f>
        <v>2022</v>
      </c>
      <c r="T2276">
        <f>MONTH(fact_orders[[#This Row],[Date]])</f>
        <v>8</v>
      </c>
      <c r="U2276" t="str">
        <f>TEXT(fact_orders[[#This Row],[Date]],"mmm-yyyy")</f>
        <v>Aug-2022</v>
      </c>
      <c r="V2276" t="str">
        <f>"Q"&amp;ROUNDUP(MONTH(fact_orders[[#This Row],[Date]])/3,0)</f>
        <v>Q3</v>
      </c>
      <c r="W2276" t="str" cm="1">
        <f t="array" ref="W2276">_xlfn.IFS(
fact_orders[[#This Row],[dim_customers.Customer Age]]&lt;=25,"18-25",
fact_orders[[#This Row],[dim_customers.Customer Age]]&lt;=35,"26-35",
fact_orders[[#This Row],[dim_customers.Customer Age]]&lt;=45,"36-45",
fact_orders[[#This Row],[dim_customers.Customer Age]]&lt;=55,"46-55",
TRUE,"56+"
)</f>
        <v>18-25</v>
      </c>
      <c r="X2276" t="str" cm="1">
        <f t="array" ref="X2276">_xlfn.IFS(fact_orders[[#This Row],[Original Price]]&lt;250,"Under 250", fact_orders[[#This Row],[Original Price]]&lt;500, "250-499",fact_orders[[#This Row],[Original Price]]&lt;1000,"500-999",fact_orders[[#This Row],[Original Price]]&lt;2000,"1000-1999",TRUE,"2000+")</f>
        <v>500-999</v>
      </c>
      <c r="Y2276" t="str" cm="1">
        <f t="array" ref="Y2276">_xlfn.IFS(fact_orders[[#This Row],[Discount%]]&lt;0.2,"10-19%",fact_orders[[#This Row],[Discount%]]&lt;0.3,"20-29%",fact_orders[[#This Row],[Discount%]]&lt;0.4,"30-39%",fact_orders[[#This Row],[Discount%]]&lt;0.5,"40-49%",TRUE,"50%+")</f>
        <v>30-39%</v>
      </c>
    </row>
    <row r="2277" spans="1:25" hidden="1" x14ac:dyDescent="0.3">
      <c r="A2277" t="s">
        <v>5693</v>
      </c>
      <c r="B2277" t="s">
        <v>3364</v>
      </c>
      <c r="C2277" t="s">
        <v>2124</v>
      </c>
      <c r="D2277" s="2">
        <v>44894</v>
      </c>
      <c r="E2277">
        <v>234</v>
      </c>
      <c r="F2277" s="4">
        <v>0.34</v>
      </c>
      <c r="G2277" t="s">
        <v>2115</v>
      </c>
      <c r="H2277" t="s">
        <v>2116</v>
      </c>
      <c r="I2277" t="s">
        <v>2117</v>
      </c>
      <c r="J2277" t="s">
        <v>2118</v>
      </c>
      <c r="K2277" t="s">
        <v>2119</v>
      </c>
      <c r="L2277" t="s">
        <v>23</v>
      </c>
      <c r="M2277">
        <v>5</v>
      </c>
      <c r="N2277">
        <v>17</v>
      </c>
      <c r="O2277" t="s">
        <v>3362</v>
      </c>
      <c r="P2277" t="s">
        <v>3363</v>
      </c>
      <c r="Q2277" s="7">
        <f>fact_orders[[#This Row],[Original Price]]*(1-fact_orders[[#This Row],[Discount%]])</f>
        <v>154.43999999999997</v>
      </c>
      <c r="R2277">
        <f>fact_orders[[#This Row],[Original Price]]*fact_orders[[#This Row],[Discount%]]</f>
        <v>79.56</v>
      </c>
      <c r="S2277">
        <f>YEAR(fact_orders[[#This Row],[Date]])</f>
        <v>2022</v>
      </c>
      <c r="T2277">
        <f>MONTH(fact_orders[[#This Row],[Date]])</f>
        <v>11</v>
      </c>
      <c r="U2277" t="str">
        <f>TEXT(fact_orders[[#This Row],[Date]],"mmm-yyyy")</f>
        <v>Nov-2022</v>
      </c>
      <c r="V2277" t="str">
        <f>"Q"&amp;ROUNDUP(MONTH(fact_orders[[#This Row],[Date]])/3,0)</f>
        <v>Q4</v>
      </c>
      <c r="W2277" t="str" cm="1">
        <f t="array" ref="W2277">_xlfn.IFS(
fact_orders[[#This Row],[dim_customers.Customer Age]]&lt;=25,"18-25",
fact_orders[[#This Row],[dim_customers.Customer Age]]&lt;=35,"26-35",
fact_orders[[#This Row],[dim_customers.Customer Age]]&lt;=45,"36-45",
fact_orders[[#This Row],[dim_customers.Customer Age]]&lt;=55,"46-55",
TRUE,"56+"
)</f>
        <v>18-25</v>
      </c>
      <c r="X2277" t="str" cm="1">
        <f t="array" ref="X2277">_xlfn.IFS(fact_orders[[#This Row],[Original Price]]&lt;250,"Under 250", fact_orders[[#This Row],[Original Price]]&lt;500, "250-499",fact_orders[[#This Row],[Original Price]]&lt;1000,"500-999",fact_orders[[#This Row],[Original Price]]&lt;2000,"1000-1999",TRUE,"2000+")</f>
        <v>Under 250</v>
      </c>
      <c r="Y2277" t="str" cm="1">
        <f t="array" ref="Y2277">_xlfn.IFS(fact_orders[[#This Row],[Discount%]]&lt;0.2,"10-19%",fact_orders[[#This Row],[Discount%]]&lt;0.3,"20-29%",fact_orders[[#This Row],[Discount%]]&lt;0.4,"30-39%",fact_orders[[#This Row],[Discount%]]&lt;0.5,"40-49%",TRUE,"50%+")</f>
        <v>30-39%</v>
      </c>
    </row>
    <row r="2278" spans="1:25" hidden="1" x14ac:dyDescent="0.3">
      <c r="A2278" t="s">
        <v>5694</v>
      </c>
      <c r="B2278" t="s">
        <v>3365</v>
      </c>
      <c r="C2278" t="s">
        <v>2125</v>
      </c>
      <c r="D2278" s="2">
        <v>44992</v>
      </c>
      <c r="E2278">
        <v>456</v>
      </c>
      <c r="F2278" s="4">
        <v>0.34</v>
      </c>
      <c r="G2278" t="s">
        <v>2115</v>
      </c>
      <c r="H2278" t="s">
        <v>2116</v>
      </c>
      <c r="I2278" t="s">
        <v>2117</v>
      </c>
      <c r="J2278" t="s">
        <v>2118</v>
      </c>
      <c r="K2278" t="s">
        <v>2119</v>
      </c>
      <c r="L2278" t="s">
        <v>144</v>
      </c>
      <c r="M2278">
        <v>5</v>
      </c>
      <c r="N2278">
        <v>18</v>
      </c>
      <c r="O2278" t="s">
        <v>3362</v>
      </c>
      <c r="P2278" t="s">
        <v>3363</v>
      </c>
      <c r="Q2278" s="7">
        <f>fact_orders[[#This Row],[Original Price]]*(1-fact_orders[[#This Row],[Discount%]])</f>
        <v>300.95999999999998</v>
      </c>
      <c r="R2278">
        <f>fact_orders[[#This Row],[Original Price]]*fact_orders[[#This Row],[Discount%]]</f>
        <v>155.04000000000002</v>
      </c>
      <c r="S2278">
        <f>YEAR(fact_orders[[#This Row],[Date]])</f>
        <v>2023</v>
      </c>
      <c r="T2278">
        <f>MONTH(fact_orders[[#This Row],[Date]])</f>
        <v>3</v>
      </c>
      <c r="U2278" t="str">
        <f>TEXT(fact_orders[[#This Row],[Date]],"mmm-yyyy")</f>
        <v>Mar-2023</v>
      </c>
      <c r="V2278" t="str">
        <f>"Q"&amp;ROUNDUP(MONTH(fact_orders[[#This Row],[Date]])/3,0)</f>
        <v>Q1</v>
      </c>
      <c r="W2278" t="str" cm="1">
        <f t="array" ref="W2278">_xlfn.IFS(
fact_orders[[#This Row],[dim_customers.Customer Age]]&lt;=25,"18-25",
fact_orders[[#This Row],[dim_customers.Customer Age]]&lt;=35,"26-35",
fact_orders[[#This Row],[dim_customers.Customer Age]]&lt;=45,"36-45",
fact_orders[[#This Row],[dim_customers.Customer Age]]&lt;=55,"46-55",
TRUE,"56+"
)</f>
        <v>18-25</v>
      </c>
      <c r="X2278" t="str" cm="1">
        <f t="array" ref="X2278">_xlfn.IFS(fact_orders[[#This Row],[Original Price]]&lt;250,"Under 250", fact_orders[[#This Row],[Original Price]]&lt;500, "250-499",fact_orders[[#This Row],[Original Price]]&lt;1000,"500-999",fact_orders[[#This Row],[Original Price]]&lt;2000,"1000-1999",TRUE,"2000+")</f>
        <v>250-499</v>
      </c>
      <c r="Y2278" t="str" cm="1">
        <f t="array" ref="Y2278">_xlfn.IFS(fact_orders[[#This Row],[Discount%]]&lt;0.2,"10-19%",fact_orders[[#This Row],[Discount%]]&lt;0.3,"20-29%",fact_orders[[#This Row],[Discount%]]&lt;0.4,"30-39%",fact_orders[[#This Row],[Discount%]]&lt;0.5,"40-49%",TRUE,"50%+")</f>
        <v>30-39%</v>
      </c>
    </row>
    <row r="2279" spans="1:25" hidden="1" x14ac:dyDescent="0.3">
      <c r="A2279" t="s">
        <v>5695</v>
      </c>
      <c r="B2279" t="s">
        <v>3366</v>
      </c>
      <c r="C2279" t="s">
        <v>2126</v>
      </c>
      <c r="D2279" s="2">
        <v>44333</v>
      </c>
      <c r="E2279">
        <v>564</v>
      </c>
      <c r="F2279" s="4">
        <v>0.34</v>
      </c>
      <c r="G2279" t="s">
        <v>2115</v>
      </c>
      <c r="H2279" t="s">
        <v>2116</v>
      </c>
      <c r="I2279" t="s">
        <v>2117</v>
      </c>
      <c r="J2279" t="s">
        <v>2118</v>
      </c>
      <c r="K2279" t="s">
        <v>2119</v>
      </c>
      <c r="L2279" t="s">
        <v>144</v>
      </c>
      <c r="M2279">
        <v>4</v>
      </c>
      <c r="N2279">
        <v>19</v>
      </c>
      <c r="O2279" t="s">
        <v>3362</v>
      </c>
      <c r="P2279" t="s">
        <v>3363</v>
      </c>
      <c r="Q2279" s="7">
        <f>fact_orders[[#This Row],[Original Price]]*(1-fact_orders[[#This Row],[Discount%]])</f>
        <v>372.23999999999995</v>
      </c>
      <c r="R2279">
        <f>fact_orders[[#This Row],[Original Price]]*fact_orders[[#This Row],[Discount%]]</f>
        <v>191.76000000000002</v>
      </c>
      <c r="S2279">
        <f>YEAR(fact_orders[[#This Row],[Date]])</f>
        <v>2021</v>
      </c>
      <c r="T2279">
        <f>MONTH(fact_orders[[#This Row],[Date]])</f>
        <v>5</v>
      </c>
      <c r="U2279" t="str">
        <f>TEXT(fact_orders[[#This Row],[Date]],"mmm-yyyy")</f>
        <v>May-2021</v>
      </c>
      <c r="V2279" t="str">
        <f>"Q"&amp;ROUNDUP(MONTH(fact_orders[[#This Row],[Date]])/3,0)</f>
        <v>Q2</v>
      </c>
      <c r="W2279" t="str" cm="1">
        <f t="array" ref="W2279">_xlfn.IFS(
fact_orders[[#This Row],[dim_customers.Customer Age]]&lt;=25,"18-25",
fact_orders[[#This Row],[dim_customers.Customer Age]]&lt;=35,"26-35",
fact_orders[[#This Row],[dim_customers.Customer Age]]&lt;=45,"36-45",
fact_orders[[#This Row],[dim_customers.Customer Age]]&lt;=55,"46-55",
TRUE,"56+"
)</f>
        <v>18-25</v>
      </c>
      <c r="X2279" t="str" cm="1">
        <f t="array" ref="X2279">_xlfn.IFS(fact_orders[[#This Row],[Original Price]]&lt;250,"Under 250", fact_orders[[#This Row],[Original Price]]&lt;500, "250-499",fact_orders[[#This Row],[Original Price]]&lt;1000,"500-999",fact_orders[[#This Row],[Original Price]]&lt;2000,"1000-1999",TRUE,"2000+")</f>
        <v>500-999</v>
      </c>
      <c r="Y2279" t="str" cm="1">
        <f t="array" ref="Y2279">_xlfn.IFS(fact_orders[[#This Row],[Discount%]]&lt;0.2,"10-19%",fact_orders[[#This Row],[Discount%]]&lt;0.3,"20-29%",fact_orders[[#This Row],[Discount%]]&lt;0.4,"30-39%",fact_orders[[#This Row],[Discount%]]&lt;0.5,"40-49%",TRUE,"50%+")</f>
        <v>30-39%</v>
      </c>
    </row>
    <row r="2280" spans="1:25" hidden="1" x14ac:dyDescent="0.3">
      <c r="A2280" t="s">
        <v>5696</v>
      </c>
      <c r="B2280" t="s">
        <v>3367</v>
      </c>
      <c r="C2280" t="s">
        <v>2127</v>
      </c>
      <c r="D2280" s="2">
        <v>44718</v>
      </c>
      <c r="E2280">
        <v>634</v>
      </c>
      <c r="F2280" s="4">
        <v>0.34</v>
      </c>
      <c r="G2280" t="s">
        <v>2115</v>
      </c>
      <c r="H2280" t="s">
        <v>2116</v>
      </c>
      <c r="I2280" t="s">
        <v>2117</v>
      </c>
      <c r="J2280" t="s">
        <v>2118</v>
      </c>
      <c r="K2280" t="s">
        <v>2119</v>
      </c>
      <c r="L2280" t="s">
        <v>144</v>
      </c>
      <c r="M2280">
        <v>4</v>
      </c>
      <c r="N2280">
        <v>20</v>
      </c>
      <c r="O2280" t="s">
        <v>3368</v>
      </c>
      <c r="P2280" t="s">
        <v>3363</v>
      </c>
      <c r="Q2280" s="7">
        <f>fact_orders[[#This Row],[Original Price]]*(1-fact_orders[[#This Row],[Discount%]])</f>
        <v>418.43999999999994</v>
      </c>
      <c r="R2280">
        <f>fact_orders[[#This Row],[Original Price]]*fact_orders[[#This Row],[Discount%]]</f>
        <v>215.56</v>
      </c>
      <c r="S2280">
        <f>YEAR(fact_orders[[#This Row],[Date]])</f>
        <v>2022</v>
      </c>
      <c r="T2280">
        <f>MONTH(fact_orders[[#This Row],[Date]])</f>
        <v>6</v>
      </c>
      <c r="U2280" t="str">
        <f>TEXT(fact_orders[[#This Row],[Date]],"mmm-yyyy")</f>
        <v>Jun-2022</v>
      </c>
      <c r="V2280" t="str">
        <f>"Q"&amp;ROUNDUP(MONTH(fact_orders[[#This Row],[Date]])/3,0)</f>
        <v>Q2</v>
      </c>
      <c r="W2280" t="str" cm="1">
        <f t="array" ref="W2280">_xlfn.IFS(
fact_orders[[#This Row],[dim_customers.Customer Age]]&lt;=25,"18-25",
fact_orders[[#This Row],[dim_customers.Customer Age]]&lt;=35,"26-35",
fact_orders[[#This Row],[dim_customers.Customer Age]]&lt;=45,"36-45",
fact_orders[[#This Row],[dim_customers.Customer Age]]&lt;=55,"46-55",
TRUE,"56+"
)</f>
        <v>18-25</v>
      </c>
      <c r="X2280" t="str" cm="1">
        <f t="array" ref="X2280">_xlfn.IFS(fact_orders[[#This Row],[Original Price]]&lt;250,"Under 250", fact_orders[[#This Row],[Original Price]]&lt;500, "250-499",fact_orders[[#This Row],[Original Price]]&lt;1000,"500-999",fact_orders[[#This Row],[Original Price]]&lt;2000,"1000-1999",TRUE,"2000+")</f>
        <v>500-999</v>
      </c>
      <c r="Y2280" t="str" cm="1">
        <f t="array" ref="Y2280">_xlfn.IFS(fact_orders[[#This Row],[Discount%]]&lt;0.2,"10-19%",fact_orders[[#This Row],[Discount%]]&lt;0.3,"20-29%",fact_orders[[#This Row],[Discount%]]&lt;0.4,"30-39%",fact_orders[[#This Row],[Discount%]]&lt;0.5,"40-49%",TRUE,"50%+")</f>
        <v>30-39%</v>
      </c>
    </row>
    <row r="2281" spans="1:25" hidden="1" x14ac:dyDescent="0.3">
      <c r="A2281" t="s">
        <v>5697</v>
      </c>
      <c r="B2281" t="s">
        <v>3369</v>
      </c>
      <c r="C2281" t="s">
        <v>2128</v>
      </c>
      <c r="D2281" s="2">
        <v>44466</v>
      </c>
      <c r="E2281">
        <v>236</v>
      </c>
      <c r="F2281" s="4">
        <v>0.34</v>
      </c>
      <c r="G2281" t="s">
        <v>2115</v>
      </c>
      <c r="H2281" t="s">
        <v>2116</v>
      </c>
      <c r="I2281" t="s">
        <v>2117</v>
      </c>
      <c r="J2281" t="s">
        <v>2118</v>
      </c>
      <c r="K2281" t="s">
        <v>2119</v>
      </c>
      <c r="L2281" t="s">
        <v>144</v>
      </c>
      <c r="M2281">
        <v>4</v>
      </c>
      <c r="N2281">
        <v>21</v>
      </c>
      <c r="O2281" t="s">
        <v>3368</v>
      </c>
      <c r="P2281" t="s">
        <v>3363</v>
      </c>
      <c r="Q2281" s="7">
        <f>fact_orders[[#This Row],[Original Price]]*(1-fact_orders[[#This Row],[Discount%]])</f>
        <v>155.76</v>
      </c>
      <c r="R2281">
        <f>fact_orders[[#This Row],[Original Price]]*fact_orders[[#This Row],[Discount%]]</f>
        <v>80.240000000000009</v>
      </c>
      <c r="S2281">
        <f>YEAR(fact_orders[[#This Row],[Date]])</f>
        <v>2021</v>
      </c>
      <c r="T2281">
        <f>MONTH(fact_orders[[#This Row],[Date]])</f>
        <v>9</v>
      </c>
      <c r="U2281" t="str">
        <f>TEXT(fact_orders[[#This Row],[Date]],"mmm-yyyy")</f>
        <v>Sep-2021</v>
      </c>
      <c r="V2281" t="str">
        <f>"Q"&amp;ROUNDUP(MONTH(fact_orders[[#This Row],[Date]])/3,0)</f>
        <v>Q3</v>
      </c>
      <c r="W2281" t="str" cm="1">
        <f t="array" ref="W2281">_xlfn.IFS(
fact_orders[[#This Row],[dim_customers.Customer Age]]&lt;=25,"18-25",
fact_orders[[#This Row],[dim_customers.Customer Age]]&lt;=35,"26-35",
fact_orders[[#This Row],[dim_customers.Customer Age]]&lt;=45,"36-45",
fact_orders[[#This Row],[dim_customers.Customer Age]]&lt;=55,"46-55",
TRUE,"56+"
)</f>
        <v>18-25</v>
      </c>
      <c r="X2281" t="str" cm="1">
        <f t="array" ref="X2281">_xlfn.IFS(fact_orders[[#This Row],[Original Price]]&lt;250,"Under 250", fact_orders[[#This Row],[Original Price]]&lt;500, "250-499",fact_orders[[#This Row],[Original Price]]&lt;1000,"500-999",fact_orders[[#This Row],[Original Price]]&lt;2000,"1000-1999",TRUE,"2000+")</f>
        <v>Under 250</v>
      </c>
      <c r="Y2281" t="str" cm="1">
        <f t="array" ref="Y2281">_xlfn.IFS(fact_orders[[#This Row],[Discount%]]&lt;0.2,"10-19%",fact_orders[[#This Row],[Discount%]]&lt;0.3,"20-29%",fact_orders[[#This Row],[Discount%]]&lt;0.4,"30-39%",fact_orders[[#This Row],[Discount%]]&lt;0.5,"40-49%",TRUE,"50%+")</f>
        <v>30-39%</v>
      </c>
    </row>
    <row r="2282" spans="1:25" hidden="1" x14ac:dyDescent="0.3">
      <c r="A2282" t="s">
        <v>5698</v>
      </c>
      <c r="B2282" t="s">
        <v>3370</v>
      </c>
      <c r="C2282" t="s">
        <v>2129</v>
      </c>
      <c r="D2282" s="2">
        <v>44868</v>
      </c>
      <c r="E2282">
        <v>444</v>
      </c>
      <c r="F2282" s="4">
        <v>0.44</v>
      </c>
      <c r="G2282" t="s">
        <v>2115</v>
      </c>
      <c r="H2282" t="s">
        <v>2116</v>
      </c>
      <c r="I2282" t="s">
        <v>2117</v>
      </c>
      <c r="J2282" t="s">
        <v>2118</v>
      </c>
      <c r="K2282" t="s">
        <v>2119</v>
      </c>
      <c r="L2282" t="s">
        <v>130</v>
      </c>
      <c r="M2282">
        <v>5</v>
      </c>
      <c r="N2282">
        <v>22</v>
      </c>
      <c r="O2282" t="s">
        <v>3368</v>
      </c>
      <c r="P2282" t="s">
        <v>3363</v>
      </c>
      <c r="Q2282" s="7">
        <f>fact_orders[[#This Row],[Original Price]]*(1-fact_orders[[#This Row],[Discount%]])</f>
        <v>248.64000000000001</v>
      </c>
      <c r="R2282">
        <f>fact_orders[[#This Row],[Original Price]]*fact_orders[[#This Row],[Discount%]]</f>
        <v>195.36</v>
      </c>
      <c r="S2282">
        <f>YEAR(fact_orders[[#This Row],[Date]])</f>
        <v>2022</v>
      </c>
      <c r="T2282">
        <f>MONTH(fact_orders[[#This Row],[Date]])</f>
        <v>11</v>
      </c>
      <c r="U2282" t="str">
        <f>TEXT(fact_orders[[#This Row],[Date]],"mmm-yyyy")</f>
        <v>Nov-2022</v>
      </c>
      <c r="V2282" t="str">
        <f>"Q"&amp;ROUNDUP(MONTH(fact_orders[[#This Row],[Date]])/3,0)</f>
        <v>Q4</v>
      </c>
      <c r="W2282" t="str" cm="1">
        <f t="array" ref="W2282">_xlfn.IFS(
fact_orders[[#This Row],[dim_customers.Customer Age]]&lt;=25,"18-25",
fact_orders[[#This Row],[dim_customers.Customer Age]]&lt;=35,"26-35",
fact_orders[[#This Row],[dim_customers.Customer Age]]&lt;=45,"36-45",
fact_orders[[#This Row],[dim_customers.Customer Age]]&lt;=55,"46-55",
TRUE,"56+"
)</f>
        <v>18-25</v>
      </c>
      <c r="X2282" t="str" cm="1">
        <f t="array" ref="X2282">_xlfn.IFS(fact_orders[[#This Row],[Original Price]]&lt;250,"Under 250", fact_orders[[#This Row],[Original Price]]&lt;500, "250-499",fact_orders[[#This Row],[Original Price]]&lt;1000,"500-999",fact_orders[[#This Row],[Original Price]]&lt;2000,"1000-1999",TRUE,"2000+")</f>
        <v>250-499</v>
      </c>
      <c r="Y2282" t="str" cm="1">
        <f t="array" ref="Y2282">_xlfn.IFS(fact_orders[[#This Row],[Discount%]]&lt;0.2,"10-19%",fact_orders[[#This Row],[Discount%]]&lt;0.3,"20-29%",fact_orders[[#This Row],[Discount%]]&lt;0.4,"30-39%",fact_orders[[#This Row],[Discount%]]&lt;0.5,"40-49%",TRUE,"50%+")</f>
        <v>40-49%</v>
      </c>
    </row>
    <row r="2283" spans="1:25" hidden="1" x14ac:dyDescent="0.3">
      <c r="A2283" t="s">
        <v>5699</v>
      </c>
      <c r="B2283" t="s">
        <v>3371</v>
      </c>
      <c r="C2283" t="s">
        <v>2130</v>
      </c>
      <c r="D2283" s="2">
        <v>44277</v>
      </c>
      <c r="E2283">
        <v>456</v>
      </c>
      <c r="F2283" s="4">
        <v>0.44</v>
      </c>
      <c r="G2283" t="s">
        <v>2115</v>
      </c>
      <c r="H2283" t="s">
        <v>2116</v>
      </c>
      <c r="I2283" t="s">
        <v>2117</v>
      </c>
      <c r="J2283" t="s">
        <v>2118</v>
      </c>
      <c r="K2283" t="s">
        <v>2119</v>
      </c>
      <c r="L2283" t="s">
        <v>130</v>
      </c>
      <c r="M2283">
        <v>5</v>
      </c>
      <c r="N2283">
        <v>23</v>
      </c>
      <c r="O2283" t="s">
        <v>3368</v>
      </c>
      <c r="P2283" t="s">
        <v>3363</v>
      </c>
      <c r="Q2283" s="7">
        <f>fact_orders[[#This Row],[Original Price]]*(1-fact_orders[[#This Row],[Discount%]])</f>
        <v>255.36</v>
      </c>
      <c r="R2283">
        <f>fact_orders[[#This Row],[Original Price]]*fact_orders[[#This Row],[Discount%]]</f>
        <v>200.64000000000001</v>
      </c>
      <c r="S2283">
        <f>YEAR(fact_orders[[#This Row],[Date]])</f>
        <v>2021</v>
      </c>
      <c r="T2283">
        <f>MONTH(fact_orders[[#This Row],[Date]])</f>
        <v>3</v>
      </c>
      <c r="U2283" t="str">
        <f>TEXT(fact_orders[[#This Row],[Date]],"mmm-yyyy")</f>
        <v>Mar-2021</v>
      </c>
      <c r="V2283" t="str">
        <f>"Q"&amp;ROUNDUP(MONTH(fact_orders[[#This Row],[Date]])/3,0)</f>
        <v>Q1</v>
      </c>
      <c r="W2283" t="str" cm="1">
        <f t="array" ref="W2283">_xlfn.IFS(
fact_orders[[#This Row],[dim_customers.Customer Age]]&lt;=25,"18-25",
fact_orders[[#This Row],[dim_customers.Customer Age]]&lt;=35,"26-35",
fact_orders[[#This Row],[dim_customers.Customer Age]]&lt;=45,"36-45",
fact_orders[[#This Row],[dim_customers.Customer Age]]&lt;=55,"46-55",
TRUE,"56+"
)</f>
        <v>18-25</v>
      </c>
      <c r="X2283" t="str" cm="1">
        <f t="array" ref="X2283">_xlfn.IFS(fact_orders[[#This Row],[Original Price]]&lt;250,"Under 250", fact_orders[[#This Row],[Original Price]]&lt;500, "250-499",fact_orders[[#This Row],[Original Price]]&lt;1000,"500-999",fact_orders[[#This Row],[Original Price]]&lt;2000,"1000-1999",TRUE,"2000+")</f>
        <v>250-499</v>
      </c>
      <c r="Y2283" t="str" cm="1">
        <f t="array" ref="Y2283">_xlfn.IFS(fact_orders[[#This Row],[Discount%]]&lt;0.2,"10-19%",fact_orders[[#This Row],[Discount%]]&lt;0.3,"20-29%",fact_orders[[#This Row],[Discount%]]&lt;0.4,"30-39%",fact_orders[[#This Row],[Discount%]]&lt;0.5,"40-49%",TRUE,"50%+")</f>
        <v>40-49%</v>
      </c>
    </row>
    <row r="2284" spans="1:25" hidden="1" x14ac:dyDescent="0.3">
      <c r="A2284" t="s">
        <v>5700</v>
      </c>
      <c r="B2284" t="s">
        <v>3372</v>
      </c>
      <c r="C2284" t="s">
        <v>2131</v>
      </c>
      <c r="D2284" s="2">
        <v>44379</v>
      </c>
      <c r="E2284">
        <v>963</v>
      </c>
      <c r="F2284" s="4">
        <v>0.44</v>
      </c>
      <c r="G2284" t="s">
        <v>2115</v>
      </c>
      <c r="H2284" t="s">
        <v>2116</v>
      </c>
      <c r="I2284" t="s">
        <v>2117</v>
      </c>
      <c r="J2284" t="s">
        <v>2118</v>
      </c>
      <c r="K2284" t="s">
        <v>2119</v>
      </c>
      <c r="L2284" t="s">
        <v>184</v>
      </c>
      <c r="M2284">
        <v>3</v>
      </c>
      <c r="N2284">
        <v>18</v>
      </c>
      <c r="O2284" t="s">
        <v>3373</v>
      </c>
      <c r="P2284" t="s">
        <v>3363</v>
      </c>
      <c r="Q2284" s="7">
        <f>fact_orders[[#This Row],[Original Price]]*(1-fact_orders[[#This Row],[Discount%]])</f>
        <v>539.28000000000009</v>
      </c>
      <c r="R2284">
        <f>fact_orders[[#This Row],[Original Price]]*fact_orders[[#This Row],[Discount%]]</f>
        <v>423.72</v>
      </c>
      <c r="S2284">
        <f>YEAR(fact_orders[[#This Row],[Date]])</f>
        <v>2021</v>
      </c>
      <c r="T2284">
        <f>MONTH(fact_orders[[#This Row],[Date]])</f>
        <v>7</v>
      </c>
      <c r="U2284" t="str">
        <f>TEXT(fact_orders[[#This Row],[Date]],"mmm-yyyy")</f>
        <v>Jul-2021</v>
      </c>
      <c r="V2284" t="str">
        <f>"Q"&amp;ROUNDUP(MONTH(fact_orders[[#This Row],[Date]])/3,0)</f>
        <v>Q3</v>
      </c>
      <c r="W2284" t="str" cm="1">
        <f t="array" ref="W2284">_xlfn.IFS(
fact_orders[[#This Row],[dim_customers.Customer Age]]&lt;=25,"18-25",
fact_orders[[#This Row],[dim_customers.Customer Age]]&lt;=35,"26-35",
fact_orders[[#This Row],[dim_customers.Customer Age]]&lt;=45,"36-45",
fact_orders[[#This Row],[dim_customers.Customer Age]]&lt;=55,"46-55",
TRUE,"56+"
)</f>
        <v>18-25</v>
      </c>
      <c r="X2284" t="str" cm="1">
        <f t="array" ref="X2284">_xlfn.IFS(fact_orders[[#This Row],[Original Price]]&lt;250,"Under 250", fact_orders[[#This Row],[Original Price]]&lt;500, "250-499",fact_orders[[#This Row],[Original Price]]&lt;1000,"500-999",fact_orders[[#This Row],[Original Price]]&lt;2000,"1000-1999",TRUE,"2000+")</f>
        <v>500-999</v>
      </c>
      <c r="Y2284" t="str" cm="1">
        <f t="array" ref="Y2284">_xlfn.IFS(fact_orders[[#This Row],[Discount%]]&lt;0.2,"10-19%",fact_orders[[#This Row],[Discount%]]&lt;0.3,"20-29%",fact_orders[[#This Row],[Discount%]]&lt;0.4,"30-39%",fact_orders[[#This Row],[Discount%]]&lt;0.5,"40-49%",TRUE,"50%+")</f>
        <v>40-49%</v>
      </c>
    </row>
    <row r="2285" spans="1:25" hidden="1" x14ac:dyDescent="0.3">
      <c r="A2285" t="s">
        <v>5701</v>
      </c>
      <c r="B2285" t="s">
        <v>3374</v>
      </c>
      <c r="C2285" t="s">
        <v>2132</v>
      </c>
      <c r="D2285" s="2">
        <v>44937</v>
      </c>
      <c r="E2285">
        <v>456</v>
      </c>
      <c r="F2285" s="4">
        <v>0.44</v>
      </c>
      <c r="G2285" t="s">
        <v>2115</v>
      </c>
      <c r="H2285" t="s">
        <v>2116</v>
      </c>
      <c r="I2285" t="s">
        <v>2117</v>
      </c>
      <c r="J2285" t="s">
        <v>2118</v>
      </c>
      <c r="K2285" t="s">
        <v>2119</v>
      </c>
      <c r="L2285" t="s">
        <v>184</v>
      </c>
      <c r="M2285">
        <v>5</v>
      </c>
      <c r="N2285">
        <v>18</v>
      </c>
      <c r="O2285" t="s">
        <v>3373</v>
      </c>
      <c r="P2285" t="s">
        <v>3363</v>
      </c>
      <c r="Q2285" s="7">
        <f>fact_orders[[#This Row],[Original Price]]*(1-fact_orders[[#This Row],[Discount%]])</f>
        <v>255.36</v>
      </c>
      <c r="R2285">
        <f>fact_orders[[#This Row],[Original Price]]*fact_orders[[#This Row],[Discount%]]</f>
        <v>200.64000000000001</v>
      </c>
      <c r="S2285">
        <f>YEAR(fact_orders[[#This Row],[Date]])</f>
        <v>2023</v>
      </c>
      <c r="T2285">
        <f>MONTH(fact_orders[[#This Row],[Date]])</f>
        <v>1</v>
      </c>
      <c r="U2285" t="str">
        <f>TEXT(fact_orders[[#This Row],[Date]],"mmm-yyyy")</f>
        <v>Jan-2023</v>
      </c>
      <c r="V2285" t="str">
        <f>"Q"&amp;ROUNDUP(MONTH(fact_orders[[#This Row],[Date]])/3,0)</f>
        <v>Q1</v>
      </c>
      <c r="W2285" t="str" cm="1">
        <f t="array" ref="W2285">_xlfn.IFS(
fact_orders[[#This Row],[dim_customers.Customer Age]]&lt;=25,"18-25",
fact_orders[[#This Row],[dim_customers.Customer Age]]&lt;=35,"26-35",
fact_orders[[#This Row],[dim_customers.Customer Age]]&lt;=45,"36-45",
fact_orders[[#This Row],[dim_customers.Customer Age]]&lt;=55,"46-55",
TRUE,"56+"
)</f>
        <v>18-25</v>
      </c>
      <c r="X2285" t="str" cm="1">
        <f t="array" ref="X2285">_xlfn.IFS(fact_orders[[#This Row],[Original Price]]&lt;250,"Under 250", fact_orders[[#This Row],[Original Price]]&lt;500, "250-499",fact_orders[[#This Row],[Original Price]]&lt;1000,"500-999",fact_orders[[#This Row],[Original Price]]&lt;2000,"1000-1999",TRUE,"2000+")</f>
        <v>250-499</v>
      </c>
      <c r="Y2285" t="str" cm="1">
        <f t="array" ref="Y2285">_xlfn.IFS(fact_orders[[#This Row],[Discount%]]&lt;0.2,"10-19%",fact_orders[[#This Row],[Discount%]]&lt;0.3,"20-29%",fact_orders[[#This Row],[Discount%]]&lt;0.4,"30-39%",fact_orders[[#This Row],[Discount%]]&lt;0.5,"40-49%",TRUE,"50%+")</f>
        <v>40-49%</v>
      </c>
    </row>
    <row r="2286" spans="1:25" hidden="1" x14ac:dyDescent="0.3">
      <c r="A2286" t="s">
        <v>5702</v>
      </c>
      <c r="B2286" t="s">
        <v>3375</v>
      </c>
      <c r="C2286" t="s">
        <v>2133</v>
      </c>
      <c r="D2286" s="2">
        <v>44872</v>
      </c>
      <c r="E2286">
        <v>1189</v>
      </c>
      <c r="F2286" s="4">
        <v>0.44</v>
      </c>
      <c r="G2286" t="s">
        <v>2115</v>
      </c>
      <c r="H2286" t="s">
        <v>2116</v>
      </c>
      <c r="I2286" t="s">
        <v>2117</v>
      </c>
      <c r="J2286" t="s">
        <v>2134</v>
      </c>
      <c r="K2286" t="s">
        <v>2119</v>
      </c>
      <c r="L2286" t="s">
        <v>184</v>
      </c>
      <c r="M2286">
        <v>5</v>
      </c>
      <c r="N2286">
        <v>18</v>
      </c>
      <c r="O2286" t="s">
        <v>3373</v>
      </c>
      <c r="P2286" t="s">
        <v>3363</v>
      </c>
      <c r="Q2286" s="7">
        <f>fact_orders[[#This Row],[Original Price]]*(1-fact_orders[[#This Row],[Discount%]])</f>
        <v>665.84</v>
      </c>
      <c r="R2286">
        <f>fact_orders[[#This Row],[Original Price]]*fact_orders[[#This Row],[Discount%]]</f>
        <v>523.16</v>
      </c>
      <c r="S2286">
        <f>YEAR(fact_orders[[#This Row],[Date]])</f>
        <v>2022</v>
      </c>
      <c r="T2286">
        <f>MONTH(fact_orders[[#This Row],[Date]])</f>
        <v>11</v>
      </c>
      <c r="U2286" t="str">
        <f>TEXT(fact_orders[[#This Row],[Date]],"mmm-yyyy")</f>
        <v>Nov-2022</v>
      </c>
      <c r="V2286" t="str">
        <f>"Q"&amp;ROUNDUP(MONTH(fact_orders[[#This Row],[Date]])/3,0)</f>
        <v>Q4</v>
      </c>
      <c r="W2286" t="str" cm="1">
        <f t="array" ref="W2286">_xlfn.IFS(
fact_orders[[#This Row],[dim_customers.Customer Age]]&lt;=25,"18-25",
fact_orders[[#This Row],[dim_customers.Customer Age]]&lt;=35,"26-35",
fact_orders[[#This Row],[dim_customers.Customer Age]]&lt;=45,"36-45",
fact_orders[[#This Row],[dim_customers.Customer Age]]&lt;=55,"46-55",
TRUE,"56+"
)</f>
        <v>18-25</v>
      </c>
      <c r="X2286" t="str" cm="1">
        <f t="array" ref="X2286">_xlfn.IFS(fact_orders[[#This Row],[Original Price]]&lt;250,"Under 250", fact_orders[[#This Row],[Original Price]]&lt;500, "250-499",fact_orders[[#This Row],[Original Price]]&lt;1000,"500-999",fact_orders[[#This Row],[Original Price]]&lt;2000,"1000-1999",TRUE,"2000+")</f>
        <v>1000-1999</v>
      </c>
      <c r="Y2286" t="str" cm="1">
        <f t="array" ref="Y2286">_xlfn.IFS(fact_orders[[#This Row],[Discount%]]&lt;0.2,"10-19%",fact_orders[[#This Row],[Discount%]]&lt;0.3,"20-29%",fact_orders[[#This Row],[Discount%]]&lt;0.4,"30-39%",fact_orders[[#This Row],[Discount%]]&lt;0.5,"40-49%",TRUE,"50%+")</f>
        <v>40-49%</v>
      </c>
    </row>
    <row r="2287" spans="1:25" hidden="1" x14ac:dyDescent="0.3">
      <c r="A2287" t="s">
        <v>5703</v>
      </c>
      <c r="B2287" t="s">
        <v>3376</v>
      </c>
      <c r="C2287" t="s">
        <v>2135</v>
      </c>
      <c r="D2287" s="2">
        <v>44346</v>
      </c>
      <c r="E2287">
        <v>1298</v>
      </c>
      <c r="F2287" s="4">
        <v>0.1</v>
      </c>
      <c r="G2287" t="s">
        <v>2115</v>
      </c>
      <c r="H2287" t="s">
        <v>2116</v>
      </c>
      <c r="I2287" t="s">
        <v>2117</v>
      </c>
      <c r="J2287" t="s">
        <v>2134</v>
      </c>
      <c r="K2287" t="s">
        <v>2119</v>
      </c>
      <c r="L2287" t="s">
        <v>286</v>
      </c>
      <c r="M2287">
        <v>4</v>
      </c>
      <c r="N2287">
        <v>18</v>
      </c>
      <c r="O2287" t="s">
        <v>3373</v>
      </c>
      <c r="P2287" t="s">
        <v>3363</v>
      </c>
      <c r="Q2287" s="7">
        <f>fact_orders[[#This Row],[Original Price]]*(1-fact_orders[[#This Row],[Discount%]])</f>
        <v>1168.2</v>
      </c>
      <c r="R2287">
        <f>fact_orders[[#This Row],[Original Price]]*fact_orders[[#This Row],[Discount%]]</f>
        <v>129.80000000000001</v>
      </c>
      <c r="S2287">
        <f>YEAR(fact_orders[[#This Row],[Date]])</f>
        <v>2021</v>
      </c>
      <c r="T2287">
        <f>MONTH(fact_orders[[#This Row],[Date]])</f>
        <v>5</v>
      </c>
      <c r="U2287" t="str">
        <f>TEXT(fact_orders[[#This Row],[Date]],"mmm-yyyy")</f>
        <v>May-2021</v>
      </c>
      <c r="V2287" t="str">
        <f>"Q"&amp;ROUNDUP(MONTH(fact_orders[[#This Row],[Date]])/3,0)</f>
        <v>Q2</v>
      </c>
      <c r="W2287" t="str" cm="1">
        <f t="array" ref="W2287">_xlfn.IFS(
fact_orders[[#This Row],[dim_customers.Customer Age]]&lt;=25,"18-25",
fact_orders[[#This Row],[dim_customers.Customer Age]]&lt;=35,"26-35",
fact_orders[[#This Row],[dim_customers.Customer Age]]&lt;=45,"36-45",
fact_orders[[#This Row],[dim_customers.Customer Age]]&lt;=55,"46-55",
TRUE,"56+"
)</f>
        <v>18-25</v>
      </c>
      <c r="X2287" t="str" cm="1">
        <f t="array" ref="X2287">_xlfn.IFS(fact_orders[[#This Row],[Original Price]]&lt;250,"Under 250", fact_orders[[#This Row],[Original Price]]&lt;500, "250-499",fact_orders[[#This Row],[Original Price]]&lt;1000,"500-999",fact_orders[[#This Row],[Original Price]]&lt;2000,"1000-1999",TRUE,"2000+")</f>
        <v>1000-1999</v>
      </c>
      <c r="Y2287" t="str" cm="1">
        <f t="array" ref="Y2287">_xlfn.IFS(fact_orders[[#This Row],[Discount%]]&lt;0.2,"10-19%",fact_orders[[#This Row],[Discount%]]&lt;0.3,"20-29%",fact_orders[[#This Row],[Discount%]]&lt;0.4,"30-39%",fact_orders[[#This Row],[Discount%]]&lt;0.5,"40-49%",TRUE,"50%+")</f>
        <v>10-19%</v>
      </c>
    </row>
    <row r="2288" spans="1:25" hidden="1" x14ac:dyDescent="0.3">
      <c r="A2288" t="s">
        <v>5704</v>
      </c>
      <c r="B2288" t="s">
        <v>3377</v>
      </c>
      <c r="C2288" t="s">
        <v>2136</v>
      </c>
      <c r="D2288" s="2">
        <v>44740</v>
      </c>
      <c r="E2288">
        <v>1456</v>
      </c>
      <c r="F2288" s="4">
        <v>0.1</v>
      </c>
      <c r="G2288" t="s">
        <v>2115</v>
      </c>
      <c r="H2288" t="s">
        <v>2116</v>
      </c>
      <c r="I2288" t="s">
        <v>2117</v>
      </c>
      <c r="J2288" t="s">
        <v>2134</v>
      </c>
      <c r="K2288" t="s">
        <v>2119</v>
      </c>
      <c r="L2288" t="s">
        <v>286</v>
      </c>
      <c r="M2288">
        <v>3</v>
      </c>
      <c r="N2288">
        <v>18</v>
      </c>
      <c r="O2288" t="s">
        <v>3373</v>
      </c>
      <c r="P2288" t="s">
        <v>3363</v>
      </c>
      <c r="Q2288" s="7">
        <f>fact_orders[[#This Row],[Original Price]]*(1-fact_orders[[#This Row],[Discount%]])</f>
        <v>1310.4000000000001</v>
      </c>
      <c r="R2288">
        <f>fact_orders[[#This Row],[Original Price]]*fact_orders[[#This Row],[Discount%]]</f>
        <v>145.6</v>
      </c>
      <c r="S2288">
        <f>YEAR(fact_orders[[#This Row],[Date]])</f>
        <v>2022</v>
      </c>
      <c r="T2288">
        <f>MONTH(fact_orders[[#This Row],[Date]])</f>
        <v>6</v>
      </c>
      <c r="U2288" t="str">
        <f>TEXT(fact_orders[[#This Row],[Date]],"mmm-yyyy")</f>
        <v>Jun-2022</v>
      </c>
      <c r="V2288" t="str">
        <f>"Q"&amp;ROUNDUP(MONTH(fact_orders[[#This Row],[Date]])/3,0)</f>
        <v>Q2</v>
      </c>
      <c r="W2288" t="str" cm="1">
        <f t="array" ref="W2288">_xlfn.IFS(
fact_orders[[#This Row],[dim_customers.Customer Age]]&lt;=25,"18-25",
fact_orders[[#This Row],[dim_customers.Customer Age]]&lt;=35,"26-35",
fact_orders[[#This Row],[dim_customers.Customer Age]]&lt;=45,"36-45",
fact_orders[[#This Row],[dim_customers.Customer Age]]&lt;=55,"46-55",
TRUE,"56+"
)</f>
        <v>18-25</v>
      </c>
      <c r="X2288" t="str" cm="1">
        <f t="array" ref="X2288">_xlfn.IFS(fact_orders[[#This Row],[Original Price]]&lt;250,"Under 250", fact_orders[[#This Row],[Original Price]]&lt;500, "250-499",fact_orders[[#This Row],[Original Price]]&lt;1000,"500-999",fact_orders[[#This Row],[Original Price]]&lt;2000,"1000-1999",TRUE,"2000+")</f>
        <v>1000-1999</v>
      </c>
      <c r="Y2288" t="str" cm="1">
        <f t="array" ref="Y2288">_xlfn.IFS(fact_orders[[#This Row],[Discount%]]&lt;0.2,"10-19%",fact_orders[[#This Row],[Discount%]]&lt;0.3,"20-29%",fact_orders[[#This Row],[Discount%]]&lt;0.4,"30-39%",fact_orders[[#This Row],[Discount%]]&lt;0.5,"40-49%",TRUE,"50%+")</f>
        <v>10-19%</v>
      </c>
    </row>
    <row r="2289" spans="1:25" hidden="1" x14ac:dyDescent="0.3">
      <c r="A2289" t="s">
        <v>5705</v>
      </c>
      <c r="B2289" t="s">
        <v>3378</v>
      </c>
      <c r="C2289" t="s">
        <v>2137</v>
      </c>
      <c r="D2289" s="2">
        <v>44261</v>
      </c>
      <c r="E2289">
        <v>1478</v>
      </c>
      <c r="F2289" s="4">
        <v>0.1</v>
      </c>
      <c r="G2289" t="s">
        <v>2115</v>
      </c>
      <c r="H2289" t="s">
        <v>2116</v>
      </c>
      <c r="I2289" t="s">
        <v>2117</v>
      </c>
      <c r="J2289" t="s">
        <v>2134</v>
      </c>
      <c r="K2289" t="s">
        <v>2119</v>
      </c>
      <c r="L2289" t="s">
        <v>286</v>
      </c>
      <c r="M2289">
        <v>4</v>
      </c>
      <c r="N2289">
        <v>18</v>
      </c>
      <c r="O2289" t="s">
        <v>3373</v>
      </c>
      <c r="P2289" t="s">
        <v>3363</v>
      </c>
      <c r="Q2289" s="7">
        <f>fact_orders[[#This Row],[Original Price]]*(1-fact_orders[[#This Row],[Discount%]])</f>
        <v>1330.2</v>
      </c>
      <c r="R2289">
        <f>fact_orders[[#This Row],[Original Price]]*fact_orders[[#This Row],[Discount%]]</f>
        <v>147.80000000000001</v>
      </c>
      <c r="S2289">
        <f>YEAR(fact_orders[[#This Row],[Date]])</f>
        <v>2021</v>
      </c>
      <c r="T2289">
        <f>MONTH(fact_orders[[#This Row],[Date]])</f>
        <v>3</v>
      </c>
      <c r="U2289" t="str">
        <f>TEXT(fact_orders[[#This Row],[Date]],"mmm-yyyy")</f>
        <v>Mar-2021</v>
      </c>
      <c r="V2289" t="str">
        <f>"Q"&amp;ROUNDUP(MONTH(fact_orders[[#This Row],[Date]])/3,0)</f>
        <v>Q1</v>
      </c>
      <c r="W2289" t="str" cm="1">
        <f t="array" ref="W2289">_xlfn.IFS(
fact_orders[[#This Row],[dim_customers.Customer Age]]&lt;=25,"18-25",
fact_orders[[#This Row],[dim_customers.Customer Age]]&lt;=35,"26-35",
fact_orders[[#This Row],[dim_customers.Customer Age]]&lt;=45,"36-45",
fact_orders[[#This Row],[dim_customers.Customer Age]]&lt;=55,"46-55",
TRUE,"56+"
)</f>
        <v>18-25</v>
      </c>
      <c r="X2289" t="str" cm="1">
        <f t="array" ref="X2289">_xlfn.IFS(fact_orders[[#This Row],[Original Price]]&lt;250,"Under 250", fact_orders[[#This Row],[Original Price]]&lt;500, "250-499",fact_orders[[#This Row],[Original Price]]&lt;1000,"500-999",fact_orders[[#This Row],[Original Price]]&lt;2000,"1000-1999",TRUE,"2000+")</f>
        <v>1000-1999</v>
      </c>
      <c r="Y2289" t="str" cm="1">
        <f t="array" ref="Y2289">_xlfn.IFS(fact_orders[[#This Row],[Discount%]]&lt;0.2,"10-19%",fact_orders[[#This Row],[Discount%]]&lt;0.3,"20-29%",fact_orders[[#This Row],[Discount%]]&lt;0.4,"30-39%",fact_orders[[#This Row],[Discount%]]&lt;0.5,"40-49%",TRUE,"50%+")</f>
        <v>10-19%</v>
      </c>
    </row>
    <row r="2290" spans="1:25" hidden="1" x14ac:dyDescent="0.3">
      <c r="A2290" t="s">
        <v>5706</v>
      </c>
      <c r="B2290" t="s">
        <v>3379</v>
      </c>
      <c r="C2290" t="s">
        <v>2138</v>
      </c>
      <c r="D2290" s="2">
        <v>44551</v>
      </c>
      <c r="E2290">
        <v>256</v>
      </c>
      <c r="F2290" s="4">
        <v>0.3</v>
      </c>
      <c r="G2290" t="s">
        <v>2115</v>
      </c>
      <c r="H2290" t="s">
        <v>2116</v>
      </c>
      <c r="I2290" t="s">
        <v>2117</v>
      </c>
      <c r="J2290" t="s">
        <v>2134</v>
      </c>
      <c r="K2290" t="s">
        <v>2119</v>
      </c>
      <c r="L2290" t="s">
        <v>286</v>
      </c>
      <c r="M2290">
        <v>5</v>
      </c>
      <c r="N2290">
        <v>23</v>
      </c>
      <c r="O2290" t="s">
        <v>3380</v>
      </c>
      <c r="P2290" t="s">
        <v>3381</v>
      </c>
      <c r="Q2290" s="7">
        <f>fact_orders[[#This Row],[Original Price]]*(1-fact_orders[[#This Row],[Discount%]])</f>
        <v>179.2</v>
      </c>
      <c r="R2290">
        <f>fact_orders[[#This Row],[Original Price]]*fact_orders[[#This Row],[Discount%]]</f>
        <v>76.8</v>
      </c>
      <c r="S2290">
        <f>YEAR(fact_orders[[#This Row],[Date]])</f>
        <v>2021</v>
      </c>
      <c r="T2290">
        <f>MONTH(fact_orders[[#This Row],[Date]])</f>
        <v>12</v>
      </c>
      <c r="U2290" t="str">
        <f>TEXT(fact_orders[[#This Row],[Date]],"mmm-yyyy")</f>
        <v>Dec-2021</v>
      </c>
      <c r="V2290" t="str">
        <f>"Q"&amp;ROUNDUP(MONTH(fact_orders[[#This Row],[Date]])/3,0)</f>
        <v>Q4</v>
      </c>
      <c r="W2290" t="str" cm="1">
        <f t="array" ref="W2290">_xlfn.IFS(
fact_orders[[#This Row],[dim_customers.Customer Age]]&lt;=25,"18-25",
fact_orders[[#This Row],[dim_customers.Customer Age]]&lt;=35,"26-35",
fact_orders[[#This Row],[dim_customers.Customer Age]]&lt;=45,"36-45",
fact_orders[[#This Row],[dim_customers.Customer Age]]&lt;=55,"46-55",
TRUE,"56+"
)</f>
        <v>18-25</v>
      </c>
      <c r="X2290" t="str" cm="1">
        <f t="array" ref="X2290">_xlfn.IFS(fact_orders[[#This Row],[Original Price]]&lt;250,"Under 250", fact_orders[[#This Row],[Original Price]]&lt;500, "250-499",fact_orders[[#This Row],[Original Price]]&lt;1000,"500-999",fact_orders[[#This Row],[Original Price]]&lt;2000,"1000-1999",TRUE,"2000+")</f>
        <v>250-499</v>
      </c>
      <c r="Y2290" t="str" cm="1">
        <f t="array" ref="Y2290">_xlfn.IFS(fact_orders[[#This Row],[Discount%]]&lt;0.2,"10-19%",fact_orders[[#This Row],[Discount%]]&lt;0.3,"20-29%",fact_orders[[#This Row],[Discount%]]&lt;0.4,"30-39%",fact_orders[[#This Row],[Discount%]]&lt;0.5,"40-49%",TRUE,"50%+")</f>
        <v>30-39%</v>
      </c>
    </row>
    <row r="2291" spans="1:25" hidden="1" x14ac:dyDescent="0.3">
      <c r="A2291" t="s">
        <v>5707</v>
      </c>
      <c r="B2291" t="s">
        <v>3382</v>
      </c>
      <c r="C2291" t="s">
        <v>2139</v>
      </c>
      <c r="D2291" s="2">
        <v>44994</v>
      </c>
      <c r="E2291">
        <v>2698</v>
      </c>
      <c r="F2291" s="4">
        <v>0.3</v>
      </c>
      <c r="G2291" t="s">
        <v>2115</v>
      </c>
      <c r="H2291" t="s">
        <v>2116</v>
      </c>
      <c r="I2291" t="s">
        <v>2117</v>
      </c>
      <c r="J2291" t="s">
        <v>2134</v>
      </c>
      <c r="K2291" t="s">
        <v>2119</v>
      </c>
      <c r="L2291" t="s">
        <v>286</v>
      </c>
      <c r="M2291">
        <v>3</v>
      </c>
      <c r="N2291">
        <v>24</v>
      </c>
      <c r="O2291" t="s">
        <v>3380</v>
      </c>
      <c r="P2291" t="s">
        <v>3381</v>
      </c>
      <c r="Q2291" s="7">
        <f>fact_orders[[#This Row],[Original Price]]*(1-fact_orders[[#This Row],[Discount%]])</f>
        <v>1888.6</v>
      </c>
      <c r="R2291">
        <f>fact_orders[[#This Row],[Original Price]]*fact_orders[[#This Row],[Discount%]]</f>
        <v>809.4</v>
      </c>
      <c r="S2291">
        <f>YEAR(fact_orders[[#This Row],[Date]])</f>
        <v>2023</v>
      </c>
      <c r="T2291">
        <f>MONTH(fact_orders[[#This Row],[Date]])</f>
        <v>3</v>
      </c>
      <c r="U2291" t="str">
        <f>TEXT(fact_orders[[#This Row],[Date]],"mmm-yyyy")</f>
        <v>Mar-2023</v>
      </c>
      <c r="V2291" t="str">
        <f>"Q"&amp;ROUNDUP(MONTH(fact_orders[[#This Row],[Date]])/3,0)</f>
        <v>Q1</v>
      </c>
      <c r="W2291" t="str" cm="1">
        <f t="array" ref="W2291">_xlfn.IFS(
fact_orders[[#This Row],[dim_customers.Customer Age]]&lt;=25,"18-25",
fact_orders[[#This Row],[dim_customers.Customer Age]]&lt;=35,"26-35",
fact_orders[[#This Row],[dim_customers.Customer Age]]&lt;=45,"36-45",
fact_orders[[#This Row],[dim_customers.Customer Age]]&lt;=55,"46-55",
TRUE,"56+"
)</f>
        <v>18-25</v>
      </c>
      <c r="X2291" t="str" cm="1">
        <f t="array" ref="X2291">_xlfn.IFS(fact_orders[[#This Row],[Original Price]]&lt;250,"Under 250", fact_orders[[#This Row],[Original Price]]&lt;500, "250-499",fact_orders[[#This Row],[Original Price]]&lt;1000,"500-999",fact_orders[[#This Row],[Original Price]]&lt;2000,"1000-1999",TRUE,"2000+")</f>
        <v>2000+</v>
      </c>
      <c r="Y2291" t="str" cm="1">
        <f t="array" ref="Y2291">_xlfn.IFS(fact_orders[[#This Row],[Discount%]]&lt;0.2,"10-19%",fact_orders[[#This Row],[Discount%]]&lt;0.3,"20-29%",fact_orders[[#This Row],[Discount%]]&lt;0.4,"30-39%",fact_orders[[#This Row],[Discount%]]&lt;0.5,"40-49%",TRUE,"50%+")</f>
        <v>30-39%</v>
      </c>
    </row>
    <row r="2292" spans="1:25" hidden="1" x14ac:dyDescent="0.3">
      <c r="A2292" t="s">
        <v>5708</v>
      </c>
      <c r="B2292" t="s">
        <v>3383</v>
      </c>
      <c r="C2292" t="s">
        <v>2140</v>
      </c>
      <c r="D2292" s="2">
        <v>44974</v>
      </c>
      <c r="E2292">
        <v>2364</v>
      </c>
      <c r="F2292" s="4">
        <v>0.3</v>
      </c>
      <c r="G2292" t="s">
        <v>2115</v>
      </c>
      <c r="H2292" t="s">
        <v>2116</v>
      </c>
      <c r="I2292" t="s">
        <v>2117</v>
      </c>
      <c r="J2292" t="s">
        <v>2134</v>
      </c>
      <c r="K2292" t="s">
        <v>2119</v>
      </c>
      <c r="L2292" t="s">
        <v>286</v>
      </c>
      <c r="M2292">
        <v>2</v>
      </c>
      <c r="N2292">
        <v>25</v>
      </c>
      <c r="O2292" t="s">
        <v>3380</v>
      </c>
      <c r="P2292" t="s">
        <v>3381</v>
      </c>
      <c r="Q2292" s="7">
        <f>fact_orders[[#This Row],[Original Price]]*(1-fact_orders[[#This Row],[Discount%]])</f>
        <v>1654.8</v>
      </c>
      <c r="R2292">
        <f>fact_orders[[#This Row],[Original Price]]*fact_orders[[#This Row],[Discount%]]</f>
        <v>709.19999999999993</v>
      </c>
      <c r="S2292">
        <f>YEAR(fact_orders[[#This Row],[Date]])</f>
        <v>2023</v>
      </c>
      <c r="T2292">
        <f>MONTH(fact_orders[[#This Row],[Date]])</f>
        <v>2</v>
      </c>
      <c r="U2292" t="str">
        <f>TEXT(fact_orders[[#This Row],[Date]],"mmm-yyyy")</f>
        <v>Feb-2023</v>
      </c>
      <c r="V2292" t="str">
        <f>"Q"&amp;ROUNDUP(MONTH(fact_orders[[#This Row],[Date]])/3,0)</f>
        <v>Q1</v>
      </c>
      <c r="W2292" t="str" cm="1">
        <f t="array" ref="W2292">_xlfn.IFS(
fact_orders[[#This Row],[dim_customers.Customer Age]]&lt;=25,"18-25",
fact_orders[[#This Row],[dim_customers.Customer Age]]&lt;=35,"26-35",
fact_orders[[#This Row],[dim_customers.Customer Age]]&lt;=45,"36-45",
fact_orders[[#This Row],[dim_customers.Customer Age]]&lt;=55,"46-55",
TRUE,"56+"
)</f>
        <v>18-25</v>
      </c>
      <c r="X2292" t="str" cm="1">
        <f t="array" ref="X2292">_xlfn.IFS(fact_orders[[#This Row],[Original Price]]&lt;250,"Under 250", fact_orders[[#This Row],[Original Price]]&lt;500, "250-499",fact_orders[[#This Row],[Original Price]]&lt;1000,"500-999",fact_orders[[#This Row],[Original Price]]&lt;2000,"1000-1999",TRUE,"2000+")</f>
        <v>2000+</v>
      </c>
      <c r="Y2292" t="str" cm="1">
        <f t="array" ref="Y2292">_xlfn.IFS(fact_orders[[#This Row],[Discount%]]&lt;0.2,"10-19%",fact_orders[[#This Row],[Discount%]]&lt;0.3,"20-29%",fact_orders[[#This Row],[Discount%]]&lt;0.4,"30-39%",fact_orders[[#This Row],[Discount%]]&lt;0.5,"40-49%",TRUE,"50%+")</f>
        <v>30-39%</v>
      </c>
    </row>
    <row r="2293" spans="1:25" hidden="1" x14ac:dyDescent="0.3">
      <c r="A2293" t="s">
        <v>5709</v>
      </c>
      <c r="B2293" t="s">
        <v>3384</v>
      </c>
      <c r="C2293" t="s">
        <v>2141</v>
      </c>
      <c r="D2293" s="2">
        <v>44649</v>
      </c>
      <c r="E2293">
        <v>1236</v>
      </c>
      <c r="F2293" s="4">
        <v>0.25</v>
      </c>
      <c r="G2293" t="s">
        <v>2115</v>
      </c>
      <c r="H2293" t="s">
        <v>2116</v>
      </c>
      <c r="I2293" t="s">
        <v>2117</v>
      </c>
      <c r="J2293" t="s">
        <v>2134</v>
      </c>
      <c r="K2293" t="s">
        <v>2119</v>
      </c>
      <c r="L2293" t="s">
        <v>2142</v>
      </c>
      <c r="M2293">
        <v>5</v>
      </c>
      <c r="N2293">
        <v>26</v>
      </c>
      <c r="O2293" t="s">
        <v>3380</v>
      </c>
      <c r="P2293" t="s">
        <v>3381</v>
      </c>
      <c r="Q2293" s="7">
        <f>fact_orders[[#This Row],[Original Price]]*(1-fact_orders[[#This Row],[Discount%]])</f>
        <v>927</v>
      </c>
      <c r="R2293">
        <f>fact_orders[[#This Row],[Original Price]]*fact_orders[[#This Row],[Discount%]]</f>
        <v>309</v>
      </c>
      <c r="S2293">
        <f>YEAR(fact_orders[[#This Row],[Date]])</f>
        <v>2022</v>
      </c>
      <c r="T2293">
        <f>MONTH(fact_orders[[#This Row],[Date]])</f>
        <v>3</v>
      </c>
      <c r="U2293" t="str">
        <f>TEXT(fact_orders[[#This Row],[Date]],"mmm-yyyy")</f>
        <v>Mar-2022</v>
      </c>
      <c r="V2293" t="str">
        <f>"Q"&amp;ROUNDUP(MONTH(fact_orders[[#This Row],[Date]])/3,0)</f>
        <v>Q1</v>
      </c>
      <c r="W2293" t="str" cm="1">
        <f t="array" ref="W2293">_xlfn.IFS(
fact_orders[[#This Row],[dim_customers.Customer Age]]&lt;=25,"18-25",
fact_orders[[#This Row],[dim_customers.Customer Age]]&lt;=35,"26-35",
fact_orders[[#This Row],[dim_customers.Customer Age]]&lt;=45,"36-45",
fact_orders[[#This Row],[dim_customers.Customer Age]]&lt;=55,"46-55",
TRUE,"56+"
)</f>
        <v>26-35</v>
      </c>
      <c r="X2293" t="str" cm="1">
        <f t="array" ref="X2293">_xlfn.IFS(fact_orders[[#This Row],[Original Price]]&lt;250,"Under 250", fact_orders[[#This Row],[Original Price]]&lt;500, "250-499",fact_orders[[#This Row],[Original Price]]&lt;1000,"500-999",fact_orders[[#This Row],[Original Price]]&lt;2000,"1000-1999",TRUE,"2000+")</f>
        <v>1000-1999</v>
      </c>
      <c r="Y2293" t="str" cm="1">
        <f t="array" ref="Y2293">_xlfn.IFS(fact_orders[[#This Row],[Discount%]]&lt;0.2,"10-19%",fact_orders[[#This Row],[Discount%]]&lt;0.3,"20-29%",fact_orders[[#This Row],[Discount%]]&lt;0.4,"30-39%",fact_orders[[#This Row],[Discount%]]&lt;0.5,"40-49%",TRUE,"50%+")</f>
        <v>20-29%</v>
      </c>
    </row>
    <row r="2294" spans="1:25" hidden="1" x14ac:dyDescent="0.3">
      <c r="A2294" t="s">
        <v>5710</v>
      </c>
      <c r="B2294" t="s">
        <v>3385</v>
      </c>
      <c r="C2294" t="s">
        <v>2143</v>
      </c>
      <c r="D2294" s="2">
        <v>44316</v>
      </c>
      <c r="E2294">
        <v>756</v>
      </c>
      <c r="F2294" s="4">
        <v>0.25</v>
      </c>
      <c r="G2294" t="s">
        <v>2115</v>
      </c>
      <c r="H2294" t="s">
        <v>2116</v>
      </c>
      <c r="I2294" t="s">
        <v>2117</v>
      </c>
      <c r="J2294" t="s">
        <v>2134</v>
      </c>
      <c r="K2294" t="s">
        <v>2119</v>
      </c>
      <c r="L2294" t="s">
        <v>2142</v>
      </c>
      <c r="M2294">
        <v>4</v>
      </c>
      <c r="N2294">
        <v>27</v>
      </c>
      <c r="O2294" t="s">
        <v>3386</v>
      </c>
      <c r="P2294" t="s">
        <v>3381</v>
      </c>
      <c r="Q2294" s="7">
        <f>fact_orders[[#This Row],[Original Price]]*(1-fact_orders[[#This Row],[Discount%]])</f>
        <v>567</v>
      </c>
      <c r="R2294">
        <f>fact_orders[[#This Row],[Original Price]]*fact_orders[[#This Row],[Discount%]]</f>
        <v>189</v>
      </c>
      <c r="S2294">
        <f>YEAR(fact_orders[[#This Row],[Date]])</f>
        <v>2021</v>
      </c>
      <c r="T2294">
        <f>MONTH(fact_orders[[#This Row],[Date]])</f>
        <v>4</v>
      </c>
      <c r="U2294" t="str">
        <f>TEXT(fact_orders[[#This Row],[Date]],"mmm-yyyy")</f>
        <v>Apr-2021</v>
      </c>
      <c r="V2294" t="str">
        <f>"Q"&amp;ROUNDUP(MONTH(fact_orders[[#This Row],[Date]])/3,0)</f>
        <v>Q2</v>
      </c>
      <c r="W2294" t="str" cm="1">
        <f t="array" ref="W2294">_xlfn.IFS(
fact_orders[[#This Row],[dim_customers.Customer Age]]&lt;=25,"18-25",
fact_orders[[#This Row],[dim_customers.Customer Age]]&lt;=35,"26-35",
fact_orders[[#This Row],[dim_customers.Customer Age]]&lt;=45,"36-45",
fact_orders[[#This Row],[dim_customers.Customer Age]]&lt;=55,"46-55",
TRUE,"56+"
)</f>
        <v>26-35</v>
      </c>
      <c r="X2294" t="str" cm="1">
        <f t="array" ref="X2294">_xlfn.IFS(fact_orders[[#This Row],[Original Price]]&lt;250,"Under 250", fact_orders[[#This Row],[Original Price]]&lt;500, "250-499",fact_orders[[#This Row],[Original Price]]&lt;1000,"500-999",fact_orders[[#This Row],[Original Price]]&lt;2000,"1000-1999",TRUE,"2000+")</f>
        <v>500-999</v>
      </c>
      <c r="Y2294" t="str" cm="1">
        <f t="array" ref="Y2294">_xlfn.IFS(fact_orders[[#This Row],[Discount%]]&lt;0.2,"10-19%",fact_orders[[#This Row],[Discount%]]&lt;0.3,"20-29%",fact_orders[[#This Row],[Discount%]]&lt;0.4,"30-39%",fact_orders[[#This Row],[Discount%]]&lt;0.5,"40-49%",TRUE,"50%+")</f>
        <v>20-29%</v>
      </c>
    </row>
    <row r="2295" spans="1:25" hidden="1" x14ac:dyDescent="0.3">
      <c r="A2295" t="s">
        <v>5711</v>
      </c>
      <c r="B2295" t="s">
        <v>3387</v>
      </c>
      <c r="C2295" t="s">
        <v>2144</v>
      </c>
      <c r="D2295" s="2">
        <v>44980</v>
      </c>
      <c r="E2295">
        <v>326</v>
      </c>
      <c r="F2295" s="4">
        <v>0.3</v>
      </c>
      <c r="G2295" t="s">
        <v>2115</v>
      </c>
      <c r="H2295" t="s">
        <v>2116</v>
      </c>
      <c r="I2295" t="s">
        <v>2117</v>
      </c>
      <c r="J2295" t="s">
        <v>2134</v>
      </c>
      <c r="K2295" t="s">
        <v>2119</v>
      </c>
      <c r="L2295" t="s">
        <v>2142</v>
      </c>
      <c r="M2295">
        <v>3</v>
      </c>
      <c r="N2295">
        <v>24</v>
      </c>
      <c r="O2295" t="s">
        <v>3386</v>
      </c>
      <c r="P2295" t="s">
        <v>3381</v>
      </c>
      <c r="Q2295" s="7">
        <f>fact_orders[[#This Row],[Original Price]]*(1-fact_orders[[#This Row],[Discount%]])</f>
        <v>228.2</v>
      </c>
      <c r="R2295">
        <f>fact_orders[[#This Row],[Original Price]]*fact_orders[[#This Row],[Discount%]]</f>
        <v>97.8</v>
      </c>
      <c r="S2295">
        <f>YEAR(fact_orders[[#This Row],[Date]])</f>
        <v>2023</v>
      </c>
      <c r="T2295">
        <f>MONTH(fact_orders[[#This Row],[Date]])</f>
        <v>2</v>
      </c>
      <c r="U2295" t="str">
        <f>TEXT(fact_orders[[#This Row],[Date]],"mmm-yyyy")</f>
        <v>Feb-2023</v>
      </c>
      <c r="V2295" t="str">
        <f>"Q"&amp;ROUNDUP(MONTH(fact_orders[[#This Row],[Date]])/3,0)</f>
        <v>Q1</v>
      </c>
      <c r="W2295" t="str" cm="1">
        <f t="array" ref="W2295">_xlfn.IFS(
fact_orders[[#This Row],[dim_customers.Customer Age]]&lt;=25,"18-25",
fact_orders[[#This Row],[dim_customers.Customer Age]]&lt;=35,"26-35",
fact_orders[[#This Row],[dim_customers.Customer Age]]&lt;=45,"36-45",
fact_orders[[#This Row],[dim_customers.Customer Age]]&lt;=55,"46-55",
TRUE,"56+"
)</f>
        <v>18-25</v>
      </c>
      <c r="X2295" t="str" cm="1">
        <f t="array" ref="X2295">_xlfn.IFS(fact_orders[[#This Row],[Original Price]]&lt;250,"Under 250", fact_orders[[#This Row],[Original Price]]&lt;500, "250-499",fact_orders[[#This Row],[Original Price]]&lt;1000,"500-999",fact_orders[[#This Row],[Original Price]]&lt;2000,"1000-1999",TRUE,"2000+")</f>
        <v>250-499</v>
      </c>
      <c r="Y2295" t="str" cm="1">
        <f t="array" ref="Y2295">_xlfn.IFS(fact_orders[[#This Row],[Discount%]]&lt;0.2,"10-19%",fact_orders[[#This Row],[Discount%]]&lt;0.3,"20-29%",fact_orders[[#This Row],[Discount%]]&lt;0.4,"30-39%",fact_orders[[#This Row],[Discount%]]&lt;0.5,"40-49%",TRUE,"50%+")</f>
        <v>30-39%</v>
      </c>
    </row>
    <row r="2296" spans="1:25" hidden="1" x14ac:dyDescent="0.3">
      <c r="A2296" t="s">
        <v>5712</v>
      </c>
      <c r="B2296" t="s">
        <v>3388</v>
      </c>
      <c r="C2296" t="s">
        <v>2145</v>
      </c>
      <c r="D2296" s="2">
        <v>44413</v>
      </c>
      <c r="E2296">
        <v>453</v>
      </c>
      <c r="F2296" s="4">
        <v>0.3</v>
      </c>
      <c r="G2296" t="s">
        <v>2115</v>
      </c>
      <c r="H2296" t="s">
        <v>2116</v>
      </c>
      <c r="I2296" t="s">
        <v>2117</v>
      </c>
      <c r="J2296" t="s">
        <v>2134</v>
      </c>
      <c r="K2296" t="s">
        <v>2119</v>
      </c>
      <c r="L2296" t="s">
        <v>2142</v>
      </c>
      <c r="M2296">
        <v>5</v>
      </c>
      <c r="N2296">
        <v>24</v>
      </c>
      <c r="O2296" t="s">
        <v>3386</v>
      </c>
      <c r="P2296" t="s">
        <v>3381</v>
      </c>
      <c r="Q2296" s="7">
        <f>fact_orders[[#This Row],[Original Price]]*(1-fact_orders[[#This Row],[Discount%]])</f>
        <v>317.09999999999997</v>
      </c>
      <c r="R2296">
        <f>fact_orders[[#This Row],[Original Price]]*fact_orders[[#This Row],[Discount%]]</f>
        <v>135.9</v>
      </c>
      <c r="S2296">
        <f>YEAR(fact_orders[[#This Row],[Date]])</f>
        <v>2021</v>
      </c>
      <c r="T2296">
        <f>MONTH(fact_orders[[#This Row],[Date]])</f>
        <v>8</v>
      </c>
      <c r="U2296" t="str">
        <f>TEXT(fact_orders[[#This Row],[Date]],"mmm-yyyy")</f>
        <v>Aug-2021</v>
      </c>
      <c r="V2296" t="str">
        <f>"Q"&amp;ROUNDUP(MONTH(fact_orders[[#This Row],[Date]])/3,0)</f>
        <v>Q3</v>
      </c>
      <c r="W2296" t="str" cm="1">
        <f t="array" ref="W2296">_xlfn.IFS(
fact_orders[[#This Row],[dim_customers.Customer Age]]&lt;=25,"18-25",
fact_orders[[#This Row],[dim_customers.Customer Age]]&lt;=35,"26-35",
fact_orders[[#This Row],[dim_customers.Customer Age]]&lt;=45,"36-45",
fact_orders[[#This Row],[dim_customers.Customer Age]]&lt;=55,"46-55",
TRUE,"56+"
)</f>
        <v>18-25</v>
      </c>
      <c r="X2296" t="str" cm="1">
        <f t="array" ref="X2296">_xlfn.IFS(fact_orders[[#This Row],[Original Price]]&lt;250,"Under 250", fact_orders[[#This Row],[Original Price]]&lt;500, "250-499",fact_orders[[#This Row],[Original Price]]&lt;1000,"500-999",fact_orders[[#This Row],[Original Price]]&lt;2000,"1000-1999",TRUE,"2000+")</f>
        <v>250-499</v>
      </c>
      <c r="Y2296" t="str" cm="1">
        <f t="array" ref="Y2296">_xlfn.IFS(fact_orders[[#This Row],[Discount%]]&lt;0.2,"10-19%",fact_orders[[#This Row],[Discount%]]&lt;0.3,"20-29%",fact_orders[[#This Row],[Discount%]]&lt;0.4,"30-39%",fact_orders[[#This Row],[Discount%]]&lt;0.5,"40-49%",TRUE,"50%+")</f>
        <v>30-39%</v>
      </c>
    </row>
    <row r="2297" spans="1:25" hidden="1" x14ac:dyDescent="0.3">
      <c r="A2297" t="s">
        <v>5713</v>
      </c>
      <c r="B2297" t="s">
        <v>3389</v>
      </c>
      <c r="C2297" t="s">
        <v>2146</v>
      </c>
      <c r="D2297" s="2">
        <v>44849</v>
      </c>
      <c r="E2297">
        <v>326</v>
      </c>
      <c r="F2297" s="4">
        <v>0.3</v>
      </c>
      <c r="G2297" t="s">
        <v>2115</v>
      </c>
      <c r="H2297" t="s">
        <v>2116</v>
      </c>
      <c r="I2297" t="s">
        <v>2117</v>
      </c>
      <c r="J2297" t="s">
        <v>2134</v>
      </c>
      <c r="K2297" t="s">
        <v>2119</v>
      </c>
      <c r="L2297" t="s">
        <v>2142</v>
      </c>
      <c r="M2297">
        <v>4</v>
      </c>
      <c r="N2297">
        <v>24</v>
      </c>
      <c r="O2297" t="s">
        <v>3386</v>
      </c>
      <c r="P2297" t="s">
        <v>3381</v>
      </c>
      <c r="Q2297" s="7">
        <f>fact_orders[[#This Row],[Original Price]]*(1-fact_orders[[#This Row],[Discount%]])</f>
        <v>228.2</v>
      </c>
      <c r="R2297">
        <f>fact_orders[[#This Row],[Original Price]]*fact_orders[[#This Row],[Discount%]]</f>
        <v>97.8</v>
      </c>
      <c r="S2297">
        <f>YEAR(fact_orders[[#This Row],[Date]])</f>
        <v>2022</v>
      </c>
      <c r="T2297">
        <f>MONTH(fact_orders[[#This Row],[Date]])</f>
        <v>10</v>
      </c>
      <c r="U2297" t="str">
        <f>TEXT(fact_orders[[#This Row],[Date]],"mmm-yyyy")</f>
        <v>Oct-2022</v>
      </c>
      <c r="V2297" t="str">
        <f>"Q"&amp;ROUNDUP(MONTH(fact_orders[[#This Row],[Date]])/3,0)</f>
        <v>Q4</v>
      </c>
      <c r="W2297" t="str" cm="1">
        <f t="array" ref="W2297">_xlfn.IFS(
fact_orders[[#This Row],[dim_customers.Customer Age]]&lt;=25,"18-25",
fact_orders[[#This Row],[dim_customers.Customer Age]]&lt;=35,"26-35",
fact_orders[[#This Row],[dim_customers.Customer Age]]&lt;=45,"36-45",
fact_orders[[#This Row],[dim_customers.Customer Age]]&lt;=55,"46-55",
TRUE,"56+"
)</f>
        <v>18-25</v>
      </c>
      <c r="X2297" t="str" cm="1">
        <f t="array" ref="X2297">_xlfn.IFS(fact_orders[[#This Row],[Original Price]]&lt;250,"Under 250", fact_orders[[#This Row],[Original Price]]&lt;500, "250-499",fact_orders[[#This Row],[Original Price]]&lt;1000,"500-999",fact_orders[[#This Row],[Original Price]]&lt;2000,"1000-1999",TRUE,"2000+")</f>
        <v>250-499</v>
      </c>
      <c r="Y2297" t="str" cm="1">
        <f t="array" ref="Y2297">_xlfn.IFS(fact_orders[[#This Row],[Discount%]]&lt;0.2,"10-19%",fact_orders[[#This Row],[Discount%]]&lt;0.3,"20-29%",fact_orders[[#This Row],[Discount%]]&lt;0.4,"30-39%",fact_orders[[#This Row],[Discount%]]&lt;0.5,"40-49%",TRUE,"50%+")</f>
        <v>30-39%</v>
      </c>
    </row>
    <row r="2298" spans="1:25" hidden="1" x14ac:dyDescent="0.3">
      <c r="A2298" t="s">
        <v>5714</v>
      </c>
      <c r="B2298" t="s">
        <v>3390</v>
      </c>
      <c r="C2298" t="s">
        <v>2147</v>
      </c>
      <c r="D2298" s="2">
        <v>44408</v>
      </c>
      <c r="E2298">
        <v>456</v>
      </c>
      <c r="F2298" s="4">
        <v>0.4</v>
      </c>
      <c r="G2298" t="s">
        <v>2115</v>
      </c>
      <c r="H2298" t="s">
        <v>2116</v>
      </c>
      <c r="I2298" t="s">
        <v>2117</v>
      </c>
      <c r="J2298" t="s">
        <v>2134</v>
      </c>
      <c r="K2298" t="s">
        <v>2119</v>
      </c>
      <c r="L2298" t="s">
        <v>31</v>
      </c>
      <c r="M2298">
        <v>2</v>
      </c>
      <c r="N2298">
        <v>24</v>
      </c>
      <c r="O2298" t="s">
        <v>3386</v>
      </c>
      <c r="P2298" t="s">
        <v>3381</v>
      </c>
      <c r="Q2298" s="7">
        <f>fact_orders[[#This Row],[Original Price]]*(1-fact_orders[[#This Row],[Discount%]])</f>
        <v>273.59999999999997</v>
      </c>
      <c r="R2298">
        <f>fact_orders[[#This Row],[Original Price]]*fact_orders[[#This Row],[Discount%]]</f>
        <v>182.4</v>
      </c>
      <c r="S2298">
        <f>YEAR(fact_orders[[#This Row],[Date]])</f>
        <v>2021</v>
      </c>
      <c r="T2298">
        <f>MONTH(fact_orders[[#This Row],[Date]])</f>
        <v>7</v>
      </c>
      <c r="U2298" t="str">
        <f>TEXT(fact_orders[[#This Row],[Date]],"mmm-yyyy")</f>
        <v>Jul-2021</v>
      </c>
      <c r="V2298" t="str">
        <f>"Q"&amp;ROUNDUP(MONTH(fact_orders[[#This Row],[Date]])/3,0)</f>
        <v>Q3</v>
      </c>
      <c r="W2298" t="str" cm="1">
        <f t="array" ref="W2298">_xlfn.IFS(
fact_orders[[#This Row],[dim_customers.Customer Age]]&lt;=25,"18-25",
fact_orders[[#This Row],[dim_customers.Customer Age]]&lt;=35,"26-35",
fact_orders[[#This Row],[dim_customers.Customer Age]]&lt;=45,"36-45",
fact_orders[[#This Row],[dim_customers.Customer Age]]&lt;=55,"46-55",
TRUE,"56+"
)</f>
        <v>18-25</v>
      </c>
      <c r="X2298" t="str" cm="1">
        <f t="array" ref="X2298">_xlfn.IFS(fact_orders[[#This Row],[Original Price]]&lt;250,"Under 250", fact_orders[[#This Row],[Original Price]]&lt;500, "250-499",fact_orders[[#This Row],[Original Price]]&lt;1000,"500-999",fact_orders[[#This Row],[Original Price]]&lt;2000,"1000-1999",TRUE,"2000+")</f>
        <v>250-499</v>
      </c>
      <c r="Y2298" t="str" cm="1">
        <f t="array" ref="Y2298">_xlfn.IFS(fact_orders[[#This Row],[Discount%]]&lt;0.2,"10-19%",fact_orders[[#This Row],[Discount%]]&lt;0.3,"20-29%",fact_orders[[#This Row],[Discount%]]&lt;0.4,"30-39%",fact_orders[[#This Row],[Discount%]]&lt;0.5,"40-49%",TRUE,"50%+")</f>
        <v>40-49%</v>
      </c>
    </row>
    <row r="2299" spans="1:25" hidden="1" x14ac:dyDescent="0.3">
      <c r="A2299" t="s">
        <v>5715</v>
      </c>
      <c r="B2299" t="s">
        <v>3391</v>
      </c>
      <c r="C2299" t="s">
        <v>2148</v>
      </c>
      <c r="D2299" s="2">
        <v>44672</v>
      </c>
      <c r="E2299">
        <v>675</v>
      </c>
      <c r="F2299" s="4">
        <v>0.4</v>
      </c>
      <c r="G2299" t="s">
        <v>2115</v>
      </c>
      <c r="H2299" t="s">
        <v>2116</v>
      </c>
      <c r="I2299" t="s">
        <v>2117</v>
      </c>
      <c r="J2299" t="s">
        <v>2134</v>
      </c>
      <c r="K2299" t="s">
        <v>2119</v>
      </c>
      <c r="L2299" t="s">
        <v>31</v>
      </c>
      <c r="M2299">
        <v>5</v>
      </c>
      <c r="N2299">
        <v>24</v>
      </c>
      <c r="O2299" t="s">
        <v>3392</v>
      </c>
      <c r="P2299" t="s">
        <v>3381</v>
      </c>
      <c r="Q2299" s="7">
        <f>fact_orders[[#This Row],[Original Price]]*(1-fact_orders[[#This Row],[Discount%]])</f>
        <v>405</v>
      </c>
      <c r="R2299">
        <f>fact_orders[[#This Row],[Original Price]]*fact_orders[[#This Row],[Discount%]]</f>
        <v>270</v>
      </c>
      <c r="S2299">
        <f>YEAR(fact_orders[[#This Row],[Date]])</f>
        <v>2022</v>
      </c>
      <c r="T2299">
        <f>MONTH(fact_orders[[#This Row],[Date]])</f>
        <v>4</v>
      </c>
      <c r="U2299" t="str">
        <f>TEXT(fact_orders[[#This Row],[Date]],"mmm-yyyy")</f>
        <v>Apr-2022</v>
      </c>
      <c r="V2299" t="str">
        <f>"Q"&amp;ROUNDUP(MONTH(fact_orders[[#This Row],[Date]])/3,0)</f>
        <v>Q2</v>
      </c>
      <c r="W2299" t="str" cm="1">
        <f t="array" ref="W2299">_xlfn.IFS(
fact_orders[[#This Row],[dim_customers.Customer Age]]&lt;=25,"18-25",
fact_orders[[#This Row],[dim_customers.Customer Age]]&lt;=35,"26-35",
fact_orders[[#This Row],[dim_customers.Customer Age]]&lt;=45,"36-45",
fact_orders[[#This Row],[dim_customers.Customer Age]]&lt;=55,"46-55",
TRUE,"56+"
)</f>
        <v>18-25</v>
      </c>
      <c r="X2299" t="str" cm="1">
        <f t="array" ref="X2299">_xlfn.IFS(fact_orders[[#This Row],[Original Price]]&lt;250,"Under 250", fact_orders[[#This Row],[Original Price]]&lt;500, "250-499",fact_orders[[#This Row],[Original Price]]&lt;1000,"500-999",fact_orders[[#This Row],[Original Price]]&lt;2000,"1000-1999",TRUE,"2000+")</f>
        <v>500-999</v>
      </c>
      <c r="Y2299" t="str" cm="1">
        <f t="array" ref="Y2299">_xlfn.IFS(fact_orders[[#This Row],[Discount%]]&lt;0.2,"10-19%",fact_orders[[#This Row],[Discount%]]&lt;0.3,"20-29%",fact_orders[[#This Row],[Discount%]]&lt;0.4,"30-39%",fact_orders[[#This Row],[Discount%]]&lt;0.5,"40-49%",TRUE,"50%+")</f>
        <v>40-49%</v>
      </c>
    </row>
    <row r="2300" spans="1:25" hidden="1" x14ac:dyDescent="0.3">
      <c r="A2300" t="s">
        <v>5716</v>
      </c>
      <c r="B2300" t="s">
        <v>3393</v>
      </c>
      <c r="C2300" t="s">
        <v>2149</v>
      </c>
      <c r="D2300" s="2">
        <v>44537</v>
      </c>
      <c r="E2300">
        <v>654</v>
      </c>
      <c r="F2300" s="4">
        <v>0.4</v>
      </c>
      <c r="G2300" t="s">
        <v>2115</v>
      </c>
      <c r="H2300" t="s">
        <v>2116</v>
      </c>
      <c r="I2300" t="s">
        <v>2117</v>
      </c>
      <c r="J2300" t="s">
        <v>2134</v>
      </c>
      <c r="K2300" t="s">
        <v>2119</v>
      </c>
      <c r="L2300" t="s">
        <v>31</v>
      </c>
      <c r="M2300">
        <v>5</v>
      </c>
      <c r="N2300">
        <v>24</v>
      </c>
      <c r="O2300" t="s">
        <v>3392</v>
      </c>
      <c r="P2300" t="s">
        <v>3381</v>
      </c>
      <c r="Q2300" s="7">
        <f>fact_orders[[#This Row],[Original Price]]*(1-fact_orders[[#This Row],[Discount%]])</f>
        <v>392.4</v>
      </c>
      <c r="R2300">
        <f>fact_orders[[#This Row],[Original Price]]*fact_orders[[#This Row],[Discount%]]</f>
        <v>261.60000000000002</v>
      </c>
      <c r="S2300">
        <f>YEAR(fact_orders[[#This Row],[Date]])</f>
        <v>2021</v>
      </c>
      <c r="T2300">
        <f>MONTH(fact_orders[[#This Row],[Date]])</f>
        <v>12</v>
      </c>
      <c r="U2300" t="str">
        <f>TEXT(fact_orders[[#This Row],[Date]],"mmm-yyyy")</f>
        <v>Dec-2021</v>
      </c>
      <c r="V2300" t="str">
        <f>"Q"&amp;ROUNDUP(MONTH(fact_orders[[#This Row],[Date]])/3,0)</f>
        <v>Q4</v>
      </c>
      <c r="W2300" t="str" cm="1">
        <f t="array" ref="W2300">_xlfn.IFS(
fact_orders[[#This Row],[dim_customers.Customer Age]]&lt;=25,"18-25",
fact_orders[[#This Row],[dim_customers.Customer Age]]&lt;=35,"26-35",
fact_orders[[#This Row],[dim_customers.Customer Age]]&lt;=45,"36-45",
fact_orders[[#This Row],[dim_customers.Customer Age]]&lt;=55,"46-55",
TRUE,"56+"
)</f>
        <v>18-25</v>
      </c>
      <c r="X2300" t="str" cm="1">
        <f t="array" ref="X2300">_xlfn.IFS(fact_orders[[#This Row],[Original Price]]&lt;250,"Under 250", fact_orders[[#This Row],[Original Price]]&lt;500, "250-499",fact_orders[[#This Row],[Original Price]]&lt;1000,"500-999",fact_orders[[#This Row],[Original Price]]&lt;2000,"1000-1999",TRUE,"2000+")</f>
        <v>500-999</v>
      </c>
      <c r="Y2300" t="str" cm="1">
        <f t="array" ref="Y2300">_xlfn.IFS(fact_orders[[#This Row],[Discount%]]&lt;0.2,"10-19%",fact_orders[[#This Row],[Discount%]]&lt;0.3,"20-29%",fact_orders[[#This Row],[Discount%]]&lt;0.4,"30-39%",fact_orders[[#This Row],[Discount%]]&lt;0.5,"40-49%",TRUE,"50%+")</f>
        <v>40-49%</v>
      </c>
    </row>
    <row r="2301" spans="1:25" hidden="1" x14ac:dyDescent="0.3">
      <c r="A2301" t="s">
        <v>5717</v>
      </c>
      <c r="B2301" t="s">
        <v>3394</v>
      </c>
      <c r="C2301" t="s">
        <v>2150</v>
      </c>
      <c r="D2301" s="2">
        <v>44288</v>
      </c>
      <c r="E2301">
        <v>654</v>
      </c>
      <c r="F2301" s="4">
        <v>0.4</v>
      </c>
      <c r="G2301" t="s">
        <v>2115</v>
      </c>
      <c r="H2301" t="s">
        <v>2116</v>
      </c>
      <c r="I2301" t="s">
        <v>2117</v>
      </c>
      <c r="J2301" t="s">
        <v>2134</v>
      </c>
      <c r="K2301" t="s">
        <v>2119</v>
      </c>
      <c r="L2301" t="s">
        <v>31</v>
      </c>
      <c r="M2301">
        <v>4</v>
      </c>
      <c r="N2301">
        <v>24</v>
      </c>
      <c r="O2301" t="s">
        <v>3392</v>
      </c>
      <c r="P2301" t="s">
        <v>3381</v>
      </c>
      <c r="Q2301" s="7">
        <f>fact_orders[[#This Row],[Original Price]]*(1-fact_orders[[#This Row],[Discount%]])</f>
        <v>392.4</v>
      </c>
      <c r="R2301">
        <f>fact_orders[[#This Row],[Original Price]]*fact_orders[[#This Row],[Discount%]]</f>
        <v>261.60000000000002</v>
      </c>
      <c r="S2301">
        <f>YEAR(fact_orders[[#This Row],[Date]])</f>
        <v>2021</v>
      </c>
      <c r="T2301">
        <f>MONTH(fact_orders[[#This Row],[Date]])</f>
        <v>4</v>
      </c>
      <c r="U2301" t="str">
        <f>TEXT(fact_orders[[#This Row],[Date]],"mmm-yyyy")</f>
        <v>Apr-2021</v>
      </c>
      <c r="V2301" t="str">
        <f>"Q"&amp;ROUNDUP(MONTH(fact_orders[[#This Row],[Date]])/3,0)</f>
        <v>Q2</v>
      </c>
      <c r="W2301" t="str" cm="1">
        <f t="array" ref="W2301">_xlfn.IFS(
fact_orders[[#This Row],[dim_customers.Customer Age]]&lt;=25,"18-25",
fact_orders[[#This Row],[dim_customers.Customer Age]]&lt;=35,"26-35",
fact_orders[[#This Row],[dim_customers.Customer Age]]&lt;=45,"36-45",
fact_orders[[#This Row],[dim_customers.Customer Age]]&lt;=55,"46-55",
TRUE,"56+"
)</f>
        <v>18-25</v>
      </c>
      <c r="X2301" t="str" cm="1">
        <f t="array" ref="X2301">_xlfn.IFS(fact_orders[[#This Row],[Original Price]]&lt;250,"Under 250", fact_orders[[#This Row],[Original Price]]&lt;500, "250-499",fact_orders[[#This Row],[Original Price]]&lt;1000,"500-999",fact_orders[[#This Row],[Original Price]]&lt;2000,"1000-1999",TRUE,"2000+")</f>
        <v>500-999</v>
      </c>
      <c r="Y2301" t="str" cm="1">
        <f t="array" ref="Y2301">_xlfn.IFS(fact_orders[[#This Row],[Discount%]]&lt;0.2,"10-19%",fact_orders[[#This Row],[Discount%]]&lt;0.3,"20-29%",fact_orders[[#This Row],[Discount%]]&lt;0.4,"30-39%",fact_orders[[#This Row],[Discount%]]&lt;0.5,"40-49%",TRUE,"50%+")</f>
        <v>40-49%</v>
      </c>
    </row>
    <row r="2302" spans="1:25" hidden="1" x14ac:dyDescent="0.3">
      <c r="A2302" t="s">
        <v>5718</v>
      </c>
      <c r="B2302" t="s">
        <v>3395</v>
      </c>
      <c r="C2302" t="s">
        <v>2151</v>
      </c>
      <c r="D2302" s="2">
        <v>44691</v>
      </c>
      <c r="E2302">
        <v>654</v>
      </c>
      <c r="F2302" s="4">
        <v>0.4</v>
      </c>
      <c r="G2302" t="s">
        <v>2115</v>
      </c>
      <c r="H2302" t="s">
        <v>2116</v>
      </c>
      <c r="I2302" t="s">
        <v>2117</v>
      </c>
      <c r="J2302" t="s">
        <v>2134</v>
      </c>
      <c r="K2302" t="s">
        <v>2119</v>
      </c>
      <c r="L2302" t="s">
        <v>25</v>
      </c>
      <c r="M2302">
        <v>4</v>
      </c>
      <c r="N2302">
        <v>24</v>
      </c>
      <c r="O2302" t="s">
        <v>3392</v>
      </c>
      <c r="P2302" t="s">
        <v>3381</v>
      </c>
      <c r="Q2302" s="7">
        <f>fact_orders[[#This Row],[Original Price]]*(1-fact_orders[[#This Row],[Discount%]])</f>
        <v>392.4</v>
      </c>
      <c r="R2302">
        <f>fact_orders[[#This Row],[Original Price]]*fact_orders[[#This Row],[Discount%]]</f>
        <v>261.60000000000002</v>
      </c>
      <c r="S2302">
        <f>YEAR(fact_orders[[#This Row],[Date]])</f>
        <v>2022</v>
      </c>
      <c r="T2302">
        <f>MONTH(fact_orders[[#This Row],[Date]])</f>
        <v>5</v>
      </c>
      <c r="U2302" t="str">
        <f>TEXT(fact_orders[[#This Row],[Date]],"mmm-yyyy")</f>
        <v>May-2022</v>
      </c>
      <c r="V2302" t="str">
        <f>"Q"&amp;ROUNDUP(MONTH(fact_orders[[#This Row],[Date]])/3,0)</f>
        <v>Q2</v>
      </c>
      <c r="W2302" t="str" cm="1">
        <f t="array" ref="W2302">_xlfn.IFS(
fact_orders[[#This Row],[dim_customers.Customer Age]]&lt;=25,"18-25",
fact_orders[[#This Row],[dim_customers.Customer Age]]&lt;=35,"26-35",
fact_orders[[#This Row],[dim_customers.Customer Age]]&lt;=45,"36-45",
fact_orders[[#This Row],[dim_customers.Customer Age]]&lt;=55,"46-55",
TRUE,"56+"
)</f>
        <v>18-25</v>
      </c>
      <c r="X2302" t="str" cm="1">
        <f t="array" ref="X2302">_xlfn.IFS(fact_orders[[#This Row],[Original Price]]&lt;250,"Under 250", fact_orders[[#This Row],[Original Price]]&lt;500, "250-499",fact_orders[[#This Row],[Original Price]]&lt;1000,"500-999",fact_orders[[#This Row],[Original Price]]&lt;2000,"1000-1999",TRUE,"2000+")</f>
        <v>500-999</v>
      </c>
      <c r="Y2302" t="str" cm="1">
        <f t="array" ref="Y2302">_xlfn.IFS(fact_orders[[#This Row],[Discount%]]&lt;0.2,"10-19%",fact_orders[[#This Row],[Discount%]]&lt;0.3,"20-29%",fact_orders[[#This Row],[Discount%]]&lt;0.4,"30-39%",fact_orders[[#This Row],[Discount%]]&lt;0.5,"40-49%",TRUE,"50%+")</f>
        <v>40-49%</v>
      </c>
    </row>
    <row r="2303" spans="1:25" hidden="1" x14ac:dyDescent="0.3">
      <c r="A2303" t="s">
        <v>5719</v>
      </c>
      <c r="B2303" t="s">
        <v>3396</v>
      </c>
      <c r="C2303" t="s">
        <v>2152</v>
      </c>
      <c r="D2303" s="2">
        <v>44350</v>
      </c>
      <c r="E2303">
        <v>654</v>
      </c>
      <c r="F2303" s="4">
        <v>0.4</v>
      </c>
      <c r="G2303" t="s">
        <v>2115</v>
      </c>
      <c r="H2303" t="s">
        <v>2116</v>
      </c>
      <c r="I2303" t="s">
        <v>2117</v>
      </c>
      <c r="J2303" t="s">
        <v>2134</v>
      </c>
      <c r="K2303" t="s">
        <v>2119</v>
      </c>
      <c r="L2303" t="s">
        <v>25</v>
      </c>
      <c r="M2303">
        <v>4</v>
      </c>
      <c r="N2303">
        <v>24</v>
      </c>
      <c r="O2303" t="s">
        <v>3392</v>
      </c>
      <c r="P2303" t="s">
        <v>3381</v>
      </c>
      <c r="Q2303" s="7">
        <f>fact_orders[[#This Row],[Original Price]]*(1-fact_orders[[#This Row],[Discount%]])</f>
        <v>392.4</v>
      </c>
      <c r="R2303">
        <f>fact_orders[[#This Row],[Original Price]]*fact_orders[[#This Row],[Discount%]]</f>
        <v>261.60000000000002</v>
      </c>
      <c r="S2303">
        <f>YEAR(fact_orders[[#This Row],[Date]])</f>
        <v>2021</v>
      </c>
      <c r="T2303">
        <f>MONTH(fact_orders[[#This Row],[Date]])</f>
        <v>6</v>
      </c>
      <c r="U2303" t="str">
        <f>TEXT(fact_orders[[#This Row],[Date]],"mmm-yyyy")</f>
        <v>Jun-2021</v>
      </c>
      <c r="V2303" t="str">
        <f>"Q"&amp;ROUNDUP(MONTH(fact_orders[[#This Row],[Date]])/3,0)</f>
        <v>Q2</v>
      </c>
      <c r="W2303" t="str" cm="1">
        <f t="array" ref="W2303">_xlfn.IFS(
fact_orders[[#This Row],[dim_customers.Customer Age]]&lt;=25,"18-25",
fact_orders[[#This Row],[dim_customers.Customer Age]]&lt;=35,"26-35",
fact_orders[[#This Row],[dim_customers.Customer Age]]&lt;=45,"36-45",
fact_orders[[#This Row],[dim_customers.Customer Age]]&lt;=55,"46-55",
TRUE,"56+"
)</f>
        <v>18-25</v>
      </c>
      <c r="X2303" t="str" cm="1">
        <f t="array" ref="X2303">_xlfn.IFS(fact_orders[[#This Row],[Original Price]]&lt;250,"Under 250", fact_orders[[#This Row],[Original Price]]&lt;500, "250-499",fact_orders[[#This Row],[Original Price]]&lt;1000,"500-999",fact_orders[[#This Row],[Original Price]]&lt;2000,"1000-1999",TRUE,"2000+")</f>
        <v>500-999</v>
      </c>
      <c r="Y2303" t="str" cm="1">
        <f t="array" ref="Y2303">_xlfn.IFS(fact_orders[[#This Row],[Discount%]]&lt;0.2,"10-19%",fact_orders[[#This Row],[Discount%]]&lt;0.3,"20-29%",fact_orders[[#This Row],[Discount%]]&lt;0.4,"30-39%",fact_orders[[#This Row],[Discount%]]&lt;0.5,"40-49%",TRUE,"50%+")</f>
        <v>40-49%</v>
      </c>
    </row>
    <row r="2304" spans="1:25" hidden="1" x14ac:dyDescent="0.3">
      <c r="A2304" t="s">
        <v>5720</v>
      </c>
      <c r="B2304" t="s">
        <v>3397</v>
      </c>
      <c r="C2304" t="s">
        <v>2153</v>
      </c>
      <c r="D2304" s="2">
        <v>44744</v>
      </c>
      <c r="E2304">
        <v>356</v>
      </c>
      <c r="F2304" s="4">
        <v>0.45</v>
      </c>
      <c r="G2304" t="s">
        <v>2115</v>
      </c>
      <c r="H2304" t="s">
        <v>2116</v>
      </c>
      <c r="I2304" t="s">
        <v>2117</v>
      </c>
      <c r="J2304" t="s">
        <v>2134</v>
      </c>
      <c r="K2304" t="s">
        <v>2119</v>
      </c>
      <c r="L2304" t="s">
        <v>25</v>
      </c>
      <c r="M2304">
        <v>3</v>
      </c>
      <c r="N2304">
        <v>22</v>
      </c>
      <c r="O2304" t="s">
        <v>3392</v>
      </c>
      <c r="P2304" t="s">
        <v>3381</v>
      </c>
      <c r="Q2304" s="7">
        <f>fact_orders[[#This Row],[Original Price]]*(1-fact_orders[[#This Row],[Discount%]])</f>
        <v>195.8</v>
      </c>
      <c r="R2304">
        <f>fact_orders[[#This Row],[Original Price]]*fact_orders[[#This Row],[Discount%]]</f>
        <v>160.20000000000002</v>
      </c>
      <c r="S2304">
        <f>YEAR(fact_orders[[#This Row],[Date]])</f>
        <v>2022</v>
      </c>
      <c r="T2304">
        <f>MONTH(fact_orders[[#This Row],[Date]])</f>
        <v>7</v>
      </c>
      <c r="U2304" t="str">
        <f>TEXT(fact_orders[[#This Row],[Date]],"mmm-yyyy")</f>
        <v>Jul-2022</v>
      </c>
      <c r="V2304" t="str">
        <f>"Q"&amp;ROUNDUP(MONTH(fact_orders[[#This Row],[Date]])/3,0)</f>
        <v>Q3</v>
      </c>
      <c r="W2304" t="str" cm="1">
        <f t="array" ref="W2304">_xlfn.IFS(
fact_orders[[#This Row],[dim_customers.Customer Age]]&lt;=25,"18-25",
fact_orders[[#This Row],[dim_customers.Customer Age]]&lt;=35,"26-35",
fact_orders[[#This Row],[dim_customers.Customer Age]]&lt;=45,"36-45",
fact_orders[[#This Row],[dim_customers.Customer Age]]&lt;=55,"46-55",
TRUE,"56+"
)</f>
        <v>18-25</v>
      </c>
      <c r="X2304" t="str" cm="1">
        <f t="array" ref="X2304">_xlfn.IFS(fact_orders[[#This Row],[Original Price]]&lt;250,"Under 250", fact_orders[[#This Row],[Original Price]]&lt;500, "250-499",fact_orders[[#This Row],[Original Price]]&lt;1000,"500-999",fact_orders[[#This Row],[Original Price]]&lt;2000,"1000-1999",TRUE,"2000+")</f>
        <v>250-499</v>
      </c>
      <c r="Y2304" t="str" cm="1">
        <f t="array" ref="Y2304">_xlfn.IFS(fact_orders[[#This Row],[Discount%]]&lt;0.2,"10-19%",fact_orders[[#This Row],[Discount%]]&lt;0.3,"20-29%",fact_orders[[#This Row],[Discount%]]&lt;0.4,"30-39%",fact_orders[[#This Row],[Discount%]]&lt;0.5,"40-49%",TRUE,"50%+")</f>
        <v>40-49%</v>
      </c>
    </row>
    <row r="2305" spans="1:25" hidden="1" x14ac:dyDescent="0.3">
      <c r="A2305" t="s">
        <v>5721</v>
      </c>
      <c r="B2305" t="s">
        <v>3398</v>
      </c>
      <c r="C2305" t="s">
        <v>2154</v>
      </c>
      <c r="D2305" s="2">
        <v>44460</v>
      </c>
      <c r="E2305">
        <v>686</v>
      </c>
      <c r="F2305" s="4">
        <v>0.45</v>
      </c>
      <c r="G2305" t="s">
        <v>2115</v>
      </c>
      <c r="H2305" t="s">
        <v>2116</v>
      </c>
      <c r="I2305" t="s">
        <v>2117</v>
      </c>
      <c r="J2305" t="s">
        <v>2134</v>
      </c>
      <c r="K2305" t="s">
        <v>2119</v>
      </c>
      <c r="L2305" t="s">
        <v>25</v>
      </c>
      <c r="M2305">
        <v>5</v>
      </c>
      <c r="N2305">
        <v>23</v>
      </c>
      <c r="O2305" t="s">
        <v>3399</v>
      </c>
      <c r="P2305" t="s">
        <v>3400</v>
      </c>
      <c r="Q2305" s="7">
        <f>fact_orders[[#This Row],[Original Price]]*(1-fact_orders[[#This Row],[Discount%]])</f>
        <v>377.3</v>
      </c>
      <c r="R2305">
        <f>fact_orders[[#This Row],[Original Price]]*fact_orders[[#This Row],[Discount%]]</f>
        <v>308.7</v>
      </c>
      <c r="S2305">
        <f>YEAR(fact_orders[[#This Row],[Date]])</f>
        <v>2021</v>
      </c>
      <c r="T2305">
        <f>MONTH(fact_orders[[#This Row],[Date]])</f>
        <v>9</v>
      </c>
      <c r="U2305" t="str">
        <f>TEXT(fact_orders[[#This Row],[Date]],"mmm-yyyy")</f>
        <v>Sep-2021</v>
      </c>
      <c r="V2305" t="str">
        <f>"Q"&amp;ROUNDUP(MONTH(fact_orders[[#This Row],[Date]])/3,0)</f>
        <v>Q3</v>
      </c>
      <c r="W2305" t="str" cm="1">
        <f t="array" ref="W2305">_xlfn.IFS(
fact_orders[[#This Row],[dim_customers.Customer Age]]&lt;=25,"18-25",
fact_orders[[#This Row],[dim_customers.Customer Age]]&lt;=35,"26-35",
fact_orders[[#This Row],[dim_customers.Customer Age]]&lt;=45,"36-45",
fact_orders[[#This Row],[dim_customers.Customer Age]]&lt;=55,"46-55",
TRUE,"56+"
)</f>
        <v>18-25</v>
      </c>
      <c r="X2305" t="str" cm="1">
        <f t="array" ref="X2305">_xlfn.IFS(fact_orders[[#This Row],[Original Price]]&lt;250,"Under 250", fact_orders[[#This Row],[Original Price]]&lt;500, "250-499",fact_orders[[#This Row],[Original Price]]&lt;1000,"500-999",fact_orders[[#This Row],[Original Price]]&lt;2000,"1000-1999",TRUE,"2000+")</f>
        <v>500-999</v>
      </c>
      <c r="Y2305" t="str" cm="1">
        <f t="array" ref="Y2305">_xlfn.IFS(fact_orders[[#This Row],[Discount%]]&lt;0.2,"10-19%",fact_orders[[#This Row],[Discount%]]&lt;0.3,"20-29%",fact_orders[[#This Row],[Discount%]]&lt;0.4,"30-39%",fact_orders[[#This Row],[Discount%]]&lt;0.5,"40-49%",TRUE,"50%+")</f>
        <v>40-49%</v>
      </c>
    </row>
    <row r="2306" spans="1:25" hidden="1" x14ac:dyDescent="0.3">
      <c r="A2306" t="s">
        <v>5722</v>
      </c>
      <c r="B2306" t="s">
        <v>3401</v>
      </c>
      <c r="C2306" t="s">
        <v>2155</v>
      </c>
      <c r="D2306" s="2">
        <v>44257</v>
      </c>
      <c r="E2306">
        <v>456</v>
      </c>
      <c r="F2306" s="4">
        <v>0.45</v>
      </c>
      <c r="G2306" t="s">
        <v>2115</v>
      </c>
      <c r="H2306" t="s">
        <v>2116</v>
      </c>
      <c r="I2306" t="s">
        <v>2117</v>
      </c>
      <c r="J2306" t="s">
        <v>2134</v>
      </c>
      <c r="K2306" t="s">
        <v>2119</v>
      </c>
      <c r="L2306" t="s">
        <v>25</v>
      </c>
      <c r="M2306">
        <v>4</v>
      </c>
      <c r="N2306">
        <v>24</v>
      </c>
      <c r="O2306" t="s">
        <v>3399</v>
      </c>
      <c r="P2306" t="s">
        <v>3400</v>
      </c>
      <c r="Q2306" s="7">
        <f>fact_orders[[#This Row],[Original Price]]*(1-fact_orders[[#This Row],[Discount%]])</f>
        <v>250.8</v>
      </c>
      <c r="R2306">
        <f>fact_orders[[#This Row],[Original Price]]*fact_orders[[#This Row],[Discount%]]</f>
        <v>205.20000000000002</v>
      </c>
      <c r="S2306">
        <f>YEAR(fact_orders[[#This Row],[Date]])</f>
        <v>2021</v>
      </c>
      <c r="T2306">
        <f>MONTH(fact_orders[[#This Row],[Date]])</f>
        <v>3</v>
      </c>
      <c r="U2306" t="str">
        <f>TEXT(fact_orders[[#This Row],[Date]],"mmm-yyyy")</f>
        <v>Mar-2021</v>
      </c>
      <c r="V2306" t="str">
        <f>"Q"&amp;ROUNDUP(MONTH(fact_orders[[#This Row],[Date]])/3,0)</f>
        <v>Q1</v>
      </c>
      <c r="W2306" t="str" cm="1">
        <f t="array" ref="W2306">_xlfn.IFS(
fact_orders[[#This Row],[dim_customers.Customer Age]]&lt;=25,"18-25",
fact_orders[[#This Row],[dim_customers.Customer Age]]&lt;=35,"26-35",
fact_orders[[#This Row],[dim_customers.Customer Age]]&lt;=45,"36-45",
fact_orders[[#This Row],[dim_customers.Customer Age]]&lt;=55,"46-55",
TRUE,"56+"
)</f>
        <v>18-25</v>
      </c>
      <c r="X2306" t="str" cm="1">
        <f t="array" ref="X2306">_xlfn.IFS(fact_orders[[#This Row],[Original Price]]&lt;250,"Under 250", fact_orders[[#This Row],[Original Price]]&lt;500, "250-499",fact_orders[[#This Row],[Original Price]]&lt;1000,"500-999",fact_orders[[#This Row],[Original Price]]&lt;2000,"1000-1999",TRUE,"2000+")</f>
        <v>250-499</v>
      </c>
      <c r="Y2306" t="str" cm="1">
        <f t="array" ref="Y2306">_xlfn.IFS(fact_orders[[#This Row],[Discount%]]&lt;0.2,"10-19%",fact_orders[[#This Row],[Discount%]]&lt;0.3,"20-29%",fact_orders[[#This Row],[Discount%]]&lt;0.4,"30-39%",fact_orders[[#This Row],[Discount%]]&lt;0.5,"40-49%",TRUE,"50%+")</f>
        <v>40-49%</v>
      </c>
    </row>
    <row r="2307" spans="1:25" hidden="1" x14ac:dyDescent="0.3">
      <c r="A2307" t="s">
        <v>5723</v>
      </c>
      <c r="B2307" t="s">
        <v>3402</v>
      </c>
      <c r="C2307" t="s">
        <v>2156</v>
      </c>
      <c r="D2307" s="2">
        <v>44728</v>
      </c>
      <c r="E2307">
        <v>516</v>
      </c>
      <c r="F2307" s="4">
        <v>0.47</v>
      </c>
      <c r="G2307" t="s">
        <v>2115</v>
      </c>
      <c r="H2307" t="s">
        <v>2116</v>
      </c>
      <c r="I2307" t="s">
        <v>2117</v>
      </c>
      <c r="J2307" t="s">
        <v>2157</v>
      </c>
      <c r="K2307" t="s">
        <v>2119</v>
      </c>
      <c r="L2307" t="s">
        <v>184</v>
      </c>
      <c r="M2307">
        <v>2</v>
      </c>
      <c r="N2307">
        <v>25</v>
      </c>
      <c r="O2307" t="s">
        <v>3399</v>
      </c>
      <c r="P2307" t="s">
        <v>3400</v>
      </c>
      <c r="Q2307" s="7">
        <f>fact_orders[[#This Row],[Original Price]]*(1-fact_orders[[#This Row],[Discount%]])</f>
        <v>273.48</v>
      </c>
      <c r="R2307">
        <f>fact_orders[[#This Row],[Original Price]]*fact_orders[[#This Row],[Discount%]]</f>
        <v>242.51999999999998</v>
      </c>
      <c r="S2307">
        <f>YEAR(fact_orders[[#This Row],[Date]])</f>
        <v>2022</v>
      </c>
      <c r="T2307">
        <f>MONTH(fact_orders[[#This Row],[Date]])</f>
        <v>6</v>
      </c>
      <c r="U2307" t="str">
        <f>TEXT(fact_orders[[#This Row],[Date]],"mmm-yyyy")</f>
        <v>Jun-2022</v>
      </c>
      <c r="V2307" t="str">
        <f>"Q"&amp;ROUNDUP(MONTH(fact_orders[[#This Row],[Date]])/3,0)</f>
        <v>Q2</v>
      </c>
      <c r="W2307" t="str" cm="1">
        <f t="array" ref="W2307">_xlfn.IFS(
fact_orders[[#This Row],[dim_customers.Customer Age]]&lt;=25,"18-25",
fact_orders[[#This Row],[dim_customers.Customer Age]]&lt;=35,"26-35",
fact_orders[[#This Row],[dim_customers.Customer Age]]&lt;=45,"36-45",
fact_orders[[#This Row],[dim_customers.Customer Age]]&lt;=55,"46-55",
TRUE,"56+"
)</f>
        <v>18-25</v>
      </c>
      <c r="X2307" t="str" cm="1">
        <f t="array" ref="X2307">_xlfn.IFS(fact_orders[[#This Row],[Original Price]]&lt;250,"Under 250", fact_orders[[#This Row],[Original Price]]&lt;500, "250-499",fact_orders[[#This Row],[Original Price]]&lt;1000,"500-999",fact_orders[[#This Row],[Original Price]]&lt;2000,"1000-1999",TRUE,"2000+")</f>
        <v>500-999</v>
      </c>
      <c r="Y2307" t="str" cm="1">
        <f t="array" ref="Y2307">_xlfn.IFS(fact_orders[[#This Row],[Discount%]]&lt;0.2,"10-19%",fact_orders[[#This Row],[Discount%]]&lt;0.3,"20-29%",fact_orders[[#This Row],[Discount%]]&lt;0.4,"30-39%",fact_orders[[#This Row],[Discount%]]&lt;0.5,"40-49%",TRUE,"50%+")</f>
        <v>40-49%</v>
      </c>
    </row>
    <row r="2308" spans="1:25" hidden="1" x14ac:dyDescent="0.3">
      <c r="A2308" t="s">
        <v>5724</v>
      </c>
      <c r="B2308" t="s">
        <v>3403</v>
      </c>
      <c r="C2308" t="s">
        <v>2158</v>
      </c>
      <c r="D2308" s="2">
        <v>44591</v>
      </c>
      <c r="E2308">
        <v>355</v>
      </c>
      <c r="F2308" s="4">
        <v>0.47</v>
      </c>
      <c r="G2308" t="s">
        <v>2115</v>
      </c>
      <c r="H2308" t="s">
        <v>2116</v>
      </c>
      <c r="I2308" t="s">
        <v>2117</v>
      </c>
      <c r="J2308" t="s">
        <v>2157</v>
      </c>
      <c r="K2308" t="s">
        <v>2119</v>
      </c>
      <c r="L2308" t="s">
        <v>184</v>
      </c>
      <c r="M2308">
        <v>5</v>
      </c>
      <c r="N2308">
        <v>26</v>
      </c>
      <c r="O2308" t="s">
        <v>3399</v>
      </c>
      <c r="P2308" t="s">
        <v>3400</v>
      </c>
      <c r="Q2308" s="7">
        <f>fact_orders[[#This Row],[Original Price]]*(1-fact_orders[[#This Row],[Discount%]])</f>
        <v>188.15</v>
      </c>
      <c r="R2308">
        <f>fact_orders[[#This Row],[Original Price]]*fact_orders[[#This Row],[Discount%]]</f>
        <v>166.85</v>
      </c>
      <c r="S2308">
        <f>YEAR(fact_orders[[#This Row],[Date]])</f>
        <v>2022</v>
      </c>
      <c r="T2308">
        <f>MONTH(fact_orders[[#This Row],[Date]])</f>
        <v>1</v>
      </c>
      <c r="U2308" t="str">
        <f>TEXT(fact_orders[[#This Row],[Date]],"mmm-yyyy")</f>
        <v>Jan-2022</v>
      </c>
      <c r="V2308" t="str">
        <f>"Q"&amp;ROUNDUP(MONTH(fact_orders[[#This Row],[Date]])/3,0)</f>
        <v>Q1</v>
      </c>
      <c r="W2308" t="str" cm="1">
        <f t="array" ref="W2308">_xlfn.IFS(
fact_orders[[#This Row],[dim_customers.Customer Age]]&lt;=25,"18-25",
fact_orders[[#This Row],[dim_customers.Customer Age]]&lt;=35,"26-35",
fact_orders[[#This Row],[dim_customers.Customer Age]]&lt;=45,"36-45",
fact_orders[[#This Row],[dim_customers.Customer Age]]&lt;=55,"46-55",
TRUE,"56+"
)</f>
        <v>26-35</v>
      </c>
      <c r="X2308" t="str" cm="1">
        <f t="array" ref="X2308">_xlfn.IFS(fact_orders[[#This Row],[Original Price]]&lt;250,"Under 250", fact_orders[[#This Row],[Original Price]]&lt;500, "250-499",fact_orders[[#This Row],[Original Price]]&lt;1000,"500-999",fact_orders[[#This Row],[Original Price]]&lt;2000,"1000-1999",TRUE,"2000+")</f>
        <v>250-499</v>
      </c>
      <c r="Y2308" t="str" cm="1">
        <f t="array" ref="Y2308">_xlfn.IFS(fact_orders[[#This Row],[Discount%]]&lt;0.2,"10-19%",fact_orders[[#This Row],[Discount%]]&lt;0.3,"20-29%",fact_orders[[#This Row],[Discount%]]&lt;0.4,"30-39%",fact_orders[[#This Row],[Discount%]]&lt;0.5,"40-49%",TRUE,"50%+")</f>
        <v>40-49%</v>
      </c>
    </row>
    <row r="2309" spans="1:25" hidden="1" x14ac:dyDescent="0.3">
      <c r="A2309" t="s">
        <v>5725</v>
      </c>
      <c r="B2309" t="s">
        <v>3404</v>
      </c>
      <c r="C2309" t="s">
        <v>2159</v>
      </c>
      <c r="D2309" s="2">
        <v>44767</v>
      </c>
      <c r="E2309">
        <v>465</v>
      </c>
      <c r="F2309" s="4">
        <v>0.46</v>
      </c>
      <c r="G2309" t="s">
        <v>2115</v>
      </c>
      <c r="H2309" t="s">
        <v>2116</v>
      </c>
      <c r="I2309" t="s">
        <v>2117</v>
      </c>
      <c r="J2309" t="s">
        <v>2157</v>
      </c>
      <c r="K2309" t="s">
        <v>2119</v>
      </c>
      <c r="L2309" t="s">
        <v>184</v>
      </c>
      <c r="M2309">
        <v>5</v>
      </c>
      <c r="N2309">
        <v>27</v>
      </c>
      <c r="O2309" t="s">
        <v>3399</v>
      </c>
      <c r="P2309" t="s">
        <v>3400</v>
      </c>
      <c r="Q2309" s="7">
        <f>fact_orders[[#This Row],[Original Price]]*(1-fact_orders[[#This Row],[Discount%]])</f>
        <v>251.10000000000002</v>
      </c>
      <c r="R2309">
        <f>fact_orders[[#This Row],[Original Price]]*fact_orders[[#This Row],[Discount%]]</f>
        <v>213.9</v>
      </c>
      <c r="S2309">
        <f>YEAR(fact_orders[[#This Row],[Date]])</f>
        <v>2022</v>
      </c>
      <c r="T2309">
        <f>MONTH(fact_orders[[#This Row],[Date]])</f>
        <v>7</v>
      </c>
      <c r="U2309" t="str">
        <f>TEXT(fact_orders[[#This Row],[Date]],"mmm-yyyy")</f>
        <v>Jul-2022</v>
      </c>
      <c r="V2309" t="str">
        <f>"Q"&amp;ROUNDUP(MONTH(fact_orders[[#This Row],[Date]])/3,0)</f>
        <v>Q3</v>
      </c>
      <c r="W2309" t="str" cm="1">
        <f t="array" ref="W2309">_xlfn.IFS(
fact_orders[[#This Row],[dim_customers.Customer Age]]&lt;=25,"18-25",
fact_orders[[#This Row],[dim_customers.Customer Age]]&lt;=35,"26-35",
fact_orders[[#This Row],[dim_customers.Customer Age]]&lt;=45,"36-45",
fact_orders[[#This Row],[dim_customers.Customer Age]]&lt;=55,"46-55",
TRUE,"56+"
)</f>
        <v>26-35</v>
      </c>
      <c r="X2309" t="str" cm="1">
        <f t="array" ref="X2309">_xlfn.IFS(fact_orders[[#This Row],[Original Price]]&lt;250,"Under 250", fact_orders[[#This Row],[Original Price]]&lt;500, "250-499",fact_orders[[#This Row],[Original Price]]&lt;1000,"500-999",fact_orders[[#This Row],[Original Price]]&lt;2000,"1000-1999",TRUE,"2000+")</f>
        <v>250-499</v>
      </c>
      <c r="Y2309" t="str" cm="1">
        <f t="array" ref="Y2309">_xlfn.IFS(fact_orders[[#This Row],[Discount%]]&lt;0.2,"10-19%",fact_orders[[#This Row],[Discount%]]&lt;0.3,"20-29%",fact_orders[[#This Row],[Discount%]]&lt;0.4,"30-39%",fact_orders[[#This Row],[Discount%]]&lt;0.5,"40-49%",TRUE,"50%+")</f>
        <v>40-49%</v>
      </c>
    </row>
    <row r="2310" spans="1:25" hidden="1" x14ac:dyDescent="0.3">
      <c r="A2310" t="s">
        <v>5726</v>
      </c>
      <c r="B2310" t="s">
        <v>3405</v>
      </c>
      <c r="C2310" t="s">
        <v>2160</v>
      </c>
      <c r="D2310" s="2">
        <v>44868</v>
      </c>
      <c r="E2310">
        <v>965</v>
      </c>
      <c r="F2310" s="4">
        <v>0.46</v>
      </c>
      <c r="G2310" t="s">
        <v>2115</v>
      </c>
      <c r="H2310" t="s">
        <v>2116</v>
      </c>
      <c r="I2310" t="s">
        <v>2117</v>
      </c>
      <c r="J2310" t="s">
        <v>2157</v>
      </c>
      <c r="K2310" t="s">
        <v>2119</v>
      </c>
      <c r="L2310" t="s">
        <v>184</v>
      </c>
      <c r="M2310">
        <v>5</v>
      </c>
      <c r="N2310">
        <v>34</v>
      </c>
      <c r="O2310" t="s">
        <v>3399</v>
      </c>
      <c r="P2310" t="s">
        <v>3400</v>
      </c>
      <c r="Q2310" s="7">
        <f>fact_orders[[#This Row],[Original Price]]*(1-fact_orders[[#This Row],[Discount%]])</f>
        <v>521.1</v>
      </c>
      <c r="R2310">
        <f>fact_orders[[#This Row],[Original Price]]*fact_orders[[#This Row],[Discount%]]</f>
        <v>443.90000000000003</v>
      </c>
      <c r="S2310">
        <f>YEAR(fact_orders[[#This Row],[Date]])</f>
        <v>2022</v>
      </c>
      <c r="T2310">
        <f>MONTH(fact_orders[[#This Row],[Date]])</f>
        <v>11</v>
      </c>
      <c r="U2310" t="str">
        <f>TEXT(fact_orders[[#This Row],[Date]],"mmm-yyyy")</f>
        <v>Nov-2022</v>
      </c>
      <c r="V2310" t="str">
        <f>"Q"&amp;ROUNDUP(MONTH(fact_orders[[#This Row],[Date]])/3,0)</f>
        <v>Q4</v>
      </c>
      <c r="W2310" t="str" cm="1">
        <f t="array" ref="W2310">_xlfn.IFS(
fact_orders[[#This Row],[dim_customers.Customer Age]]&lt;=25,"18-25",
fact_orders[[#This Row],[dim_customers.Customer Age]]&lt;=35,"26-35",
fact_orders[[#This Row],[dim_customers.Customer Age]]&lt;=45,"36-45",
fact_orders[[#This Row],[dim_customers.Customer Age]]&lt;=55,"46-55",
TRUE,"56+"
)</f>
        <v>26-35</v>
      </c>
      <c r="X2310" t="str" cm="1">
        <f t="array" ref="X2310">_xlfn.IFS(fact_orders[[#This Row],[Original Price]]&lt;250,"Under 250", fact_orders[[#This Row],[Original Price]]&lt;500, "250-499",fact_orders[[#This Row],[Original Price]]&lt;1000,"500-999",fact_orders[[#This Row],[Original Price]]&lt;2000,"1000-1999",TRUE,"2000+")</f>
        <v>500-999</v>
      </c>
      <c r="Y2310" t="str" cm="1">
        <f t="array" ref="Y2310">_xlfn.IFS(fact_orders[[#This Row],[Discount%]]&lt;0.2,"10-19%",fact_orders[[#This Row],[Discount%]]&lt;0.3,"20-29%",fact_orders[[#This Row],[Discount%]]&lt;0.4,"30-39%",fact_orders[[#This Row],[Discount%]]&lt;0.5,"40-49%",TRUE,"50%+")</f>
        <v>40-49%</v>
      </c>
    </row>
    <row r="2311" spans="1:25" hidden="1" x14ac:dyDescent="0.3">
      <c r="A2311" t="s">
        <v>5727</v>
      </c>
      <c r="B2311" t="s">
        <v>3406</v>
      </c>
      <c r="C2311" t="s">
        <v>2161</v>
      </c>
      <c r="D2311" s="2">
        <v>44383</v>
      </c>
      <c r="E2311">
        <v>1158</v>
      </c>
      <c r="F2311" s="4">
        <v>0.46</v>
      </c>
      <c r="G2311" t="s">
        <v>2115</v>
      </c>
      <c r="H2311" t="s">
        <v>2116</v>
      </c>
      <c r="I2311" t="s">
        <v>2117</v>
      </c>
      <c r="J2311" t="s">
        <v>2157</v>
      </c>
      <c r="K2311" t="s">
        <v>2119</v>
      </c>
      <c r="L2311" t="s">
        <v>33</v>
      </c>
      <c r="M2311">
        <v>4</v>
      </c>
      <c r="N2311">
        <v>35</v>
      </c>
      <c r="O2311" t="s">
        <v>3407</v>
      </c>
      <c r="P2311" t="s">
        <v>3400</v>
      </c>
      <c r="Q2311" s="7">
        <f>fact_orders[[#This Row],[Original Price]]*(1-fact_orders[[#This Row],[Discount%]])</f>
        <v>625.32000000000005</v>
      </c>
      <c r="R2311">
        <f>fact_orders[[#This Row],[Original Price]]*fact_orders[[#This Row],[Discount%]]</f>
        <v>532.68000000000006</v>
      </c>
      <c r="S2311">
        <f>YEAR(fact_orders[[#This Row],[Date]])</f>
        <v>2021</v>
      </c>
      <c r="T2311">
        <f>MONTH(fact_orders[[#This Row],[Date]])</f>
        <v>7</v>
      </c>
      <c r="U2311" t="str">
        <f>TEXT(fact_orders[[#This Row],[Date]],"mmm-yyyy")</f>
        <v>Jul-2021</v>
      </c>
      <c r="V2311" t="str">
        <f>"Q"&amp;ROUNDUP(MONTH(fact_orders[[#This Row],[Date]])/3,0)</f>
        <v>Q3</v>
      </c>
      <c r="W2311" t="str" cm="1">
        <f t="array" ref="W2311">_xlfn.IFS(
fact_orders[[#This Row],[dim_customers.Customer Age]]&lt;=25,"18-25",
fact_orders[[#This Row],[dim_customers.Customer Age]]&lt;=35,"26-35",
fact_orders[[#This Row],[dim_customers.Customer Age]]&lt;=45,"36-45",
fact_orders[[#This Row],[dim_customers.Customer Age]]&lt;=55,"46-55",
TRUE,"56+"
)</f>
        <v>26-35</v>
      </c>
      <c r="X2311" t="str" cm="1">
        <f t="array" ref="X2311">_xlfn.IFS(fact_orders[[#This Row],[Original Price]]&lt;250,"Under 250", fact_orders[[#This Row],[Original Price]]&lt;500, "250-499",fact_orders[[#This Row],[Original Price]]&lt;1000,"500-999",fact_orders[[#This Row],[Original Price]]&lt;2000,"1000-1999",TRUE,"2000+")</f>
        <v>1000-1999</v>
      </c>
      <c r="Y2311" t="str" cm="1">
        <f t="array" ref="Y2311">_xlfn.IFS(fact_orders[[#This Row],[Discount%]]&lt;0.2,"10-19%",fact_orders[[#This Row],[Discount%]]&lt;0.3,"20-29%",fact_orders[[#This Row],[Discount%]]&lt;0.4,"30-39%",fact_orders[[#This Row],[Discount%]]&lt;0.5,"40-49%",TRUE,"50%+")</f>
        <v>40-49%</v>
      </c>
    </row>
    <row r="2312" spans="1:25" hidden="1" x14ac:dyDescent="0.3">
      <c r="A2312" t="s">
        <v>5728</v>
      </c>
      <c r="B2312" t="s">
        <v>3408</v>
      </c>
      <c r="C2312" t="s">
        <v>2162</v>
      </c>
      <c r="D2312" s="2">
        <v>44214</v>
      </c>
      <c r="E2312">
        <v>264</v>
      </c>
      <c r="F2312" s="4">
        <v>0.3</v>
      </c>
      <c r="G2312" t="s">
        <v>2115</v>
      </c>
      <c r="H2312" t="s">
        <v>2116</v>
      </c>
      <c r="I2312" t="s">
        <v>2117</v>
      </c>
      <c r="J2312" t="s">
        <v>2157</v>
      </c>
      <c r="K2312" t="s">
        <v>2119</v>
      </c>
      <c r="L2312" t="s">
        <v>33</v>
      </c>
      <c r="M2312">
        <v>4</v>
      </c>
      <c r="N2312">
        <v>36</v>
      </c>
      <c r="O2312" t="s">
        <v>3407</v>
      </c>
      <c r="P2312" t="s">
        <v>3400</v>
      </c>
      <c r="Q2312" s="7">
        <f>fact_orders[[#This Row],[Original Price]]*(1-fact_orders[[#This Row],[Discount%]])</f>
        <v>184.79999999999998</v>
      </c>
      <c r="R2312">
        <f>fact_orders[[#This Row],[Original Price]]*fact_orders[[#This Row],[Discount%]]</f>
        <v>79.2</v>
      </c>
      <c r="S2312">
        <f>YEAR(fact_orders[[#This Row],[Date]])</f>
        <v>2021</v>
      </c>
      <c r="T2312">
        <f>MONTH(fact_orders[[#This Row],[Date]])</f>
        <v>1</v>
      </c>
      <c r="U2312" t="str">
        <f>TEXT(fact_orders[[#This Row],[Date]],"mmm-yyyy")</f>
        <v>Jan-2021</v>
      </c>
      <c r="V2312" t="str">
        <f>"Q"&amp;ROUNDUP(MONTH(fact_orders[[#This Row],[Date]])/3,0)</f>
        <v>Q1</v>
      </c>
      <c r="W2312" t="str" cm="1">
        <f t="array" ref="W2312">_xlfn.IFS(
fact_orders[[#This Row],[dim_customers.Customer Age]]&lt;=25,"18-25",
fact_orders[[#This Row],[dim_customers.Customer Age]]&lt;=35,"26-35",
fact_orders[[#This Row],[dim_customers.Customer Age]]&lt;=45,"36-45",
fact_orders[[#This Row],[dim_customers.Customer Age]]&lt;=55,"46-55",
TRUE,"56+"
)</f>
        <v>36-45</v>
      </c>
      <c r="X2312" t="str" cm="1">
        <f t="array" ref="X2312">_xlfn.IFS(fact_orders[[#This Row],[Original Price]]&lt;250,"Under 250", fact_orders[[#This Row],[Original Price]]&lt;500, "250-499",fact_orders[[#This Row],[Original Price]]&lt;1000,"500-999",fact_orders[[#This Row],[Original Price]]&lt;2000,"1000-1999",TRUE,"2000+")</f>
        <v>250-499</v>
      </c>
      <c r="Y2312" t="str" cm="1">
        <f t="array" ref="Y2312">_xlfn.IFS(fact_orders[[#This Row],[Discount%]]&lt;0.2,"10-19%",fact_orders[[#This Row],[Discount%]]&lt;0.3,"20-29%",fact_orders[[#This Row],[Discount%]]&lt;0.4,"30-39%",fact_orders[[#This Row],[Discount%]]&lt;0.5,"40-49%",TRUE,"50%+")</f>
        <v>30-39%</v>
      </c>
    </row>
    <row r="2313" spans="1:25" hidden="1" x14ac:dyDescent="0.3">
      <c r="A2313" t="s">
        <v>5729</v>
      </c>
      <c r="B2313" t="s">
        <v>3409</v>
      </c>
      <c r="C2313" t="s">
        <v>2163</v>
      </c>
      <c r="D2313" s="2">
        <v>44669</v>
      </c>
      <c r="E2313">
        <v>433</v>
      </c>
      <c r="F2313" s="4">
        <v>0.3</v>
      </c>
      <c r="G2313" t="s">
        <v>2115</v>
      </c>
      <c r="H2313" t="s">
        <v>2116</v>
      </c>
      <c r="I2313" t="s">
        <v>2117</v>
      </c>
      <c r="J2313" t="s">
        <v>2164</v>
      </c>
      <c r="K2313" t="s">
        <v>2119</v>
      </c>
      <c r="L2313" t="s">
        <v>33</v>
      </c>
      <c r="M2313">
        <v>4</v>
      </c>
      <c r="N2313">
        <v>37</v>
      </c>
      <c r="O2313" t="s">
        <v>3407</v>
      </c>
      <c r="P2313" t="s">
        <v>3400</v>
      </c>
      <c r="Q2313" s="7">
        <f>fact_orders[[#This Row],[Original Price]]*(1-fact_orders[[#This Row],[Discount%]])</f>
        <v>303.09999999999997</v>
      </c>
      <c r="R2313">
        <f>fact_orders[[#This Row],[Original Price]]*fact_orders[[#This Row],[Discount%]]</f>
        <v>129.9</v>
      </c>
      <c r="S2313">
        <f>YEAR(fact_orders[[#This Row],[Date]])</f>
        <v>2022</v>
      </c>
      <c r="T2313">
        <f>MONTH(fact_orders[[#This Row],[Date]])</f>
        <v>4</v>
      </c>
      <c r="U2313" t="str">
        <f>TEXT(fact_orders[[#This Row],[Date]],"mmm-yyyy")</f>
        <v>Apr-2022</v>
      </c>
      <c r="V2313" t="str">
        <f>"Q"&amp;ROUNDUP(MONTH(fact_orders[[#This Row],[Date]])/3,0)</f>
        <v>Q2</v>
      </c>
      <c r="W2313" t="str" cm="1">
        <f t="array" ref="W2313">_xlfn.IFS(
fact_orders[[#This Row],[dim_customers.Customer Age]]&lt;=25,"18-25",
fact_orders[[#This Row],[dim_customers.Customer Age]]&lt;=35,"26-35",
fact_orders[[#This Row],[dim_customers.Customer Age]]&lt;=45,"36-45",
fact_orders[[#This Row],[dim_customers.Customer Age]]&lt;=55,"46-55",
TRUE,"56+"
)</f>
        <v>36-45</v>
      </c>
      <c r="X2313" t="str" cm="1">
        <f t="array" ref="X2313">_xlfn.IFS(fact_orders[[#This Row],[Original Price]]&lt;250,"Under 250", fact_orders[[#This Row],[Original Price]]&lt;500, "250-499",fact_orders[[#This Row],[Original Price]]&lt;1000,"500-999",fact_orders[[#This Row],[Original Price]]&lt;2000,"1000-1999",TRUE,"2000+")</f>
        <v>250-499</v>
      </c>
      <c r="Y2313" t="str" cm="1">
        <f t="array" ref="Y2313">_xlfn.IFS(fact_orders[[#This Row],[Discount%]]&lt;0.2,"10-19%",fact_orders[[#This Row],[Discount%]]&lt;0.3,"20-29%",fact_orders[[#This Row],[Discount%]]&lt;0.4,"30-39%",fact_orders[[#This Row],[Discount%]]&lt;0.5,"40-49%",TRUE,"50%+")</f>
        <v>30-39%</v>
      </c>
    </row>
    <row r="2314" spans="1:25" hidden="1" x14ac:dyDescent="0.3">
      <c r="A2314" t="s">
        <v>5730</v>
      </c>
      <c r="B2314" t="s">
        <v>3410</v>
      </c>
      <c r="C2314" t="s">
        <v>2165</v>
      </c>
      <c r="D2314" s="2">
        <v>44471</v>
      </c>
      <c r="E2314">
        <v>562</v>
      </c>
      <c r="F2314" s="4">
        <v>0.3</v>
      </c>
      <c r="G2314" t="s">
        <v>2115</v>
      </c>
      <c r="H2314" t="s">
        <v>2116</v>
      </c>
      <c r="I2314" t="s">
        <v>2117</v>
      </c>
      <c r="J2314" t="s">
        <v>2164</v>
      </c>
      <c r="K2314" t="s">
        <v>2119</v>
      </c>
      <c r="L2314" t="s">
        <v>33</v>
      </c>
      <c r="M2314">
        <v>5</v>
      </c>
      <c r="N2314">
        <v>38</v>
      </c>
      <c r="O2314" t="s">
        <v>3411</v>
      </c>
      <c r="P2314" t="s">
        <v>3400</v>
      </c>
      <c r="Q2314" s="7">
        <f>fact_orders[[#This Row],[Original Price]]*(1-fact_orders[[#This Row],[Discount%]])</f>
        <v>393.4</v>
      </c>
      <c r="R2314">
        <f>fact_orders[[#This Row],[Original Price]]*fact_orders[[#This Row],[Discount%]]</f>
        <v>168.6</v>
      </c>
      <c r="S2314">
        <f>YEAR(fact_orders[[#This Row],[Date]])</f>
        <v>2021</v>
      </c>
      <c r="T2314">
        <f>MONTH(fact_orders[[#This Row],[Date]])</f>
        <v>10</v>
      </c>
      <c r="U2314" t="str">
        <f>TEXT(fact_orders[[#This Row],[Date]],"mmm-yyyy")</f>
        <v>Oct-2021</v>
      </c>
      <c r="V2314" t="str">
        <f>"Q"&amp;ROUNDUP(MONTH(fact_orders[[#This Row],[Date]])/3,0)</f>
        <v>Q4</v>
      </c>
      <c r="W2314" t="str" cm="1">
        <f t="array" ref="W2314">_xlfn.IFS(
fact_orders[[#This Row],[dim_customers.Customer Age]]&lt;=25,"18-25",
fact_orders[[#This Row],[dim_customers.Customer Age]]&lt;=35,"26-35",
fact_orders[[#This Row],[dim_customers.Customer Age]]&lt;=45,"36-45",
fact_orders[[#This Row],[dim_customers.Customer Age]]&lt;=55,"46-55",
TRUE,"56+"
)</f>
        <v>36-45</v>
      </c>
      <c r="X2314" t="str" cm="1">
        <f t="array" ref="X2314">_xlfn.IFS(fact_orders[[#This Row],[Original Price]]&lt;250,"Under 250", fact_orders[[#This Row],[Original Price]]&lt;500, "250-499",fact_orders[[#This Row],[Original Price]]&lt;1000,"500-999",fact_orders[[#This Row],[Original Price]]&lt;2000,"1000-1999",TRUE,"2000+")</f>
        <v>500-999</v>
      </c>
      <c r="Y2314" t="str" cm="1">
        <f t="array" ref="Y2314">_xlfn.IFS(fact_orders[[#This Row],[Discount%]]&lt;0.2,"10-19%",fact_orders[[#This Row],[Discount%]]&lt;0.3,"20-29%",fact_orders[[#This Row],[Discount%]]&lt;0.4,"30-39%",fact_orders[[#This Row],[Discount%]]&lt;0.5,"40-49%",TRUE,"50%+")</f>
        <v>30-39%</v>
      </c>
    </row>
    <row r="2315" spans="1:25" hidden="1" x14ac:dyDescent="0.3">
      <c r="A2315" t="s">
        <v>5731</v>
      </c>
      <c r="B2315" t="s">
        <v>3412</v>
      </c>
      <c r="C2315" t="s">
        <v>2166</v>
      </c>
      <c r="D2315" s="2">
        <v>44377</v>
      </c>
      <c r="E2315">
        <v>423</v>
      </c>
      <c r="F2315" s="4">
        <v>0.3</v>
      </c>
      <c r="G2315" t="s">
        <v>2115</v>
      </c>
      <c r="H2315" t="s">
        <v>2116</v>
      </c>
      <c r="I2315" t="s">
        <v>2117</v>
      </c>
      <c r="J2315" t="s">
        <v>2164</v>
      </c>
      <c r="K2315" t="s">
        <v>2119</v>
      </c>
      <c r="L2315" t="s">
        <v>33</v>
      </c>
      <c r="M2315">
        <v>5</v>
      </c>
      <c r="N2315">
        <v>39</v>
      </c>
      <c r="O2315" t="s">
        <v>3411</v>
      </c>
      <c r="P2315" t="s">
        <v>3400</v>
      </c>
      <c r="Q2315" s="7">
        <f>fact_orders[[#This Row],[Original Price]]*(1-fact_orders[[#This Row],[Discount%]])</f>
        <v>296.09999999999997</v>
      </c>
      <c r="R2315">
        <f>fact_orders[[#This Row],[Original Price]]*fact_orders[[#This Row],[Discount%]]</f>
        <v>126.89999999999999</v>
      </c>
      <c r="S2315">
        <f>YEAR(fact_orders[[#This Row],[Date]])</f>
        <v>2021</v>
      </c>
      <c r="T2315">
        <f>MONTH(fact_orders[[#This Row],[Date]])</f>
        <v>6</v>
      </c>
      <c r="U2315" t="str">
        <f>TEXT(fact_orders[[#This Row],[Date]],"mmm-yyyy")</f>
        <v>Jun-2021</v>
      </c>
      <c r="V2315" t="str">
        <f>"Q"&amp;ROUNDUP(MONTH(fact_orders[[#This Row],[Date]])/3,0)</f>
        <v>Q2</v>
      </c>
      <c r="W2315" t="str" cm="1">
        <f t="array" ref="W2315">_xlfn.IFS(
fact_orders[[#This Row],[dim_customers.Customer Age]]&lt;=25,"18-25",
fact_orders[[#This Row],[dim_customers.Customer Age]]&lt;=35,"26-35",
fact_orders[[#This Row],[dim_customers.Customer Age]]&lt;=45,"36-45",
fact_orders[[#This Row],[dim_customers.Customer Age]]&lt;=55,"46-55",
TRUE,"56+"
)</f>
        <v>36-45</v>
      </c>
      <c r="X2315" t="str" cm="1">
        <f t="array" ref="X2315">_xlfn.IFS(fact_orders[[#This Row],[Original Price]]&lt;250,"Under 250", fact_orders[[#This Row],[Original Price]]&lt;500, "250-499",fact_orders[[#This Row],[Original Price]]&lt;1000,"500-999",fact_orders[[#This Row],[Original Price]]&lt;2000,"1000-1999",TRUE,"2000+")</f>
        <v>250-499</v>
      </c>
      <c r="Y2315" t="str" cm="1">
        <f t="array" ref="Y2315">_xlfn.IFS(fact_orders[[#This Row],[Discount%]]&lt;0.2,"10-19%",fact_orders[[#This Row],[Discount%]]&lt;0.3,"20-29%",fact_orders[[#This Row],[Discount%]]&lt;0.4,"30-39%",fact_orders[[#This Row],[Discount%]]&lt;0.5,"40-49%",TRUE,"50%+")</f>
        <v>30-39%</v>
      </c>
    </row>
    <row r="2316" spans="1:25" hidden="1" x14ac:dyDescent="0.3">
      <c r="A2316" t="s">
        <v>5732</v>
      </c>
      <c r="B2316" t="s">
        <v>3413</v>
      </c>
      <c r="C2316" t="s">
        <v>2167</v>
      </c>
      <c r="D2316" s="2">
        <v>44205</v>
      </c>
      <c r="E2316">
        <v>621</v>
      </c>
      <c r="F2316" s="4">
        <v>0.3</v>
      </c>
      <c r="G2316" t="s">
        <v>2115</v>
      </c>
      <c r="H2316" t="s">
        <v>2116</v>
      </c>
      <c r="I2316" t="s">
        <v>2117</v>
      </c>
      <c r="J2316" t="s">
        <v>2164</v>
      </c>
      <c r="K2316" t="s">
        <v>2119</v>
      </c>
      <c r="L2316" t="s">
        <v>310</v>
      </c>
      <c r="M2316">
        <v>3</v>
      </c>
      <c r="N2316">
        <v>40</v>
      </c>
      <c r="O2316" t="s">
        <v>3411</v>
      </c>
      <c r="P2316" t="s">
        <v>3400</v>
      </c>
      <c r="Q2316" s="7">
        <f>fact_orders[[#This Row],[Original Price]]*(1-fact_orders[[#This Row],[Discount%]])</f>
        <v>434.7</v>
      </c>
      <c r="R2316">
        <f>fact_orders[[#This Row],[Original Price]]*fact_orders[[#This Row],[Discount%]]</f>
        <v>186.29999999999998</v>
      </c>
      <c r="S2316">
        <f>YEAR(fact_orders[[#This Row],[Date]])</f>
        <v>2021</v>
      </c>
      <c r="T2316">
        <f>MONTH(fact_orders[[#This Row],[Date]])</f>
        <v>1</v>
      </c>
      <c r="U2316" t="str">
        <f>TEXT(fact_orders[[#This Row],[Date]],"mmm-yyyy")</f>
        <v>Jan-2021</v>
      </c>
      <c r="V2316" t="str">
        <f>"Q"&amp;ROUNDUP(MONTH(fact_orders[[#This Row],[Date]])/3,0)</f>
        <v>Q1</v>
      </c>
      <c r="W2316" t="str" cm="1">
        <f t="array" ref="W2316">_xlfn.IFS(
fact_orders[[#This Row],[dim_customers.Customer Age]]&lt;=25,"18-25",
fact_orders[[#This Row],[dim_customers.Customer Age]]&lt;=35,"26-35",
fact_orders[[#This Row],[dim_customers.Customer Age]]&lt;=45,"36-45",
fact_orders[[#This Row],[dim_customers.Customer Age]]&lt;=55,"46-55",
TRUE,"56+"
)</f>
        <v>36-45</v>
      </c>
      <c r="X2316" t="str" cm="1">
        <f t="array" ref="X2316">_xlfn.IFS(fact_orders[[#This Row],[Original Price]]&lt;250,"Under 250", fact_orders[[#This Row],[Original Price]]&lt;500, "250-499",fact_orders[[#This Row],[Original Price]]&lt;1000,"500-999",fact_orders[[#This Row],[Original Price]]&lt;2000,"1000-1999",TRUE,"2000+")</f>
        <v>500-999</v>
      </c>
      <c r="Y2316" t="str" cm="1">
        <f t="array" ref="Y2316">_xlfn.IFS(fact_orders[[#This Row],[Discount%]]&lt;0.2,"10-19%",fact_orders[[#This Row],[Discount%]]&lt;0.3,"20-29%",fact_orders[[#This Row],[Discount%]]&lt;0.4,"30-39%",fact_orders[[#This Row],[Discount%]]&lt;0.5,"40-49%",TRUE,"50%+")</f>
        <v>30-39%</v>
      </c>
    </row>
    <row r="2317" spans="1:25" hidden="1" x14ac:dyDescent="0.3">
      <c r="A2317" t="s">
        <v>5733</v>
      </c>
      <c r="B2317" t="s">
        <v>3280</v>
      </c>
      <c r="C2317" t="s">
        <v>2168</v>
      </c>
      <c r="D2317" s="2">
        <v>44910</v>
      </c>
      <c r="E2317">
        <v>333</v>
      </c>
      <c r="F2317" s="4">
        <v>0.35</v>
      </c>
      <c r="G2317" t="s">
        <v>2115</v>
      </c>
      <c r="H2317" t="s">
        <v>2116</v>
      </c>
      <c r="I2317" t="s">
        <v>2117</v>
      </c>
      <c r="J2317" t="s">
        <v>2164</v>
      </c>
      <c r="K2317" t="s">
        <v>2119</v>
      </c>
      <c r="L2317" t="s">
        <v>310</v>
      </c>
      <c r="M2317">
        <v>5</v>
      </c>
      <c r="N2317">
        <v>30</v>
      </c>
      <c r="O2317" t="s">
        <v>3281</v>
      </c>
      <c r="P2317" t="s">
        <v>3282</v>
      </c>
      <c r="Q2317" s="7">
        <f>fact_orders[[#This Row],[Original Price]]*(1-fact_orders[[#This Row],[Discount%]])</f>
        <v>216.45000000000002</v>
      </c>
      <c r="R2317">
        <f>fact_orders[[#This Row],[Original Price]]*fact_orders[[#This Row],[Discount%]]</f>
        <v>116.55</v>
      </c>
      <c r="S2317">
        <f>YEAR(fact_orders[[#This Row],[Date]])</f>
        <v>2022</v>
      </c>
      <c r="T2317">
        <f>MONTH(fact_orders[[#This Row],[Date]])</f>
        <v>12</v>
      </c>
      <c r="U2317" t="str">
        <f>TEXT(fact_orders[[#This Row],[Date]],"mmm-yyyy")</f>
        <v>Dec-2022</v>
      </c>
      <c r="V2317" t="str">
        <f>"Q"&amp;ROUNDUP(MONTH(fact_orders[[#This Row],[Date]])/3,0)</f>
        <v>Q4</v>
      </c>
      <c r="W2317" t="str" cm="1">
        <f t="array" ref="W2317">_xlfn.IFS(
fact_orders[[#This Row],[dim_customers.Customer Age]]&lt;=25,"18-25",
fact_orders[[#This Row],[dim_customers.Customer Age]]&lt;=35,"26-35",
fact_orders[[#This Row],[dim_customers.Customer Age]]&lt;=45,"36-45",
fact_orders[[#This Row],[dim_customers.Customer Age]]&lt;=55,"46-55",
TRUE,"56+"
)</f>
        <v>26-35</v>
      </c>
      <c r="X2317" t="str" cm="1">
        <f t="array" ref="X2317">_xlfn.IFS(fact_orders[[#This Row],[Original Price]]&lt;250,"Under 250", fact_orders[[#This Row],[Original Price]]&lt;500, "250-499",fact_orders[[#This Row],[Original Price]]&lt;1000,"500-999",fact_orders[[#This Row],[Original Price]]&lt;2000,"1000-1999",TRUE,"2000+")</f>
        <v>250-499</v>
      </c>
      <c r="Y2317" t="str" cm="1">
        <f t="array" ref="Y2317">_xlfn.IFS(fact_orders[[#This Row],[Discount%]]&lt;0.2,"10-19%",fact_orders[[#This Row],[Discount%]]&lt;0.3,"20-29%",fact_orders[[#This Row],[Discount%]]&lt;0.4,"30-39%",fact_orders[[#This Row],[Discount%]]&lt;0.5,"40-49%",TRUE,"50%+")</f>
        <v>30-39%</v>
      </c>
    </row>
    <row r="2318" spans="1:25" hidden="1" x14ac:dyDescent="0.3">
      <c r="A2318" t="s">
        <v>5734</v>
      </c>
      <c r="B2318" t="s">
        <v>3283</v>
      </c>
      <c r="C2318" t="s">
        <v>2169</v>
      </c>
      <c r="D2318" s="2">
        <v>44630</v>
      </c>
      <c r="E2318">
        <v>236</v>
      </c>
      <c r="F2318" s="4">
        <v>0.35</v>
      </c>
      <c r="G2318" t="s">
        <v>2115</v>
      </c>
      <c r="H2318" t="s">
        <v>2116</v>
      </c>
      <c r="I2318" t="s">
        <v>2117</v>
      </c>
      <c r="J2318" t="s">
        <v>2164</v>
      </c>
      <c r="K2318" t="s">
        <v>2119</v>
      </c>
      <c r="L2318" t="s">
        <v>310</v>
      </c>
      <c r="M2318">
        <v>5</v>
      </c>
      <c r="N2318">
        <v>35</v>
      </c>
      <c r="O2318" t="s">
        <v>3281</v>
      </c>
      <c r="P2318" t="s">
        <v>3282</v>
      </c>
      <c r="Q2318" s="7">
        <f>fact_orders[[#This Row],[Original Price]]*(1-fact_orders[[#This Row],[Discount%]])</f>
        <v>153.4</v>
      </c>
      <c r="R2318">
        <f>fact_orders[[#This Row],[Original Price]]*fact_orders[[#This Row],[Discount%]]</f>
        <v>82.6</v>
      </c>
      <c r="S2318">
        <f>YEAR(fact_orders[[#This Row],[Date]])</f>
        <v>2022</v>
      </c>
      <c r="T2318">
        <f>MONTH(fact_orders[[#This Row],[Date]])</f>
        <v>3</v>
      </c>
      <c r="U2318" t="str">
        <f>TEXT(fact_orders[[#This Row],[Date]],"mmm-yyyy")</f>
        <v>Mar-2022</v>
      </c>
      <c r="V2318" t="str">
        <f>"Q"&amp;ROUNDUP(MONTH(fact_orders[[#This Row],[Date]])/3,0)</f>
        <v>Q1</v>
      </c>
      <c r="W2318" t="str" cm="1">
        <f t="array" ref="W2318">_xlfn.IFS(
fact_orders[[#This Row],[dim_customers.Customer Age]]&lt;=25,"18-25",
fact_orders[[#This Row],[dim_customers.Customer Age]]&lt;=35,"26-35",
fact_orders[[#This Row],[dim_customers.Customer Age]]&lt;=45,"36-45",
fact_orders[[#This Row],[dim_customers.Customer Age]]&lt;=55,"46-55",
TRUE,"56+"
)</f>
        <v>26-35</v>
      </c>
      <c r="X2318" t="str" cm="1">
        <f t="array" ref="X2318">_xlfn.IFS(fact_orders[[#This Row],[Original Price]]&lt;250,"Under 250", fact_orders[[#This Row],[Original Price]]&lt;500, "250-499",fact_orders[[#This Row],[Original Price]]&lt;1000,"500-999",fact_orders[[#This Row],[Original Price]]&lt;2000,"1000-1999",TRUE,"2000+")</f>
        <v>Under 250</v>
      </c>
      <c r="Y2318" t="str" cm="1">
        <f t="array" ref="Y2318">_xlfn.IFS(fact_orders[[#This Row],[Discount%]]&lt;0.2,"10-19%",fact_orders[[#This Row],[Discount%]]&lt;0.3,"20-29%",fact_orders[[#This Row],[Discount%]]&lt;0.4,"30-39%",fact_orders[[#This Row],[Discount%]]&lt;0.5,"40-49%",TRUE,"50%+")</f>
        <v>30-39%</v>
      </c>
    </row>
    <row r="2319" spans="1:25" hidden="1" x14ac:dyDescent="0.3">
      <c r="A2319" t="s">
        <v>5735</v>
      </c>
      <c r="B2319" t="s">
        <v>3284</v>
      </c>
      <c r="C2319" t="s">
        <v>2170</v>
      </c>
      <c r="D2319" s="2">
        <v>44789</v>
      </c>
      <c r="E2319">
        <v>456</v>
      </c>
      <c r="F2319" s="4">
        <v>0.35</v>
      </c>
      <c r="G2319" t="s">
        <v>2115</v>
      </c>
      <c r="H2319" t="s">
        <v>2116</v>
      </c>
      <c r="I2319" t="s">
        <v>2117</v>
      </c>
      <c r="J2319" t="s">
        <v>2164</v>
      </c>
      <c r="K2319" t="s">
        <v>2119</v>
      </c>
      <c r="L2319" t="s">
        <v>310</v>
      </c>
      <c r="M2319">
        <v>4</v>
      </c>
      <c r="N2319">
        <v>36</v>
      </c>
      <c r="O2319" t="s">
        <v>3281</v>
      </c>
      <c r="P2319" t="s">
        <v>3282</v>
      </c>
      <c r="Q2319" s="7">
        <f>fact_orders[[#This Row],[Original Price]]*(1-fact_orders[[#This Row],[Discount%]])</f>
        <v>296.40000000000003</v>
      </c>
      <c r="R2319">
        <f>fact_orders[[#This Row],[Original Price]]*fact_orders[[#This Row],[Discount%]]</f>
        <v>159.6</v>
      </c>
      <c r="S2319">
        <f>YEAR(fact_orders[[#This Row],[Date]])</f>
        <v>2022</v>
      </c>
      <c r="T2319">
        <f>MONTH(fact_orders[[#This Row],[Date]])</f>
        <v>8</v>
      </c>
      <c r="U2319" t="str">
        <f>TEXT(fact_orders[[#This Row],[Date]],"mmm-yyyy")</f>
        <v>Aug-2022</v>
      </c>
      <c r="V2319" t="str">
        <f>"Q"&amp;ROUNDUP(MONTH(fact_orders[[#This Row],[Date]])/3,0)</f>
        <v>Q3</v>
      </c>
      <c r="W2319" t="str" cm="1">
        <f t="array" ref="W2319">_xlfn.IFS(
fact_orders[[#This Row],[dim_customers.Customer Age]]&lt;=25,"18-25",
fact_orders[[#This Row],[dim_customers.Customer Age]]&lt;=35,"26-35",
fact_orders[[#This Row],[dim_customers.Customer Age]]&lt;=45,"36-45",
fact_orders[[#This Row],[dim_customers.Customer Age]]&lt;=55,"46-55",
TRUE,"56+"
)</f>
        <v>36-45</v>
      </c>
      <c r="X2319" t="str" cm="1">
        <f t="array" ref="X2319">_xlfn.IFS(fact_orders[[#This Row],[Original Price]]&lt;250,"Under 250", fact_orders[[#This Row],[Original Price]]&lt;500, "250-499",fact_orders[[#This Row],[Original Price]]&lt;1000,"500-999",fact_orders[[#This Row],[Original Price]]&lt;2000,"1000-1999",TRUE,"2000+")</f>
        <v>250-499</v>
      </c>
      <c r="Y2319" t="str" cm="1">
        <f t="array" ref="Y2319">_xlfn.IFS(fact_orders[[#This Row],[Discount%]]&lt;0.2,"10-19%",fact_orders[[#This Row],[Discount%]]&lt;0.3,"20-29%",fact_orders[[#This Row],[Discount%]]&lt;0.4,"30-39%",fact_orders[[#This Row],[Discount%]]&lt;0.5,"40-49%",TRUE,"50%+")</f>
        <v>30-39%</v>
      </c>
    </row>
    <row r="2320" spans="1:25" hidden="1" x14ac:dyDescent="0.3">
      <c r="A2320" t="s">
        <v>5736</v>
      </c>
      <c r="B2320" t="s">
        <v>3285</v>
      </c>
      <c r="C2320" t="s">
        <v>2171</v>
      </c>
      <c r="D2320" s="2">
        <v>44617</v>
      </c>
      <c r="E2320">
        <v>963</v>
      </c>
      <c r="F2320" s="4">
        <v>0.35</v>
      </c>
      <c r="G2320" t="s">
        <v>2115</v>
      </c>
      <c r="H2320" t="s">
        <v>2116</v>
      </c>
      <c r="I2320" t="s">
        <v>2117</v>
      </c>
      <c r="J2320" t="s">
        <v>2164</v>
      </c>
      <c r="K2320" t="s">
        <v>2119</v>
      </c>
      <c r="L2320" t="s">
        <v>144</v>
      </c>
      <c r="M2320">
        <v>3</v>
      </c>
      <c r="N2320">
        <v>40</v>
      </c>
      <c r="O2320" t="s">
        <v>3286</v>
      </c>
      <c r="P2320" t="s">
        <v>3282</v>
      </c>
      <c r="Q2320" s="7">
        <f>fact_orders[[#This Row],[Original Price]]*(1-fact_orders[[#This Row],[Discount%]])</f>
        <v>625.95000000000005</v>
      </c>
      <c r="R2320">
        <f>fact_orders[[#This Row],[Original Price]]*fact_orders[[#This Row],[Discount%]]</f>
        <v>337.04999999999995</v>
      </c>
      <c r="S2320">
        <f>YEAR(fact_orders[[#This Row],[Date]])</f>
        <v>2022</v>
      </c>
      <c r="T2320">
        <f>MONTH(fact_orders[[#This Row],[Date]])</f>
        <v>2</v>
      </c>
      <c r="U2320" t="str">
        <f>TEXT(fact_orders[[#This Row],[Date]],"mmm-yyyy")</f>
        <v>Feb-2022</v>
      </c>
      <c r="V2320" t="str">
        <f>"Q"&amp;ROUNDUP(MONTH(fact_orders[[#This Row],[Date]])/3,0)</f>
        <v>Q1</v>
      </c>
      <c r="W2320" t="str" cm="1">
        <f t="array" ref="W2320">_xlfn.IFS(
fact_orders[[#This Row],[dim_customers.Customer Age]]&lt;=25,"18-25",
fact_orders[[#This Row],[dim_customers.Customer Age]]&lt;=35,"26-35",
fact_orders[[#This Row],[dim_customers.Customer Age]]&lt;=45,"36-45",
fact_orders[[#This Row],[dim_customers.Customer Age]]&lt;=55,"46-55",
TRUE,"56+"
)</f>
        <v>36-45</v>
      </c>
      <c r="X2320" t="str" cm="1">
        <f t="array" ref="X2320">_xlfn.IFS(fact_orders[[#This Row],[Original Price]]&lt;250,"Under 250", fact_orders[[#This Row],[Original Price]]&lt;500, "250-499",fact_orders[[#This Row],[Original Price]]&lt;1000,"500-999",fact_orders[[#This Row],[Original Price]]&lt;2000,"1000-1999",TRUE,"2000+")</f>
        <v>500-999</v>
      </c>
      <c r="Y2320" t="str" cm="1">
        <f t="array" ref="Y2320">_xlfn.IFS(fact_orders[[#This Row],[Discount%]]&lt;0.2,"10-19%",fact_orders[[#This Row],[Discount%]]&lt;0.3,"20-29%",fact_orders[[#This Row],[Discount%]]&lt;0.4,"30-39%",fact_orders[[#This Row],[Discount%]]&lt;0.5,"40-49%",TRUE,"50%+")</f>
        <v>30-39%</v>
      </c>
    </row>
    <row r="2321" spans="1:25" hidden="1" x14ac:dyDescent="0.3">
      <c r="A2321" t="s">
        <v>5737</v>
      </c>
      <c r="B2321" t="s">
        <v>3287</v>
      </c>
      <c r="C2321" t="s">
        <v>2172</v>
      </c>
      <c r="D2321" s="2">
        <v>44609</v>
      </c>
      <c r="E2321">
        <v>234</v>
      </c>
      <c r="F2321" s="4">
        <v>0.35</v>
      </c>
      <c r="G2321" t="s">
        <v>2115</v>
      </c>
      <c r="H2321" t="s">
        <v>2116</v>
      </c>
      <c r="I2321" t="s">
        <v>2117</v>
      </c>
      <c r="J2321" t="s">
        <v>2164</v>
      </c>
      <c r="K2321" t="s">
        <v>2119</v>
      </c>
      <c r="L2321" t="s">
        <v>144</v>
      </c>
      <c r="M2321">
        <v>5</v>
      </c>
      <c r="N2321">
        <v>25</v>
      </c>
      <c r="O2321" t="s">
        <v>3286</v>
      </c>
      <c r="P2321" t="s">
        <v>3282</v>
      </c>
      <c r="Q2321" s="7">
        <f>fact_orders[[#This Row],[Original Price]]*(1-fact_orders[[#This Row],[Discount%]])</f>
        <v>152.1</v>
      </c>
      <c r="R2321">
        <f>fact_orders[[#This Row],[Original Price]]*fact_orders[[#This Row],[Discount%]]</f>
        <v>81.899999999999991</v>
      </c>
      <c r="S2321">
        <f>YEAR(fact_orders[[#This Row],[Date]])</f>
        <v>2022</v>
      </c>
      <c r="T2321">
        <f>MONTH(fact_orders[[#This Row],[Date]])</f>
        <v>2</v>
      </c>
      <c r="U2321" t="str">
        <f>TEXT(fact_orders[[#This Row],[Date]],"mmm-yyyy")</f>
        <v>Feb-2022</v>
      </c>
      <c r="V2321" t="str">
        <f>"Q"&amp;ROUNDUP(MONTH(fact_orders[[#This Row],[Date]])/3,0)</f>
        <v>Q1</v>
      </c>
      <c r="W2321" t="str" cm="1">
        <f t="array" ref="W2321">_xlfn.IFS(
fact_orders[[#This Row],[dim_customers.Customer Age]]&lt;=25,"18-25",
fact_orders[[#This Row],[dim_customers.Customer Age]]&lt;=35,"26-35",
fact_orders[[#This Row],[dim_customers.Customer Age]]&lt;=45,"36-45",
fact_orders[[#This Row],[dim_customers.Customer Age]]&lt;=55,"46-55",
TRUE,"56+"
)</f>
        <v>18-25</v>
      </c>
      <c r="X2321" t="str" cm="1">
        <f t="array" ref="X2321">_xlfn.IFS(fact_orders[[#This Row],[Original Price]]&lt;250,"Under 250", fact_orders[[#This Row],[Original Price]]&lt;500, "250-499",fact_orders[[#This Row],[Original Price]]&lt;1000,"500-999",fact_orders[[#This Row],[Original Price]]&lt;2000,"1000-1999",TRUE,"2000+")</f>
        <v>Under 250</v>
      </c>
      <c r="Y2321" t="str" cm="1">
        <f t="array" ref="Y2321">_xlfn.IFS(fact_orders[[#This Row],[Discount%]]&lt;0.2,"10-19%",fact_orders[[#This Row],[Discount%]]&lt;0.3,"20-29%",fact_orders[[#This Row],[Discount%]]&lt;0.4,"30-39%",fact_orders[[#This Row],[Discount%]]&lt;0.5,"40-49%",TRUE,"50%+")</f>
        <v>30-39%</v>
      </c>
    </row>
    <row r="2322" spans="1:25" hidden="1" x14ac:dyDescent="0.3">
      <c r="A2322" t="s">
        <v>5738</v>
      </c>
      <c r="B2322" t="s">
        <v>3288</v>
      </c>
      <c r="C2322" t="s">
        <v>2173</v>
      </c>
      <c r="D2322" s="2">
        <v>44811</v>
      </c>
      <c r="E2322">
        <v>456</v>
      </c>
      <c r="F2322" s="4">
        <v>0.35</v>
      </c>
      <c r="G2322" t="s">
        <v>2115</v>
      </c>
      <c r="H2322" t="s">
        <v>2116</v>
      </c>
      <c r="I2322" t="s">
        <v>2117</v>
      </c>
      <c r="J2322" t="s">
        <v>2164</v>
      </c>
      <c r="K2322" t="s">
        <v>2119</v>
      </c>
      <c r="L2322" t="s">
        <v>144</v>
      </c>
      <c r="M2322">
        <v>4</v>
      </c>
      <c r="N2322">
        <v>16</v>
      </c>
      <c r="O2322" t="s">
        <v>3286</v>
      </c>
      <c r="P2322" t="s">
        <v>3282</v>
      </c>
      <c r="Q2322" s="7">
        <f>fact_orders[[#This Row],[Original Price]]*(1-fact_orders[[#This Row],[Discount%]])</f>
        <v>296.40000000000003</v>
      </c>
      <c r="R2322">
        <f>fact_orders[[#This Row],[Original Price]]*fact_orders[[#This Row],[Discount%]]</f>
        <v>159.6</v>
      </c>
      <c r="S2322">
        <f>YEAR(fact_orders[[#This Row],[Date]])</f>
        <v>2022</v>
      </c>
      <c r="T2322">
        <f>MONTH(fact_orders[[#This Row],[Date]])</f>
        <v>9</v>
      </c>
      <c r="U2322" t="str">
        <f>TEXT(fact_orders[[#This Row],[Date]],"mmm-yyyy")</f>
        <v>Sep-2022</v>
      </c>
      <c r="V2322" t="str">
        <f>"Q"&amp;ROUNDUP(MONTH(fact_orders[[#This Row],[Date]])/3,0)</f>
        <v>Q3</v>
      </c>
      <c r="W2322" t="str" cm="1">
        <f t="array" ref="W2322">_xlfn.IFS(
fact_orders[[#This Row],[dim_customers.Customer Age]]&lt;=25,"18-25",
fact_orders[[#This Row],[dim_customers.Customer Age]]&lt;=35,"26-35",
fact_orders[[#This Row],[dim_customers.Customer Age]]&lt;=45,"36-45",
fact_orders[[#This Row],[dim_customers.Customer Age]]&lt;=55,"46-55",
TRUE,"56+"
)</f>
        <v>18-25</v>
      </c>
      <c r="X2322" t="str" cm="1">
        <f t="array" ref="X2322">_xlfn.IFS(fact_orders[[#This Row],[Original Price]]&lt;250,"Under 250", fact_orders[[#This Row],[Original Price]]&lt;500, "250-499",fact_orders[[#This Row],[Original Price]]&lt;1000,"500-999",fact_orders[[#This Row],[Original Price]]&lt;2000,"1000-1999",TRUE,"2000+")</f>
        <v>250-499</v>
      </c>
      <c r="Y2322" t="str" cm="1">
        <f t="array" ref="Y2322">_xlfn.IFS(fact_orders[[#This Row],[Discount%]]&lt;0.2,"10-19%",fact_orders[[#This Row],[Discount%]]&lt;0.3,"20-29%",fact_orders[[#This Row],[Discount%]]&lt;0.4,"30-39%",fact_orders[[#This Row],[Discount%]]&lt;0.5,"40-49%",TRUE,"50%+")</f>
        <v>30-39%</v>
      </c>
    </row>
    <row r="2323" spans="1:25" hidden="1" x14ac:dyDescent="0.3">
      <c r="A2323" t="s">
        <v>5739</v>
      </c>
      <c r="B2323" t="s">
        <v>3289</v>
      </c>
      <c r="C2323" t="s">
        <v>2174</v>
      </c>
      <c r="D2323" s="2">
        <v>44606</v>
      </c>
      <c r="E2323">
        <v>564</v>
      </c>
      <c r="F2323" s="4">
        <v>0.4</v>
      </c>
      <c r="G2323" t="s">
        <v>2115</v>
      </c>
      <c r="H2323" t="s">
        <v>2116</v>
      </c>
      <c r="I2323" t="s">
        <v>2117</v>
      </c>
      <c r="J2323" t="s">
        <v>2164</v>
      </c>
      <c r="K2323" t="s">
        <v>2119</v>
      </c>
      <c r="L2323" t="s">
        <v>144</v>
      </c>
      <c r="M2323">
        <v>3</v>
      </c>
      <c r="N2323">
        <v>23</v>
      </c>
      <c r="O2323" t="s">
        <v>3286</v>
      </c>
      <c r="P2323" t="s">
        <v>3282</v>
      </c>
      <c r="Q2323" s="7">
        <f>fact_orders[[#This Row],[Original Price]]*(1-fact_orders[[#This Row],[Discount%]])</f>
        <v>338.4</v>
      </c>
      <c r="R2323">
        <f>fact_orders[[#This Row],[Original Price]]*fact_orders[[#This Row],[Discount%]]</f>
        <v>225.60000000000002</v>
      </c>
      <c r="S2323">
        <f>YEAR(fact_orders[[#This Row],[Date]])</f>
        <v>2022</v>
      </c>
      <c r="T2323">
        <f>MONTH(fact_orders[[#This Row],[Date]])</f>
        <v>2</v>
      </c>
      <c r="U2323" t="str">
        <f>TEXT(fact_orders[[#This Row],[Date]],"mmm-yyyy")</f>
        <v>Feb-2022</v>
      </c>
      <c r="V2323" t="str">
        <f>"Q"&amp;ROUNDUP(MONTH(fact_orders[[#This Row],[Date]])/3,0)</f>
        <v>Q1</v>
      </c>
      <c r="W2323" t="str" cm="1">
        <f t="array" ref="W2323">_xlfn.IFS(
fact_orders[[#This Row],[dim_customers.Customer Age]]&lt;=25,"18-25",
fact_orders[[#This Row],[dim_customers.Customer Age]]&lt;=35,"26-35",
fact_orders[[#This Row],[dim_customers.Customer Age]]&lt;=45,"36-45",
fact_orders[[#This Row],[dim_customers.Customer Age]]&lt;=55,"46-55",
TRUE,"56+"
)</f>
        <v>18-25</v>
      </c>
      <c r="X2323" t="str" cm="1">
        <f t="array" ref="X2323">_xlfn.IFS(fact_orders[[#This Row],[Original Price]]&lt;250,"Under 250", fact_orders[[#This Row],[Original Price]]&lt;500, "250-499",fact_orders[[#This Row],[Original Price]]&lt;1000,"500-999",fact_orders[[#This Row],[Original Price]]&lt;2000,"1000-1999",TRUE,"2000+")</f>
        <v>500-999</v>
      </c>
      <c r="Y2323" t="str" cm="1">
        <f t="array" ref="Y2323">_xlfn.IFS(fact_orders[[#This Row],[Discount%]]&lt;0.2,"10-19%",fact_orders[[#This Row],[Discount%]]&lt;0.3,"20-29%",fact_orders[[#This Row],[Discount%]]&lt;0.4,"30-39%",fact_orders[[#This Row],[Discount%]]&lt;0.5,"40-49%",TRUE,"50%+")</f>
        <v>40-49%</v>
      </c>
    </row>
    <row r="2324" spans="1:25" hidden="1" x14ac:dyDescent="0.3">
      <c r="A2324" t="s">
        <v>5740</v>
      </c>
      <c r="B2324" t="s">
        <v>3290</v>
      </c>
      <c r="C2324" t="s">
        <v>2175</v>
      </c>
      <c r="D2324" s="2">
        <v>44933</v>
      </c>
      <c r="E2324">
        <v>634</v>
      </c>
      <c r="F2324" s="4">
        <v>0.4</v>
      </c>
      <c r="G2324" t="s">
        <v>2115</v>
      </c>
      <c r="H2324" t="s">
        <v>2116</v>
      </c>
      <c r="I2324" t="s">
        <v>2117</v>
      </c>
      <c r="J2324" t="s">
        <v>2164</v>
      </c>
      <c r="K2324" t="s">
        <v>2119</v>
      </c>
      <c r="L2324" t="s">
        <v>23</v>
      </c>
      <c r="M2324">
        <v>5</v>
      </c>
      <c r="N2324">
        <v>22</v>
      </c>
      <c r="O2324" t="s">
        <v>3286</v>
      </c>
      <c r="P2324" t="s">
        <v>3282</v>
      </c>
      <c r="Q2324" s="7">
        <f>fact_orders[[#This Row],[Original Price]]*(1-fact_orders[[#This Row],[Discount%]])</f>
        <v>380.4</v>
      </c>
      <c r="R2324">
        <f>fact_orders[[#This Row],[Original Price]]*fact_orders[[#This Row],[Discount%]]</f>
        <v>253.60000000000002</v>
      </c>
      <c r="S2324">
        <f>YEAR(fact_orders[[#This Row],[Date]])</f>
        <v>2023</v>
      </c>
      <c r="T2324">
        <f>MONTH(fact_orders[[#This Row],[Date]])</f>
        <v>1</v>
      </c>
      <c r="U2324" t="str">
        <f>TEXT(fact_orders[[#This Row],[Date]],"mmm-yyyy")</f>
        <v>Jan-2023</v>
      </c>
      <c r="V2324" t="str">
        <f>"Q"&amp;ROUNDUP(MONTH(fact_orders[[#This Row],[Date]])/3,0)</f>
        <v>Q1</v>
      </c>
      <c r="W2324" t="str" cm="1">
        <f t="array" ref="W2324">_xlfn.IFS(
fact_orders[[#This Row],[dim_customers.Customer Age]]&lt;=25,"18-25",
fact_orders[[#This Row],[dim_customers.Customer Age]]&lt;=35,"26-35",
fact_orders[[#This Row],[dim_customers.Customer Age]]&lt;=45,"36-45",
fact_orders[[#This Row],[dim_customers.Customer Age]]&lt;=55,"46-55",
TRUE,"56+"
)</f>
        <v>18-25</v>
      </c>
      <c r="X2324" t="str" cm="1">
        <f t="array" ref="X2324">_xlfn.IFS(fact_orders[[#This Row],[Original Price]]&lt;250,"Under 250", fact_orders[[#This Row],[Original Price]]&lt;500, "250-499",fact_orders[[#This Row],[Original Price]]&lt;1000,"500-999",fact_orders[[#This Row],[Original Price]]&lt;2000,"1000-1999",TRUE,"2000+")</f>
        <v>500-999</v>
      </c>
      <c r="Y2324" t="str" cm="1">
        <f t="array" ref="Y2324">_xlfn.IFS(fact_orders[[#This Row],[Discount%]]&lt;0.2,"10-19%",fact_orders[[#This Row],[Discount%]]&lt;0.3,"20-29%",fact_orders[[#This Row],[Discount%]]&lt;0.4,"30-39%",fact_orders[[#This Row],[Discount%]]&lt;0.5,"40-49%",TRUE,"50%+")</f>
        <v>40-49%</v>
      </c>
    </row>
    <row r="2325" spans="1:25" hidden="1" x14ac:dyDescent="0.3">
      <c r="A2325" t="s">
        <v>5741</v>
      </c>
      <c r="B2325" t="s">
        <v>3291</v>
      </c>
      <c r="C2325" t="s">
        <v>2176</v>
      </c>
      <c r="D2325" s="2">
        <v>44476</v>
      </c>
      <c r="E2325">
        <v>236</v>
      </c>
      <c r="F2325" s="4">
        <v>0.15</v>
      </c>
      <c r="G2325" t="s">
        <v>2115</v>
      </c>
      <c r="H2325" t="s">
        <v>2116</v>
      </c>
      <c r="I2325" t="s">
        <v>2117</v>
      </c>
      <c r="J2325" t="s">
        <v>2164</v>
      </c>
      <c r="K2325" t="s">
        <v>2119</v>
      </c>
      <c r="L2325" t="s">
        <v>23</v>
      </c>
      <c r="M2325">
        <v>5</v>
      </c>
      <c r="N2325">
        <v>17</v>
      </c>
      <c r="O2325" t="s">
        <v>3292</v>
      </c>
      <c r="P2325" t="s">
        <v>3293</v>
      </c>
      <c r="Q2325" s="7">
        <f>fact_orders[[#This Row],[Original Price]]*(1-fact_orders[[#This Row],[Discount%]])</f>
        <v>200.6</v>
      </c>
      <c r="R2325">
        <f>fact_orders[[#This Row],[Original Price]]*fact_orders[[#This Row],[Discount%]]</f>
        <v>35.4</v>
      </c>
      <c r="S2325">
        <f>YEAR(fact_orders[[#This Row],[Date]])</f>
        <v>2021</v>
      </c>
      <c r="T2325">
        <f>MONTH(fact_orders[[#This Row],[Date]])</f>
        <v>10</v>
      </c>
      <c r="U2325" t="str">
        <f>TEXT(fact_orders[[#This Row],[Date]],"mmm-yyyy")</f>
        <v>Oct-2021</v>
      </c>
      <c r="V2325" t="str">
        <f>"Q"&amp;ROUNDUP(MONTH(fact_orders[[#This Row],[Date]])/3,0)</f>
        <v>Q4</v>
      </c>
      <c r="W2325" t="str" cm="1">
        <f t="array" ref="W2325">_xlfn.IFS(
fact_orders[[#This Row],[dim_customers.Customer Age]]&lt;=25,"18-25",
fact_orders[[#This Row],[dim_customers.Customer Age]]&lt;=35,"26-35",
fact_orders[[#This Row],[dim_customers.Customer Age]]&lt;=45,"36-45",
fact_orders[[#This Row],[dim_customers.Customer Age]]&lt;=55,"46-55",
TRUE,"56+"
)</f>
        <v>18-25</v>
      </c>
      <c r="X2325" t="str" cm="1">
        <f t="array" ref="X2325">_xlfn.IFS(fact_orders[[#This Row],[Original Price]]&lt;250,"Under 250", fact_orders[[#This Row],[Original Price]]&lt;500, "250-499",fact_orders[[#This Row],[Original Price]]&lt;1000,"500-999",fact_orders[[#This Row],[Original Price]]&lt;2000,"1000-1999",TRUE,"2000+")</f>
        <v>Under 250</v>
      </c>
      <c r="Y2325" t="str" cm="1">
        <f t="array" ref="Y2325">_xlfn.IFS(fact_orders[[#This Row],[Discount%]]&lt;0.2,"10-19%",fact_orders[[#This Row],[Discount%]]&lt;0.3,"20-29%",fact_orders[[#This Row],[Discount%]]&lt;0.4,"30-39%",fact_orders[[#This Row],[Discount%]]&lt;0.5,"40-49%",TRUE,"50%+")</f>
        <v>10-19%</v>
      </c>
    </row>
    <row r="2326" spans="1:25" hidden="1" x14ac:dyDescent="0.3">
      <c r="A2326" t="s">
        <v>5742</v>
      </c>
      <c r="B2326" t="s">
        <v>3294</v>
      </c>
      <c r="C2326" t="s">
        <v>2177</v>
      </c>
      <c r="D2326" s="2">
        <v>44450</v>
      </c>
      <c r="E2326">
        <v>444</v>
      </c>
      <c r="F2326" s="4">
        <v>0.15</v>
      </c>
      <c r="G2326" t="s">
        <v>2115</v>
      </c>
      <c r="H2326" t="s">
        <v>2116</v>
      </c>
      <c r="I2326" t="s">
        <v>2117</v>
      </c>
      <c r="J2326" t="s">
        <v>2164</v>
      </c>
      <c r="K2326" t="s">
        <v>2119</v>
      </c>
      <c r="L2326" t="s">
        <v>23</v>
      </c>
      <c r="M2326">
        <v>4</v>
      </c>
      <c r="N2326">
        <v>19</v>
      </c>
      <c r="O2326" t="s">
        <v>3292</v>
      </c>
      <c r="P2326" t="s">
        <v>3293</v>
      </c>
      <c r="Q2326" s="7">
        <f>fact_orders[[#This Row],[Original Price]]*(1-fact_orders[[#This Row],[Discount%]])</f>
        <v>377.4</v>
      </c>
      <c r="R2326">
        <f>fact_orders[[#This Row],[Original Price]]*fact_orders[[#This Row],[Discount%]]</f>
        <v>66.599999999999994</v>
      </c>
      <c r="S2326">
        <f>YEAR(fact_orders[[#This Row],[Date]])</f>
        <v>2021</v>
      </c>
      <c r="T2326">
        <f>MONTH(fact_orders[[#This Row],[Date]])</f>
        <v>9</v>
      </c>
      <c r="U2326" t="str">
        <f>TEXT(fact_orders[[#This Row],[Date]],"mmm-yyyy")</f>
        <v>Sep-2021</v>
      </c>
      <c r="V2326" t="str">
        <f>"Q"&amp;ROUNDUP(MONTH(fact_orders[[#This Row],[Date]])/3,0)</f>
        <v>Q3</v>
      </c>
      <c r="W2326" t="str" cm="1">
        <f t="array" ref="W2326">_xlfn.IFS(
fact_orders[[#This Row],[dim_customers.Customer Age]]&lt;=25,"18-25",
fact_orders[[#This Row],[dim_customers.Customer Age]]&lt;=35,"26-35",
fact_orders[[#This Row],[dim_customers.Customer Age]]&lt;=45,"36-45",
fact_orders[[#This Row],[dim_customers.Customer Age]]&lt;=55,"46-55",
TRUE,"56+"
)</f>
        <v>18-25</v>
      </c>
      <c r="X2326" t="str" cm="1">
        <f t="array" ref="X2326">_xlfn.IFS(fact_orders[[#This Row],[Original Price]]&lt;250,"Under 250", fact_orders[[#This Row],[Original Price]]&lt;500, "250-499",fact_orders[[#This Row],[Original Price]]&lt;1000,"500-999",fact_orders[[#This Row],[Original Price]]&lt;2000,"1000-1999",TRUE,"2000+")</f>
        <v>250-499</v>
      </c>
      <c r="Y2326" t="str" cm="1">
        <f t="array" ref="Y2326">_xlfn.IFS(fact_orders[[#This Row],[Discount%]]&lt;0.2,"10-19%",fact_orders[[#This Row],[Discount%]]&lt;0.3,"20-29%",fact_orders[[#This Row],[Discount%]]&lt;0.4,"30-39%",fact_orders[[#This Row],[Discount%]]&lt;0.5,"40-49%",TRUE,"50%+")</f>
        <v>10-19%</v>
      </c>
    </row>
    <row r="2327" spans="1:25" hidden="1" x14ac:dyDescent="0.3">
      <c r="A2327" t="s">
        <v>5743</v>
      </c>
      <c r="B2327" t="s">
        <v>3295</v>
      </c>
      <c r="C2327" t="s">
        <v>2178</v>
      </c>
      <c r="D2327" s="2">
        <v>44604</v>
      </c>
      <c r="E2327">
        <v>456</v>
      </c>
      <c r="F2327" s="4">
        <v>0.15</v>
      </c>
      <c r="G2327" t="s">
        <v>2115</v>
      </c>
      <c r="H2327" t="s">
        <v>2116</v>
      </c>
      <c r="I2327" t="s">
        <v>2117</v>
      </c>
      <c r="J2327" t="s">
        <v>2164</v>
      </c>
      <c r="K2327" t="s">
        <v>2119</v>
      </c>
      <c r="L2327" t="s">
        <v>23</v>
      </c>
      <c r="M2327">
        <v>2</v>
      </c>
      <c r="N2327">
        <v>18</v>
      </c>
      <c r="O2327" t="s">
        <v>3292</v>
      </c>
      <c r="P2327" t="s">
        <v>3293</v>
      </c>
      <c r="Q2327" s="7">
        <f>fact_orders[[#This Row],[Original Price]]*(1-fact_orders[[#This Row],[Discount%]])</f>
        <v>387.59999999999997</v>
      </c>
      <c r="R2327">
        <f>fact_orders[[#This Row],[Original Price]]*fact_orders[[#This Row],[Discount%]]</f>
        <v>68.399999999999991</v>
      </c>
      <c r="S2327">
        <f>YEAR(fact_orders[[#This Row],[Date]])</f>
        <v>2022</v>
      </c>
      <c r="T2327">
        <f>MONTH(fact_orders[[#This Row],[Date]])</f>
        <v>2</v>
      </c>
      <c r="U2327" t="str">
        <f>TEXT(fact_orders[[#This Row],[Date]],"mmm-yyyy")</f>
        <v>Feb-2022</v>
      </c>
      <c r="V2327" t="str">
        <f>"Q"&amp;ROUNDUP(MONTH(fact_orders[[#This Row],[Date]])/3,0)</f>
        <v>Q1</v>
      </c>
      <c r="W2327" t="str" cm="1">
        <f t="array" ref="W2327">_xlfn.IFS(
fact_orders[[#This Row],[dim_customers.Customer Age]]&lt;=25,"18-25",
fact_orders[[#This Row],[dim_customers.Customer Age]]&lt;=35,"26-35",
fact_orders[[#This Row],[dim_customers.Customer Age]]&lt;=45,"36-45",
fact_orders[[#This Row],[dim_customers.Customer Age]]&lt;=55,"46-55",
TRUE,"56+"
)</f>
        <v>18-25</v>
      </c>
      <c r="X2327" t="str" cm="1">
        <f t="array" ref="X2327">_xlfn.IFS(fact_orders[[#This Row],[Original Price]]&lt;250,"Under 250", fact_orders[[#This Row],[Original Price]]&lt;500, "250-499",fact_orders[[#This Row],[Original Price]]&lt;1000,"500-999",fact_orders[[#This Row],[Original Price]]&lt;2000,"1000-1999",TRUE,"2000+")</f>
        <v>250-499</v>
      </c>
      <c r="Y2327" t="str" cm="1">
        <f t="array" ref="Y2327">_xlfn.IFS(fact_orders[[#This Row],[Discount%]]&lt;0.2,"10-19%",fact_orders[[#This Row],[Discount%]]&lt;0.3,"20-29%",fact_orders[[#This Row],[Discount%]]&lt;0.4,"30-39%",fact_orders[[#This Row],[Discount%]]&lt;0.5,"40-49%",TRUE,"50%+")</f>
        <v>10-19%</v>
      </c>
    </row>
    <row r="2328" spans="1:25" hidden="1" x14ac:dyDescent="0.3">
      <c r="A2328" t="s">
        <v>5744</v>
      </c>
      <c r="B2328" t="s">
        <v>3296</v>
      </c>
      <c r="C2328" t="s">
        <v>2178</v>
      </c>
      <c r="D2328" s="2">
        <v>44597</v>
      </c>
      <c r="E2328">
        <v>963</v>
      </c>
      <c r="F2328" s="4">
        <v>0.35</v>
      </c>
      <c r="G2328" t="s">
        <v>2115</v>
      </c>
      <c r="H2328" t="s">
        <v>2116</v>
      </c>
      <c r="I2328" t="s">
        <v>2117</v>
      </c>
      <c r="J2328" t="s">
        <v>2164</v>
      </c>
      <c r="K2328" t="s">
        <v>2119</v>
      </c>
      <c r="L2328" t="s">
        <v>23</v>
      </c>
      <c r="M2328">
        <v>2</v>
      </c>
      <c r="N2328">
        <v>20</v>
      </c>
      <c r="O2328" t="s">
        <v>3292</v>
      </c>
      <c r="P2328" t="s">
        <v>3293</v>
      </c>
      <c r="Q2328" s="7">
        <f>fact_orders[[#This Row],[Original Price]]*(1-fact_orders[[#This Row],[Discount%]])</f>
        <v>625.95000000000005</v>
      </c>
      <c r="R2328">
        <f>fact_orders[[#This Row],[Original Price]]*fact_orders[[#This Row],[Discount%]]</f>
        <v>337.04999999999995</v>
      </c>
      <c r="S2328">
        <f>YEAR(fact_orders[[#This Row],[Date]])</f>
        <v>2022</v>
      </c>
      <c r="T2328">
        <f>MONTH(fact_orders[[#This Row],[Date]])</f>
        <v>2</v>
      </c>
      <c r="U2328" t="str">
        <f>TEXT(fact_orders[[#This Row],[Date]],"mmm-yyyy")</f>
        <v>Feb-2022</v>
      </c>
      <c r="V2328" t="str">
        <f>"Q"&amp;ROUNDUP(MONTH(fact_orders[[#This Row],[Date]])/3,0)</f>
        <v>Q1</v>
      </c>
      <c r="W2328" t="str" cm="1">
        <f t="array" ref="W2328">_xlfn.IFS(
fact_orders[[#This Row],[dim_customers.Customer Age]]&lt;=25,"18-25",
fact_orders[[#This Row],[dim_customers.Customer Age]]&lt;=35,"26-35",
fact_orders[[#This Row],[dim_customers.Customer Age]]&lt;=45,"36-45",
fact_orders[[#This Row],[dim_customers.Customer Age]]&lt;=55,"46-55",
TRUE,"56+"
)</f>
        <v>18-25</v>
      </c>
      <c r="X2328" t="str" cm="1">
        <f t="array" ref="X2328">_xlfn.IFS(fact_orders[[#This Row],[Original Price]]&lt;250,"Under 250", fact_orders[[#This Row],[Original Price]]&lt;500, "250-499",fact_orders[[#This Row],[Original Price]]&lt;1000,"500-999",fact_orders[[#This Row],[Original Price]]&lt;2000,"1000-1999",TRUE,"2000+")</f>
        <v>500-999</v>
      </c>
      <c r="Y2328" t="str" cm="1">
        <f t="array" ref="Y2328">_xlfn.IFS(fact_orders[[#This Row],[Discount%]]&lt;0.2,"10-19%",fact_orders[[#This Row],[Discount%]]&lt;0.3,"20-29%",fact_orders[[#This Row],[Discount%]]&lt;0.4,"30-39%",fact_orders[[#This Row],[Discount%]]&lt;0.5,"40-49%",TRUE,"50%+")</f>
        <v>30-39%</v>
      </c>
    </row>
    <row r="2329" spans="1:25" hidden="1" x14ac:dyDescent="0.3">
      <c r="A2329" t="s">
        <v>5745</v>
      </c>
      <c r="B2329" t="s">
        <v>3297</v>
      </c>
      <c r="C2329" t="s">
        <v>2178</v>
      </c>
      <c r="D2329" s="2">
        <v>44522</v>
      </c>
      <c r="E2329">
        <v>456</v>
      </c>
      <c r="F2329" s="4">
        <v>0.35</v>
      </c>
      <c r="G2329" t="s">
        <v>2115</v>
      </c>
      <c r="H2329" t="s">
        <v>2116</v>
      </c>
      <c r="I2329" t="s">
        <v>2117</v>
      </c>
      <c r="J2329" t="s">
        <v>2164</v>
      </c>
      <c r="K2329" t="s">
        <v>2119</v>
      </c>
      <c r="L2329" t="s">
        <v>23</v>
      </c>
      <c r="M2329">
        <v>2</v>
      </c>
      <c r="N2329">
        <v>22</v>
      </c>
      <c r="O2329" t="s">
        <v>3298</v>
      </c>
      <c r="P2329" t="s">
        <v>3299</v>
      </c>
      <c r="Q2329" s="7">
        <f>fact_orders[[#This Row],[Original Price]]*(1-fact_orders[[#This Row],[Discount%]])</f>
        <v>296.40000000000003</v>
      </c>
      <c r="R2329">
        <f>fact_orders[[#This Row],[Original Price]]*fact_orders[[#This Row],[Discount%]]</f>
        <v>159.6</v>
      </c>
      <c r="S2329">
        <f>YEAR(fact_orders[[#This Row],[Date]])</f>
        <v>2021</v>
      </c>
      <c r="T2329">
        <f>MONTH(fact_orders[[#This Row],[Date]])</f>
        <v>11</v>
      </c>
      <c r="U2329" t="str">
        <f>TEXT(fact_orders[[#This Row],[Date]],"mmm-yyyy")</f>
        <v>Nov-2021</v>
      </c>
      <c r="V2329" t="str">
        <f>"Q"&amp;ROUNDUP(MONTH(fact_orders[[#This Row],[Date]])/3,0)</f>
        <v>Q4</v>
      </c>
      <c r="W2329" t="str" cm="1">
        <f t="array" ref="W2329">_xlfn.IFS(
fact_orders[[#This Row],[dim_customers.Customer Age]]&lt;=25,"18-25",
fact_orders[[#This Row],[dim_customers.Customer Age]]&lt;=35,"26-35",
fact_orders[[#This Row],[dim_customers.Customer Age]]&lt;=45,"36-45",
fact_orders[[#This Row],[dim_customers.Customer Age]]&lt;=55,"46-55",
TRUE,"56+"
)</f>
        <v>18-25</v>
      </c>
      <c r="X2329" t="str" cm="1">
        <f t="array" ref="X2329">_xlfn.IFS(fact_orders[[#This Row],[Original Price]]&lt;250,"Under 250", fact_orders[[#This Row],[Original Price]]&lt;500, "250-499",fact_orders[[#This Row],[Original Price]]&lt;1000,"500-999",fact_orders[[#This Row],[Original Price]]&lt;2000,"1000-1999",TRUE,"2000+")</f>
        <v>250-499</v>
      </c>
      <c r="Y2329" t="str" cm="1">
        <f t="array" ref="Y2329">_xlfn.IFS(fact_orders[[#This Row],[Discount%]]&lt;0.2,"10-19%",fact_orders[[#This Row],[Discount%]]&lt;0.3,"20-29%",fact_orders[[#This Row],[Discount%]]&lt;0.4,"30-39%",fact_orders[[#This Row],[Discount%]]&lt;0.5,"40-49%",TRUE,"50%+")</f>
        <v>30-39%</v>
      </c>
    </row>
    <row r="2330" spans="1:25" hidden="1" x14ac:dyDescent="0.3">
      <c r="A2330" t="s">
        <v>5746</v>
      </c>
      <c r="B2330" t="s">
        <v>3300</v>
      </c>
      <c r="C2330" t="s">
        <v>2178</v>
      </c>
      <c r="D2330" s="2">
        <v>44544</v>
      </c>
      <c r="E2330">
        <v>1189</v>
      </c>
      <c r="F2330" s="4">
        <v>0.35</v>
      </c>
      <c r="G2330" t="s">
        <v>2115</v>
      </c>
      <c r="H2330" t="s">
        <v>2116</v>
      </c>
      <c r="I2330" t="s">
        <v>2117</v>
      </c>
      <c r="J2330" t="s">
        <v>2164</v>
      </c>
      <c r="K2330" t="s">
        <v>2119</v>
      </c>
      <c r="L2330" t="s">
        <v>23</v>
      </c>
      <c r="M2330">
        <v>2</v>
      </c>
      <c r="N2330">
        <v>25</v>
      </c>
      <c r="O2330" t="s">
        <v>3298</v>
      </c>
      <c r="P2330" t="s">
        <v>3299</v>
      </c>
      <c r="Q2330" s="7">
        <f>fact_orders[[#This Row],[Original Price]]*(1-fact_orders[[#This Row],[Discount%]])</f>
        <v>772.85</v>
      </c>
      <c r="R2330">
        <f>fact_orders[[#This Row],[Original Price]]*fact_orders[[#This Row],[Discount%]]</f>
        <v>416.15</v>
      </c>
      <c r="S2330">
        <f>YEAR(fact_orders[[#This Row],[Date]])</f>
        <v>2021</v>
      </c>
      <c r="T2330">
        <f>MONTH(fact_orders[[#This Row],[Date]])</f>
        <v>12</v>
      </c>
      <c r="U2330" t="str">
        <f>TEXT(fact_orders[[#This Row],[Date]],"mmm-yyyy")</f>
        <v>Dec-2021</v>
      </c>
      <c r="V2330" t="str">
        <f>"Q"&amp;ROUNDUP(MONTH(fact_orders[[#This Row],[Date]])/3,0)</f>
        <v>Q4</v>
      </c>
      <c r="W2330" t="str" cm="1">
        <f t="array" ref="W2330">_xlfn.IFS(
fact_orders[[#This Row],[dim_customers.Customer Age]]&lt;=25,"18-25",
fact_orders[[#This Row],[dim_customers.Customer Age]]&lt;=35,"26-35",
fact_orders[[#This Row],[dim_customers.Customer Age]]&lt;=45,"36-45",
fact_orders[[#This Row],[dim_customers.Customer Age]]&lt;=55,"46-55",
TRUE,"56+"
)</f>
        <v>18-25</v>
      </c>
      <c r="X2330" t="str" cm="1">
        <f t="array" ref="X2330">_xlfn.IFS(fact_orders[[#This Row],[Original Price]]&lt;250,"Under 250", fact_orders[[#This Row],[Original Price]]&lt;500, "250-499",fact_orders[[#This Row],[Original Price]]&lt;1000,"500-999",fact_orders[[#This Row],[Original Price]]&lt;2000,"1000-1999",TRUE,"2000+")</f>
        <v>1000-1999</v>
      </c>
      <c r="Y2330" t="str" cm="1">
        <f t="array" ref="Y2330">_xlfn.IFS(fact_orders[[#This Row],[Discount%]]&lt;0.2,"10-19%",fact_orders[[#This Row],[Discount%]]&lt;0.3,"20-29%",fact_orders[[#This Row],[Discount%]]&lt;0.4,"30-39%",fact_orders[[#This Row],[Discount%]]&lt;0.5,"40-49%",TRUE,"50%+")</f>
        <v>30-39%</v>
      </c>
    </row>
    <row r="2331" spans="1:25" hidden="1" x14ac:dyDescent="0.3">
      <c r="A2331" t="s">
        <v>5747</v>
      </c>
      <c r="B2331" t="s">
        <v>3301</v>
      </c>
      <c r="C2331" t="s">
        <v>2178</v>
      </c>
      <c r="D2331" s="2">
        <v>44227</v>
      </c>
      <c r="E2331">
        <v>1298</v>
      </c>
      <c r="F2331" s="4">
        <v>0.35</v>
      </c>
      <c r="G2331" t="s">
        <v>2115</v>
      </c>
      <c r="H2331" t="s">
        <v>2116</v>
      </c>
      <c r="I2331" t="s">
        <v>2117</v>
      </c>
      <c r="J2331" t="s">
        <v>2164</v>
      </c>
      <c r="K2331" t="s">
        <v>2119</v>
      </c>
      <c r="L2331" t="s">
        <v>23</v>
      </c>
      <c r="M2331">
        <v>2</v>
      </c>
      <c r="N2331">
        <v>27</v>
      </c>
      <c r="O2331" t="s">
        <v>3302</v>
      </c>
      <c r="P2331" t="s">
        <v>3303</v>
      </c>
      <c r="Q2331" s="7">
        <f>fact_orders[[#This Row],[Original Price]]*(1-fact_orders[[#This Row],[Discount%]])</f>
        <v>843.7</v>
      </c>
      <c r="R2331">
        <f>fact_orders[[#This Row],[Original Price]]*fact_orders[[#This Row],[Discount%]]</f>
        <v>454.29999999999995</v>
      </c>
      <c r="S2331">
        <f>YEAR(fact_orders[[#This Row],[Date]])</f>
        <v>2021</v>
      </c>
      <c r="T2331">
        <f>MONTH(fact_orders[[#This Row],[Date]])</f>
        <v>1</v>
      </c>
      <c r="U2331" t="str">
        <f>TEXT(fact_orders[[#This Row],[Date]],"mmm-yyyy")</f>
        <v>Jan-2021</v>
      </c>
      <c r="V2331" t="str">
        <f>"Q"&amp;ROUNDUP(MONTH(fact_orders[[#This Row],[Date]])/3,0)</f>
        <v>Q1</v>
      </c>
      <c r="W2331" t="str" cm="1">
        <f t="array" ref="W2331">_xlfn.IFS(
fact_orders[[#This Row],[dim_customers.Customer Age]]&lt;=25,"18-25",
fact_orders[[#This Row],[dim_customers.Customer Age]]&lt;=35,"26-35",
fact_orders[[#This Row],[dim_customers.Customer Age]]&lt;=45,"36-45",
fact_orders[[#This Row],[dim_customers.Customer Age]]&lt;=55,"46-55",
TRUE,"56+"
)</f>
        <v>26-35</v>
      </c>
      <c r="X2331" t="str" cm="1">
        <f t="array" ref="X2331">_xlfn.IFS(fact_orders[[#This Row],[Original Price]]&lt;250,"Under 250", fact_orders[[#This Row],[Original Price]]&lt;500, "250-499",fact_orders[[#This Row],[Original Price]]&lt;1000,"500-999",fact_orders[[#This Row],[Original Price]]&lt;2000,"1000-1999",TRUE,"2000+")</f>
        <v>1000-1999</v>
      </c>
      <c r="Y2331" t="str" cm="1">
        <f t="array" ref="Y2331">_xlfn.IFS(fact_orders[[#This Row],[Discount%]]&lt;0.2,"10-19%",fact_orders[[#This Row],[Discount%]]&lt;0.3,"20-29%",fact_orders[[#This Row],[Discount%]]&lt;0.4,"30-39%",fact_orders[[#This Row],[Discount%]]&lt;0.5,"40-49%",TRUE,"50%+")</f>
        <v>30-39%</v>
      </c>
    </row>
    <row r="2332" spans="1:25" hidden="1" x14ac:dyDescent="0.3">
      <c r="A2332" t="s">
        <v>5748</v>
      </c>
      <c r="B2332" t="s">
        <v>3304</v>
      </c>
      <c r="C2332" t="s">
        <v>2178</v>
      </c>
      <c r="D2332" s="2">
        <v>44993</v>
      </c>
      <c r="E2332">
        <v>1456</v>
      </c>
      <c r="F2332" s="4">
        <v>0.55000000000000004</v>
      </c>
      <c r="G2332" t="s">
        <v>2115</v>
      </c>
      <c r="H2332" t="s">
        <v>2116</v>
      </c>
      <c r="I2332" t="s">
        <v>2117</v>
      </c>
      <c r="J2332" t="s">
        <v>2164</v>
      </c>
      <c r="K2332" t="s">
        <v>2119</v>
      </c>
      <c r="L2332" t="s">
        <v>23</v>
      </c>
      <c r="M2332">
        <v>2</v>
      </c>
      <c r="N2332">
        <v>29</v>
      </c>
      <c r="O2332" t="s">
        <v>3302</v>
      </c>
      <c r="P2332" t="s">
        <v>3303</v>
      </c>
      <c r="Q2332" s="7">
        <f>fact_orders[[#This Row],[Original Price]]*(1-fact_orders[[#This Row],[Discount%]])</f>
        <v>655.19999999999993</v>
      </c>
      <c r="R2332">
        <f>fact_orders[[#This Row],[Original Price]]*fact_orders[[#This Row],[Discount%]]</f>
        <v>800.80000000000007</v>
      </c>
      <c r="S2332">
        <f>YEAR(fact_orders[[#This Row],[Date]])</f>
        <v>2023</v>
      </c>
      <c r="T2332">
        <f>MONTH(fact_orders[[#This Row],[Date]])</f>
        <v>3</v>
      </c>
      <c r="U2332" t="str">
        <f>TEXT(fact_orders[[#This Row],[Date]],"mmm-yyyy")</f>
        <v>Mar-2023</v>
      </c>
      <c r="V2332" t="str">
        <f>"Q"&amp;ROUNDUP(MONTH(fact_orders[[#This Row],[Date]])/3,0)</f>
        <v>Q1</v>
      </c>
      <c r="W2332" t="str" cm="1">
        <f t="array" ref="W2332">_xlfn.IFS(
fact_orders[[#This Row],[dim_customers.Customer Age]]&lt;=25,"18-25",
fact_orders[[#This Row],[dim_customers.Customer Age]]&lt;=35,"26-35",
fact_orders[[#This Row],[dim_customers.Customer Age]]&lt;=45,"36-45",
fact_orders[[#This Row],[dim_customers.Customer Age]]&lt;=55,"46-55",
TRUE,"56+"
)</f>
        <v>26-35</v>
      </c>
      <c r="X2332" t="str" cm="1">
        <f t="array" ref="X2332">_xlfn.IFS(fact_orders[[#This Row],[Original Price]]&lt;250,"Under 250", fact_orders[[#This Row],[Original Price]]&lt;500, "250-499",fact_orders[[#This Row],[Original Price]]&lt;1000,"500-999",fact_orders[[#This Row],[Original Price]]&lt;2000,"1000-1999",TRUE,"2000+")</f>
        <v>1000-1999</v>
      </c>
      <c r="Y2332" t="str" cm="1">
        <f t="array" ref="Y2332">_xlfn.IFS(fact_orders[[#This Row],[Discount%]]&lt;0.2,"10-19%",fact_orders[[#This Row],[Discount%]]&lt;0.3,"20-29%",fact_orders[[#This Row],[Discount%]]&lt;0.4,"30-39%",fact_orders[[#This Row],[Discount%]]&lt;0.5,"40-49%",TRUE,"50%+")</f>
        <v>50%+</v>
      </c>
    </row>
    <row r="2333" spans="1:25" hidden="1" x14ac:dyDescent="0.3">
      <c r="A2333" t="s">
        <v>5749</v>
      </c>
      <c r="B2333" t="s">
        <v>3305</v>
      </c>
      <c r="C2333" t="s">
        <v>2178</v>
      </c>
      <c r="D2333" s="2">
        <v>44419</v>
      </c>
      <c r="E2333">
        <v>1478</v>
      </c>
      <c r="F2333" s="4">
        <v>0.55000000000000004</v>
      </c>
      <c r="G2333" t="s">
        <v>2115</v>
      </c>
      <c r="H2333" t="s">
        <v>2116</v>
      </c>
      <c r="I2333" t="s">
        <v>2117</v>
      </c>
      <c r="J2333" t="s">
        <v>2164</v>
      </c>
      <c r="K2333" t="s">
        <v>2119</v>
      </c>
      <c r="L2333" t="s">
        <v>23</v>
      </c>
      <c r="M2333">
        <v>2</v>
      </c>
      <c r="N2333">
        <v>23</v>
      </c>
      <c r="O2333" t="s">
        <v>3302</v>
      </c>
      <c r="P2333" t="s">
        <v>3303</v>
      </c>
      <c r="Q2333" s="7">
        <f>fact_orders[[#This Row],[Original Price]]*(1-fact_orders[[#This Row],[Discount%]])</f>
        <v>665.09999999999991</v>
      </c>
      <c r="R2333">
        <f>fact_orders[[#This Row],[Original Price]]*fact_orders[[#This Row],[Discount%]]</f>
        <v>812.90000000000009</v>
      </c>
      <c r="S2333">
        <f>YEAR(fact_orders[[#This Row],[Date]])</f>
        <v>2021</v>
      </c>
      <c r="T2333">
        <f>MONTH(fact_orders[[#This Row],[Date]])</f>
        <v>8</v>
      </c>
      <c r="U2333" t="str">
        <f>TEXT(fact_orders[[#This Row],[Date]],"mmm-yyyy")</f>
        <v>Aug-2021</v>
      </c>
      <c r="V2333" t="str">
        <f>"Q"&amp;ROUNDUP(MONTH(fact_orders[[#This Row],[Date]])/3,0)</f>
        <v>Q3</v>
      </c>
      <c r="W2333" t="str" cm="1">
        <f t="array" ref="W2333">_xlfn.IFS(
fact_orders[[#This Row],[dim_customers.Customer Age]]&lt;=25,"18-25",
fact_orders[[#This Row],[dim_customers.Customer Age]]&lt;=35,"26-35",
fact_orders[[#This Row],[dim_customers.Customer Age]]&lt;=45,"36-45",
fact_orders[[#This Row],[dim_customers.Customer Age]]&lt;=55,"46-55",
TRUE,"56+"
)</f>
        <v>18-25</v>
      </c>
      <c r="X2333" t="str" cm="1">
        <f t="array" ref="X2333">_xlfn.IFS(fact_orders[[#This Row],[Original Price]]&lt;250,"Under 250", fact_orders[[#This Row],[Original Price]]&lt;500, "250-499",fact_orders[[#This Row],[Original Price]]&lt;1000,"500-999",fact_orders[[#This Row],[Original Price]]&lt;2000,"1000-1999",TRUE,"2000+")</f>
        <v>1000-1999</v>
      </c>
      <c r="Y2333" t="str" cm="1">
        <f t="array" ref="Y2333">_xlfn.IFS(fact_orders[[#This Row],[Discount%]]&lt;0.2,"10-19%",fact_orders[[#This Row],[Discount%]]&lt;0.3,"20-29%",fact_orders[[#This Row],[Discount%]]&lt;0.4,"30-39%",fact_orders[[#This Row],[Discount%]]&lt;0.5,"40-49%",TRUE,"50%+")</f>
        <v>50%+</v>
      </c>
    </row>
    <row r="2334" spans="1:25" hidden="1" x14ac:dyDescent="0.3">
      <c r="A2334" t="s">
        <v>5750</v>
      </c>
      <c r="B2334" t="s">
        <v>3306</v>
      </c>
      <c r="C2334" t="s">
        <v>2179</v>
      </c>
      <c r="D2334" s="2">
        <v>44262</v>
      </c>
      <c r="E2334">
        <v>256</v>
      </c>
      <c r="F2334" s="4">
        <v>0.55000000000000004</v>
      </c>
      <c r="G2334" t="s">
        <v>2115</v>
      </c>
      <c r="H2334" t="s">
        <v>2116</v>
      </c>
      <c r="I2334" t="s">
        <v>2117</v>
      </c>
      <c r="J2334" t="s">
        <v>2164</v>
      </c>
      <c r="K2334" t="s">
        <v>2119</v>
      </c>
      <c r="L2334" t="s">
        <v>23</v>
      </c>
      <c r="M2334">
        <v>3</v>
      </c>
      <c r="N2334">
        <v>25</v>
      </c>
      <c r="O2334" t="s">
        <v>3302</v>
      </c>
      <c r="P2334" t="s">
        <v>3303</v>
      </c>
      <c r="Q2334" s="7">
        <f>fact_orders[[#This Row],[Original Price]]*(1-fact_orders[[#This Row],[Discount%]])</f>
        <v>115.19999999999999</v>
      </c>
      <c r="R2334">
        <f>fact_orders[[#This Row],[Original Price]]*fact_orders[[#This Row],[Discount%]]</f>
        <v>140.80000000000001</v>
      </c>
      <c r="S2334">
        <f>YEAR(fact_orders[[#This Row],[Date]])</f>
        <v>2021</v>
      </c>
      <c r="T2334">
        <f>MONTH(fact_orders[[#This Row],[Date]])</f>
        <v>3</v>
      </c>
      <c r="U2334" t="str">
        <f>TEXT(fact_orders[[#This Row],[Date]],"mmm-yyyy")</f>
        <v>Mar-2021</v>
      </c>
      <c r="V2334" t="str">
        <f>"Q"&amp;ROUNDUP(MONTH(fact_orders[[#This Row],[Date]])/3,0)</f>
        <v>Q1</v>
      </c>
      <c r="W2334" t="str" cm="1">
        <f t="array" ref="W2334">_xlfn.IFS(
fact_orders[[#This Row],[dim_customers.Customer Age]]&lt;=25,"18-25",
fact_orders[[#This Row],[dim_customers.Customer Age]]&lt;=35,"26-35",
fact_orders[[#This Row],[dim_customers.Customer Age]]&lt;=45,"36-45",
fact_orders[[#This Row],[dim_customers.Customer Age]]&lt;=55,"46-55",
TRUE,"56+"
)</f>
        <v>18-25</v>
      </c>
      <c r="X2334" t="str" cm="1">
        <f t="array" ref="X2334">_xlfn.IFS(fact_orders[[#This Row],[Original Price]]&lt;250,"Under 250", fact_orders[[#This Row],[Original Price]]&lt;500, "250-499",fact_orders[[#This Row],[Original Price]]&lt;1000,"500-999",fact_orders[[#This Row],[Original Price]]&lt;2000,"1000-1999",TRUE,"2000+")</f>
        <v>250-499</v>
      </c>
      <c r="Y2334" t="str" cm="1">
        <f t="array" ref="Y2334">_xlfn.IFS(fact_orders[[#This Row],[Discount%]]&lt;0.2,"10-19%",fact_orders[[#This Row],[Discount%]]&lt;0.3,"20-29%",fact_orders[[#This Row],[Discount%]]&lt;0.4,"30-39%",fact_orders[[#This Row],[Discount%]]&lt;0.5,"40-49%",TRUE,"50%+")</f>
        <v>50%+</v>
      </c>
    </row>
    <row r="2335" spans="1:25" hidden="1" x14ac:dyDescent="0.3">
      <c r="A2335" t="s">
        <v>5751</v>
      </c>
      <c r="B2335" t="s">
        <v>3307</v>
      </c>
      <c r="C2335" t="s">
        <v>2180</v>
      </c>
      <c r="D2335" s="2">
        <v>44416</v>
      </c>
      <c r="E2335">
        <v>2698</v>
      </c>
      <c r="F2335" s="4">
        <v>0.55000000000000004</v>
      </c>
      <c r="G2335" t="s">
        <v>2115</v>
      </c>
      <c r="H2335" t="s">
        <v>2116</v>
      </c>
      <c r="I2335" t="s">
        <v>2117</v>
      </c>
      <c r="J2335" t="s">
        <v>2164</v>
      </c>
      <c r="K2335" t="s">
        <v>2119</v>
      </c>
      <c r="L2335" t="s">
        <v>33</v>
      </c>
      <c r="M2335">
        <v>4</v>
      </c>
      <c r="N2335">
        <v>24</v>
      </c>
      <c r="O2335" t="s">
        <v>3302</v>
      </c>
      <c r="P2335" t="s">
        <v>3303</v>
      </c>
      <c r="Q2335" s="7">
        <f>fact_orders[[#This Row],[Original Price]]*(1-fact_orders[[#This Row],[Discount%]])</f>
        <v>1214.0999999999999</v>
      </c>
      <c r="R2335">
        <f>fact_orders[[#This Row],[Original Price]]*fact_orders[[#This Row],[Discount%]]</f>
        <v>1483.9</v>
      </c>
      <c r="S2335">
        <f>YEAR(fact_orders[[#This Row],[Date]])</f>
        <v>2021</v>
      </c>
      <c r="T2335">
        <f>MONTH(fact_orders[[#This Row],[Date]])</f>
        <v>8</v>
      </c>
      <c r="U2335" t="str">
        <f>TEXT(fact_orders[[#This Row],[Date]],"mmm-yyyy")</f>
        <v>Aug-2021</v>
      </c>
      <c r="V2335" t="str">
        <f>"Q"&amp;ROUNDUP(MONTH(fact_orders[[#This Row],[Date]])/3,0)</f>
        <v>Q3</v>
      </c>
      <c r="W2335" t="str" cm="1">
        <f t="array" ref="W2335">_xlfn.IFS(
fact_orders[[#This Row],[dim_customers.Customer Age]]&lt;=25,"18-25",
fact_orders[[#This Row],[dim_customers.Customer Age]]&lt;=35,"26-35",
fact_orders[[#This Row],[dim_customers.Customer Age]]&lt;=45,"36-45",
fact_orders[[#This Row],[dim_customers.Customer Age]]&lt;=55,"46-55",
TRUE,"56+"
)</f>
        <v>18-25</v>
      </c>
      <c r="X2335" t="str" cm="1">
        <f t="array" ref="X2335">_xlfn.IFS(fact_orders[[#This Row],[Original Price]]&lt;250,"Under 250", fact_orders[[#This Row],[Original Price]]&lt;500, "250-499",fact_orders[[#This Row],[Original Price]]&lt;1000,"500-999",fact_orders[[#This Row],[Original Price]]&lt;2000,"1000-1999",TRUE,"2000+")</f>
        <v>2000+</v>
      </c>
      <c r="Y2335" t="str" cm="1">
        <f t="array" ref="Y2335">_xlfn.IFS(fact_orders[[#This Row],[Discount%]]&lt;0.2,"10-19%",fact_orders[[#This Row],[Discount%]]&lt;0.3,"20-29%",fact_orders[[#This Row],[Discount%]]&lt;0.4,"30-39%",fact_orders[[#This Row],[Discount%]]&lt;0.5,"40-49%",TRUE,"50%+")</f>
        <v>50%+</v>
      </c>
    </row>
    <row r="2336" spans="1:25" hidden="1" x14ac:dyDescent="0.3">
      <c r="A2336" t="s">
        <v>5752</v>
      </c>
      <c r="B2336" t="s">
        <v>3308</v>
      </c>
      <c r="C2336" t="s">
        <v>2181</v>
      </c>
      <c r="D2336" s="2">
        <v>44224</v>
      </c>
      <c r="E2336">
        <v>2364</v>
      </c>
      <c r="F2336" s="4">
        <v>0.5</v>
      </c>
      <c r="G2336" t="s">
        <v>2115</v>
      </c>
      <c r="H2336" t="s">
        <v>2116</v>
      </c>
      <c r="I2336" t="s">
        <v>2117</v>
      </c>
      <c r="J2336" t="s">
        <v>2164</v>
      </c>
      <c r="K2336" t="s">
        <v>2119</v>
      </c>
      <c r="L2336" t="s">
        <v>286</v>
      </c>
      <c r="M2336">
        <v>5</v>
      </c>
      <c r="N2336">
        <v>15</v>
      </c>
      <c r="O2336" t="s">
        <v>3302</v>
      </c>
      <c r="P2336" t="s">
        <v>3303</v>
      </c>
      <c r="Q2336" s="7">
        <f>fact_orders[[#This Row],[Original Price]]*(1-fact_orders[[#This Row],[Discount%]])</f>
        <v>1182</v>
      </c>
      <c r="R2336">
        <f>fact_orders[[#This Row],[Original Price]]*fact_orders[[#This Row],[Discount%]]</f>
        <v>1182</v>
      </c>
      <c r="S2336">
        <f>YEAR(fact_orders[[#This Row],[Date]])</f>
        <v>2021</v>
      </c>
      <c r="T2336">
        <f>MONTH(fact_orders[[#This Row],[Date]])</f>
        <v>1</v>
      </c>
      <c r="U2336" t="str">
        <f>TEXT(fact_orders[[#This Row],[Date]],"mmm-yyyy")</f>
        <v>Jan-2021</v>
      </c>
      <c r="V2336" t="str">
        <f>"Q"&amp;ROUNDUP(MONTH(fact_orders[[#This Row],[Date]])/3,0)</f>
        <v>Q1</v>
      </c>
      <c r="W2336" t="str" cm="1">
        <f t="array" ref="W2336">_xlfn.IFS(
fact_orders[[#This Row],[dim_customers.Customer Age]]&lt;=25,"18-25",
fact_orders[[#This Row],[dim_customers.Customer Age]]&lt;=35,"26-35",
fact_orders[[#This Row],[dim_customers.Customer Age]]&lt;=45,"36-45",
fact_orders[[#This Row],[dim_customers.Customer Age]]&lt;=55,"46-55",
TRUE,"56+"
)</f>
        <v>18-25</v>
      </c>
      <c r="X2336" t="str" cm="1">
        <f t="array" ref="X2336">_xlfn.IFS(fact_orders[[#This Row],[Original Price]]&lt;250,"Under 250", fact_orders[[#This Row],[Original Price]]&lt;500, "250-499",fact_orders[[#This Row],[Original Price]]&lt;1000,"500-999",fact_orders[[#This Row],[Original Price]]&lt;2000,"1000-1999",TRUE,"2000+")</f>
        <v>2000+</v>
      </c>
      <c r="Y2336" t="str" cm="1">
        <f t="array" ref="Y2336">_xlfn.IFS(fact_orders[[#This Row],[Discount%]]&lt;0.2,"10-19%",fact_orders[[#This Row],[Discount%]]&lt;0.3,"20-29%",fact_orders[[#This Row],[Discount%]]&lt;0.4,"30-39%",fact_orders[[#This Row],[Discount%]]&lt;0.5,"40-49%",TRUE,"50%+")</f>
        <v>50%+</v>
      </c>
    </row>
    <row r="2337" spans="1:25" hidden="1" x14ac:dyDescent="0.3">
      <c r="A2337" t="s">
        <v>5753</v>
      </c>
      <c r="B2337" t="s">
        <v>3309</v>
      </c>
      <c r="C2337" t="s">
        <v>2182</v>
      </c>
      <c r="D2337" s="2">
        <v>44307</v>
      </c>
      <c r="E2337">
        <v>1236</v>
      </c>
      <c r="F2337" s="4">
        <v>0.5</v>
      </c>
      <c r="G2337" t="s">
        <v>2115</v>
      </c>
      <c r="H2337" t="s">
        <v>2116</v>
      </c>
      <c r="I2337" t="s">
        <v>2117</v>
      </c>
      <c r="J2337" t="s">
        <v>2164</v>
      </c>
      <c r="K2337" t="s">
        <v>2119</v>
      </c>
      <c r="L2337" t="s">
        <v>327</v>
      </c>
      <c r="M2337">
        <v>4</v>
      </c>
      <c r="N2337">
        <v>19</v>
      </c>
      <c r="O2337" t="s">
        <v>3310</v>
      </c>
      <c r="P2337" t="s">
        <v>3303</v>
      </c>
      <c r="Q2337" s="7">
        <f>fact_orders[[#This Row],[Original Price]]*(1-fact_orders[[#This Row],[Discount%]])</f>
        <v>618</v>
      </c>
      <c r="R2337">
        <f>fact_orders[[#This Row],[Original Price]]*fact_orders[[#This Row],[Discount%]]</f>
        <v>618</v>
      </c>
      <c r="S2337">
        <f>YEAR(fact_orders[[#This Row],[Date]])</f>
        <v>2021</v>
      </c>
      <c r="T2337">
        <f>MONTH(fact_orders[[#This Row],[Date]])</f>
        <v>4</v>
      </c>
      <c r="U2337" t="str">
        <f>TEXT(fact_orders[[#This Row],[Date]],"mmm-yyyy")</f>
        <v>Apr-2021</v>
      </c>
      <c r="V2337" t="str">
        <f>"Q"&amp;ROUNDUP(MONTH(fact_orders[[#This Row],[Date]])/3,0)</f>
        <v>Q2</v>
      </c>
      <c r="W2337" t="str" cm="1">
        <f t="array" ref="W2337">_xlfn.IFS(
fact_orders[[#This Row],[dim_customers.Customer Age]]&lt;=25,"18-25",
fact_orders[[#This Row],[dim_customers.Customer Age]]&lt;=35,"26-35",
fact_orders[[#This Row],[dim_customers.Customer Age]]&lt;=45,"36-45",
fact_orders[[#This Row],[dim_customers.Customer Age]]&lt;=55,"46-55",
TRUE,"56+"
)</f>
        <v>18-25</v>
      </c>
      <c r="X2337" t="str" cm="1">
        <f t="array" ref="X2337">_xlfn.IFS(fact_orders[[#This Row],[Original Price]]&lt;250,"Under 250", fact_orders[[#This Row],[Original Price]]&lt;500, "250-499",fact_orders[[#This Row],[Original Price]]&lt;1000,"500-999",fact_orders[[#This Row],[Original Price]]&lt;2000,"1000-1999",TRUE,"2000+")</f>
        <v>1000-1999</v>
      </c>
      <c r="Y2337" t="str" cm="1">
        <f t="array" ref="Y2337">_xlfn.IFS(fact_orders[[#This Row],[Discount%]]&lt;0.2,"10-19%",fact_orders[[#This Row],[Discount%]]&lt;0.3,"20-29%",fact_orders[[#This Row],[Discount%]]&lt;0.4,"30-39%",fact_orders[[#This Row],[Discount%]]&lt;0.5,"40-49%",TRUE,"50%+")</f>
        <v>50%+</v>
      </c>
    </row>
    <row r="2338" spans="1:25" hidden="1" x14ac:dyDescent="0.3">
      <c r="A2338" t="s">
        <v>5754</v>
      </c>
      <c r="B2338" t="s">
        <v>3311</v>
      </c>
      <c r="C2338" t="s">
        <v>2183</v>
      </c>
      <c r="D2338" s="2">
        <v>44589</v>
      </c>
      <c r="E2338">
        <v>756</v>
      </c>
      <c r="F2338" s="4">
        <v>0.5</v>
      </c>
      <c r="G2338" t="s">
        <v>2115</v>
      </c>
      <c r="H2338" t="s">
        <v>2116</v>
      </c>
      <c r="I2338" t="s">
        <v>2117</v>
      </c>
      <c r="J2338" t="s">
        <v>2164</v>
      </c>
      <c r="K2338" t="s">
        <v>2119</v>
      </c>
      <c r="L2338" t="s">
        <v>130</v>
      </c>
      <c r="M2338">
        <v>4</v>
      </c>
      <c r="N2338">
        <v>19</v>
      </c>
      <c r="O2338" t="s">
        <v>3310</v>
      </c>
      <c r="P2338" t="s">
        <v>3303</v>
      </c>
      <c r="Q2338" s="7">
        <f>fact_orders[[#This Row],[Original Price]]*(1-fact_orders[[#This Row],[Discount%]])</f>
        <v>378</v>
      </c>
      <c r="R2338">
        <f>fact_orders[[#This Row],[Original Price]]*fact_orders[[#This Row],[Discount%]]</f>
        <v>378</v>
      </c>
      <c r="S2338">
        <f>YEAR(fact_orders[[#This Row],[Date]])</f>
        <v>2022</v>
      </c>
      <c r="T2338">
        <f>MONTH(fact_orders[[#This Row],[Date]])</f>
        <v>1</v>
      </c>
      <c r="U2338" t="str">
        <f>TEXT(fact_orders[[#This Row],[Date]],"mmm-yyyy")</f>
        <v>Jan-2022</v>
      </c>
      <c r="V2338" t="str">
        <f>"Q"&amp;ROUNDUP(MONTH(fact_orders[[#This Row],[Date]])/3,0)</f>
        <v>Q1</v>
      </c>
      <c r="W2338" t="str" cm="1">
        <f t="array" ref="W2338">_xlfn.IFS(
fact_orders[[#This Row],[dim_customers.Customer Age]]&lt;=25,"18-25",
fact_orders[[#This Row],[dim_customers.Customer Age]]&lt;=35,"26-35",
fact_orders[[#This Row],[dim_customers.Customer Age]]&lt;=45,"36-45",
fact_orders[[#This Row],[dim_customers.Customer Age]]&lt;=55,"46-55",
TRUE,"56+"
)</f>
        <v>18-25</v>
      </c>
      <c r="X2338" t="str" cm="1">
        <f t="array" ref="X2338">_xlfn.IFS(fact_orders[[#This Row],[Original Price]]&lt;250,"Under 250", fact_orders[[#This Row],[Original Price]]&lt;500, "250-499",fact_orders[[#This Row],[Original Price]]&lt;1000,"500-999",fact_orders[[#This Row],[Original Price]]&lt;2000,"1000-1999",TRUE,"2000+")</f>
        <v>500-999</v>
      </c>
      <c r="Y2338" t="str" cm="1">
        <f t="array" ref="Y2338">_xlfn.IFS(fact_orders[[#This Row],[Discount%]]&lt;0.2,"10-19%",fact_orders[[#This Row],[Discount%]]&lt;0.3,"20-29%",fact_orders[[#This Row],[Discount%]]&lt;0.4,"30-39%",fact_orders[[#This Row],[Discount%]]&lt;0.5,"40-49%",TRUE,"50%+")</f>
        <v>50%+</v>
      </c>
    </row>
    <row r="2339" spans="1:25" hidden="1" x14ac:dyDescent="0.3">
      <c r="A2339" t="s">
        <v>5755</v>
      </c>
      <c r="B2339" t="s">
        <v>3312</v>
      </c>
      <c r="C2339" t="s">
        <v>2184</v>
      </c>
      <c r="D2339" s="2">
        <v>44679</v>
      </c>
      <c r="E2339">
        <v>326</v>
      </c>
      <c r="F2339" s="4">
        <v>0.5</v>
      </c>
      <c r="G2339" t="s">
        <v>2115</v>
      </c>
      <c r="H2339" t="s">
        <v>2116</v>
      </c>
      <c r="I2339" t="s">
        <v>2117</v>
      </c>
      <c r="J2339" t="s">
        <v>2164</v>
      </c>
      <c r="K2339" t="s">
        <v>2119</v>
      </c>
      <c r="L2339" t="s">
        <v>184</v>
      </c>
      <c r="M2339">
        <v>4</v>
      </c>
      <c r="N2339">
        <v>19</v>
      </c>
      <c r="O2339" t="s">
        <v>3310</v>
      </c>
      <c r="P2339" t="s">
        <v>3303</v>
      </c>
      <c r="Q2339" s="7">
        <f>fact_orders[[#This Row],[Original Price]]*(1-fact_orders[[#This Row],[Discount%]])</f>
        <v>163</v>
      </c>
      <c r="R2339">
        <f>fact_orders[[#This Row],[Original Price]]*fact_orders[[#This Row],[Discount%]]</f>
        <v>163</v>
      </c>
      <c r="S2339">
        <f>YEAR(fact_orders[[#This Row],[Date]])</f>
        <v>2022</v>
      </c>
      <c r="T2339">
        <f>MONTH(fact_orders[[#This Row],[Date]])</f>
        <v>4</v>
      </c>
      <c r="U2339" t="str">
        <f>TEXT(fact_orders[[#This Row],[Date]],"mmm-yyyy")</f>
        <v>Apr-2022</v>
      </c>
      <c r="V2339" t="str">
        <f>"Q"&amp;ROUNDUP(MONTH(fact_orders[[#This Row],[Date]])/3,0)</f>
        <v>Q2</v>
      </c>
      <c r="W2339" t="str" cm="1">
        <f t="array" ref="W2339">_xlfn.IFS(
fact_orders[[#This Row],[dim_customers.Customer Age]]&lt;=25,"18-25",
fact_orders[[#This Row],[dim_customers.Customer Age]]&lt;=35,"26-35",
fact_orders[[#This Row],[dim_customers.Customer Age]]&lt;=45,"36-45",
fact_orders[[#This Row],[dim_customers.Customer Age]]&lt;=55,"46-55",
TRUE,"56+"
)</f>
        <v>18-25</v>
      </c>
      <c r="X2339" t="str" cm="1">
        <f t="array" ref="X2339">_xlfn.IFS(fact_orders[[#This Row],[Original Price]]&lt;250,"Under 250", fact_orders[[#This Row],[Original Price]]&lt;500, "250-499",fact_orders[[#This Row],[Original Price]]&lt;1000,"500-999",fact_orders[[#This Row],[Original Price]]&lt;2000,"1000-1999",TRUE,"2000+")</f>
        <v>250-499</v>
      </c>
      <c r="Y2339" t="str" cm="1">
        <f t="array" ref="Y2339">_xlfn.IFS(fact_orders[[#This Row],[Discount%]]&lt;0.2,"10-19%",fact_orders[[#This Row],[Discount%]]&lt;0.3,"20-29%",fact_orders[[#This Row],[Discount%]]&lt;0.4,"30-39%",fact_orders[[#This Row],[Discount%]]&lt;0.5,"40-49%",TRUE,"50%+")</f>
        <v>50%+</v>
      </c>
    </row>
    <row r="2340" spans="1:25" hidden="1" x14ac:dyDescent="0.3">
      <c r="A2340" t="s">
        <v>5756</v>
      </c>
      <c r="B2340" t="s">
        <v>3313</v>
      </c>
      <c r="C2340" t="s">
        <v>2185</v>
      </c>
      <c r="D2340" s="2">
        <v>44342</v>
      </c>
      <c r="E2340">
        <v>453</v>
      </c>
      <c r="F2340" s="4">
        <v>0.5</v>
      </c>
      <c r="G2340" t="s">
        <v>2115</v>
      </c>
      <c r="H2340" t="s">
        <v>2116</v>
      </c>
      <c r="I2340" t="s">
        <v>2117</v>
      </c>
      <c r="J2340" t="s">
        <v>2164</v>
      </c>
      <c r="K2340" t="s">
        <v>2119</v>
      </c>
      <c r="L2340" t="s">
        <v>23</v>
      </c>
      <c r="M2340">
        <v>3</v>
      </c>
      <c r="N2340">
        <v>22</v>
      </c>
      <c r="O2340" t="s">
        <v>3310</v>
      </c>
      <c r="P2340" t="s">
        <v>3303</v>
      </c>
      <c r="Q2340" s="7">
        <f>fact_orders[[#This Row],[Original Price]]*(1-fact_orders[[#This Row],[Discount%]])</f>
        <v>226.5</v>
      </c>
      <c r="R2340">
        <f>fact_orders[[#This Row],[Original Price]]*fact_orders[[#This Row],[Discount%]]</f>
        <v>226.5</v>
      </c>
      <c r="S2340">
        <f>YEAR(fact_orders[[#This Row],[Date]])</f>
        <v>2021</v>
      </c>
      <c r="T2340">
        <f>MONTH(fact_orders[[#This Row],[Date]])</f>
        <v>5</v>
      </c>
      <c r="U2340" t="str">
        <f>TEXT(fact_orders[[#This Row],[Date]],"mmm-yyyy")</f>
        <v>May-2021</v>
      </c>
      <c r="V2340" t="str">
        <f>"Q"&amp;ROUNDUP(MONTH(fact_orders[[#This Row],[Date]])/3,0)</f>
        <v>Q2</v>
      </c>
      <c r="W2340" t="str" cm="1">
        <f t="array" ref="W2340">_xlfn.IFS(
fact_orders[[#This Row],[dim_customers.Customer Age]]&lt;=25,"18-25",
fact_orders[[#This Row],[dim_customers.Customer Age]]&lt;=35,"26-35",
fact_orders[[#This Row],[dim_customers.Customer Age]]&lt;=45,"36-45",
fact_orders[[#This Row],[dim_customers.Customer Age]]&lt;=55,"46-55",
TRUE,"56+"
)</f>
        <v>18-25</v>
      </c>
      <c r="X2340" t="str" cm="1">
        <f t="array" ref="X2340">_xlfn.IFS(fact_orders[[#This Row],[Original Price]]&lt;250,"Under 250", fact_orders[[#This Row],[Original Price]]&lt;500, "250-499",fact_orders[[#This Row],[Original Price]]&lt;1000,"500-999",fact_orders[[#This Row],[Original Price]]&lt;2000,"1000-1999",TRUE,"2000+")</f>
        <v>250-499</v>
      </c>
      <c r="Y2340" t="str" cm="1">
        <f t="array" ref="Y2340">_xlfn.IFS(fact_orders[[#This Row],[Discount%]]&lt;0.2,"10-19%",fact_orders[[#This Row],[Discount%]]&lt;0.3,"20-29%",fact_orders[[#This Row],[Discount%]]&lt;0.4,"30-39%",fact_orders[[#This Row],[Discount%]]&lt;0.5,"40-49%",TRUE,"50%+")</f>
        <v>50%+</v>
      </c>
    </row>
    <row r="2341" spans="1:25" hidden="1" x14ac:dyDescent="0.3">
      <c r="A2341" t="s">
        <v>5757</v>
      </c>
      <c r="B2341" t="s">
        <v>3314</v>
      </c>
      <c r="C2341" t="s">
        <v>2186</v>
      </c>
      <c r="D2341" s="2">
        <v>44592</v>
      </c>
      <c r="E2341">
        <v>326</v>
      </c>
      <c r="F2341" s="4">
        <v>0.3</v>
      </c>
      <c r="G2341" t="s">
        <v>2115</v>
      </c>
      <c r="H2341" t="s">
        <v>2116</v>
      </c>
      <c r="I2341" t="s">
        <v>2117</v>
      </c>
      <c r="J2341" t="s">
        <v>2164</v>
      </c>
      <c r="K2341" t="s">
        <v>2119</v>
      </c>
      <c r="L2341" t="s">
        <v>130</v>
      </c>
      <c r="M2341">
        <v>2</v>
      </c>
      <c r="N2341">
        <v>22</v>
      </c>
      <c r="O2341" t="s">
        <v>3310</v>
      </c>
      <c r="P2341" t="s">
        <v>3303</v>
      </c>
      <c r="Q2341" s="7">
        <f>fact_orders[[#This Row],[Original Price]]*(1-fact_orders[[#This Row],[Discount%]])</f>
        <v>228.2</v>
      </c>
      <c r="R2341">
        <f>fact_orders[[#This Row],[Original Price]]*fact_orders[[#This Row],[Discount%]]</f>
        <v>97.8</v>
      </c>
      <c r="S2341">
        <f>YEAR(fact_orders[[#This Row],[Date]])</f>
        <v>2022</v>
      </c>
      <c r="T2341">
        <f>MONTH(fact_orders[[#This Row],[Date]])</f>
        <v>1</v>
      </c>
      <c r="U2341" t="str">
        <f>TEXT(fact_orders[[#This Row],[Date]],"mmm-yyyy")</f>
        <v>Jan-2022</v>
      </c>
      <c r="V2341" t="str">
        <f>"Q"&amp;ROUNDUP(MONTH(fact_orders[[#This Row],[Date]])/3,0)</f>
        <v>Q1</v>
      </c>
      <c r="W2341" t="str" cm="1">
        <f t="array" ref="W2341">_xlfn.IFS(
fact_orders[[#This Row],[dim_customers.Customer Age]]&lt;=25,"18-25",
fact_orders[[#This Row],[dim_customers.Customer Age]]&lt;=35,"26-35",
fact_orders[[#This Row],[dim_customers.Customer Age]]&lt;=45,"36-45",
fact_orders[[#This Row],[dim_customers.Customer Age]]&lt;=55,"46-55",
TRUE,"56+"
)</f>
        <v>18-25</v>
      </c>
      <c r="X2341" t="str" cm="1">
        <f t="array" ref="X2341">_xlfn.IFS(fact_orders[[#This Row],[Original Price]]&lt;250,"Under 250", fact_orders[[#This Row],[Original Price]]&lt;500, "250-499",fact_orders[[#This Row],[Original Price]]&lt;1000,"500-999",fact_orders[[#This Row],[Original Price]]&lt;2000,"1000-1999",TRUE,"2000+")</f>
        <v>250-499</v>
      </c>
      <c r="Y2341" t="str" cm="1">
        <f t="array" ref="Y2341">_xlfn.IFS(fact_orders[[#This Row],[Discount%]]&lt;0.2,"10-19%",fact_orders[[#This Row],[Discount%]]&lt;0.3,"20-29%",fact_orders[[#This Row],[Discount%]]&lt;0.4,"30-39%",fact_orders[[#This Row],[Discount%]]&lt;0.5,"40-49%",TRUE,"50%+")</f>
        <v>30-39%</v>
      </c>
    </row>
    <row r="2342" spans="1:25" hidden="1" x14ac:dyDescent="0.3">
      <c r="A2342" t="s">
        <v>5758</v>
      </c>
      <c r="B2342" t="s">
        <v>3315</v>
      </c>
      <c r="C2342" t="s">
        <v>2187</v>
      </c>
      <c r="D2342" s="2">
        <v>44951</v>
      </c>
      <c r="E2342">
        <v>456</v>
      </c>
      <c r="F2342" s="4">
        <v>0.32</v>
      </c>
      <c r="G2342" t="s">
        <v>2115</v>
      </c>
      <c r="H2342" t="s">
        <v>2116</v>
      </c>
      <c r="I2342" t="s">
        <v>2117</v>
      </c>
      <c r="J2342" t="s">
        <v>2188</v>
      </c>
      <c r="K2342" t="s">
        <v>2119</v>
      </c>
      <c r="L2342" t="s">
        <v>144</v>
      </c>
      <c r="M2342">
        <v>5</v>
      </c>
      <c r="N2342">
        <v>22</v>
      </c>
      <c r="O2342" t="s">
        <v>3316</v>
      </c>
      <c r="P2342" t="s">
        <v>3303</v>
      </c>
      <c r="Q2342" s="7">
        <f>fact_orders[[#This Row],[Original Price]]*(1-fact_orders[[#This Row],[Discount%]])</f>
        <v>310.08</v>
      </c>
      <c r="R2342">
        <f>fact_orders[[#This Row],[Original Price]]*fact_orders[[#This Row],[Discount%]]</f>
        <v>145.92000000000002</v>
      </c>
      <c r="S2342">
        <f>YEAR(fact_orders[[#This Row],[Date]])</f>
        <v>2023</v>
      </c>
      <c r="T2342">
        <f>MONTH(fact_orders[[#This Row],[Date]])</f>
        <v>1</v>
      </c>
      <c r="U2342" t="str">
        <f>TEXT(fact_orders[[#This Row],[Date]],"mmm-yyyy")</f>
        <v>Jan-2023</v>
      </c>
      <c r="V2342" t="str">
        <f>"Q"&amp;ROUNDUP(MONTH(fact_orders[[#This Row],[Date]])/3,0)</f>
        <v>Q1</v>
      </c>
      <c r="W2342" t="str" cm="1">
        <f t="array" ref="W2342">_xlfn.IFS(
fact_orders[[#This Row],[dim_customers.Customer Age]]&lt;=25,"18-25",
fact_orders[[#This Row],[dim_customers.Customer Age]]&lt;=35,"26-35",
fact_orders[[#This Row],[dim_customers.Customer Age]]&lt;=45,"36-45",
fact_orders[[#This Row],[dim_customers.Customer Age]]&lt;=55,"46-55",
TRUE,"56+"
)</f>
        <v>18-25</v>
      </c>
      <c r="X2342" t="str" cm="1">
        <f t="array" ref="X2342">_xlfn.IFS(fact_orders[[#This Row],[Original Price]]&lt;250,"Under 250", fact_orders[[#This Row],[Original Price]]&lt;500, "250-499",fact_orders[[#This Row],[Original Price]]&lt;1000,"500-999",fact_orders[[#This Row],[Original Price]]&lt;2000,"1000-1999",TRUE,"2000+")</f>
        <v>250-499</v>
      </c>
      <c r="Y2342" t="str" cm="1">
        <f t="array" ref="Y2342">_xlfn.IFS(fact_orders[[#This Row],[Discount%]]&lt;0.2,"10-19%",fact_orders[[#This Row],[Discount%]]&lt;0.3,"20-29%",fact_orders[[#This Row],[Discount%]]&lt;0.4,"30-39%",fact_orders[[#This Row],[Discount%]]&lt;0.5,"40-49%",TRUE,"50%+")</f>
        <v>30-39%</v>
      </c>
    </row>
    <row r="2343" spans="1:25" hidden="1" x14ac:dyDescent="0.3">
      <c r="A2343" t="s">
        <v>5759</v>
      </c>
      <c r="B2343" t="s">
        <v>3317</v>
      </c>
      <c r="C2343" t="s">
        <v>2189</v>
      </c>
      <c r="D2343" s="2">
        <v>44204</v>
      </c>
      <c r="E2343">
        <v>456</v>
      </c>
      <c r="F2343" s="4">
        <v>0.25</v>
      </c>
      <c r="G2343" t="s">
        <v>2115</v>
      </c>
      <c r="H2343" t="s">
        <v>2116</v>
      </c>
      <c r="I2343" t="s">
        <v>2117</v>
      </c>
      <c r="J2343" t="s">
        <v>2188</v>
      </c>
      <c r="K2343" t="s">
        <v>2119</v>
      </c>
      <c r="L2343" t="s">
        <v>33</v>
      </c>
      <c r="M2343">
        <v>4</v>
      </c>
      <c r="N2343">
        <v>22</v>
      </c>
      <c r="O2343" t="s">
        <v>3316</v>
      </c>
      <c r="P2343" t="s">
        <v>3303</v>
      </c>
      <c r="Q2343" s="7">
        <f>fact_orders[[#This Row],[Original Price]]*(1-fact_orders[[#This Row],[Discount%]])</f>
        <v>342</v>
      </c>
      <c r="R2343">
        <f>fact_orders[[#This Row],[Original Price]]*fact_orders[[#This Row],[Discount%]]</f>
        <v>114</v>
      </c>
      <c r="S2343">
        <f>YEAR(fact_orders[[#This Row],[Date]])</f>
        <v>2021</v>
      </c>
      <c r="T2343">
        <f>MONTH(fact_orders[[#This Row],[Date]])</f>
        <v>1</v>
      </c>
      <c r="U2343" t="str">
        <f>TEXT(fact_orders[[#This Row],[Date]],"mmm-yyyy")</f>
        <v>Jan-2021</v>
      </c>
      <c r="V2343" t="str">
        <f>"Q"&amp;ROUNDUP(MONTH(fact_orders[[#This Row],[Date]])/3,0)</f>
        <v>Q1</v>
      </c>
      <c r="W2343" t="str" cm="1">
        <f t="array" ref="W2343">_xlfn.IFS(
fact_orders[[#This Row],[dim_customers.Customer Age]]&lt;=25,"18-25",
fact_orders[[#This Row],[dim_customers.Customer Age]]&lt;=35,"26-35",
fact_orders[[#This Row],[dim_customers.Customer Age]]&lt;=45,"36-45",
fact_orders[[#This Row],[dim_customers.Customer Age]]&lt;=55,"46-55",
TRUE,"56+"
)</f>
        <v>18-25</v>
      </c>
      <c r="X2343" t="str" cm="1">
        <f t="array" ref="X2343">_xlfn.IFS(fact_orders[[#This Row],[Original Price]]&lt;250,"Under 250", fact_orders[[#This Row],[Original Price]]&lt;500, "250-499",fact_orders[[#This Row],[Original Price]]&lt;1000,"500-999",fact_orders[[#This Row],[Original Price]]&lt;2000,"1000-1999",TRUE,"2000+")</f>
        <v>250-499</v>
      </c>
      <c r="Y2343" t="str" cm="1">
        <f t="array" ref="Y2343">_xlfn.IFS(fact_orders[[#This Row],[Discount%]]&lt;0.2,"10-19%",fact_orders[[#This Row],[Discount%]]&lt;0.3,"20-29%",fact_orders[[#This Row],[Discount%]]&lt;0.4,"30-39%",fact_orders[[#This Row],[Discount%]]&lt;0.5,"40-49%",TRUE,"50%+")</f>
        <v>20-29%</v>
      </c>
    </row>
    <row r="2344" spans="1:25" hidden="1" x14ac:dyDescent="0.3">
      <c r="A2344" t="s">
        <v>5760</v>
      </c>
      <c r="B2344" t="s">
        <v>3318</v>
      </c>
      <c r="C2344" t="s">
        <v>2190</v>
      </c>
      <c r="D2344" s="2">
        <v>44691</v>
      </c>
      <c r="E2344">
        <v>456</v>
      </c>
      <c r="F2344" s="4">
        <v>0.45</v>
      </c>
      <c r="G2344" t="s">
        <v>2115</v>
      </c>
      <c r="H2344" t="s">
        <v>2116</v>
      </c>
      <c r="I2344" t="s">
        <v>2117</v>
      </c>
      <c r="J2344" t="s">
        <v>2188</v>
      </c>
      <c r="K2344" t="s">
        <v>2119</v>
      </c>
      <c r="L2344" t="s">
        <v>2142</v>
      </c>
      <c r="M2344">
        <v>2</v>
      </c>
      <c r="N2344">
        <v>29</v>
      </c>
      <c r="O2344" t="s">
        <v>3316</v>
      </c>
      <c r="P2344" t="s">
        <v>3303</v>
      </c>
      <c r="Q2344" s="7">
        <f>fact_orders[[#This Row],[Original Price]]*(1-fact_orders[[#This Row],[Discount%]])</f>
        <v>250.8</v>
      </c>
      <c r="R2344">
        <f>fact_orders[[#This Row],[Original Price]]*fact_orders[[#This Row],[Discount%]]</f>
        <v>205.20000000000002</v>
      </c>
      <c r="S2344">
        <f>YEAR(fact_orders[[#This Row],[Date]])</f>
        <v>2022</v>
      </c>
      <c r="T2344">
        <f>MONTH(fact_orders[[#This Row],[Date]])</f>
        <v>5</v>
      </c>
      <c r="U2344" t="str">
        <f>TEXT(fact_orders[[#This Row],[Date]],"mmm-yyyy")</f>
        <v>May-2022</v>
      </c>
      <c r="V2344" t="str">
        <f>"Q"&amp;ROUNDUP(MONTH(fact_orders[[#This Row],[Date]])/3,0)</f>
        <v>Q2</v>
      </c>
      <c r="W2344" t="str" cm="1">
        <f t="array" ref="W2344">_xlfn.IFS(
fact_orders[[#This Row],[dim_customers.Customer Age]]&lt;=25,"18-25",
fact_orders[[#This Row],[dim_customers.Customer Age]]&lt;=35,"26-35",
fact_orders[[#This Row],[dim_customers.Customer Age]]&lt;=45,"36-45",
fact_orders[[#This Row],[dim_customers.Customer Age]]&lt;=55,"46-55",
TRUE,"56+"
)</f>
        <v>26-35</v>
      </c>
      <c r="X2344" t="str" cm="1">
        <f t="array" ref="X2344">_xlfn.IFS(fact_orders[[#This Row],[Original Price]]&lt;250,"Under 250", fact_orders[[#This Row],[Original Price]]&lt;500, "250-499",fact_orders[[#This Row],[Original Price]]&lt;1000,"500-999",fact_orders[[#This Row],[Original Price]]&lt;2000,"1000-1999",TRUE,"2000+")</f>
        <v>250-499</v>
      </c>
      <c r="Y2344" t="str" cm="1">
        <f t="array" ref="Y2344">_xlfn.IFS(fact_orders[[#This Row],[Discount%]]&lt;0.2,"10-19%",fact_orders[[#This Row],[Discount%]]&lt;0.3,"20-29%",fact_orders[[#This Row],[Discount%]]&lt;0.4,"30-39%",fact_orders[[#This Row],[Discount%]]&lt;0.5,"40-49%",TRUE,"50%+")</f>
        <v>40-49%</v>
      </c>
    </row>
    <row r="2345" spans="1:25" hidden="1" x14ac:dyDescent="0.3">
      <c r="A2345" t="s">
        <v>5761</v>
      </c>
      <c r="B2345" t="s">
        <v>3319</v>
      </c>
      <c r="C2345" t="s">
        <v>2191</v>
      </c>
      <c r="D2345" s="2">
        <v>44890</v>
      </c>
      <c r="E2345">
        <v>456</v>
      </c>
      <c r="F2345" s="4">
        <v>0.15</v>
      </c>
      <c r="G2345" t="s">
        <v>2115</v>
      </c>
      <c r="H2345" t="s">
        <v>2116</v>
      </c>
      <c r="I2345" t="s">
        <v>2117</v>
      </c>
      <c r="J2345" t="s">
        <v>2188</v>
      </c>
      <c r="K2345" t="s">
        <v>2119</v>
      </c>
      <c r="L2345" t="s">
        <v>25</v>
      </c>
      <c r="M2345">
        <v>5</v>
      </c>
      <c r="N2345">
        <v>29</v>
      </c>
      <c r="O2345" t="s">
        <v>3316</v>
      </c>
      <c r="P2345" t="s">
        <v>3303</v>
      </c>
      <c r="Q2345" s="7">
        <f>fact_orders[[#This Row],[Original Price]]*(1-fact_orders[[#This Row],[Discount%]])</f>
        <v>387.59999999999997</v>
      </c>
      <c r="R2345">
        <f>fact_orders[[#This Row],[Original Price]]*fact_orders[[#This Row],[Discount%]]</f>
        <v>68.399999999999991</v>
      </c>
      <c r="S2345">
        <f>YEAR(fact_orders[[#This Row],[Date]])</f>
        <v>2022</v>
      </c>
      <c r="T2345">
        <f>MONTH(fact_orders[[#This Row],[Date]])</f>
        <v>11</v>
      </c>
      <c r="U2345" t="str">
        <f>TEXT(fact_orders[[#This Row],[Date]],"mmm-yyyy")</f>
        <v>Nov-2022</v>
      </c>
      <c r="V2345" t="str">
        <f>"Q"&amp;ROUNDUP(MONTH(fact_orders[[#This Row],[Date]])/3,0)</f>
        <v>Q4</v>
      </c>
      <c r="W2345" t="str" cm="1">
        <f t="array" ref="W2345">_xlfn.IFS(
fact_orders[[#This Row],[dim_customers.Customer Age]]&lt;=25,"18-25",
fact_orders[[#This Row],[dim_customers.Customer Age]]&lt;=35,"26-35",
fact_orders[[#This Row],[dim_customers.Customer Age]]&lt;=45,"36-45",
fact_orders[[#This Row],[dim_customers.Customer Age]]&lt;=55,"46-55",
TRUE,"56+"
)</f>
        <v>26-35</v>
      </c>
      <c r="X2345" t="str" cm="1">
        <f t="array" ref="X2345">_xlfn.IFS(fact_orders[[#This Row],[Original Price]]&lt;250,"Under 250", fact_orders[[#This Row],[Original Price]]&lt;500, "250-499",fact_orders[[#This Row],[Original Price]]&lt;1000,"500-999",fact_orders[[#This Row],[Original Price]]&lt;2000,"1000-1999",TRUE,"2000+")</f>
        <v>250-499</v>
      </c>
      <c r="Y2345" t="str" cm="1">
        <f t="array" ref="Y2345">_xlfn.IFS(fact_orders[[#This Row],[Discount%]]&lt;0.2,"10-19%",fact_orders[[#This Row],[Discount%]]&lt;0.3,"20-29%",fact_orders[[#This Row],[Discount%]]&lt;0.4,"30-39%",fact_orders[[#This Row],[Discount%]]&lt;0.5,"40-49%",TRUE,"50%+")</f>
        <v>10-19%</v>
      </c>
    </row>
    <row r="2346" spans="1:25" hidden="1" x14ac:dyDescent="0.3">
      <c r="A2346" t="s">
        <v>5762</v>
      </c>
      <c r="B2346" t="s">
        <v>3320</v>
      </c>
      <c r="C2346" t="s">
        <v>2192</v>
      </c>
      <c r="D2346" s="2">
        <v>44386</v>
      </c>
      <c r="E2346">
        <v>236</v>
      </c>
      <c r="F2346" s="4">
        <v>0.33</v>
      </c>
      <c r="G2346" t="s">
        <v>2115</v>
      </c>
      <c r="H2346" t="s">
        <v>2116</v>
      </c>
      <c r="I2346" t="s">
        <v>2117</v>
      </c>
      <c r="J2346" t="s">
        <v>2188</v>
      </c>
      <c r="K2346" t="s">
        <v>2119</v>
      </c>
      <c r="L2346" t="s">
        <v>304</v>
      </c>
      <c r="M2346">
        <v>5</v>
      </c>
      <c r="N2346">
        <v>29</v>
      </c>
      <c r="O2346" t="s">
        <v>3321</v>
      </c>
      <c r="P2346" t="s">
        <v>3322</v>
      </c>
      <c r="Q2346" s="7">
        <f>fact_orders[[#This Row],[Original Price]]*(1-fact_orders[[#This Row],[Discount%]])</f>
        <v>158.11999999999998</v>
      </c>
      <c r="R2346">
        <f>fact_orders[[#This Row],[Original Price]]*fact_orders[[#This Row],[Discount%]]</f>
        <v>77.88000000000001</v>
      </c>
      <c r="S2346">
        <f>YEAR(fact_orders[[#This Row],[Date]])</f>
        <v>2021</v>
      </c>
      <c r="T2346">
        <f>MONTH(fact_orders[[#This Row],[Date]])</f>
        <v>7</v>
      </c>
      <c r="U2346" t="str">
        <f>TEXT(fact_orders[[#This Row],[Date]],"mmm-yyyy")</f>
        <v>Jul-2021</v>
      </c>
      <c r="V2346" t="str">
        <f>"Q"&amp;ROUNDUP(MONTH(fact_orders[[#This Row],[Date]])/3,0)</f>
        <v>Q3</v>
      </c>
      <c r="W2346" t="str" cm="1">
        <f t="array" ref="W2346">_xlfn.IFS(
fact_orders[[#This Row],[dim_customers.Customer Age]]&lt;=25,"18-25",
fact_orders[[#This Row],[dim_customers.Customer Age]]&lt;=35,"26-35",
fact_orders[[#This Row],[dim_customers.Customer Age]]&lt;=45,"36-45",
fact_orders[[#This Row],[dim_customers.Customer Age]]&lt;=55,"46-55",
TRUE,"56+"
)</f>
        <v>26-35</v>
      </c>
      <c r="X2346" t="str" cm="1">
        <f t="array" ref="X2346">_xlfn.IFS(fact_orders[[#This Row],[Original Price]]&lt;250,"Under 250", fact_orders[[#This Row],[Original Price]]&lt;500, "250-499",fact_orders[[#This Row],[Original Price]]&lt;1000,"500-999",fact_orders[[#This Row],[Original Price]]&lt;2000,"1000-1999",TRUE,"2000+")</f>
        <v>Under 250</v>
      </c>
      <c r="Y2346" t="str" cm="1">
        <f t="array" ref="Y2346">_xlfn.IFS(fact_orders[[#This Row],[Discount%]]&lt;0.2,"10-19%",fact_orders[[#This Row],[Discount%]]&lt;0.3,"20-29%",fact_orders[[#This Row],[Discount%]]&lt;0.4,"30-39%",fact_orders[[#This Row],[Discount%]]&lt;0.5,"40-49%",TRUE,"50%+")</f>
        <v>30-39%</v>
      </c>
    </row>
    <row r="2347" spans="1:25" hidden="1" x14ac:dyDescent="0.3">
      <c r="A2347" t="s">
        <v>5763</v>
      </c>
      <c r="B2347" t="s">
        <v>3323</v>
      </c>
      <c r="C2347" t="s">
        <v>2193</v>
      </c>
      <c r="D2347" s="2">
        <v>44271</v>
      </c>
      <c r="E2347">
        <v>996</v>
      </c>
      <c r="F2347" s="4">
        <v>0.42</v>
      </c>
      <c r="G2347" t="s">
        <v>2115</v>
      </c>
      <c r="H2347" t="s">
        <v>2116</v>
      </c>
      <c r="I2347" t="s">
        <v>2117</v>
      </c>
      <c r="J2347" t="s">
        <v>2188</v>
      </c>
      <c r="K2347" t="s">
        <v>2119</v>
      </c>
      <c r="L2347" t="s">
        <v>184</v>
      </c>
      <c r="M2347">
        <v>4</v>
      </c>
      <c r="N2347">
        <v>29</v>
      </c>
      <c r="O2347" t="s">
        <v>3321</v>
      </c>
      <c r="P2347" t="s">
        <v>3322</v>
      </c>
      <c r="Q2347" s="7">
        <f>fact_orders[[#This Row],[Original Price]]*(1-fact_orders[[#This Row],[Discount%]])</f>
        <v>577.68000000000006</v>
      </c>
      <c r="R2347">
        <f>fact_orders[[#This Row],[Original Price]]*fact_orders[[#This Row],[Discount%]]</f>
        <v>418.32</v>
      </c>
      <c r="S2347">
        <f>YEAR(fact_orders[[#This Row],[Date]])</f>
        <v>2021</v>
      </c>
      <c r="T2347">
        <f>MONTH(fact_orders[[#This Row],[Date]])</f>
        <v>3</v>
      </c>
      <c r="U2347" t="str">
        <f>TEXT(fact_orders[[#This Row],[Date]],"mmm-yyyy")</f>
        <v>Mar-2021</v>
      </c>
      <c r="V2347" t="str">
        <f>"Q"&amp;ROUNDUP(MONTH(fact_orders[[#This Row],[Date]])/3,0)</f>
        <v>Q1</v>
      </c>
      <c r="W2347" t="str" cm="1">
        <f t="array" ref="W2347">_xlfn.IFS(
fact_orders[[#This Row],[dim_customers.Customer Age]]&lt;=25,"18-25",
fact_orders[[#This Row],[dim_customers.Customer Age]]&lt;=35,"26-35",
fact_orders[[#This Row],[dim_customers.Customer Age]]&lt;=45,"36-45",
fact_orders[[#This Row],[dim_customers.Customer Age]]&lt;=55,"46-55",
TRUE,"56+"
)</f>
        <v>26-35</v>
      </c>
      <c r="X2347" t="str" cm="1">
        <f t="array" ref="X2347">_xlfn.IFS(fact_orders[[#This Row],[Original Price]]&lt;250,"Under 250", fact_orders[[#This Row],[Original Price]]&lt;500, "250-499",fact_orders[[#This Row],[Original Price]]&lt;1000,"500-999",fact_orders[[#This Row],[Original Price]]&lt;2000,"1000-1999",TRUE,"2000+")</f>
        <v>500-999</v>
      </c>
      <c r="Y2347" t="str" cm="1">
        <f t="array" ref="Y2347">_xlfn.IFS(fact_orders[[#This Row],[Discount%]]&lt;0.2,"10-19%",fact_orders[[#This Row],[Discount%]]&lt;0.3,"20-29%",fact_orders[[#This Row],[Discount%]]&lt;0.4,"30-39%",fact_orders[[#This Row],[Discount%]]&lt;0.5,"40-49%",TRUE,"50%+")</f>
        <v>40-49%</v>
      </c>
    </row>
    <row r="2348" spans="1:25" hidden="1" x14ac:dyDescent="0.3">
      <c r="A2348" t="s">
        <v>5764</v>
      </c>
      <c r="B2348" t="s">
        <v>3324</v>
      </c>
      <c r="C2348" t="s">
        <v>2194</v>
      </c>
      <c r="D2348" s="2">
        <v>44351</v>
      </c>
      <c r="E2348">
        <v>654</v>
      </c>
      <c r="F2348" s="4">
        <v>0.42</v>
      </c>
      <c r="G2348" t="s">
        <v>2115</v>
      </c>
      <c r="H2348" t="s">
        <v>2116</v>
      </c>
      <c r="I2348" t="s">
        <v>2117</v>
      </c>
      <c r="J2348" t="s">
        <v>2188</v>
      </c>
      <c r="K2348" t="s">
        <v>2119</v>
      </c>
      <c r="L2348" t="s">
        <v>310</v>
      </c>
      <c r="M2348">
        <v>4</v>
      </c>
      <c r="N2348">
        <v>41</v>
      </c>
      <c r="O2348" t="s">
        <v>3321</v>
      </c>
      <c r="P2348" t="s">
        <v>3322</v>
      </c>
      <c r="Q2348" s="7">
        <f>fact_orders[[#This Row],[Original Price]]*(1-fact_orders[[#This Row],[Discount%]])</f>
        <v>379.32000000000005</v>
      </c>
      <c r="R2348">
        <f>fact_orders[[#This Row],[Original Price]]*fact_orders[[#This Row],[Discount%]]</f>
        <v>274.68</v>
      </c>
      <c r="S2348">
        <f>YEAR(fact_orders[[#This Row],[Date]])</f>
        <v>2021</v>
      </c>
      <c r="T2348">
        <f>MONTH(fact_orders[[#This Row],[Date]])</f>
        <v>6</v>
      </c>
      <c r="U2348" t="str">
        <f>TEXT(fact_orders[[#This Row],[Date]],"mmm-yyyy")</f>
        <v>Jun-2021</v>
      </c>
      <c r="V2348" t="str">
        <f>"Q"&amp;ROUNDUP(MONTH(fact_orders[[#This Row],[Date]])/3,0)</f>
        <v>Q2</v>
      </c>
      <c r="W2348" t="str" cm="1">
        <f t="array" ref="W2348">_xlfn.IFS(
fact_orders[[#This Row],[dim_customers.Customer Age]]&lt;=25,"18-25",
fact_orders[[#This Row],[dim_customers.Customer Age]]&lt;=35,"26-35",
fact_orders[[#This Row],[dim_customers.Customer Age]]&lt;=45,"36-45",
fact_orders[[#This Row],[dim_customers.Customer Age]]&lt;=55,"46-55",
TRUE,"56+"
)</f>
        <v>36-45</v>
      </c>
      <c r="X2348" t="str" cm="1">
        <f t="array" ref="X2348">_xlfn.IFS(fact_orders[[#This Row],[Original Price]]&lt;250,"Under 250", fact_orders[[#This Row],[Original Price]]&lt;500, "250-499",fact_orders[[#This Row],[Original Price]]&lt;1000,"500-999",fact_orders[[#This Row],[Original Price]]&lt;2000,"1000-1999",TRUE,"2000+")</f>
        <v>500-999</v>
      </c>
      <c r="Y2348" t="str" cm="1">
        <f t="array" ref="Y2348">_xlfn.IFS(fact_orders[[#This Row],[Discount%]]&lt;0.2,"10-19%",fact_orders[[#This Row],[Discount%]]&lt;0.3,"20-29%",fact_orders[[#This Row],[Discount%]]&lt;0.4,"30-39%",fact_orders[[#This Row],[Discount%]]&lt;0.5,"40-49%",TRUE,"50%+")</f>
        <v>40-49%</v>
      </c>
    </row>
    <row r="2349" spans="1:25" hidden="1" x14ac:dyDescent="0.3">
      <c r="A2349" t="s">
        <v>5765</v>
      </c>
      <c r="B2349" t="s">
        <v>3325</v>
      </c>
      <c r="C2349" t="s">
        <v>2195</v>
      </c>
      <c r="D2349" s="2">
        <v>44853</v>
      </c>
      <c r="E2349">
        <v>965</v>
      </c>
      <c r="F2349" s="4">
        <v>0.39</v>
      </c>
      <c r="G2349" t="s">
        <v>2115</v>
      </c>
      <c r="H2349" t="s">
        <v>2116</v>
      </c>
      <c r="I2349" t="s">
        <v>2117</v>
      </c>
      <c r="J2349" t="s">
        <v>2188</v>
      </c>
      <c r="K2349" t="s">
        <v>2119</v>
      </c>
      <c r="L2349" t="s">
        <v>23</v>
      </c>
      <c r="M2349">
        <v>4</v>
      </c>
      <c r="N2349">
        <v>42</v>
      </c>
      <c r="O2349" t="s">
        <v>3321</v>
      </c>
      <c r="P2349" t="s">
        <v>3322</v>
      </c>
      <c r="Q2349" s="7">
        <f>fact_orders[[#This Row],[Original Price]]*(1-fact_orders[[#This Row],[Discount%]])</f>
        <v>588.65</v>
      </c>
      <c r="R2349">
        <f>fact_orders[[#This Row],[Original Price]]*fact_orders[[#This Row],[Discount%]]</f>
        <v>376.35</v>
      </c>
      <c r="S2349">
        <f>YEAR(fact_orders[[#This Row],[Date]])</f>
        <v>2022</v>
      </c>
      <c r="T2349">
        <f>MONTH(fact_orders[[#This Row],[Date]])</f>
        <v>10</v>
      </c>
      <c r="U2349" t="str">
        <f>TEXT(fact_orders[[#This Row],[Date]],"mmm-yyyy")</f>
        <v>Oct-2022</v>
      </c>
      <c r="V2349" t="str">
        <f>"Q"&amp;ROUNDUP(MONTH(fact_orders[[#This Row],[Date]])/3,0)</f>
        <v>Q4</v>
      </c>
      <c r="W2349" t="str" cm="1">
        <f t="array" ref="W2349">_xlfn.IFS(
fact_orders[[#This Row],[dim_customers.Customer Age]]&lt;=25,"18-25",
fact_orders[[#This Row],[dim_customers.Customer Age]]&lt;=35,"26-35",
fact_orders[[#This Row],[dim_customers.Customer Age]]&lt;=45,"36-45",
fact_orders[[#This Row],[dim_customers.Customer Age]]&lt;=55,"46-55",
TRUE,"56+"
)</f>
        <v>36-45</v>
      </c>
      <c r="X2349" t="str" cm="1">
        <f t="array" ref="X2349">_xlfn.IFS(fact_orders[[#This Row],[Original Price]]&lt;250,"Under 250", fact_orders[[#This Row],[Original Price]]&lt;500, "250-499",fact_orders[[#This Row],[Original Price]]&lt;1000,"500-999",fact_orders[[#This Row],[Original Price]]&lt;2000,"1000-1999",TRUE,"2000+")</f>
        <v>500-999</v>
      </c>
      <c r="Y2349" t="str" cm="1">
        <f t="array" ref="Y2349">_xlfn.IFS(fact_orders[[#This Row],[Discount%]]&lt;0.2,"10-19%",fact_orders[[#This Row],[Discount%]]&lt;0.3,"20-29%",fact_orders[[#This Row],[Discount%]]&lt;0.4,"30-39%",fact_orders[[#This Row],[Discount%]]&lt;0.5,"40-49%",TRUE,"50%+")</f>
        <v>30-39%</v>
      </c>
    </row>
    <row r="2350" spans="1:25" hidden="1" x14ac:dyDescent="0.3">
      <c r="A2350" t="s">
        <v>5766</v>
      </c>
      <c r="B2350" t="s">
        <v>3326</v>
      </c>
      <c r="C2350" t="s">
        <v>2196</v>
      </c>
      <c r="D2350" s="2">
        <v>44854</v>
      </c>
      <c r="E2350">
        <v>1158</v>
      </c>
      <c r="F2350" s="4">
        <v>0.39</v>
      </c>
      <c r="G2350" t="s">
        <v>2115</v>
      </c>
      <c r="H2350" t="s">
        <v>2116</v>
      </c>
      <c r="I2350" t="s">
        <v>2117</v>
      </c>
      <c r="J2350" t="s">
        <v>2188</v>
      </c>
      <c r="K2350" t="s">
        <v>2119</v>
      </c>
      <c r="L2350" t="s">
        <v>23</v>
      </c>
      <c r="M2350">
        <v>3</v>
      </c>
      <c r="N2350">
        <v>43</v>
      </c>
      <c r="O2350" t="s">
        <v>3321</v>
      </c>
      <c r="P2350" t="s">
        <v>3322</v>
      </c>
      <c r="Q2350" s="7">
        <f>fact_orders[[#This Row],[Original Price]]*(1-fact_orders[[#This Row],[Discount%]])</f>
        <v>706.38</v>
      </c>
      <c r="R2350">
        <f>fact_orders[[#This Row],[Original Price]]*fact_orders[[#This Row],[Discount%]]</f>
        <v>451.62</v>
      </c>
      <c r="S2350">
        <f>YEAR(fact_orders[[#This Row],[Date]])</f>
        <v>2022</v>
      </c>
      <c r="T2350">
        <f>MONTH(fact_orders[[#This Row],[Date]])</f>
        <v>10</v>
      </c>
      <c r="U2350" t="str">
        <f>TEXT(fact_orders[[#This Row],[Date]],"mmm-yyyy")</f>
        <v>Oct-2022</v>
      </c>
      <c r="V2350" t="str">
        <f>"Q"&amp;ROUNDUP(MONTH(fact_orders[[#This Row],[Date]])/3,0)</f>
        <v>Q4</v>
      </c>
      <c r="W2350" t="str" cm="1">
        <f t="array" ref="W2350">_xlfn.IFS(
fact_orders[[#This Row],[dim_customers.Customer Age]]&lt;=25,"18-25",
fact_orders[[#This Row],[dim_customers.Customer Age]]&lt;=35,"26-35",
fact_orders[[#This Row],[dim_customers.Customer Age]]&lt;=45,"36-45",
fact_orders[[#This Row],[dim_customers.Customer Age]]&lt;=55,"46-55",
TRUE,"56+"
)</f>
        <v>36-45</v>
      </c>
      <c r="X2350" t="str" cm="1">
        <f t="array" ref="X2350">_xlfn.IFS(fact_orders[[#This Row],[Original Price]]&lt;250,"Under 250", fact_orders[[#This Row],[Original Price]]&lt;500, "250-499",fact_orders[[#This Row],[Original Price]]&lt;1000,"500-999",fact_orders[[#This Row],[Original Price]]&lt;2000,"1000-1999",TRUE,"2000+")</f>
        <v>1000-1999</v>
      </c>
      <c r="Y2350" t="str" cm="1">
        <f t="array" ref="Y2350">_xlfn.IFS(fact_orders[[#This Row],[Discount%]]&lt;0.2,"10-19%",fact_orders[[#This Row],[Discount%]]&lt;0.3,"20-29%",fact_orders[[#This Row],[Discount%]]&lt;0.4,"30-39%",fact_orders[[#This Row],[Discount%]]&lt;0.5,"40-49%",TRUE,"50%+")</f>
        <v>30-39%</v>
      </c>
    </row>
    <row r="2351" spans="1:25" hidden="1" x14ac:dyDescent="0.3">
      <c r="A2351" t="s">
        <v>5767</v>
      </c>
      <c r="B2351" t="s">
        <v>3327</v>
      </c>
      <c r="C2351" t="s">
        <v>2197</v>
      </c>
      <c r="D2351" s="2">
        <v>44582</v>
      </c>
      <c r="E2351">
        <v>264</v>
      </c>
      <c r="F2351" s="4">
        <v>0.39</v>
      </c>
      <c r="G2351" t="s">
        <v>2115</v>
      </c>
      <c r="H2351" t="s">
        <v>2116</v>
      </c>
      <c r="I2351" t="s">
        <v>2117</v>
      </c>
      <c r="J2351" t="s">
        <v>2198</v>
      </c>
      <c r="K2351" t="s">
        <v>2119</v>
      </c>
      <c r="L2351" t="s">
        <v>33</v>
      </c>
      <c r="M2351">
        <v>5</v>
      </c>
      <c r="N2351">
        <v>44</v>
      </c>
      <c r="O2351" t="s">
        <v>3321</v>
      </c>
      <c r="P2351" t="s">
        <v>3322</v>
      </c>
      <c r="Q2351" s="7">
        <f>fact_orders[[#This Row],[Original Price]]*(1-fact_orders[[#This Row],[Discount%]])</f>
        <v>161.04</v>
      </c>
      <c r="R2351">
        <f>fact_orders[[#This Row],[Original Price]]*fact_orders[[#This Row],[Discount%]]</f>
        <v>102.96000000000001</v>
      </c>
      <c r="S2351">
        <f>YEAR(fact_orders[[#This Row],[Date]])</f>
        <v>2022</v>
      </c>
      <c r="T2351">
        <f>MONTH(fact_orders[[#This Row],[Date]])</f>
        <v>1</v>
      </c>
      <c r="U2351" t="str">
        <f>TEXT(fact_orders[[#This Row],[Date]],"mmm-yyyy")</f>
        <v>Jan-2022</v>
      </c>
      <c r="V2351" t="str">
        <f>"Q"&amp;ROUNDUP(MONTH(fact_orders[[#This Row],[Date]])/3,0)</f>
        <v>Q1</v>
      </c>
      <c r="W2351" t="str" cm="1">
        <f t="array" ref="W2351">_xlfn.IFS(
fact_orders[[#This Row],[dim_customers.Customer Age]]&lt;=25,"18-25",
fact_orders[[#This Row],[dim_customers.Customer Age]]&lt;=35,"26-35",
fact_orders[[#This Row],[dim_customers.Customer Age]]&lt;=45,"36-45",
fact_orders[[#This Row],[dim_customers.Customer Age]]&lt;=55,"46-55",
TRUE,"56+"
)</f>
        <v>36-45</v>
      </c>
      <c r="X2351" t="str" cm="1">
        <f t="array" ref="X2351">_xlfn.IFS(fact_orders[[#This Row],[Original Price]]&lt;250,"Under 250", fact_orders[[#This Row],[Original Price]]&lt;500, "250-499",fact_orders[[#This Row],[Original Price]]&lt;1000,"500-999",fact_orders[[#This Row],[Original Price]]&lt;2000,"1000-1999",TRUE,"2000+")</f>
        <v>250-499</v>
      </c>
      <c r="Y2351" t="str" cm="1">
        <f t="array" ref="Y2351">_xlfn.IFS(fact_orders[[#This Row],[Discount%]]&lt;0.2,"10-19%",fact_orders[[#This Row],[Discount%]]&lt;0.3,"20-29%",fact_orders[[#This Row],[Discount%]]&lt;0.4,"30-39%",fact_orders[[#This Row],[Discount%]]&lt;0.5,"40-49%",TRUE,"50%+")</f>
        <v>30-39%</v>
      </c>
    </row>
    <row r="2352" spans="1:25" hidden="1" x14ac:dyDescent="0.3">
      <c r="A2352" t="s">
        <v>5768</v>
      </c>
      <c r="B2352" t="s">
        <v>3328</v>
      </c>
      <c r="C2352" t="s">
        <v>2199</v>
      </c>
      <c r="D2352" s="2">
        <v>44583</v>
      </c>
      <c r="E2352">
        <v>433</v>
      </c>
      <c r="F2352" s="4">
        <v>0.39</v>
      </c>
      <c r="G2352" t="s">
        <v>2115</v>
      </c>
      <c r="H2352" t="s">
        <v>2116</v>
      </c>
      <c r="I2352" t="s">
        <v>2117</v>
      </c>
      <c r="J2352" t="s">
        <v>2198</v>
      </c>
      <c r="K2352" t="s">
        <v>2119</v>
      </c>
      <c r="L2352" t="s">
        <v>286</v>
      </c>
      <c r="M2352">
        <v>4</v>
      </c>
      <c r="N2352">
        <v>45</v>
      </c>
      <c r="O2352" t="s">
        <v>3321</v>
      </c>
      <c r="P2352" t="s">
        <v>3322</v>
      </c>
      <c r="Q2352" s="7">
        <f>fact_orders[[#This Row],[Original Price]]*(1-fact_orders[[#This Row],[Discount%]])</f>
        <v>264.13</v>
      </c>
      <c r="R2352">
        <f>fact_orders[[#This Row],[Original Price]]*fact_orders[[#This Row],[Discount%]]</f>
        <v>168.87</v>
      </c>
      <c r="S2352">
        <f>YEAR(fact_orders[[#This Row],[Date]])</f>
        <v>2022</v>
      </c>
      <c r="T2352">
        <f>MONTH(fact_orders[[#This Row],[Date]])</f>
        <v>1</v>
      </c>
      <c r="U2352" t="str">
        <f>TEXT(fact_orders[[#This Row],[Date]],"mmm-yyyy")</f>
        <v>Jan-2022</v>
      </c>
      <c r="V2352" t="str">
        <f>"Q"&amp;ROUNDUP(MONTH(fact_orders[[#This Row],[Date]])/3,0)</f>
        <v>Q1</v>
      </c>
      <c r="W2352" t="str" cm="1">
        <f t="array" ref="W2352">_xlfn.IFS(
fact_orders[[#This Row],[dim_customers.Customer Age]]&lt;=25,"18-25",
fact_orders[[#This Row],[dim_customers.Customer Age]]&lt;=35,"26-35",
fact_orders[[#This Row],[dim_customers.Customer Age]]&lt;=45,"36-45",
fact_orders[[#This Row],[dim_customers.Customer Age]]&lt;=55,"46-55",
TRUE,"56+"
)</f>
        <v>36-45</v>
      </c>
      <c r="X2352" t="str" cm="1">
        <f t="array" ref="X2352">_xlfn.IFS(fact_orders[[#This Row],[Original Price]]&lt;250,"Under 250", fact_orders[[#This Row],[Original Price]]&lt;500, "250-499",fact_orders[[#This Row],[Original Price]]&lt;1000,"500-999",fact_orders[[#This Row],[Original Price]]&lt;2000,"1000-1999",TRUE,"2000+")</f>
        <v>250-499</v>
      </c>
      <c r="Y2352" t="str" cm="1">
        <f t="array" ref="Y2352">_xlfn.IFS(fact_orders[[#This Row],[Discount%]]&lt;0.2,"10-19%",fact_orders[[#This Row],[Discount%]]&lt;0.3,"20-29%",fact_orders[[#This Row],[Discount%]]&lt;0.4,"30-39%",fact_orders[[#This Row],[Discount%]]&lt;0.5,"40-49%",TRUE,"50%+")</f>
        <v>30-39%</v>
      </c>
    </row>
    <row r="2353" spans="1:25" hidden="1" x14ac:dyDescent="0.3">
      <c r="A2353" t="s">
        <v>5769</v>
      </c>
      <c r="B2353" t="s">
        <v>3329</v>
      </c>
      <c r="C2353" t="s">
        <v>2200</v>
      </c>
      <c r="D2353" s="2">
        <v>44226</v>
      </c>
      <c r="E2353">
        <v>562</v>
      </c>
      <c r="F2353" s="4">
        <v>0.3</v>
      </c>
      <c r="G2353" t="s">
        <v>2115</v>
      </c>
      <c r="H2353" t="s">
        <v>2116</v>
      </c>
      <c r="I2353" t="s">
        <v>2117</v>
      </c>
      <c r="J2353" t="s">
        <v>2198</v>
      </c>
      <c r="K2353" t="s">
        <v>2119</v>
      </c>
      <c r="L2353" t="s">
        <v>327</v>
      </c>
      <c r="M2353">
        <v>2</v>
      </c>
      <c r="N2353">
        <v>35</v>
      </c>
      <c r="O2353" t="s">
        <v>3321</v>
      </c>
      <c r="P2353" t="s">
        <v>3322</v>
      </c>
      <c r="Q2353" s="7">
        <f>fact_orders[[#This Row],[Original Price]]*(1-fact_orders[[#This Row],[Discount%]])</f>
        <v>393.4</v>
      </c>
      <c r="R2353">
        <f>fact_orders[[#This Row],[Original Price]]*fact_orders[[#This Row],[Discount%]]</f>
        <v>168.6</v>
      </c>
      <c r="S2353">
        <f>YEAR(fact_orders[[#This Row],[Date]])</f>
        <v>2021</v>
      </c>
      <c r="T2353">
        <f>MONTH(fact_orders[[#This Row],[Date]])</f>
        <v>1</v>
      </c>
      <c r="U2353" t="str">
        <f>TEXT(fact_orders[[#This Row],[Date]],"mmm-yyyy")</f>
        <v>Jan-2021</v>
      </c>
      <c r="V2353" t="str">
        <f>"Q"&amp;ROUNDUP(MONTH(fact_orders[[#This Row],[Date]])/3,0)</f>
        <v>Q1</v>
      </c>
      <c r="W2353" t="str" cm="1">
        <f t="array" ref="W2353">_xlfn.IFS(
fact_orders[[#This Row],[dim_customers.Customer Age]]&lt;=25,"18-25",
fact_orders[[#This Row],[dim_customers.Customer Age]]&lt;=35,"26-35",
fact_orders[[#This Row],[dim_customers.Customer Age]]&lt;=45,"36-45",
fact_orders[[#This Row],[dim_customers.Customer Age]]&lt;=55,"46-55",
TRUE,"56+"
)</f>
        <v>26-35</v>
      </c>
      <c r="X2353" t="str" cm="1">
        <f t="array" ref="X2353">_xlfn.IFS(fact_orders[[#This Row],[Original Price]]&lt;250,"Under 250", fact_orders[[#This Row],[Original Price]]&lt;500, "250-499",fact_orders[[#This Row],[Original Price]]&lt;1000,"500-999",fact_orders[[#This Row],[Original Price]]&lt;2000,"1000-1999",TRUE,"2000+")</f>
        <v>500-999</v>
      </c>
      <c r="Y2353" t="str" cm="1">
        <f t="array" ref="Y2353">_xlfn.IFS(fact_orders[[#This Row],[Discount%]]&lt;0.2,"10-19%",fact_orders[[#This Row],[Discount%]]&lt;0.3,"20-29%",fact_orders[[#This Row],[Discount%]]&lt;0.4,"30-39%",fact_orders[[#This Row],[Discount%]]&lt;0.5,"40-49%",TRUE,"50%+")</f>
        <v>30-39%</v>
      </c>
    </row>
    <row r="2354" spans="1:25" hidden="1" x14ac:dyDescent="0.3">
      <c r="A2354" t="s">
        <v>5770</v>
      </c>
      <c r="B2354" t="s">
        <v>3330</v>
      </c>
      <c r="C2354" t="s">
        <v>2201</v>
      </c>
      <c r="D2354" s="2">
        <v>44244</v>
      </c>
      <c r="E2354">
        <v>423</v>
      </c>
      <c r="F2354" s="4">
        <v>0.3</v>
      </c>
      <c r="G2354" t="s">
        <v>2115</v>
      </c>
      <c r="H2354" t="s">
        <v>2116</v>
      </c>
      <c r="I2354" t="s">
        <v>2117</v>
      </c>
      <c r="J2354" t="s">
        <v>2198</v>
      </c>
      <c r="K2354" t="s">
        <v>2119</v>
      </c>
      <c r="L2354" t="s">
        <v>130</v>
      </c>
      <c r="M2354">
        <v>5</v>
      </c>
      <c r="N2354">
        <v>36</v>
      </c>
      <c r="O2354" t="s">
        <v>3331</v>
      </c>
      <c r="P2354" t="s">
        <v>3332</v>
      </c>
      <c r="Q2354" s="7">
        <f>fact_orders[[#This Row],[Original Price]]*(1-fact_orders[[#This Row],[Discount%]])</f>
        <v>296.09999999999997</v>
      </c>
      <c r="R2354">
        <f>fact_orders[[#This Row],[Original Price]]*fact_orders[[#This Row],[Discount%]]</f>
        <v>126.89999999999999</v>
      </c>
      <c r="S2354">
        <f>YEAR(fact_orders[[#This Row],[Date]])</f>
        <v>2021</v>
      </c>
      <c r="T2354">
        <f>MONTH(fact_orders[[#This Row],[Date]])</f>
        <v>2</v>
      </c>
      <c r="U2354" t="str">
        <f>TEXT(fact_orders[[#This Row],[Date]],"mmm-yyyy")</f>
        <v>Feb-2021</v>
      </c>
      <c r="V2354" t="str">
        <f>"Q"&amp;ROUNDUP(MONTH(fact_orders[[#This Row],[Date]])/3,0)</f>
        <v>Q1</v>
      </c>
      <c r="W2354" t="str" cm="1">
        <f t="array" ref="W2354">_xlfn.IFS(
fact_orders[[#This Row],[dim_customers.Customer Age]]&lt;=25,"18-25",
fact_orders[[#This Row],[dim_customers.Customer Age]]&lt;=35,"26-35",
fact_orders[[#This Row],[dim_customers.Customer Age]]&lt;=45,"36-45",
fact_orders[[#This Row],[dim_customers.Customer Age]]&lt;=55,"46-55",
TRUE,"56+"
)</f>
        <v>36-45</v>
      </c>
      <c r="X2354" t="str" cm="1">
        <f t="array" ref="X2354">_xlfn.IFS(fact_orders[[#This Row],[Original Price]]&lt;250,"Under 250", fact_orders[[#This Row],[Original Price]]&lt;500, "250-499",fact_orders[[#This Row],[Original Price]]&lt;1000,"500-999",fact_orders[[#This Row],[Original Price]]&lt;2000,"1000-1999",TRUE,"2000+")</f>
        <v>250-499</v>
      </c>
      <c r="Y2354" t="str" cm="1">
        <f t="array" ref="Y2354">_xlfn.IFS(fact_orders[[#This Row],[Discount%]]&lt;0.2,"10-19%",fact_orders[[#This Row],[Discount%]]&lt;0.3,"20-29%",fact_orders[[#This Row],[Discount%]]&lt;0.4,"30-39%",fact_orders[[#This Row],[Discount%]]&lt;0.5,"40-49%",TRUE,"50%+")</f>
        <v>30-39%</v>
      </c>
    </row>
    <row r="2355" spans="1:25" hidden="1" x14ac:dyDescent="0.3">
      <c r="A2355" t="s">
        <v>5771</v>
      </c>
      <c r="B2355" t="s">
        <v>3333</v>
      </c>
      <c r="C2355" t="s">
        <v>2202</v>
      </c>
      <c r="D2355" s="2">
        <v>44663</v>
      </c>
      <c r="E2355">
        <v>621</v>
      </c>
      <c r="F2355" s="4">
        <v>0.3</v>
      </c>
      <c r="G2355" t="s">
        <v>2115</v>
      </c>
      <c r="H2355" t="s">
        <v>2116</v>
      </c>
      <c r="I2355" t="s">
        <v>2117</v>
      </c>
      <c r="J2355" t="s">
        <v>2198</v>
      </c>
      <c r="K2355" t="s">
        <v>2119</v>
      </c>
      <c r="L2355" t="s">
        <v>184</v>
      </c>
      <c r="M2355">
        <v>5</v>
      </c>
      <c r="N2355">
        <v>37</v>
      </c>
      <c r="O2355" t="s">
        <v>3331</v>
      </c>
      <c r="P2355" t="s">
        <v>3332</v>
      </c>
      <c r="Q2355" s="7">
        <f>fact_orders[[#This Row],[Original Price]]*(1-fact_orders[[#This Row],[Discount%]])</f>
        <v>434.7</v>
      </c>
      <c r="R2355">
        <f>fact_orders[[#This Row],[Original Price]]*fact_orders[[#This Row],[Discount%]]</f>
        <v>186.29999999999998</v>
      </c>
      <c r="S2355">
        <f>YEAR(fact_orders[[#This Row],[Date]])</f>
        <v>2022</v>
      </c>
      <c r="T2355">
        <f>MONTH(fact_orders[[#This Row],[Date]])</f>
        <v>4</v>
      </c>
      <c r="U2355" t="str">
        <f>TEXT(fact_orders[[#This Row],[Date]],"mmm-yyyy")</f>
        <v>Apr-2022</v>
      </c>
      <c r="V2355" t="str">
        <f>"Q"&amp;ROUNDUP(MONTH(fact_orders[[#This Row],[Date]])/3,0)</f>
        <v>Q2</v>
      </c>
      <c r="W2355" t="str" cm="1">
        <f t="array" ref="W2355">_xlfn.IFS(
fact_orders[[#This Row],[dim_customers.Customer Age]]&lt;=25,"18-25",
fact_orders[[#This Row],[dim_customers.Customer Age]]&lt;=35,"26-35",
fact_orders[[#This Row],[dim_customers.Customer Age]]&lt;=45,"36-45",
fact_orders[[#This Row],[dim_customers.Customer Age]]&lt;=55,"46-55",
TRUE,"56+"
)</f>
        <v>36-45</v>
      </c>
      <c r="X2355" t="str" cm="1">
        <f t="array" ref="X2355">_xlfn.IFS(fact_orders[[#This Row],[Original Price]]&lt;250,"Under 250", fact_orders[[#This Row],[Original Price]]&lt;500, "250-499",fact_orders[[#This Row],[Original Price]]&lt;1000,"500-999",fact_orders[[#This Row],[Original Price]]&lt;2000,"1000-1999",TRUE,"2000+")</f>
        <v>500-999</v>
      </c>
      <c r="Y2355" t="str" cm="1">
        <f t="array" ref="Y2355">_xlfn.IFS(fact_orders[[#This Row],[Discount%]]&lt;0.2,"10-19%",fact_orders[[#This Row],[Discount%]]&lt;0.3,"20-29%",fact_orders[[#This Row],[Discount%]]&lt;0.4,"30-39%",fact_orders[[#This Row],[Discount%]]&lt;0.5,"40-49%",TRUE,"50%+")</f>
        <v>30-39%</v>
      </c>
    </row>
    <row r="2356" spans="1:25" hidden="1" x14ac:dyDescent="0.3">
      <c r="A2356" t="s">
        <v>5772</v>
      </c>
      <c r="B2356" t="s">
        <v>3334</v>
      </c>
      <c r="C2356" t="s">
        <v>2203</v>
      </c>
      <c r="D2356" s="2">
        <v>44972</v>
      </c>
      <c r="E2356">
        <v>333</v>
      </c>
      <c r="F2356" s="4">
        <v>0.25</v>
      </c>
      <c r="G2356" t="s">
        <v>2115</v>
      </c>
      <c r="H2356" t="s">
        <v>2116</v>
      </c>
      <c r="I2356" t="s">
        <v>2117</v>
      </c>
      <c r="J2356" t="s">
        <v>2198</v>
      </c>
      <c r="K2356" t="s">
        <v>2119</v>
      </c>
      <c r="L2356" t="s">
        <v>23</v>
      </c>
      <c r="M2356">
        <v>5</v>
      </c>
      <c r="N2356">
        <v>26</v>
      </c>
      <c r="O2356" t="s">
        <v>3331</v>
      </c>
      <c r="P2356" t="s">
        <v>3332</v>
      </c>
      <c r="Q2356" s="7">
        <f>fact_orders[[#This Row],[Original Price]]*(1-fact_orders[[#This Row],[Discount%]])</f>
        <v>249.75</v>
      </c>
      <c r="R2356">
        <f>fact_orders[[#This Row],[Original Price]]*fact_orders[[#This Row],[Discount%]]</f>
        <v>83.25</v>
      </c>
      <c r="S2356">
        <f>YEAR(fact_orders[[#This Row],[Date]])</f>
        <v>2023</v>
      </c>
      <c r="T2356">
        <f>MONTH(fact_orders[[#This Row],[Date]])</f>
        <v>2</v>
      </c>
      <c r="U2356" t="str">
        <f>TEXT(fact_orders[[#This Row],[Date]],"mmm-yyyy")</f>
        <v>Feb-2023</v>
      </c>
      <c r="V2356" t="str">
        <f>"Q"&amp;ROUNDUP(MONTH(fact_orders[[#This Row],[Date]])/3,0)</f>
        <v>Q1</v>
      </c>
      <c r="W2356" t="str" cm="1">
        <f t="array" ref="W2356">_xlfn.IFS(
fact_orders[[#This Row],[dim_customers.Customer Age]]&lt;=25,"18-25",
fact_orders[[#This Row],[dim_customers.Customer Age]]&lt;=35,"26-35",
fact_orders[[#This Row],[dim_customers.Customer Age]]&lt;=45,"36-45",
fact_orders[[#This Row],[dim_customers.Customer Age]]&lt;=55,"46-55",
TRUE,"56+"
)</f>
        <v>26-35</v>
      </c>
      <c r="X2356" t="str" cm="1">
        <f t="array" ref="X2356">_xlfn.IFS(fact_orders[[#This Row],[Original Price]]&lt;250,"Under 250", fact_orders[[#This Row],[Original Price]]&lt;500, "250-499",fact_orders[[#This Row],[Original Price]]&lt;1000,"500-999",fact_orders[[#This Row],[Original Price]]&lt;2000,"1000-1999",TRUE,"2000+")</f>
        <v>250-499</v>
      </c>
      <c r="Y2356" t="str" cm="1">
        <f t="array" ref="Y2356">_xlfn.IFS(fact_orders[[#This Row],[Discount%]]&lt;0.2,"10-19%",fact_orders[[#This Row],[Discount%]]&lt;0.3,"20-29%",fact_orders[[#This Row],[Discount%]]&lt;0.4,"30-39%",fact_orders[[#This Row],[Discount%]]&lt;0.5,"40-49%",TRUE,"50%+")</f>
        <v>20-29%</v>
      </c>
    </row>
    <row r="2357" spans="1:25" hidden="1" x14ac:dyDescent="0.3">
      <c r="A2357" t="s">
        <v>5773</v>
      </c>
      <c r="B2357" t="s">
        <v>3335</v>
      </c>
      <c r="C2357" t="s">
        <v>2204</v>
      </c>
      <c r="D2357" s="2">
        <v>44430</v>
      </c>
      <c r="E2357">
        <v>236</v>
      </c>
      <c r="F2357" s="4">
        <v>0.25</v>
      </c>
      <c r="G2357" t="s">
        <v>2115</v>
      </c>
      <c r="H2357" t="s">
        <v>2116</v>
      </c>
      <c r="I2357" t="s">
        <v>2117</v>
      </c>
      <c r="J2357" t="s">
        <v>2198</v>
      </c>
      <c r="K2357" t="s">
        <v>2119</v>
      </c>
      <c r="L2357" t="s">
        <v>130</v>
      </c>
      <c r="M2357">
        <v>4</v>
      </c>
      <c r="N2357">
        <v>27</v>
      </c>
      <c r="O2357" t="s">
        <v>3331</v>
      </c>
      <c r="P2357" t="s">
        <v>3332</v>
      </c>
      <c r="Q2357" s="7">
        <f>fact_orders[[#This Row],[Original Price]]*(1-fact_orders[[#This Row],[Discount%]])</f>
        <v>177</v>
      </c>
      <c r="R2357">
        <f>fact_orders[[#This Row],[Original Price]]*fact_orders[[#This Row],[Discount%]]</f>
        <v>59</v>
      </c>
      <c r="S2357">
        <f>YEAR(fact_orders[[#This Row],[Date]])</f>
        <v>2021</v>
      </c>
      <c r="T2357">
        <f>MONTH(fact_orders[[#This Row],[Date]])</f>
        <v>8</v>
      </c>
      <c r="U2357" t="str">
        <f>TEXT(fact_orders[[#This Row],[Date]],"mmm-yyyy")</f>
        <v>Aug-2021</v>
      </c>
      <c r="V2357" t="str">
        <f>"Q"&amp;ROUNDUP(MONTH(fact_orders[[#This Row],[Date]])/3,0)</f>
        <v>Q3</v>
      </c>
      <c r="W2357" t="str" cm="1">
        <f t="array" ref="W2357">_xlfn.IFS(
fact_orders[[#This Row],[dim_customers.Customer Age]]&lt;=25,"18-25",
fact_orders[[#This Row],[dim_customers.Customer Age]]&lt;=35,"26-35",
fact_orders[[#This Row],[dim_customers.Customer Age]]&lt;=45,"36-45",
fact_orders[[#This Row],[dim_customers.Customer Age]]&lt;=55,"46-55",
TRUE,"56+"
)</f>
        <v>26-35</v>
      </c>
      <c r="X2357" t="str" cm="1">
        <f t="array" ref="X2357">_xlfn.IFS(fact_orders[[#This Row],[Original Price]]&lt;250,"Under 250", fact_orders[[#This Row],[Original Price]]&lt;500, "250-499",fact_orders[[#This Row],[Original Price]]&lt;1000,"500-999",fact_orders[[#This Row],[Original Price]]&lt;2000,"1000-1999",TRUE,"2000+")</f>
        <v>Under 250</v>
      </c>
      <c r="Y2357" t="str" cm="1">
        <f t="array" ref="Y2357">_xlfn.IFS(fact_orders[[#This Row],[Discount%]]&lt;0.2,"10-19%",fact_orders[[#This Row],[Discount%]]&lt;0.3,"20-29%",fact_orders[[#This Row],[Discount%]]&lt;0.4,"30-39%",fact_orders[[#This Row],[Discount%]]&lt;0.5,"40-49%",TRUE,"50%+")</f>
        <v>20-29%</v>
      </c>
    </row>
    <row r="2358" spans="1:25" hidden="1" x14ac:dyDescent="0.3">
      <c r="A2358" t="s">
        <v>5774</v>
      </c>
      <c r="B2358" t="s">
        <v>3336</v>
      </c>
      <c r="C2358" t="s">
        <v>2205</v>
      </c>
      <c r="D2358" s="2">
        <v>44779</v>
      </c>
      <c r="E2358">
        <v>456</v>
      </c>
      <c r="F2358" s="4">
        <v>0.3</v>
      </c>
      <c r="G2358" t="s">
        <v>2115</v>
      </c>
      <c r="H2358" t="s">
        <v>2116</v>
      </c>
      <c r="I2358" t="s">
        <v>2117</v>
      </c>
      <c r="J2358" t="s">
        <v>2198</v>
      </c>
      <c r="K2358" t="s">
        <v>2119</v>
      </c>
      <c r="L2358" t="s">
        <v>144</v>
      </c>
      <c r="M2358">
        <v>4</v>
      </c>
      <c r="N2358">
        <v>28</v>
      </c>
      <c r="O2358" t="s">
        <v>3337</v>
      </c>
      <c r="P2358" t="s">
        <v>3332</v>
      </c>
      <c r="Q2358" s="7">
        <f>fact_orders[[#This Row],[Original Price]]*(1-fact_orders[[#This Row],[Discount%]])</f>
        <v>319.2</v>
      </c>
      <c r="R2358">
        <f>fact_orders[[#This Row],[Original Price]]*fact_orders[[#This Row],[Discount%]]</f>
        <v>136.79999999999998</v>
      </c>
      <c r="S2358">
        <f>YEAR(fact_orders[[#This Row],[Date]])</f>
        <v>2022</v>
      </c>
      <c r="T2358">
        <f>MONTH(fact_orders[[#This Row],[Date]])</f>
        <v>8</v>
      </c>
      <c r="U2358" t="str">
        <f>TEXT(fact_orders[[#This Row],[Date]],"mmm-yyyy")</f>
        <v>Aug-2022</v>
      </c>
      <c r="V2358" t="str">
        <f>"Q"&amp;ROUNDUP(MONTH(fact_orders[[#This Row],[Date]])/3,0)</f>
        <v>Q3</v>
      </c>
      <c r="W2358" t="str" cm="1">
        <f t="array" ref="W2358">_xlfn.IFS(
fact_orders[[#This Row],[dim_customers.Customer Age]]&lt;=25,"18-25",
fact_orders[[#This Row],[dim_customers.Customer Age]]&lt;=35,"26-35",
fact_orders[[#This Row],[dim_customers.Customer Age]]&lt;=45,"36-45",
fact_orders[[#This Row],[dim_customers.Customer Age]]&lt;=55,"46-55",
TRUE,"56+"
)</f>
        <v>26-35</v>
      </c>
      <c r="X2358" t="str" cm="1">
        <f t="array" ref="X2358">_xlfn.IFS(fact_orders[[#This Row],[Original Price]]&lt;250,"Under 250", fact_orders[[#This Row],[Original Price]]&lt;500, "250-499",fact_orders[[#This Row],[Original Price]]&lt;1000,"500-999",fact_orders[[#This Row],[Original Price]]&lt;2000,"1000-1999",TRUE,"2000+")</f>
        <v>250-499</v>
      </c>
      <c r="Y2358" t="str" cm="1">
        <f t="array" ref="Y2358">_xlfn.IFS(fact_orders[[#This Row],[Discount%]]&lt;0.2,"10-19%",fact_orders[[#This Row],[Discount%]]&lt;0.3,"20-29%",fact_orders[[#This Row],[Discount%]]&lt;0.4,"30-39%",fact_orders[[#This Row],[Discount%]]&lt;0.5,"40-49%",TRUE,"50%+")</f>
        <v>30-39%</v>
      </c>
    </row>
    <row r="2359" spans="1:25" hidden="1" x14ac:dyDescent="0.3">
      <c r="A2359" t="s">
        <v>5775</v>
      </c>
      <c r="B2359" t="s">
        <v>3338</v>
      </c>
      <c r="C2359" t="s">
        <v>2205</v>
      </c>
      <c r="D2359" s="2">
        <v>44776</v>
      </c>
      <c r="E2359">
        <v>963</v>
      </c>
      <c r="F2359" s="4">
        <v>0.3</v>
      </c>
      <c r="G2359" t="s">
        <v>2115</v>
      </c>
      <c r="H2359" t="s">
        <v>2116</v>
      </c>
      <c r="I2359" t="s">
        <v>2117</v>
      </c>
      <c r="J2359" t="s">
        <v>2198</v>
      </c>
      <c r="K2359" t="s">
        <v>2119</v>
      </c>
      <c r="L2359" t="s">
        <v>144</v>
      </c>
      <c r="M2359">
        <v>4</v>
      </c>
      <c r="N2359">
        <v>29</v>
      </c>
      <c r="O2359" t="s">
        <v>3337</v>
      </c>
      <c r="P2359" t="s">
        <v>3332</v>
      </c>
      <c r="Q2359" s="7">
        <f>fact_orders[[#This Row],[Original Price]]*(1-fact_orders[[#This Row],[Discount%]])</f>
        <v>674.09999999999991</v>
      </c>
      <c r="R2359">
        <f>fact_orders[[#This Row],[Original Price]]*fact_orders[[#This Row],[Discount%]]</f>
        <v>288.89999999999998</v>
      </c>
      <c r="S2359">
        <f>YEAR(fact_orders[[#This Row],[Date]])</f>
        <v>2022</v>
      </c>
      <c r="T2359">
        <f>MONTH(fact_orders[[#This Row],[Date]])</f>
        <v>8</v>
      </c>
      <c r="U2359" t="str">
        <f>TEXT(fact_orders[[#This Row],[Date]],"mmm-yyyy")</f>
        <v>Aug-2022</v>
      </c>
      <c r="V2359" t="str">
        <f>"Q"&amp;ROUNDUP(MONTH(fact_orders[[#This Row],[Date]])/3,0)</f>
        <v>Q3</v>
      </c>
      <c r="W2359" t="str" cm="1">
        <f t="array" ref="W2359">_xlfn.IFS(
fact_orders[[#This Row],[dim_customers.Customer Age]]&lt;=25,"18-25",
fact_orders[[#This Row],[dim_customers.Customer Age]]&lt;=35,"26-35",
fact_orders[[#This Row],[dim_customers.Customer Age]]&lt;=45,"36-45",
fact_orders[[#This Row],[dim_customers.Customer Age]]&lt;=55,"46-55",
TRUE,"56+"
)</f>
        <v>26-35</v>
      </c>
      <c r="X2359" t="str" cm="1">
        <f t="array" ref="X2359">_xlfn.IFS(fact_orders[[#This Row],[Original Price]]&lt;250,"Under 250", fact_orders[[#This Row],[Original Price]]&lt;500, "250-499",fact_orders[[#This Row],[Original Price]]&lt;1000,"500-999",fact_orders[[#This Row],[Original Price]]&lt;2000,"1000-1999",TRUE,"2000+")</f>
        <v>500-999</v>
      </c>
      <c r="Y2359" t="str" cm="1">
        <f t="array" ref="Y2359">_xlfn.IFS(fact_orders[[#This Row],[Discount%]]&lt;0.2,"10-19%",fact_orders[[#This Row],[Discount%]]&lt;0.3,"20-29%",fact_orders[[#This Row],[Discount%]]&lt;0.4,"30-39%",fact_orders[[#This Row],[Discount%]]&lt;0.5,"40-49%",TRUE,"50%+")</f>
        <v>30-39%</v>
      </c>
    </row>
    <row r="2360" spans="1:25" hidden="1" x14ac:dyDescent="0.3">
      <c r="A2360" t="s">
        <v>5776</v>
      </c>
      <c r="B2360" t="s">
        <v>3339</v>
      </c>
      <c r="C2360" t="s">
        <v>2205</v>
      </c>
      <c r="D2360" s="2">
        <v>44862</v>
      </c>
      <c r="E2360">
        <v>234</v>
      </c>
      <c r="F2360" s="4">
        <v>0.3</v>
      </c>
      <c r="G2360" t="s">
        <v>2115</v>
      </c>
      <c r="H2360" t="s">
        <v>2116</v>
      </c>
      <c r="I2360" t="s">
        <v>2117</v>
      </c>
      <c r="J2360" t="s">
        <v>2198</v>
      </c>
      <c r="K2360" t="s">
        <v>2119</v>
      </c>
      <c r="L2360" t="s">
        <v>144</v>
      </c>
      <c r="M2360">
        <v>4</v>
      </c>
      <c r="N2360">
        <v>30</v>
      </c>
      <c r="O2360" t="s">
        <v>3337</v>
      </c>
      <c r="P2360" t="s">
        <v>3332</v>
      </c>
      <c r="Q2360" s="7">
        <f>fact_orders[[#This Row],[Original Price]]*(1-fact_orders[[#This Row],[Discount%]])</f>
        <v>163.79999999999998</v>
      </c>
      <c r="R2360">
        <f>fact_orders[[#This Row],[Original Price]]*fact_orders[[#This Row],[Discount%]]</f>
        <v>70.2</v>
      </c>
      <c r="S2360">
        <f>YEAR(fact_orders[[#This Row],[Date]])</f>
        <v>2022</v>
      </c>
      <c r="T2360">
        <f>MONTH(fact_orders[[#This Row],[Date]])</f>
        <v>10</v>
      </c>
      <c r="U2360" t="str">
        <f>TEXT(fact_orders[[#This Row],[Date]],"mmm-yyyy")</f>
        <v>Oct-2022</v>
      </c>
      <c r="V2360" t="str">
        <f>"Q"&amp;ROUNDUP(MONTH(fact_orders[[#This Row],[Date]])/3,0)</f>
        <v>Q4</v>
      </c>
      <c r="W2360" t="str" cm="1">
        <f t="array" ref="W2360">_xlfn.IFS(
fact_orders[[#This Row],[dim_customers.Customer Age]]&lt;=25,"18-25",
fact_orders[[#This Row],[dim_customers.Customer Age]]&lt;=35,"26-35",
fact_orders[[#This Row],[dim_customers.Customer Age]]&lt;=45,"36-45",
fact_orders[[#This Row],[dim_customers.Customer Age]]&lt;=55,"46-55",
TRUE,"56+"
)</f>
        <v>26-35</v>
      </c>
      <c r="X2360" t="str" cm="1">
        <f t="array" ref="X2360">_xlfn.IFS(fact_orders[[#This Row],[Original Price]]&lt;250,"Under 250", fact_orders[[#This Row],[Original Price]]&lt;500, "250-499",fact_orders[[#This Row],[Original Price]]&lt;1000,"500-999",fact_orders[[#This Row],[Original Price]]&lt;2000,"1000-1999",TRUE,"2000+")</f>
        <v>Under 250</v>
      </c>
      <c r="Y2360" t="str" cm="1">
        <f t="array" ref="Y2360">_xlfn.IFS(fact_orders[[#This Row],[Discount%]]&lt;0.2,"10-19%",fact_orders[[#This Row],[Discount%]]&lt;0.3,"20-29%",fact_orders[[#This Row],[Discount%]]&lt;0.4,"30-39%",fact_orders[[#This Row],[Discount%]]&lt;0.5,"40-49%",TRUE,"50%+")</f>
        <v>30-39%</v>
      </c>
    </row>
    <row r="2361" spans="1:25" hidden="1" x14ac:dyDescent="0.3">
      <c r="A2361" t="s">
        <v>5777</v>
      </c>
      <c r="B2361" t="s">
        <v>3340</v>
      </c>
      <c r="C2361" t="s">
        <v>2205</v>
      </c>
      <c r="D2361" s="2">
        <v>44220</v>
      </c>
      <c r="E2361">
        <v>456</v>
      </c>
      <c r="F2361" s="4">
        <v>0.4</v>
      </c>
      <c r="G2361" t="s">
        <v>2115</v>
      </c>
      <c r="H2361" t="s">
        <v>2116</v>
      </c>
      <c r="I2361" t="s">
        <v>2117</v>
      </c>
      <c r="J2361" t="s">
        <v>2198</v>
      </c>
      <c r="K2361" t="s">
        <v>2119</v>
      </c>
      <c r="L2361" t="s">
        <v>144</v>
      </c>
      <c r="M2361">
        <v>4</v>
      </c>
      <c r="N2361">
        <v>31</v>
      </c>
      <c r="O2361" t="s">
        <v>3341</v>
      </c>
      <c r="P2361" t="s">
        <v>3332</v>
      </c>
      <c r="Q2361" s="7">
        <f>fact_orders[[#This Row],[Original Price]]*(1-fact_orders[[#This Row],[Discount%]])</f>
        <v>273.59999999999997</v>
      </c>
      <c r="R2361">
        <f>fact_orders[[#This Row],[Original Price]]*fact_orders[[#This Row],[Discount%]]</f>
        <v>182.4</v>
      </c>
      <c r="S2361">
        <f>YEAR(fact_orders[[#This Row],[Date]])</f>
        <v>2021</v>
      </c>
      <c r="T2361">
        <f>MONTH(fact_orders[[#This Row],[Date]])</f>
        <v>1</v>
      </c>
      <c r="U2361" t="str">
        <f>TEXT(fact_orders[[#This Row],[Date]],"mmm-yyyy")</f>
        <v>Jan-2021</v>
      </c>
      <c r="V2361" t="str">
        <f>"Q"&amp;ROUNDUP(MONTH(fact_orders[[#This Row],[Date]])/3,0)</f>
        <v>Q1</v>
      </c>
      <c r="W2361" t="str" cm="1">
        <f t="array" ref="W2361">_xlfn.IFS(
fact_orders[[#This Row],[dim_customers.Customer Age]]&lt;=25,"18-25",
fact_orders[[#This Row],[dim_customers.Customer Age]]&lt;=35,"26-35",
fact_orders[[#This Row],[dim_customers.Customer Age]]&lt;=45,"36-45",
fact_orders[[#This Row],[dim_customers.Customer Age]]&lt;=55,"46-55",
TRUE,"56+"
)</f>
        <v>26-35</v>
      </c>
      <c r="X2361" t="str" cm="1">
        <f t="array" ref="X2361">_xlfn.IFS(fact_orders[[#This Row],[Original Price]]&lt;250,"Under 250", fact_orders[[#This Row],[Original Price]]&lt;500, "250-499",fact_orders[[#This Row],[Original Price]]&lt;1000,"500-999",fact_orders[[#This Row],[Original Price]]&lt;2000,"1000-1999",TRUE,"2000+")</f>
        <v>250-499</v>
      </c>
      <c r="Y2361" t="str" cm="1">
        <f t="array" ref="Y2361">_xlfn.IFS(fact_orders[[#This Row],[Discount%]]&lt;0.2,"10-19%",fact_orders[[#This Row],[Discount%]]&lt;0.3,"20-29%",fact_orders[[#This Row],[Discount%]]&lt;0.4,"30-39%",fact_orders[[#This Row],[Discount%]]&lt;0.5,"40-49%",TRUE,"50%+")</f>
        <v>40-49%</v>
      </c>
    </row>
    <row r="2362" spans="1:25" hidden="1" x14ac:dyDescent="0.3">
      <c r="A2362" t="s">
        <v>5778</v>
      </c>
      <c r="B2362" t="s">
        <v>3342</v>
      </c>
      <c r="C2362" t="s">
        <v>2205</v>
      </c>
      <c r="D2362" s="2">
        <v>44775</v>
      </c>
      <c r="E2362">
        <v>564</v>
      </c>
      <c r="F2362" s="4">
        <v>0.4</v>
      </c>
      <c r="G2362" t="s">
        <v>2115</v>
      </c>
      <c r="H2362" t="s">
        <v>2116</v>
      </c>
      <c r="I2362" t="s">
        <v>2117</v>
      </c>
      <c r="J2362" t="s">
        <v>2198</v>
      </c>
      <c r="K2362" t="s">
        <v>2119</v>
      </c>
      <c r="L2362" t="s">
        <v>144</v>
      </c>
      <c r="M2362">
        <v>4</v>
      </c>
      <c r="N2362">
        <v>32</v>
      </c>
      <c r="O2362" t="s">
        <v>3341</v>
      </c>
      <c r="P2362" t="s">
        <v>3332</v>
      </c>
      <c r="Q2362" s="7">
        <f>fact_orders[[#This Row],[Original Price]]*(1-fact_orders[[#This Row],[Discount%]])</f>
        <v>338.4</v>
      </c>
      <c r="R2362">
        <f>fact_orders[[#This Row],[Original Price]]*fact_orders[[#This Row],[Discount%]]</f>
        <v>225.60000000000002</v>
      </c>
      <c r="S2362">
        <f>YEAR(fact_orders[[#This Row],[Date]])</f>
        <v>2022</v>
      </c>
      <c r="T2362">
        <f>MONTH(fact_orders[[#This Row],[Date]])</f>
        <v>8</v>
      </c>
      <c r="U2362" t="str">
        <f>TEXT(fact_orders[[#This Row],[Date]],"mmm-yyyy")</f>
        <v>Aug-2022</v>
      </c>
      <c r="V2362" t="str">
        <f>"Q"&amp;ROUNDUP(MONTH(fact_orders[[#This Row],[Date]])/3,0)</f>
        <v>Q3</v>
      </c>
      <c r="W2362" t="str" cm="1">
        <f t="array" ref="W2362">_xlfn.IFS(
fact_orders[[#This Row],[dim_customers.Customer Age]]&lt;=25,"18-25",
fact_orders[[#This Row],[dim_customers.Customer Age]]&lt;=35,"26-35",
fact_orders[[#This Row],[dim_customers.Customer Age]]&lt;=45,"36-45",
fact_orders[[#This Row],[dim_customers.Customer Age]]&lt;=55,"46-55",
TRUE,"56+"
)</f>
        <v>26-35</v>
      </c>
      <c r="X2362" t="str" cm="1">
        <f t="array" ref="X2362">_xlfn.IFS(fact_orders[[#This Row],[Original Price]]&lt;250,"Under 250", fact_orders[[#This Row],[Original Price]]&lt;500, "250-499",fact_orders[[#This Row],[Original Price]]&lt;1000,"500-999",fact_orders[[#This Row],[Original Price]]&lt;2000,"1000-1999",TRUE,"2000+")</f>
        <v>500-999</v>
      </c>
      <c r="Y2362" t="str" cm="1">
        <f t="array" ref="Y2362">_xlfn.IFS(fact_orders[[#This Row],[Discount%]]&lt;0.2,"10-19%",fact_orders[[#This Row],[Discount%]]&lt;0.3,"20-29%",fact_orders[[#This Row],[Discount%]]&lt;0.4,"30-39%",fact_orders[[#This Row],[Discount%]]&lt;0.5,"40-49%",TRUE,"50%+")</f>
        <v>40-49%</v>
      </c>
    </row>
    <row r="2363" spans="1:25" hidden="1" x14ac:dyDescent="0.3">
      <c r="A2363" t="s">
        <v>5779</v>
      </c>
      <c r="B2363" t="s">
        <v>3343</v>
      </c>
      <c r="C2363" t="s">
        <v>2205</v>
      </c>
      <c r="D2363" s="2">
        <v>44772</v>
      </c>
      <c r="E2363">
        <v>634</v>
      </c>
      <c r="F2363" s="4">
        <v>0.4</v>
      </c>
      <c r="G2363" t="s">
        <v>2115</v>
      </c>
      <c r="H2363" t="s">
        <v>2116</v>
      </c>
      <c r="I2363" t="s">
        <v>2117</v>
      </c>
      <c r="J2363" t="s">
        <v>2198</v>
      </c>
      <c r="K2363" t="s">
        <v>2119</v>
      </c>
      <c r="L2363" t="s">
        <v>144</v>
      </c>
      <c r="M2363">
        <v>4</v>
      </c>
      <c r="N2363">
        <v>33</v>
      </c>
      <c r="O2363" t="s">
        <v>3341</v>
      </c>
      <c r="P2363" t="s">
        <v>3332</v>
      </c>
      <c r="Q2363" s="7">
        <f>fact_orders[[#This Row],[Original Price]]*(1-fact_orders[[#This Row],[Discount%]])</f>
        <v>380.4</v>
      </c>
      <c r="R2363">
        <f>fact_orders[[#This Row],[Original Price]]*fact_orders[[#This Row],[Discount%]]</f>
        <v>253.60000000000002</v>
      </c>
      <c r="S2363">
        <f>YEAR(fact_orders[[#This Row],[Date]])</f>
        <v>2022</v>
      </c>
      <c r="T2363">
        <f>MONTH(fact_orders[[#This Row],[Date]])</f>
        <v>7</v>
      </c>
      <c r="U2363" t="str">
        <f>TEXT(fact_orders[[#This Row],[Date]],"mmm-yyyy")</f>
        <v>Jul-2022</v>
      </c>
      <c r="V2363" t="str">
        <f>"Q"&amp;ROUNDUP(MONTH(fact_orders[[#This Row],[Date]])/3,0)</f>
        <v>Q3</v>
      </c>
      <c r="W2363" t="str" cm="1">
        <f t="array" ref="W2363">_xlfn.IFS(
fact_orders[[#This Row],[dim_customers.Customer Age]]&lt;=25,"18-25",
fact_orders[[#This Row],[dim_customers.Customer Age]]&lt;=35,"26-35",
fact_orders[[#This Row],[dim_customers.Customer Age]]&lt;=45,"36-45",
fact_orders[[#This Row],[dim_customers.Customer Age]]&lt;=55,"46-55",
TRUE,"56+"
)</f>
        <v>26-35</v>
      </c>
      <c r="X2363" t="str" cm="1">
        <f t="array" ref="X2363">_xlfn.IFS(fact_orders[[#This Row],[Original Price]]&lt;250,"Under 250", fact_orders[[#This Row],[Original Price]]&lt;500, "250-499",fact_orders[[#This Row],[Original Price]]&lt;1000,"500-999",fact_orders[[#This Row],[Original Price]]&lt;2000,"1000-1999",TRUE,"2000+")</f>
        <v>500-999</v>
      </c>
      <c r="Y2363" t="str" cm="1">
        <f t="array" ref="Y2363">_xlfn.IFS(fact_orders[[#This Row],[Discount%]]&lt;0.2,"10-19%",fact_orders[[#This Row],[Discount%]]&lt;0.3,"20-29%",fact_orders[[#This Row],[Discount%]]&lt;0.4,"30-39%",fact_orders[[#This Row],[Discount%]]&lt;0.5,"40-49%",TRUE,"50%+")</f>
        <v>40-49%</v>
      </c>
    </row>
    <row r="2364" spans="1:25" hidden="1" x14ac:dyDescent="0.3">
      <c r="A2364" t="s">
        <v>5780</v>
      </c>
      <c r="B2364" t="s">
        <v>3344</v>
      </c>
      <c r="C2364" t="s">
        <v>2206</v>
      </c>
      <c r="D2364" s="2">
        <v>44481</v>
      </c>
      <c r="E2364">
        <v>236</v>
      </c>
      <c r="F2364" s="4">
        <v>0.4</v>
      </c>
      <c r="G2364" t="s">
        <v>2115</v>
      </c>
      <c r="H2364" t="s">
        <v>2116</v>
      </c>
      <c r="I2364" t="s">
        <v>2117</v>
      </c>
      <c r="J2364" t="s">
        <v>2198</v>
      </c>
      <c r="K2364" t="s">
        <v>2119</v>
      </c>
      <c r="L2364" t="s">
        <v>33</v>
      </c>
      <c r="M2364">
        <v>4</v>
      </c>
      <c r="N2364">
        <v>44</v>
      </c>
      <c r="O2364" t="s">
        <v>3345</v>
      </c>
      <c r="P2364" t="s">
        <v>3332</v>
      </c>
      <c r="Q2364" s="7">
        <f>fact_orders[[#This Row],[Original Price]]*(1-fact_orders[[#This Row],[Discount%]])</f>
        <v>141.6</v>
      </c>
      <c r="R2364">
        <f>fact_orders[[#This Row],[Original Price]]*fact_orders[[#This Row],[Discount%]]</f>
        <v>94.4</v>
      </c>
      <c r="S2364">
        <f>YEAR(fact_orders[[#This Row],[Date]])</f>
        <v>2021</v>
      </c>
      <c r="T2364">
        <f>MONTH(fact_orders[[#This Row],[Date]])</f>
        <v>10</v>
      </c>
      <c r="U2364" t="str">
        <f>TEXT(fact_orders[[#This Row],[Date]],"mmm-yyyy")</f>
        <v>Oct-2021</v>
      </c>
      <c r="V2364" t="str">
        <f>"Q"&amp;ROUNDUP(MONTH(fact_orders[[#This Row],[Date]])/3,0)</f>
        <v>Q4</v>
      </c>
      <c r="W2364" t="str" cm="1">
        <f t="array" ref="W2364">_xlfn.IFS(
fact_orders[[#This Row],[dim_customers.Customer Age]]&lt;=25,"18-25",
fact_orders[[#This Row],[dim_customers.Customer Age]]&lt;=35,"26-35",
fact_orders[[#This Row],[dim_customers.Customer Age]]&lt;=45,"36-45",
fact_orders[[#This Row],[dim_customers.Customer Age]]&lt;=55,"46-55",
TRUE,"56+"
)</f>
        <v>36-45</v>
      </c>
      <c r="X2364" t="str" cm="1">
        <f t="array" ref="X2364">_xlfn.IFS(fact_orders[[#This Row],[Original Price]]&lt;250,"Under 250", fact_orders[[#This Row],[Original Price]]&lt;500, "250-499",fact_orders[[#This Row],[Original Price]]&lt;1000,"500-999",fact_orders[[#This Row],[Original Price]]&lt;2000,"1000-1999",TRUE,"2000+")</f>
        <v>Under 250</v>
      </c>
      <c r="Y2364" t="str" cm="1">
        <f t="array" ref="Y2364">_xlfn.IFS(fact_orders[[#This Row],[Discount%]]&lt;0.2,"10-19%",fact_orders[[#This Row],[Discount%]]&lt;0.3,"20-29%",fact_orders[[#This Row],[Discount%]]&lt;0.4,"30-39%",fact_orders[[#This Row],[Discount%]]&lt;0.5,"40-49%",TRUE,"50%+")</f>
        <v>40-49%</v>
      </c>
    </row>
    <row r="2365" spans="1:25" hidden="1" x14ac:dyDescent="0.3">
      <c r="A2365" t="s">
        <v>5781</v>
      </c>
      <c r="B2365" t="s">
        <v>3346</v>
      </c>
      <c r="C2365" t="s">
        <v>2207</v>
      </c>
      <c r="D2365" s="2">
        <v>44326</v>
      </c>
      <c r="E2365">
        <v>444</v>
      </c>
      <c r="F2365" s="4">
        <v>0.4</v>
      </c>
      <c r="G2365" t="s">
        <v>2115</v>
      </c>
      <c r="H2365" t="s">
        <v>2116</v>
      </c>
      <c r="I2365" t="s">
        <v>2117</v>
      </c>
      <c r="J2365" t="s">
        <v>2198</v>
      </c>
      <c r="K2365" t="s">
        <v>2119</v>
      </c>
      <c r="L2365" t="s">
        <v>2142</v>
      </c>
      <c r="M2365">
        <v>5</v>
      </c>
      <c r="N2365">
        <v>45</v>
      </c>
      <c r="O2365" t="s">
        <v>3345</v>
      </c>
      <c r="P2365" t="s">
        <v>3332</v>
      </c>
      <c r="Q2365" s="7">
        <f>fact_orders[[#This Row],[Original Price]]*(1-fact_orders[[#This Row],[Discount%]])</f>
        <v>266.39999999999998</v>
      </c>
      <c r="R2365">
        <f>fact_orders[[#This Row],[Original Price]]*fact_orders[[#This Row],[Discount%]]</f>
        <v>177.60000000000002</v>
      </c>
      <c r="S2365">
        <f>YEAR(fact_orders[[#This Row],[Date]])</f>
        <v>2021</v>
      </c>
      <c r="T2365">
        <f>MONTH(fact_orders[[#This Row],[Date]])</f>
        <v>5</v>
      </c>
      <c r="U2365" t="str">
        <f>TEXT(fact_orders[[#This Row],[Date]],"mmm-yyyy")</f>
        <v>May-2021</v>
      </c>
      <c r="V2365" t="str">
        <f>"Q"&amp;ROUNDUP(MONTH(fact_orders[[#This Row],[Date]])/3,0)</f>
        <v>Q2</v>
      </c>
      <c r="W2365" t="str" cm="1">
        <f t="array" ref="W2365">_xlfn.IFS(
fact_orders[[#This Row],[dim_customers.Customer Age]]&lt;=25,"18-25",
fact_orders[[#This Row],[dim_customers.Customer Age]]&lt;=35,"26-35",
fact_orders[[#This Row],[dim_customers.Customer Age]]&lt;=45,"36-45",
fact_orders[[#This Row],[dim_customers.Customer Age]]&lt;=55,"46-55",
TRUE,"56+"
)</f>
        <v>36-45</v>
      </c>
      <c r="X2365" t="str" cm="1">
        <f t="array" ref="X2365">_xlfn.IFS(fact_orders[[#This Row],[Original Price]]&lt;250,"Under 250", fact_orders[[#This Row],[Original Price]]&lt;500, "250-499",fact_orders[[#This Row],[Original Price]]&lt;1000,"500-999",fact_orders[[#This Row],[Original Price]]&lt;2000,"1000-1999",TRUE,"2000+")</f>
        <v>250-499</v>
      </c>
      <c r="Y2365" t="str" cm="1">
        <f t="array" ref="Y2365">_xlfn.IFS(fact_orders[[#This Row],[Discount%]]&lt;0.2,"10-19%",fact_orders[[#This Row],[Discount%]]&lt;0.3,"20-29%",fact_orders[[#This Row],[Discount%]]&lt;0.4,"30-39%",fact_orders[[#This Row],[Discount%]]&lt;0.5,"40-49%",TRUE,"50%+")</f>
        <v>40-49%</v>
      </c>
    </row>
    <row r="2366" spans="1:25" hidden="1" x14ac:dyDescent="0.3">
      <c r="A2366" t="s">
        <v>5782</v>
      </c>
      <c r="B2366" t="s">
        <v>3347</v>
      </c>
      <c r="C2366" t="s">
        <v>2208</v>
      </c>
      <c r="D2366" s="2">
        <v>44484</v>
      </c>
      <c r="E2366">
        <v>456</v>
      </c>
      <c r="F2366" s="4">
        <v>0.4</v>
      </c>
      <c r="G2366" t="s">
        <v>2115</v>
      </c>
      <c r="H2366" t="s">
        <v>2116</v>
      </c>
      <c r="I2366" t="s">
        <v>2117</v>
      </c>
      <c r="J2366" t="s">
        <v>2198</v>
      </c>
      <c r="K2366" t="s">
        <v>2119</v>
      </c>
      <c r="L2366" t="s">
        <v>25</v>
      </c>
      <c r="M2366">
        <v>5</v>
      </c>
      <c r="N2366">
        <v>46</v>
      </c>
      <c r="O2366" t="s">
        <v>3348</v>
      </c>
      <c r="P2366" t="s">
        <v>3349</v>
      </c>
      <c r="Q2366" s="7">
        <f>fact_orders[[#This Row],[Original Price]]*(1-fact_orders[[#This Row],[Discount%]])</f>
        <v>273.59999999999997</v>
      </c>
      <c r="R2366">
        <f>fact_orders[[#This Row],[Original Price]]*fact_orders[[#This Row],[Discount%]]</f>
        <v>182.4</v>
      </c>
      <c r="S2366">
        <f>YEAR(fact_orders[[#This Row],[Date]])</f>
        <v>2021</v>
      </c>
      <c r="T2366">
        <f>MONTH(fact_orders[[#This Row],[Date]])</f>
        <v>10</v>
      </c>
      <c r="U2366" t="str">
        <f>TEXT(fact_orders[[#This Row],[Date]],"mmm-yyyy")</f>
        <v>Oct-2021</v>
      </c>
      <c r="V2366" t="str">
        <f>"Q"&amp;ROUNDUP(MONTH(fact_orders[[#This Row],[Date]])/3,0)</f>
        <v>Q4</v>
      </c>
      <c r="W2366" t="str" cm="1">
        <f t="array" ref="W2366">_xlfn.IFS(
fact_orders[[#This Row],[dim_customers.Customer Age]]&lt;=25,"18-25",
fact_orders[[#This Row],[dim_customers.Customer Age]]&lt;=35,"26-35",
fact_orders[[#This Row],[dim_customers.Customer Age]]&lt;=45,"36-45",
fact_orders[[#This Row],[dim_customers.Customer Age]]&lt;=55,"46-55",
TRUE,"56+"
)</f>
        <v>46-55</v>
      </c>
      <c r="X2366" t="str" cm="1">
        <f t="array" ref="X2366">_xlfn.IFS(fact_orders[[#This Row],[Original Price]]&lt;250,"Under 250", fact_orders[[#This Row],[Original Price]]&lt;500, "250-499",fact_orders[[#This Row],[Original Price]]&lt;1000,"500-999",fact_orders[[#This Row],[Original Price]]&lt;2000,"1000-1999",TRUE,"2000+")</f>
        <v>250-499</v>
      </c>
      <c r="Y2366" t="str" cm="1">
        <f t="array" ref="Y2366">_xlfn.IFS(fact_orders[[#This Row],[Discount%]]&lt;0.2,"10-19%",fact_orders[[#This Row],[Discount%]]&lt;0.3,"20-29%",fact_orders[[#This Row],[Discount%]]&lt;0.4,"30-39%",fact_orders[[#This Row],[Discount%]]&lt;0.5,"40-49%",TRUE,"50%+")</f>
        <v>40-49%</v>
      </c>
    </row>
    <row r="2367" spans="1:25" hidden="1" x14ac:dyDescent="0.3">
      <c r="A2367" t="s">
        <v>5783</v>
      </c>
      <c r="B2367" t="s">
        <v>3350</v>
      </c>
      <c r="C2367" t="s">
        <v>2209</v>
      </c>
      <c r="D2367" s="2">
        <v>44531</v>
      </c>
      <c r="E2367">
        <v>963</v>
      </c>
      <c r="F2367" s="4">
        <v>0.45</v>
      </c>
      <c r="G2367" t="s">
        <v>2115</v>
      </c>
      <c r="H2367" t="s">
        <v>2116</v>
      </c>
      <c r="I2367" t="s">
        <v>2117</v>
      </c>
      <c r="J2367" t="s">
        <v>2198</v>
      </c>
      <c r="K2367" t="s">
        <v>2119</v>
      </c>
      <c r="L2367" t="s">
        <v>304</v>
      </c>
      <c r="M2367">
        <v>3</v>
      </c>
      <c r="N2367">
        <v>47</v>
      </c>
      <c r="O2367" t="s">
        <v>3348</v>
      </c>
      <c r="P2367" t="s">
        <v>3349</v>
      </c>
      <c r="Q2367" s="7">
        <f>fact_orders[[#This Row],[Original Price]]*(1-fact_orders[[#This Row],[Discount%]])</f>
        <v>529.65000000000009</v>
      </c>
      <c r="R2367">
        <f>fact_orders[[#This Row],[Original Price]]*fact_orders[[#This Row],[Discount%]]</f>
        <v>433.35</v>
      </c>
      <c r="S2367">
        <f>YEAR(fact_orders[[#This Row],[Date]])</f>
        <v>2021</v>
      </c>
      <c r="T2367">
        <f>MONTH(fact_orders[[#This Row],[Date]])</f>
        <v>12</v>
      </c>
      <c r="U2367" t="str">
        <f>TEXT(fact_orders[[#This Row],[Date]],"mmm-yyyy")</f>
        <v>Dec-2021</v>
      </c>
      <c r="V2367" t="str">
        <f>"Q"&amp;ROUNDUP(MONTH(fact_orders[[#This Row],[Date]])/3,0)</f>
        <v>Q4</v>
      </c>
      <c r="W2367" t="str" cm="1">
        <f t="array" ref="W2367">_xlfn.IFS(
fact_orders[[#This Row],[dim_customers.Customer Age]]&lt;=25,"18-25",
fact_orders[[#This Row],[dim_customers.Customer Age]]&lt;=35,"26-35",
fact_orders[[#This Row],[dim_customers.Customer Age]]&lt;=45,"36-45",
fact_orders[[#This Row],[dim_customers.Customer Age]]&lt;=55,"46-55",
TRUE,"56+"
)</f>
        <v>46-55</v>
      </c>
      <c r="X2367" t="str" cm="1">
        <f t="array" ref="X2367">_xlfn.IFS(fact_orders[[#This Row],[Original Price]]&lt;250,"Under 250", fact_orders[[#This Row],[Original Price]]&lt;500, "250-499",fact_orders[[#This Row],[Original Price]]&lt;1000,"500-999",fact_orders[[#This Row],[Original Price]]&lt;2000,"1000-1999",TRUE,"2000+")</f>
        <v>500-999</v>
      </c>
      <c r="Y2367" t="str" cm="1">
        <f t="array" ref="Y2367">_xlfn.IFS(fact_orders[[#This Row],[Discount%]]&lt;0.2,"10-19%",fact_orders[[#This Row],[Discount%]]&lt;0.3,"20-29%",fact_orders[[#This Row],[Discount%]]&lt;0.4,"30-39%",fact_orders[[#This Row],[Discount%]]&lt;0.5,"40-49%",TRUE,"50%+")</f>
        <v>40-49%</v>
      </c>
    </row>
    <row r="2368" spans="1:25" hidden="1" x14ac:dyDescent="0.3">
      <c r="A2368" t="s">
        <v>5784</v>
      </c>
      <c r="B2368" t="s">
        <v>3351</v>
      </c>
      <c r="C2368" t="s">
        <v>2210</v>
      </c>
      <c r="D2368" s="2">
        <v>44979</v>
      </c>
      <c r="E2368">
        <v>456</v>
      </c>
      <c r="F2368" s="4">
        <v>0.45</v>
      </c>
      <c r="G2368" t="s">
        <v>2115</v>
      </c>
      <c r="H2368" t="s">
        <v>2116</v>
      </c>
      <c r="I2368" t="s">
        <v>2117</v>
      </c>
      <c r="J2368" t="s">
        <v>2198</v>
      </c>
      <c r="K2368" t="s">
        <v>2119</v>
      </c>
      <c r="L2368" t="s">
        <v>184</v>
      </c>
      <c r="M2368">
        <v>5</v>
      </c>
      <c r="N2368">
        <v>48</v>
      </c>
      <c r="O2368" t="s">
        <v>3348</v>
      </c>
      <c r="P2368" t="s">
        <v>3349</v>
      </c>
      <c r="Q2368" s="7">
        <f>fact_orders[[#This Row],[Original Price]]*(1-fact_orders[[#This Row],[Discount%]])</f>
        <v>250.8</v>
      </c>
      <c r="R2368">
        <f>fact_orders[[#This Row],[Original Price]]*fact_orders[[#This Row],[Discount%]]</f>
        <v>205.20000000000002</v>
      </c>
      <c r="S2368">
        <f>YEAR(fact_orders[[#This Row],[Date]])</f>
        <v>2023</v>
      </c>
      <c r="T2368">
        <f>MONTH(fact_orders[[#This Row],[Date]])</f>
        <v>2</v>
      </c>
      <c r="U2368" t="str">
        <f>TEXT(fact_orders[[#This Row],[Date]],"mmm-yyyy")</f>
        <v>Feb-2023</v>
      </c>
      <c r="V2368" t="str">
        <f>"Q"&amp;ROUNDUP(MONTH(fact_orders[[#This Row],[Date]])/3,0)</f>
        <v>Q1</v>
      </c>
      <c r="W2368" t="str" cm="1">
        <f t="array" ref="W2368">_xlfn.IFS(
fact_orders[[#This Row],[dim_customers.Customer Age]]&lt;=25,"18-25",
fact_orders[[#This Row],[dim_customers.Customer Age]]&lt;=35,"26-35",
fact_orders[[#This Row],[dim_customers.Customer Age]]&lt;=45,"36-45",
fact_orders[[#This Row],[dim_customers.Customer Age]]&lt;=55,"46-55",
TRUE,"56+"
)</f>
        <v>46-55</v>
      </c>
      <c r="X2368" t="str" cm="1">
        <f t="array" ref="X2368">_xlfn.IFS(fact_orders[[#This Row],[Original Price]]&lt;250,"Under 250", fact_orders[[#This Row],[Original Price]]&lt;500, "250-499",fact_orders[[#This Row],[Original Price]]&lt;1000,"500-999",fact_orders[[#This Row],[Original Price]]&lt;2000,"1000-1999",TRUE,"2000+")</f>
        <v>250-499</v>
      </c>
      <c r="Y2368" t="str" cm="1">
        <f t="array" ref="Y2368">_xlfn.IFS(fact_orders[[#This Row],[Discount%]]&lt;0.2,"10-19%",fact_orders[[#This Row],[Discount%]]&lt;0.3,"20-29%",fact_orders[[#This Row],[Discount%]]&lt;0.4,"30-39%",fact_orders[[#This Row],[Discount%]]&lt;0.5,"40-49%",TRUE,"50%+")</f>
        <v>40-49%</v>
      </c>
    </row>
    <row r="2369" spans="1:25" hidden="1" x14ac:dyDescent="0.3">
      <c r="A2369" t="s">
        <v>5785</v>
      </c>
      <c r="B2369" t="s">
        <v>3352</v>
      </c>
      <c r="C2369" t="s">
        <v>2211</v>
      </c>
      <c r="D2369" s="2">
        <v>44201</v>
      </c>
      <c r="E2369">
        <v>1189</v>
      </c>
      <c r="F2369" s="4">
        <v>0.45</v>
      </c>
      <c r="G2369" t="s">
        <v>2115</v>
      </c>
      <c r="H2369" t="s">
        <v>2116</v>
      </c>
      <c r="I2369" t="s">
        <v>2117</v>
      </c>
      <c r="J2369" t="s">
        <v>2198</v>
      </c>
      <c r="K2369" t="s">
        <v>2119</v>
      </c>
      <c r="L2369" t="s">
        <v>310</v>
      </c>
      <c r="M2369">
        <v>5</v>
      </c>
      <c r="N2369">
        <v>49</v>
      </c>
      <c r="O2369" t="s">
        <v>3348</v>
      </c>
      <c r="P2369" t="s">
        <v>3349</v>
      </c>
      <c r="Q2369" s="7">
        <f>fact_orders[[#This Row],[Original Price]]*(1-fact_orders[[#This Row],[Discount%]])</f>
        <v>653.95000000000005</v>
      </c>
      <c r="R2369">
        <f>fact_orders[[#This Row],[Original Price]]*fact_orders[[#This Row],[Discount%]]</f>
        <v>535.05000000000007</v>
      </c>
      <c r="S2369">
        <f>YEAR(fact_orders[[#This Row],[Date]])</f>
        <v>2021</v>
      </c>
      <c r="T2369">
        <f>MONTH(fact_orders[[#This Row],[Date]])</f>
        <v>1</v>
      </c>
      <c r="U2369" t="str">
        <f>TEXT(fact_orders[[#This Row],[Date]],"mmm-yyyy")</f>
        <v>Jan-2021</v>
      </c>
      <c r="V2369" t="str">
        <f>"Q"&amp;ROUNDUP(MONTH(fact_orders[[#This Row],[Date]])/3,0)</f>
        <v>Q1</v>
      </c>
      <c r="W2369" t="str" cm="1">
        <f t="array" ref="W2369">_xlfn.IFS(
fact_orders[[#This Row],[dim_customers.Customer Age]]&lt;=25,"18-25",
fact_orders[[#This Row],[dim_customers.Customer Age]]&lt;=35,"26-35",
fact_orders[[#This Row],[dim_customers.Customer Age]]&lt;=45,"36-45",
fact_orders[[#This Row],[dim_customers.Customer Age]]&lt;=55,"46-55",
TRUE,"56+"
)</f>
        <v>46-55</v>
      </c>
      <c r="X2369" t="str" cm="1">
        <f t="array" ref="X2369">_xlfn.IFS(fact_orders[[#This Row],[Original Price]]&lt;250,"Under 250", fact_orders[[#This Row],[Original Price]]&lt;500, "250-499",fact_orders[[#This Row],[Original Price]]&lt;1000,"500-999",fact_orders[[#This Row],[Original Price]]&lt;2000,"1000-1999",TRUE,"2000+")</f>
        <v>1000-1999</v>
      </c>
      <c r="Y2369" t="str" cm="1">
        <f t="array" ref="Y2369">_xlfn.IFS(fact_orders[[#This Row],[Discount%]]&lt;0.2,"10-19%",fact_orders[[#This Row],[Discount%]]&lt;0.3,"20-29%",fact_orders[[#This Row],[Discount%]]&lt;0.4,"30-39%",fact_orders[[#This Row],[Discount%]]&lt;0.5,"40-49%",TRUE,"50%+")</f>
        <v>40-49%</v>
      </c>
    </row>
    <row r="2370" spans="1:25" hidden="1" x14ac:dyDescent="0.3">
      <c r="A2370" t="s">
        <v>5786</v>
      </c>
      <c r="B2370" t="s">
        <v>3353</v>
      </c>
      <c r="C2370" t="s">
        <v>2212</v>
      </c>
      <c r="D2370" s="2">
        <v>44794</v>
      </c>
      <c r="E2370">
        <v>1298</v>
      </c>
      <c r="F2370" s="4">
        <v>0.47</v>
      </c>
      <c r="G2370" t="s">
        <v>2115</v>
      </c>
      <c r="H2370" t="s">
        <v>2116</v>
      </c>
      <c r="I2370" t="s">
        <v>2117</v>
      </c>
      <c r="J2370" t="s">
        <v>2198</v>
      </c>
      <c r="K2370" t="s">
        <v>2119</v>
      </c>
      <c r="L2370" t="s">
        <v>144</v>
      </c>
      <c r="M2370">
        <v>4</v>
      </c>
      <c r="N2370">
        <v>17</v>
      </c>
      <c r="O2370" t="s">
        <v>3354</v>
      </c>
      <c r="P2370" t="s">
        <v>3349</v>
      </c>
      <c r="Q2370" s="7">
        <f>fact_orders[[#This Row],[Original Price]]*(1-fact_orders[[#This Row],[Discount%]])</f>
        <v>687.94</v>
      </c>
      <c r="R2370">
        <f>fact_orders[[#This Row],[Original Price]]*fact_orders[[#This Row],[Discount%]]</f>
        <v>610.05999999999995</v>
      </c>
      <c r="S2370">
        <f>YEAR(fact_orders[[#This Row],[Date]])</f>
        <v>2022</v>
      </c>
      <c r="T2370">
        <f>MONTH(fact_orders[[#This Row],[Date]])</f>
        <v>8</v>
      </c>
      <c r="U2370" t="str">
        <f>TEXT(fact_orders[[#This Row],[Date]],"mmm-yyyy")</f>
        <v>Aug-2022</v>
      </c>
      <c r="V2370" t="str">
        <f>"Q"&amp;ROUNDUP(MONTH(fact_orders[[#This Row],[Date]])/3,0)</f>
        <v>Q3</v>
      </c>
      <c r="W2370" t="str" cm="1">
        <f t="array" ref="W2370">_xlfn.IFS(
fact_orders[[#This Row],[dim_customers.Customer Age]]&lt;=25,"18-25",
fact_orders[[#This Row],[dim_customers.Customer Age]]&lt;=35,"26-35",
fact_orders[[#This Row],[dim_customers.Customer Age]]&lt;=45,"36-45",
fact_orders[[#This Row],[dim_customers.Customer Age]]&lt;=55,"46-55",
TRUE,"56+"
)</f>
        <v>18-25</v>
      </c>
      <c r="X2370" t="str" cm="1">
        <f t="array" ref="X2370">_xlfn.IFS(fact_orders[[#This Row],[Original Price]]&lt;250,"Under 250", fact_orders[[#This Row],[Original Price]]&lt;500, "250-499",fact_orders[[#This Row],[Original Price]]&lt;1000,"500-999",fact_orders[[#This Row],[Original Price]]&lt;2000,"1000-1999",TRUE,"2000+")</f>
        <v>1000-1999</v>
      </c>
      <c r="Y2370" t="str" cm="1">
        <f t="array" ref="Y2370">_xlfn.IFS(fact_orders[[#This Row],[Discount%]]&lt;0.2,"10-19%",fact_orders[[#This Row],[Discount%]]&lt;0.3,"20-29%",fact_orders[[#This Row],[Discount%]]&lt;0.4,"30-39%",fact_orders[[#This Row],[Discount%]]&lt;0.5,"40-49%",TRUE,"50%+")</f>
        <v>40-49%</v>
      </c>
    </row>
    <row r="2371" spans="1:25" hidden="1" x14ac:dyDescent="0.3">
      <c r="A2371" t="s">
        <v>5787</v>
      </c>
      <c r="B2371" t="s">
        <v>3355</v>
      </c>
      <c r="C2371" t="s">
        <v>2213</v>
      </c>
      <c r="D2371" s="2">
        <v>44926</v>
      </c>
      <c r="E2371">
        <v>1456</v>
      </c>
      <c r="F2371" s="4">
        <v>0.47</v>
      </c>
      <c r="G2371" t="s">
        <v>2115</v>
      </c>
      <c r="H2371" t="s">
        <v>2116</v>
      </c>
      <c r="I2371" t="s">
        <v>2117</v>
      </c>
      <c r="J2371" t="s">
        <v>2198</v>
      </c>
      <c r="K2371" t="s">
        <v>2119</v>
      </c>
      <c r="L2371" t="s">
        <v>144</v>
      </c>
      <c r="M2371">
        <v>3</v>
      </c>
      <c r="N2371">
        <v>18</v>
      </c>
      <c r="O2371" t="s">
        <v>3354</v>
      </c>
      <c r="P2371" t="s">
        <v>3349</v>
      </c>
      <c r="Q2371" s="7">
        <f>fact_orders[[#This Row],[Original Price]]*(1-fact_orders[[#This Row],[Discount%]])</f>
        <v>771.68000000000006</v>
      </c>
      <c r="R2371">
        <f>fact_orders[[#This Row],[Original Price]]*fact_orders[[#This Row],[Discount%]]</f>
        <v>684.31999999999994</v>
      </c>
      <c r="S2371">
        <f>YEAR(fact_orders[[#This Row],[Date]])</f>
        <v>2022</v>
      </c>
      <c r="T2371">
        <f>MONTH(fact_orders[[#This Row],[Date]])</f>
        <v>12</v>
      </c>
      <c r="U2371" t="str">
        <f>TEXT(fact_orders[[#This Row],[Date]],"mmm-yyyy")</f>
        <v>Dec-2022</v>
      </c>
      <c r="V2371" t="str">
        <f>"Q"&amp;ROUNDUP(MONTH(fact_orders[[#This Row],[Date]])/3,0)</f>
        <v>Q4</v>
      </c>
      <c r="W2371" t="str" cm="1">
        <f t="array" ref="W2371">_xlfn.IFS(
fact_orders[[#This Row],[dim_customers.Customer Age]]&lt;=25,"18-25",
fact_orders[[#This Row],[dim_customers.Customer Age]]&lt;=35,"26-35",
fact_orders[[#This Row],[dim_customers.Customer Age]]&lt;=45,"36-45",
fact_orders[[#This Row],[dim_customers.Customer Age]]&lt;=55,"46-55",
TRUE,"56+"
)</f>
        <v>18-25</v>
      </c>
      <c r="X2371" t="str" cm="1">
        <f t="array" ref="X2371">_xlfn.IFS(fact_orders[[#This Row],[Original Price]]&lt;250,"Under 250", fact_orders[[#This Row],[Original Price]]&lt;500, "250-499",fact_orders[[#This Row],[Original Price]]&lt;1000,"500-999",fact_orders[[#This Row],[Original Price]]&lt;2000,"1000-1999",TRUE,"2000+")</f>
        <v>1000-1999</v>
      </c>
      <c r="Y2371" t="str" cm="1">
        <f t="array" ref="Y2371">_xlfn.IFS(fact_orders[[#This Row],[Discount%]]&lt;0.2,"10-19%",fact_orders[[#This Row],[Discount%]]&lt;0.3,"20-29%",fact_orders[[#This Row],[Discount%]]&lt;0.4,"30-39%",fact_orders[[#This Row],[Discount%]]&lt;0.5,"40-49%",TRUE,"50%+")</f>
        <v>40-49%</v>
      </c>
    </row>
    <row r="2372" spans="1:25" hidden="1" x14ac:dyDescent="0.3">
      <c r="A2372" t="s">
        <v>5788</v>
      </c>
      <c r="B2372" t="s">
        <v>3356</v>
      </c>
      <c r="C2372" t="s">
        <v>2214</v>
      </c>
      <c r="D2372" s="2">
        <v>44342</v>
      </c>
      <c r="E2372">
        <v>1478</v>
      </c>
      <c r="F2372" s="4">
        <v>0.46</v>
      </c>
      <c r="G2372" t="s">
        <v>2115</v>
      </c>
      <c r="H2372" t="s">
        <v>2116</v>
      </c>
      <c r="I2372" t="s">
        <v>2117</v>
      </c>
      <c r="J2372" t="s">
        <v>2198</v>
      </c>
      <c r="K2372" t="s">
        <v>2119</v>
      </c>
      <c r="L2372" t="s">
        <v>144</v>
      </c>
      <c r="M2372">
        <v>3</v>
      </c>
      <c r="N2372">
        <v>19</v>
      </c>
      <c r="O2372" t="s">
        <v>3354</v>
      </c>
      <c r="P2372" t="s">
        <v>3349</v>
      </c>
      <c r="Q2372" s="7">
        <f>fact_orders[[#This Row],[Original Price]]*(1-fact_orders[[#This Row],[Discount%]])</f>
        <v>798.12</v>
      </c>
      <c r="R2372">
        <f>fact_orders[[#This Row],[Original Price]]*fact_orders[[#This Row],[Discount%]]</f>
        <v>679.88</v>
      </c>
      <c r="S2372">
        <f>YEAR(fact_orders[[#This Row],[Date]])</f>
        <v>2021</v>
      </c>
      <c r="T2372">
        <f>MONTH(fact_orders[[#This Row],[Date]])</f>
        <v>5</v>
      </c>
      <c r="U2372" t="str">
        <f>TEXT(fact_orders[[#This Row],[Date]],"mmm-yyyy")</f>
        <v>May-2021</v>
      </c>
      <c r="V2372" t="str">
        <f>"Q"&amp;ROUNDUP(MONTH(fact_orders[[#This Row],[Date]])/3,0)</f>
        <v>Q2</v>
      </c>
      <c r="W2372" t="str" cm="1">
        <f t="array" ref="W2372">_xlfn.IFS(
fact_orders[[#This Row],[dim_customers.Customer Age]]&lt;=25,"18-25",
fact_orders[[#This Row],[dim_customers.Customer Age]]&lt;=35,"26-35",
fact_orders[[#This Row],[dim_customers.Customer Age]]&lt;=45,"36-45",
fact_orders[[#This Row],[dim_customers.Customer Age]]&lt;=55,"46-55",
TRUE,"56+"
)</f>
        <v>18-25</v>
      </c>
      <c r="X2372" t="str" cm="1">
        <f t="array" ref="X2372">_xlfn.IFS(fact_orders[[#This Row],[Original Price]]&lt;250,"Under 250", fact_orders[[#This Row],[Original Price]]&lt;500, "250-499",fact_orders[[#This Row],[Original Price]]&lt;1000,"500-999",fact_orders[[#This Row],[Original Price]]&lt;2000,"1000-1999",TRUE,"2000+")</f>
        <v>1000-1999</v>
      </c>
      <c r="Y2372" t="str" cm="1">
        <f t="array" ref="Y2372">_xlfn.IFS(fact_orders[[#This Row],[Discount%]]&lt;0.2,"10-19%",fact_orders[[#This Row],[Discount%]]&lt;0.3,"20-29%",fact_orders[[#This Row],[Discount%]]&lt;0.4,"30-39%",fact_orders[[#This Row],[Discount%]]&lt;0.5,"40-49%",TRUE,"50%+")</f>
        <v>40-49%</v>
      </c>
    </row>
    <row r="2373" spans="1:25" hidden="1" x14ac:dyDescent="0.3">
      <c r="A2373" t="s">
        <v>5789</v>
      </c>
      <c r="B2373" t="s">
        <v>3357</v>
      </c>
      <c r="C2373" t="s">
        <v>2215</v>
      </c>
      <c r="D2373" s="2">
        <v>44284</v>
      </c>
      <c r="E2373">
        <v>256</v>
      </c>
      <c r="F2373" s="4">
        <v>0.46</v>
      </c>
      <c r="G2373" t="s">
        <v>2115</v>
      </c>
      <c r="H2373" t="s">
        <v>2116</v>
      </c>
      <c r="I2373" t="s">
        <v>2117</v>
      </c>
      <c r="J2373" t="s">
        <v>2198</v>
      </c>
      <c r="K2373" t="s">
        <v>2119</v>
      </c>
      <c r="L2373" t="s">
        <v>23</v>
      </c>
      <c r="M2373">
        <v>5</v>
      </c>
      <c r="N2373">
        <v>20</v>
      </c>
      <c r="O2373" t="s">
        <v>3354</v>
      </c>
      <c r="P2373" t="s">
        <v>3349</v>
      </c>
      <c r="Q2373" s="7">
        <f>fact_orders[[#This Row],[Original Price]]*(1-fact_orders[[#This Row],[Discount%]])</f>
        <v>138.24</v>
      </c>
      <c r="R2373">
        <f>fact_orders[[#This Row],[Original Price]]*fact_orders[[#This Row],[Discount%]]</f>
        <v>117.76</v>
      </c>
      <c r="S2373">
        <f>YEAR(fact_orders[[#This Row],[Date]])</f>
        <v>2021</v>
      </c>
      <c r="T2373">
        <f>MONTH(fact_orders[[#This Row],[Date]])</f>
        <v>3</v>
      </c>
      <c r="U2373" t="str">
        <f>TEXT(fact_orders[[#This Row],[Date]],"mmm-yyyy")</f>
        <v>Mar-2021</v>
      </c>
      <c r="V2373" t="str">
        <f>"Q"&amp;ROUNDUP(MONTH(fact_orders[[#This Row],[Date]])/3,0)</f>
        <v>Q1</v>
      </c>
      <c r="W2373" t="str" cm="1">
        <f t="array" ref="W2373">_xlfn.IFS(
fact_orders[[#This Row],[dim_customers.Customer Age]]&lt;=25,"18-25",
fact_orders[[#This Row],[dim_customers.Customer Age]]&lt;=35,"26-35",
fact_orders[[#This Row],[dim_customers.Customer Age]]&lt;=45,"36-45",
fact_orders[[#This Row],[dim_customers.Customer Age]]&lt;=55,"46-55",
TRUE,"56+"
)</f>
        <v>18-25</v>
      </c>
      <c r="X2373" t="str" cm="1">
        <f t="array" ref="X2373">_xlfn.IFS(fact_orders[[#This Row],[Original Price]]&lt;250,"Under 250", fact_orders[[#This Row],[Original Price]]&lt;500, "250-499",fact_orders[[#This Row],[Original Price]]&lt;1000,"500-999",fact_orders[[#This Row],[Original Price]]&lt;2000,"1000-1999",TRUE,"2000+")</f>
        <v>250-499</v>
      </c>
      <c r="Y2373" t="str" cm="1">
        <f t="array" ref="Y2373">_xlfn.IFS(fact_orders[[#This Row],[Discount%]]&lt;0.2,"10-19%",fact_orders[[#This Row],[Discount%]]&lt;0.3,"20-29%",fact_orders[[#This Row],[Discount%]]&lt;0.4,"30-39%",fact_orders[[#This Row],[Discount%]]&lt;0.5,"40-49%",TRUE,"50%+")</f>
        <v>40-49%</v>
      </c>
    </row>
    <row r="2374" spans="1:25" hidden="1" x14ac:dyDescent="0.3">
      <c r="A2374" t="s">
        <v>5790</v>
      </c>
      <c r="B2374" t="s">
        <v>3358</v>
      </c>
      <c r="C2374" t="s">
        <v>2216</v>
      </c>
      <c r="D2374" s="2">
        <v>44884</v>
      </c>
      <c r="E2374">
        <v>2698</v>
      </c>
      <c r="F2374" s="4">
        <v>0.46</v>
      </c>
      <c r="G2374" t="s">
        <v>2115</v>
      </c>
      <c r="H2374" t="s">
        <v>2116</v>
      </c>
      <c r="I2374" t="s">
        <v>2117</v>
      </c>
      <c r="J2374" t="s">
        <v>2198</v>
      </c>
      <c r="K2374" t="s">
        <v>2119</v>
      </c>
      <c r="L2374" t="s">
        <v>23</v>
      </c>
      <c r="M2374">
        <v>5</v>
      </c>
      <c r="N2374">
        <v>21</v>
      </c>
      <c r="O2374" t="s">
        <v>3359</v>
      </c>
      <c r="P2374" t="s">
        <v>3349</v>
      </c>
      <c r="Q2374" s="7">
        <f>fact_orders[[#This Row],[Original Price]]*(1-fact_orders[[#This Row],[Discount%]])</f>
        <v>1456.92</v>
      </c>
      <c r="R2374">
        <f>fact_orders[[#This Row],[Original Price]]*fact_orders[[#This Row],[Discount%]]</f>
        <v>1241.0800000000002</v>
      </c>
      <c r="S2374">
        <f>YEAR(fact_orders[[#This Row],[Date]])</f>
        <v>2022</v>
      </c>
      <c r="T2374">
        <f>MONTH(fact_orders[[#This Row],[Date]])</f>
        <v>11</v>
      </c>
      <c r="U2374" t="str">
        <f>TEXT(fact_orders[[#This Row],[Date]],"mmm-yyyy")</f>
        <v>Nov-2022</v>
      </c>
      <c r="V2374" t="str">
        <f>"Q"&amp;ROUNDUP(MONTH(fact_orders[[#This Row],[Date]])/3,0)</f>
        <v>Q4</v>
      </c>
      <c r="W2374" t="str" cm="1">
        <f t="array" ref="W2374">_xlfn.IFS(
fact_orders[[#This Row],[dim_customers.Customer Age]]&lt;=25,"18-25",
fact_orders[[#This Row],[dim_customers.Customer Age]]&lt;=35,"26-35",
fact_orders[[#This Row],[dim_customers.Customer Age]]&lt;=45,"36-45",
fact_orders[[#This Row],[dim_customers.Customer Age]]&lt;=55,"46-55",
TRUE,"56+"
)</f>
        <v>18-25</v>
      </c>
      <c r="X2374" t="str" cm="1">
        <f t="array" ref="X2374">_xlfn.IFS(fact_orders[[#This Row],[Original Price]]&lt;250,"Under 250", fact_orders[[#This Row],[Original Price]]&lt;500, "250-499",fact_orders[[#This Row],[Original Price]]&lt;1000,"500-999",fact_orders[[#This Row],[Original Price]]&lt;2000,"1000-1999",TRUE,"2000+")</f>
        <v>2000+</v>
      </c>
      <c r="Y2374" t="str" cm="1">
        <f t="array" ref="Y2374">_xlfn.IFS(fact_orders[[#This Row],[Discount%]]&lt;0.2,"10-19%",fact_orders[[#This Row],[Discount%]]&lt;0.3,"20-29%",fact_orders[[#This Row],[Discount%]]&lt;0.4,"30-39%",fact_orders[[#This Row],[Discount%]]&lt;0.5,"40-49%",TRUE,"50%+")</f>
        <v>40-49%</v>
      </c>
    </row>
    <row r="2375" spans="1:25" hidden="1" x14ac:dyDescent="0.3">
      <c r="A2375" t="s">
        <v>5791</v>
      </c>
      <c r="B2375" t="s">
        <v>3360</v>
      </c>
      <c r="C2375" t="s">
        <v>2217</v>
      </c>
      <c r="D2375" s="2">
        <v>44223</v>
      </c>
      <c r="E2375">
        <v>2364</v>
      </c>
      <c r="F2375" s="4">
        <v>0.3</v>
      </c>
      <c r="G2375" t="s">
        <v>2115</v>
      </c>
      <c r="H2375" t="s">
        <v>2116</v>
      </c>
      <c r="I2375" t="s">
        <v>2117</v>
      </c>
      <c r="J2375" t="s">
        <v>2198</v>
      </c>
      <c r="K2375" t="s">
        <v>2119</v>
      </c>
      <c r="L2375" t="s">
        <v>23</v>
      </c>
      <c r="M2375">
        <v>4</v>
      </c>
      <c r="N2375">
        <v>22</v>
      </c>
      <c r="O2375" t="s">
        <v>3359</v>
      </c>
      <c r="P2375" t="s">
        <v>3349</v>
      </c>
      <c r="Q2375" s="7">
        <f>fact_orders[[#This Row],[Original Price]]*(1-fact_orders[[#This Row],[Discount%]])</f>
        <v>1654.8</v>
      </c>
      <c r="R2375">
        <f>fact_orders[[#This Row],[Original Price]]*fact_orders[[#This Row],[Discount%]]</f>
        <v>709.19999999999993</v>
      </c>
      <c r="S2375">
        <f>YEAR(fact_orders[[#This Row],[Date]])</f>
        <v>2021</v>
      </c>
      <c r="T2375">
        <f>MONTH(fact_orders[[#This Row],[Date]])</f>
        <v>1</v>
      </c>
      <c r="U2375" t="str">
        <f>TEXT(fact_orders[[#This Row],[Date]],"mmm-yyyy")</f>
        <v>Jan-2021</v>
      </c>
      <c r="V2375" t="str">
        <f>"Q"&amp;ROUNDUP(MONTH(fact_orders[[#This Row],[Date]])/3,0)</f>
        <v>Q1</v>
      </c>
      <c r="W2375" t="str" cm="1">
        <f t="array" ref="W2375">_xlfn.IFS(
fact_orders[[#This Row],[dim_customers.Customer Age]]&lt;=25,"18-25",
fact_orders[[#This Row],[dim_customers.Customer Age]]&lt;=35,"26-35",
fact_orders[[#This Row],[dim_customers.Customer Age]]&lt;=45,"36-45",
fact_orders[[#This Row],[dim_customers.Customer Age]]&lt;=55,"46-55",
TRUE,"56+"
)</f>
        <v>18-25</v>
      </c>
      <c r="X2375" t="str" cm="1">
        <f t="array" ref="X2375">_xlfn.IFS(fact_orders[[#This Row],[Original Price]]&lt;250,"Under 250", fact_orders[[#This Row],[Original Price]]&lt;500, "250-499",fact_orders[[#This Row],[Original Price]]&lt;1000,"500-999",fact_orders[[#This Row],[Original Price]]&lt;2000,"1000-1999",TRUE,"2000+")</f>
        <v>2000+</v>
      </c>
      <c r="Y2375" t="str" cm="1">
        <f t="array" ref="Y2375">_xlfn.IFS(fact_orders[[#This Row],[Discount%]]&lt;0.2,"10-19%",fact_orders[[#This Row],[Discount%]]&lt;0.3,"20-29%",fact_orders[[#This Row],[Discount%]]&lt;0.4,"30-39%",fact_orders[[#This Row],[Discount%]]&lt;0.5,"40-49%",TRUE,"50%+")</f>
        <v>30-39%</v>
      </c>
    </row>
    <row r="2376" spans="1:25" hidden="1" x14ac:dyDescent="0.3">
      <c r="A2376" t="s">
        <v>5792</v>
      </c>
      <c r="B2376" t="s">
        <v>3361</v>
      </c>
      <c r="C2376" t="s">
        <v>2218</v>
      </c>
      <c r="D2376" s="2">
        <v>44227</v>
      </c>
      <c r="E2376">
        <v>1236</v>
      </c>
      <c r="F2376" s="4">
        <v>0.3</v>
      </c>
      <c r="G2376" t="s">
        <v>2115</v>
      </c>
      <c r="H2376" t="s">
        <v>2116</v>
      </c>
      <c r="I2376" t="s">
        <v>2117</v>
      </c>
      <c r="J2376" t="s">
        <v>2198</v>
      </c>
      <c r="K2376" t="s">
        <v>2119</v>
      </c>
      <c r="L2376" t="s">
        <v>144</v>
      </c>
      <c r="M2376">
        <v>2</v>
      </c>
      <c r="N2376">
        <v>16</v>
      </c>
      <c r="O2376" t="s">
        <v>3362</v>
      </c>
      <c r="P2376" t="s">
        <v>3363</v>
      </c>
      <c r="Q2376" s="7">
        <f>fact_orders[[#This Row],[Original Price]]*(1-fact_orders[[#This Row],[Discount%]])</f>
        <v>865.19999999999993</v>
      </c>
      <c r="R2376">
        <f>fact_orders[[#This Row],[Original Price]]*fact_orders[[#This Row],[Discount%]]</f>
        <v>370.8</v>
      </c>
      <c r="S2376">
        <f>YEAR(fact_orders[[#This Row],[Date]])</f>
        <v>2021</v>
      </c>
      <c r="T2376">
        <f>MONTH(fact_orders[[#This Row],[Date]])</f>
        <v>1</v>
      </c>
      <c r="U2376" t="str">
        <f>TEXT(fact_orders[[#This Row],[Date]],"mmm-yyyy")</f>
        <v>Jan-2021</v>
      </c>
      <c r="V2376" t="str">
        <f>"Q"&amp;ROUNDUP(MONTH(fact_orders[[#This Row],[Date]])/3,0)</f>
        <v>Q1</v>
      </c>
      <c r="W2376" t="str" cm="1">
        <f t="array" ref="W2376">_xlfn.IFS(
fact_orders[[#This Row],[dim_customers.Customer Age]]&lt;=25,"18-25",
fact_orders[[#This Row],[dim_customers.Customer Age]]&lt;=35,"26-35",
fact_orders[[#This Row],[dim_customers.Customer Age]]&lt;=45,"36-45",
fact_orders[[#This Row],[dim_customers.Customer Age]]&lt;=55,"46-55",
TRUE,"56+"
)</f>
        <v>18-25</v>
      </c>
      <c r="X2376" t="str" cm="1">
        <f t="array" ref="X2376">_xlfn.IFS(fact_orders[[#This Row],[Original Price]]&lt;250,"Under 250", fact_orders[[#This Row],[Original Price]]&lt;500, "250-499",fact_orders[[#This Row],[Original Price]]&lt;1000,"500-999",fact_orders[[#This Row],[Original Price]]&lt;2000,"1000-1999",TRUE,"2000+")</f>
        <v>1000-1999</v>
      </c>
      <c r="Y2376" t="str" cm="1">
        <f t="array" ref="Y2376">_xlfn.IFS(fact_orders[[#This Row],[Discount%]]&lt;0.2,"10-19%",fact_orders[[#This Row],[Discount%]]&lt;0.3,"20-29%",fact_orders[[#This Row],[Discount%]]&lt;0.4,"30-39%",fact_orders[[#This Row],[Discount%]]&lt;0.5,"40-49%",TRUE,"50%+")</f>
        <v>30-39%</v>
      </c>
    </row>
    <row r="2377" spans="1:25" hidden="1" x14ac:dyDescent="0.3">
      <c r="A2377" t="s">
        <v>5793</v>
      </c>
      <c r="B2377" t="s">
        <v>3364</v>
      </c>
      <c r="C2377" t="s">
        <v>2219</v>
      </c>
      <c r="D2377" s="2">
        <v>44594</v>
      </c>
      <c r="E2377">
        <v>756</v>
      </c>
      <c r="F2377" s="4">
        <v>0.3</v>
      </c>
      <c r="G2377" t="s">
        <v>2115</v>
      </c>
      <c r="H2377" t="s">
        <v>2116</v>
      </c>
      <c r="I2377" t="s">
        <v>2117</v>
      </c>
      <c r="J2377" t="s">
        <v>2198</v>
      </c>
      <c r="K2377" t="s">
        <v>2119</v>
      </c>
      <c r="L2377" t="s">
        <v>25</v>
      </c>
      <c r="M2377">
        <v>3</v>
      </c>
      <c r="N2377">
        <v>17</v>
      </c>
      <c r="O2377" t="s">
        <v>3362</v>
      </c>
      <c r="P2377" t="s">
        <v>3363</v>
      </c>
      <c r="Q2377" s="7">
        <f>fact_orders[[#This Row],[Original Price]]*(1-fact_orders[[#This Row],[Discount%]])</f>
        <v>529.19999999999993</v>
      </c>
      <c r="R2377">
        <f>fact_orders[[#This Row],[Original Price]]*fact_orders[[#This Row],[Discount%]]</f>
        <v>226.79999999999998</v>
      </c>
      <c r="S2377">
        <f>YEAR(fact_orders[[#This Row],[Date]])</f>
        <v>2022</v>
      </c>
      <c r="T2377">
        <f>MONTH(fact_orders[[#This Row],[Date]])</f>
        <v>2</v>
      </c>
      <c r="U2377" t="str">
        <f>TEXT(fact_orders[[#This Row],[Date]],"mmm-yyyy")</f>
        <v>Feb-2022</v>
      </c>
      <c r="V2377" t="str">
        <f>"Q"&amp;ROUNDUP(MONTH(fact_orders[[#This Row],[Date]])/3,0)</f>
        <v>Q1</v>
      </c>
      <c r="W2377" t="str" cm="1">
        <f t="array" ref="W2377">_xlfn.IFS(
fact_orders[[#This Row],[dim_customers.Customer Age]]&lt;=25,"18-25",
fact_orders[[#This Row],[dim_customers.Customer Age]]&lt;=35,"26-35",
fact_orders[[#This Row],[dim_customers.Customer Age]]&lt;=45,"36-45",
fact_orders[[#This Row],[dim_customers.Customer Age]]&lt;=55,"46-55",
TRUE,"56+"
)</f>
        <v>18-25</v>
      </c>
      <c r="X2377" t="str" cm="1">
        <f t="array" ref="X2377">_xlfn.IFS(fact_orders[[#This Row],[Original Price]]&lt;250,"Under 250", fact_orders[[#This Row],[Original Price]]&lt;500, "250-499",fact_orders[[#This Row],[Original Price]]&lt;1000,"500-999",fact_orders[[#This Row],[Original Price]]&lt;2000,"1000-1999",TRUE,"2000+")</f>
        <v>500-999</v>
      </c>
      <c r="Y2377" t="str" cm="1">
        <f t="array" ref="Y2377">_xlfn.IFS(fact_orders[[#This Row],[Discount%]]&lt;0.2,"10-19%",fact_orders[[#This Row],[Discount%]]&lt;0.3,"20-29%",fact_orders[[#This Row],[Discount%]]&lt;0.4,"30-39%",fact_orders[[#This Row],[Discount%]]&lt;0.5,"40-49%",TRUE,"50%+")</f>
        <v>30-39%</v>
      </c>
    </row>
    <row r="2378" spans="1:25" hidden="1" x14ac:dyDescent="0.3">
      <c r="A2378" t="s">
        <v>5794</v>
      </c>
      <c r="B2378" t="s">
        <v>3365</v>
      </c>
      <c r="C2378" t="s">
        <v>2220</v>
      </c>
      <c r="D2378" s="2">
        <v>44563</v>
      </c>
      <c r="E2378">
        <v>326</v>
      </c>
      <c r="F2378" s="4">
        <v>0.3</v>
      </c>
      <c r="G2378" t="s">
        <v>2115</v>
      </c>
      <c r="H2378" t="s">
        <v>2116</v>
      </c>
      <c r="I2378" t="s">
        <v>2117</v>
      </c>
      <c r="J2378" t="s">
        <v>2198</v>
      </c>
      <c r="K2378" t="s">
        <v>2119</v>
      </c>
      <c r="L2378" t="s">
        <v>25</v>
      </c>
      <c r="M2378">
        <v>4</v>
      </c>
      <c r="N2378">
        <v>18</v>
      </c>
      <c r="O2378" t="s">
        <v>3362</v>
      </c>
      <c r="P2378" t="s">
        <v>3363</v>
      </c>
      <c r="Q2378" s="7">
        <f>fact_orders[[#This Row],[Original Price]]*(1-fact_orders[[#This Row],[Discount%]])</f>
        <v>228.2</v>
      </c>
      <c r="R2378">
        <f>fact_orders[[#This Row],[Original Price]]*fact_orders[[#This Row],[Discount%]]</f>
        <v>97.8</v>
      </c>
      <c r="S2378">
        <f>YEAR(fact_orders[[#This Row],[Date]])</f>
        <v>2022</v>
      </c>
      <c r="T2378">
        <f>MONTH(fact_orders[[#This Row],[Date]])</f>
        <v>1</v>
      </c>
      <c r="U2378" t="str">
        <f>TEXT(fact_orders[[#This Row],[Date]],"mmm-yyyy")</f>
        <v>Jan-2022</v>
      </c>
      <c r="V2378" t="str">
        <f>"Q"&amp;ROUNDUP(MONTH(fact_orders[[#This Row],[Date]])/3,0)</f>
        <v>Q1</v>
      </c>
      <c r="W2378" t="str" cm="1">
        <f t="array" ref="W2378">_xlfn.IFS(
fact_orders[[#This Row],[dim_customers.Customer Age]]&lt;=25,"18-25",
fact_orders[[#This Row],[dim_customers.Customer Age]]&lt;=35,"26-35",
fact_orders[[#This Row],[dim_customers.Customer Age]]&lt;=45,"36-45",
fact_orders[[#This Row],[dim_customers.Customer Age]]&lt;=55,"46-55",
TRUE,"56+"
)</f>
        <v>18-25</v>
      </c>
      <c r="X2378" t="str" cm="1">
        <f t="array" ref="X2378">_xlfn.IFS(fact_orders[[#This Row],[Original Price]]&lt;250,"Under 250", fact_orders[[#This Row],[Original Price]]&lt;500, "250-499",fact_orders[[#This Row],[Original Price]]&lt;1000,"500-999",fact_orders[[#This Row],[Original Price]]&lt;2000,"1000-1999",TRUE,"2000+")</f>
        <v>250-499</v>
      </c>
      <c r="Y2378" t="str" cm="1">
        <f t="array" ref="Y2378">_xlfn.IFS(fact_orders[[#This Row],[Discount%]]&lt;0.2,"10-19%",fact_orders[[#This Row],[Discount%]]&lt;0.3,"20-29%",fact_orders[[#This Row],[Discount%]]&lt;0.4,"30-39%",fact_orders[[#This Row],[Discount%]]&lt;0.5,"40-49%",TRUE,"50%+")</f>
        <v>30-39%</v>
      </c>
    </row>
    <row r="2379" spans="1:25" hidden="1" x14ac:dyDescent="0.3">
      <c r="A2379" t="s">
        <v>5795</v>
      </c>
      <c r="B2379" t="s">
        <v>3366</v>
      </c>
      <c r="C2379" t="s">
        <v>2221</v>
      </c>
      <c r="D2379" s="2">
        <v>44911</v>
      </c>
      <c r="E2379">
        <v>453</v>
      </c>
      <c r="F2379" s="4">
        <v>0.3</v>
      </c>
      <c r="G2379" t="s">
        <v>2115</v>
      </c>
      <c r="H2379" t="s">
        <v>2116</v>
      </c>
      <c r="I2379" t="s">
        <v>2117</v>
      </c>
      <c r="J2379" t="s">
        <v>2198</v>
      </c>
      <c r="K2379" t="s">
        <v>2119</v>
      </c>
      <c r="L2379" t="s">
        <v>23</v>
      </c>
      <c r="M2379">
        <v>5</v>
      </c>
      <c r="N2379">
        <v>19</v>
      </c>
      <c r="O2379" t="s">
        <v>3362</v>
      </c>
      <c r="P2379" t="s">
        <v>3363</v>
      </c>
      <c r="Q2379" s="7">
        <f>fact_orders[[#This Row],[Original Price]]*(1-fact_orders[[#This Row],[Discount%]])</f>
        <v>317.09999999999997</v>
      </c>
      <c r="R2379">
        <f>fact_orders[[#This Row],[Original Price]]*fact_orders[[#This Row],[Discount%]]</f>
        <v>135.9</v>
      </c>
      <c r="S2379">
        <f>YEAR(fact_orders[[#This Row],[Date]])</f>
        <v>2022</v>
      </c>
      <c r="T2379">
        <f>MONTH(fact_orders[[#This Row],[Date]])</f>
        <v>12</v>
      </c>
      <c r="U2379" t="str">
        <f>TEXT(fact_orders[[#This Row],[Date]],"mmm-yyyy")</f>
        <v>Dec-2022</v>
      </c>
      <c r="V2379" t="str">
        <f>"Q"&amp;ROUNDUP(MONTH(fact_orders[[#This Row],[Date]])/3,0)</f>
        <v>Q4</v>
      </c>
      <c r="W2379" t="str" cm="1">
        <f t="array" ref="W2379">_xlfn.IFS(
fact_orders[[#This Row],[dim_customers.Customer Age]]&lt;=25,"18-25",
fact_orders[[#This Row],[dim_customers.Customer Age]]&lt;=35,"26-35",
fact_orders[[#This Row],[dim_customers.Customer Age]]&lt;=45,"36-45",
fact_orders[[#This Row],[dim_customers.Customer Age]]&lt;=55,"46-55",
TRUE,"56+"
)</f>
        <v>18-25</v>
      </c>
      <c r="X2379" t="str" cm="1">
        <f t="array" ref="X2379">_xlfn.IFS(fact_orders[[#This Row],[Original Price]]&lt;250,"Under 250", fact_orders[[#This Row],[Original Price]]&lt;500, "250-499",fact_orders[[#This Row],[Original Price]]&lt;1000,"500-999",fact_orders[[#This Row],[Original Price]]&lt;2000,"1000-1999",TRUE,"2000+")</f>
        <v>250-499</v>
      </c>
      <c r="Y2379" t="str" cm="1">
        <f t="array" ref="Y2379">_xlfn.IFS(fact_orders[[#This Row],[Discount%]]&lt;0.2,"10-19%",fact_orders[[#This Row],[Discount%]]&lt;0.3,"20-29%",fact_orders[[#This Row],[Discount%]]&lt;0.4,"30-39%",fact_orders[[#This Row],[Discount%]]&lt;0.5,"40-49%",TRUE,"50%+")</f>
        <v>30-39%</v>
      </c>
    </row>
    <row r="2380" spans="1:25" hidden="1" x14ac:dyDescent="0.3">
      <c r="A2380" t="s">
        <v>5796</v>
      </c>
      <c r="B2380" t="s">
        <v>3367</v>
      </c>
      <c r="C2380" t="s">
        <v>2222</v>
      </c>
      <c r="D2380" s="2">
        <v>44621</v>
      </c>
      <c r="E2380">
        <v>326</v>
      </c>
      <c r="F2380" s="4">
        <v>0.35</v>
      </c>
      <c r="G2380" t="s">
        <v>2115</v>
      </c>
      <c r="H2380" t="s">
        <v>2116</v>
      </c>
      <c r="I2380" t="s">
        <v>2223</v>
      </c>
      <c r="J2380" t="s">
        <v>2164</v>
      </c>
      <c r="K2380" t="s">
        <v>2119</v>
      </c>
      <c r="L2380" t="s">
        <v>12</v>
      </c>
      <c r="M2380">
        <v>4</v>
      </c>
      <c r="N2380">
        <v>20</v>
      </c>
      <c r="O2380" t="s">
        <v>3368</v>
      </c>
      <c r="P2380" t="s">
        <v>3363</v>
      </c>
      <c r="Q2380" s="7">
        <f>fact_orders[[#This Row],[Original Price]]*(1-fact_orders[[#This Row],[Discount%]])</f>
        <v>211.9</v>
      </c>
      <c r="R2380">
        <f>fact_orders[[#This Row],[Original Price]]*fact_orders[[#This Row],[Discount%]]</f>
        <v>114.1</v>
      </c>
      <c r="S2380">
        <f>YEAR(fact_orders[[#This Row],[Date]])</f>
        <v>2022</v>
      </c>
      <c r="T2380">
        <f>MONTH(fact_orders[[#This Row],[Date]])</f>
        <v>3</v>
      </c>
      <c r="U2380" t="str">
        <f>TEXT(fact_orders[[#This Row],[Date]],"mmm-yyyy")</f>
        <v>Mar-2022</v>
      </c>
      <c r="V2380" t="str">
        <f>"Q"&amp;ROUNDUP(MONTH(fact_orders[[#This Row],[Date]])/3,0)</f>
        <v>Q1</v>
      </c>
      <c r="W2380" t="str" cm="1">
        <f t="array" ref="W2380">_xlfn.IFS(
fact_orders[[#This Row],[dim_customers.Customer Age]]&lt;=25,"18-25",
fact_orders[[#This Row],[dim_customers.Customer Age]]&lt;=35,"26-35",
fact_orders[[#This Row],[dim_customers.Customer Age]]&lt;=45,"36-45",
fact_orders[[#This Row],[dim_customers.Customer Age]]&lt;=55,"46-55",
TRUE,"56+"
)</f>
        <v>18-25</v>
      </c>
      <c r="X2380" t="str" cm="1">
        <f t="array" ref="X2380">_xlfn.IFS(fact_orders[[#This Row],[Original Price]]&lt;250,"Under 250", fact_orders[[#This Row],[Original Price]]&lt;500, "250-499",fact_orders[[#This Row],[Original Price]]&lt;1000,"500-999",fact_orders[[#This Row],[Original Price]]&lt;2000,"1000-1999",TRUE,"2000+")</f>
        <v>250-499</v>
      </c>
      <c r="Y2380" t="str" cm="1">
        <f t="array" ref="Y2380">_xlfn.IFS(fact_orders[[#This Row],[Discount%]]&lt;0.2,"10-19%",fact_orders[[#This Row],[Discount%]]&lt;0.3,"20-29%",fact_orders[[#This Row],[Discount%]]&lt;0.4,"30-39%",fact_orders[[#This Row],[Discount%]]&lt;0.5,"40-49%",TRUE,"50%+")</f>
        <v>30-39%</v>
      </c>
    </row>
    <row r="2381" spans="1:25" hidden="1" x14ac:dyDescent="0.3">
      <c r="A2381" t="s">
        <v>5797</v>
      </c>
      <c r="B2381" t="s">
        <v>3369</v>
      </c>
      <c r="C2381" t="s">
        <v>2224</v>
      </c>
      <c r="D2381" s="2">
        <v>44754</v>
      </c>
      <c r="E2381">
        <v>456</v>
      </c>
      <c r="F2381" s="4">
        <v>0.35</v>
      </c>
      <c r="G2381" t="s">
        <v>2115</v>
      </c>
      <c r="H2381" t="s">
        <v>2116</v>
      </c>
      <c r="I2381" t="s">
        <v>2223</v>
      </c>
      <c r="J2381" t="s">
        <v>2164</v>
      </c>
      <c r="K2381" t="s">
        <v>2119</v>
      </c>
      <c r="L2381" t="s">
        <v>12</v>
      </c>
      <c r="M2381">
        <v>4</v>
      </c>
      <c r="N2381">
        <v>21</v>
      </c>
      <c r="O2381" t="s">
        <v>3368</v>
      </c>
      <c r="P2381" t="s">
        <v>3363</v>
      </c>
      <c r="Q2381" s="7">
        <f>fact_orders[[#This Row],[Original Price]]*(1-fact_orders[[#This Row],[Discount%]])</f>
        <v>296.40000000000003</v>
      </c>
      <c r="R2381">
        <f>fact_orders[[#This Row],[Original Price]]*fact_orders[[#This Row],[Discount%]]</f>
        <v>159.6</v>
      </c>
      <c r="S2381">
        <f>YEAR(fact_orders[[#This Row],[Date]])</f>
        <v>2022</v>
      </c>
      <c r="T2381">
        <f>MONTH(fact_orders[[#This Row],[Date]])</f>
        <v>7</v>
      </c>
      <c r="U2381" t="str">
        <f>TEXT(fact_orders[[#This Row],[Date]],"mmm-yyyy")</f>
        <v>Jul-2022</v>
      </c>
      <c r="V2381" t="str">
        <f>"Q"&amp;ROUNDUP(MONTH(fact_orders[[#This Row],[Date]])/3,0)</f>
        <v>Q3</v>
      </c>
      <c r="W2381" t="str" cm="1">
        <f t="array" ref="W2381">_xlfn.IFS(
fact_orders[[#This Row],[dim_customers.Customer Age]]&lt;=25,"18-25",
fact_orders[[#This Row],[dim_customers.Customer Age]]&lt;=35,"26-35",
fact_orders[[#This Row],[dim_customers.Customer Age]]&lt;=45,"36-45",
fact_orders[[#This Row],[dim_customers.Customer Age]]&lt;=55,"46-55",
TRUE,"56+"
)</f>
        <v>18-25</v>
      </c>
      <c r="X2381" t="str" cm="1">
        <f t="array" ref="X2381">_xlfn.IFS(fact_orders[[#This Row],[Original Price]]&lt;250,"Under 250", fact_orders[[#This Row],[Original Price]]&lt;500, "250-499",fact_orders[[#This Row],[Original Price]]&lt;1000,"500-999",fact_orders[[#This Row],[Original Price]]&lt;2000,"1000-1999",TRUE,"2000+")</f>
        <v>250-499</v>
      </c>
      <c r="Y2381" t="str" cm="1">
        <f t="array" ref="Y2381">_xlfn.IFS(fact_orders[[#This Row],[Discount%]]&lt;0.2,"10-19%",fact_orders[[#This Row],[Discount%]]&lt;0.3,"20-29%",fact_orders[[#This Row],[Discount%]]&lt;0.4,"30-39%",fact_orders[[#This Row],[Discount%]]&lt;0.5,"40-49%",TRUE,"50%+")</f>
        <v>30-39%</v>
      </c>
    </row>
    <row r="2382" spans="1:25" hidden="1" x14ac:dyDescent="0.3">
      <c r="A2382" t="s">
        <v>5798</v>
      </c>
      <c r="B2382" t="s">
        <v>3370</v>
      </c>
      <c r="C2382" t="s">
        <v>2225</v>
      </c>
      <c r="D2382" s="2">
        <v>44331</v>
      </c>
      <c r="E2382">
        <v>675</v>
      </c>
      <c r="F2382" s="4">
        <v>0.35</v>
      </c>
      <c r="G2382" t="s">
        <v>2115</v>
      </c>
      <c r="H2382" t="s">
        <v>2116</v>
      </c>
      <c r="I2382" t="s">
        <v>2223</v>
      </c>
      <c r="J2382" t="s">
        <v>2164</v>
      </c>
      <c r="K2382" t="s">
        <v>2119</v>
      </c>
      <c r="L2382" t="s">
        <v>12</v>
      </c>
      <c r="M2382">
        <v>4</v>
      </c>
      <c r="N2382">
        <v>22</v>
      </c>
      <c r="O2382" t="s">
        <v>3368</v>
      </c>
      <c r="P2382" t="s">
        <v>3363</v>
      </c>
      <c r="Q2382" s="7">
        <f>fact_orders[[#This Row],[Original Price]]*(1-fact_orders[[#This Row],[Discount%]])</f>
        <v>438.75</v>
      </c>
      <c r="R2382">
        <f>fact_orders[[#This Row],[Original Price]]*fact_orders[[#This Row],[Discount%]]</f>
        <v>236.24999999999997</v>
      </c>
      <c r="S2382">
        <f>YEAR(fact_orders[[#This Row],[Date]])</f>
        <v>2021</v>
      </c>
      <c r="T2382">
        <f>MONTH(fact_orders[[#This Row],[Date]])</f>
        <v>5</v>
      </c>
      <c r="U2382" t="str">
        <f>TEXT(fact_orders[[#This Row],[Date]],"mmm-yyyy")</f>
        <v>May-2021</v>
      </c>
      <c r="V2382" t="str">
        <f>"Q"&amp;ROUNDUP(MONTH(fact_orders[[#This Row],[Date]])/3,0)</f>
        <v>Q2</v>
      </c>
      <c r="W2382" t="str" cm="1">
        <f t="array" ref="W2382">_xlfn.IFS(
fact_orders[[#This Row],[dim_customers.Customer Age]]&lt;=25,"18-25",
fact_orders[[#This Row],[dim_customers.Customer Age]]&lt;=35,"26-35",
fact_orders[[#This Row],[dim_customers.Customer Age]]&lt;=45,"36-45",
fact_orders[[#This Row],[dim_customers.Customer Age]]&lt;=55,"46-55",
TRUE,"56+"
)</f>
        <v>18-25</v>
      </c>
      <c r="X2382" t="str" cm="1">
        <f t="array" ref="X2382">_xlfn.IFS(fact_orders[[#This Row],[Original Price]]&lt;250,"Under 250", fact_orders[[#This Row],[Original Price]]&lt;500, "250-499",fact_orders[[#This Row],[Original Price]]&lt;1000,"500-999",fact_orders[[#This Row],[Original Price]]&lt;2000,"1000-1999",TRUE,"2000+")</f>
        <v>500-999</v>
      </c>
      <c r="Y2382" t="str" cm="1">
        <f t="array" ref="Y2382">_xlfn.IFS(fact_orders[[#This Row],[Discount%]]&lt;0.2,"10-19%",fact_orders[[#This Row],[Discount%]]&lt;0.3,"20-29%",fact_orders[[#This Row],[Discount%]]&lt;0.4,"30-39%",fact_orders[[#This Row],[Discount%]]&lt;0.5,"40-49%",TRUE,"50%+")</f>
        <v>30-39%</v>
      </c>
    </row>
    <row r="2383" spans="1:25" hidden="1" x14ac:dyDescent="0.3">
      <c r="A2383" t="s">
        <v>5799</v>
      </c>
      <c r="B2383" t="s">
        <v>3371</v>
      </c>
      <c r="C2383" t="s">
        <v>2226</v>
      </c>
      <c r="D2383" s="2">
        <v>44309</v>
      </c>
      <c r="E2383">
        <v>654</v>
      </c>
      <c r="F2383" s="4">
        <v>0.35</v>
      </c>
      <c r="G2383" t="s">
        <v>2115</v>
      </c>
      <c r="H2383" t="s">
        <v>2116</v>
      </c>
      <c r="I2383" t="s">
        <v>2223</v>
      </c>
      <c r="J2383" t="s">
        <v>2164</v>
      </c>
      <c r="K2383" t="s">
        <v>2119</v>
      </c>
      <c r="L2383" t="s">
        <v>130</v>
      </c>
      <c r="M2383">
        <v>3</v>
      </c>
      <c r="N2383">
        <v>23</v>
      </c>
      <c r="O2383" t="s">
        <v>3368</v>
      </c>
      <c r="P2383" t="s">
        <v>3363</v>
      </c>
      <c r="Q2383" s="7">
        <f>fact_orders[[#This Row],[Original Price]]*(1-fact_orders[[#This Row],[Discount%]])</f>
        <v>425.1</v>
      </c>
      <c r="R2383">
        <f>fact_orders[[#This Row],[Original Price]]*fact_orders[[#This Row],[Discount%]]</f>
        <v>228.89999999999998</v>
      </c>
      <c r="S2383">
        <f>YEAR(fact_orders[[#This Row],[Date]])</f>
        <v>2021</v>
      </c>
      <c r="T2383">
        <f>MONTH(fact_orders[[#This Row],[Date]])</f>
        <v>4</v>
      </c>
      <c r="U2383" t="str">
        <f>TEXT(fact_orders[[#This Row],[Date]],"mmm-yyyy")</f>
        <v>Apr-2021</v>
      </c>
      <c r="V2383" t="str">
        <f>"Q"&amp;ROUNDUP(MONTH(fact_orders[[#This Row],[Date]])/3,0)</f>
        <v>Q2</v>
      </c>
      <c r="W2383" t="str" cm="1">
        <f t="array" ref="W2383">_xlfn.IFS(
fact_orders[[#This Row],[dim_customers.Customer Age]]&lt;=25,"18-25",
fact_orders[[#This Row],[dim_customers.Customer Age]]&lt;=35,"26-35",
fact_orders[[#This Row],[dim_customers.Customer Age]]&lt;=45,"36-45",
fact_orders[[#This Row],[dim_customers.Customer Age]]&lt;=55,"46-55",
TRUE,"56+"
)</f>
        <v>18-25</v>
      </c>
      <c r="X2383" t="str" cm="1">
        <f t="array" ref="X2383">_xlfn.IFS(fact_orders[[#This Row],[Original Price]]&lt;250,"Under 250", fact_orders[[#This Row],[Original Price]]&lt;500, "250-499",fact_orders[[#This Row],[Original Price]]&lt;1000,"500-999",fact_orders[[#This Row],[Original Price]]&lt;2000,"1000-1999",TRUE,"2000+")</f>
        <v>500-999</v>
      </c>
      <c r="Y2383" t="str" cm="1">
        <f t="array" ref="Y2383">_xlfn.IFS(fact_orders[[#This Row],[Discount%]]&lt;0.2,"10-19%",fact_orders[[#This Row],[Discount%]]&lt;0.3,"20-29%",fact_orders[[#This Row],[Discount%]]&lt;0.4,"30-39%",fact_orders[[#This Row],[Discount%]]&lt;0.5,"40-49%",TRUE,"50%+")</f>
        <v>30-39%</v>
      </c>
    </row>
    <row r="2384" spans="1:25" hidden="1" x14ac:dyDescent="0.3">
      <c r="A2384" t="s">
        <v>5800</v>
      </c>
      <c r="B2384" t="s">
        <v>3372</v>
      </c>
      <c r="C2384" t="s">
        <v>2227</v>
      </c>
      <c r="D2384" s="2">
        <v>44741</v>
      </c>
      <c r="E2384">
        <v>654</v>
      </c>
      <c r="F2384" s="4">
        <v>0.35</v>
      </c>
      <c r="G2384" t="s">
        <v>2115</v>
      </c>
      <c r="H2384" t="s">
        <v>2116</v>
      </c>
      <c r="I2384" t="s">
        <v>2223</v>
      </c>
      <c r="J2384" t="s">
        <v>2164</v>
      </c>
      <c r="K2384" t="s">
        <v>2119</v>
      </c>
      <c r="L2384" t="s">
        <v>130</v>
      </c>
      <c r="M2384">
        <v>2</v>
      </c>
      <c r="N2384">
        <v>18</v>
      </c>
      <c r="O2384" t="s">
        <v>3373</v>
      </c>
      <c r="P2384" t="s">
        <v>3363</v>
      </c>
      <c r="Q2384" s="7">
        <f>fact_orders[[#This Row],[Original Price]]*(1-fact_orders[[#This Row],[Discount%]])</f>
        <v>425.1</v>
      </c>
      <c r="R2384">
        <f>fact_orders[[#This Row],[Original Price]]*fact_orders[[#This Row],[Discount%]]</f>
        <v>228.89999999999998</v>
      </c>
      <c r="S2384">
        <f>YEAR(fact_orders[[#This Row],[Date]])</f>
        <v>2022</v>
      </c>
      <c r="T2384">
        <f>MONTH(fact_orders[[#This Row],[Date]])</f>
        <v>6</v>
      </c>
      <c r="U2384" t="str">
        <f>TEXT(fact_orders[[#This Row],[Date]],"mmm-yyyy")</f>
        <v>Jun-2022</v>
      </c>
      <c r="V2384" t="str">
        <f>"Q"&amp;ROUNDUP(MONTH(fact_orders[[#This Row],[Date]])/3,0)</f>
        <v>Q2</v>
      </c>
      <c r="W2384" t="str" cm="1">
        <f t="array" ref="W2384">_xlfn.IFS(
fact_orders[[#This Row],[dim_customers.Customer Age]]&lt;=25,"18-25",
fact_orders[[#This Row],[dim_customers.Customer Age]]&lt;=35,"26-35",
fact_orders[[#This Row],[dim_customers.Customer Age]]&lt;=45,"36-45",
fact_orders[[#This Row],[dim_customers.Customer Age]]&lt;=55,"46-55",
TRUE,"56+"
)</f>
        <v>18-25</v>
      </c>
      <c r="X2384" t="str" cm="1">
        <f t="array" ref="X2384">_xlfn.IFS(fact_orders[[#This Row],[Original Price]]&lt;250,"Under 250", fact_orders[[#This Row],[Original Price]]&lt;500, "250-499",fact_orders[[#This Row],[Original Price]]&lt;1000,"500-999",fact_orders[[#This Row],[Original Price]]&lt;2000,"1000-1999",TRUE,"2000+")</f>
        <v>500-999</v>
      </c>
      <c r="Y2384" t="str" cm="1">
        <f t="array" ref="Y2384">_xlfn.IFS(fact_orders[[#This Row],[Discount%]]&lt;0.2,"10-19%",fact_orders[[#This Row],[Discount%]]&lt;0.3,"20-29%",fact_orders[[#This Row],[Discount%]]&lt;0.4,"30-39%",fact_orders[[#This Row],[Discount%]]&lt;0.5,"40-49%",TRUE,"50%+")</f>
        <v>30-39%</v>
      </c>
    </row>
    <row r="2385" spans="1:25" hidden="1" x14ac:dyDescent="0.3">
      <c r="A2385" t="s">
        <v>5801</v>
      </c>
      <c r="B2385" t="s">
        <v>3374</v>
      </c>
      <c r="C2385" t="s">
        <v>2228</v>
      </c>
      <c r="D2385" s="2">
        <v>44903</v>
      </c>
      <c r="E2385">
        <v>654</v>
      </c>
      <c r="F2385" s="4">
        <v>0.35</v>
      </c>
      <c r="G2385" t="s">
        <v>2115</v>
      </c>
      <c r="H2385" t="s">
        <v>2116</v>
      </c>
      <c r="I2385" t="s">
        <v>2223</v>
      </c>
      <c r="J2385" t="s">
        <v>2164</v>
      </c>
      <c r="K2385" t="s">
        <v>2119</v>
      </c>
      <c r="L2385" t="s">
        <v>12</v>
      </c>
      <c r="M2385">
        <v>5</v>
      </c>
      <c r="N2385">
        <v>18</v>
      </c>
      <c r="O2385" t="s">
        <v>3373</v>
      </c>
      <c r="P2385" t="s">
        <v>3363</v>
      </c>
      <c r="Q2385" s="7">
        <f>fact_orders[[#This Row],[Original Price]]*(1-fact_orders[[#This Row],[Discount%]])</f>
        <v>425.1</v>
      </c>
      <c r="R2385">
        <f>fact_orders[[#This Row],[Original Price]]*fact_orders[[#This Row],[Discount%]]</f>
        <v>228.89999999999998</v>
      </c>
      <c r="S2385">
        <f>YEAR(fact_orders[[#This Row],[Date]])</f>
        <v>2022</v>
      </c>
      <c r="T2385">
        <f>MONTH(fact_orders[[#This Row],[Date]])</f>
        <v>12</v>
      </c>
      <c r="U2385" t="str">
        <f>TEXT(fact_orders[[#This Row],[Date]],"mmm-yyyy")</f>
        <v>Dec-2022</v>
      </c>
      <c r="V2385" t="str">
        <f>"Q"&amp;ROUNDUP(MONTH(fact_orders[[#This Row],[Date]])/3,0)</f>
        <v>Q4</v>
      </c>
      <c r="W2385" t="str" cm="1">
        <f t="array" ref="W2385">_xlfn.IFS(
fact_orders[[#This Row],[dim_customers.Customer Age]]&lt;=25,"18-25",
fact_orders[[#This Row],[dim_customers.Customer Age]]&lt;=35,"26-35",
fact_orders[[#This Row],[dim_customers.Customer Age]]&lt;=45,"36-45",
fact_orders[[#This Row],[dim_customers.Customer Age]]&lt;=55,"46-55",
TRUE,"56+"
)</f>
        <v>18-25</v>
      </c>
      <c r="X2385" t="str" cm="1">
        <f t="array" ref="X2385">_xlfn.IFS(fact_orders[[#This Row],[Original Price]]&lt;250,"Under 250", fact_orders[[#This Row],[Original Price]]&lt;500, "250-499",fact_orders[[#This Row],[Original Price]]&lt;1000,"500-999",fact_orders[[#This Row],[Original Price]]&lt;2000,"1000-1999",TRUE,"2000+")</f>
        <v>500-999</v>
      </c>
      <c r="Y2385" t="str" cm="1">
        <f t="array" ref="Y2385">_xlfn.IFS(fact_orders[[#This Row],[Discount%]]&lt;0.2,"10-19%",fact_orders[[#This Row],[Discount%]]&lt;0.3,"20-29%",fact_orders[[#This Row],[Discount%]]&lt;0.4,"30-39%",fact_orders[[#This Row],[Discount%]]&lt;0.5,"40-49%",TRUE,"50%+")</f>
        <v>30-39%</v>
      </c>
    </row>
    <row r="2386" spans="1:25" hidden="1" x14ac:dyDescent="0.3">
      <c r="A2386" t="s">
        <v>5802</v>
      </c>
      <c r="B2386" t="s">
        <v>3375</v>
      </c>
      <c r="C2386" t="s">
        <v>2229</v>
      </c>
      <c r="D2386" s="2">
        <v>44381</v>
      </c>
      <c r="E2386">
        <v>654</v>
      </c>
      <c r="F2386" s="4">
        <v>0.4</v>
      </c>
      <c r="G2386" t="s">
        <v>2115</v>
      </c>
      <c r="H2386" t="s">
        <v>2116</v>
      </c>
      <c r="I2386" t="s">
        <v>2223</v>
      </c>
      <c r="J2386" t="s">
        <v>2164</v>
      </c>
      <c r="K2386" t="s">
        <v>2119</v>
      </c>
      <c r="L2386" t="s">
        <v>12</v>
      </c>
      <c r="M2386">
        <v>4</v>
      </c>
      <c r="N2386">
        <v>18</v>
      </c>
      <c r="O2386" t="s">
        <v>3373</v>
      </c>
      <c r="P2386" t="s">
        <v>3363</v>
      </c>
      <c r="Q2386" s="7">
        <f>fact_orders[[#This Row],[Original Price]]*(1-fact_orders[[#This Row],[Discount%]])</f>
        <v>392.4</v>
      </c>
      <c r="R2386">
        <f>fact_orders[[#This Row],[Original Price]]*fact_orders[[#This Row],[Discount%]]</f>
        <v>261.60000000000002</v>
      </c>
      <c r="S2386">
        <f>YEAR(fact_orders[[#This Row],[Date]])</f>
        <v>2021</v>
      </c>
      <c r="T2386">
        <f>MONTH(fact_orders[[#This Row],[Date]])</f>
        <v>7</v>
      </c>
      <c r="U2386" t="str">
        <f>TEXT(fact_orders[[#This Row],[Date]],"mmm-yyyy")</f>
        <v>Jul-2021</v>
      </c>
      <c r="V2386" t="str">
        <f>"Q"&amp;ROUNDUP(MONTH(fact_orders[[#This Row],[Date]])/3,0)</f>
        <v>Q3</v>
      </c>
      <c r="W2386" t="str" cm="1">
        <f t="array" ref="W2386">_xlfn.IFS(
fact_orders[[#This Row],[dim_customers.Customer Age]]&lt;=25,"18-25",
fact_orders[[#This Row],[dim_customers.Customer Age]]&lt;=35,"26-35",
fact_orders[[#This Row],[dim_customers.Customer Age]]&lt;=45,"36-45",
fact_orders[[#This Row],[dim_customers.Customer Age]]&lt;=55,"46-55",
TRUE,"56+"
)</f>
        <v>18-25</v>
      </c>
      <c r="X2386" t="str" cm="1">
        <f t="array" ref="X2386">_xlfn.IFS(fact_orders[[#This Row],[Original Price]]&lt;250,"Under 250", fact_orders[[#This Row],[Original Price]]&lt;500, "250-499",fact_orders[[#This Row],[Original Price]]&lt;1000,"500-999",fact_orders[[#This Row],[Original Price]]&lt;2000,"1000-1999",TRUE,"2000+")</f>
        <v>500-999</v>
      </c>
      <c r="Y2386" t="str" cm="1">
        <f t="array" ref="Y2386">_xlfn.IFS(fact_orders[[#This Row],[Discount%]]&lt;0.2,"10-19%",fact_orders[[#This Row],[Discount%]]&lt;0.3,"20-29%",fact_orders[[#This Row],[Discount%]]&lt;0.4,"30-39%",fact_orders[[#This Row],[Discount%]]&lt;0.5,"40-49%",TRUE,"50%+")</f>
        <v>40-49%</v>
      </c>
    </row>
    <row r="2387" spans="1:25" hidden="1" x14ac:dyDescent="0.3">
      <c r="A2387" t="s">
        <v>5803</v>
      </c>
      <c r="B2387" t="s">
        <v>3376</v>
      </c>
      <c r="C2387" t="s">
        <v>2230</v>
      </c>
      <c r="D2387" s="2">
        <v>44787</v>
      </c>
      <c r="E2387">
        <v>356</v>
      </c>
      <c r="F2387" s="4">
        <v>0.4</v>
      </c>
      <c r="G2387" t="s">
        <v>2115</v>
      </c>
      <c r="H2387" t="s">
        <v>2116</v>
      </c>
      <c r="I2387" t="s">
        <v>2223</v>
      </c>
      <c r="J2387" t="s">
        <v>2164</v>
      </c>
      <c r="K2387" t="s">
        <v>2119</v>
      </c>
      <c r="L2387" t="s">
        <v>12</v>
      </c>
      <c r="M2387">
        <v>2</v>
      </c>
      <c r="N2387">
        <v>18</v>
      </c>
      <c r="O2387" t="s">
        <v>3373</v>
      </c>
      <c r="P2387" t="s">
        <v>3363</v>
      </c>
      <c r="Q2387" s="7">
        <f>fact_orders[[#This Row],[Original Price]]*(1-fact_orders[[#This Row],[Discount%]])</f>
        <v>213.6</v>
      </c>
      <c r="R2387">
        <f>fact_orders[[#This Row],[Original Price]]*fact_orders[[#This Row],[Discount%]]</f>
        <v>142.4</v>
      </c>
      <c r="S2387">
        <f>YEAR(fact_orders[[#This Row],[Date]])</f>
        <v>2022</v>
      </c>
      <c r="T2387">
        <f>MONTH(fact_orders[[#This Row],[Date]])</f>
        <v>8</v>
      </c>
      <c r="U2387" t="str">
        <f>TEXT(fact_orders[[#This Row],[Date]],"mmm-yyyy")</f>
        <v>Aug-2022</v>
      </c>
      <c r="V2387" t="str">
        <f>"Q"&amp;ROUNDUP(MONTH(fact_orders[[#This Row],[Date]])/3,0)</f>
        <v>Q3</v>
      </c>
      <c r="W2387" t="str" cm="1">
        <f t="array" ref="W2387">_xlfn.IFS(
fact_orders[[#This Row],[dim_customers.Customer Age]]&lt;=25,"18-25",
fact_orders[[#This Row],[dim_customers.Customer Age]]&lt;=35,"26-35",
fact_orders[[#This Row],[dim_customers.Customer Age]]&lt;=45,"36-45",
fact_orders[[#This Row],[dim_customers.Customer Age]]&lt;=55,"46-55",
TRUE,"56+"
)</f>
        <v>18-25</v>
      </c>
      <c r="X2387" t="str" cm="1">
        <f t="array" ref="X2387">_xlfn.IFS(fact_orders[[#This Row],[Original Price]]&lt;250,"Under 250", fact_orders[[#This Row],[Original Price]]&lt;500, "250-499",fact_orders[[#This Row],[Original Price]]&lt;1000,"500-999",fact_orders[[#This Row],[Original Price]]&lt;2000,"1000-1999",TRUE,"2000+")</f>
        <v>250-499</v>
      </c>
      <c r="Y2387" t="str" cm="1">
        <f t="array" ref="Y2387">_xlfn.IFS(fact_orders[[#This Row],[Discount%]]&lt;0.2,"10-19%",fact_orders[[#This Row],[Discount%]]&lt;0.3,"20-29%",fact_orders[[#This Row],[Discount%]]&lt;0.4,"30-39%",fact_orders[[#This Row],[Discount%]]&lt;0.5,"40-49%",TRUE,"50%+")</f>
        <v>40-49%</v>
      </c>
    </row>
    <row r="2388" spans="1:25" hidden="1" x14ac:dyDescent="0.3">
      <c r="A2388" t="s">
        <v>5804</v>
      </c>
      <c r="B2388" t="s">
        <v>3377</v>
      </c>
      <c r="C2388" t="s">
        <v>2231</v>
      </c>
      <c r="D2388" s="2">
        <v>44563</v>
      </c>
      <c r="E2388">
        <v>686</v>
      </c>
      <c r="F2388" s="4">
        <v>0.15</v>
      </c>
      <c r="G2388" t="s">
        <v>2115</v>
      </c>
      <c r="H2388" t="s">
        <v>2116</v>
      </c>
      <c r="I2388" t="s">
        <v>2223</v>
      </c>
      <c r="J2388" t="s">
        <v>2164</v>
      </c>
      <c r="K2388" t="s">
        <v>2119</v>
      </c>
      <c r="L2388" t="s">
        <v>16</v>
      </c>
      <c r="M2388">
        <v>5</v>
      </c>
      <c r="N2388">
        <v>18</v>
      </c>
      <c r="O2388" t="s">
        <v>3373</v>
      </c>
      <c r="P2388" t="s">
        <v>3363</v>
      </c>
      <c r="Q2388" s="7">
        <f>fact_orders[[#This Row],[Original Price]]*(1-fact_orders[[#This Row],[Discount%]])</f>
        <v>583.1</v>
      </c>
      <c r="R2388">
        <f>fact_orders[[#This Row],[Original Price]]*fact_orders[[#This Row],[Discount%]]</f>
        <v>102.89999999999999</v>
      </c>
      <c r="S2388">
        <f>YEAR(fact_orders[[#This Row],[Date]])</f>
        <v>2022</v>
      </c>
      <c r="T2388">
        <f>MONTH(fact_orders[[#This Row],[Date]])</f>
        <v>1</v>
      </c>
      <c r="U2388" t="str">
        <f>TEXT(fact_orders[[#This Row],[Date]],"mmm-yyyy")</f>
        <v>Jan-2022</v>
      </c>
      <c r="V2388" t="str">
        <f>"Q"&amp;ROUNDUP(MONTH(fact_orders[[#This Row],[Date]])/3,0)</f>
        <v>Q1</v>
      </c>
      <c r="W2388" t="str" cm="1">
        <f t="array" ref="W2388">_xlfn.IFS(
fact_orders[[#This Row],[dim_customers.Customer Age]]&lt;=25,"18-25",
fact_orders[[#This Row],[dim_customers.Customer Age]]&lt;=35,"26-35",
fact_orders[[#This Row],[dim_customers.Customer Age]]&lt;=45,"36-45",
fact_orders[[#This Row],[dim_customers.Customer Age]]&lt;=55,"46-55",
TRUE,"56+"
)</f>
        <v>18-25</v>
      </c>
      <c r="X2388" t="str" cm="1">
        <f t="array" ref="X2388">_xlfn.IFS(fact_orders[[#This Row],[Original Price]]&lt;250,"Under 250", fact_orders[[#This Row],[Original Price]]&lt;500, "250-499",fact_orders[[#This Row],[Original Price]]&lt;1000,"500-999",fact_orders[[#This Row],[Original Price]]&lt;2000,"1000-1999",TRUE,"2000+")</f>
        <v>500-999</v>
      </c>
      <c r="Y2388" t="str" cm="1">
        <f t="array" ref="Y2388">_xlfn.IFS(fact_orders[[#This Row],[Discount%]]&lt;0.2,"10-19%",fact_orders[[#This Row],[Discount%]]&lt;0.3,"20-29%",fact_orders[[#This Row],[Discount%]]&lt;0.4,"30-39%",fact_orders[[#This Row],[Discount%]]&lt;0.5,"40-49%",TRUE,"50%+")</f>
        <v>10-19%</v>
      </c>
    </row>
    <row r="2389" spans="1:25" hidden="1" x14ac:dyDescent="0.3">
      <c r="A2389" t="s">
        <v>5805</v>
      </c>
      <c r="B2389" t="s">
        <v>3378</v>
      </c>
      <c r="C2389" t="s">
        <v>2232</v>
      </c>
      <c r="D2389" s="2">
        <v>44671</v>
      </c>
      <c r="E2389">
        <v>456</v>
      </c>
      <c r="F2389" s="4">
        <v>0.15</v>
      </c>
      <c r="G2389" t="s">
        <v>2115</v>
      </c>
      <c r="H2389" t="s">
        <v>2116</v>
      </c>
      <c r="I2389" t="s">
        <v>2223</v>
      </c>
      <c r="J2389" t="s">
        <v>2164</v>
      </c>
      <c r="K2389" t="s">
        <v>2119</v>
      </c>
      <c r="L2389" t="s">
        <v>16</v>
      </c>
      <c r="M2389">
        <v>5</v>
      </c>
      <c r="N2389">
        <v>18</v>
      </c>
      <c r="O2389" t="s">
        <v>3373</v>
      </c>
      <c r="P2389" t="s">
        <v>3363</v>
      </c>
      <c r="Q2389" s="7">
        <f>fact_orders[[#This Row],[Original Price]]*(1-fact_orders[[#This Row],[Discount%]])</f>
        <v>387.59999999999997</v>
      </c>
      <c r="R2389">
        <f>fact_orders[[#This Row],[Original Price]]*fact_orders[[#This Row],[Discount%]]</f>
        <v>68.399999999999991</v>
      </c>
      <c r="S2389">
        <f>YEAR(fact_orders[[#This Row],[Date]])</f>
        <v>2022</v>
      </c>
      <c r="T2389">
        <f>MONTH(fact_orders[[#This Row],[Date]])</f>
        <v>4</v>
      </c>
      <c r="U2389" t="str">
        <f>TEXT(fact_orders[[#This Row],[Date]],"mmm-yyyy")</f>
        <v>Apr-2022</v>
      </c>
      <c r="V2389" t="str">
        <f>"Q"&amp;ROUNDUP(MONTH(fact_orders[[#This Row],[Date]])/3,0)</f>
        <v>Q2</v>
      </c>
      <c r="W2389" t="str" cm="1">
        <f t="array" ref="W2389">_xlfn.IFS(
fact_orders[[#This Row],[dim_customers.Customer Age]]&lt;=25,"18-25",
fact_orders[[#This Row],[dim_customers.Customer Age]]&lt;=35,"26-35",
fact_orders[[#This Row],[dim_customers.Customer Age]]&lt;=45,"36-45",
fact_orders[[#This Row],[dim_customers.Customer Age]]&lt;=55,"46-55",
TRUE,"56+"
)</f>
        <v>18-25</v>
      </c>
      <c r="X2389" t="str" cm="1">
        <f t="array" ref="X2389">_xlfn.IFS(fact_orders[[#This Row],[Original Price]]&lt;250,"Under 250", fact_orders[[#This Row],[Original Price]]&lt;500, "250-499",fact_orders[[#This Row],[Original Price]]&lt;1000,"500-999",fact_orders[[#This Row],[Original Price]]&lt;2000,"1000-1999",TRUE,"2000+")</f>
        <v>250-499</v>
      </c>
      <c r="Y2389" t="str" cm="1">
        <f t="array" ref="Y2389">_xlfn.IFS(fact_orders[[#This Row],[Discount%]]&lt;0.2,"10-19%",fact_orders[[#This Row],[Discount%]]&lt;0.3,"20-29%",fact_orders[[#This Row],[Discount%]]&lt;0.4,"30-39%",fact_orders[[#This Row],[Discount%]]&lt;0.5,"40-49%",TRUE,"50%+")</f>
        <v>10-19%</v>
      </c>
    </row>
    <row r="2390" spans="1:25" hidden="1" x14ac:dyDescent="0.3">
      <c r="A2390" t="s">
        <v>5806</v>
      </c>
      <c r="B2390" t="s">
        <v>3379</v>
      </c>
      <c r="C2390" t="s">
        <v>2233</v>
      </c>
      <c r="D2390" s="2">
        <v>44703</v>
      </c>
      <c r="E2390">
        <v>516</v>
      </c>
      <c r="F2390" s="4">
        <v>0.15</v>
      </c>
      <c r="G2390" t="s">
        <v>2115</v>
      </c>
      <c r="H2390" t="s">
        <v>2116</v>
      </c>
      <c r="I2390" t="s">
        <v>2223</v>
      </c>
      <c r="J2390" t="s">
        <v>2164</v>
      </c>
      <c r="K2390" t="s">
        <v>2119</v>
      </c>
      <c r="L2390" t="s">
        <v>14</v>
      </c>
      <c r="M2390">
        <v>4</v>
      </c>
      <c r="N2390">
        <v>23</v>
      </c>
      <c r="O2390" t="s">
        <v>3380</v>
      </c>
      <c r="P2390" t="s">
        <v>3381</v>
      </c>
      <c r="Q2390" s="7">
        <f>fact_orders[[#This Row],[Original Price]]*(1-fact_orders[[#This Row],[Discount%]])</f>
        <v>438.59999999999997</v>
      </c>
      <c r="R2390">
        <f>fact_orders[[#This Row],[Original Price]]*fact_orders[[#This Row],[Discount%]]</f>
        <v>77.399999999999991</v>
      </c>
      <c r="S2390">
        <f>YEAR(fact_orders[[#This Row],[Date]])</f>
        <v>2022</v>
      </c>
      <c r="T2390">
        <f>MONTH(fact_orders[[#This Row],[Date]])</f>
        <v>5</v>
      </c>
      <c r="U2390" t="str">
        <f>TEXT(fact_orders[[#This Row],[Date]],"mmm-yyyy")</f>
        <v>May-2022</v>
      </c>
      <c r="V2390" t="str">
        <f>"Q"&amp;ROUNDUP(MONTH(fact_orders[[#This Row],[Date]])/3,0)</f>
        <v>Q2</v>
      </c>
      <c r="W2390" t="str" cm="1">
        <f t="array" ref="W2390">_xlfn.IFS(
fact_orders[[#This Row],[dim_customers.Customer Age]]&lt;=25,"18-25",
fact_orders[[#This Row],[dim_customers.Customer Age]]&lt;=35,"26-35",
fact_orders[[#This Row],[dim_customers.Customer Age]]&lt;=45,"36-45",
fact_orders[[#This Row],[dim_customers.Customer Age]]&lt;=55,"46-55",
TRUE,"56+"
)</f>
        <v>18-25</v>
      </c>
      <c r="X2390" t="str" cm="1">
        <f t="array" ref="X2390">_xlfn.IFS(fact_orders[[#This Row],[Original Price]]&lt;250,"Under 250", fact_orders[[#This Row],[Original Price]]&lt;500, "250-499",fact_orders[[#This Row],[Original Price]]&lt;1000,"500-999",fact_orders[[#This Row],[Original Price]]&lt;2000,"1000-1999",TRUE,"2000+")</f>
        <v>500-999</v>
      </c>
      <c r="Y2390" t="str" cm="1">
        <f t="array" ref="Y2390">_xlfn.IFS(fact_orders[[#This Row],[Discount%]]&lt;0.2,"10-19%",fact_orders[[#This Row],[Discount%]]&lt;0.3,"20-29%",fact_orders[[#This Row],[Discount%]]&lt;0.4,"30-39%",fact_orders[[#This Row],[Discount%]]&lt;0.5,"40-49%",TRUE,"50%+")</f>
        <v>10-19%</v>
      </c>
    </row>
    <row r="2391" spans="1:25" hidden="1" x14ac:dyDescent="0.3">
      <c r="A2391" t="s">
        <v>5807</v>
      </c>
      <c r="B2391" t="s">
        <v>3382</v>
      </c>
      <c r="C2391" t="s">
        <v>2233</v>
      </c>
      <c r="D2391" s="2">
        <v>45005</v>
      </c>
      <c r="E2391">
        <v>355</v>
      </c>
      <c r="F2391" s="4">
        <v>0.3</v>
      </c>
      <c r="G2391" t="s">
        <v>2115</v>
      </c>
      <c r="H2391" t="s">
        <v>2116</v>
      </c>
      <c r="I2391" t="s">
        <v>2223</v>
      </c>
      <c r="J2391" t="s">
        <v>2164</v>
      </c>
      <c r="K2391" t="s">
        <v>2119</v>
      </c>
      <c r="L2391" t="s">
        <v>14</v>
      </c>
      <c r="M2391">
        <v>4</v>
      </c>
      <c r="N2391">
        <v>24</v>
      </c>
      <c r="O2391" t="s">
        <v>3380</v>
      </c>
      <c r="P2391" t="s">
        <v>3381</v>
      </c>
      <c r="Q2391" s="7">
        <f>fact_orders[[#This Row],[Original Price]]*(1-fact_orders[[#This Row],[Discount%]])</f>
        <v>248.49999999999997</v>
      </c>
      <c r="R2391">
        <f>fact_orders[[#This Row],[Original Price]]*fact_orders[[#This Row],[Discount%]]</f>
        <v>106.5</v>
      </c>
      <c r="S2391">
        <f>YEAR(fact_orders[[#This Row],[Date]])</f>
        <v>2023</v>
      </c>
      <c r="T2391">
        <f>MONTH(fact_orders[[#This Row],[Date]])</f>
        <v>3</v>
      </c>
      <c r="U2391" t="str">
        <f>TEXT(fact_orders[[#This Row],[Date]],"mmm-yyyy")</f>
        <v>Mar-2023</v>
      </c>
      <c r="V2391" t="str">
        <f>"Q"&amp;ROUNDUP(MONTH(fact_orders[[#This Row],[Date]])/3,0)</f>
        <v>Q1</v>
      </c>
      <c r="W2391" t="str" cm="1">
        <f t="array" ref="W2391">_xlfn.IFS(
fact_orders[[#This Row],[dim_customers.Customer Age]]&lt;=25,"18-25",
fact_orders[[#This Row],[dim_customers.Customer Age]]&lt;=35,"26-35",
fact_orders[[#This Row],[dim_customers.Customer Age]]&lt;=45,"36-45",
fact_orders[[#This Row],[dim_customers.Customer Age]]&lt;=55,"46-55",
TRUE,"56+"
)</f>
        <v>18-25</v>
      </c>
      <c r="X2391" t="str" cm="1">
        <f t="array" ref="X2391">_xlfn.IFS(fact_orders[[#This Row],[Original Price]]&lt;250,"Under 250", fact_orders[[#This Row],[Original Price]]&lt;500, "250-499",fact_orders[[#This Row],[Original Price]]&lt;1000,"500-999",fact_orders[[#This Row],[Original Price]]&lt;2000,"1000-1999",TRUE,"2000+")</f>
        <v>250-499</v>
      </c>
      <c r="Y2391" t="str" cm="1">
        <f t="array" ref="Y2391">_xlfn.IFS(fact_orders[[#This Row],[Discount%]]&lt;0.2,"10-19%",fact_orders[[#This Row],[Discount%]]&lt;0.3,"20-29%",fact_orders[[#This Row],[Discount%]]&lt;0.4,"30-39%",fact_orders[[#This Row],[Discount%]]&lt;0.5,"40-49%",TRUE,"50%+")</f>
        <v>30-39%</v>
      </c>
    </row>
    <row r="2392" spans="1:25" hidden="1" x14ac:dyDescent="0.3">
      <c r="A2392" t="s">
        <v>5808</v>
      </c>
      <c r="B2392" t="s">
        <v>3383</v>
      </c>
      <c r="C2392" t="s">
        <v>2233</v>
      </c>
      <c r="D2392" s="2">
        <v>44341</v>
      </c>
      <c r="E2392">
        <v>465</v>
      </c>
      <c r="F2392" s="4">
        <v>0.3</v>
      </c>
      <c r="G2392" t="s">
        <v>2115</v>
      </c>
      <c r="H2392" t="s">
        <v>2116</v>
      </c>
      <c r="I2392" t="s">
        <v>2223</v>
      </c>
      <c r="J2392" t="s">
        <v>2164</v>
      </c>
      <c r="K2392" t="s">
        <v>2119</v>
      </c>
      <c r="L2392" t="s">
        <v>14</v>
      </c>
      <c r="M2392">
        <v>4</v>
      </c>
      <c r="N2392">
        <v>25</v>
      </c>
      <c r="O2392" t="s">
        <v>3380</v>
      </c>
      <c r="P2392" t="s">
        <v>3381</v>
      </c>
      <c r="Q2392" s="7">
        <f>fact_orders[[#This Row],[Original Price]]*(1-fact_orders[[#This Row],[Discount%]])</f>
        <v>325.5</v>
      </c>
      <c r="R2392">
        <f>fact_orders[[#This Row],[Original Price]]*fact_orders[[#This Row],[Discount%]]</f>
        <v>139.5</v>
      </c>
      <c r="S2392">
        <f>YEAR(fact_orders[[#This Row],[Date]])</f>
        <v>2021</v>
      </c>
      <c r="T2392">
        <f>MONTH(fact_orders[[#This Row],[Date]])</f>
        <v>5</v>
      </c>
      <c r="U2392" t="str">
        <f>TEXT(fact_orders[[#This Row],[Date]],"mmm-yyyy")</f>
        <v>May-2021</v>
      </c>
      <c r="V2392" t="str">
        <f>"Q"&amp;ROUNDUP(MONTH(fact_orders[[#This Row],[Date]])/3,0)</f>
        <v>Q2</v>
      </c>
      <c r="W2392" t="str" cm="1">
        <f t="array" ref="W2392">_xlfn.IFS(
fact_orders[[#This Row],[dim_customers.Customer Age]]&lt;=25,"18-25",
fact_orders[[#This Row],[dim_customers.Customer Age]]&lt;=35,"26-35",
fact_orders[[#This Row],[dim_customers.Customer Age]]&lt;=45,"36-45",
fact_orders[[#This Row],[dim_customers.Customer Age]]&lt;=55,"46-55",
TRUE,"56+"
)</f>
        <v>18-25</v>
      </c>
      <c r="X2392" t="str" cm="1">
        <f t="array" ref="X2392">_xlfn.IFS(fact_orders[[#This Row],[Original Price]]&lt;250,"Under 250", fact_orders[[#This Row],[Original Price]]&lt;500, "250-499",fact_orders[[#This Row],[Original Price]]&lt;1000,"500-999",fact_orders[[#This Row],[Original Price]]&lt;2000,"1000-1999",TRUE,"2000+")</f>
        <v>250-499</v>
      </c>
      <c r="Y2392" t="str" cm="1">
        <f t="array" ref="Y2392">_xlfn.IFS(fact_orders[[#This Row],[Discount%]]&lt;0.2,"10-19%",fact_orders[[#This Row],[Discount%]]&lt;0.3,"20-29%",fact_orders[[#This Row],[Discount%]]&lt;0.4,"30-39%",fact_orders[[#This Row],[Discount%]]&lt;0.5,"40-49%",TRUE,"50%+")</f>
        <v>30-39%</v>
      </c>
    </row>
    <row r="2393" spans="1:25" hidden="1" x14ac:dyDescent="0.3">
      <c r="A2393" t="s">
        <v>5809</v>
      </c>
      <c r="B2393" t="s">
        <v>3384</v>
      </c>
      <c r="C2393" t="s">
        <v>2233</v>
      </c>
      <c r="D2393" s="2">
        <v>45015</v>
      </c>
      <c r="E2393">
        <v>965</v>
      </c>
      <c r="F2393" s="4">
        <v>0.14000000000000001</v>
      </c>
      <c r="G2393" t="s">
        <v>2115</v>
      </c>
      <c r="H2393" t="s">
        <v>2116</v>
      </c>
      <c r="I2393" t="s">
        <v>2223</v>
      </c>
      <c r="J2393" t="s">
        <v>2164</v>
      </c>
      <c r="K2393" t="s">
        <v>2119</v>
      </c>
      <c r="L2393" t="s">
        <v>14</v>
      </c>
      <c r="M2393">
        <v>4</v>
      </c>
      <c r="N2393">
        <v>26</v>
      </c>
      <c r="O2393" t="s">
        <v>3380</v>
      </c>
      <c r="P2393" t="s">
        <v>3381</v>
      </c>
      <c r="Q2393" s="7">
        <f>fact_orders[[#This Row],[Original Price]]*(1-fact_orders[[#This Row],[Discount%]])</f>
        <v>829.9</v>
      </c>
      <c r="R2393">
        <f>fact_orders[[#This Row],[Original Price]]*fact_orders[[#This Row],[Discount%]]</f>
        <v>135.10000000000002</v>
      </c>
      <c r="S2393">
        <f>YEAR(fact_orders[[#This Row],[Date]])</f>
        <v>2023</v>
      </c>
      <c r="T2393">
        <f>MONTH(fact_orders[[#This Row],[Date]])</f>
        <v>3</v>
      </c>
      <c r="U2393" t="str">
        <f>TEXT(fact_orders[[#This Row],[Date]],"mmm-yyyy")</f>
        <v>Mar-2023</v>
      </c>
      <c r="V2393" t="str">
        <f>"Q"&amp;ROUNDUP(MONTH(fact_orders[[#This Row],[Date]])/3,0)</f>
        <v>Q1</v>
      </c>
      <c r="W2393" t="str" cm="1">
        <f t="array" ref="W2393">_xlfn.IFS(
fact_orders[[#This Row],[dim_customers.Customer Age]]&lt;=25,"18-25",
fact_orders[[#This Row],[dim_customers.Customer Age]]&lt;=35,"26-35",
fact_orders[[#This Row],[dim_customers.Customer Age]]&lt;=45,"36-45",
fact_orders[[#This Row],[dim_customers.Customer Age]]&lt;=55,"46-55",
TRUE,"56+"
)</f>
        <v>26-35</v>
      </c>
      <c r="X2393" t="str" cm="1">
        <f t="array" ref="X2393">_xlfn.IFS(fact_orders[[#This Row],[Original Price]]&lt;250,"Under 250", fact_orders[[#This Row],[Original Price]]&lt;500, "250-499",fact_orders[[#This Row],[Original Price]]&lt;1000,"500-999",fact_orders[[#This Row],[Original Price]]&lt;2000,"1000-1999",TRUE,"2000+")</f>
        <v>500-999</v>
      </c>
      <c r="Y2393" t="str" cm="1">
        <f t="array" ref="Y2393">_xlfn.IFS(fact_orders[[#This Row],[Discount%]]&lt;0.2,"10-19%",fact_orders[[#This Row],[Discount%]]&lt;0.3,"20-29%",fact_orders[[#This Row],[Discount%]]&lt;0.4,"30-39%",fact_orders[[#This Row],[Discount%]]&lt;0.5,"40-49%",TRUE,"50%+")</f>
        <v>10-19%</v>
      </c>
    </row>
    <row r="2394" spans="1:25" hidden="1" x14ac:dyDescent="0.3">
      <c r="A2394" t="s">
        <v>5810</v>
      </c>
      <c r="B2394" t="s">
        <v>3385</v>
      </c>
      <c r="C2394" t="s">
        <v>2233</v>
      </c>
      <c r="D2394" s="2">
        <v>44377</v>
      </c>
      <c r="E2394">
        <v>1158</v>
      </c>
      <c r="F2394" s="4">
        <v>0.14000000000000001</v>
      </c>
      <c r="G2394" t="s">
        <v>2115</v>
      </c>
      <c r="H2394" t="s">
        <v>2116</v>
      </c>
      <c r="I2394" t="s">
        <v>2223</v>
      </c>
      <c r="J2394" t="s">
        <v>2164</v>
      </c>
      <c r="K2394" t="s">
        <v>2119</v>
      </c>
      <c r="L2394" t="s">
        <v>14</v>
      </c>
      <c r="M2394">
        <v>4</v>
      </c>
      <c r="N2394">
        <v>27</v>
      </c>
      <c r="O2394" t="s">
        <v>3386</v>
      </c>
      <c r="P2394" t="s">
        <v>3381</v>
      </c>
      <c r="Q2394" s="7">
        <f>fact_orders[[#This Row],[Original Price]]*(1-fact_orders[[#This Row],[Discount%]])</f>
        <v>995.88</v>
      </c>
      <c r="R2394">
        <f>fact_orders[[#This Row],[Original Price]]*fact_orders[[#This Row],[Discount%]]</f>
        <v>162.12</v>
      </c>
      <c r="S2394">
        <f>YEAR(fact_orders[[#This Row],[Date]])</f>
        <v>2021</v>
      </c>
      <c r="T2394">
        <f>MONTH(fact_orders[[#This Row],[Date]])</f>
        <v>6</v>
      </c>
      <c r="U2394" t="str">
        <f>TEXT(fact_orders[[#This Row],[Date]],"mmm-yyyy")</f>
        <v>Jun-2021</v>
      </c>
      <c r="V2394" t="str">
        <f>"Q"&amp;ROUNDUP(MONTH(fact_orders[[#This Row],[Date]])/3,0)</f>
        <v>Q2</v>
      </c>
      <c r="W2394" t="str" cm="1">
        <f t="array" ref="W2394">_xlfn.IFS(
fact_orders[[#This Row],[dim_customers.Customer Age]]&lt;=25,"18-25",
fact_orders[[#This Row],[dim_customers.Customer Age]]&lt;=35,"26-35",
fact_orders[[#This Row],[dim_customers.Customer Age]]&lt;=45,"36-45",
fact_orders[[#This Row],[dim_customers.Customer Age]]&lt;=55,"46-55",
TRUE,"56+"
)</f>
        <v>26-35</v>
      </c>
      <c r="X2394" t="str" cm="1">
        <f t="array" ref="X2394">_xlfn.IFS(fact_orders[[#This Row],[Original Price]]&lt;250,"Under 250", fact_orders[[#This Row],[Original Price]]&lt;500, "250-499",fact_orders[[#This Row],[Original Price]]&lt;1000,"500-999",fact_orders[[#This Row],[Original Price]]&lt;2000,"1000-1999",TRUE,"2000+")</f>
        <v>1000-1999</v>
      </c>
      <c r="Y2394" t="str" cm="1">
        <f t="array" ref="Y2394">_xlfn.IFS(fact_orders[[#This Row],[Discount%]]&lt;0.2,"10-19%",fact_orders[[#This Row],[Discount%]]&lt;0.3,"20-29%",fact_orders[[#This Row],[Discount%]]&lt;0.4,"30-39%",fact_orders[[#This Row],[Discount%]]&lt;0.5,"40-49%",TRUE,"50%+")</f>
        <v>10-19%</v>
      </c>
    </row>
    <row r="2395" spans="1:25" hidden="1" x14ac:dyDescent="0.3">
      <c r="A2395" t="s">
        <v>5811</v>
      </c>
      <c r="B2395" t="s">
        <v>3387</v>
      </c>
      <c r="C2395" t="s">
        <v>2233</v>
      </c>
      <c r="D2395" s="2">
        <v>44475</v>
      </c>
      <c r="E2395">
        <v>264</v>
      </c>
      <c r="F2395" s="4">
        <v>0.14000000000000001</v>
      </c>
      <c r="G2395" t="s">
        <v>2115</v>
      </c>
      <c r="H2395" t="s">
        <v>2116</v>
      </c>
      <c r="I2395" t="s">
        <v>2223</v>
      </c>
      <c r="J2395" t="s">
        <v>2164</v>
      </c>
      <c r="K2395" t="s">
        <v>2119</v>
      </c>
      <c r="L2395" t="s">
        <v>14</v>
      </c>
      <c r="M2395">
        <v>4</v>
      </c>
      <c r="N2395">
        <v>24</v>
      </c>
      <c r="O2395" t="s">
        <v>3386</v>
      </c>
      <c r="P2395" t="s">
        <v>3381</v>
      </c>
      <c r="Q2395" s="7">
        <f>fact_orders[[#This Row],[Original Price]]*(1-fact_orders[[#This Row],[Discount%]])</f>
        <v>227.04</v>
      </c>
      <c r="R2395">
        <f>fact_orders[[#This Row],[Original Price]]*fact_orders[[#This Row],[Discount%]]</f>
        <v>36.96</v>
      </c>
      <c r="S2395">
        <f>YEAR(fact_orders[[#This Row],[Date]])</f>
        <v>2021</v>
      </c>
      <c r="T2395">
        <f>MONTH(fact_orders[[#This Row],[Date]])</f>
        <v>10</v>
      </c>
      <c r="U2395" t="str">
        <f>TEXT(fact_orders[[#This Row],[Date]],"mmm-yyyy")</f>
        <v>Oct-2021</v>
      </c>
      <c r="V2395" t="str">
        <f>"Q"&amp;ROUNDUP(MONTH(fact_orders[[#This Row],[Date]])/3,0)</f>
        <v>Q4</v>
      </c>
      <c r="W2395" t="str" cm="1">
        <f t="array" ref="W2395">_xlfn.IFS(
fact_orders[[#This Row],[dim_customers.Customer Age]]&lt;=25,"18-25",
fact_orders[[#This Row],[dim_customers.Customer Age]]&lt;=35,"26-35",
fact_orders[[#This Row],[dim_customers.Customer Age]]&lt;=45,"36-45",
fact_orders[[#This Row],[dim_customers.Customer Age]]&lt;=55,"46-55",
TRUE,"56+"
)</f>
        <v>18-25</v>
      </c>
      <c r="X2395" t="str" cm="1">
        <f t="array" ref="X2395">_xlfn.IFS(fact_orders[[#This Row],[Original Price]]&lt;250,"Under 250", fact_orders[[#This Row],[Original Price]]&lt;500, "250-499",fact_orders[[#This Row],[Original Price]]&lt;1000,"500-999",fact_orders[[#This Row],[Original Price]]&lt;2000,"1000-1999",TRUE,"2000+")</f>
        <v>250-499</v>
      </c>
      <c r="Y2395" t="str" cm="1">
        <f t="array" ref="Y2395">_xlfn.IFS(fact_orders[[#This Row],[Discount%]]&lt;0.2,"10-19%",fact_orders[[#This Row],[Discount%]]&lt;0.3,"20-29%",fact_orders[[#This Row],[Discount%]]&lt;0.4,"30-39%",fact_orders[[#This Row],[Discount%]]&lt;0.5,"40-49%",TRUE,"50%+")</f>
        <v>10-19%</v>
      </c>
    </row>
    <row r="2396" spans="1:25" hidden="1" x14ac:dyDescent="0.3">
      <c r="A2396" t="s">
        <v>5812</v>
      </c>
      <c r="B2396" t="s">
        <v>3388</v>
      </c>
      <c r="C2396" t="s">
        <v>2234</v>
      </c>
      <c r="D2396" s="2">
        <v>44848</v>
      </c>
      <c r="E2396">
        <v>433</v>
      </c>
      <c r="F2396" s="4">
        <v>0.14000000000000001</v>
      </c>
      <c r="G2396" t="s">
        <v>2115</v>
      </c>
      <c r="H2396" t="s">
        <v>2116</v>
      </c>
      <c r="I2396" t="s">
        <v>2223</v>
      </c>
      <c r="J2396" t="s">
        <v>2164</v>
      </c>
      <c r="K2396" t="s">
        <v>2119</v>
      </c>
      <c r="L2396" t="s">
        <v>14</v>
      </c>
      <c r="M2396">
        <v>4</v>
      </c>
      <c r="N2396">
        <v>24</v>
      </c>
      <c r="O2396" t="s">
        <v>3386</v>
      </c>
      <c r="P2396" t="s">
        <v>3381</v>
      </c>
      <c r="Q2396" s="7">
        <f>fact_orders[[#This Row],[Original Price]]*(1-fact_orders[[#This Row],[Discount%]])</f>
        <v>372.38</v>
      </c>
      <c r="R2396">
        <f>fact_orders[[#This Row],[Original Price]]*fact_orders[[#This Row],[Discount%]]</f>
        <v>60.620000000000005</v>
      </c>
      <c r="S2396">
        <f>YEAR(fact_orders[[#This Row],[Date]])</f>
        <v>2022</v>
      </c>
      <c r="T2396">
        <f>MONTH(fact_orders[[#This Row],[Date]])</f>
        <v>10</v>
      </c>
      <c r="U2396" t="str">
        <f>TEXT(fact_orders[[#This Row],[Date]],"mmm-yyyy")</f>
        <v>Oct-2022</v>
      </c>
      <c r="V2396" t="str">
        <f>"Q"&amp;ROUNDUP(MONTH(fact_orders[[#This Row],[Date]])/3,0)</f>
        <v>Q4</v>
      </c>
      <c r="W2396" t="str" cm="1">
        <f t="array" ref="W2396">_xlfn.IFS(
fact_orders[[#This Row],[dim_customers.Customer Age]]&lt;=25,"18-25",
fact_orders[[#This Row],[dim_customers.Customer Age]]&lt;=35,"26-35",
fact_orders[[#This Row],[dim_customers.Customer Age]]&lt;=45,"36-45",
fact_orders[[#This Row],[dim_customers.Customer Age]]&lt;=55,"46-55",
TRUE,"56+"
)</f>
        <v>18-25</v>
      </c>
      <c r="X2396" t="str" cm="1">
        <f t="array" ref="X2396">_xlfn.IFS(fact_orders[[#This Row],[Original Price]]&lt;250,"Under 250", fact_orders[[#This Row],[Original Price]]&lt;500, "250-499",fact_orders[[#This Row],[Original Price]]&lt;1000,"500-999",fact_orders[[#This Row],[Original Price]]&lt;2000,"1000-1999",TRUE,"2000+")</f>
        <v>250-499</v>
      </c>
      <c r="Y2396" t="str" cm="1">
        <f t="array" ref="Y2396">_xlfn.IFS(fact_orders[[#This Row],[Discount%]]&lt;0.2,"10-19%",fact_orders[[#This Row],[Discount%]]&lt;0.3,"20-29%",fact_orders[[#This Row],[Discount%]]&lt;0.4,"30-39%",fact_orders[[#This Row],[Discount%]]&lt;0.5,"40-49%",TRUE,"50%+")</f>
        <v>10-19%</v>
      </c>
    </row>
    <row r="2397" spans="1:25" hidden="1" x14ac:dyDescent="0.3">
      <c r="A2397" t="s">
        <v>5813</v>
      </c>
      <c r="B2397" t="s">
        <v>3389</v>
      </c>
      <c r="C2397" t="s">
        <v>2235</v>
      </c>
      <c r="D2397" s="2">
        <v>44611</v>
      </c>
      <c r="E2397">
        <v>562</v>
      </c>
      <c r="F2397" s="4">
        <v>0.12</v>
      </c>
      <c r="G2397" t="s">
        <v>2115</v>
      </c>
      <c r="H2397" t="s">
        <v>2116</v>
      </c>
      <c r="I2397" t="s">
        <v>2223</v>
      </c>
      <c r="J2397" t="s">
        <v>2164</v>
      </c>
      <c r="K2397" t="s">
        <v>2119</v>
      </c>
      <c r="L2397" t="s">
        <v>162</v>
      </c>
      <c r="M2397">
        <v>4</v>
      </c>
      <c r="N2397">
        <v>24</v>
      </c>
      <c r="O2397" t="s">
        <v>3386</v>
      </c>
      <c r="P2397" t="s">
        <v>3381</v>
      </c>
      <c r="Q2397" s="7">
        <f>fact_orders[[#This Row],[Original Price]]*(1-fact_orders[[#This Row],[Discount%]])</f>
        <v>494.56</v>
      </c>
      <c r="R2397">
        <f>fact_orders[[#This Row],[Original Price]]*fact_orders[[#This Row],[Discount%]]</f>
        <v>67.44</v>
      </c>
      <c r="S2397">
        <f>YEAR(fact_orders[[#This Row],[Date]])</f>
        <v>2022</v>
      </c>
      <c r="T2397">
        <f>MONTH(fact_orders[[#This Row],[Date]])</f>
        <v>2</v>
      </c>
      <c r="U2397" t="str">
        <f>TEXT(fact_orders[[#This Row],[Date]],"mmm-yyyy")</f>
        <v>Feb-2022</v>
      </c>
      <c r="V2397" t="str">
        <f>"Q"&amp;ROUNDUP(MONTH(fact_orders[[#This Row],[Date]])/3,0)</f>
        <v>Q1</v>
      </c>
      <c r="W2397" t="str" cm="1">
        <f t="array" ref="W2397">_xlfn.IFS(
fact_orders[[#This Row],[dim_customers.Customer Age]]&lt;=25,"18-25",
fact_orders[[#This Row],[dim_customers.Customer Age]]&lt;=35,"26-35",
fact_orders[[#This Row],[dim_customers.Customer Age]]&lt;=45,"36-45",
fact_orders[[#This Row],[dim_customers.Customer Age]]&lt;=55,"46-55",
TRUE,"56+"
)</f>
        <v>18-25</v>
      </c>
      <c r="X2397" t="str" cm="1">
        <f t="array" ref="X2397">_xlfn.IFS(fact_orders[[#This Row],[Original Price]]&lt;250,"Under 250", fact_orders[[#This Row],[Original Price]]&lt;500, "250-499",fact_orders[[#This Row],[Original Price]]&lt;1000,"500-999",fact_orders[[#This Row],[Original Price]]&lt;2000,"1000-1999",TRUE,"2000+")</f>
        <v>500-999</v>
      </c>
      <c r="Y2397" t="str" cm="1">
        <f t="array" ref="Y2397">_xlfn.IFS(fact_orders[[#This Row],[Discount%]]&lt;0.2,"10-19%",fact_orders[[#This Row],[Discount%]]&lt;0.3,"20-29%",fact_orders[[#This Row],[Discount%]]&lt;0.4,"30-39%",fact_orders[[#This Row],[Discount%]]&lt;0.5,"40-49%",TRUE,"50%+")</f>
        <v>10-19%</v>
      </c>
    </row>
    <row r="2398" spans="1:25" hidden="1" x14ac:dyDescent="0.3">
      <c r="A2398" t="s">
        <v>5814</v>
      </c>
      <c r="B2398" t="s">
        <v>3390</v>
      </c>
      <c r="C2398" t="s">
        <v>2236</v>
      </c>
      <c r="D2398" s="2">
        <v>44640</v>
      </c>
      <c r="E2398">
        <v>423</v>
      </c>
      <c r="F2398" s="4">
        <v>0.12</v>
      </c>
      <c r="G2398" t="s">
        <v>2115</v>
      </c>
      <c r="H2398" t="s">
        <v>2116</v>
      </c>
      <c r="I2398" t="s">
        <v>2223</v>
      </c>
      <c r="J2398" t="s">
        <v>2198</v>
      </c>
      <c r="K2398" t="s">
        <v>2119</v>
      </c>
      <c r="L2398" t="s">
        <v>162</v>
      </c>
      <c r="M2398">
        <v>3</v>
      </c>
      <c r="N2398">
        <v>24</v>
      </c>
      <c r="O2398" t="s">
        <v>3386</v>
      </c>
      <c r="P2398" t="s">
        <v>3381</v>
      </c>
      <c r="Q2398" s="7">
        <f>fact_orders[[#This Row],[Original Price]]*(1-fact_orders[[#This Row],[Discount%]])</f>
        <v>372.24</v>
      </c>
      <c r="R2398">
        <f>fact_orders[[#This Row],[Original Price]]*fact_orders[[#This Row],[Discount%]]</f>
        <v>50.76</v>
      </c>
      <c r="S2398">
        <f>YEAR(fact_orders[[#This Row],[Date]])</f>
        <v>2022</v>
      </c>
      <c r="T2398">
        <f>MONTH(fact_orders[[#This Row],[Date]])</f>
        <v>3</v>
      </c>
      <c r="U2398" t="str">
        <f>TEXT(fact_orders[[#This Row],[Date]],"mmm-yyyy")</f>
        <v>Mar-2022</v>
      </c>
      <c r="V2398" t="str">
        <f>"Q"&amp;ROUNDUP(MONTH(fact_orders[[#This Row],[Date]])/3,0)</f>
        <v>Q1</v>
      </c>
      <c r="W2398" t="str" cm="1">
        <f t="array" ref="W2398">_xlfn.IFS(
fact_orders[[#This Row],[dim_customers.Customer Age]]&lt;=25,"18-25",
fact_orders[[#This Row],[dim_customers.Customer Age]]&lt;=35,"26-35",
fact_orders[[#This Row],[dim_customers.Customer Age]]&lt;=45,"36-45",
fact_orders[[#This Row],[dim_customers.Customer Age]]&lt;=55,"46-55",
TRUE,"56+"
)</f>
        <v>18-25</v>
      </c>
      <c r="X2398" t="str" cm="1">
        <f t="array" ref="X2398">_xlfn.IFS(fact_orders[[#This Row],[Original Price]]&lt;250,"Under 250", fact_orders[[#This Row],[Original Price]]&lt;500, "250-499",fact_orders[[#This Row],[Original Price]]&lt;1000,"500-999",fact_orders[[#This Row],[Original Price]]&lt;2000,"1000-1999",TRUE,"2000+")</f>
        <v>250-499</v>
      </c>
      <c r="Y2398" t="str" cm="1">
        <f t="array" ref="Y2398">_xlfn.IFS(fact_orders[[#This Row],[Discount%]]&lt;0.2,"10-19%",fact_orders[[#This Row],[Discount%]]&lt;0.3,"20-29%",fact_orders[[#This Row],[Discount%]]&lt;0.4,"30-39%",fact_orders[[#This Row],[Discount%]]&lt;0.5,"40-49%",TRUE,"50%+")</f>
        <v>10-19%</v>
      </c>
    </row>
    <row r="2399" spans="1:25" hidden="1" x14ac:dyDescent="0.3">
      <c r="A2399" t="s">
        <v>5815</v>
      </c>
      <c r="B2399" t="s">
        <v>3391</v>
      </c>
      <c r="C2399" t="s">
        <v>2237</v>
      </c>
      <c r="D2399" s="2">
        <v>44555</v>
      </c>
      <c r="E2399">
        <v>621</v>
      </c>
      <c r="F2399" s="4">
        <v>0.12</v>
      </c>
      <c r="G2399" t="s">
        <v>2115</v>
      </c>
      <c r="H2399" t="s">
        <v>2116</v>
      </c>
      <c r="I2399" t="s">
        <v>2223</v>
      </c>
      <c r="J2399" t="s">
        <v>2198</v>
      </c>
      <c r="K2399" t="s">
        <v>2119</v>
      </c>
      <c r="L2399" t="s">
        <v>321</v>
      </c>
      <c r="M2399">
        <v>5</v>
      </c>
      <c r="N2399">
        <v>24</v>
      </c>
      <c r="O2399" t="s">
        <v>3392</v>
      </c>
      <c r="P2399" t="s">
        <v>3381</v>
      </c>
      <c r="Q2399" s="7">
        <f>fact_orders[[#This Row],[Original Price]]*(1-fact_orders[[#This Row],[Discount%]])</f>
        <v>546.48</v>
      </c>
      <c r="R2399">
        <f>fact_orders[[#This Row],[Original Price]]*fact_orders[[#This Row],[Discount%]]</f>
        <v>74.52</v>
      </c>
      <c r="S2399">
        <f>YEAR(fact_orders[[#This Row],[Date]])</f>
        <v>2021</v>
      </c>
      <c r="T2399">
        <f>MONTH(fact_orders[[#This Row],[Date]])</f>
        <v>12</v>
      </c>
      <c r="U2399" t="str">
        <f>TEXT(fact_orders[[#This Row],[Date]],"mmm-yyyy")</f>
        <v>Dec-2021</v>
      </c>
      <c r="V2399" t="str">
        <f>"Q"&amp;ROUNDUP(MONTH(fact_orders[[#This Row],[Date]])/3,0)</f>
        <v>Q4</v>
      </c>
      <c r="W2399" t="str" cm="1">
        <f t="array" ref="W2399">_xlfn.IFS(
fact_orders[[#This Row],[dim_customers.Customer Age]]&lt;=25,"18-25",
fact_orders[[#This Row],[dim_customers.Customer Age]]&lt;=35,"26-35",
fact_orders[[#This Row],[dim_customers.Customer Age]]&lt;=45,"36-45",
fact_orders[[#This Row],[dim_customers.Customer Age]]&lt;=55,"46-55",
TRUE,"56+"
)</f>
        <v>18-25</v>
      </c>
      <c r="X2399" t="str" cm="1">
        <f t="array" ref="X2399">_xlfn.IFS(fact_orders[[#This Row],[Original Price]]&lt;250,"Under 250", fact_orders[[#This Row],[Original Price]]&lt;500, "250-499",fact_orders[[#This Row],[Original Price]]&lt;1000,"500-999",fact_orders[[#This Row],[Original Price]]&lt;2000,"1000-1999",TRUE,"2000+")</f>
        <v>500-999</v>
      </c>
      <c r="Y2399" t="str" cm="1">
        <f t="array" ref="Y2399">_xlfn.IFS(fact_orders[[#This Row],[Discount%]]&lt;0.2,"10-19%",fact_orders[[#This Row],[Discount%]]&lt;0.3,"20-29%",fact_orders[[#This Row],[Discount%]]&lt;0.4,"30-39%",fact_orders[[#This Row],[Discount%]]&lt;0.5,"40-49%",TRUE,"50%+")</f>
        <v>10-19%</v>
      </c>
    </row>
    <row r="2400" spans="1:25" hidden="1" x14ac:dyDescent="0.3">
      <c r="A2400" t="s">
        <v>5816</v>
      </c>
      <c r="B2400" t="s">
        <v>3393</v>
      </c>
      <c r="C2400" t="s">
        <v>2238</v>
      </c>
      <c r="D2400" s="2">
        <v>44572</v>
      </c>
      <c r="E2400">
        <v>333</v>
      </c>
      <c r="F2400" s="4">
        <v>0.12</v>
      </c>
      <c r="G2400" t="s">
        <v>2115</v>
      </c>
      <c r="H2400" t="s">
        <v>2116</v>
      </c>
      <c r="I2400" t="s">
        <v>2223</v>
      </c>
      <c r="J2400" t="s">
        <v>2198</v>
      </c>
      <c r="K2400" t="s">
        <v>2119</v>
      </c>
      <c r="L2400" t="s">
        <v>321</v>
      </c>
      <c r="M2400">
        <v>4</v>
      </c>
      <c r="N2400">
        <v>24</v>
      </c>
      <c r="O2400" t="s">
        <v>3392</v>
      </c>
      <c r="P2400" t="s">
        <v>3381</v>
      </c>
      <c r="Q2400" s="7">
        <f>fact_orders[[#This Row],[Original Price]]*(1-fact_orders[[#This Row],[Discount%]])</f>
        <v>293.04000000000002</v>
      </c>
      <c r="R2400">
        <f>fact_orders[[#This Row],[Original Price]]*fact_orders[[#This Row],[Discount%]]</f>
        <v>39.96</v>
      </c>
      <c r="S2400">
        <f>YEAR(fact_orders[[#This Row],[Date]])</f>
        <v>2022</v>
      </c>
      <c r="T2400">
        <f>MONTH(fact_orders[[#This Row],[Date]])</f>
        <v>1</v>
      </c>
      <c r="U2400" t="str">
        <f>TEXT(fact_orders[[#This Row],[Date]],"mmm-yyyy")</f>
        <v>Jan-2022</v>
      </c>
      <c r="V2400" t="str">
        <f>"Q"&amp;ROUNDUP(MONTH(fact_orders[[#This Row],[Date]])/3,0)</f>
        <v>Q1</v>
      </c>
      <c r="W2400" t="str" cm="1">
        <f t="array" ref="W2400">_xlfn.IFS(
fact_orders[[#This Row],[dim_customers.Customer Age]]&lt;=25,"18-25",
fact_orders[[#This Row],[dim_customers.Customer Age]]&lt;=35,"26-35",
fact_orders[[#This Row],[dim_customers.Customer Age]]&lt;=45,"36-45",
fact_orders[[#This Row],[dim_customers.Customer Age]]&lt;=55,"46-55",
TRUE,"56+"
)</f>
        <v>18-25</v>
      </c>
      <c r="X2400" t="str" cm="1">
        <f t="array" ref="X2400">_xlfn.IFS(fact_orders[[#This Row],[Original Price]]&lt;250,"Under 250", fact_orders[[#This Row],[Original Price]]&lt;500, "250-499",fact_orders[[#This Row],[Original Price]]&lt;1000,"500-999",fact_orders[[#This Row],[Original Price]]&lt;2000,"1000-1999",TRUE,"2000+")</f>
        <v>250-499</v>
      </c>
      <c r="Y2400" t="str" cm="1">
        <f t="array" ref="Y2400">_xlfn.IFS(fact_orders[[#This Row],[Discount%]]&lt;0.2,"10-19%",fact_orders[[#This Row],[Discount%]]&lt;0.3,"20-29%",fact_orders[[#This Row],[Discount%]]&lt;0.4,"30-39%",fact_orders[[#This Row],[Discount%]]&lt;0.5,"40-49%",TRUE,"50%+")</f>
        <v>10-19%</v>
      </c>
    </row>
    <row r="2401" spans="1:25" hidden="1" x14ac:dyDescent="0.3">
      <c r="A2401" t="s">
        <v>5817</v>
      </c>
      <c r="B2401" t="s">
        <v>3394</v>
      </c>
      <c r="C2401" t="s">
        <v>2239</v>
      </c>
      <c r="D2401" s="2">
        <v>44657</v>
      </c>
      <c r="E2401">
        <v>236</v>
      </c>
      <c r="F2401" s="4">
        <v>0.12</v>
      </c>
      <c r="G2401" t="s">
        <v>2115</v>
      </c>
      <c r="H2401" t="s">
        <v>2116</v>
      </c>
      <c r="I2401" t="s">
        <v>2223</v>
      </c>
      <c r="J2401" t="s">
        <v>2198</v>
      </c>
      <c r="K2401" t="s">
        <v>2119</v>
      </c>
      <c r="L2401" t="s">
        <v>237</v>
      </c>
      <c r="M2401">
        <v>2</v>
      </c>
      <c r="N2401">
        <v>24</v>
      </c>
      <c r="O2401" t="s">
        <v>3392</v>
      </c>
      <c r="P2401" t="s">
        <v>3381</v>
      </c>
      <c r="Q2401" s="7">
        <f>fact_orders[[#This Row],[Original Price]]*(1-fact_orders[[#This Row],[Discount%]])</f>
        <v>207.68</v>
      </c>
      <c r="R2401">
        <f>fact_orders[[#This Row],[Original Price]]*fact_orders[[#This Row],[Discount%]]</f>
        <v>28.32</v>
      </c>
      <c r="S2401">
        <f>YEAR(fact_orders[[#This Row],[Date]])</f>
        <v>2022</v>
      </c>
      <c r="T2401">
        <f>MONTH(fact_orders[[#This Row],[Date]])</f>
        <v>4</v>
      </c>
      <c r="U2401" t="str">
        <f>TEXT(fact_orders[[#This Row],[Date]],"mmm-yyyy")</f>
        <v>Apr-2022</v>
      </c>
      <c r="V2401" t="str">
        <f>"Q"&amp;ROUNDUP(MONTH(fact_orders[[#This Row],[Date]])/3,0)</f>
        <v>Q2</v>
      </c>
      <c r="W2401" t="str" cm="1">
        <f t="array" ref="W2401">_xlfn.IFS(
fact_orders[[#This Row],[dim_customers.Customer Age]]&lt;=25,"18-25",
fact_orders[[#This Row],[dim_customers.Customer Age]]&lt;=35,"26-35",
fact_orders[[#This Row],[dim_customers.Customer Age]]&lt;=45,"36-45",
fact_orders[[#This Row],[dim_customers.Customer Age]]&lt;=55,"46-55",
TRUE,"56+"
)</f>
        <v>18-25</v>
      </c>
      <c r="X2401" t="str" cm="1">
        <f t="array" ref="X2401">_xlfn.IFS(fact_orders[[#This Row],[Original Price]]&lt;250,"Under 250", fact_orders[[#This Row],[Original Price]]&lt;500, "250-499",fact_orders[[#This Row],[Original Price]]&lt;1000,"500-999",fact_orders[[#This Row],[Original Price]]&lt;2000,"1000-1999",TRUE,"2000+")</f>
        <v>Under 250</v>
      </c>
      <c r="Y2401" t="str" cm="1">
        <f t="array" ref="Y2401">_xlfn.IFS(fact_orders[[#This Row],[Discount%]]&lt;0.2,"10-19%",fact_orders[[#This Row],[Discount%]]&lt;0.3,"20-29%",fact_orders[[#This Row],[Discount%]]&lt;0.4,"30-39%",fact_orders[[#This Row],[Discount%]]&lt;0.5,"40-49%",TRUE,"50%+")</f>
        <v>10-19%</v>
      </c>
    </row>
    <row r="2402" spans="1:25" hidden="1" x14ac:dyDescent="0.3">
      <c r="A2402" t="s">
        <v>5818</v>
      </c>
      <c r="B2402" t="s">
        <v>3395</v>
      </c>
      <c r="C2402" t="s">
        <v>2240</v>
      </c>
      <c r="D2402" s="2">
        <v>44774</v>
      </c>
      <c r="E2402">
        <v>456</v>
      </c>
      <c r="F2402" s="4">
        <v>0.12</v>
      </c>
      <c r="G2402" t="s">
        <v>2115</v>
      </c>
      <c r="H2402" t="s">
        <v>2116</v>
      </c>
      <c r="I2402" t="s">
        <v>2223</v>
      </c>
      <c r="J2402" t="s">
        <v>2198</v>
      </c>
      <c r="K2402" t="s">
        <v>2119</v>
      </c>
      <c r="L2402" t="s">
        <v>237</v>
      </c>
      <c r="M2402">
        <v>5</v>
      </c>
      <c r="N2402">
        <v>24</v>
      </c>
      <c r="O2402" t="s">
        <v>3392</v>
      </c>
      <c r="P2402" t="s">
        <v>3381</v>
      </c>
      <c r="Q2402" s="7">
        <f>fact_orders[[#This Row],[Original Price]]*(1-fact_orders[[#This Row],[Discount%]])</f>
        <v>401.28000000000003</v>
      </c>
      <c r="R2402">
        <f>fact_orders[[#This Row],[Original Price]]*fact_orders[[#This Row],[Discount%]]</f>
        <v>54.72</v>
      </c>
      <c r="S2402">
        <f>YEAR(fact_orders[[#This Row],[Date]])</f>
        <v>2022</v>
      </c>
      <c r="T2402">
        <f>MONTH(fact_orders[[#This Row],[Date]])</f>
        <v>8</v>
      </c>
      <c r="U2402" t="str">
        <f>TEXT(fact_orders[[#This Row],[Date]],"mmm-yyyy")</f>
        <v>Aug-2022</v>
      </c>
      <c r="V2402" t="str">
        <f>"Q"&amp;ROUNDUP(MONTH(fact_orders[[#This Row],[Date]])/3,0)</f>
        <v>Q3</v>
      </c>
      <c r="W2402" t="str" cm="1">
        <f t="array" ref="W2402">_xlfn.IFS(
fact_orders[[#This Row],[dim_customers.Customer Age]]&lt;=25,"18-25",
fact_orders[[#This Row],[dim_customers.Customer Age]]&lt;=35,"26-35",
fact_orders[[#This Row],[dim_customers.Customer Age]]&lt;=45,"36-45",
fact_orders[[#This Row],[dim_customers.Customer Age]]&lt;=55,"46-55",
TRUE,"56+"
)</f>
        <v>18-25</v>
      </c>
      <c r="X2402" t="str" cm="1">
        <f t="array" ref="X2402">_xlfn.IFS(fact_orders[[#This Row],[Original Price]]&lt;250,"Under 250", fact_orders[[#This Row],[Original Price]]&lt;500, "250-499",fact_orders[[#This Row],[Original Price]]&lt;1000,"500-999",fact_orders[[#This Row],[Original Price]]&lt;2000,"1000-1999",TRUE,"2000+")</f>
        <v>250-499</v>
      </c>
      <c r="Y2402" t="str" cm="1">
        <f t="array" ref="Y2402">_xlfn.IFS(fact_orders[[#This Row],[Discount%]]&lt;0.2,"10-19%",fact_orders[[#This Row],[Discount%]]&lt;0.3,"20-29%",fact_orders[[#This Row],[Discount%]]&lt;0.4,"30-39%",fact_orders[[#This Row],[Discount%]]&lt;0.5,"40-49%",TRUE,"50%+")</f>
        <v>10-19%</v>
      </c>
    </row>
    <row r="2403" spans="1:25" hidden="1" x14ac:dyDescent="0.3">
      <c r="A2403" t="s">
        <v>5819</v>
      </c>
      <c r="B2403" t="s">
        <v>3396</v>
      </c>
      <c r="C2403" t="s">
        <v>2241</v>
      </c>
      <c r="D2403" s="2">
        <v>44221</v>
      </c>
      <c r="E2403">
        <v>963</v>
      </c>
      <c r="F2403" s="4">
        <v>0.34</v>
      </c>
      <c r="G2403" t="s">
        <v>2115</v>
      </c>
      <c r="H2403" t="s">
        <v>2116</v>
      </c>
      <c r="I2403" t="s">
        <v>2223</v>
      </c>
      <c r="J2403" t="s">
        <v>2198</v>
      </c>
      <c r="K2403" t="s">
        <v>2119</v>
      </c>
      <c r="L2403" t="s">
        <v>102</v>
      </c>
      <c r="M2403">
        <v>5</v>
      </c>
      <c r="N2403">
        <v>24</v>
      </c>
      <c r="O2403" t="s">
        <v>3392</v>
      </c>
      <c r="P2403" t="s">
        <v>3381</v>
      </c>
      <c r="Q2403" s="7">
        <f>fact_orders[[#This Row],[Original Price]]*(1-fact_orders[[#This Row],[Discount%]])</f>
        <v>635.57999999999993</v>
      </c>
      <c r="R2403">
        <f>fact_orders[[#This Row],[Original Price]]*fact_orders[[#This Row],[Discount%]]</f>
        <v>327.42</v>
      </c>
      <c r="S2403">
        <f>YEAR(fact_orders[[#This Row],[Date]])</f>
        <v>2021</v>
      </c>
      <c r="T2403">
        <f>MONTH(fact_orders[[#This Row],[Date]])</f>
        <v>1</v>
      </c>
      <c r="U2403" t="str">
        <f>TEXT(fact_orders[[#This Row],[Date]],"mmm-yyyy")</f>
        <v>Jan-2021</v>
      </c>
      <c r="V2403" t="str">
        <f>"Q"&amp;ROUNDUP(MONTH(fact_orders[[#This Row],[Date]])/3,0)</f>
        <v>Q1</v>
      </c>
      <c r="W2403" t="str" cm="1">
        <f t="array" ref="W2403">_xlfn.IFS(
fact_orders[[#This Row],[dim_customers.Customer Age]]&lt;=25,"18-25",
fact_orders[[#This Row],[dim_customers.Customer Age]]&lt;=35,"26-35",
fact_orders[[#This Row],[dim_customers.Customer Age]]&lt;=45,"36-45",
fact_orders[[#This Row],[dim_customers.Customer Age]]&lt;=55,"46-55",
TRUE,"56+"
)</f>
        <v>18-25</v>
      </c>
      <c r="X2403" t="str" cm="1">
        <f t="array" ref="X2403">_xlfn.IFS(fact_orders[[#This Row],[Original Price]]&lt;250,"Under 250", fact_orders[[#This Row],[Original Price]]&lt;500, "250-499",fact_orders[[#This Row],[Original Price]]&lt;1000,"500-999",fact_orders[[#This Row],[Original Price]]&lt;2000,"1000-1999",TRUE,"2000+")</f>
        <v>500-999</v>
      </c>
      <c r="Y2403" t="str" cm="1">
        <f t="array" ref="Y2403">_xlfn.IFS(fact_orders[[#This Row],[Discount%]]&lt;0.2,"10-19%",fact_orders[[#This Row],[Discount%]]&lt;0.3,"20-29%",fact_orders[[#This Row],[Discount%]]&lt;0.4,"30-39%",fact_orders[[#This Row],[Discount%]]&lt;0.5,"40-49%",TRUE,"50%+")</f>
        <v>30-39%</v>
      </c>
    </row>
    <row r="2404" spans="1:25" hidden="1" x14ac:dyDescent="0.3">
      <c r="A2404" t="s">
        <v>5820</v>
      </c>
      <c r="B2404" t="s">
        <v>3397</v>
      </c>
      <c r="C2404" t="s">
        <v>2242</v>
      </c>
      <c r="D2404" s="2">
        <v>44502</v>
      </c>
      <c r="E2404">
        <v>234</v>
      </c>
      <c r="F2404" s="4">
        <v>0.34</v>
      </c>
      <c r="G2404" t="s">
        <v>2115</v>
      </c>
      <c r="H2404" t="s">
        <v>2116</v>
      </c>
      <c r="I2404" t="s">
        <v>2223</v>
      </c>
      <c r="J2404" t="s">
        <v>2198</v>
      </c>
      <c r="K2404" t="s">
        <v>2119</v>
      </c>
      <c r="L2404" t="s">
        <v>12</v>
      </c>
      <c r="M2404">
        <v>5</v>
      </c>
      <c r="N2404">
        <v>22</v>
      </c>
      <c r="O2404" t="s">
        <v>3392</v>
      </c>
      <c r="P2404" t="s">
        <v>3381</v>
      </c>
      <c r="Q2404" s="7">
        <f>fact_orders[[#This Row],[Original Price]]*(1-fact_orders[[#This Row],[Discount%]])</f>
        <v>154.43999999999997</v>
      </c>
      <c r="R2404">
        <f>fact_orders[[#This Row],[Original Price]]*fact_orders[[#This Row],[Discount%]]</f>
        <v>79.56</v>
      </c>
      <c r="S2404">
        <f>YEAR(fact_orders[[#This Row],[Date]])</f>
        <v>2021</v>
      </c>
      <c r="T2404">
        <f>MONTH(fact_orders[[#This Row],[Date]])</f>
        <v>11</v>
      </c>
      <c r="U2404" t="str">
        <f>TEXT(fact_orders[[#This Row],[Date]],"mmm-yyyy")</f>
        <v>Nov-2021</v>
      </c>
      <c r="V2404" t="str">
        <f>"Q"&amp;ROUNDUP(MONTH(fact_orders[[#This Row],[Date]])/3,0)</f>
        <v>Q4</v>
      </c>
      <c r="W2404" t="str" cm="1">
        <f t="array" ref="W2404">_xlfn.IFS(
fact_orders[[#This Row],[dim_customers.Customer Age]]&lt;=25,"18-25",
fact_orders[[#This Row],[dim_customers.Customer Age]]&lt;=35,"26-35",
fact_orders[[#This Row],[dim_customers.Customer Age]]&lt;=45,"36-45",
fact_orders[[#This Row],[dim_customers.Customer Age]]&lt;=55,"46-55",
TRUE,"56+"
)</f>
        <v>18-25</v>
      </c>
      <c r="X2404" t="str" cm="1">
        <f t="array" ref="X2404">_xlfn.IFS(fact_orders[[#This Row],[Original Price]]&lt;250,"Under 250", fact_orders[[#This Row],[Original Price]]&lt;500, "250-499",fact_orders[[#This Row],[Original Price]]&lt;1000,"500-999",fact_orders[[#This Row],[Original Price]]&lt;2000,"1000-1999",TRUE,"2000+")</f>
        <v>Under 250</v>
      </c>
      <c r="Y2404" t="str" cm="1">
        <f t="array" ref="Y2404">_xlfn.IFS(fact_orders[[#This Row],[Discount%]]&lt;0.2,"10-19%",fact_orders[[#This Row],[Discount%]]&lt;0.3,"20-29%",fact_orders[[#This Row],[Discount%]]&lt;0.4,"30-39%",fact_orders[[#This Row],[Discount%]]&lt;0.5,"40-49%",TRUE,"50%+")</f>
        <v>30-39%</v>
      </c>
    </row>
    <row r="2405" spans="1:25" hidden="1" x14ac:dyDescent="0.3">
      <c r="A2405" t="s">
        <v>5821</v>
      </c>
      <c r="B2405" t="s">
        <v>3398</v>
      </c>
      <c r="C2405" t="s">
        <v>2243</v>
      </c>
      <c r="D2405" s="2">
        <v>44329</v>
      </c>
      <c r="E2405">
        <v>456</v>
      </c>
      <c r="F2405" s="4">
        <v>0.34</v>
      </c>
      <c r="G2405" t="s">
        <v>2115</v>
      </c>
      <c r="H2405" t="s">
        <v>2116</v>
      </c>
      <c r="I2405" t="s">
        <v>2223</v>
      </c>
      <c r="J2405" t="s">
        <v>2244</v>
      </c>
      <c r="K2405" t="s">
        <v>2119</v>
      </c>
      <c r="L2405" t="s">
        <v>12</v>
      </c>
      <c r="M2405">
        <v>4</v>
      </c>
      <c r="N2405">
        <v>23</v>
      </c>
      <c r="O2405" t="s">
        <v>3399</v>
      </c>
      <c r="P2405" t="s">
        <v>3400</v>
      </c>
      <c r="Q2405" s="7">
        <f>fact_orders[[#This Row],[Original Price]]*(1-fact_orders[[#This Row],[Discount%]])</f>
        <v>300.95999999999998</v>
      </c>
      <c r="R2405">
        <f>fact_orders[[#This Row],[Original Price]]*fact_orders[[#This Row],[Discount%]]</f>
        <v>155.04000000000002</v>
      </c>
      <c r="S2405">
        <f>YEAR(fact_orders[[#This Row],[Date]])</f>
        <v>2021</v>
      </c>
      <c r="T2405">
        <f>MONTH(fact_orders[[#This Row],[Date]])</f>
        <v>5</v>
      </c>
      <c r="U2405" t="str">
        <f>TEXT(fact_orders[[#This Row],[Date]],"mmm-yyyy")</f>
        <v>May-2021</v>
      </c>
      <c r="V2405" t="str">
        <f>"Q"&amp;ROUNDUP(MONTH(fact_orders[[#This Row],[Date]])/3,0)</f>
        <v>Q2</v>
      </c>
      <c r="W2405" t="str" cm="1">
        <f t="array" ref="W2405">_xlfn.IFS(
fact_orders[[#This Row],[dim_customers.Customer Age]]&lt;=25,"18-25",
fact_orders[[#This Row],[dim_customers.Customer Age]]&lt;=35,"26-35",
fact_orders[[#This Row],[dim_customers.Customer Age]]&lt;=45,"36-45",
fact_orders[[#This Row],[dim_customers.Customer Age]]&lt;=55,"46-55",
TRUE,"56+"
)</f>
        <v>18-25</v>
      </c>
      <c r="X2405" t="str" cm="1">
        <f t="array" ref="X2405">_xlfn.IFS(fact_orders[[#This Row],[Original Price]]&lt;250,"Under 250", fact_orders[[#This Row],[Original Price]]&lt;500, "250-499",fact_orders[[#This Row],[Original Price]]&lt;1000,"500-999",fact_orders[[#This Row],[Original Price]]&lt;2000,"1000-1999",TRUE,"2000+")</f>
        <v>250-499</v>
      </c>
      <c r="Y2405" t="str" cm="1">
        <f t="array" ref="Y2405">_xlfn.IFS(fact_orders[[#This Row],[Discount%]]&lt;0.2,"10-19%",fact_orders[[#This Row],[Discount%]]&lt;0.3,"20-29%",fact_orders[[#This Row],[Discount%]]&lt;0.4,"30-39%",fact_orders[[#This Row],[Discount%]]&lt;0.5,"40-49%",TRUE,"50%+")</f>
        <v>30-39%</v>
      </c>
    </row>
    <row r="2406" spans="1:25" hidden="1" x14ac:dyDescent="0.3">
      <c r="A2406" t="s">
        <v>5822</v>
      </c>
      <c r="B2406" t="s">
        <v>3401</v>
      </c>
      <c r="C2406" t="s">
        <v>2245</v>
      </c>
      <c r="D2406" s="2">
        <v>44557</v>
      </c>
      <c r="E2406">
        <v>564</v>
      </c>
      <c r="F2406" s="4">
        <v>0.34</v>
      </c>
      <c r="G2406" t="s">
        <v>2115</v>
      </c>
      <c r="H2406" t="s">
        <v>2116</v>
      </c>
      <c r="I2406" t="s">
        <v>2223</v>
      </c>
      <c r="J2406" t="s">
        <v>2244</v>
      </c>
      <c r="K2406" t="s">
        <v>2119</v>
      </c>
      <c r="L2406" t="s">
        <v>12</v>
      </c>
      <c r="M2406">
        <v>4</v>
      </c>
      <c r="N2406">
        <v>24</v>
      </c>
      <c r="O2406" t="s">
        <v>3399</v>
      </c>
      <c r="P2406" t="s">
        <v>3400</v>
      </c>
      <c r="Q2406" s="7">
        <f>fact_orders[[#This Row],[Original Price]]*(1-fact_orders[[#This Row],[Discount%]])</f>
        <v>372.23999999999995</v>
      </c>
      <c r="R2406">
        <f>fact_orders[[#This Row],[Original Price]]*fact_orders[[#This Row],[Discount%]]</f>
        <v>191.76000000000002</v>
      </c>
      <c r="S2406">
        <f>YEAR(fact_orders[[#This Row],[Date]])</f>
        <v>2021</v>
      </c>
      <c r="T2406">
        <f>MONTH(fact_orders[[#This Row],[Date]])</f>
        <v>12</v>
      </c>
      <c r="U2406" t="str">
        <f>TEXT(fact_orders[[#This Row],[Date]],"mmm-yyyy")</f>
        <v>Dec-2021</v>
      </c>
      <c r="V2406" t="str">
        <f>"Q"&amp;ROUNDUP(MONTH(fact_orders[[#This Row],[Date]])/3,0)</f>
        <v>Q4</v>
      </c>
      <c r="W2406" t="str" cm="1">
        <f t="array" ref="W2406">_xlfn.IFS(
fact_orders[[#This Row],[dim_customers.Customer Age]]&lt;=25,"18-25",
fact_orders[[#This Row],[dim_customers.Customer Age]]&lt;=35,"26-35",
fact_orders[[#This Row],[dim_customers.Customer Age]]&lt;=45,"36-45",
fact_orders[[#This Row],[dim_customers.Customer Age]]&lt;=55,"46-55",
TRUE,"56+"
)</f>
        <v>18-25</v>
      </c>
      <c r="X2406" t="str" cm="1">
        <f t="array" ref="X2406">_xlfn.IFS(fact_orders[[#This Row],[Original Price]]&lt;250,"Under 250", fact_orders[[#This Row],[Original Price]]&lt;500, "250-499",fact_orders[[#This Row],[Original Price]]&lt;1000,"500-999",fact_orders[[#This Row],[Original Price]]&lt;2000,"1000-1999",TRUE,"2000+")</f>
        <v>500-999</v>
      </c>
      <c r="Y2406" t="str" cm="1">
        <f t="array" ref="Y2406">_xlfn.IFS(fact_orders[[#This Row],[Discount%]]&lt;0.2,"10-19%",fact_orders[[#This Row],[Discount%]]&lt;0.3,"20-29%",fact_orders[[#This Row],[Discount%]]&lt;0.4,"30-39%",fact_orders[[#This Row],[Discount%]]&lt;0.5,"40-49%",TRUE,"50%+")</f>
        <v>30-39%</v>
      </c>
    </row>
    <row r="2407" spans="1:25" hidden="1" x14ac:dyDescent="0.3">
      <c r="A2407" t="s">
        <v>5823</v>
      </c>
      <c r="B2407" t="s">
        <v>3402</v>
      </c>
      <c r="C2407" t="s">
        <v>2246</v>
      </c>
      <c r="D2407" s="2">
        <v>44614</v>
      </c>
      <c r="E2407">
        <v>634</v>
      </c>
      <c r="F2407" s="4">
        <v>0.34</v>
      </c>
      <c r="G2407" t="s">
        <v>2115</v>
      </c>
      <c r="H2407" t="s">
        <v>2116</v>
      </c>
      <c r="I2407" t="s">
        <v>2223</v>
      </c>
      <c r="J2407" t="s">
        <v>2244</v>
      </c>
      <c r="K2407" t="s">
        <v>2119</v>
      </c>
      <c r="L2407" t="s">
        <v>12</v>
      </c>
      <c r="M2407">
        <v>4</v>
      </c>
      <c r="N2407">
        <v>25</v>
      </c>
      <c r="O2407" t="s">
        <v>3399</v>
      </c>
      <c r="P2407" t="s">
        <v>3400</v>
      </c>
      <c r="Q2407" s="7">
        <f>fact_orders[[#This Row],[Original Price]]*(1-fact_orders[[#This Row],[Discount%]])</f>
        <v>418.43999999999994</v>
      </c>
      <c r="R2407">
        <f>fact_orders[[#This Row],[Original Price]]*fact_orders[[#This Row],[Discount%]]</f>
        <v>215.56</v>
      </c>
      <c r="S2407">
        <f>YEAR(fact_orders[[#This Row],[Date]])</f>
        <v>2022</v>
      </c>
      <c r="T2407">
        <f>MONTH(fact_orders[[#This Row],[Date]])</f>
        <v>2</v>
      </c>
      <c r="U2407" t="str">
        <f>TEXT(fact_orders[[#This Row],[Date]],"mmm-yyyy")</f>
        <v>Feb-2022</v>
      </c>
      <c r="V2407" t="str">
        <f>"Q"&amp;ROUNDUP(MONTH(fact_orders[[#This Row],[Date]])/3,0)</f>
        <v>Q1</v>
      </c>
      <c r="W2407" t="str" cm="1">
        <f t="array" ref="W2407">_xlfn.IFS(
fact_orders[[#This Row],[dim_customers.Customer Age]]&lt;=25,"18-25",
fact_orders[[#This Row],[dim_customers.Customer Age]]&lt;=35,"26-35",
fact_orders[[#This Row],[dim_customers.Customer Age]]&lt;=45,"36-45",
fact_orders[[#This Row],[dim_customers.Customer Age]]&lt;=55,"46-55",
TRUE,"56+"
)</f>
        <v>18-25</v>
      </c>
      <c r="X2407" t="str" cm="1">
        <f t="array" ref="X2407">_xlfn.IFS(fact_orders[[#This Row],[Original Price]]&lt;250,"Under 250", fact_orders[[#This Row],[Original Price]]&lt;500, "250-499",fact_orders[[#This Row],[Original Price]]&lt;1000,"500-999",fact_orders[[#This Row],[Original Price]]&lt;2000,"1000-1999",TRUE,"2000+")</f>
        <v>500-999</v>
      </c>
      <c r="Y2407" t="str" cm="1">
        <f t="array" ref="Y2407">_xlfn.IFS(fact_orders[[#This Row],[Discount%]]&lt;0.2,"10-19%",fact_orders[[#This Row],[Discount%]]&lt;0.3,"20-29%",fact_orders[[#This Row],[Discount%]]&lt;0.4,"30-39%",fact_orders[[#This Row],[Discount%]]&lt;0.5,"40-49%",TRUE,"50%+")</f>
        <v>30-39%</v>
      </c>
    </row>
    <row r="2408" spans="1:25" hidden="1" x14ac:dyDescent="0.3">
      <c r="A2408" t="s">
        <v>5824</v>
      </c>
      <c r="B2408" t="s">
        <v>3403</v>
      </c>
      <c r="C2408" t="s">
        <v>2247</v>
      </c>
      <c r="D2408" s="2">
        <v>44270</v>
      </c>
      <c r="E2408">
        <v>236</v>
      </c>
      <c r="F2408" s="4">
        <v>0.34</v>
      </c>
      <c r="G2408" t="s">
        <v>2115</v>
      </c>
      <c r="H2408" t="s">
        <v>2116</v>
      </c>
      <c r="I2408" t="s">
        <v>2223</v>
      </c>
      <c r="J2408" t="s">
        <v>2244</v>
      </c>
      <c r="K2408" t="s">
        <v>2119</v>
      </c>
      <c r="L2408" t="s">
        <v>12</v>
      </c>
      <c r="M2408">
        <v>5</v>
      </c>
      <c r="N2408">
        <v>26</v>
      </c>
      <c r="O2408" t="s">
        <v>3399</v>
      </c>
      <c r="P2408" t="s">
        <v>3400</v>
      </c>
      <c r="Q2408" s="7">
        <f>fact_orders[[#This Row],[Original Price]]*(1-fact_orders[[#This Row],[Discount%]])</f>
        <v>155.76</v>
      </c>
      <c r="R2408">
        <f>fact_orders[[#This Row],[Original Price]]*fact_orders[[#This Row],[Discount%]]</f>
        <v>80.240000000000009</v>
      </c>
      <c r="S2408">
        <f>YEAR(fact_orders[[#This Row],[Date]])</f>
        <v>2021</v>
      </c>
      <c r="T2408">
        <f>MONTH(fact_orders[[#This Row],[Date]])</f>
        <v>3</v>
      </c>
      <c r="U2408" t="str">
        <f>TEXT(fact_orders[[#This Row],[Date]],"mmm-yyyy")</f>
        <v>Mar-2021</v>
      </c>
      <c r="V2408" t="str">
        <f>"Q"&amp;ROUNDUP(MONTH(fact_orders[[#This Row],[Date]])/3,0)</f>
        <v>Q1</v>
      </c>
      <c r="W2408" t="str" cm="1">
        <f t="array" ref="W2408">_xlfn.IFS(
fact_orders[[#This Row],[dim_customers.Customer Age]]&lt;=25,"18-25",
fact_orders[[#This Row],[dim_customers.Customer Age]]&lt;=35,"26-35",
fact_orders[[#This Row],[dim_customers.Customer Age]]&lt;=45,"36-45",
fact_orders[[#This Row],[dim_customers.Customer Age]]&lt;=55,"46-55",
TRUE,"56+"
)</f>
        <v>26-35</v>
      </c>
      <c r="X2408" t="str" cm="1">
        <f t="array" ref="X2408">_xlfn.IFS(fact_orders[[#This Row],[Original Price]]&lt;250,"Under 250", fact_orders[[#This Row],[Original Price]]&lt;500, "250-499",fact_orders[[#This Row],[Original Price]]&lt;1000,"500-999",fact_orders[[#This Row],[Original Price]]&lt;2000,"1000-1999",TRUE,"2000+")</f>
        <v>Under 250</v>
      </c>
      <c r="Y2408" t="str" cm="1">
        <f t="array" ref="Y2408">_xlfn.IFS(fact_orders[[#This Row],[Discount%]]&lt;0.2,"10-19%",fact_orders[[#This Row],[Discount%]]&lt;0.3,"20-29%",fact_orders[[#This Row],[Discount%]]&lt;0.4,"30-39%",fact_orders[[#This Row],[Discount%]]&lt;0.5,"40-49%",TRUE,"50%+")</f>
        <v>30-39%</v>
      </c>
    </row>
    <row r="2409" spans="1:25" hidden="1" x14ac:dyDescent="0.3">
      <c r="A2409" t="s">
        <v>5825</v>
      </c>
      <c r="B2409" t="s">
        <v>3404</v>
      </c>
      <c r="C2409" t="s">
        <v>2248</v>
      </c>
      <c r="D2409" s="2">
        <v>44824</v>
      </c>
      <c r="E2409">
        <v>444</v>
      </c>
      <c r="F2409" s="4">
        <v>0.44</v>
      </c>
      <c r="G2409" t="s">
        <v>2115</v>
      </c>
      <c r="H2409" t="s">
        <v>2116</v>
      </c>
      <c r="I2409" t="s">
        <v>2223</v>
      </c>
      <c r="J2409" t="s">
        <v>2244</v>
      </c>
      <c r="K2409" t="s">
        <v>2119</v>
      </c>
      <c r="L2409" t="s">
        <v>12</v>
      </c>
      <c r="M2409">
        <v>5</v>
      </c>
      <c r="N2409">
        <v>27</v>
      </c>
      <c r="O2409" t="s">
        <v>3399</v>
      </c>
      <c r="P2409" t="s">
        <v>3400</v>
      </c>
      <c r="Q2409" s="7">
        <f>fact_orders[[#This Row],[Original Price]]*(1-fact_orders[[#This Row],[Discount%]])</f>
        <v>248.64000000000001</v>
      </c>
      <c r="R2409">
        <f>fact_orders[[#This Row],[Original Price]]*fact_orders[[#This Row],[Discount%]]</f>
        <v>195.36</v>
      </c>
      <c r="S2409">
        <f>YEAR(fact_orders[[#This Row],[Date]])</f>
        <v>2022</v>
      </c>
      <c r="T2409">
        <f>MONTH(fact_orders[[#This Row],[Date]])</f>
        <v>9</v>
      </c>
      <c r="U2409" t="str">
        <f>TEXT(fact_orders[[#This Row],[Date]],"mmm-yyyy")</f>
        <v>Sep-2022</v>
      </c>
      <c r="V2409" t="str">
        <f>"Q"&amp;ROUNDUP(MONTH(fact_orders[[#This Row],[Date]])/3,0)</f>
        <v>Q3</v>
      </c>
      <c r="W2409" t="str" cm="1">
        <f t="array" ref="W2409">_xlfn.IFS(
fact_orders[[#This Row],[dim_customers.Customer Age]]&lt;=25,"18-25",
fact_orders[[#This Row],[dim_customers.Customer Age]]&lt;=35,"26-35",
fact_orders[[#This Row],[dim_customers.Customer Age]]&lt;=45,"36-45",
fact_orders[[#This Row],[dim_customers.Customer Age]]&lt;=55,"46-55",
TRUE,"56+"
)</f>
        <v>26-35</v>
      </c>
      <c r="X2409" t="str" cm="1">
        <f t="array" ref="X2409">_xlfn.IFS(fact_orders[[#This Row],[Original Price]]&lt;250,"Under 250", fact_orders[[#This Row],[Original Price]]&lt;500, "250-499",fact_orders[[#This Row],[Original Price]]&lt;1000,"500-999",fact_orders[[#This Row],[Original Price]]&lt;2000,"1000-1999",TRUE,"2000+")</f>
        <v>250-499</v>
      </c>
      <c r="Y2409" t="str" cm="1">
        <f t="array" ref="Y2409">_xlfn.IFS(fact_orders[[#This Row],[Discount%]]&lt;0.2,"10-19%",fact_orders[[#This Row],[Discount%]]&lt;0.3,"20-29%",fact_orders[[#This Row],[Discount%]]&lt;0.4,"30-39%",fact_orders[[#This Row],[Discount%]]&lt;0.5,"40-49%",TRUE,"50%+")</f>
        <v>40-49%</v>
      </c>
    </row>
    <row r="2410" spans="1:25" hidden="1" x14ac:dyDescent="0.3">
      <c r="A2410" t="s">
        <v>5826</v>
      </c>
      <c r="B2410" t="s">
        <v>3405</v>
      </c>
      <c r="C2410" t="s">
        <v>2249</v>
      </c>
      <c r="D2410" s="2">
        <v>44632</v>
      </c>
      <c r="E2410">
        <v>456</v>
      </c>
      <c r="F2410" s="4">
        <v>0.44</v>
      </c>
      <c r="G2410" t="s">
        <v>2115</v>
      </c>
      <c r="H2410" t="s">
        <v>2116</v>
      </c>
      <c r="I2410" t="s">
        <v>2223</v>
      </c>
      <c r="J2410" t="s">
        <v>2244</v>
      </c>
      <c r="K2410" t="s">
        <v>2119</v>
      </c>
      <c r="L2410" t="s">
        <v>16</v>
      </c>
      <c r="M2410">
        <v>3</v>
      </c>
      <c r="N2410">
        <v>34</v>
      </c>
      <c r="O2410" t="s">
        <v>3399</v>
      </c>
      <c r="P2410" t="s">
        <v>3400</v>
      </c>
      <c r="Q2410" s="7">
        <f>fact_orders[[#This Row],[Original Price]]*(1-fact_orders[[#This Row],[Discount%]])</f>
        <v>255.36</v>
      </c>
      <c r="R2410">
        <f>fact_orders[[#This Row],[Original Price]]*fact_orders[[#This Row],[Discount%]]</f>
        <v>200.64000000000001</v>
      </c>
      <c r="S2410">
        <f>YEAR(fact_orders[[#This Row],[Date]])</f>
        <v>2022</v>
      </c>
      <c r="T2410">
        <f>MONTH(fact_orders[[#This Row],[Date]])</f>
        <v>3</v>
      </c>
      <c r="U2410" t="str">
        <f>TEXT(fact_orders[[#This Row],[Date]],"mmm-yyyy")</f>
        <v>Mar-2022</v>
      </c>
      <c r="V2410" t="str">
        <f>"Q"&amp;ROUNDUP(MONTH(fact_orders[[#This Row],[Date]])/3,0)</f>
        <v>Q1</v>
      </c>
      <c r="W2410" t="str" cm="1">
        <f t="array" ref="W2410">_xlfn.IFS(
fact_orders[[#This Row],[dim_customers.Customer Age]]&lt;=25,"18-25",
fact_orders[[#This Row],[dim_customers.Customer Age]]&lt;=35,"26-35",
fact_orders[[#This Row],[dim_customers.Customer Age]]&lt;=45,"36-45",
fact_orders[[#This Row],[dim_customers.Customer Age]]&lt;=55,"46-55",
TRUE,"56+"
)</f>
        <v>26-35</v>
      </c>
      <c r="X2410" t="str" cm="1">
        <f t="array" ref="X2410">_xlfn.IFS(fact_orders[[#This Row],[Original Price]]&lt;250,"Under 250", fact_orders[[#This Row],[Original Price]]&lt;500, "250-499",fact_orders[[#This Row],[Original Price]]&lt;1000,"500-999",fact_orders[[#This Row],[Original Price]]&lt;2000,"1000-1999",TRUE,"2000+")</f>
        <v>250-499</v>
      </c>
      <c r="Y2410" t="str" cm="1">
        <f t="array" ref="Y2410">_xlfn.IFS(fact_orders[[#This Row],[Discount%]]&lt;0.2,"10-19%",fact_orders[[#This Row],[Discount%]]&lt;0.3,"20-29%",fact_orders[[#This Row],[Discount%]]&lt;0.4,"30-39%",fact_orders[[#This Row],[Discount%]]&lt;0.5,"40-49%",TRUE,"50%+")</f>
        <v>40-49%</v>
      </c>
    </row>
    <row r="2411" spans="1:25" hidden="1" x14ac:dyDescent="0.3">
      <c r="A2411" t="s">
        <v>5827</v>
      </c>
      <c r="B2411" t="s">
        <v>3406</v>
      </c>
      <c r="C2411" t="s">
        <v>2250</v>
      </c>
      <c r="D2411" s="2">
        <v>44586</v>
      </c>
      <c r="E2411">
        <v>963</v>
      </c>
      <c r="F2411" s="4">
        <v>0.44</v>
      </c>
      <c r="G2411" t="s">
        <v>2115</v>
      </c>
      <c r="H2411" t="s">
        <v>2116</v>
      </c>
      <c r="I2411" t="s">
        <v>2223</v>
      </c>
      <c r="J2411" t="s">
        <v>2244</v>
      </c>
      <c r="K2411" t="s">
        <v>2119</v>
      </c>
      <c r="L2411" t="s">
        <v>16</v>
      </c>
      <c r="M2411">
        <v>5</v>
      </c>
      <c r="N2411">
        <v>35</v>
      </c>
      <c r="O2411" t="s">
        <v>3407</v>
      </c>
      <c r="P2411" t="s">
        <v>3400</v>
      </c>
      <c r="Q2411" s="7">
        <f>fact_orders[[#This Row],[Original Price]]*(1-fact_orders[[#This Row],[Discount%]])</f>
        <v>539.28000000000009</v>
      </c>
      <c r="R2411">
        <f>fact_orders[[#This Row],[Original Price]]*fact_orders[[#This Row],[Discount%]]</f>
        <v>423.72</v>
      </c>
      <c r="S2411">
        <f>YEAR(fact_orders[[#This Row],[Date]])</f>
        <v>2022</v>
      </c>
      <c r="T2411">
        <f>MONTH(fact_orders[[#This Row],[Date]])</f>
        <v>1</v>
      </c>
      <c r="U2411" t="str">
        <f>TEXT(fact_orders[[#This Row],[Date]],"mmm-yyyy")</f>
        <v>Jan-2022</v>
      </c>
      <c r="V2411" t="str">
        <f>"Q"&amp;ROUNDUP(MONTH(fact_orders[[#This Row],[Date]])/3,0)</f>
        <v>Q1</v>
      </c>
      <c r="W2411" t="str" cm="1">
        <f t="array" ref="W2411">_xlfn.IFS(
fact_orders[[#This Row],[dim_customers.Customer Age]]&lt;=25,"18-25",
fact_orders[[#This Row],[dim_customers.Customer Age]]&lt;=35,"26-35",
fact_orders[[#This Row],[dim_customers.Customer Age]]&lt;=45,"36-45",
fact_orders[[#This Row],[dim_customers.Customer Age]]&lt;=55,"46-55",
TRUE,"56+"
)</f>
        <v>26-35</v>
      </c>
      <c r="X2411" t="str" cm="1">
        <f t="array" ref="X2411">_xlfn.IFS(fact_orders[[#This Row],[Original Price]]&lt;250,"Under 250", fact_orders[[#This Row],[Original Price]]&lt;500, "250-499",fact_orders[[#This Row],[Original Price]]&lt;1000,"500-999",fact_orders[[#This Row],[Original Price]]&lt;2000,"1000-1999",TRUE,"2000+")</f>
        <v>500-999</v>
      </c>
      <c r="Y2411" t="str" cm="1">
        <f t="array" ref="Y2411">_xlfn.IFS(fact_orders[[#This Row],[Discount%]]&lt;0.2,"10-19%",fact_orders[[#This Row],[Discount%]]&lt;0.3,"20-29%",fact_orders[[#This Row],[Discount%]]&lt;0.4,"30-39%",fact_orders[[#This Row],[Discount%]]&lt;0.5,"40-49%",TRUE,"50%+")</f>
        <v>40-49%</v>
      </c>
    </row>
    <row r="2412" spans="1:25" hidden="1" x14ac:dyDescent="0.3">
      <c r="A2412" t="s">
        <v>5828</v>
      </c>
      <c r="B2412" t="s">
        <v>3408</v>
      </c>
      <c r="C2412" t="s">
        <v>2251</v>
      </c>
      <c r="D2412" s="2">
        <v>44797</v>
      </c>
      <c r="E2412">
        <v>456</v>
      </c>
      <c r="F2412" s="4">
        <v>0.44</v>
      </c>
      <c r="G2412" t="s">
        <v>2115</v>
      </c>
      <c r="H2412" t="s">
        <v>2116</v>
      </c>
      <c r="I2412" t="s">
        <v>2223</v>
      </c>
      <c r="J2412" t="s">
        <v>2244</v>
      </c>
      <c r="K2412" t="s">
        <v>2119</v>
      </c>
      <c r="L2412" t="s">
        <v>14</v>
      </c>
      <c r="M2412">
        <v>5</v>
      </c>
      <c r="N2412">
        <v>36</v>
      </c>
      <c r="O2412" t="s">
        <v>3407</v>
      </c>
      <c r="P2412" t="s">
        <v>3400</v>
      </c>
      <c r="Q2412" s="7">
        <f>fact_orders[[#This Row],[Original Price]]*(1-fact_orders[[#This Row],[Discount%]])</f>
        <v>255.36</v>
      </c>
      <c r="R2412">
        <f>fact_orders[[#This Row],[Original Price]]*fact_orders[[#This Row],[Discount%]]</f>
        <v>200.64000000000001</v>
      </c>
      <c r="S2412">
        <f>YEAR(fact_orders[[#This Row],[Date]])</f>
        <v>2022</v>
      </c>
      <c r="T2412">
        <f>MONTH(fact_orders[[#This Row],[Date]])</f>
        <v>8</v>
      </c>
      <c r="U2412" t="str">
        <f>TEXT(fact_orders[[#This Row],[Date]],"mmm-yyyy")</f>
        <v>Aug-2022</v>
      </c>
      <c r="V2412" t="str">
        <f>"Q"&amp;ROUNDUP(MONTH(fact_orders[[#This Row],[Date]])/3,0)</f>
        <v>Q3</v>
      </c>
      <c r="W2412" t="str" cm="1">
        <f t="array" ref="W2412">_xlfn.IFS(
fact_orders[[#This Row],[dim_customers.Customer Age]]&lt;=25,"18-25",
fact_orders[[#This Row],[dim_customers.Customer Age]]&lt;=35,"26-35",
fact_orders[[#This Row],[dim_customers.Customer Age]]&lt;=45,"36-45",
fact_orders[[#This Row],[dim_customers.Customer Age]]&lt;=55,"46-55",
TRUE,"56+"
)</f>
        <v>36-45</v>
      </c>
      <c r="X2412" t="str" cm="1">
        <f t="array" ref="X2412">_xlfn.IFS(fact_orders[[#This Row],[Original Price]]&lt;250,"Under 250", fact_orders[[#This Row],[Original Price]]&lt;500, "250-499",fact_orders[[#This Row],[Original Price]]&lt;1000,"500-999",fact_orders[[#This Row],[Original Price]]&lt;2000,"1000-1999",TRUE,"2000+")</f>
        <v>250-499</v>
      </c>
      <c r="Y2412" t="str" cm="1">
        <f t="array" ref="Y2412">_xlfn.IFS(fact_orders[[#This Row],[Discount%]]&lt;0.2,"10-19%",fact_orders[[#This Row],[Discount%]]&lt;0.3,"20-29%",fact_orders[[#This Row],[Discount%]]&lt;0.4,"30-39%",fact_orders[[#This Row],[Discount%]]&lt;0.5,"40-49%",TRUE,"50%+")</f>
        <v>40-49%</v>
      </c>
    </row>
    <row r="2413" spans="1:25" hidden="1" x14ac:dyDescent="0.3">
      <c r="A2413" t="s">
        <v>5829</v>
      </c>
      <c r="B2413" t="s">
        <v>3409</v>
      </c>
      <c r="C2413" t="s">
        <v>2252</v>
      </c>
      <c r="D2413" s="2">
        <v>44447</v>
      </c>
      <c r="E2413">
        <v>1189</v>
      </c>
      <c r="F2413" s="4">
        <v>0.44</v>
      </c>
      <c r="G2413" t="s">
        <v>2115</v>
      </c>
      <c r="H2413" t="s">
        <v>2116</v>
      </c>
      <c r="I2413" t="s">
        <v>2223</v>
      </c>
      <c r="J2413" t="s">
        <v>2244</v>
      </c>
      <c r="K2413" t="s">
        <v>2119</v>
      </c>
      <c r="L2413" t="s">
        <v>14</v>
      </c>
      <c r="M2413">
        <v>4</v>
      </c>
      <c r="N2413">
        <v>37</v>
      </c>
      <c r="O2413" t="s">
        <v>3407</v>
      </c>
      <c r="P2413" t="s">
        <v>3400</v>
      </c>
      <c r="Q2413" s="7">
        <f>fact_orders[[#This Row],[Original Price]]*(1-fact_orders[[#This Row],[Discount%]])</f>
        <v>665.84</v>
      </c>
      <c r="R2413">
        <f>fact_orders[[#This Row],[Original Price]]*fact_orders[[#This Row],[Discount%]]</f>
        <v>523.16</v>
      </c>
      <c r="S2413">
        <f>YEAR(fact_orders[[#This Row],[Date]])</f>
        <v>2021</v>
      </c>
      <c r="T2413">
        <f>MONTH(fact_orders[[#This Row],[Date]])</f>
        <v>9</v>
      </c>
      <c r="U2413" t="str">
        <f>TEXT(fact_orders[[#This Row],[Date]],"mmm-yyyy")</f>
        <v>Sep-2021</v>
      </c>
      <c r="V2413" t="str">
        <f>"Q"&amp;ROUNDUP(MONTH(fact_orders[[#This Row],[Date]])/3,0)</f>
        <v>Q3</v>
      </c>
      <c r="W2413" t="str" cm="1">
        <f t="array" ref="W2413">_xlfn.IFS(
fact_orders[[#This Row],[dim_customers.Customer Age]]&lt;=25,"18-25",
fact_orders[[#This Row],[dim_customers.Customer Age]]&lt;=35,"26-35",
fact_orders[[#This Row],[dim_customers.Customer Age]]&lt;=45,"36-45",
fact_orders[[#This Row],[dim_customers.Customer Age]]&lt;=55,"46-55",
TRUE,"56+"
)</f>
        <v>36-45</v>
      </c>
      <c r="X2413" t="str" cm="1">
        <f t="array" ref="X2413">_xlfn.IFS(fact_orders[[#This Row],[Original Price]]&lt;250,"Under 250", fact_orders[[#This Row],[Original Price]]&lt;500, "250-499",fact_orders[[#This Row],[Original Price]]&lt;1000,"500-999",fact_orders[[#This Row],[Original Price]]&lt;2000,"1000-1999",TRUE,"2000+")</f>
        <v>1000-1999</v>
      </c>
      <c r="Y2413" t="str" cm="1">
        <f t="array" ref="Y2413">_xlfn.IFS(fact_orders[[#This Row],[Discount%]]&lt;0.2,"10-19%",fact_orders[[#This Row],[Discount%]]&lt;0.3,"20-29%",fact_orders[[#This Row],[Discount%]]&lt;0.4,"30-39%",fact_orders[[#This Row],[Discount%]]&lt;0.5,"40-49%",TRUE,"50%+")</f>
        <v>40-49%</v>
      </c>
    </row>
    <row r="2414" spans="1:25" hidden="1" x14ac:dyDescent="0.3">
      <c r="A2414" t="s">
        <v>5830</v>
      </c>
      <c r="B2414" t="s">
        <v>3410</v>
      </c>
      <c r="C2414" t="s">
        <v>2253</v>
      </c>
      <c r="D2414" s="2">
        <v>44389</v>
      </c>
      <c r="E2414">
        <v>1298</v>
      </c>
      <c r="F2414" s="4">
        <v>0.1</v>
      </c>
      <c r="G2414" t="s">
        <v>2115</v>
      </c>
      <c r="H2414" t="s">
        <v>2116</v>
      </c>
      <c r="I2414" t="s">
        <v>2223</v>
      </c>
      <c r="J2414" t="s">
        <v>2244</v>
      </c>
      <c r="K2414" t="s">
        <v>2119</v>
      </c>
      <c r="L2414" t="s">
        <v>162</v>
      </c>
      <c r="M2414">
        <v>3</v>
      </c>
      <c r="N2414">
        <v>38</v>
      </c>
      <c r="O2414" t="s">
        <v>3411</v>
      </c>
      <c r="P2414" t="s">
        <v>3400</v>
      </c>
      <c r="Q2414" s="7">
        <f>fact_orders[[#This Row],[Original Price]]*(1-fact_orders[[#This Row],[Discount%]])</f>
        <v>1168.2</v>
      </c>
      <c r="R2414">
        <f>fact_orders[[#This Row],[Original Price]]*fact_orders[[#This Row],[Discount%]]</f>
        <v>129.80000000000001</v>
      </c>
      <c r="S2414">
        <f>YEAR(fact_orders[[#This Row],[Date]])</f>
        <v>2021</v>
      </c>
      <c r="T2414">
        <f>MONTH(fact_orders[[#This Row],[Date]])</f>
        <v>7</v>
      </c>
      <c r="U2414" t="str">
        <f>TEXT(fact_orders[[#This Row],[Date]],"mmm-yyyy")</f>
        <v>Jul-2021</v>
      </c>
      <c r="V2414" t="str">
        <f>"Q"&amp;ROUNDUP(MONTH(fact_orders[[#This Row],[Date]])/3,0)</f>
        <v>Q3</v>
      </c>
      <c r="W2414" t="str" cm="1">
        <f t="array" ref="W2414">_xlfn.IFS(
fact_orders[[#This Row],[dim_customers.Customer Age]]&lt;=25,"18-25",
fact_orders[[#This Row],[dim_customers.Customer Age]]&lt;=35,"26-35",
fact_orders[[#This Row],[dim_customers.Customer Age]]&lt;=45,"36-45",
fact_orders[[#This Row],[dim_customers.Customer Age]]&lt;=55,"46-55",
TRUE,"56+"
)</f>
        <v>36-45</v>
      </c>
      <c r="X2414" t="str" cm="1">
        <f t="array" ref="X2414">_xlfn.IFS(fact_orders[[#This Row],[Original Price]]&lt;250,"Under 250", fact_orders[[#This Row],[Original Price]]&lt;500, "250-499",fact_orders[[#This Row],[Original Price]]&lt;1000,"500-999",fact_orders[[#This Row],[Original Price]]&lt;2000,"1000-1999",TRUE,"2000+")</f>
        <v>1000-1999</v>
      </c>
      <c r="Y2414" t="str" cm="1">
        <f t="array" ref="Y2414">_xlfn.IFS(fact_orders[[#This Row],[Discount%]]&lt;0.2,"10-19%",fact_orders[[#This Row],[Discount%]]&lt;0.3,"20-29%",fact_orders[[#This Row],[Discount%]]&lt;0.4,"30-39%",fact_orders[[#This Row],[Discount%]]&lt;0.5,"40-49%",TRUE,"50%+")</f>
        <v>10-19%</v>
      </c>
    </row>
    <row r="2415" spans="1:25" hidden="1" x14ac:dyDescent="0.3">
      <c r="A2415" t="s">
        <v>5831</v>
      </c>
      <c r="B2415" t="s">
        <v>3412</v>
      </c>
      <c r="C2415" t="s">
        <v>2254</v>
      </c>
      <c r="D2415" s="2">
        <v>44244</v>
      </c>
      <c r="E2415">
        <v>1456</v>
      </c>
      <c r="F2415" s="4">
        <v>0.1</v>
      </c>
      <c r="G2415" t="s">
        <v>2115</v>
      </c>
      <c r="H2415" t="s">
        <v>2116</v>
      </c>
      <c r="I2415" t="s">
        <v>2223</v>
      </c>
      <c r="J2415" t="s">
        <v>2244</v>
      </c>
      <c r="K2415" t="s">
        <v>2119</v>
      </c>
      <c r="L2415" t="s">
        <v>162</v>
      </c>
      <c r="M2415">
        <v>3</v>
      </c>
      <c r="N2415">
        <v>39</v>
      </c>
      <c r="O2415" t="s">
        <v>3411</v>
      </c>
      <c r="P2415" t="s">
        <v>3400</v>
      </c>
      <c r="Q2415" s="7">
        <f>fact_orders[[#This Row],[Original Price]]*(1-fact_orders[[#This Row],[Discount%]])</f>
        <v>1310.4000000000001</v>
      </c>
      <c r="R2415">
        <f>fact_orders[[#This Row],[Original Price]]*fact_orders[[#This Row],[Discount%]]</f>
        <v>145.6</v>
      </c>
      <c r="S2415">
        <f>YEAR(fact_orders[[#This Row],[Date]])</f>
        <v>2021</v>
      </c>
      <c r="T2415">
        <f>MONTH(fact_orders[[#This Row],[Date]])</f>
        <v>2</v>
      </c>
      <c r="U2415" t="str">
        <f>TEXT(fact_orders[[#This Row],[Date]],"mmm-yyyy")</f>
        <v>Feb-2021</v>
      </c>
      <c r="V2415" t="str">
        <f>"Q"&amp;ROUNDUP(MONTH(fact_orders[[#This Row],[Date]])/3,0)</f>
        <v>Q1</v>
      </c>
      <c r="W2415" t="str" cm="1">
        <f t="array" ref="W2415">_xlfn.IFS(
fact_orders[[#This Row],[dim_customers.Customer Age]]&lt;=25,"18-25",
fact_orders[[#This Row],[dim_customers.Customer Age]]&lt;=35,"26-35",
fact_orders[[#This Row],[dim_customers.Customer Age]]&lt;=45,"36-45",
fact_orders[[#This Row],[dim_customers.Customer Age]]&lt;=55,"46-55",
TRUE,"56+"
)</f>
        <v>36-45</v>
      </c>
      <c r="X2415" t="str" cm="1">
        <f t="array" ref="X2415">_xlfn.IFS(fact_orders[[#This Row],[Original Price]]&lt;250,"Under 250", fact_orders[[#This Row],[Original Price]]&lt;500, "250-499",fact_orders[[#This Row],[Original Price]]&lt;1000,"500-999",fact_orders[[#This Row],[Original Price]]&lt;2000,"1000-1999",TRUE,"2000+")</f>
        <v>1000-1999</v>
      </c>
      <c r="Y2415" t="str" cm="1">
        <f t="array" ref="Y2415">_xlfn.IFS(fact_orders[[#This Row],[Discount%]]&lt;0.2,"10-19%",fact_orders[[#This Row],[Discount%]]&lt;0.3,"20-29%",fact_orders[[#This Row],[Discount%]]&lt;0.4,"30-39%",fact_orders[[#This Row],[Discount%]]&lt;0.5,"40-49%",TRUE,"50%+")</f>
        <v>10-19%</v>
      </c>
    </row>
    <row r="2416" spans="1:25" hidden="1" x14ac:dyDescent="0.3">
      <c r="A2416" t="s">
        <v>5832</v>
      </c>
      <c r="B2416" t="s">
        <v>3413</v>
      </c>
      <c r="C2416" t="s">
        <v>2255</v>
      </c>
      <c r="D2416" s="2">
        <v>44542</v>
      </c>
      <c r="E2416">
        <v>1478</v>
      </c>
      <c r="F2416" s="4">
        <v>0.1</v>
      </c>
      <c r="G2416" t="s">
        <v>2115</v>
      </c>
      <c r="H2416" t="s">
        <v>2116</v>
      </c>
      <c r="I2416" t="s">
        <v>2223</v>
      </c>
      <c r="J2416" t="s">
        <v>2244</v>
      </c>
      <c r="K2416" t="s">
        <v>2119</v>
      </c>
      <c r="L2416" t="s">
        <v>321</v>
      </c>
      <c r="M2416">
        <v>3</v>
      </c>
      <c r="N2416">
        <v>40</v>
      </c>
      <c r="O2416" t="s">
        <v>3411</v>
      </c>
      <c r="P2416" t="s">
        <v>3400</v>
      </c>
      <c r="Q2416" s="7">
        <f>fact_orders[[#This Row],[Original Price]]*(1-fact_orders[[#This Row],[Discount%]])</f>
        <v>1330.2</v>
      </c>
      <c r="R2416">
        <f>fact_orders[[#This Row],[Original Price]]*fact_orders[[#This Row],[Discount%]]</f>
        <v>147.80000000000001</v>
      </c>
      <c r="S2416">
        <f>YEAR(fact_orders[[#This Row],[Date]])</f>
        <v>2021</v>
      </c>
      <c r="T2416">
        <f>MONTH(fact_orders[[#This Row],[Date]])</f>
        <v>12</v>
      </c>
      <c r="U2416" t="str">
        <f>TEXT(fact_orders[[#This Row],[Date]],"mmm-yyyy")</f>
        <v>Dec-2021</v>
      </c>
      <c r="V2416" t="str">
        <f>"Q"&amp;ROUNDUP(MONTH(fact_orders[[#This Row],[Date]])/3,0)</f>
        <v>Q4</v>
      </c>
      <c r="W2416" t="str" cm="1">
        <f t="array" ref="W2416">_xlfn.IFS(
fact_orders[[#This Row],[dim_customers.Customer Age]]&lt;=25,"18-25",
fact_orders[[#This Row],[dim_customers.Customer Age]]&lt;=35,"26-35",
fact_orders[[#This Row],[dim_customers.Customer Age]]&lt;=45,"36-45",
fact_orders[[#This Row],[dim_customers.Customer Age]]&lt;=55,"46-55",
TRUE,"56+"
)</f>
        <v>36-45</v>
      </c>
      <c r="X2416" t="str" cm="1">
        <f t="array" ref="X2416">_xlfn.IFS(fact_orders[[#This Row],[Original Price]]&lt;250,"Under 250", fact_orders[[#This Row],[Original Price]]&lt;500, "250-499",fact_orders[[#This Row],[Original Price]]&lt;1000,"500-999",fact_orders[[#This Row],[Original Price]]&lt;2000,"1000-1999",TRUE,"2000+")</f>
        <v>1000-1999</v>
      </c>
      <c r="Y2416" t="str" cm="1">
        <f t="array" ref="Y2416">_xlfn.IFS(fact_orders[[#This Row],[Discount%]]&lt;0.2,"10-19%",fact_orders[[#This Row],[Discount%]]&lt;0.3,"20-29%",fact_orders[[#This Row],[Discount%]]&lt;0.4,"30-39%",fact_orders[[#This Row],[Discount%]]&lt;0.5,"40-49%",TRUE,"50%+")</f>
        <v>10-19%</v>
      </c>
    </row>
    <row r="2417" spans="1:25" hidden="1" x14ac:dyDescent="0.3">
      <c r="A2417" t="s">
        <v>5833</v>
      </c>
      <c r="B2417" t="s">
        <v>3280</v>
      </c>
      <c r="C2417" t="s">
        <v>2256</v>
      </c>
      <c r="D2417" s="2">
        <v>44333</v>
      </c>
      <c r="E2417">
        <v>256</v>
      </c>
      <c r="F2417" s="4">
        <v>0.3</v>
      </c>
      <c r="G2417" t="s">
        <v>2115</v>
      </c>
      <c r="H2417" t="s">
        <v>2116</v>
      </c>
      <c r="I2417" t="s">
        <v>2223</v>
      </c>
      <c r="J2417" t="s">
        <v>2244</v>
      </c>
      <c r="K2417" t="s">
        <v>2119</v>
      </c>
      <c r="L2417" t="s">
        <v>321</v>
      </c>
      <c r="M2417">
        <v>3</v>
      </c>
      <c r="N2417">
        <v>30</v>
      </c>
      <c r="O2417" t="s">
        <v>3281</v>
      </c>
      <c r="P2417" t="s">
        <v>3282</v>
      </c>
      <c r="Q2417" s="7">
        <f>fact_orders[[#This Row],[Original Price]]*(1-fact_orders[[#This Row],[Discount%]])</f>
        <v>179.2</v>
      </c>
      <c r="R2417">
        <f>fact_orders[[#This Row],[Original Price]]*fact_orders[[#This Row],[Discount%]]</f>
        <v>76.8</v>
      </c>
      <c r="S2417">
        <f>YEAR(fact_orders[[#This Row],[Date]])</f>
        <v>2021</v>
      </c>
      <c r="T2417">
        <f>MONTH(fact_orders[[#This Row],[Date]])</f>
        <v>5</v>
      </c>
      <c r="U2417" t="str">
        <f>TEXT(fact_orders[[#This Row],[Date]],"mmm-yyyy")</f>
        <v>May-2021</v>
      </c>
      <c r="V2417" t="str">
        <f>"Q"&amp;ROUNDUP(MONTH(fact_orders[[#This Row],[Date]])/3,0)</f>
        <v>Q2</v>
      </c>
      <c r="W2417" t="str" cm="1">
        <f t="array" ref="W2417">_xlfn.IFS(
fact_orders[[#This Row],[dim_customers.Customer Age]]&lt;=25,"18-25",
fact_orders[[#This Row],[dim_customers.Customer Age]]&lt;=35,"26-35",
fact_orders[[#This Row],[dim_customers.Customer Age]]&lt;=45,"36-45",
fact_orders[[#This Row],[dim_customers.Customer Age]]&lt;=55,"46-55",
TRUE,"56+"
)</f>
        <v>26-35</v>
      </c>
      <c r="X2417" t="str" cm="1">
        <f t="array" ref="X2417">_xlfn.IFS(fact_orders[[#This Row],[Original Price]]&lt;250,"Under 250", fact_orders[[#This Row],[Original Price]]&lt;500, "250-499",fact_orders[[#This Row],[Original Price]]&lt;1000,"500-999",fact_orders[[#This Row],[Original Price]]&lt;2000,"1000-1999",TRUE,"2000+")</f>
        <v>250-499</v>
      </c>
      <c r="Y2417" t="str" cm="1">
        <f t="array" ref="Y2417">_xlfn.IFS(fact_orders[[#This Row],[Discount%]]&lt;0.2,"10-19%",fact_orders[[#This Row],[Discount%]]&lt;0.3,"20-29%",fact_orders[[#This Row],[Discount%]]&lt;0.4,"30-39%",fact_orders[[#This Row],[Discount%]]&lt;0.5,"40-49%",TRUE,"50%+")</f>
        <v>30-39%</v>
      </c>
    </row>
    <row r="2418" spans="1:25" hidden="1" x14ac:dyDescent="0.3">
      <c r="A2418" t="s">
        <v>5834</v>
      </c>
      <c r="B2418" t="s">
        <v>3283</v>
      </c>
      <c r="C2418" t="s">
        <v>2257</v>
      </c>
      <c r="D2418" s="2">
        <v>44740</v>
      </c>
      <c r="E2418">
        <v>2698</v>
      </c>
      <c r="F2418" s="4">
        <v>0.3</v>
      </c>
      <c r="G2418" t="s">
        <v>2115</v>
      </c>
      <c r="H2418" t="s">
        <v>2116</v>
      </c>
      <c r="I2418" t="s">
        <v>2223</v>
      </c>
      <c r="J2418" t="s">
        <v>2258</v>
      </c>
      <c r="K2418" t="s">
        <v>2119</v>
      </c>
      <c r="L2418" t="s">
        <v>237</v>
      </c>
      <c r="M2418">
        <v>3</v>
      </c>
      <c r="N2418">
        <v>35</v>
      </c>
      <c r="O2418" t="s">
        <v>3281</v>
      </c>
      <c r="P2418" t="s">
        <v>3282</v>
      </c>
      <c r="Q2418" s="7">
        <f>fact_orders[[#This Row],[Original Price]]*(1-fact_orders[[#This Row],[Discount%]])</f>
        <v>1888.6</v>
      </c>
      <c r="R2418">
        <f>fact_orders[[#This Row],[Original Price]]*fact_orders[[#This Row],[Discount%]]</f>
        <v>809.4</v>
      </c>
      <c r="S2418">
        <f>YEAR(fact_orders[[#This Row],[Date]])</f>
        <v>2022</v>
      </c>
      <c r="T2418">
        <f>MONTH(fact_orders[[#This Row],[Date]])</f>
        <v>6</v>
      </c>
      <c r="U2418" t="str">
        <f>TEXT(fact_orders[[#This Row],[Date]],"mmm-yyyy")</f>
        <v>Jun-2022</v>
      </c>
      <c r="V2418" t="str">
        <f>"Q"&amp;ROUNDUP(MONTH(fact_orders[[#This Row],[Date]])/3,0)</f>
        <v>Q2</v>
      </c>
      <c r="W2418" t="str" cm="1">
        <f t="array" ref="W2418">_xlfn.IFS(
fact_orders[[#This Row],[dim_customers.Customer Age]]&lt;=25,"18-25",
fact_orders[[#This Row],[dim_customers.Customer Age]]&lt;=35,"26-35",
fact_orders[[#This Row],[dim_customers.Customer Age]]&lt;=45,"36-45",
fact_orders[[#This Row],[dim_customers.Customer Age]]&lt;=55,"46-55",
TRUE,"56+"
)</f>
        <v>26-35</v>
      </c>
      <c r="X2418" t="str" cm="1">
        <f t="array" ref="X2418">_xlfn.IFS(fact_orders[[#This Row],[Original Price]]&lt;250,"Under 250", fact_orders[[#This Row],[Original Price]]&lt;500, "250-499",fact_orders[[#This Row],[Original Price]]&lt;1000,"500-999",fact_orders[[#This Row],[Original Price]]&lt;2000,"1000-1999",TRUE,"2000+")</f>
        <v>2000+</v>
      </c>
      <c r="Y2418" t="str" cm="1">
        <f t="array" ref="Y2418">_xlfn.IFS(fact_orders[[#This Row],[Discount%]]&lt;0.2,"10-19%",fact_orders[[#This Row],[Discount%]]&lt;0.3,"20-29%",fact_orders[[#This Row],[Discount%]]&lt;0.4,"30-39%",fact_orders[[#This Row],[Discount%]]&lt;0.5,"40-49%",TRUE,"50%+")</f>
        <v>30-39%</v>
      </c>
    </row>
    <row r="2419" spans="1:25" hidden="1" x14ac:dyDescent="0.3">
      <c r="A2419" t="s">
        <v>5835</v>
      </c>
      <c r="B2419" t="s">
        <v>3284</v>
      </c>
      <c r="C2419" t="s">
        <v>2259</v>
      </c>
      <c r="D2419" s="2">
        <v>44464</v>
      </c>
      <c r="E2419">
        <v>2364</v>
      </c>
      <c r="F2419" s="4">
        <v>0.3</v>
      </c>
      <c r="G2419" t="s">
        <v>2115</v>
      </c>
      <c r="H2419" t="s">
        <v>2116</v>
      </c>
      <c r="I2419" t="s">
        <v>2223</v>
      </c>
      <c r="J2419" t="s">
        <v>2258</v>
      </c>
      <c r="K2419" t="s">
        <v>2119</v>
      </c>
      <c r="L2419" t="s">
        <v>237</v>
      </c>
      <c r="M2419">
        <v>2</v>
      </c>
      <c r="N2419">
        <v>36</v>
      </c>
      <c r="O2419" t="s">
        <v>3281</v>
      </c>
      <c r="P2419" t="s">
        <v>3282</v>
      </c>
      <c r="Q2419" s="7">
        <f>fact_orders[[#This Row],[Original Price]]*(1-fact_orders[[#This Row],[Discount%]])</f>
        <v>1654.8</v>
      </c>
      <c r="R2419">
        <f>fact_orders[[#This Row],[Original Price]]*fact_orders[[#This Row],[Discount%]]</f>
        <v>709.19999999999993</v>
      </c>
      <c r="S2419">
        <f>YEAR(fact_orders[[#This Row],[Date]])</f>
        <v>2021</v>
      </c>
      <c r="T2419">
        <f>MONTH(fact_orders[[#This Row],[Date]])</f>
        <v>9</v>
      </c>
      <c r="U2419" t="str">
        <f>TEXT(fact_orders[[#This Row],[Date]],"mmm-yyyy")</f>
        <v>Sep-2021</v>
      </c>
      <c r="V2419" t="str">
        <f>"Q"&amp;ROUNDUP(MONTH(fact_orders[[#This Row],[Date]])/3,0)</f>
        <v>Q3</v>
      </c>
      <c r="W2419" t="str" cm="1">
        <f t="array" ref="W2419">_xlfn.IFS(
fact_orders[[#This Row],[dim_customers.Customer Age]]&lt;=25,"18-25",
fact_orders[[#This Row],[dim_customers.Customer Age]]&lt;=35,"26-35",
fact_orders[[#This Row],[dim_customers.Customer Age]]&lt;=45,"36-45",
fact_orders[[#This Row],[dim_customers.Customer Age]]&lt;=55,"46-55",
TRUE,"56+"
)</f>
        <v>36-45</v>
      </c>
      <c r="X2419" t="str" cm="1">
        <f t="array" ref="X2419">_xlfn.IFS(fact_orders[[#This Row],[Original Price]]&lt;250,"Under 250", fact_orders[[#This Row],[Original Price]]&lt;500, "250-499",fact_orders[[#This Row],[Original Price]]&lt;1000,"500-999",fact_orders[[#This Row],[Original Price]]&lt;2000,"1000-1999",TRUE,"2000+")</f>
        <v>2000+</v>
      </c>
      <c r="Y2419" t="str" cm="1">
        <f t="array" ref="Y2419">_xlfn.IFS(fact_orders[[#This Row],[Discount%]]&lt;0.2,"10-19%",fact_orders[[#This Row],[Discount%]]&lt;0.3,"20-29%",fact_orders[[#This Row],[Discount%]]&lt;0.4,"30-39%",fact_orders[[#This Row],[Discount%]]&lt;0.5,"40-49%",TRUE,"50%+")</f>
        <v>30-39%</v>
      </c>
    </row>
    <row r="2420" spans="1:25" hidden="1" x14ac:dyDescent="0.3">
      <c r="A2420" t="s">
        <v>5836</v>
      </c>
      <c r="B2420" t="s">
        <v>3285</v>
      </c>
      <c r="C2420" t="s">
        <v>2260</v>
      </c>
      <c r="D2420" s="2">
        <v>44653</v>
      </c>
      <c r="E2420">
        <v>1236</v>
      </c>
      <c r="F2420" s="4">
        <v>0.25</v>
      </c>
      <c r="G2420" t="s">
        <v>2115</v>
      </c>
      <c r="H2420" t="s">
        <v>2116</v>
      </c>
      <c r="I2420" t="s">
        <v>2223</v>
      </c>
      <c r="J2420" t="s">
        <v>2258</v>
      </c>
      <c r="K2420" t="s">
        <v>2119</v>
      </c>
      <c r="L2420" t="s">
        <v>102</v>
      </c>
      <c r="M2420">
        <v>2</v>
      </c>
      <c r="N2420">
        <v>40</v>
      </c>
      <c r="O2420" t="s">
        <v>3286</v>
      </c>
      <c r="P2420" t="s">
        <v>3282</v>
      </c>
      <c r="Q2420" s="7">
        <f>fact_orders[[#This Row],[Original Price]]*(1-fact_orders[[#This Row],[Discount%]])</f>
        <v>927</v>
      </c>
      <c r="R2420">
        <f>fact_orders[[#This Row],[Original Price]]*fact_orders[[#This Row],[Discount%]]</f>
        <v>309</v>
      </c>
      <c r="S2420">
        <f>YEAR(fact_orders[[#This Row],[Date]])</f>
        <v>2022</v>
      </c>
      <c r="T2420">
        <f>MONTH(fact_orders[[#This Row],[Date]])</f>
        <v>4</v>
      </c>
      <c r="U2420" t="str">
        <f>TEXT(fact_orders[[#This Row],[Date]],"mmm-yyyy")</f>
        <v>Apr-2022</v>
      </c>
      <c r="V2420" t="str">
        <f>"Q"&amp;ROUNDUP(MONTH(fact_orders[[#This Row],[Date]])/3,0)</f>
        <v>Q2</v>
      </c>
      <c r="W2420" t="str" cm="1">
        <f t="array" ref="W2420">_xlfn.IFS(
fact_orders[[#This Row],[dim_customers.Customer Age]]&lt;=25,"18-25",
fact_orders[[#This Row],[dim_customers.Customer Age]]&lt;=35,"26-35",
fact_orders[[#This Row],[dim_customers.Customer Age]]&lt;=45,"36-45",
fact_orders[[#This Row],[dim_customers.Customer Age]]&lt;=55,"46-55",
TRUE,"56+"
)</f>
        <v>36-45</v>
      </c>
      <c r="X2420" t="str" cm="1">
        <f t="array" ref="X2420">_xlfn.IFS(fact_orders[[#This Row],[Original Price]]&lt;250,"Under 250", fact_orders[[#This Row],[Original Price]]&lt;500, "250-499",fact_orders[[#This Row],[Original Price]]&lt;1000,"500-999",fact_orders[[#This Row],[Original Price]]&lt;2000,"1000-1999",TRUE,"2000+")</f>
        <v>1000-1999</v>
      </c>
      <c r="Y2420" t="str" cm="1">
        <f t="array" ref="Y2420">_xlfn.IFS(fact_orders[[#This Row],[Discount%]]&lt;0.2,"10-19%",fact_orders[[#This Row],[Discount%]]&lt;0.3,"20-29%",fact_orders[[#This Row],[Discount%]]&lt;0.4,"30-39%",fact_orders[[#This Row],[Discount%]]&lt;0.5,"40-49%",TRUE,"50%+")</f>
        <v>20-29%</v>
      </c>
    </row>
    <row r="2421" spans="1:25" hidden="1" x14ac:dyDescent="0.3">
      <c r="A2421" t="s">
        <v>5837</v>
      </c>
      <c r="B2421" t="s">
        <v>3287</v>
      </c>
      <c r="C2421" t="s">
        <v>2261</v>
      </c>
      <c r="D2421" s="2">
        <v>44505</v>
      </c>
      <c r="E2421">
        <v>756</v>
      </c>
      <c r="F2421" s="4">
        <v>0.25</v>
      </c>
      <c r="G2421" t="s">
        <v>2115</v>
      </c>
      <c r="H2421" t="s">
        <v>2116</v>
      </c>
      <c r="I2421" t="s">
        <v>2223</v>
      </c>
      <c r="J2421" t="s">
        <v>2258</v>
      </c>
      <c r="K2421" t="s">
        <v>2119</v>
      </c>
      <c r="L2421" t="s">
        <v>237</v>
      </c>
      <c r="M2421">
        <v>2</v>
      </c>
      <c r="N2421">
        <v>25</v>
      </c>
      <c r="O2421" t="s">
        <v>3286</v>
      </c>
      <c r="P2421" t="s">
        <v>3282</v>
      </c>
      <c r="Q2421" s="7">
        <f>fact_orders[[#This Row],[Original Price]]*(1-fact_orders[[#This Row],[Discount%]])</f>
        <v>567</v>
      </c>
      <c r="R2421">
        <f>fact_orders[[#This Row],[Original Price]]*fact_orders[[#This Row],[Discount%]]</f>
        <v>189</v>
      </c>
      <c r="S2421">
        <f>YEAR(fact_orders[[#This Row],[Date]])</f>
        <v>2021</v>
      </c>
      <c r="T2421">
        <f>MONTH(fact_orders[[#This Row],[Date]])</f>
        <v>11</v>
      </c>
      <c r="U2421" t="str">
        <f>TEXT(fact_orders[[#This Row],[Date]],"mmm-yyyy")</f>
        <v>Nov-2021</v>
      </c>
      <c r="V2421" t="str">
        <f>"Q"&amp;ROUNDUP(MONTH(fact_orders[[#This Row],[Date]])/3,0)</f>
        <v>Q4</v>
      </c>
      <c r="W2421" t="str" cm="1">
        <f t="array" ref="W2421">_xlfn.IFS(
fact_orders[[#This Row],[dim_customers.Customer Age]]&lt;=25,"18-25",
fact_orders[[#This Row],[dim_customers.Customer Age]]&lt;=35,"26-35",
fact_orders[[#This Row],[dim_customers.Customer Age]]&lt;=45,"36-45",
fact_orders[[#This Row],[dim_customers.Customer Age]]&lt;=55,"46-55",
TRUE,"56+"
)</f>
        <v>18-25</v>
      </c>
      <c r="X2421" t="str" cm="1">
        <f t="array" ref="X2421">_xlfn.IFS(fact_orders[[#This Row],[Original Price]]&lt;250,"Under 250", fact_orders[[#This Row],[Original Price]]&lt;500, "250-499",fact_orders[[#This Row],[Original Price]]&lt;1000,"500-999",fact_orders[[#This Row],[Original Price]]&lt;2000,"1000-1999",TRUE,"2000+")</f>
        <v>500-999</v>
      </c>
      <c r="Y2421" t="str" cm="1">
        <f t="array" ref="Y2421">_xlfn.IFS(fact_orders[[#This Row],[Discount%]]&lt;0.2,"10-19%",fact_orders[[#This Row],[Discount%]]&lt;0.3,"20-29%",fact_orders[[#This Row],[Discount%]]&lt;0.4,"30-39%",fact_orders[[#This Row],[Discount%]]&lt;0.5,"40-49%",TRUE,"50%+")</f>
        <v>20-29%</v>
      </c>
    </row>
    <row r="2422" spans="1:25" hidden="1" x14ac:dyDescent="0.3">
      <c r="A2422" t="s">
        <v>5838</v>
      </c>
      <c r="B2422" t="s">
        <v>3288</v>
      </c>
      <c r="C2422" t="s">
        <v>2262</v>
      </c>
      <c r="D2422" s="2">
        <v>44569</v>
      </c>
      <c r="E2422">
        <v>326</v>
      </c>
      <c r="F2422" s="4">
        <v>0.3</v>
      </c>
      <c r="G2422" t="s">
        <v>2115</v>
      </c>
      <c r="H2422" t="s">
        <v>2116</v>
      </c>
      <c r="I2422" t="s">
        <v>2223</v>
      </c>
      <c r="J2422" t="s">
        <v>2258</v>
      </c>
      <c r="K2422" t="s">
        <v>2119</v>
      </c>
      <c r="L2422" t="s">
        <v>102</v>
      </c>
      <c r="M2422">
        <v>4</v>
      </c>
      <c r="N2422">
        <v>16</v>
      </c>
      <c r="O2422" t="s">
        <v>3286</v>
      </c>
      <c r="P2422" t="s">
        <v>3282</v>
      </c>
      <c r="Q2422" s="7">
        <f>fact_orders[[#This Row],[Original Price]]*(1-fact_orders[[#This Row],[Discount%]])</f>
        <v>228.2</v>
      </c>
      <c r="R2422">
        <f>fact_orders[[#This Row],[Original Price]]*fact_orders[[#This Row],[Discount%]]</f>
        <v>97.8</v>
      </c>
      <c r="S2422">
        <f>YEAR(fact_orders[[#This Row],[Date]])</f>
        <v>2022</v>
      </c>
      <c r="T2422">
        <f>MONTH(fact_orders[[#This Row],[Date]])</f>
        <v>1</v>
      </c>
      <c r="U2422" t="str">
        <f>TEXT(fact_orders[[#This Row],[Date]],"mmm-yyyy")</f>
        <v>Jan-2022</v>
      </c>
      <c r="V2422" t="str">
        <f>"Q"&amp;ROUNDUP(MONTH(fact_orders[[#This Row],[Date]])/3,0)</f>
        <v>Q1</v>
      </c>
      <c r="W2422" t="str" cm="1">
        <f t="array" ref="W2422">_xlfn.IFS(
fact_orders[[#This Row],[dim_customers.Customer Age]]&lt;=25,"18-25",
fact_orders[[#This Row],[dim_customers.Customer Age]]&lt;=35,"26-35",
fact_orders[[#This Row],[dim_customers.Customer Age]]&lt;=45,"36-45",
fact_orders[[#This Row],[dim_customers.Customer Age]]&lt;=55,"46-55",
TRUE,"56+"
)</f>
        <v>18-25</v>
      </c>
      <c r="X2422" t="str" cm="1">
        <f t="array" ref="X2422">_xlfn.IFS(fact_orders[[#This Row],[Original Price]]&lt;250,"Under 250", fact_orders[[#This Row],[Original Price]]&lt;500, "250-499",fact_orders[[#This Row],[Original Price]]&lt;1000,"500-999",fact_orders[[#This Row],[Original Price]]&lt;2000,"1000-1999",TRUE,"2000+")</f>
        <v>250-499</v>
      </c>
      <c r="Y2422" t="str" cm="1">
        <f t="array" ref="Y2422">_xlfn.IFS(fact_orders[[#This Row],[Discount%]]&lt;0.2,"10-19%",fact_orders[[#This Row],[Discount%]]&lt;0.3,"20-29%",fact_orders[[#This Row],[Discount%]]&lt;0.4,"30-39%",fact_orders[[#This Row],[Discount%]]&lt;0.5,"40-49%",TRUE,"50%+")</f>
        <v>30-39%</v>
      </c>
    </row>
    <row r="2423" spans="1:25" hidden="1" x14ac:dyDescent="0.3">
      <c r="A2423" t="s">
        <v>5839</v>
      </c>
      <c r="B2423" t="s">
        <v>3289</v>
      </c>
      <c r="C2423" t="s">
        <v>2263</v>
      </c>
      <c r="D2423" s="2">
        <v>44229</v>
      </c>
      <c r="E2423">
        <v>453</v>
      </c>
      <c r="F2423" s="4">
        <v>0.3</v>
      </c>
      <c r="G2423" t="s">
        <v>2115</v>
      </c>
      <c r="H2423" t="s">
        <v>2116</v>
      </c>
      <c r="I2423" t="s">
        <v>2223</v>
      </c>
      <c r="J2423" t="s">
        <v>2258</v>
      </c>
      <c r="K2423" t="s">
        <v>2119</v>
      </c>
      <c r="L2423" t="s">
        <v>12</v>
      </c>
      <c r="M2423">
        <v>5</v>
      </c>
      <c r="N2423">
        <v>23</v>
      </c>
      <c r="O2423" t="s">
        <v>3286</v>
      </c>
      <c r="P2423" t="s">
        <v>3282</v>
      </c>
      <c r="Q2423" s="7">
        <f>fact_orders[[#This Row],[Original Price]]*(1-fact_orders[[#This Row],[Discount%]])</f>
        <v>317.09999999999997</v>
      </c>
      <c r="R2423">
        <f>fact_orders[[#This Row],[Original Price]]*fact_orders[[#This Row],[Discount%]]</f>
        <v>135.9</v>
      </c>
      <c r="S2423">
        <f>YEAR(fact_orders[[#This Row],[Date]])</f>
        <v>2021</v>
      </c>
      <c r="T2423">
        <f>MONTH(fact_orders[[#This Row],[Date]])</f>
        <v>2</v>
      </c>
      <c r="U2423" t="str">
        <f>TEXT(fact_orders[[#This Row],[Date]],"mmm-yyyy")</f>
        <v>Feb-2021</v>
      </c>
      <c r="V2423" t="str">
        <f>"Q"&amp;ROUNDUP(MONTH(fact_orders[[#This Row],[Date]])/3,0)</f>
        <v>Q1</v>
      </c>
      <c r="W2423" t="str" cm="1">
        <f t="array" ref="W2423">_xlfn.IFS(
fact_orders[[#This Row],[dim_customers.Customer Age]]&lt;=25,"18-25",
fact_orders[[#This Row],[dim_customers.Customer Age]]&lt;=35,"26-35",
fact_orders[[#This Row],[dim_customers.Customer Age]]&lt;=45,"36-45",
fact_orders[[#This Row],[dim_customers.Customer Age]]&lt;=55,"46-55",
TRUE,"56+"
)</f>
        <v>18-25</v>
      </c>
      <c r="X2423" t="str" cm="1">
        <f t="array" ref="X2423">_xlfn.IFS(fact_orders[[#This Row],[Original Price]]&lt;250,"Under 250", fact_orders[[#This Row],[Original Price]]&lt;500, "250-499",fact_orders[[#This Row],[Original Price]]&lt;1000,"500-999",fact_orders[[#This Row],[Original Price]]&lt;2000,"1000-1999",TRUE,"2000+")</f>
        <v>250-499</v>
      </c>
      <c r="Y2423" t="str" cm="1">
        <f t="array" ref="Y2423">_xlfn.IFS(fact_orders[[#This Row],[Discount%]]&lt;0.2,"10-19%",fact_orders[[#This Row],[Discount%]]&lt;0.3,"20-29%",fact_orders[[#This Row],[Discount%]]&lt;0.4,"30-39%",fact_orders[[#This Row],[Discount%]]&lt;0.5,"40-49%",TRUE,"50%+")</f>
        <v>30-39%</v>
      </c>
    </row>
    <row r="2424" spans="1:25" hidden="1" x14ac:dyDescent="0.3">
      <c r="A2424" t="s">
        <v>5840</v>
      </c>
      <c r="B2424" t="s">
        <v>3290</v>
      </c>
      <c r="C2424" t="s">
        <v>2264</v>
      </c>
      <c r="D2424" s="2">
        <v>44761</v>
      </c>
      <c r="E2424">
        <v>326</v>
      </c>
      <c r="F2424" s="4">
        <v>0.3</v>
      </c>
      <c r="G2424" t="s">
        <v>2115</v>
      </c>
      <c r="H2424" t="s">
        <v>2116</v>
      </c>
      <c r="I2424" t="s">
        <v>2223</v>
      </c>
      <c r="J2424" t="s">
        <v>2265</v>
      </c>
      <c r="K2424" t="s">
        <v>2119</v>
      </c>
      <c r="L2424" t="s">
        <v>12</v>
      </c>
      <c r="M2424">
        <v>3</v>
      </c>
      <c r="N2424">
        <v>22</v>
      </c>
      <c r="O2424" t="s">
        <v>3286</v>
      </c>
      <c r="P2424" t="s">
        <v>3282</v>
      </c>
      <c r="Q2424" s="7">
        <f>fact_orders[[#This Row],[Original Price]]*(1-fact_orders[[#This Row],[Discount%]])</f>
        <v>228.2</v>
      </c>
      <c r="R2424">
        <f>fact_orders[[#This Row],[Original Price]]*fact_orders[[#This Row],[Discount%]]</f>
        <v>97.8</v>
      </c>
      <c r="S2424">
        <f>YEAR(fact_orders[[#This Row],[Date]])</f>
        <v>2022</v>
      </c>
      <c r="T2424">
        <f>MONTH(fact_orders[[#This Row],[Date]])</f>
        <v>7</v>
      </c>
      <c r="U2424" t="str">
        <f>TEXT(fact_orders[[#This Row],[Date]],"mmm-yyyy")</f>
        <v>Jul-2022</v>
      </c>
      <c r="V2424" t="str">
        <f>"Q"&amp;ROUNDUP(MONTH(fact_orders[[#This Row],[Date]])/3,0)</f>
        <v>Q3</v>
      </c>
      <c r="W2424" t="str" cm="1">
        <f t="array" ref="W2424">_xlfn.IFS(
fact_orders[[#This Row],[dim_customers.Customer Age]]&lt;=25,"18-25",
fact_orders[[#This Row],[dim_customers.Customer Age]]&lt;=35,"26-35",
fact_orders[[#This Row],[dim_customers.Customer Age]]&lt;=45,"36-45",
fact_orders[[#This Row],[dim_customers.Customer Age]]&lt;=55,"46-55",
TRUE,"56+"
)</f>
        <v>18-25</v>
      </c>
      <c r="X2424" t="str" cm="1">
        <f t="array" ref="X2424">_xlfn.IFS(fact_orders[[#This Row],[Original Price]]&lt;250,"Under 250", fact_orders[[#This Row],[Original Price]]&lt;500, "250-499",fact_orders[[#This Row],[Original Price]]&lt;1000,"500-999",fact_orders[[#This Row],[Original Price]]&lt;2000,"1000-1999",TRUE,"2000+")</f>
        <v>250-499</v>
      </c>
      <c r="Y2424" t="str" cm="1">
        <f t="array" ref="Y2424">_xlfn.IFS(fact_orders[[#This Row],[Discount%]]&lt;0.2,"10-19%",fact_orders[[#This Row],[Discount%]]&lt;0.3,"20-29%",fact_orders[[#This Row],[Discount%]]&lt;0.4,"30-39%",fact_orders[[#This Row],[Discount%]]&lt;0.5,"40-49%",TRUE,"50%+")</f>
        <v>30-39%</v>
      </c>
    </row>
    <row r="2425" spans="1:25" hidden="1" x14ac:dyDescent="0.3">
      <c r="A2425" t="s">
        <v>5841</v>
      </c>
      <c r="B2425" t="s">
        <v>3291</v>
      </c>
      <c r="C2425" t="s">
        <v>2266</v>
      </c>
      <c r="D2425" s="2">
        <v>44847</v>
      </c>
      <c r="E2425">
        <v>456</v>
      </c>
      <c r="F2425" s="4">
        <v>0.4</v>
      </c>
      <c r="G2425" t="s">
        <v>2115</v>
      </c>
      <c r="H2425" t="s">
        <v>2116</v>
      </c>
      <c r="I2425" t="s">
        <v>2223</v>
      </c>
      <c r="J2425" t="s">
        <v>2265</v>
      </c>
      <c r="K2425" t="s">
        <v>2119</v>
      </c>
      <c r="L2425" t="s">
        <v>12</v>
      </c>
      <c r="M2425">
        <v>2</v>
      </c>
      <c r="N2425">
        <v>17</v>
      </c>
      <c r="O2425" t="s">
        <v>3292</v>
      </c>
      <c r="P2425" t="s">
        <v>3293</v>
      </c>
      <c r="Q2425" s="7">
        <f>fact_orders[[#This Row],[Original Price]]*(1-fact_orders[[#This Row],[Discount%]])</f>
        <v>273.59999999999997</v>
      </c>
      <c r="R2425">
        <f>fact_orders[[#This Row],[Original Price]]*fact_orders[[#This Row],[Discount%]]</f>
        <v>182.4</v>
      </c>
      <c r="S2425">
        <f>YEAR(fact_orders[[#This Row],[Date]])</f>
        <v>2022</v>
      </c>
      <c r="T2425">
        <f>MONTH(fact_orders[[#This Row],[Date]])</f>
        <v>10</v>
      </c>
      <c r="U2425" t="str">
        <f>TEXT(fact_orders[[#This Row],[Date]],"mmm-yyyy")</f>
        <v>Oct-2022</v>
      </c>
      <c r="V2425" t="str">
        <f>"Q"&amp;ROUNDUP(MONTH(fact_orders[[#This Row],[Date]])/3,0)</f>
        <v>Q4</v>
      </c>
      <c r="W2425" t="str" cm="1">
        <f t="array" ref="W2425">_xlfn.IFS(
fact_orders[[#This Row],[dim_customers.Customer Age]]&lt;=25,"18-25",
fact_orders[[#This Row],[dim_customers.Customer Age]]&lt;=35,"26-35",
fact_orders[[#This Row],[dim_customers.Customer Age]]&lt;=45,"36-45",
fact_orders[[#This Row],[dim_customers.Customer Age]]&lt;=55,"46-55",
TRUE,"56+"
)</f>
        <v>18-25</v>
      </c>
      <c r="X2425" t="str" cm="1">
        <f t="array" ref="X2425">_xlfn.IFS(fact_orders[[#This Row],[Original Price]]&lt;250,"Under 250", fact_orders[[#This Row],[Original Price]]&lt;500, "250-499",fact_orders[[#This Row],[Original Price]]&lt;1000,"500-999",fact_orders[[#This Row],[Original Price]]&lt;2000,"1000-1999",TRUE,"2000+")</f>
        <v>250-499</v>
      </c>
      <c r="Y2425" t="str" cm="1">
        <f t="array" ref="Y2425">_xlfn.IFS(fact_orders[[#This Row],[Discount%]]&lt;0.2,"10-19%",fact_orders[[#This Row],[Discount%]]&lt;0.3,"20-29%",fact_orders[[#This Row],[Discount%]]&lt;0.4,"30-39%",fact_orders[[#This Row],[Discount%]]&lt;0.5,"40-49%",TRUE,"50%+")</f>
        <v>40-49%</v>
      </c>
    </row>
    <row r="2426" spans="1:25" hidden="1" x14ac:dyDescent="0.3">
      <c r="A2426" t="s">
        <v>5842</v>
      </c>
      <c r="B2426" t="s">
        <v>3294</v>
      </c>
      <c r="C2426" t="s">
        <v>2267</v>
      </c>
      <c r="D2426" s="2">
        <v>44891</v>
      </c>
      <c r="E2426">
        <v>456</v>
      </c>
      <c r="F2426" s="4">
        <v>0.4</v>
      </c>
      <c r="G2426" t="s">
        <v>2115</v>
      </c>
      <c r="H2426" t="s">
        <v>2116</v>
      </c>
      <c r="I2426" t="s">
        <v>2223</v>
      </c>
      <c r="J2426" t="s">
        <v>2265</v>
      </c>
      <c r="K2426" t="s">
        <v>2119</v>
      </c>
      <c r="L2426" t="s">
        <v>12</v>
      </c>
      <c r="M2426">
        <v>5</v>
      </c>
      <c r="N2426">
        <v>19</v>
      </c>
      <c r="O2426" t="s">
        <v>3292</v>
      </c>
      <c r="P2426" t="s">
        <v>3293</v>
      </c>
      <c r="Q2426" s="7">
        <f>fact_orders[[#This Row],[Original Price]]*(1-fact_orders[[#This Row],[Discount%]])</f>
        <v>273.59999999999997</v>
      </c>
      <c r="R2426">
        <f>fact_orders[[#This Row],[Original Price]]*fact_orders[[#This Row],[Discount%]]</f>
        <v>182.4</v>
      </c>
      <c r="S2426">
        <f>YEAR(fact_orders[[#This Row],[Date]])</f>
        <v>2022</v>
      </c>
      <c r="T2426">
        <f>MONTH(fact_orders[[#This Row],[Date]])</f>
        <v>11</v>
      </c>
      <c r="U2426" t="str">
        <f>TEXT(fact_orders[[#This Row],[Date]],"mmm-yyyy")</f>
        <v>Nov-2022</v>
      </c>
      <c r="V2426" t="str">
        <f>"Q"&amp;ROUNDUP(MONTH(fact_orders[[#This Row],[Date]])/3,0)</f>
        <v>Q4</v>
      </c>
      <c r="W2426" t="str" cm="1">
        <f t="array" ref="W2426">_xlfn.IFS(
fact_orders[[#This Row],[dim_customers.Customer Age]]&lt;=25,"18-25",
fact_orders[[#This Row],[dim_customers.Customer Age]]&lt;=35,"26-35",
fact_orders[[#This Row],[dim_customers.Customer Age]]&lt;=45,"36-45",
fact_orders[[#This Row],[dim_customers.Customer Age]]&lt;=55,"46-55",
TRUE,"56+"
)</f>
        <v>18-25</v>
      </c>
      <c r="X2426" t="str" cm="1">
        <f t="array" ref="X2426">_xlfn.IFS(fact_orders[[#This Row],[Original Price]]&lt;250,"Under 250", fact_orders[[#This Row],[Original Price]]&lt;500, "250-499",fact_orders[[#This Row],[Original Price]]&lt;1000,"500-999",fact_orders[[#This Row],[Original Price]]&lt;2000,"1000-1999",TRUE,"2000+")</f>
        <v>250-499</v>
      </c>
      <c r="Y2426" t="str" cm="1">
        <f t="array" ref="Y2426">_xlfn.IFS(fact_orders[[#This Row],[Discount%]]&lt;0.2,"10-19%",fact_orders[[#This Row],[Discount%]]&lt;0.3,"20-29%",fact_orders[[#This Row],[Discount%]]&lt;0.4,"30-39%",fact_orders[[#This Row],[Discount%]]&lt;0.5,"40-49%",TRUE,"50%+")</f>
        <v>40-49%</v>
      </c>
    </row>
    <row r="2427" spans="1:25" hidden="1" x14ac:dyDescent="0.3">
      <c r="A2427" t="s">
        <v>5843</v>
      </c>
      <c r="B2427" t="s">
        <v>3295</v>
      </c>
      <c r="C2427" t="s">
        <v>2268</v>
      </c>
      <c r="D2427" s="2">
        <v>44775</v>
      </c>
      <c r="E2427">
        <v>456</v>
      </c>
      <c r="F2427" s="4">
        <v>0.4</v>
      </c>
      <c r="G2427" t="s">
        <v>2115</v>
      </c>
      <c r="H2427" t="s">
        <v>2116</v>
      </c>
      <c r="I2427" t="s">
        <v>2223</v>
      </c>
      <c r="J2427" t="s">
        <v>2265</v>
      </c>
      <c r="K2427" t="s">
        <v>2119</v>
      </c>
      <c r="L2427" t="s">
        <v>12</v>
      </c>
      <c r="M2427">
        <v>4</v>
      </c>
      <c r="N2427">
        <v>18</v>
      </c>
      <c r="O2427" t="s">
        <v>3292</v>
      </c>
      <c r="P2427" t="s">
        <v>3293</v>
      </c>
      <c r="Q2427" s="7">
        <f>fact_orders[[#This Row],[Original Price]]*(1-fact_orders[[#This Row],[Discount%]])</f>
        <v>273.59999999999997</v>
      </c>
      <c r="R2427">
        <f>fact_orders[[#This Row],[Original Price]]*fact_orders[[#This Row],[Discount%]]</f>
        <v>182.4</v>
      </c>
      <c r="S2427">
        <f>YEAR(fact_orders[[#This Row],[Date]])</f>
        <v>2022</v>
      </c>
      <c r="T2427">
        <f>MONTH(fact_orders[[#This Row],[Date]])</f>
        <v>8</v>
      </c>
      <c r="U2427" t="str">
        <f>TEXT(fact_orders[[#This Row],[Date]],"mmm-yyyy")</f>
        <v>Aug-2022</v>
      </c>
      <c r="V2427" t="str">
        <f>"Q"&amp;ROUNDUP(MONTH(fact_orders[[#This Row],[Date]])/3,0)</f>
        <v>Q3</v>
      </c>
      <c r="W2427" t="str" cm="1">
        <f t="array" ref="W2427">_xlfn.IFS(
fact_orders[[#This Row],[dim_customers.Customer Age]]&lt;=25,"18-25",
fact_orders[[#This Row],[dim_customers.Customer Age]]&lt;=35,"26-35",
fact_orders[[#This Row],[dim_customers.Customer Age]]&lt;=45,"36-45",
fact_orders[[#This Row],[dim_customers.Customer Age]]&lt;=55,"46-55",
TRUE,"56+"
)</f>
        <v>18-25</v>
      </c>
      <c r="X2427" t="str" cm="1">
        <f t="array" ref="X2427">_xlfn.IFS(fact_orders[[#This Row],[Original Price]]&lt;250,"Under 250", fact_orders[[#This Row],[Original Price]]&lt;500, "250-499",fact_orders[[#This Row],[Original Price]]&lt;1000,"500-999",fact_orders[[#This Row],[Original Price]]&lt;2000,"1000-1999",TRUE,"2000+")</f>
        <v>250-499</v>
      </c>
      <c r="Y2427" t="str" cm="1">
        <f t="array" ref="Y2427">_xlfn.IFS(fact_orders[[#This Row],[Discount%]]&lt;0.2,"10-19%",fact_orders[[#This Row],[Discount%]]&lt;0.3,"20-29%",fact_orders[[#This Row],[Discount%]]&lt;0.4,"30-39%",fact_orders[[#This Row],[Discount%]]&lt;0.5,"40-49%",TRUE,"50%+")</f>
        <v>40-49%</v>
      </c>
    </row>
    <row r="2428" spans="1:25" hidden="1" x14ac:dyDescent="0.3">
      <c r="A2428" t="s">
        <v>5844</v>
      </c>
      <c r="B2428" t="s">
        <v>3296</v>
      </c>
      <c r="C2428" t="s">
        <v>2269</v>
      </c>
      <c r="D2428" s="2">
        <v>44878</v>
      </c>
      <c r="E2428">
        <v>456</v>
      </c>
      <c r="F2428" s="4">
        <v>0.4</v>
      </c>
      <c r="G2428" t="s">
        <v>2115</v>
      </c>
      <c r="H2428" t="s">
        <v>2116</v>
      </c>
      <c r="I2428" t="s">
        <v>2223</v>
      </c>
      <c r="J2428" t="s">
        <v>2270</v>
      </c>
      <c r="K2428" t="s">
        <v>2119</v>
      </c>
      <c r="L2428" t="s">
        <v>12</v>
      </c>
      <c r="M2428">
        <v>3</v>
      </c>
      <c r="N2428">
        <v>20</v>
      </c>
      <c r="O2428" t="s">
        <v>3292</v>
      </c>
      <c r="P2428" t="s">
        <v>3293</v>
      </c>
      <c r="Q2428" s="7">
        <f>fact_orders[[#This Row],[Original Price]]*(1-fact_orders[[#This Row],[Discount%]])</f>
        <v>273.59999999999997</v>
      </c>
      <c r="R2428">
        <f>fact_orders[[#This Row],[Original Price]]*fact_orders[[#This Row],[Discount%]]</f>
        <v>182.4</v>
      </c>
      <c r="S2428">
        <f>YEAR(fact_orders[[#This Row],[Date]])</f>
        <v>2022</v>
      </c>
      <c r="T2428">
        <f>MONTH(fact_orders[[#This Row],[Date]])</f>
        <v>11</v>
      </c>
      <c r="U2428" t="str">
        <f>TEXT(fact_orders[[#This Row],[Date]],"mmm-yyyy")</f>
        <v>Nov-2022</v>
      </c>
      <c r="V2428" t="str">
        <f>"Q"&amp;ROUNDUP(MONTH(fact_orders[[#This Row],[Date]])/3,0)</f>
        <v>Q4</v>
      </c>
      <c r="W2428" t="str" cm="1">
        <f t="array" ref="W2428">_xlfn.IFS(
fact_orders[[#This Row],[dim_customers.Customer Age]]&lt;=25,"18-25",
fact_orders[[#This Row],[dim_customers.Customer Age]]&lt;=35,"26-35",
fact_orders[[#This Row],[dim_customers.Customer Age]]&lt;=45,"36-45",
fact_orders[[#This Row],[dim_customers.Customer Age]]&lt;=55,"46-55",
TRUE,"56+"
)</f>
        <v>18-25</v>
      </c>
      <c r="X2428" t="str" cm="1">
        <f t="array" ref="X2428">_xlfn.IFS(fact_orders[[#This Row],[Original Price]]&lt;250,"Under 250", fact_orders[[#This Row],[Original Price]]&lt;500, "250-499",fact_orders[[#This Row],[Original Price]]&lt;1000,"500-999",fact_orders[[#This Row],[Original Price]]&lt;2000,"1000-1999",TRUE,"2000+")</f>
        <v>250-499</v>
      </c>
      <c r="Y2428" t="str" cm="1">
        <f t="array" ref="Y2428">_xlfn.IFS(fact_orders[[#This Row],[Discount%]]&lt;0.2,"10-19%",fact_orders[[#This Row],[Discount%]]&lt;0.3,"20-29%",fact_orders[[#This Row],[Discount%]]&lt;0.4,"30-39%",fact_orders[[#This Row],[Discount%]]&lt;0.5,"40-49%",TRUE,"50%+")</f>
        <v>40-49%</v>
      </c>
    </row>
    <row r="2429" spans="1:25" hidden="1" x14ac:dyDescent="0.3">
      <c r="A2429" t="s">
        <v>5845</v>
      </c>
      <c r="B2429" t="s">
        <v>3297</v>
      </c>
      <c r="C2429" t="s">
        <v>2271</v>
      </c>
      <c r="D2429" s="2">
        <v>44226</v>
      </c>
      <c r="E2429">
        <v>236</v>
      </c>
      <c r="F2429" s="4">
        <v>0.4</v>
      </c>
      <c r="G2429" t="s">
        <v>2115</v>
      </c>
      <c r="H2429" t="s">
        <v>2116</v>
      </c>
      <c r="I2429" t="s">
        <v>2223</v>
      </c>
      <c r="J2429" t="s">
        <v>2270</v>
      </c>
      <c r="K2429" t="s">
        <v>2119</v>
      </c>
      <c r="L2429" t="s">
        <v>16</v>
      </c>
      <c r="M2429">
        <v>5</v>
      </c>
      <c r="N2429">
        <v>22</v>
      </c>
      <c r="O2429" t="s">
        <v>3298</v>
      </c>
      <c r="P2429" t="s">
        <v>3299</v>
      </c>
      <c r="Q2429" s="7">
        <f>fact_orders[[#This Row],[Original Price]]*(1-fact_orders[[#This Row],[Discount%]])</f>
        <v>141.6</v>
      </c>
      <c r="R2429">
        <f>fact_orders[[#This Row],[Original Price]]*fact_orders[[#This Row],[Discount%]]</f>
        <v>94.4</v>
      </c>
      <c r="S2429">
        <f>YEAR(fact_orders[[#This Row],[Date]])</f>
        <v>2021</v>
      </c>
      <c r="T2429">
        <f>MONTH(fact_orders[[#This Row],[Date]])</f>
        <v>1</v>
      </c>
      <c r="U2429" t="str">
        <f>TEXT(fact_orders[[#This Row],[Date]],"mmm-yyyy")</f>
        <v>Jan-2021</v>
      </c>
      <c r="V2429" t="str">
        <f>"Q"&amp;ROUNDUP(MONTH(fact_orders[[#This Row],[Date]])/3,0)</f>
        <v>Q1</v>
      </c>
      <c r="W2429" t="str" cm="1">
        <f t="array" ref="W2429">_xlfn.IFS(
fact_orders[[#This Row],[dim_customers.Customer Age]]&lt;=25,"18-25",
fact_orders[[#This Row],[dim_customers.Customer Age]]&lt;=35,"26-35",
fact_orders[[#This Row],[dim_customers.Customer Age]]&lt;=45,"36-45",
fact_orders[[#This Row],[dim_customers.Customer Age]]&lt;=55,"46-55",
TRUE,"56+"
)</f>
        <v>18-25</v>
      </c>
      <c r="X2429" t="str" cm="1">
        <f t="array" ref="X2429">_xlfn.IFS(fact_orders[[#This Row],[Original Price]]&lt;250,"Under 250", fact_orders[[#This Row],[Original Price]]&lt;500, "250-499",fact_orders[[#This Row],[Original Price]]&lt;1000,"500-999",fact_orders[[#This Row],[Original Price]]&lt;2000,"1000-1999",TRUE,"2000+")</f>
        <v>Under 250</v>
      </c>
      <c r="Y2429" t="str" cm="1">
        <f t="array" ref="Y2429">_xlfn.IFS(fact_orders[[#This Row],[Discount%]]&lt;0.2,"10-19%",fact_orders[[#This Row],[Discount%]]&lt;0.3,"20-29%",fact_orders[[#This Row],[Discount%]]&lt;0.4,"30-39%",fact_orders[[#This Row],[Discount%]]&lt;0.5,"40-49%",TRUE,"50%+")</f>
        <v>40-49%</v>
      </c>
    </row>
    <row r="2430" spans="1:25" hidden="1" x14ac:dyDescent="0.3">
      <c r="A2430" t="s">
        <v>5846</v>
      </c>
      <c r="B2430" t="s">
        <v>3300</v>
      </c>
      <c r="C2430" t="s">
        <v>2272</v>
      </c>
      <c r="D2430" s="2">
        <v>44704</v>
      </c>
      <c r="E2430">
        <v>996</v>
      </c>
      <c r="F2430" s="4">
        <v>0.4</v>
      </c>
      <c r="G2430" t="s">
        <v>2115</v>
      </c>
      <c r="H2430" t="s">
        <v>2116</v>
      </c>
      <c r="I2430" t="s">
        <v>2223</v>
      </c>
      <c r="J2430" t="s">
        <v>2270</v>
      </c>
      <c r="K2430" t="s">
        <v>2119</v>
      </c>
      <c r="L2430" t="s">
        <v>16</v>
      </c>
      <c r="M2430">
        <v>4</v>
      </c>
      <c r="N2430">
        <v>25</v>
      </c>
      <c r="O2430" t="s">
        <v>3298</v>
      </c>
      <c r="P2430" t="s">
        <v>3299</v>
      </c>
      <c r="Q2430" s="7">
        <f>fact_orders[[#This Row],[Original Price]]*(1-fact_orders[[#This Row],[Discount%]])</f>
        <v>597.6</v>
      </c>
      <c r="R2430">
        <f>fact_orders[[#This Row],[Original Price]]*fact_orders[[#This Row],[Discount%]]</f>
        <v>398.40000000000003</v>
      </c>
      <c r="S2430">
        <f>YEAR(fact_orders[[#This Row],[Date]])</f>
        <v>2022</v>
      </c>
      <c r="T2430">
        <f>MONTH(fact_orders[[#This Row],[Date]])</f>
        <v>5</v>
      </c>
      <c r="U2430" t="str">
        <f>TEXT(fact_orders[[#This Row],[Date]],"mmm-yyyy")</f>
        <v>May-2022</v>
      </c>
      <c r="V2430" t="str">
        <f>"Q"&amp;ROUNDUP(MONTH(fact_orders[[#This Row],[Date]])/3,0)</f>
        <v>Q2</v>
      </c>
      <c r="W2430" t="str" cm="1">
        <f t="array" ref="W2430">_xlfn.IFS(
fact_orders[[#This Row],[dim_customers.Customer Age]]&lt;=25,"18-25",
fact_orders[[#This Row],[dim_customers.Customer Age]]&lt;=35,"26-35",
fact_orders[[#This Row],[dim_customers.Customer Age]]&lt;=45,"36-45",
fact_orders[[#This Row],[dim_customers.Customer Age]]&lt;=55,"46-55",
TRUE,"56+"
)</f>
        <v>18-25</v>
      </c>
      <c r="X2430" t="str" cm="1">
        <f t="array" ref="X2430">_xlfn.IFS(fact_orders[[#This Row],[Original Price]]&lt;250,"Under 250", fact_orders[[#This Row],[Original Price]]&lt;500, "250-499",fact_orders[[#This Row],[Original Price]]&lt;1000,"500-999",fact_orders[[#This Row],[Original Price]]&lt;2000,"1000-1999",TRUE,"2000+")</f>
        <v>500-999</v>
      </c>
      <c r="Y2430" t="str" cm="1">
        <f t="array" ref="Y2430">_xlfn.IFS(fact_orders[[#This Row],[Discount%]]&lt;0.2,"10-19%",fact_orders[[#This Row],[Discount%]]&lt;0.3,"20-29%",fact_orders[[#This Row],[Discount%]]&lt;0.4,"30-39%",fact_orders[[#This Row],[Discount%]]&lt;0.5,"40-49%",TRUE,"50%+")</f>
        <v>40-49%</v>
      </c>
    </row>
    <row r="2431" spans="1:25" hidden="1" x14ac:dyDescent="0.3">
      <c r="A2431" t="s">
        <v>5847</v>
      </c>
      <c r="B2431" t="s">
        <v>3301</v>
      </c>
      <c r="C2431" t="s">
        <v>2273</v>
      </c>
      <c r="D2431" s="2">
        <v>44352</v>
      </c>
      <c r="E2431">
        <v>654</v>
      </c>
      <c r="F2431" s="4">
        <v>0.45</v>
      </c>
      <c r="G2431" t="s">
        <v>2115</v>
      </c>
      <c r="H2431" t="s">
        <v>2116</v>
      </c>
      <c r="I2431" t="s">
        <v>2223</v>
      </c>
      <c r="J2431" t="s">
        <v>2270</v>
      </c>
      <c r="K2431" t="s">
        <v>2119</v>
      </c>
      <c r="L2431" t="s">
        <v>14</v>
      </c>
      <c r="M2431">
        <v>2</v>
      </c>
      <c r="N2431">
        <v>27</v>
      </c>
      <c r="O2431" t="s">
        <v>3302</v>
      </c>
      <c r="P2431" t="s">
        <v>3303</v>
      </c>
      <c r="Q2431" s="7">
        <f>fact_orders[[#This Row],[Original Price]]*(1-fact_orders[[#This Row],[Discount%]])</f>
        <v>359.70000000000005</v>
      </c>
      <c r="R2431">
        <f>fact_orders[[#This Row],[Original Price]]*fact_orders[[#This Row],[Discount%]]</f>
        <v>294.3</v>
      </c>
      <c r="S2431">
        <f>YEAR(fact_orders[[#This Row],[Date]])</f>
        <v>2021</v>
      </c>
      <c r="T2431">
        <f>MONTH(fact_orders[[#This Row],[Date]])</f>
        <v>6</v>
      </c>
      <c r="U2431" t="str">
        <f>TEXT(fact_orders[[#This Row],[Date]],"mmm-yyyy")</f>
        <v>Jun-2021</v>
      </c>
      <c r="V2431" t="str">
        <f>"Q"&amp;ROUNDUP(MONTH(fact_orders[[#This Row],[Date]])/3,0)</f>
        <v>Q2</v>
      </c>
      <c r="W2431" t="str" cm="1">
        <f t="array" ref="W2431">_xlfn.IFS(
fact_orders[[#This Row],[dim_customers.Customer Age]]&lt;=25,"18-25",
fact_orders[[#This Row],[dim_customers.Customer Age]]&lt;=35,"26-35",
fact_orders[[#This Row],[dim_customers.Customer Age]]&lt;=45,"36-45",
fact_orders[[#This Row],[dim_customers.Customer Age]]&lt;=55,"46-55",
TRUE,"56+"
)</f>
        <v>26-35</v>
      </c>
      <c r="X2431" t="str" cm="1">
        <f t="array" ref="X2431">_xlfn.IFS(fact_orders[[#This Row],[Original Price]]&lt;250,"Under 250", fact_orders[[#This Row],[Original Price]]&lt;500, "250-499",fact_orders[[#This Row],[Original Price]]&lt;1000,"500-999",fact_orders[[#This Row],[Original Price]]&lt;2000,"1000-1999",TRUE,"2000+")</f>
        <v>500-999</v>
      </c>
      <c r="Y2431" t="str" cm="1">
        <f t="array" ref="Y2431">_xlfn.IFS(fact_orders[[#This Row],[Discount%]]&lt;0.2,"10-19%",fact_orders[[#This Row],[Discount%]]&lt;0.3,"20-29%",fact_orders[[#This Row],[Discount%]]&lt;0.4,"30-39%",fact_orders[[#This Row],[Discount%]]&lt;0.5,"40-49%",TRUE,"50%+")</f>
        <v>40-49%</v>
      </c>
    </row>
    <row r="2432" spans="1:25" hidden="1" x14ac:dyDescent="0.3">
      <c r="A2432" t="s">
        <v>5848</v>
      </c>
      <c r="B2432" t="s">
        <v>3304</v>
      </c>
      <c r="C2432" t="s">
        <v>2274</v>
      </c>
      <c r="D2432" s="2">
        <v>44493</v>
      </c>
      <c r="E2432">
        <v>456</v>
      </c>
      <c r="F2432" s="4">
        <v>0.45</v>
      </c>
      <c r="G2432" t="s">
        <v>2115</v>
      </c>
      <c r="H2432" t="s">
        <v>2116</v>
      </c>
      <c r="I2432" t="s">
        <v>2223</v>
      </c>
      <c r="J2432" t="s">
        <v>2270</v>
      </c>
      <c r="K2432" t="s">
        <v>2119</v>
      </c>
      <c r="L2432" t="s">
        <v>237</v>
      </c>
      <c r="M2432">
        <v>5</v>
      </c>
      <c r="N2432">
        <v>29</v>
      </c>
      <c r="O2432" t="s">
        <v>3302</v>
      </c>
      <c r="P2432" t="s">
        <v>3303</v>
      </c>
      <c r="Q2432" s="7">
        <f>fact_orders[[#This Row],[Original Price]]*(1-fact_orders[[#This Row],[Discount%]])</f>
        <v>250.8</v>
      </c>
      <c r="R2432">
        <f>fact_orders[[#This Row],[Original Price]]*fact_orders[[#This Row],[Discount%]]</f>
        <v>205.20000000000002</v>
      </c>
      <c r="S2432">
        <f>YEAR(fact_orders[[#This Row],[Date]])</f>
        <v>2021</v>
      </c>
      <c r="T2432">
        <f>MONTH(fact_orders[[#This Row],[Date]])</f>
        <v>10</v>
      </c>
      <c r="U2432" t="str">
        <f>TEXT(fact_orders[[#This Row],[Date]],"mmm-yyyy")</f>
        <v>Oct-2021</v>
      </c>
      <c r="V2432" t="str">
        <f>"Q"&amp;ROUNDUP(MONTH(fact_orders[[#This Row],[Date]])/3,0)</f>
        <v>Q4</v>
      </c>
      <c r="W2432" t="str" cm="1">
        <f t="array" ref="W2432">_xlfn.IFS(
fact_orders[[#This Row],[dim_customers.Customer Age]]&lt;=25,"18-25",
fact_orders[[#This Row],[dim_customers.Customer Age]]&lt;=35,"26-35",
fact_orders[[#This Row],[dim_customers.Customer Age]]&lt;=45,"36-45",
fact_orders[[#This Row],[dim_customers.Customer Age]]&lt;=55,"46-55",
TRUE,"56+"
)</f>
        <v>26-35</v>
      </c>
      <c r="X2432" t="str" cm="1">
        <f t="array" ref="X2432">_xlfn.IFS(fact_orders[[#This Row],[Original Price]]&lt;250,"Under 250", fact_orders[[#This Row],[Original Price]]&lt;500, "250-499",fact_orders[[#This Row],[Original Price]]&lt;1000,"500-999",fact_orders[[#This Row],[Original Price]]&lt;2000,"1000-1999",TRUE,"2000+")</f>
        <v>250-499</v>
      </c>
      <c r="Y2432" t="str" cm="1">
        <f t="array" ref="Y2432">_xlfn.IFS(fact_orders[[#This Row],[Discount%]]&lt;0.2,"10-19%",fact_orders[[#This Row],[Discount%]]&lt;0.3,"20-29%",fact_orders[[#This Row],[Discount%]]&lt;0.4,"30-39%",fact_orders[[#This Row],[Discount%]]&lt;0.5,"40-49%",TRUE,"50%+")</f>
        <v>40-49%</v>
      </c>
    </row>
    <row r="2433" spans="1:25" hidden="1" x14ac:dyDescent="0.3">
      <c r="A2433" t="s">
        <v>5849</v>
      </c>
      <c r="B2433" t="s">
        <v>3305</v>
      </c>
      <c r="C2433" t="s">
        <v>2275</v>
      </c>
      <c r="D2433" s="2">
        <v>44632</v>
      </c>
      <c r="E2433">
        <v>785</v>
      </c>
      <c r="F2433" s="4">
        <v>0.45</v>
      </c>
      <c r="G2433" t="s">
        <v>2115</v>
      </c>
      <c r="H2433" t="s">
        <v>2116</v>
      </c>
      <c r="I2433" t="s">
        <v>2223</v>
      </c>
      <c r="J2433" t="s">
        <v>2270</v>
      </c>
      <c r="K2433" t="s">
        <v>2119</v>
      </c>
      <c r="L2433" t="s">
        <v>102</v>
      </c>
      <c r="M2433">
        <v>5</v>
      </c>
      <c r="N2433">
        <v>23</v>
      </c>
      <c r="O2433" t="s">
        <v>3302</v>
      </c>
      <c r="P2433" t="s">
        <v>3303</v>
      </c>
      <c r="Q2433" s="7">
        <f>fact_orders[[#This Row],[Original Price]]*(1-fact_orders[[#This Row],[Discount%]])</f>
        <v>431.75000000000006</v>
      </c>
      <c r="R2433">
        <f>fact_orders[[#This Row],[Original Price]]*fact_orders[[#This Row],[Discount%]]</f>
        <v>353.25</v>
      </c>
      <c r="S2433">
        <f>YEAR(fact_orders[[#This Row],[Date]])</f>
        <v>2022</v>
      </c>
      <c r="T2433">
        <f>MONTH(fact_orders[[#This Row],[Date]])</f>
        <v>3</v>
      </c>
      <c r="U2433" t="str">
        <f>TEXT(fact_orders[[#This Row],[Date]],"mmm-yyyy")</f>
        <v>Mar-2022</v>
      </c>
      <c r="V2433" t="str">
        <f>"Q"&amp;ROUNDUP(MONTH(fact_orders[[#This Row],[Date]])/3,0)</f>
        <v>Q1</v>
      </c>
      <c r="W2433" t="str" cm="1">
        <f t="array" ref="W2433">_xlfn.IFS(
fact_orders[[#This Row],[dim_customers.Customer Age]]&lt;=25,"18-25",
fact_orders[[#This Row],[dim_customers.Customer Age]]&lt;=35,"26-35",
fact_orders[[#This Row],[dim_customers.Customer Age]]&lt;=45,"36-45",
fact_orders[[#This Row],[dim_customers.Customer Age]]&lt;=55,"46-55",
TRUE,"56+"
)</f>
        <v>18-25</v>
      </c>
      <c r="X2433" t="str" cm="1">
        <f t="array" ref="X2433">_xlfn.IFS(fact_orders[[#This Row],[Original Price]]&lt;250,"Under 250", fact_orders[[#This Row],[Original Price]]&lt;500, "250-499",fact_orders[[#This Row],[Original Price]]&lt;1000,"500-999",fact_orders[[#This Row],[Original Price]]&lt;2000,"1000-1999",TRUE,"2000+")</f>
        <v>500-999</v>
      </c>
      <c r="Y2433" t="str" cm="1">
        <f t="array" ref="Y2433">_xlfn.IFS(fact_orders[[#This Row],[Discount%]]&lt;0.2,"10-19%",fact_orders[[#This Row],[Discount%]]&lt;0.3,"20-29%",fact_orders[[#This Row],[Discount%]]&lt;0.4,"30-39%",fact_orders[[#This Row],[Discount%]]&lt;0.5,"40-49%",TRUE,"50%+")</f>
        <v>40-49%</v>
      </c>
    </row>
    <row r="2434" spans="1:25" hidden="1" x14ac:dyDescent="0.3">
      <c r="A2434" t="s">
        <v>5850</v>
      </c>
      <c r="B2434" t="s">
        <v>3306</v>
      </c>
      <c r="C2434" t="s">
        <v>2276</v>
      </c>
      <c r="D2434" s="2">
        <v>44410</v>
      </c>
      <c r="E2434">
        <v>365</v>
      </c>
      <c r="F2434" s="4">
        <v>0.47</v>
      </c>
      <c r="G2434" t="s">
        <v>2115</v>
      </c>
      <c r="H2434" t="s">
        <v>2116</v>
      </c>
      <c r="I2434" t="s">
        <v>2223</v>
      </c>
      <c r="J2434" t="s">
        <v>2270</v>
      </c>
      <c r="K2434" t="s">
        <v>2119</v>
      </c>
      <c r="L2434" t="s">
        <v>12</v>
      </c>
      <c r="M2434">
        <v>4</v>
      </c>
      <c r="N2434">
        <v>25</v>
      </c>
      <c r="O2434" t="s">
        <v>3302</v>
      </c>
      <c r="P2434" t="s">
        <v>3303</v>
      </c>
      <c r="Q2434" s="7">
        <f>fact_orders[[#This Row],[Original Price]]*(1-fact_orders[[#This Row],[Discount%]])</f>
        <v>193.45000000000002</v>
      </c>
      <c r="R2434">
        <f>fact_orders[[#This Row],[Original Price]]*fact_orders[[#This Row],[Discount%]]</f>
        <v>171.54999999999998</v>
      </c>
      <c r="S2434">
        <f>YEAR(fact_orders[[#This Row],[Date]])</f>
        <v>2021</v>
      </c>
      <c r="T2434">
        <f>MONTH(fact_orders[[#This Row],[Date]])</f>
        <v>8</v>
      </c>
      <c r="U2434" t="str">
        <f>TEXT(fact_orders[[#This Row],[Date]],"mmm-yyyy")</f>
        <v>Aug-2021</v>
      </c>
      <c r="V2434" t="str">
        <f>"Q"&amp;ROUNDUP(MONTH(fact_orders[[#This Row],[Date]])/3,0)</f>
        <v>Q3</v>
      </c>
      <c r="W2434" t="str" cm="1">
        <f t="array" ref="W2434">_xlfn.IFS(
fact_orders[[#This Row],[dim_customers.Customer Age]]&lt;=25,"18-25",
fact_orders[[#This Row],[dim_customers.Customer Age]]&lt;=35,"26-35",
fact_orders[[#This Row],[dim_customers.Customer Age]]&lt;=45,"36-45",
fact_orders[[#This Row],[dim_customers.Customer Age]]&lt;=55,"46-55",
TRUE,"56+"
)</f>
        <v>18-25</v>
      </c>
      <c r="X2434" t="str" cm="1">
        <f t="array" ref="X2434">_xlfn.IFS(fact_orders[[#This Row],[Original Price]]&lt;250,"Under 250", fact_orders[[#This Row],[Original Price]]&lt;500, "250-499",fact_orders[[#This Row],[Original Price]]&lt;1000,"500-999",fact_orders[[#This Row],[Original Price]]&lt;2000,"1000-1999",TRUE,"2000+")</f>
        <v>250-499</v>
      </c>
      <c r="Y2434" t="str" cm="1">
        <f t="array" ref="Y2434">_xlfn.IFS(fact_orders[[#This Row],[Discount%]]&lt;0.2,"10-19%",fact_orders[[#This Row],[Discount%]]&lt;0.3,"20-29%",fact_orders[[#This Row],[Discount%]]&lt;0.4,"30-39%",fact_orders[[#This Row],[Discount%]]&lt;0.5,"40-49%",TRUE,"50%+")</f>
        <v>40-49%</v>
      </c>
    </row>
    <row r="2435" spans="1:25" hidden="1" x14ac:dyDescent="0.3">
      <c r="A2435" t="s">
        <v>5851</v>
      </c>
      <c r="B2435" t="s">
        <v>3307</v>
      </c>
      <c r="C2435" t="s">
        <v>2277</v>
      </c>
      <c r="D2435" s="2">
        <v>44609</v>
      </c>
      <c r="E2435">
        <v>965</v>
      </c>
      <c r="F2435" s="4">
        <v>0.47</v>
      </c>
      <c r="G2435" t="s">
        <v>2115</v>
      </c>
      <c r="H2435" t="s">
        <v>2116</v>
      </c>
      <c r="I2435" t="s">
        <v>2278</v>
      </c>
      <c r="J2435" t="s">
        <v>2164</v>
      </c>
      <c r="K2435" t="s">
        <v>2119</v>
      </c>
      <c r="L2435" t="s">
        <v>12</v>
      </c>
      <c r="M2435">
        <v>4</v>
      </c>
      <c r="N2435">
        <v>24</v>
      </c>
      <c r="O2435" t="s">
        <v>3302</v>
      </c>
      <c r="P2435" t="s">
        <v>3303</v>
      </c>
      <c r="Q2435" s="7">
        <f>fact_orders[[#This Row],[Original Price]]*(1-fact_orders[[#This Row],[Discount%]])</f>
        <v>511.45000000000005</v>
      </c>
      <c r="R2435">
        <f>fact_orders[[#This Row],[Original Price]]*fact_orders[[#This Row],[Discount%]]</f>
        <v>453.54999999999995</v>
      </c>
      <c r="S2435">
        <f>YEAR(fact_orders[[#This Row],[Date]])</f>
        <v>2022</v>
      </c>
      <c r="T2435">
        <f>MONTH(fact_orders[[#This Row],[Date]])</f>
        <v>2</v>
      </c>
      <c r="U2435" t="str">
        <f>TEXT(fact_orders[[#This Row],[Date]],"mmm-yyyy")</f>
        <v>Feb-2022</v>
      </c>
      <c r="V2435" t="str">
        <f>"Q"&amp;ROUNDUP(MONTH(fact_orders[[#This Row],[Date]])/3,0)</f>
        <v>Q1</v>
      </c>
      <c r="W2435" t="str" cm="1">
        <f t="array" ref="W2435">_xlfn.IFS(
fact_orders[[#This Row],[dim_customers.Customer Age]]&lt;=25,"18-25",
fact_orders[[#This Row],[dim_customers.Customer Age]]&lt;=35,"26-35",
fact_orders[[#This Row],[dim_customers.Customer Age]]&lt;=45,"36-45",
fact_orders[[#This Row],[dim_customers.Customer Age]]&lt;=55,"46-55",
TRUE,"56+"
)</f>
        <v>18-25</v>
      </c>
      <c r="X2435" t="str" cm="1">
        <f t="array" ref="X2435">_xlfn.IFS(fact_orders[[#This Row],[Original Price]]&lt;250,"Under 250", fact_orders[[#This Row],[Original Price]]&lt;500, "250-499",fact_orders[[#This Row],[Original Price]]&lt;1000,"500-999",fact_orders[[#This Row],[Original Price]]&lt;2000,"1000-1999",TRUE,"2000+")</f>
        <v>500-999</v>
      </c>
      <c r="Y2435" t="str" cm="1">
        <f t="array" ref="Y2435">_xlfn.IFS(fact_orders[[#This Row],[Discount%]]&lt;0.2,"10-19%",fact_orders[[#This Row],[Discount%]]&lt;0.3,"20-29%",fact_orders[[#This Row],[Discount%]]&lt;0.4,"30-39%",fact_orders[[#This Row],[Discount%]]&lt;0.5,"40-49%",TRUE,"50%+")</f>
        <v>40-49%</v>
      </c>
    </row>
    <row r="2436" spans="1:25" hidden="1" x14ac:dyDescent="0.3">
      <c r="A2436" t="s">
        <v>5852</v>
      </c>
      <c r="B2436" t="s">
        <v>3308</v>
      </c>
      <c r="C2436" t="s">
        <v>2279</v>
      </c>
      <c r="D2436" s="2">
        <v>44585</v>
      </c>
      <c r="E2436">
        <v>444</v>
      </c>
      <c r="F2436" s="4">
        <v>0.46</v>
      </c>
      <c r="G2436" t="s">
        <v>2115</v>
      </c>
      <c r="H2436" t="s">
        <v>2116</v>
      </c>
      <c r="I2436" t="s">
        <v>2278</v>
      </c>
      <c r="J2436" t="s">
        <v>2164</v>
      </c>
      <c r="K2436" t="s">
        <v>2119</v>
      </c>
      <c r="L2436" t="s">
        <v>12</v>
      </c>
      <c r="M2436">
        <v>4</v>
      </c>
      <c r="N2436">
        <v>15</v>
      </c>
      <c r="O2436" t="s">
        <v>3302</v>
      </c>
      <c r="P2436" t="s">
        <v>3303</v>
      </c>
      <c r="Q2436" s="7">
        <f>fact_orders[[#This Row],[Original Price]]*(1-fact_orders[[#This Row],[Discount%]])</f>
        <v>239.76000000000002</v>
      </c>
      <c r="R2436">
        <f>fact_orders[[#This Row],[Original Price]]*fact_orders[[#This Row],[Discount%]]</f>
        <v>204.24</v>
      </c>
      <c r="S2436">
        <f>YEAR(fact_orders[[#This Row],[Date]])</f>
        <v>2022</v>
      </c>
      <c r="T2436">
        <f>MONTH(fact_orders[[#This Row],[Date]])</f>
        <v>1</v>
      </c>
      <c r="U2436" t="str">
        <f>TEXT(fact_orders[[#This Row],[Date]],"mmm-yyyy")</f>
        <v>Jan-2022</v>
      </c>
      <c r="V2436" t="str">
        <f>"Q"&amp;ROUNDUP(MONTH(fact_orders[[#This Row],[Date]])/3,0)</f>
        <v>Q1</v>
      </c>
      <c r="W2436" t="str" cm="1">
        <f t="array" ref="W2436">_xlfn.IFS(
fact_orders[[#This Row],[dim_customers.Customer Age]]&lt;=25,"18-25",
fact_orders[[#This Row],[dim_customers.Customer Age]]&lt;=35,"26-35",
fact_orders[[#This Row],[dim_customers.Customer Age]]&lt;=45,"36-45",
fact_orders[[#This Row],[dim_customers.Customer Age]]&lt;=55,"46-55",
TRUE,"56+"
)</f>
        <v>18-25</v>
      </c>
      <c r="X2436" t="str" cm="1">
        <f t="array" ref="X2436">_xlfn.IFS(fact_orders[[#This Row],[Original Price]]&lt;250,"Under 250", fact_orders[[#This Row],[Original Price]]&lt;500, "250-499",fact_orders[[#This Row],[Original Price]]&lt;1000,"500-999",fact_orders[[#This Row],[Original Price]]&lt;2000,"1000-1999",TRUE,"2000+")</f>
        <v>250-499</v>
      </c>
      <c r="Y2436" t="str" cm="1">
        <f t="array" ref="Y2436">_xlfn.IFS(fact_orders[[#This Row],[Discount%]]&lt;0.2,"10-19%",fact_orders[[#This Row],[Discount%]]&lt;0.3,"20-29%",fact_orders[[#This Row],[Discount%]]&lt;0.4,"30-39%",fact_orders[[#This Row],[Discount%]]&lt;0.5,"40-49%",TRUE,"50%+")</f>
        <v>40-49%</v>
      </c>
    </row>
    <row r="2437" spans="1:25" hidden="1" x14ac:dyDescent="0.3">
      <c r="A2437" t="s">
        <v>5853</v>
      </c>
      <c r="B2437" t="s">
        <v>3309</v>
      </c>
      <c r="C2437" t="s">
        <v>2280</v>
      </c>
      <c r="D2437" s="2">
        <v>44214</v>
      </c>
      <c r="E2437">
        <v>569</v>
      </c>
      <c r="F2437" s="4">
        <v>0.46</v>
      </c>
      <c r="G2437" t="s">
        <v>2115</v>
      </c>
      <c r="H2437" t="s">
        <v>2116</v>
      </c>
      <c r="I2437" t="s">
        <v>2278</v>
      </c>
      <c r="J2437" t="s">
        <v>2164</v>
      </c>
      <c r="K2437" t="s">
        <v>2119</v>
      </c>
      <c r="L2437" t="s">
        <v>12</v>
      </c>
      <c r="M2437">
        <v>3</v>
      </c>
      <c r="N2437">
        <v>19</v>
      </c>
      <c r="O2437" t="s">
        <v>3310</v>
      </c>
      <c r="P2437" t="s">
        <v>3303</v>
      </c>
      <c r="Q2437" s="7">
        <f>fact_orders[[#This Row],[Original Price]]*(1-fact_orders[[#This Row],[Discount%]])</f>
        <v>307.26000000000005</v>
      </c>
      <c r="R2437">
        <f>fact_orders[[#This Row],[Original Price]]*fact_orders[[#This Row],[Discount%]]</f>
        <v>261.74</v>
      </c>
      <c r="S2437">
        <f>YEAR(fact_orders[[#This Row],[Date]])</f>
        <v>2021</v>
      </c>
      <c r="T2437">
        <f>MONTH(fact_orders[[#This Row],[Date]])</f>
        <v>1</v>
      </c>
      <c r="U2437" t="str">
        <f>TEXT(fact_orders[[#This Row],[Date]],"mmm-yyyy")</f>
        <v>Jan-2021</v>
      </c>
      <c r="V2437" t="str">
        <f>"Q"&amp;ROUNDUP(MONTH(fact_orders[[#This Row],[Date]])/3,0)</f>
        <v>Q1</v>
      </c>
      <c r="W2437" t="str" cm="1">
        <f t="array" ref="W2437">_xlfn.IFS(
fact_orders[[#This Row],[dim_customers.Customer Age]]&lt;=25,"18-25",
fact_orders[[#This Row],[dim_customers.Customer Age]]&lt;=35,"26-35",
fact_orders[[#This Row],[dim_customers.Customer Age]]&lt;=45,"36-45",
fact_orders[[#This Row],[dim_customers.Customer Age]]&lt;=55,"46-55",
TRUE,"56+"
)</f>
        <v>18-25</v>
      </c>
      <c r="X2437" t="str" cm="1">
        <f t="array" ref="X2437">_xlfn.IFS(fact_orders[[#This Row],[Original Price]]&lt;250,"Under 250", fact_orders[[#This Row],[Original Price]]&lt;500, "250-499",fact_orders[[#This Row],[Original Price]]&lt;1000,"500-999",fact_orders[[#This Row],[Original Price]]&lt;2000,"1000-1999",TRUE,"2000+")</f>
        <v>500-999</v>
      </c>
      <c r="Y2437" t="str" cm="1">
        <f t="array" ref="Y2437">_xlfn.IFS(fact_orders[[#This Row],[Discount%]]&lt;0.2,"10-19%",fact_orders[[#This Row],[Discount%]]&lt;0.3,"20-29%",fact_orders[[#This Row],[Discount%]]&lt;0.4,"30-39%",fact_orders[[#This Row],[Discount%]]&lt;0.5,"40-49%",TRUE,"50%+")</f>
        <v>40-49%</v>
      </c>
    </row>
    <row r="2438" spans="1:25" hidden="1" x14ac:dyDescent="0.3">
      <c r="A2438" t="s">
        <v>5854</v>
      </c>
      <c r="B2438" t="s">
        <v>3311</v>
      </c>
      <c r="C2438" t="s">
        <v>2281</v>
      </c>
      <c r="D2438" s="2">
        <v>44554</v>
      </c>
      <c r="E2438">
        <v>475</v>
      </c>
      <c r="F2438" s="4">
        <v>0.46</v>
      </c>
      <c r="G2438" t="s">
        <v>2115</v>
      </c>
      <c r="H2438" t="s">
        <v>2116</v>
      </c>
      <c r="I2438" t="s">
        <v>2278</v>
      </c>
      <c r="J2438" t="s">
        <v>2164</v>
      </c>
      <c r="K2438" t="s">
        <v>2119</v>
      </c>
      <c r="L2438" t="s">
        <v>14</v>
      </c>
      <c r="M2438">
        <v>5</v>
      </c>
      <c r="N2438">
        <v>19</v>
      </c>
      <c r="O2438" t="s">
        <v>3310</v>
      </c>
      <c r="P2438" t="s">
        <v>3303</v>
      </c>
      <c r="Q2438" s="7">
        <f>fact_orders[[#This Row],[Original Price]]*(1-fact_orders[[#This Row],[Discount%]])</f>
        <v>256.5</v>
      </c>
      <c r="R2438">
        <f>fact_orders[[#This Row],[Original Price]]*fact_orders[[#This Row],[Discount%]]</f>
        <v>218.5</v>
      </c>
      <c r="S2438">
        <f>YEAR(fact_orders[[#This Row],[Date]])</f>
        <v>2021</v>
      </c>
      <c r="T2438">
        <f>MONTH(fact_orders[[#This Row],[Date]])</f>
        <v>12</v>
      </c>
      <c r="U2438" t="str">
        <f>TEXT(fact_orders[[#This Row],[Date]],"mmm-yyyy")</f>
        <v>Dec-2021</v>
      </c>
      <c r="V2438" t="str">
        <f>"Q"&amp;ROUNDUP(MONTH(fact_orders[[#This Row],[Date]])/3,0)</f>
        <v>Q4</v>
      </c>
      <c r="W2438" t="str" cm="1">
        <f t="array" ref="W2438">_xlfn.IFS(
fact_orders[[#This Row],[dim_customers.Customer Age]]&lt;=25,"18-25",
fact_orders[[#This Row],[dim_customers.Customer Age]]&lt;=35,"26-35",
fact_orders[[#This Row],[dim_customers.Customer Age]]&lt;=45,"36-45",
fact_orders[[#This Row],[dim_customers.Customer Age]]&lt;=55,"46-55",
TRUE,"56+"
)</f>
        <v>18-25</v>
      </c>
      <c r="X2438" t="str" cm="1">
        <f t="array" ref="X2438">_xlfn.IFS(fact_orders[[#This Row],[Original Price]]&lt;250,"Under 250", fact_orders[[#This Row],[Original Price]]&lt;500, "250-499",fact_orders[[#This Row],[Original Price]]&lt;1000,"500-999",fact_orders[[#This Row],[Original Price]]&lt;2000,"1000-1999",TRUE,"2000+")</f>
        <v>250-499</v>
      </c>
      <c r="Y2438" t="str" cm="1">
        <f t="array" ref="Y2438">_xlfn.IFS(fact_orders[[#This Row],[Discount%]]&lt;0.2,"10-19%",fact_orders[[#This Row],[Discount%]]&lt;0.3,"20-29%",fact_orders[[#This Row],[Discount%]]&lt;0.4,"30-39%",fact_orders[[#This Row],[Discount%]]&lt;0.5,"40-49%",TRUE,"50%+")</f>
        <v>40-49%</v>
      </c>
    </row>
    <row r="2439" spans="1:25" hidden="1" x14ac:dyDescent="0.3">
      <c r="A2439" t="s">
        <v>5855</v>
      </c>
      <c r="B2439" t="s">
        <v>3312</v>
      </c>
      <c r="C2439" t="s">
        <v>2282</v>
      </c>
      <c r="D2439" s="2">
        <v>44746</v>
      </c>
      <c r="E2439">
        <v>598</v>
      </c>
      <c r="F2439" s="4">
        <v>0.3</v>
      </c>
      <c r="G2439" t="s">
        <v>2115</v>
      </c>
      <c r="H2439" t="s">
        <v>2116</v>
      </c>
      <c r="I2439" t="s">
        <v>2278</v>
      </c>
      <c r="J2439" t="s">
        <v>2164</v>
      </c>
      <c r="K2439" t="s">
        <v>2119</v>
      </c>
      <c r="L2439" t="s">
        <v>14</v>
      </c>
      <c r="M2439">
        <v>4</v>
      </c>
      <c r="N2439">
        <v>19</v>
      </c>
      <c r="O2439" t="s">
        <v>3310</v>
      </c>
      <c r="P2439" t="s">
        <v>3303</v>
      </c>
      <c r="Q2439" s="7">
        <f>fact_orders[[#This Row],[Original Price]]*(1-fact_orders[[#This Row],[Discount%]])</f>
        <v>418.59999999999997</v>
      </c>
      <c r="R2439">
        <f>fact_orders[[#This Row],[Original Price]]*fact_orders[[#This Row],[Discount%]]</f>
        <v>179.4</v>
      </c>
      <c r="S2439">
        <f>YEAR(fact_orders[[#This Row],[Date]])</f>
        <v>2022</v>
      </c>
      <c r="T2439">
        <f>MONTH(fact_orders[[#This Row],[Date]])</f>
        <v>7</v>
      </c>
      <c r="U2439" t="str">
        <f>TEXT(fact_orders[[#This Row],[Date]],"mmm-yyyy")</f>
        <v>Jul-2022</v>
      </c>
      <c r="V2439" t="str">
        <f>"Q"&amp;ROUNDUP(MONTH(fact_orders[[#This Row],[Date]])/3,0)</f>
        <v>Q3</v>
      </c>
      <c r="W2439" t="str" cm="1">
        <f t="array" ref="W2439">_xlfn.IFS(
fact_orders[[#This Row],[dim_customers.Customer Age]]&lt;=25,"18-25",
fact_orders[[#This Row],[dim_customers.Customer Age]]&lt;=35,"26-35",
fact_orders[[#This Row],[dim_customers.Customer Age]]&lt;=45,"36-45",
fact_orders[[#This Row],[dim_customers.Customer Age]]&lt;=55,"46-55",
TRUE,"56+"
)</f>
        <v>18-25</v>
      </c>
      <c r="X2439" t="str" cm="1">
        <f t="array" ref="X2439">_xlfn.IFS(fact_orders[[#This Row],[Original Price]]&lt;250,"Under 250", fact_orders[[#This Row],[Original Price]]&lt;500, "250-499",fact_orders[[#This Row],[Original Price]]&lt;1000,"500-999",fact_orders[[#This Row],[Original Price]]&lt;2000,"1000-1999",TRUE,"2000+")</f>
        <v>500-999</v>
      </c>
      <c r="Y2439" t="str" cm="1">
        <f t="array" ref="Y2439">_xlfn.IFS(fact_orders[[#This Row],[Discount%]]&lt;0.2,"10-19%",fact_orders[[#This Row],[Discount%]]&lt;0.3,"20-29%",fact_orders[[#This Row],[Discount%]]&lt;0.4,"30-39%",fact_orders[[#This Row],[Discount%]]&lt;0.5,"40-49%",TRUE,"50%+")</f>
        <v>30-39%</v>
      </c>
    </row>
    <row r="2440" spans="1:25" hidden="1" x14ac:dyDescent="0.3">
      <c r="A2440" t="s">
        <v>5856</v>
      </c>
      <c r="B2440" t="s">
        <v>3313</v>
      </c>
      <c r="C2440" t="s">
        <v>2282</v>
      </c>
      <c r="D2440" s="2">
        <v>44863</v>
      </c>
      <c r="E2440">
        <v>536</v>
      </c>
      <c r="F2440" s="4">
        <v>0.3</v>
      </c>
      <c r="G2440" t="s">
        <v>2115</v>
      </c>
      <c r="H2440" t="s">
        <v>2116</v>
      </c>
      <c r="I2440" t="s">
        <v>2278</v>
      </c>
      <c r="J2440" t="s">
        <v>2164</v>
      </c>
      <c r="K2440" t="s">
        <v>2119</v>
      </c>
      <c r="L2440" t="s">
        <v>14</v>
      </c>
      <c r="M2440">
        <v>4</v>
      </c>
      <c r="N2440">
        <v>22</v>
      </c>
      <c r="O2440" t="s">
        <v>3310</v>
      </c>
      <c r="P2440" t="s">
        <v>3303</v>
      </c>
      <c r="Q2440" s="7">
        <f>fact_orders[[#This Row],[Original Price]]*(1-fact_orders[[#This Row],[Discount%]])</f>
        <v>375.2</v>
      </c>
      <c r="R2440">
        <f>fact_orders[[#This Row],[Original Price]]*fact_orders[[#This Row],[Discount%]]</f>
        <v>160.79999999999998</v>
      </c>
      <c r="S2440">
        <f>YEAR(fact_orders[[#This Row],[Date]])</f>
        <v>2022</v>
      </c>
      <c r="T2440">
        <f>MONTH(fact_orders[[#This Row],[Date]])</f>
        <v>10</v>
      </c>
      <c r="U2440" t="str">
        <f>TEXT(fact_orders[[#This Row],[Date]],"mmm-yyyy")</f>
        <v>Oct-2022</v>
      </c>
      <c r="V2440" t="str">
        <f>"Q"&amp;ROUNDUP(MONTH(fact_orders[[#This Row],[Date]])/3,0)</f>
        <v>Q4</v>
      </c>
      <c r="W2440" t="str" cm="1">
        <f t="array" ref="W2440">_xlfn.IFS(
fact_orders[[#This Row],[dim_customers.Customer Age]]&lt;=25,"18-25",
fact_orders[[#This Row],[dim_customers.Customer Age]]&lt;=35,"26-35",
fact_orders[[#This Row],[dim_customers.Customer Age]]&lt;=45,"36-45",
fact_orders[[#This Row],[dim_customers.Customer Age]]&lt;=55,"46-55",
TRUE,"56+"
)</f>
        <v>18-25</v>
      </c>
      <c r="X2440" t="str" cm="1">
        <f t="array" ref="X2440">_xlfn.IFS(fact_orders[[#This Row],[Original Price]]&lt;250,"Under 250", fact_orders[[#This Row],[Original Price]]&lt;500, "250-499",fact_orders[[#This Row],[Original Price]]&lt;1000,"500-999",fact_orders[[#This Row],[Original Price]]&lt;2000,"1000-1999",TRUE,"2000+")</f>
        <v>500-999</v>
      </c>
      <c r="Y2440" t="str" cm="1">
        <f t="array" ref="Y2440">_xlfn.IFS(fact_orders[[#This Row],[Discount%]]&lt;0.2,"10-19%",fact_orders[[#This Row],[Discount%]]&lt;0.3,"20-29%",fact_orders[[#This Row],[Discount%]]&lt;0.4,"30-39%",fact_orders[[#This Row],[Discount%]]&lt;0.5,"40-49%",TRUE,"50%+")</f>
        <v>30-39%</v>
      </c>
    </row>
    <row r="2441" spans="1:25" hidden="1" x14ac:dyDescent="0.3">
      <c r="A2441" t="s">
        <v>5857</v>
      </c>
      <c r="B2441" t="s">
        <v>3314</v>
      </c>
      <c r="C2441" t="s">
        <v>2282</v>
      </c>
      <c r="D2441" s="2">
        <v>44759</v>
      </c>
      <c r="E2441">
        <v>256</v>
      </c>
      <c r="F2441" s="4">
        <v>0.3</v>
      </c>
      <c r="G2441" t="s">
        <v>2115</v>
      </c>
      <c r="H2441" t="s">
        <v>2116</v>
      </c>
      <c r="I2441" t="s">
        <v>2278</v>
      </c>
      <c r="J2441" t="s">
        <v>2164</v>
      </c>
      <c r="K2441" t="s">
        <v>2119</v>
      </c>
      <c r="L2441" t="s">
        <v>14</v>
      </c>
      <c r="M2441">
        <v>4</v>
      </c>
      <c r="N2441">
        <v>22</v>
      </c>
      <c r="O2441" t="s">
        <v>3310</v>
      </c>
      <c r="P2441" t="s">
        <v>3303</v>
      </c>
      <c r="Q2441" s="7">
        <f>fact_orders[[#This Row],[Original Price]]*(1-fact_orders[[#This Row],[Discount%]])</f>
        <v>179.2</v>
      </c>
      <c r="R2441">
        <f>fact_orders[[#This Row],[Original Price]]*fact_orders[[#This Row],[Discount%]]</f>
        <v>76.8</v>
      </c>
      <c r="S2441">
        <f>YEAR(fact_orders[[#This Row],[Date]])</f>
        <v>2022</v>
      </c>
      <c r="T2441">
        <f>MONTH(fact_orders[[#This Row],[Date]])</f>
        <v>7</v>
      </c>
      <c r="U2441" t="str">
        <f>TEXT(fact_orders[[#This Row],[Date]],"mmm-yyyy")</f>
        <v>Jul-2022</v>
      </c>
      <c r="V2441" t="str">
        <f>"Q"&amp;ROUNDUP(MONTH(fact_orders[[#This Row],[Date]])/3,0)</f>
        <v>Q3</v>
      </c>
      <c r="W2441" t="str" cm="1">
        <f t="array" ref="W2441">_xlfn.IFS(
fact_orders[[#This Row],[dim_customers.Customer Age]]&lt;=25,"18-25",
fact_orders[[#This Row],[dim_customers.Customer Age]]&lt;=35,"26-35",
fact_orders[[#This Row],[dim_customers.Customer Age]]&lt;=45,"36-45",
fact_orders[[#This Row],[dim_customers.Customer Age]]&lt;=55,"46-55",
TRUE,"56+"
)</f>
        <v>18-25</v>
      </c>
      <c r="X2441" t="str" cm="1">
        <f t="array" ref="X2441">_xlfn.IFS(fact_orders[[#This Row],[Original Price]]&lt;250,"Under 250", fact_orders[[#This Row],[Original Price]]&lt;500, "250-499",fact_orders[[#This Row],[Original Price]]&lt;1000,"500-999",fact_orders[[#This Row],[Original Price]]&lt;2000,"1000-1999",TRUE,"2000+")</f>
        <v>250-499</v>
      </c>
      <c r="Y2441" t="str" cm="1">
        <f t="array" ref="Y2441">_xlfn.IFS(fact_orders[[#This Row],[Discount%]]&lt;0.2,"10-19%",fact_orders[[#This Row],[Discount%]]&lt;0.3,"20-29%",fact_orders[[#This Row],[Discount%]]&lt;0.4,"30-39%",fact_orders[[#This Row],[Discount%]]&lt;0.5,"40-49%",TRUE,"50%+")</f>
        <v>30-39%</v>
      </c>
    </row>
    <row r="2442" spans="1:25" hidden="1" x14ac:dyDescent="0.3">
      <c r="A2442" t="s">
        <v>5858</v>
      </c>
      <c r="B2442" t="s">
        <v>3315</v>
      </c>
      <c r="C2442" t="s">
        <v>2282</v>
      </c>
      <c r="D2442" s="2">
        <v>44257</v>
      </c>
      <c r="E2442">
        <v>456</v>
      </c>
      <c r="F2442" s="4">
        <v>0.3</v>
      </c>
      <c r="G2442" t="s">
        <v>2115</v>
      </c>
      <c r="H2442" t="s">
        <v>2116</v>
      </c>
      <c r="I2442" t="s">
        <v>2278</v>
      </c>
      <c r="J2442" t="s">
        <v>2164</v>
      </c>
      <c r="K2442" t="s">
        <v>2119</v>
      </c>
      <c r="L2442" t="s">
        <v>14</v>
      </c>
      <c r="M2442">
        <v>4</v>
      </c>
      <c r="N2442">
        <v>22</v>
      </c>
      <c r="O2442" t="s">
        <v>3316</v>
      </c>
      <c r="P2442" t="s">
        <v>3303</v>
      </c>
      <c r="Q2442" s="7">
        <f>fact_orders[[#This Row],[Original Price]]*(1-fact_orders[[#This Row],[Discount%]])</f>
        <v>319.2</v>
      </c>
      <c r="R2442">
        <f>fact_orders[[#This Row],[Original Price]]*fact_orders[[#This Row],[Discount%]]</f>
        <v>136.79999999999998</v>
      </c>
      <c r="S2442">
        <f>YEAR(fact_orders[[#This Row],[Date]])</f>
        <v>2021</v>
      </c>
      <c r="T2442">
        <f>MONTH(fact_orders[[#This Row],[Date]])</f>
        <v>3</v>
      </c>
      <c r="U2442" t="str">
        <f>TEXT(fact_orders[[#This Row],[Date]],"mmm-yyyy")</f>
        <v>Mar-2021</v>
      </c>
      <c r="V2442" t="str">
        <f>"Q"&amp;ROUNDUP(MONTH(fact_orders[[#This Row],[Date]])/3,0)</f>
        <v>Q1</v>
      </c>
      <c r="W2442" t="str" cm="1">
        <f t="array" ref="W2442">_xlfn.IFS(
fact_orders[[#This Row],[dim_customers.Customer Age]]&lt;=25,"18-25",
fact_orders[[#This Row],[dim_customers.Customer Age]]&lt;=35,"26-35",
fact_orders[[#This Row],[dim_customers.Customer Age]]&lt;=45,"36-45",
fact_orders[[#This Row],[dim_customers.Customer Age]]&lt;=55,"46-55",
TRUE,"56+"
)</f>
        <v>18-25</v>
      </c>
      <c r="X2442" t="str" cm="1">
        <f t="array" ref="X2442">_xlfn.IFS(fact_orders[[#This Row],[Original Price]]&lt;250,"Under 250", fact_orders[[#This Row],[Original Price]]&lt;500, "250-499",fact_orders[[#This Row],[Original Price]]&lt;1000,"500-999",fact_orders[[#This Row],[Original Price]]&lt;2000,"1000-1999",TRUE,"2000+")</f>
        <v>250-499</v>
      </c>
      <c r="Y2442" t="str" cm="1">
        <f t="array" ref="Y2442">_xlfn.IFS(fact_orders[[#This Row],[Discount%]]&lt;0.2,"10-19%",fact_orders[[#This Row],[Discount%]]&lt;0.3,"20-29%",fact_orders[[#This Row],[Discount%]]&lt;0.4,"30-39%",fact_orders[[#This Row],[Discount%]]&lt;0.5,"40-49%",TRUE,"50%+")</f>
        <v>30-39%</v>
      </c>
    </row>
    <row r="2443" spans="1:25" hidden="1" x14ac:dyDescent="0.3">
      <c r="A2443" t="s">
        <v>5859</v>
      </c>
      <c r="B2443" t="s">
        <v>3317</v>
      </c>
      <c r="C2443" t="s">
        <v>2282</v>
      </c>
      <c r="D2443" s="2">
        <v>44889</v>
      </c>
      <c r="E2443">
        <v>456</v>
      </c>
      <c r="F2443" s="4">
        <v>0.3</v>
      </c>
      <c r="G2443" t="s">
        <v>2115</v>
      </c>
      <c r="H2443" t="s">
        <v>2116</v>
      </c>
      <c r="I2443" t="s">
        <v>2278</v>
      </c>
      <c r="J2443" t="s">
        <v>2164</v>
      </c>
      <c r="K2443" t="s">
        <v>2119</v>
      </c>
      <c r="L2443" t="s">
        <v>14</v>
      </c>
      <c r="M2443">
        <v>4</v>
      </c>
      <c r="N2443">
        <v>22</v>
      </c>
      <c r="O2443" t="s">
        <v>3316</v>
      </c>
      <c r="P2443" t="s">
        <v>3303</v>
      </c>
      <c r="Q2443" s="7">
        <f>fact_orders[[#This Row],[Original Price]]*(1-fact_orders[[#This Row],[Discount%]])</f>
        <v>319.2</v>
      </c>
      <c r="R2443">
        <f>fact_orders[[#This Row],[Original Price]]*fact_orders[[#This Row],[Discount%]]</f>
        <v>136.79999999999998</v>
      </c>
      <c r="S2443">
        <f>YEAR(fact_orders[[#This Row],[Date]])</f>
        <v>2022</v>
      </c>
      <c r="T2443">
        <f>MONTH(fact_orders[[#This Row],[Date]])</f>
        <v>11</v>
      </c>
      <c r="U2443" t="str">
        <f>TEXT(fact_orders[[#This Row],[Date]],"mmm-yyyy")</f>
        <v>Nov-2022</v>
      </c>
      <c r="V2443" t="str">
        <f>"Q"&amp;ROUNDUP(MONTH(fact_orders[[#This Row],[Date]])/3,0)</f>
        <v>Q4</v>
      </c>
      <c r="W2443" t="str" cm="1">
        <f t="array" ref="W2443">_xlfn.IFS(
fact_orders[[#This Row],[dim_customers.Customer Age]]&lt;=25,"18-25",
fact_orders[[#This Row],[dim_customers.Customer Age]]&lt;=35,"26-35",
fact_orders[[#This Row],[dim_customers.Customer Age]]&lt;=45,"36-45",
fact_orders[[#This Row],[dim_customers.Customer Age]]&lt;=55,"46-55",
TRUE,"56+"
)</f>
        <v>18-25</v>
      </c>
      <c r="X2443" t="str" cm="1">
        <f t="array" ref="X2443">_xlfn.IFS(fact_orders[[#This Row],[Original Price]]&lt;250,"Under 250", fact_orders[[#This Row],[Original Price]]&lt;500, "250-499",fact_orders[[#This Row],[Original Price]]&lt;1000,"500-999",fact_orders[[#This Row],[Original Price]]&lt;2000,"1000-1999",TRUE,"2000+")</f>
        <v>250-499</v>
      </c>
      <c r="Y2443" t="str" cm="1">
        <f t="array" ref="Y2443">_xlfn.IFS(fact_orders[[#This Row],[Discount%]]&lt;0.2,"10-19%",fact_orders[[#This Row],[Discount%]]&lt;0.3,"20-29%",fact_orders[[#This Row],[Discount%]]&lt;0.4,"30-39%",fact_orders[[#This Row],[Discount%]]&lt;0.5,"40-49%",TRUE,"50%+")</f>
        <v>30-39%</v>
      </c>
    </row>
    <row r="2444" spans="1:25" hidden="1" x14ac:dyDescent="0.3">
      <c r="A2444" t="s">
        <v>5860</v>
      </c>
      <c r="B2444" t="s">
        <v>3318</v>
      </c>
      <c r="C2444" t="s">
        <v>2283</v>
      </c>
      <c r="D2444" s="2">
        <v>44824</v>
      </c>
      <c r="E2444">
        <v>745</v>
      </c>
      <c r="F2444" s="4">
        <v>0.35</v>
      </c>
      <c r="G2444" t="s">
        <v>2115</v>
      </c>
      <c r="H2444" t="s">
        <v>2116</v>
      </c>
      <c r="I2444" t="s">
        <v>2278</v>
      </c>
      <c r="J2444" t="s">
        <v>2164</v>
      </c>
      <c r="K2444" t="s">
        <v>2119</v>
      </c>
      <c r="L2444" t="s">
        <v>18</v>
      </c>
      <c r="M2444">
        <v>2</v>
      </c>
      <c r="N2444">
        <v>29</v>
      </c>
      <c r="O2444" t="s">
        <v>3316</v>
      </c>
      <c r="P2444" t="s">
        <v>3303</v>
      </c>
      <c r="Q2444" s="7">
        <f>fact_orders[[#This Row],[Original Price]]*(1-fact_orders[[#This Row],[Discount%]])</f>
        <v>484.25</v>
      </c>
      <c r="R2444">
        <f>fact_orders[[#This Row],[Original Price]]*fact_orders[[#This Row],[Discount%]]</f>
        <v>260.75</v>
      </c>
      <c r="S2444">
        <f>YEAR(fact_orders[[#This Row],[Date]])</f>
        <v>2022</v>
      </c>
      <c r="T2444">
        <f>MONTH(fact_orders[[#This Row],[Date]])</f>
        <v>9</v>
      </c>
      <c r="U2444" t="str">
        <f>TEXT(fact_orders[[#This Row],[Date]],"mmm-yyyy")</f>
        <v>Sep-2022</v>
      </c>
      <c r="V2444" t="str">
        <f>"Q"&amp;ROUNDUP(MONTH(fact_orders[[#This Row],[Date]])/3,0)</f>
        <v>Q3</v>
      </c>
      <c r="W2444" t="str" cm="1">
        <f t="array" ref="W2444">_xlfn.IFS(
fact_orders[[#This Row],[dim_customers.Customer Age]]&lt;=25,"18-25",
fact_orders[[#This Row],[dim_customers.Customer Age]]&lt;=35,"26-35",
fact_orders[[#This Row],[dim_customers.Customer Age]]&lt;=45,"36-45",
fact_orders[[#This Row],[dim_customers.Customer Age]]&lt;=55,"46-55",
TRUE,"56+"
)</f>
        <v>26-35</v>
      </c>
      <c r="X2444" t="str" cm="1">
        <f t="array" ref="X2444">_xlfn.IFS(fact_orders[[#This Row],[Original Price]]&lt;250,"Under 250", fact_orders[[#This Row],[Original Price]]&lt;500, "250-499",fact_orders[[#This Row],[Original Price]]&lt;1000,"500-999",fact_orders[[#This Row],[Original Price]]&lt;2000,"1000-1999",TRUE,"2000+")</f>
        <v>500-999</v>
      </c>
      <c r="Y2444" t="str" cm="1">
        <f t="array" ref="Y2444">_xlfn.IFS(fact_orders[[#This Row],[Discount%]]&lt;0.2,"10-19%",fact_orders[[#This Row],[Discount%]]&lt;0.3,"20-29%",fact_orders[[#This Row],[Discount%]]&lt;0.4,"30-39%",fact_orders[[#This Row],[Discount%]]&lt;0.5,"40-49%",TRUE,"50%+")</f>
        <v>30-39%</v>
      </c>
    </row>
    <row r="2445" spans="1:25" hidden="1" x14ac:dyDescent="0.3">
      <c r="A2445" t="s">
        <v>5861</v>
      </c>
      <c r="B2445" t="s">
        <v>3319</v>
      </c>
      <c r="C2445" t="s">
        <v>2284</v>
      </c>
      <c r="D2445" s="2">
        <v>44763</v>
      </c>
      <c r="E2445">
        <v>356</v>
      </c>
      <c r="F2445" s="4">
        <v>0.35</v>
      </c>
      <c r="G2445" t="s">
        <v>2115</v>
      </c>
      <c r="H2445" t="s">
        <v>2116</v>
      </c>
      <c r="I2445" t="s">
        <v>2278</v>
      </c>
      <c r="J2445" t="s">
        <v>2164</v>
      </c>
      <c r="K2445" t="s">
        <v>2119</v>
      </c>
      <c r="L2445" t="s">
        <v>18</v>
      </c>
      <c r="M2445">
        <v>5</v>
      </c>
      <c r="N2445">
        <v>29</v>
      </c>
      <c r="O2445" t="s">
        <v>3316</v>
      </c>
      <c r="P2445" t="s">
        <v>3303</v>
      </c>
      <c r="Q2445" s="7">
        <f>fact_orders[[#This Row],[Original Price]]*(1-fact_orders[[#This Row],[Discount%]])</f>
        <v>231.4</v>
      </c>
      <c r="R2445">
        <f>fact_orders[[#This Row],[Original Price]]*fact_orders[[#This Row],[Discount%]]</f>
        <v>124.6</v>
      </c>
      <c r="S2445">
        <f>YEAR(fact_orders[[#This Row],[Date]])</f>
        <v>2022</v>
      </c>
      <c r="T2445">
        <f>MONTH(fact_orders[[#This Row],[Date]])</f>
        <v>7</v>
      </c>
      <c r="U2445" t="str">
        <f>TEXT(fact_orders[[#This Row],[Date]],"mmm-yyyy")</f>
        <v>Jul-2022</v>
      </c>
      <c r="V2445" t="str">
        <f>"Q"&amp;ROUNDUP(MONTH(fact_orders[[#This Row],[Date]])/3,0)</f>
        <v>Q3</v>
      </c>
      <c r="W2445" t="str" cm="1">
        <f t="array" ref="W2445">_xlfn.IFS(
fact_orders[[#This Row],[dim_customers.Customer Age]]&lt;=25,"18-25",
fact_orders[[#This Row],[dim_customers.Customer Age]]&lt;=35,"26-35",
fact_orders[[#This Row],[dim_customers.Customer Age]]&lt;=45,"36-45",
fact_orders[[#This Row],[dim_customers.Customer Age]]&lt;=55,"46-55",
TRUE,"56+"
)</f>
        <v>26-35</v>
      </c>
      <c r="X2445" t="str" cm="1">
        <f t="array" ref="X2445">_xlfn.IFS(fact_orders[[#This Row],[Original Price]]&lt;250,"Under 250", fact_orders[[#This Row],[Original Price]]&lt;500, "250-499",fact_orders[[#This Row],[Original Price]]&lt;1000,"500-999",fact_orders[[#This Row],[Original Price]]&lt;2000,"1000-1999",TRUE,"2000+")</f>
        <v>250-499</v>
      </c>
      <c r="Y2445" t="str" cm="1">
        <f t="array" ref="Y2445">_xlfn.IFS(fact_orders[[#This Row],[Discount%]]&lt;0.2,"10-19%",fact_orders[[#This Row],[Discount%]]&lt;0.3,"20-29%",fact_orders[[#This Row],[Discount%]]&lt;0.4,"30-39%",fact_orders[[#This Row],[Discount%]]&lt;0.5,"40-49%",TRUE,"50%+")</f>
        <v>30-39%</v>
      </c>
    </row>
    <row r="2446" spans="1:25" hidden="1" x14ac:dyDescent="0.3">
      <c r="A2446" t="s">
        <v>5862</v>
      </c>
      <c r="B2446" t="s">
        <v>3320</v>
      </c>
      <c r="C2446" t="s">
        <v>2285</v>
      </c>
      <c r="D2446" s="2">
        <v>44331</v>
      </c>
      <c r="E2446">
        <v>1189</v>
      </c>
      <c r="F2446" s="4">
        <v>0.35</v>
      </c>
      <c r="G2446" t="s">
        <v>2115</v>
      </c>
      <c r="H2446" t="s">
        <v>2116</v>
      </c>
      <c r="I2446" t="s">
        <v>2278</v>
      </c>
      <c r="J2446" t="s">
        <v>2164</v>
      </c>
      <c r="K2446" t="s">
        <v>2119</v>
      </c>
      <c r="L2446" t="s">
        <v>130</v>
      </c>
      <c r="M2446">
        <v>5</v>
      </c>
      <c r="N2446">
        <v>29</v>
      </c>
      <c r="O2446" t="s">
        <v>3321</v>
      </c>
      <c r="P2446" t="s">
        <v>3322</v>
      </c>
      <c r="Q2446" s="7">
        <f>fact_orders[[#This Row],[Original Price]]*(1-fact_orders[[#This Row],[Discount%]])</f>
        <v>772.85</v>
      </c>
      <c r="R2446">
        <f>fact_orders[[#This Row],[Original Price]]*fact_orders[[#This Row],[Discount%]]</f>
        <v>416.15</v>
      </c>
      <c r="S2446">
        <f>YEAR(fact_orders[[#This Row],[Date]])</f>
        <v>2021</v>
      </c>
      <c r="T2446">
        <f>MONTH(fact_orders[[#This Row],[Date]])</f>
        <v>5</v>
      </c>
      <c r="U2446" t="str">
        <f>TEXT(fact_orders[[#This Row],[Date]],"mmm-yyyy")</f>
        <v>May-2021</v>
      </c>
      <c r="V2446" t="str">
        <f>"Q"&amp;ROUNDUP(MONTH(fact_orders[[#This Row],[Date]])/3,0)</f>
        <v>Q2</v>
      </c>
      <c r="W2446" t="str" cm="1">
        <f t="array" ref="W2446">_xlfn.IFS(
fact_orders[[#This Row],[dim_customers.Customer Age]]&lt;=25,"18-25",
fact_orders[[#This Row],[dim_customers.Customer Age]]&lt;=35,"26-35",
fact_orders[[#This Row],[dim_customers.Customer Age]]&lt;=45,"36-45",
fact_orders[[#This Row],[dim_customers.Customer Age]]&lt;=55,"46-55",
TRUE,"56+"
)</f>
        <v>26-35</v>
      </c>
      <c r="X2446" t="str" cm="1">
        <f t="array" ref="X2446">_xlfn.IFS(fact_orders[[#This Row],[Original Price]]&lt;250,"Under 250", fact_orders[[#This Row],[Original Price]]&lt;500, "250-499",fact_orders[[#This Row],[Original Price]]&lt;1000,"500-999",fact_orders[[#This Row],[Original Price]]&lt;2000,"1000-1999",TRUE,"2000+")</f>
        <v>1000-1999</v>
      </c>
      <c r="Y2446" t="str" cm="1">
        <f t="array" ref="Y2446">_xlfn.IFS(fact_orders[[#This Row],[Discount%]]&lt;0.2,"10-19%",fact_orders[[#This Row],[Discount%]]&lt;0.3,"20-29%",fact_orders[[#This Row],[Discount%]]&lt;0.4,"30-39%",fact_orders[[#This Row],[Discount%]]&lt;0.5,"40-49%",TRUE,"50%+")</f>
        <v>30-39%</v>
      </c>
    </row>
    <row r="2447" spans="1:25" hidden="1" x14ac:dyDescent="0.3">
      <c r="A2447" t="s">
        <v>5863</v>
      </c>
      <c r="B2447" t="s">
        <v>3323</v>
      </c>
      <c r="C2447" t="s">
        <v>2286</v>
      </c>
      <c r="D2447" s="2">
        <v>44354</v>
      </c>
      <c r="E2447">
        <v>426</v>
      </c>
      <c r="F2447" s="4">
        <v>0.35</v>
      </c>
      <c r="G2447" t="s">
        <v>2115</v>
      </c>
      <c r="H2447" t="s">
        <v>2116</v>
      </c>
      <c r="I2447" t="s">
        <v>2278</v>
      </c>
      <c r="J2447" t="s">
        <v>2164</v>
      </c>
      <c r="K2447" t="s">
        <v>2119</v>
      </c>
      <c r="L2447" t="s">
        <v>130</v>
      </c>
      <c r="M2447">
        <v>5</v>
      </c>
      <c r="N2447">
        <v>29</v>
      </c>
      <c r="O2447" t="s">
        <v>3321</v>
      </c>
      <c r="P2447" t="s">
        <v>3322</v>
      </c>
      <c r="Q2447" s="7">
        <f>fact_orders[[#This Row],[Original Price]]*(1-fact_orders[[#This Row],[Discount%]])</f>
        <v>276.90000000000003</v>
      </c>
      <c r="R2447">
        <f>fact_orders[[#This Row],[Original Price]]*fact_orders[[#This Row],[Discount%]]</f>
        <v>149.1</v>
      </c>
      <c r="S2447">
        <f>YEAR(fact_orders[[#This Row],[Date]])</f>
        <v>2021</v>
      </c>
      <c r="T2447">
        <f>MONTH(fact_orders[[#This Row],[Date]])</f>
        <v>6</v>
      </c>
      <c r="U2447" t="str">
        <f>TEXT(fact_orders[[#This Row],[Date]],"mmm-yyyy")</f>
        <v>Jun-2021</v>
      </c>
      <c r="V2447" t="str">
        <f>"Q"&amp;ROUNDUP(MONTH(fact_orders[[#This Row],[Date]])/3,0)</f>
        <v>Q2</v>
      </c>
      <c r="W2447" t="str" cm="1">
        <f t="array" ref="W2447">_xlfn.IFS(
fact_orders[[#This Row],[dim_customers.Customer Age]]&lt;=25,"18-25",
fact_orders[[#This Row],[dim_customers.Customer Age]]&lt;=35,"26-35",
fact_orders[[#This Row],[dim_customers.Customer Age]]&lt;=45,"36-45",
fact_orders[[#This Row],[dim_customers.Customer Age]]&lt;=55,"46-55",
TRUE,"56+"
)</f>
        <v>26-35</v>
      </c>
      <c r="X2447" t="str" cm="1">
        <f t="array" ref="X2447">_xlfn.IFS(fact_orders[[#This Row],[Original Price]]&lt;250,"Under 250", fact_orders[[#This Row],[Original Price]]&lt;500, "250-499",fact_orders[[#This Row],[Original Price]]&lt;1000,"500-999",fact_orders[[#This Row],[Original Price]]&lt;2000,"1000-1999",TRUE,"2000+")</f>
        <v>250-499</v>
      </c>
      <c r="Y2447" t="str" cm="1">
        <f t="array" ref="Y2447">_xlfn.IFS(fact_orders[[#This Row],[Discount%]]&lt;0.2,"10-19%",fact_orders[[#This Row],[Discount%]]&lt;0.3,"20-29%",fact_orders[[#This Row],[Discount%]]&lt;0.4,"30-39%",fact_orders[[#This Row],[Discount%]]&lt;0.5,"40-49%",TRUE,"50%+")</f>
        <v>30-39%</v>
      </c>
    </row>
    <row r="2448" spans="1:25" hidden="1" x14ac:dyDescent="0.3">
      <c r="A2448" t="s">
        <v>5864</v>
      </c>
      <c r="B2448" t="s">
        <v>3324</v>
      </c>
      <c r="C2448" t="s">
        <v>2287</v>
      </c>
      <c r="D2448" s="2">
        <v>44402</v>
      </c>
      <c r="E2448">
        <v>1126</v>
      </c>
      <c r="F2448" s="4">
        <v>0.35</v>
      </c>
      <c r="G2448" t="s">
        <v>2115</v>
      </c>
      <c r="H2448" t="s">
        <v>2116</v>
      </c>
      <c r="I2448" t="s">
        <v>2278</v>
      </c>
      <c r="J2448" t="s">
        <v>2164</v>
      </c>
      <c r="K2448" t="s">
        <v>2119</v>
      </c>
      <c r="L2448" t="s">
        <v>12</v>
      </c>
      <c r="M2448">
        <v>4</v>
      </c>
      <c r="N2448">
        <v>41</v>
      </c>
      <c r="O2448" t="s">
        <v>3321</v>
      </c>
      <c r="P2448" t="s">
        <v>3322</v>
      </c>
      <c r="Q2448" s="7">
        <f>fact_orders[[#This Row],[Original Price]]*(1-fact_orders[[#This Row],[Discount%]])</f>
        <v>731.9</v>
      </c>
      <c r="R2448">
        <f>fact_orders[[#This Row],[Original Price]]*fact_orders[[#This Row],[Discount%]]</f>
        <v>394.09999999999997</v>
      </c>
      <c r="S2448">
        <f>YEAR(fact_orders[[#This Row],[Date]])</f>
        <v>2021</v>
      </c>
      <c r="T2448">
        <f>MONTH(fact_orders[[#This Row],[Date]])</f>
        <v>7</v>
      </c>
      <c r="U2448" t="str">
        <f>TEXT(fact_orders[[#This Row],[Date]],"mmm-yyyy")</f>
        <v>Jul-2021</v>
      </c>
      <c r="V2448" t="str">
        <f>"Q"&amp;ROUNDUP(MONTH(fact_orders[[#This Row],[Date]])/3,0)</f>
        <v>Q3</v>
      </c>
      <c r="W2448" t="str" cm="1">
        <f t="array" ref="W2448">_xlfn.IFS(
fact_orders[[#This Row],[dim_customers.Customer Age]]&lt;=25,"18-25",
fact_orders[[#This Row],[dim_customers.Customer Age]]&lt;=35,"26-35",
fact_orders[[#This Row],[dim_customers.Customer Age]]&lt;=45,"36-45",
fact_orders[[#This Row],[dim_customers.Customer Age]]&lt;=55,"46-55",
TRUE,"56+"
)</f>
        <v>36-45</v>
      </c>
      <c r="X2448" t="str" cm="1">
        <f t="array" ref="X2448">_xlfn.IFS(fact_orders[[#This Row],[Original Price]]&lt;250,"Under 250", fact_orders[[#This Row],[Original Price]]&lt;500, "250-499",fact_orders[[#This Row],[Original Price]]&lt;1000,"500-999",fact_orders[[#This Row],[Original Price]]&lt;2000,"1000-1999",TRUE,"2000+")</f>
        <v>1000-1999</v>
      </c>
      <c r="Y2448" t="str" cm="1">
        <f t="array" ref="Y2448">_xlfn.IFS(fact_orders[[#This Row],[Discount%]]&lt;0.2,"10-19%",fact_orders[[#This Row],[Discount%]]&lt;0.3,"20-29%",fact_orders[[#This Row],[Discount%]]&lt;0.4,"30-39%",fact_orders[[#This Row],[Discount%]]&lt;0.5,"40-49%",TRUE,"50%+")</f>
        <v>30-39%</v>
      </c>
    </row>
    <row r="2449" spans="1:25" hidden="1" x14ac:dyDescent="0.3">
      <c r="A2449" t="s">
        <v>5865</v>
      </c>
      <c r="B2449" t="s">
        <v>3325</v>
      </c>
      <c r="C2449" t="s">
        <v>2288</v>
      </c>
      <c r="D2449" s="2">
        <v>44473</v>
      </c>
      <c r="E2449">
        <v>1145</v>
      </c>
      <c r="F2449" s="4">
        <v>0.35</v>
      </c>
      <c r="G2449" t="s">
        <v>2115</v>
      </c>
      <c r="H2449" t="s">
        <v>2116</v>
      </c>
      <c r="I2449" t="s">
        <v>2278</v>
      </c>
      <c r="J2449" t="s">
        <v>2164</v>
      </c>
      <c r="K2449" t="s">
        <v>2119</v>
      </c>
      <c r="L2449" t="s">
        <v>12</v>
      </c>
      <c r="M2449">
        <v>4</v>
      </c>
      <c r="N2449">
        <v>42</v>
      </c>
      <c r="O2449" t="s">
        <v>3321</v>
      </c>
      <c r="P2449" t="s">
        <v>3322</v>
      </c>
      <c r="Q2449" s="7">
        <f>fact_orders[[#This Row],[Original Price]]*(1-fact_orders[[#This Row],[Discount%]])</f>
        <v>744.25</v>
      </c>
      <c r="R2449">
        <f>fact_orders[[#This Row],[Original Price]]*fact_orders[[#This Row],[Discount%]]</f>
        <v>400.75</v>
      </c>
      <c r="S2449">
        <f>YEAR(fact_orders[[#This Row],[Date]])</f>
        <v>2021</v>
      </c>
      <c r="T2449">
        <f>MONTH(fact_orders[[#This Row],[Date]])</f>
        <v>10</v>
      </c>
      <c r="U2449" t="str">
        <f>TEXT(fact_orders[[#This Row],[Date]],"mmm-yyyy")</f>
        <v>Oct-2021</v>
      </c>
      <c r="V2449" t="str">
        <f>"Q"&amp;ROUNDUP(MONTH(fact_orders[[#This Row],[Date]])/3,0)</f>
        <v>Q4</v>
      </c>
      <c r="W2449" t="str" cm="1">
        <f t="array" ref="W2449">_xlfn.IFS(
fact_orders[[#This Row],[dim_customers.Customer Age]]&lt;=25,"18-25",
fact_orders[[#This Row],[dim_customers.Customer Age]]&lt;=35,"26-35",
fact_orders[[#This Row],[dim_customers.Customer Age]]&lt;=45,"36-45",
fact_orders[[#This Row],[dim_customers.Customer Age]]&lt;=55,"46-55",
TRUE,"56+"
)</f>
        <v>36-45</v>
      </c>
      <c r="X2449" t="str" cm="1">
        <f t="array" ref="X2449">_xlfn.IFS(fact_orders[[#This Row],[Original Price]]&lt;250,"Under 250", fact_orders[[#This Row],[Original Price]]&lt;500, "250-499",fact_orders[[#This Row],[Original Price]]&lt;1000,"500-999",fact_orders[[#This Row],[Original Price]]&lt;2000,"1000-1999",TRUE,"2000+")</f>
        <v>1000-1999</v>
      </c>
      <c r="Y2449" t="str" cm="1">
        <f t="array" ref="Y2449">_xlfn.IFS(fact_orders[[#This Row],[Discount%]]&lt;0.2,"10-19%",fact_orders[[#This Row],[Discount%]]&lt;0.3,"20-29%",fact_orders[[#This Row],[Discount%]]&lt;0.4,"30-39%",fact_orders[[#This Row],[Discount%]]&lt;0.5,"40-49%",TRUE,"50%+")</f>
        <v>30-39%</v>
      </c>
    </row>
    <row r="2450" spans="1:25" hidden="1" x14ac:dyDescent="0.3">
      <c r="A2450" t="s">
        <v>5866</v>
      </c>
      <c r="B2450" t="s">
        <v>3326</v>
      </c>
      <c r="C2450" t="s">
        <v>2289</v>
      </c>
      <c r="D2450" s="2">
        <v>44847</v>
      </c>
      <c r="E2450">
        <v>1235</v>
      </c>
      <c r="F2450" s="4">
        <v>0.4</v>
      </c>
      <c r="G2450" t="s">
        <v>2115</v>
      </c>
      <c r="H2450" t="s">
        <v>2116</v>
      </c>
      <c r="I2450" t="s">
        <v>2278</v>
      </c>
      <c r="J2450" t="s">
        <v>2198</v>
      </c>
      <c r="K2450" t="s">
        <v>2119</v>
      </c>
      <c r="L2450" t="s">
        <v>12</v>
      </c>
      <c r="M2450">
        <v>4</v>
      </c>
      <c r="N2450">
        <v>43</v>
      </c>
      <c r="O2450" t="s">
        <v>3321</v>
      </c>
      <c r="P2450" t="s">
        <v>3322</v>
      </c>
      <c r="Q2450" s="7">
        <f>fact_orders[[#This Row],[Original Price]]*(1-fact_orders[[#This Row],[Discount%]])</f>
        <v>741</v>
      </c>
      <c r="R2450">
        <f>fact_orders[[#This Row],[Original Price]]*fact_orders[[#This Row],[Discount%]]</f>
        <v>494</v>
      </c>
      <c r="S2450">
        <f>YEAR(fact_orders[[#This Row],[Date]])</f>
        <v>2022</v>
      </c>
      <c r="T2450">
        <f>MONTH(fact_orders[[#This Row],[Date]])</f>
        <v>10</v>
      </c>
      <c r="U2450" t="str">
        <f>TEXT(fact_orders[[#This Row],[Date]],"mmm-yyyy")</f>
        <v>Oct-2022</v>
      </c>
      <c r="V2450" t="str">
        <f>"Q"&amp;ROUNDUP(MONTH(fact_orders[[#This Row],[Date]])/3,0)</f>
        <v>Q4</v>
      </c>
      <c r="W2450" t="str" cm="1">
        <f t="array" ref="W2450">_xlfn.IFS(
fact_orders[[#This Row],[dim_customers.Customer Age]]&lt;=25,"18-25",
fact_orders[[#This Row],[dim_customers.Customer Age]]&lt;=35,"26-35",
fact_orders[[#This Row],[dim_customers.Customer Age]]&lt;=45,"36-45",
fact_orders[[#This Row],[dim_customers.Customer Age]]&lt;=55,"46-55",
TRUE,"56+"
)</f>
        <v>36-45</v>
      </c>
      <c r="X2450" t="str" cm="1">
        <f t="array" ref="X2450">_xlfn.IFS(fact_orders[[#This Row],[Original Price]]&lt;250,"Under 250", fact_orders[[#This Row],[Original Price]]&lt;500, "250-499",fact_orders[[#This Row],[Original Price]]&lt;1000,"500-999",fact_orders[[#This Row],[Original Price]]&lt;2000,"1000-1999",TRUE,"2000+")</f>
        <v>1000-1999</v>
      </c>
      <c r="Y2450" t="str" cm="1">
        <f t="array" ref="Y2450">_xlfn.IFS(fact_orders[[#This Row],[Discount%]]&lt;0.2,"10-19%",fact_orders[[#This Row],[Discount%]]&lt;0.3,"20-29%",fact_orders[[#This Row],[Discount%]]&lt;0.4,"30-39%",fact_orders[[#This Row],[Discount%]]&lt;0.5,"40-49%",TRUE,"50%+")</f>
        <v>40-49%</v>
      </c>
    </row>
    <row r="2451" spans="1:25" hidden="1" x14ac:dyDescent="0.3">
      <c r="A2451" t="s">
        <v>5867</v>
      </c>
      <c r="B2451" t="s">
        <v>3327</v>
      </c>
      <c r="C2451" t="s">
        <v>2290</v>
      </c>
      <c r="D2451" s="2">
        <v>44228</v>
      </c>
      <c r="E2451">
        <v>1564</v>
      </c>
      <c r="F2451" s="4">
        <v>0.4</v>
      </c>
      <c r="G2451" t="s">
        <v>2115</v>
      </c>
      <c r="H2451" t="s">
        <v>2116</v>
      </c>
      <c r="I2451" t="s">
        <v>2278</v>
      </c>
      <c r="J2451" t="s">
        <v>2198</v>
      </c>
      <c r="K2451" t="s">
        <v>2119</v>
      </c>
      <c r="L2451" t="s">
        <v>2291</v>
      </c>
      <c r="M2451">
        <v>5</v>
      </c>
      <c r="N2451">
        <v>44</v>
      </c>
      <c r="O2451" t="s">
        <v>3321</v>
      </c>
      <c r="P2451" t="s">
        <v>3322</v>
      </c>
      <c r="Q2451" s="7">
        <f>fact_orders[[#This Row],[Original Price]]*(1-fact_orders[[#This Row],[Discount%]])</f>
        <v>938.4</v>
      </c>
      <c r="R2451">
        <f>fact_orders[[#This Row],[Original Price]]*fact_orders[[#This Row],[Discount%]]</f>
        <v>625.6</v>
      </c>
      <c r="S2451">
        <f>YEAR(fact_orders[[#This Row],[Date]])</f>
        <v>2021</v>
      </c>
      <c r="T2451">
        <f>MONTH(fact_orders[[#This Row],[Date]])</f>
        <v>2</v>
      </c>
      <c r="U2451" t="str">
        <f>TEXT(fact_orders[[#This Row],[Date]],"mmm-yyyy")</f>
        <v>Feb-2021</v>
      </c>
      <c r="V2451" t="str">
        <f>"Q"&amp;ROUNDUP(MONTH(fact_orders[[#This Row],[Date]])/3,0)</f>
        <v>Q1</v>
      </c>
      <c r="W2451" t="str" cm="1">
        <f t="array" ref="W2451">_xlfn.IFS(
fact_orders[[#This Row],[dim_customers.Customer Age]]&lt;=25,"18-25",
fact_orders[[#This Row],[dim_customers.Customer Age]]&lt;=35,"26-35",
fact_orders[[#This Row],[dim_customers.Customer Age]]&lt;=45,"36-45",
fact_orders[[#This Row],[dim_customers.Customer Age]]&lt;=55,"46-55",
TRUE,"56+"
)</f>
        <v>36-45</v>
      </c>
      <c r="X2451" t="str" cm="1">
        <f t="array" ref="X2451">_xlfn.IFS(fact_orders[[#This Row],[Original Price]]&lt;250,"Under 250", fact_orders[[#This Row],[Original Price]]&lt;500, "250-499",fact_orders[[#This Row],[Original Price]]&lt;1000,"500-999",fact_orders[[#This Row],[Original Price]]&lt;2000,"1000-1999",TRUE,"2000+")</f>
        <v>1000-1999</v>
      </c>
      <c r="Y2451" t="str" cm="1">
        <f t="array" ref="Y2451">_xlfn.IFS(fact_orders[[#This Row],[Discount%]]&lt;0.2,"10-19%",fact_orders[[#This Row],[Discount%]]&lt;0.3,"20-29%",fact_orders[[#This Row],[Discount%]]&lt;0.4,"30-39%",fact_orders[[#This Row],[Discount%]]&lt;0.5,"40-49%",TRUE,"50%+")</f>
        <v>40-49%</v>
      </c>
    </row>
    <row r="2452" spans="1:25" hidden="1" x14ac:dyDescent="0.3">
      <c r="A2452" t="s">
        <v>5868</v>
      </c>
      <c r="B2452" t="s">
        <v>3328</v>
      </c>
      <c r="C2452" t="s">
        <v>2292</v>
      </c>
      <c r="D2452" s="2">
        <v>44959</v>
      </c>
      <c r="E2452">
        <v>654</v>
      </c>
      <c r="F2452" s="4">
        <v>0.15</v>
      </c>
      <c r="G2452" t="s">
        <v>2115</v>
      </c>
      <c r="H2452" t="s">
        <v>2116</v>
      </c>
      <c r="I2452" t="s">
        <v>2278</v>
      </c>
      <c r="J2452" t="s">
        <v>2198</v>
      </c>
      <c r="K2452" t="s">
        <v>2119</v>
      </c>
      <c r="L2452" t="s">
        <v>2291</v>
      </c>
      <c r="M2452">
        <v>5</v>
      </c>
      <c r="N2452">
        <v>45</v>
      </c>
      <c r="O2452" t="s">
        <v>3321</v>
      </c>
      <c r="P2452" t="s">
        <v>3322</v>
      </c>
      <c r="Q2452" s="7">
        <f>fact_orders[[#This Row],[Original Price]]*(1-fact_orders[[#This Row],[Discount%]])</f>
        <v>555.9</v>
      </c>
      <c r="R2452">
        <f>fact_orders[[#This Row],[Original Price]]*fact_orders[[#This Row],[Discount%]]</f>
        <v>98.1</v>
      </c>
      <c r="S2452">
        <f>YEAR(fact_orders[[#This Row],[Date]])</f>
        <v>2023</v>
      </c>
      <c r="T2452">
        <f>MONTH(fact_orders[[#This Row],[Date]])</f>
        <v>2</v>
      </c>
      <c r="U2452" t="str">
        <f>TEXT(fact_orders[[#This Row],[Date]],"mmm-yyyy")</f>
        <v>Feb-2023</v>
      </c>
      <c r="V2452" t="str">
        <f>"Q"&amp;ROUNDUP(MONTH(fact_orders[[#This Row],[Date]])/3,0)</f>
        <v>Q1</v>
      </c>
      <c r="W2452" t="str" cm="1">
        <f t="array" ref="W2452">_xlfn.IFS(
fact_orders[[#This Row],[dim_customers.Customer Age]]&lt;=25,"18-25",
fact_orders[[#This Row],[dim_customers.Customer Age]]&lt;=35,"26-35",
fact_orders[[#This Row],[dim_customers.Customer Age]]&lt;=45,"36-45",
fact_orders[[#This Row],[dim_customers.Customer Age]]&lt;=55,"46-55",
TRUE,"56+"
)</f>
        <v>36-45</v>
      </c>
      <c r="X2452" t="str" cm="1">
        <f t="array" ref="X2452">_xlfn.IFS(fact_orders[[#This Row],[Original Price]]&lt;250,"Under 250", fact_orders[[#This Row],[Original Price]]&lt;500, "250-499",fact_orders[[#This Row],[Original Price]]&lt;1000,"500-999",fact_orders[[#This Row],[Original Price]]&lt;2000,"1000-1999",TRUE,"2000+")</f>
        <v>500-999</v>
      </c>
      <c r="Y2452" t="str" cm="1">
        <f t="array" ref="Y2452">_xlfn.IFS(fact_orders[[#This Row],[Discount%]]&lt;0.2,"10-19%",fact_orders[[#This Row],[Discount%]]&lt;0.3,"20-29%",fact_orders[[#This Row],[Discount%]]&lt;0.4,"30-39%",fact_orders[[#This Row],[Discount%]]&lt;0.5,"40-49%",TRUE,"50%+")</f>
        <v>10-19%</v>
      </c>
    </row>
    <row r="2453" spans="1:25" hidden="1" x14ac:dyDescent="0.3">
      <c r="A2453" t="s">
        <v>5869</v>
      </c>
      <c r="B2453" t="s">
        <v>3329</v>
      </c>
      <c r="C2453" t="s">
        <v>2293</v>
      </c>
      <c r="D2453" s="2">
        <v>44465</v>
      </c>
      <c r="E2453">
        <v>854</v>
      </c>
      <c r="F2453" s="4">
        <v>0.15</v>
      </c>
      <c r="G2453" t="s">
        <v>2115</v>
      </c>
      <c r="H2453" t="s">
        <v>2116</v>
      </c>
      <c r="I2453" t="s">
        <v>2278</v>
      </c>
      <c r="J2453" t="s">
        <v>2198</v>
      </c>
      <c r="K2453" t="s">
        <v>2119</v>
      </c>
      <c r="L2453" t="s">
        <v>2291</v>
      </c>
      <c r="M2453">
        <v>3</v>
      </c>
      <c r="N2453">
        <v>35</v>
      </c>
      <c r="O2453" t="s">
        <v>3321</v>
      </c>
      <c r="P2453" t="s">
        <v>3322</v>
      </c>
      <c r="Q2453" s="7">
        <f>fact_orders[[#This Row],[Original Price]]*(1-fact_orders[[#This Row],[Discount%]])</f>
        <v>725.9</v>
      </c>
      <c r="R2453">
        <f>fact_orders[[#This Row],[Original Price]]*fact_orders[[#This Row],[Discount%]]</f>
        <v>128.1</v>
      </c>
      <c r="S2453">
        <f>YEAR(fact_orders[[#This Row],[Date]])</f>
        <v>2021</v>
      </c>
      <c r="T2453">
        <f>MONTH(fact_orders[[#This Row],[Date]])</f>
        <v>9</v>
      </c>
      <c r="U2453" t="str">
        <f>TEXT(fact_orders[[#This Row],[Date]],"mmm-yyyy")</f>
        <v>Sep-2021</v>
      </c>
      <c r="V2453" t="str">
        <f>"Q"&amp;ROUNDUP(MONTH(fact_orders[[#This Row],[Date]])/3,0)</f>
        <v>Q3</v>
      </c>
      <c r="W2453" t="str" cm="1">
        <f t="array" ref="W2453">_xlfn.IFS(
fact_orders[[#This Row],[dim_customers.Customer Age]]&lt;=25,"18-25",
fact_orders[[#This Row],[dim_customers.Customer Age]]&lt;=35,"26-35",
fact_orders[[#This Row],[dim_customers.Customer Age]]&lt;=45,"36-45",
fact_orders[[#This Row],[dim_customers.Customer Age]]&lt;=55,"46-55",
TRUE,"56+"
)</f>
        <v>26-35</v>
      </c>
      <c r="X2453" t="str" cm="1">
        <f t="array" ref="X2453">_xlfn.IFS(fact_orders[[#This Row],[Original Price]]&lt;250,"Under 250", fact_orders[[#This Row],[Original Price]]&lt;500, "250-499",fact_orders[[#This Row],[Original Price]]&lt;1000,"500-999",fact_orders[[#This Row],[Original Price]]&lt;2000,"1000-1999",TRUE,"2000+")</f>
        <v>500-999</v>
      </c>
      <c r="Y2453" t="str" cm="1">
        <f t="array" ref="Y2453">_xlfn.IFS(fact_orders[[#This Row],[Discount%]]&lt;0.2,"10-19%",fact_orders[[#This Row],[Discount%]]&lt;0.3,"20-29%",fact_orders[[#This Row],[Discount%]]&lt;0.4,"30-39%",fact_orders[[#This Row],[Discount%]]&lt;0.5,"40-49%",TRUE,"50%+")</f>
        <v>10-19%</v>
      </c>
    </row>
    <row r="2454" spans="1:25" hidden="1" x14ac:dyDescent="0.3">
      <c r="A2454" t="s">
        <v>5870</v>
      </c>
      <c r="B2454" t="s">
        <v>3330</v>
      </c>
      <c r="C2454" t="s">
        <v>2294</v>
      </c>
      <c r="D2454" s="2">
        <v>44268</v>
      </c>
      <c r="E2454">
        <v>475</v>
      </c>
      <c r="F2454" s="4">
        <v>0.15</v>
      </c>
      <c r="G2454" t="s">
        <v>2115</v>
      </c>
      <c r="H2454" t="s">
        <v>2116</v>
      </c>
      <c r="I2454" t="s">
        <v>2278</v>
      </c>
      <c r="J2454" t="s">
        <v>2198</v>
      </c>
      <c r="K2454" t="s">
        <v>2119</v>
      </c>
      <c r="L2454" t="s">
        <v>2291</v>
      </c>
      <c r="M2454">
        <v>5</v>
      </c>
      <c r="N2454">
        <v>36</v>
      </c>
      <c r="O2454" t="s">
        <v>3331</v>
      </c>
      <c r="P2454" t="s">
        <v>3332</v>
      </c>
      <c r="Q2454" s="7">
        <f>fact_orders[[#This Row],[Original Price]]*(1-fact_orders[[#This Row],[Discount%]])</f>
        <v>403.75</v>
      </c>
      <c r="R2454">
        <f>fact_orders[[#This Row],[Original Price]]*fact_orders[[#This Row],[Discount%]]</f>
        <v>71.25</v>
      </c>
      <c r="S2454">
        <f>YEAR(fact_orders[[#This Row],[Date]])</f>
        <v>2021</v>
      </c>
      <c r="T2454">
        <f>MONTH(fact_orders[[#This Row],[Date]])</f>
        <v>3</v>
      </c>
      <c r="U2454" t="str">
        <f>TEXT(fact_orders[[#This Row],[Date]],"mmm-yyyy")</f>
        <v>Mar-2021</v>
      </c>
      <c r="V2454" t="str">
        <f>"Q"&amp;ROUNDUP(MONTH(fact_orders[[#This Row],[Date]])/3,0)</f>
        <v>Q1</v>
      </c>
      <c r="W2454" t="str" cm="1">
        <f t="array" ref="W2454">_xlfn.IFS(
fact_orders[[#This Row],[dim_customers.Customer Age]]&lt;=25,"18-25",
fact_orders[[#This Row],[dim_customers.Customer Age]]&lt;=35,"26-35",
fact_orders[[#This Row],[dim_customers.Customer Age]]&lt;=45,"36-45",
fact_orders[[#This Row],[dim_customers.Customer Age]]&lt;=55,"46-55",
TRUE,"56+"
)</f>
        <v>36-45</v>
      </c>
      <c r="X2454" t="str" cm="1">
        <f t="array" ref="X2454">_xlfn.IFS(fact_orders[[#This Row],[Original Price]]&lt;250,"Under 250", fact_orders[[#This Row],[Original Price]]&lt;500, "250-499",fact_orders[[#This Row],[Original Price]]&lt;1000,"500-999",fact_orders[[#This Row],[Original Price]]&lt;2000,"1000-1999",TRUE,"2000+")</f>
        <v>250-499</v>
      </c>
      <c r="Y2454" t="str" cm="1">
        <f t="array" ref="Y2454">_xlfn.IFS(fact_orders[[#This Row],[Discount%]]&lt;0.2,"10-19%",fact_orders[[#This Row],[Discount%]]&lt;0.3,"20-29%",fact_orders[[#This Row],[Discount%]]&lt;0.4,"30-39%",fact_orders[[#This Row],[Discount%]]&lt;0.5,"40-49%",TRUE,"50%+")</f>
        <v>10-19%</v>
      </c>
    </row>
    <row r="2455" spans="1:25" hidden="1" x14ac:dyDescent="0.3">
      <c r="A2455" t="s">
        <v>5871</v>
      </c>
      <c r="B2455" t="s">
        <v>3333</v>
      </c>
      <c r="C2455" t="s">
        <v>2295</v>
      </c>
      <c r="D2455" s="2">
        <v>44231</v>
      </c>
      <c r="E2455">
        <v>349</v>
      </c>
      <c r="F2455" s="4">
        <v>0.35</v>
      </c>
      <c r="G2455" t="s">
        <v>2115</v>
      </c>
      <c r="H2455" t="s">
        <v>2116</v>
      </c>
      <c r="I2455" t="s">
        <v>2278</v>
      </c>
      <c r="J2455" t="s">
        <v>2198</v>
      </c>
      <c r="K2455" t="s">
        <v>2119</v>
      </c>
      <c r="L2455" t="s">
        <v>162</v>
      </c>
      <c r="M2455">
        <v>5</v>
      </c>
      <c r="N2455">
        <v>37</v>
      </c>
      <c r="O2455" t="s">
        <v>3331</v>
      </c>
      <c r="P2455" t="s">
        <v>3332</v>
      </c>
      <c r="Q2455" s="7">
        <f>fact_orders[[#This Row],[Original Price]]*(1-fact_orders[[#This Row],[Discount%]])</f>
        <v>226.85</v>
      </c>
      <c r="R2455">
        <f>fact_orders[[#This Row],[Original Price]]*fact_orders[[#This Row],[Discount%]]</f>
        <v>122.14999999999999</v>
      </c>
      <c r="S2455">
        <f>YEAR(fact_orders[[#This Row],[Date]])</f>
        <v>2021</v>
      </c>
      <c r="T2455">
        <f>MONTH(fact_orders[[#This Row],[Date]])</f>
        <v>2</v>
      </c>
      <c r="U2455" t="str">
        <f>TEXT(fact_orders[[#This Row],[Date]],"mmm-yyyy")</f>
        <v>Feb-2021</v>
      </c>
      <c r="V2455" t="str">
        <f>"Q"&amp;ROUNDUP(MONTH(fact_orders[[#This Row],[Date]])/3,0)</f>
        <v>Q1</v>
      </c>
      <c r="W2455" t="str" cm="1">
        <f t="array" ref="W2455">_xlfn.IFS(
fact_orders[[#This Row],[dim_customers.Customer Age]]&lt;=25,"18-25",
fact_orders[[#This Row],[dim_customers.Customer Age]]&lt;=35,"26-35",
fact_orders[[#This Row],[dim_customers.Customer Age]]&lt;=45,"36-45",
fact_orders[[#This Row],[dim_customers.Customer Age]]&lt;=55,"46-55",
TRUE,"56+"
)</f>
        <v>36-45</v>
      </c>
      <c r="X2455" t="str" cm="1">
        <f t="array" ref="X2455">_xlfn.IFS(fact_orders[[#This Row],[Original Price]]&lt;250,"Under 250", fact_orders[[#This Row],[Original Price]]&lt;500, "250-499",fact_orders[[#This Row],[Original Price]]&lt;1000,"500-999",fact_orders[[#This Row],[Original Price]]&lt;2000,"1000-1999",TRUE,"2000+")</f>
        <v>250-499</v>
      </c>
      <c r="Y2455" t="str" cm="1">
        <f t="array" ref="Y2455">_xlfn.IFS(fact_orders[[#This Row],[Discount%]]&lt;0.2,"10-19%",fact_orders[[#This Row],[Discount%]]&lt;0.3,"20-29%",fact_orders[[#This Row],[Discount%]]&lt;0.4,"30-39%",fact_orders[[#This Row],[Discount%]]&lt;0.5,"40-49%",TRUE,"50%+")</f>
        <v>30-39%</v>
      </c>
    </row>
    <row r="2456" spans="1:25" hidden="1" x14ac:dyDescent="0.3">
      <c r="A2456" t="s">
        <v>5872</v>
      </c>
      <c r="B2456" t="s">
        <v>3334</v>
      </c>
      <c r="C2456" t="s">
        <v>2296</v>
      </c>
      <c r="D2456" s="2">
        <v>44765</v>
      </c>
      <c r="E2456">
        <v>350</v>
      </c>
      <c r="F2456" s="4">
        <v>0.35</v>
      </c>
      <c r="G2456" t="s">
        <v>2115</v>
      </c>
      <c r="H2456" t="s">
        <v>2116</v>
      </c>
      <c r="I2456" t="s">
        <v>2278</v>
      </c>
      <c r="J2456" t="s">
        <v>2198</v>
      </c>
      <c r="K2456" t="s">
        <v>2119</v>
      </c>
      <c r="L2456" t="s">
        <v>162</v>
      </c>
      <c r="M2456">
        <v>4</v>
      </c>
      <c r="N2456">
        <v>26</v>
      </c>
      <c r="O2456" t="s">
        <v>3331</v>
      </c>
      <c r="P2456" t="s">
        <v>3332</v>
      </c>
      <c r="Q2456" s="7">
        <f>fact_orders[[#This Row],[Original Price]]*(1-fact_orders[[#This Row],[Discount%]])</f>
        <v>227.5</v>
      </c>
      <c r="R2456">
        <f>fact_orders[[#This Row],[Original Price]]*fact_orders[[#This Row],[Discount%]]</f>
        <v>122.49999999999999</v>
      </c>
      <c r="S2456">
        <f>YEAR(fact_orders[[#This Row],[Date]])</f>
        <v>2022</v>
      </c>
      <c r="T2456">
        <f>MONTH(fact_orders[[#This Row],[Date]])</f>
        <v>7</v>
      </c>
      <c r="U2456" t="str">
        <f>TEXT(fact_orders[[#This Row],[Date]],"mmm-yyyy")</f>
        <v>Jul-2022</v>
      </c>
      <c r="V2456" t="str">
        <f>"Q"&amp;ROUNDUP(MONTH(fact_orders[[#This Row],[Date]])/3,0)</f>
        <v>Q3</v>
      </c>
      <c r="W2456" t="str" cm="1">
        <f t="array" ref="W2456">_xlfn.IFS(
fact_orders[[#This Row],[dim_customers.Customer Age]]&lt;=25,"18-25",
fact_orders[[#This Row],[dim_customers.Customer Age]]&lt;=35,"26-35",
fact_orders[[#This Row],[dim_customers.Customer Age]]&lt;=45,"36-45",
fact_orders[[#This Row],[dim_customers.Customer Age]]&lt;=55,"46-55",
TRUE,"56+"
)</f>
        <v>26-35</v>
      </c>
      <c r="X2456" t="str" cm="1">
        <f t="array" ref="X2456">_xlfn.IFS(fact_orders[[#This Row],[Original Price]]&lt;250,"Under 250", fact_orders[[#This Row],[Original Price]]&lt;500, "250-499",fact_orders[[#This Row],[Original Price]]&lt;1000,"500-999",fact_orders[[#This Row],[Original Price]]&lt;2000,"1000-1999",TRUE,"2000+")</f>
        <v>250-499</v>
      </c>
      <c r="Y2456" t="str" cm="1">
        <f t="array" ref="Y2456">_xlfn.IFS(fact_orders[[#This Row],[Discount%]]&lt;0.2,"10-19%",fact_orders[[#This Row],[Discount%]]&lt;0.3,"20-29%",fact_orders[[#This Row],[Discount%]]&lt;0.4,"30-39%",fact_orders[[#This Row],[Discount%]]&lt;0.5,"40-49%",TRUE,"50%+")</f>
        <v>30-39%</v>
      </c>
    </row>
    <row r="2457" spans="1:25" hidden="1" x14ac:dyDescent="0.3">
      <c r="A2457" t="s">
        <v>5873</v>
      </c>
      <c r="B2457" t="s">
        <v>3335</v>
      </c>
      <c r="C2457" t="s">
        <v>2297</v>
      </c>
      <c r="D2457" s="2">
        <v>44620</v>
      </c>
      <c r="E2457">
        <v>351</v>
      </c>
      <c r="F2457" s="4">
        <v>0.35</v>
      </c>
      <c r="G2457" t="s">
        <v>2115</v>
      </c>
      <c r="H2457" t="s">
        <v>2116</v>
      </c>
      <c r="I2457" t="s">
        <v>2278</v>
      </c>
      <c r="J2457" t="s">
        <v>2244</v>
      </c>
      <c r="K2457" t="s">
        <v>2119</v>
      </c>
      <c r="L2457" t="s">
        <v>162</v>
      </c>
      <c r="M2457">
        <v>3</v>
      </c>
      <c r="N2457">
        <v>27</v>
      </c>
      <c r="O2457" t="s">
        <v>3331</v>
      </c>
      <c r="P2457" t="s">
        <v>3332</v>
      </c>
      <c r="Q2457" s="7">
        <f>fact_orders[[#This Row],[Original Price]]*(1-fact_orders[[#This Row],[Discount%]])</f>
        <v>228.15</v>
      </c>
      <c r="R2457">
        <f>fact_orders[[#This Row],[Original Price]]*fact_orders[[#This Row],[Discount%]]</f>
        <v>122.85</v>
      </c>
      <c r="S2457">
        <f>YEAR(fact_orders[[#This Row],[Date]])</f>
        <v>2022</v>
      </c>
      <c r="T2457">
        <f>MONTH(fact_orders[[#This Row],[Date]])</f>
        <v>2</v>
      </c>
      <c r="U2457" t="str">
        <f>TEXT(fact_orders[[#This Row],[Date]],"mmm-yyyy")</f>
        <v>Feb-2022</v>
      </c>
      <c r="V2457" t="str">
        <f>"Q"&amp;ROUNDUP(MONTH(fact_orders[[#This Row],[Date]])/3,0)</f>
        <v>Q1</v>
      </c>
      <c r="W2457" t="str" cm="1">
        <f t="array" ref="W2457">_xlfn.IFS(
fact_orders[[#This Row],[dim_customers.Customer Age]]&lt;=25,"18-25",
fact_orders[[#This Row],[dim_customers.Customer Age]]&lt;=35,"26-35",
fact_orders[[#This Row],[dim_customers.Customer Age]]&lt;=45,"36-45",
fact_orders[[#This Row],[dim_customers.Customer Age]]&lt;=55,"46-55",
TRUE,"56+"
)</f>
        <v>26-35</v>
      </c>
      <c r="X2457" t="str" cm="1">
        <f t="array" ref="X2457">_xlfn.IFS(fact_orders[[#This Row],[Original Price]]&lt;250,"Under 250", fact_orders[[#This Row],[Original Price]]&lt;500, "250-499",fact_orders[[#This Row],[Original Price]]&lt;1000,"500-999",fact_orders[[#This Row],[Original Price]]&lt;2000,"1000-1999",TRUE,"2000+")</f>
        <v>250-499</v>
      </c>
      <c r="Y2457" t="str" cm="1">
        <f t="array" ref="Y2457">_xlfn.IFS(fact_orders[[#This Row],[Discount%]]&lt;0.2,"10-19%",fact_orders[[#This Row],[Discount%]]&lt;0.3,"20-29%",fact_orders[[#This Row],[Discount%]]&lt;0.4,"30-39%",fact_orders[[#This Row],[Discount%]]&lt;0.5,"40-49%",TRUE,"50%+")</f>
        <v>30-39%</v>
      </c>
    </row>
    <row r="2458" spans="1:25" hidden="1" x14ac:dyDescent="0.3">
      <c r="A2458" t="s">
        <v>5874</v>
      </c>
      <c r="B2458" t="s">
        <v>3336</v>
      </c>
      <c r="C2458" t="s">
        <v>2298</v>
      </c>
      <c r="D2458" s="2">
        <v>44904</v>
      </c>
      <c r="E2458">
        <v>352</v>
      </c>
      <c r="F2458" s="4">
        <v>0.35</v>
      </c>
      <c r="G2458" t="s">
        <v>2115</v>
      </c>
      <c r="H2458" t="s">
        <v>2116</v>
      </c>
      <c r="I2458" t="s">
        <v>2278</v>
      </c>
      <c r="J2458" t="s">
        <v>2244</v>
      </c>
      <c r="K2458" t="s">
        <v>2119</v>
      </c>
      <c r="L2458" t="s">
        <v>12</v>
      </c>
      <c r="M2458">
        <v>5</v>
      </c>
      <c r="N2458">
        <v>28</v>
      </c>
      <c r="O2458" t="s">
        <v>3337</v>
      </c>
      <c r="P2458" t="s">
        <v>3332</v>
      </c>
      <c r="Q2458" s="7">
        <f>fact_orders[[#This Row],[Original Price]]*(1-fact_orders[[#This Row],[Discount%]])</f>
        <v>228.8</v>
      </c>
      <c r="R2458">
        <f>fact_orders[[#This Row],[Original Price]]*fact_orders[[#This Row],[Discount%]]</f>
        <v>123.19999999999999</v>
      </c>
      <c r="S2458">
        <f>YEAR(fact_orders[[#This Row],[Date]])</f>
        <v>2022</v>
      </c>
      <c r="T2458">
        <f>MONTH(fact_orders[[#This Row],[Date]])</f>
        <v>12</v>
      </c>
      <c r="U2458" t="str">
        <f>TEXT(fact_orders[[#This Row],[Date]],"mmm-yyyy")</f>
        <v>Dec-2022</v>
      </c>
      <c r="V2458" t="str">
        <f>"Q"&amp;ROUNDUP(MONTH(fact_orders[[#This Row],[Date]])/3,0)</f>
        <v>Q4</v>
      </c>
      <c r="W2458" t="str" cm="1">
        <f t="array" ref="W2458">_xlfn.IFS(
fact_orders[[#This Row],[dim_customers.Customer Age]]&lt;=25,"18-25",
fact_orders[[#This Row],[dim_customers.Customer Age]]&lt;=35,"26-35",
fact_orders[[#This Row],[dim_customers.Customer Age]]&lt;=45,"36-45",
fact_orders[[#This Row],[dim_customers.Customer Age]]&lt;=55,"46-55",
TRUE,"56+"
)</f>
        <v>26-35</v>
      </c>
      <c r="X2458" t="str" cm="1">
        <f t="array" ref="X2458">_xlfn.IFS(fact_orders[[#This Row],[Original Price]]&lt;250,"Under 250", fact_orders[[#This Row],[Original Price]]&lt;500, "250-499",fact_orders[[#This Row],[Original Price]]&lt;1000,"500-999",fact_orders[[#This Row],[Original Price]]&lt;2000,"1000-1999",TRUE,"2000+")</f>
        <v>250-499</v>
      </c>
      <c r="Y2458" t="str" cm="1">
        <f t="array" ref="Y2458">_xlfn.IFS(fact_orders[[#This Row],[Discount%]]&lt;0.2,"10-19%",fact_orders[[#This Row],[Discount%]]&lt;0.3,"20-29%",fact_orders[[#This Row],[Discount%]]&lt;0.4,"30-39%",fact_orders[[#This Row],[Discount%]]&lt;0.5,"40-49%",TRUE,"50%+")</f>
        <v>30-39%</v>
      </c>
    </row>
    <row r="2459" spans="1:25" hidden="1" x14ac:dyDescent="0.3">
      <c r="A2459" t="s">
        <v>5875</v>
      </c>
      <c r="B2459" t="s">
        <v>3338</v>
      </c>
      <c r="C2459" t="s">
        <v>2299</v>
      </c>
      <c r="D2459" s="2">
        <v>44613</v>
      </c>
      <c r="E2459">
        <v>353</v>
      </c>
      <c r="F2459" s="4">
        <v>0.55000000000000004</v>
      </c>
      <c r="G2459" t="s">
        <v>2115</v>
      </c>
      <c r="H2459" t="s">
        <v>2116</v>
      </c>
      <c r="I2459" t="s">
        <v>2278</v>
      </c>
      <c r="J2459" t="s">
        <v>2244</v>
      </c>
      <c r="K2459" t="s">
        <v>2119</v>
      </c>
      <c r="L2459" t="s">
        <v>12</v>
      </c>
      <c r="M2459">
        <v>4</v>
      </c>
      <c r="N2459">
        <v>29</v>
      </c>
      <c r="O2459" t="s">
        <v>3337</v>
      </c>
      <c r="P2459" t="s">
        <v>3332</v>
      </c>
      <c r="Q2459" s="7">
        <f>fact_orders[[#This Row],[Original Price]]*(1-fact_orders[[#This Row],[Discount%]])</f>
        <v>158.85</v>
      </c>
      <c r="R2459">
        <f>fact_orders[[#This Row],[Original Price]]*fact_orders[[#This Row],[Discount%]]</f>
        <v>194.15</v>
      </c>
      <c r="S2459">
        <f>YEAR(fact_orders[[#This Row],[Date]])</f>
        <v>2022</v>
      </c>
      <c r="T2459">
        <f>MONTH(fact_orders[[#This Row],[Date]])</f>
        <v>2</v>
      </c>
      <c r="U2459" t="str">
        <f>TEXT(fact_orders[[#This Row],[Date]],"mmm-yyyy")</f>
        <v>Feb-2022</v>
      </c>
      <c r="V2459" t="str">
        <f>"Q"&amp;ROUNDUP(MONTH(fact_orders[[#This Row],[Date]])/3,0)</f>
        <v>Q1</v>
      </c>
      <c r="W2459" t="str" cm="1">
        <f t="array" ref="W2459">_xlfn.IFS(
fact_orders[[#This Row],[dim_customers.Customer Age]]&lt;=25,"18-25",
fact_orders[[#This Row],[dim_customers.Customer Age]]&lt;=35,"26-35",
fact_orders[[#This Row],[dim_customers.Customer Age]]&lt;=45,"36-45",
fact_orders[[#This Row],[dim_customers.Customer Age]]&lt;=55,"46-55",
TRUE,"56+"
)</f>
        <v>26-35</v>
      </c>
      <c r="X2459" t="str" cm="1">
        <f t="array" ref="X2459">_xlfn.IFS(fact_orders[[#This Row],[Original Price]]&lt;250,"Under 250", fact_orders[[#This Row],[Original Price]]&lt;500, "250-499",fact_orders[[#This Row],[Original Price]]&lt;1000,"500-999",fact_orders[[#This Row],[Original Price]]&lt;2000,"1000-1999",TRUE,"2000+")</f>
        <v>250-499</v>
      </c>
      <c r="Y2459" t="str" cm="1">
        <f t="array" ref="Y2459">_xlfn.IFS(fact_orders[[#This Row],[Discount%]]&lt;0.2,"10-19%",fact_orders[[#This Row],[Discount%]]&lt;0.3,"20-29%",fact_orders[[#This Row],[Discount%]]&lt;0.4,"30-39%",fact_orders[[#This Row],[Discount%]]&lt;0.5,"40-49%",TRUE,"50%+")</f>
        <v>50%+</v>
      </c>
    </row>
    <row r="2460" spans="1:25" hidden="1" x14ac:dyDescent="0.3">
      <c r="A2460" t="s">
        <v>5876</v>
      </c>
      <c r="B2460" t="s">
        <v>3339</v>
      </c>
      <c r="C2460" t="s">
        <v>2300</v>
      </c>
      <c r="D2460" s="2">
        <v>44395</v>
      </c>
      <c r="E2460">
        <v>354</v>
      </c>
      <c r="F2460" s="4">
        <v>0.55000000000000004</v>
      </c>
      <c r="G2460" t="s">
        <v>2115</v>
      </c>
      <c r="H2460" t="s">
        <v>2116</v>
      </c>
      <c r="I2460" t="s">
        <v>2278</v>
      </c>
      <c r="J2460" t="s">
        <v>2244</v>
      </c>
      <c r="K2460" t="s">
        <v>2119</v>
      </c>
      <c r="L2460" t="s">
        <v>12</v>
      </c>
      <c r="M2460">
        <v>3</v>
      </c>
      <c r="N2460">
        <v>30</v>
      </c>
      <c r="O2460" t="s">
        <v>3337</v>
      </c>
      <c r="P2460" t="s">
        <v>3332</v>
      </c>
      <c r="Q2460" s="7">
        <f>fact_orders[[#This Row],[Original Price]]*(1-fact_orders[[#This Row],[Discount%]])</f>
        <v>159.29999999999998</v>
      </c>
      <c r="R2460">
        <f>fact_orders[[#This Row],[Original Price]]*fact_orders[[#This Row],[Discount%]]</f>
        <v>194.70000000000002</v>
      </c>
      <c r="S2460">
        <f>YEAR(fact_orders[[#This Row],[Date]])</f>
        <v>2021</v>
      </c>
      <c r="T2460">
        <f>MONTH(fact_orders[[#This Row],[Date]])</f>
        <v>7</v>
      </c>
      <c r="U2460" t="str">
        <f>TEXT(fact_orders[[#This Row],[Date]],"mmm-yyyy")</f>
        <v>Jul-2021</v>
      </c>
      <c r="V2460" t="str">
        <f>"Q"&amp;ROUNDUP(MONTH(fact_orders[[#This Row],[Date]])/3,0)</f>
        <v>Q3</v>
      </c>
      <c r="W2460" t="str" cm="1">
        <f t="array" ref="W2460">_xlfn.IFS(
fact_orders[[#This Row],[dim_customers.Customer Age]]&lt;=25,"18-25",
fact_orders[[#This Row],[dim_customers.Customer Age]]&lt;=35,"26-35",
fact_orders[[#This Row],[dim_customers.Customer Age]]&lt;=45,"36-45",
fact_orders[[#This Row],[dim_customers.Customer Age]]&lt;=55,"46-55",
TRUE,"56+"
)</f>
        <v>26-35</v>
      </c>
      <c r="X2460" t="str" cm="1">
        <f t="array" ref="X2460">_xlfn.IFS(fact_orders[[#This Row],[Original Price]]&lt;250,"Under 250", fact_orders[[#This Row],[Original Price]]&lt;500, "250-499",fact_orders[[#This Row],[Original Price]]&lt;1000,"500-999",fact_orders[[#This Row],[Original Price]]&lt;2000,"1000-1999",TRUE,"2000+")</f>
        <v>250-499</v>
      </c>
      <c r="Y2460" t="str" cm="1">
        <f t="array" ref="Y2460">_xlfn.IFS(fact_orders[[#This Row],[Discount%]]&lt;0.2,"10-19%",fact_orders[[#This Row],[Discount%]]&lt;0.3,"20-29%",fact_orders[[#This Row],[Discount%]]&lt;0.4,"30-39%",fact_orders[[#This Row],[Discount%]]&lt;0.5,"40-49%",TRUE,"50%+")</f>
        <v>50%+</v>
      </c>
    </row>
    <row r="2461" spans="1:25" hidden="1" x14ac:dyDescent="0.3">
      <c r="A2461" t="s">
        <v>5877</v>
      </c>
      <c r="B2461" t="s">
        <v>3340</v>
      </c>
      <c r="C2461" t="s">
        <v>2301</v>
      </c>
      <c r="D2461" s="2">
        <v>44767</v>
      </c>
      <c r="E2461">
        <v>355</v>
      </c>
      <c r="F2461" s="4">
        <v>0.55000000000000004</v>
      </c>
      <c r="G2461" t="s">
        <v>2115</v>
      </c>
      <c r="H2461" t="s">
        <v>2116</v>
      </c>
      <c r="I2461" t="s">
        <v>2278</v>
      </c>
      <c r="J2461" t="s">
        <v>2244</v>
      </c>
      <c r="K2461" t="s">
        <v>2119</v>
      </c>
      <c r="L2461" t="s">
        <v>12</v>
      </c>
      <c r="M2461">
        <v>5</v>
      </c>
      <c r="N2461">
        <v>31</v>
      </c>
      <c r="O2461" t="s">
        <v>3341</v>
      </c>
      <c r="P2461" t="s">
        <v>3332</v>
      </c>
      <c r="Q2461" s="7">
        <f>fact_orders[[#This Row],[Original Price]]*(1-fact_orders[[#This Row],[Discount%]])</f>
        <v>159.74999999999997</v>
      </c>
      <c r="R2461">
        <f>fact_orders[[#This Row],[Original Price]]*fact_orders[[#This Row],[Discount%]]</f>
        <v>195.25000000000003</v>
      </c>
      <c r="S2461">
        <f>YEAR(fact_orders[[#This Row],[Date]])</f>
        <v>2022</v>
      </c>
      <c r="T2461">
        <f>MONTH(fact_orders[[#This Row],[Date]])</f>
        <v>7</v>
      </c>
      <c r="U2461" t="str">
        <f>TEXT(fact_orders[[#This Row],[Date]],"mmm-yyyy")</f>
        <v>Jul-2022</v>
      </c>
      <c r="V2461" t="str">
        <f>"Q"&amp;ROUNDUP(MONTH(fact_orders[[#This Row],[Date]])/3,0)</f>
        <v>Q3</v>
      </c>
      <c r="W2461" t="str" cm="1">
        <f t="array" ref="W2461">_xlfn.IFS(
fact_orders[[#This Row],[dim_customers.Customer Age]]&lt;=25,"18-25",
fact_orders[[#This Row],[dim_customers.Customer Age]]&lt;=35,"26-35",
fact_orders[[#This Row],[dim_customers.Customer Age]]&lt;=45,"36-45",
fact_orders[[#This Row],[dim_customers.Customer Age]]&lt;=55,"46-55",
TRUE,"56+"
)</f>
        <v>26-35</v>
      </c>
      <c r="X2461" t="str" cm="1">
        <f t="array" ref="X2461">_xlfn.IFS(fact_orders[[#This Row],[Original Price]]&lt;250,"Under 250", fact_orders[[#This Row],[Original Price]]&lt;500, "250-499",fact_orders[[#This Row],[Original Price]]&lt;1000,"500-999",fact_orders[[#This Row],[Original Price]]&lt;2000,"1000-1999",TRUE,"2000+")</f>
        <v>250-499</v>
      </c>
      <c r="Y2461" t="str" cm="1">
        <f t="array" ref="Y2461">_xlfn.IFS(fact_orders[[#This Row],[Discount%]]&lt;0.2,"10-19%",fact_orders[[#This Row],[Discount%]]&lt;0.3,"20-29%",fact_orders[[#This Row],[Discount%]]&lt;0.4,"30-39%",fact_orders[[#This Row],[Discount%]]&lt;0.5,"40-49%",TRUE,"50%+")</f>
        <v>50%+</v>
      </c>
    </row>
    <row r="2462" spans="1:25" hidden="1" x14ac:dyDescent="0.3">
      <c r="A2462" t="s">
        <v>5878</v>
      </c>
      <c r="B2462" t="s">
        <v>3342</v>
      </c>
      <c r="C2462" t="s">
        <v>2302</v>
      </c>
      <c r="D2462" s="2">
        <v>44373</v>
      </c>
      <c r="E2462">
        <v>356</v>
      </c>
      <c r="F2462" s="4">
        <v>0.55000000000000004</v>
      </c>
      <c r="G2462" t="s">
        <v>2115</v>
      </c>
      <c r="H2462" t="s">
        <v>2116</v>
      </c>
      <c r="I2462" t="s">
        <v>2278</v>
      </c>
      <c r="J2462" t="s">
        <v>2270</v>
      </c>
      <c r="K2462" t="s">
        <v>2119</v>
      </c>
      <c r="L2462" t="s">
        <v>12</v>
      </c>
      <c r="M2462">
        <v>5</v>
      </c>
      <c r="N2462">
        <v>32</v>
      </c>
      <c r="O2462" t="s">
        <v>3341</v>
      </c>
      <c r="P2462" t="s">
        <v>3332</v>
      </c>
      <c r="Q2462" s="7">
        <f>fact_orders[[#This Row],[Original Price]]*(1-fact_orders[[#This Row],[Discount%]])</f>
        <v>160.19999999999999</v>
      </c>
      <c r="R2462">
        <f>fact_orders[[#This Row],[Original Price]]*fact_orders[[#This Row],[Discount%]]</f>
        <v>195.8</v>
      </c>
      <c r="S2462">
        <f>YEAR(fact_orders[[#This Row],[Date]])</f>
        <v>2021</v>
      </c>
      <c r="T2462">
        <f>MONTH(fact_orders[[#This Row],[Date]])</f>
        <v>6</v>
      </c>
      <c r="U2462" t="str">
        <f>TEXT(fact_orders[[#This Row],[Date]],"mmm-yyyy")</f>
        <v>Jun-2021</v>
      </c>
      <c r="V2462" t="str">
        <f>"Q"&amp;ROUNDUP(MONTH(fact_orders[[#This Row],[Date]])/3,0)</f>
        <v>Q2</v>
      </c>
      <c r="W2462" t="str" cm="1">
        <f t="array" ref="W2462">_xlfn.IFS(
fact_orders[[#This Row],[dim_customers.Customer Age]]&lt;=25,"18-25",
fact_orders[[#This Row],[dim_customers.Customer Age]]&lt;=35,"26-35",
fact_orders[[#This Row],[dim_customers.Customer Age]]&lt;=45,"36-45",
fact_orders[[#This Row],[dim_customers.Customer Age]]&lt;=55,"46-55",
TRUE,"56+"
)</f>
        <v>26-35</v>
      </c>
      <c r="X2462" t="str" cm="1">
        <f t="array" ref="X2462">_xlfn.IFS(fact_orders[[#This Row],[Original Price]]&lt;250,"Under 250", fact_orders[[#This Row],[Original Price]]&lt;500, "250-499",fact_orders[[#This Row],[Original Price]]&lt;1000,"500-999",fact_orders[[#This Row],[Original Price]]&lt;2000,"1000-1999",TRUE,"2000+")</f>
        <v>250-499</v>
      </c>
      <c r="Y2462" t="str" cm="1">
        <f t="array" ref="Y2462">_xlfn.IFS(fact_orders[[#This Row],[Discount%]]&lt;0.2,"10-19%",fact_orders[[#This Row],[Discount%]]&lt;0.3,"20-29%",fact_orders[[#This Row],[Discount%]]&lt;0.4,"30-39%",fact_orders[[#This Row],[Discount%]]&lt;0.5,"40-49%",TRUE,"50%+")</f>
        <v>50%+</v>
      </c>
    </row>
    <row r="2463" spans="1:25" hidden="1" x14ac:dyDescent="0.3">
      <c r="A2463" t="s">
        <v>5879</v>
      </c>
      <c r="B2463" t="s">
        <v>3343</v>
      </c>
      <c r="C2463" t="s">
        <v>2303</v>
      </c>
      <c r="D2463" s="2">
        <v>44641</v>
      </c>
      <c r="E2463">
        <v>999</v>
      </c>
      <c r="F2463" s="4">
        <v>0.5</v>
      </c>
      <c r="G2463" t="s">
        <v>2115</v>
      </c>
      <c r="H2463" t="s">
        <v>2116</v>
      </c>
      <c r="I2463" t="s">
        <v>2278</v>
      </c>
      <c r="J2463" t="s">
        <v>2270</v>
      </c>
      <c r="K2463" t="s">
        <v>2119</v>
      </c>
      <c r="L2463" t="s">
        <v>12</v>
      </c>
      <c r="M2463">
        <v>4</v>
      </c>
      <c r="N2463">
        <v>33</v>
      </c>
      <c r="O2463" t="s">
        <v>3341</v>
      </c>
      <c r="P2463" t="s">
        <v>3332</v>
      </c>
      <c r="Q2463" s="7">
        <f>fact_orders[[#This Row],[Original Price]]*(1-fact_orders[[#This Row],[Discount%]])</f>
        <v>499.5</v>
      </c>
      <c r="R2463">
        <f>fact_orders[[#This Row],[Original Price]]*fact_orders[[#This Row],[Discount%]]</f>
        <v>499.5</v>
      </c>
      <c r="S2463">
        <f>YEAR(fact_orders[[#This Row],[Date]])</f>
        <v>2022</v>
      </c>
      <c r="T2463">
        <f>MONTH(fact_orders[[#This Row],[Date]])</f>
        <v>3</v>
      </c>
      <c r="U2463" t="str">
        <f>TEXT(fact_orders[[#This Row],[Date]],"mmm-yyyy")</f>
        <v>Mar-2022</v>
      </c>
      <c r="V2463" t="str">
        <f>"Q"&amp;ROUNDUP(MONTH(fact_orders[[#This Row],[Date]])/3,0)</f>
        <v>Q1</v>
      </c>
      <c r="W2463" t="str" cm="1">
        <f t="array" ref="W2463">_xlfn.IFS(
fact_orders[[#This Row],[dim_customers.Customer Age]]&lt;=25,"18-25",
fact_orders[[#This Row],[dim_customers.Customer Age]]&lt;=35,"26-35",
fact_orders[[#This Row],[dim_customers.Customer Age]]&lt;=45,"36-45",
fact_orders[[#This Row],[dim_customers.Customer Age]]&lt;=55,"46-55",
TRUE,"56+"
)</f>
        <v>26-35</v>
      </c>
      <c r="X2463" t="str" cm="1">
        <f t="array" ref="X2463">_xlfn.IFS(fact_orders[[#This Row],[Original Price]]&lt;250,"Under 250", fact_orders[[#This Row],[Original Price]]&lt;500, "250-499",fact_orders[[#This Row],[Original Price]]&lt;1000,"500-999",fact_orders[[#This Row],[Original Price]]&lt;2000,"1000-1999",TRUE,"2000+")</f>
        <v>500-999</v>
      </c>
      <c r="Y2463" t="str" cm="1">
        <f t="array" ref="Y2463">_xlfn.IFS(fact_orders[[#This Row],[Discount%]]&lt;0.2,"10-19%",fact_orders[[#This Row],[Discount%]]&lt;0.3,"20-29%",fact_orders[[#This Row],[Discount%]]&lt;0.4,"30-39%",fact_orders[[#This Row],[Discount%]]&lt;0.5,"40-49%",TRUE,"50%+")</f>
        <v>50%+</v>
      </c>
    </row>
    <row r="2464" spans="1:25" hidden="1" x14ac:dyDescent="0.3">
      <c r="A2464" t="s">
        <v>5880</v>
      </c>
      <c r="B2464" t="s">
        <v>3344</v>
      </c>
      <c r="C2464" t="s">
        <v>2304</v>
      </c>
      <c r="D2464" s="2">
        <v>44528</v>
      </c>
      <c r="E2464">
        <v>555</v>
      </c>
      <c r="F2464" s="4">
        <v>0.5</v>
      </c>
      <c r="G2464" t="s">
        <v>2115</v>
      </c>
      <c r="H2464" t="s">
        <v>2116</v>
      </c>
      <c r="I2464" t="s">
        <v>2278</v>
      </c>
      <c r="J2464" t="s">
        <v>2270</v>
      </c>
      <c r="K2464" t="s">
        <v>2119</v>
      </c>
      <c r="L2464" t="s">
        <v>16</v>
      </c>
      <c r="M2464">
        <v>2</v>
      </c>
      <c r="N2464">
        <v>44</v>
      </c>
      <c r="O2464" t="s">
        <v>3345</v>
      </c>
      <c r="P2464" t="s">
        <v>3332</v>
      </c>
      <c r="Q2464" s="7">
        <f>fact_orders[[#This Row],[Original Price]]*(1-fact_orders[[#This Row],[Discount%]])</f>
        <v>277.5</v>
      </c>
      <c r="R2464">
        <f>fact_orders[[#This Row],[Original Price]]*fact_orders[[#This Row],[Discount%]]</f>
        <v>277.5</v>
      </c>
      <c r="S2464">
        <f>YEAR(fact_orders[[#This Row],[Date]])</f>
        <v>2021</v>
      </c>
      <c r="T2464">
        <f>MONTH(fact_orders[[#This Row],[Date]])</f>
        <v>11</v>
      </c>
      <c r="U2464" t="str">
        <f>TEXT(fact_orders[[#This Row],[Date]],"mmm-yyyy")</f>
        <v>Nov-2021</v>
      </c>
      <c r="V2464" t="str">
        <f>"Q"&amp;ROUNDUP(MONTH(fact_orders[[#This Row],[Date]])/3,0)</f>
        <v>Q4</v>
      </c>
      <c r="W2464" t="str" cm="1">
        <f t="array" ref="W2464">_xlfn.IFS(
fact_orders[[#This Row],[dim_customers.Customer Age]]&lt;=25,"18-25",
fact_orders[[#This Row],[dim_customers.Customer Age]]&lt;=35,"26-35",
fact_orders[[#This Row],[dim_customers.Customer Age]]&lt;=45,"36-45",
fact_orders[[#This Row],[dim_customers.Customer Age]]&lt;=55,"46-55",
TRUE,"56+"
)</f>
        <v>36-45</v>
      </c>
      <c r="X2464" t="str" cm="1">
        <f t="array" ref="X2464">_xlfn.IFS(fact_orders[[#This Row],[Original Price]]&lt;250,"Under 250", fact_orders[[#This Row],[Original Price]]&lt;500, "250-499",fact_orders[[#This Row],[Original Price]]&lt;1000,"500-999",fact_orders[[#This Row],[Original Price]]&lt;2000,"1000-1999",TRUE,"2000+")</f>
        <v>500-999</v>
      </c>
      <c r="Y2464" t="str" cm="1">
        <f t="array" ref="Y2464">_xlfn.IFS(fact_orders[[#This Row],[Discount%]]&lt;0.2,"10-19%",fact_orders[[#This Row],[Discount%]]&lt;0.3,"20-29%",fact_orders[[#This Row],[Discount%]]&lt;0.4,"30-39%",fact_orders[[#This Row],[Discount%]]&lt;0.5,"40-49%",TRUE,"50%+")</f>
        <v>50%+</v>
      </c>
    </row>
    <row r="2465" spans="1:25" hidden="1" x14ac:dyDescent="0.3">
      <c r="A2465" t="s">
        <v>5881</v>
      </c>
      <c r="B2465" t="s">
        <v>3346</v>
      </c>
      <c r="C2465" t="s">
        <v>2305</v>
      </c>
      <c r="D2465" s="2">
        <v>44269</v>
      </c>
      <c r="E2465">
        <v>555</v>
      </c>
      <c r="F2465" s="4">
        <v>0.5</v>
      </c>
      <c r="G2465" t="s">
        <v>2115</v>
      </c>
      <c r="H2465" t="s">
        <v>2116</v>
      </c>
      <c r="I2465" t="s">
        <v>2278</v>
      </c>
      <c r="J2465" t="s">
        <v>2270</v>
      </c>
      <c r="K2465" t="s">
        <v>2119</v>
      </c>
      <c r="L2465" t="s">
        <v>16</v>
      </c>
      <c r="M2465">
        <v>3</v>
      </c>
      <c r="N2465">
        <v>45</v>
      </c>
      <c r="O2465" t="s">
        <v>3345</v>
      </c>
      <c r="P2465" t="s">
        <v>3332</v>
      </c>
      <c r="Q2465" s="7">
        <f>fact_orders[[#This Row],[Original Price]]*(1-fact_orders[[#This Row],[Discount%]])</f>
        <v>277.5</v>
      </c>
      <c r="R2465">
        <f>fact_orders[[#This Row],[Original Price]]*fact_orders[[#This Row],[Discount%]]</f>
        <v>277.5</v>
      </c>
      <c r="S2465">
        <f>YEAR(fact_orders[[#This Row],[Date]])</f>
        <v>2021</v>
      </c>
      <c r="T2465">
        <f>MONTH(fact_orders[[#This Row],[Date]])</f>
        <v>3</v>
      </c>
      <c r="U2465" t="str">
        <f>TEXT(fact_orders[[#This Row],[Date]],"mmm-yyyy")</f>
        <v>Mar-2021</v>
      </c>
      <c r="V2465" t="str">
        <f>"Q"&amp;ROUNDUP(MONTH(fact_orders[[#This Row],[Date]])/3,0)</f>
        <v>Q1</v>
      </c>
      <c r="W2465" t="str" cm="1">
        <f t="array" ref="W2465">_xlfn.IFS(
fact_orders[[#This Row],[dim_customers.Customer Age]]&lt;=25,"18-25",
fact_orders[[#This Row],[dim_customers.Customer Age]]&lt;=35,"26-35",
fact_orders[[#This Row],[dim_customers.Customer Age]]&lt;=45,"36-45",
fact_orders[[#This Row],[dim_customers.Customer Age]]&lt;=55,"46-55",
TRUE,"56+"
)</f>
        <v>36-45</v>
      </c>
      <c r="X2465" t="str" cm="1">
        <f t="array" ref="X2465">_xlfn.IFS(fact_orders[[#This Row],[Original Price]]&lt;250,"Under 250", fact_orders[[#This Row],[Original Price]]&lt;500, "250-499",fact_orders[[#This Row],[Original Price]]&lt;1000,"500-999",fact_orders[[#This Row],[Original Price]]&lt;2000,"1000-1999",TRUE,"2000+")</f>
        <v>500-999</v>
      </c>
      <c r="Y2465" t="str" cm="1">
        <f t="array" ref="Y2465">_xlfn.IFS(fact_orders[[#This Row],[Discount%]]&lt;0.2,"10-19%",fact_orders[[#This Row],[Discount%]]&lt;0.3,"20-29%",fact_orders[[#This Row],[Discount%]]&lt;0.4,"30-39%",fact_orders[[#This Row],[Discount%]]&lt;0.5,"40-49%",TRUE,"50%+")</f>
        <v>50%+</v>
      </c>
    </row>
    <row r="2466" spans="1:25" hidden="1" x14ac:dyDescent="0.3">
      <c r="A2466" t="s">
        <v>5882</v>
      </c>
      <c r="B2466" t="s">
        <v>3347</v>
      </c>
      <c r="C2466" t="s">
        <v>2306</v>
      </c>
      <c r="D2466" s="2">
        <v>44579</v>
      </c>
      <c r="E2466">
        <v>555</v>
      </c>
      <c r="F2466" s="4">
        <v>0.5</v>
      </c>
      <c r="G2466" t="s">
        <v>2115</v>
      </c>
      <c r="H2466" t="s">
        <v>2116</v>
      </c>
      <c r="I2466" t="s">
        <v>2278</v>
      </c>
      <c r="J2466" t="s">
        <v>2270</v>
      </c>
      <c r="K2466" t="s">
        <v>2119</v>
      </c>
      <c r="L2466" t="s">
        <v>16</v>
      </c>
      <c r="M2466">
        <v>4</v>
      </c>
      <c r="N2466">
        <v>46</v>
      </c>
      <c r="O2466" t="s">
        <v>3348</v>
      </c>
      <c r="P2466" t="s">
        <v>3349</v>
      </c>
      <c r="Q2466" s="7">
        <f>fact_orders[[#This Row],[Original Price]]*(1-fact_orders[[#This Row],[Discount%]])</f>
        <v>277.5</v>
      </c>
      <c r="R2466">
        <f>fact_orders[[#This Row],[Original Price]]*fact_orders[[#This Row],[Discount%]]</f>
        <v>277.5</v>
      </c>
      <c r="S2466">
        <f>YEAR(fact_orders[[#This Row],[Date]])</f>
        <v>2022</v>
      </c>
      <c r="T2466">
        <f>MONTH(fact_orders[[#This Row],[Date]])</f>
        <v>1</v>
      </c>
      <c r="U2466" t="str">
        <f>TEXT(fact_orders[[#This Row],[Date]],"mmm-yyyy")</f>
        <v>Jan-2022</v>
      </c>
      <c r="V2466" t="str">
        <f>"Q"&amp;ROUNDUP(MONTH(fact_orders[[#This Row],[Date]])/3,0)</f>
        <v>Q1</v>
      </c>
      <c r="W2466" t="str" cm="1">
        <f t="array" ref="W2466">_xlfn.IFS(
fact_orders[[#This Row],[dim_customers.Customer Age]]&lt;=25,"18-25",
fact_orders[[#This Row],[dim_customers.Customer Age]]&lt;=35,"26-35",
fact_orders[[#This Row],[dim_customers.Customer Age]]&lt;=45,"36-45",
fact_orders[[#This Row],[dim_customers.Customer Age]]&lt;=55,"46-55",
TRUE,"56+"
)</f>
        <v>46-55</v>
      </c>
      <c r="X2466" t="str" cm="1">
        <f t="array" ref="X2466">_xlfn.IFS(fact_orders[[#This Row],[Original Price]]&lt;250,"Under 250", fact_orders[[#This Row],[Original Price]]&lt;500, "250-499",fact_orders[[#This Row],[Original Price]]&lt;1000,"500-999",fact_orders[[#This Row],[Original Price]]&lt;2000,"1000-1999",TRUE,"2000+")</f>
        <v>500-999</v>
      </c>
      <c r="Y2466" t="str" cm="1">
        <f t="array" ref="Y2466">_xlfn.IFS(fact_orders[[#This Row],[Discount%]]&lt;0.2,"10-19%",fact_orders[[#This Row],[Discount%]]&lt;0.3,"20-29%",fact_orders[[#This Row],[Discount%]]&lt;0.4,"30-39%",fact_orders[[#This Row],[Discount%]]&lt;0.5,"40-49%",TRUE,"50%+")</f>
        <v>50%+</v>
      </c>
    </row>
    <row r="2467" spans="1:25" hidden="1" x14ac:dyDescent="0.3">
      <c r="A2467" t="s">
        <v>5883</v>
      </c>
      <c r="B2467" t="s">
        <v>3350</v>
      </c>
      <c r="C2467" t="s">
        <v>2307</v>
      </c>
      <c r="D2467" s="2">
        <v>44287</v>
      </c>
      <c r="E2467">
        <v>555</v>
      </c>
      <c r="F2467" s="4">
        <v>0.5</v>
      </c>
      <c r="G2467" t="s">
        <v>2115</v>
      </c>
      <c r="H2467" t="s">
        <v>2116</v>
      </c>
      <c r="I2467" t="s">
        <v>2278</v>
      </c>
      <c r="J2467" t="s">
        <v>2270</v>
      </c>
      <c r="K2467" t="s">
        <v>2119</v>
      </c>
      <c r="L2467" t="s">
        <v>130</v>
      </c>
      <c r="M2467">
        <v>5</v>
      </c>
      <c r="N2467">
        <v>47</v>
      </c>
      <c r="O2467" t="s">
        <v>3348</v>
      </c>
      <c r="P2467" t="s">
        <v>3349</v>
      </c>
      <c r="Q2467" s="7">
        <f>fact_orders[[#This Row],[Original Price]]*(1-fact_orders[[#This Row],[Discount%]])</f>
        <v>277.5</v>
      </c>
      <c r="R2467">
        <f>fact_orders[[#This Row],[Original Price]]*fact_orders[[#This Row],[Discount%]]</f>
        <v>277.5</v>
      </c>
      <c r="S2467">
        <f>YEAR(fact_orders[[#This Row],[Date]])</f>
        <v>2021</v>
      </c>
      <c r="T2467">
        <f>MONTH(fact_orders[[#This Row],[Date]])</f>
        <v>4</v>
      </c>
      <c r="U2467" t="str">
        <f>TEXT(fact_orders[[#This Row],[Date]],"mmm-yyyy")</f>
        <v>Apr-2021</v>
      </c>
      <c r="V2467" t="str">
        <f>"Q"&amp;ROUNDUP(MONTH(fact_orders[[#This Row],[Date]])/3,0)</f>
        <v>Q2</v>
      </c>
      <c r="W2467" t="str" cm="1">
        <f t="array" ref="W2467">_xlfn.IFS(
fact_orders[[#This Row],[dim_customers.Customer Age]]&lt;=25,"18-25",
fact_orders[[#This Row],[dim_customers.Customer Age]]&lt;=35,"26-35",
fact_orders[[#This Row],[dim_customers.Customer Age]]&lt;=45,"36-45",
fact_orders[[#This Row],[dim_customers.Customer Age]]&lt;=55,"46-55",
TRUE,"56+"
)</f>
        <v>46-55</v>
      </c>
      <c r="X2467" t="str" cm="1">
        <f t="array" ref="X2467">_xlfn.IFS(fact_orders[[#This Row],[Original Price]]&lt;250,"Under 250", fact_orders[[#This Row],[Original Price]]&lt;500, "250-499",fact_orders[[#This Row],[Original Price]]&lt;1000,"500-999",fact_orders[[#This Row],[Original Price]]&lt;2000,"1000-1999",TRUE,"2000+")</f>
        <v>500-999</v>
      </c>
      <c r="Y2467" t="str" cm="1">
        <f t="array" ref="Y2467">_xlfn.IFS(fact_orders[[#This Row],[Discount%]]&lt;0.2,"10-19%",fact_orders[[#This Row],[Discount%]]&lt;0.3,"20-29%",fact_orders[[#This Row],[Discount%]]&lt;0.4,"30-39%",fact_orders[[#This Row],[Discount%]]&lt;0.5,"40-49%",TRUE,"50%+")</f>
        <v>50%+</v>
      </c>
    </row>
    <row r="2468" spans="1:25" hidden="1" x14ac:dyDescent="0.3">
      <c r="A2468" t="s">
        <v>5884</v>
      </c>
      <c r="B2468" t="s">
        <v>3351</v>
      </c>
      <c r="C2468" t="s">
        <v>2308</v>
      </c>
      <c r="D2468" s="2">
        <v>44704</v>
      </c>
      <c r="E2468">
        <v>1025</v>
      </c>
      <c r="F2468" s="4">
        <v>0.3</v>
      </c>
      <c r="G2468" t="s">
        <v>2115</v>
      </c>
      <c r="H2468" t="s">
        <v>2116</v>
      </c>
      <c r="I2468" t="s">
        <v>2278</v>
      </c>
      <c r="J2468" t="s">
        <v>2188</v>
      </c>
      <c r="K2468" t="s">
        <v>2119</v>
      </c>
      <c r="L2468" t="s">
        <v>130</v>
      </c>
      <c r="M2468">
        <v>4</v>
      </c>
      <c r="N2468">
        <v>48</v>
      </c>
      <c r="O2468" t="s">
        <v>3348</v>
      </c>
      <c r="P2468" t="s">
        <v>3349</v>
      </c>
      <c r="Q2468" s="7">
        <f>fact_orders[[#This Row],[Original Price]]*(1-fact_orders[[#This Row],[Discount%]])</f>
        <v>717.5</v>
      </c>
      <c r="R2468">
        <f>fact_orders[[#This Row],[Original Price]]*fact_orders[[#This Row],[Discount%]]</f>
        <v>307.5</v>
      </c>
      <c r="S2468">
        <f>YEAR(fact_orders[[#This Row],[Date]])</f>
        <v>2022</v>
      </c>
      <c r="T2468">
        <f>MONTH(fact_orders[[#This Row],[Date]])</f>
        <v>5</v>
      </c>
      <c r="U2468" t="str">
        <f>TEXT(fact_orders[[#This Row],[Date]],"mmm-yyyy")</f>
        <v>May-2022</v>
      </c>
      <c r="V2468" t="str">
        <f>"Q"&amp;ROUNDUP(MONTH(fact_orders[[#This Row],[Date]])/3,0)</f>
        <v>Q2</v>
      </c>
      <c r="W2468" t="str" cm="1">
        <f t="array" ref="W2468">_xlfn.IFS(
fact_orders[[#This Row],[dim_customers.Customer Age]]&lt;=25,"18-25",
fact_orders[[#This Row],[dim_customers.Customer Age]]&lt;=35,"26-35",
fact_orders[[#This Row],[dim_customers.Customer Age]]&lt;=45,"36-45",
fact_orders[[#This Row],[dim_customers.Customer Age]]&lt;=55,"46-55",
TRUE,"56+"
)</f>
        <v>46-55</v>
      </c>
      <c r="X2468" t="str" cm="1">
        <f t="array" ref="X2468">_xlfn.IFS(fact_orders[[#This Row],[Original Price]]&lt;250,"Under 250", fact_orders[[#This Row],[Original Price]]&lt;500, "250-499",fact_orders[[#This Row],[Original Price]]&lt;1000,"500-999",fact_orders[[#This Row],[Original Price]]&lt;2000,"1000-1999",TRUE,"2000+")</f>
        <v>1000-1999</v>
      </c>
      <c r="Y2468" t="str" cm="1">
        <f t="array" ref="Y2468">_xlfn.IFS(fact_orders[[#This Row],[Discount%]]&lt;0.2,"10-19%",fact_orders[[#This Row],[Discount%]]&lt;0.3,"20-29%",fact_orders[[#This Row],[Discount%]]&lt;0.4,"30-39%",fact_orders[[#This Row],[Discount%]]&lt;0.5,"40-49%",TRUE,"50%+")</f>
        <v>30-39%</v>
      </c>
    </row>
    <row r="2469" spans="1:25" hidden="1" x14ac:dyDescent="0.3">
      <c r="A2469" t="s">
        <v>5885</v>
      </c>
      <c r="B2469" t="s">
        <v>3352</v>
      </c>
      <c r="C2469" t="s">
        <v>2309</v>
      </c>
      <c r="D2469" s="2">
        <v>44253</v>
      </c>
      <c r="E2469">
        <v>1025</v>
      </c>
      <c r="F2469" s="4">
        <v>0.32</v>
      </c>
      <c r="G2469" t="s">
        <v>2115</v>
      </c>
      <c r="H2469" t="s">
        <v>2116</v>
      </c>
      <c r="I2469" t="s">
        <v>2278</v>
      </c>
      <c r="J2469" t="s">
        <v>2188</v>
      </c>
      <c r="K2469" t="s">
        <v>2119</v>
      </c>
      <c r="L2469" t="s">
        <v>14</v>
      </c>
      <c r="M2469">
        <v>4</v>
      </c>
      <c r="N2469">
        <v>49</v>
      </c>
      <c r="O2469" t="s">
        <v>3348</v>
      </c>
      <c r="P2469" t="s">
        <v>3349</v>
      </c>
      <c r="Q2469" s="7">
        <f>fact_orders[[#This Row],[Original Price]]*(1-fact_orders[[#This Row],[Discount%]])</f>
        <v>696.99999999999989</v>
      </c>
      <c r="R2469">
        <f>fact_orders[[#This Row],[Original Price]]*fact_orders[[#This Row],[Discount%]]</f>
        <v>328</v>
      </c>
      <c r="S2469">
        <f>YEAR(fact_orders[[#This Row],[Date]])</f>
        <v>2021</v>
      </c>
      <c r="T2469">
        <f>MONTH(fact_orders[[#This Row],[Date]])</f>
        <v>2</v>
      </c>
      <c r="U2469" t="str">
        <f>TEXT(fact_orders[[#This Row],[Date]],"mmm-yyyy")</f>
        <v>Feb-2021</v>
      </c>
      <c r="V2469" t="str">
        <f>"Q"&amp;ROUNDUP(MONTH(fact_orders[[#This Row],[Date]])/3,0)</f>
        <v>Q1</v>
      </c>
      <c r="W2469" t="str" cm="1">
        <f t="array" ref="W2469">_xlfn.IFS(
fact_orders[[#This Row],[dim_customers.Customer Age]]&lt;=25,"18-25",
fact_orders[[#This Row],[dim_customers.Customer Age]]&lt;=35,"26-35",
fact_orders[[#This Row],[dim_customers.Customer Age]]&lt;=45,"36-45",
fact_orders[[#This Row],[dim_customers.Customer Age]]&lt;=55,"46-55",
TRUE,"56+"
)</f>
        <v>46-55</v>
      </c>
      <c r="X2469" t="str" cm="1">
        <f t="array" ref="X2469">_xlfn.IFS(fact_orders[[#This Row],[Original Price]]&lt;250,"Under 250", fact_orders[[#This Row],[Original Price]]&lt;500, "250-499",fact_orders[[#This Row],[Original Price]]&lt;1000,"500-999",fact_orders[[#This Row],[Original Price]]&lt;2000,"1000-1999",TRUE,"2000+")</f>
        <v>1000-1999</v>
      </c>
      <c r="Y2469" t="str" cm="1">
        <f t="array" ref="Y2469">_xlfn.IFS(fact_orders[[#This Row],[Discount%]]&lt;0.2,"10-19%",fact_orders[[#This Row],[Discount%]]&lt;0.3,"20-29%",fact_orders[[#This Row],[Discount%]]&lt;0.4,"30-39%",fact_orders[[#This Row],[Discount%]]&lt;0.5,"40-49%",TRUE,"50%+")</f>
        <v>30-39%</v>
      </c>
    </row>
    <row r="2470" spans="1:25" hidden="1" x14ac:dyDescent="0.3">
      <c r="A2470" t="s">
        <v>5886</v>
      </c>
      <c r="B2470" t="s">
        <v>3353</v>
      </c>
      <c r="C2470" t="s">
        <v>2310</v>
      </c>
      <c r="D2470" s="2">
        <v>44566</v>
      </c>
      <c r="E2470">
        <v>1025</v>
      </c>
      <c r="F2470" s="4">
        <v>0.25</v>
      </c>
      <c r="G2470" t="s">
        <v>2115</v>
      </c>
      <c r="H2470" t="s">
        <v>2116</v>
      </c>
      <c r="I2470" t="s">
        <v>2278</v>
      </c>
      <c r="J2470" t="s">
        <v>2188</v>
      </c>
      <c r="K2470" t="s">
        <v>2119</v>
      </c>
      <c r="L2470" t="s">
        <v>14</v>
      </c>
      <c r="M2470">
        <v>4</v>
      </c>
      <c r="N2470">
        <v>17</v>
      </c>
      <c r="O2470" t="s">
        <v>3354</v>
      </c>
      <c r="P2470" t="s">
        <v>3349</v>
      </c>
      <c r="Q2470" s="7">
        <f>fact_orders[[#This Row],[Original Price]]*(1-fact_orders[[#This Row],[Discount%]])</f>
        <v>768.75</v>
      </c>
      <c r="R2470">
        <f>fact_orders[[#This Row],[Original Price]]*fact_orders[[#This Row],[Discount%]]</f>
        <v>256.25</v>
      </c>
      <c r="S2470">
        <f>YEAR(fact_orders[[#This Row],[Date]])</f>
        <v>2022</v>
      </c>
      <c r="T2470">
        <f>MONTH(fact_orders[[#This Row],[Date]])</f>
        <v>1</v>
      </c>
      <c r="U2470" t="str">
        <f>TEXT(fact_orders[[#This Row],[Date]],"mmm-yyyy")</f>
        <v>Jan-2022</v>
      </c>
      <c r="V2470" t="str">
        <f>"Q"&amp;ROUNDUP(MONTH(fact_orders[[#This Row],[Date]])/3,0)</f>
        <v>Q1</v>
      </c>
      <c r="W2470" t="str" cm="1">
        <f t="array" ref="W2470">_xlfn.IFS(
fact_orders[[#This Row],[dim_customers.Customer Age]]&lt;=25,"18-25",
fact_orders[[#This Row],[dim_customers.Customer Age]]&lt;=35,"26-35",
fact_orders[[#This Row],[dim_customers.Customer Age]]&lt;=45,"36-45",
fact_orders[[#This Row],[dim_customers.Customer Age]]&lt;=55,"46-55",
TRUE,"56+"
)</f>
        <v>18-25</v>
      </c>
      <c r="X2470" t="str" cm="1">
        <f t="array" ref="X2470">_xlfn.IFS(fact_orders[[#This Row],[Original Price]]&lt;250,"Under 250", fact_orders[[#This Row],[Original Price]]&lt;500, "250-499",fact_orders[[#This Row],[Original Price]]&lt;1000,"500-999",fact_orders[[#This Row],[Original Price]]&lt;2000,"1000-1999",TRUE,"2000+")</f>
        <v>1000-1999</v>
      </c>
      <c r="Y2470" t="str" cm="1">
        <f t="array" ref="Y2470">_xlfn.IFS(fact_orders[[#This Row],[Discount%]]&lt;0.2,"10-19%",fact_orders[[#This Row],[Discount%]]&lt;0.3,"20-29%",fact_orders[[#This Row],[Discount%]]&lt;0.4,"30-39%",fact_orders[[#This Row],[Discount%]]&lt;0.5,"40-49%",TRUE,"50%+")</f>
        <v>20-29%</v>
      </c>
    </row>
    <row r="2471" spans="1:25" hidden="1" x14ac:dyDescent="0.3">
      <c r="A2471" t="s">
        <v>5887</v>
      </c>
      <c r="B2471" t="s">
        <v>3355</v>
      </c>
      <c r="C2471" t="s">
        <v>2311</v>
      </c>
      <c r="D2471" s="2">
        <v>44273</v>
      </c>
      <c r="E2471">
        <v>555</v>
      </c>
      <c r="F2471" s="4">
        <v>0.45</v>
      </c>
      <c r="G2471" t="s">
        <v>2115</v>
      </c>
      <c r="H2471" t="s">
        <v>2116</v>
      </c>
      <c r="I2471" t="s">
        <v>2278</v>
      </c>
      <c r="J2471" t="s">
        <v>2188</v>
      </c>
      <c r="K2471" t="s">
        <v>2119</v>
      </c>
      <c r="L2471" t="s">
        <v>12</v>
      </c>
      <c r="M2471">
        <v>3</v>
      </c>
      <c r="N2471">
        <v>18</v>
      </c>
      <c r="O2471" t="s">
        <v>3354</v>
      </c>
      <c r="P2471" t="s">
        <v>3349</v>
      </c>
      <c r="Q2471" s="7">
        <f>fact_orders[[#This Row],[Original Price]]*(1-fact_orders[[#This Row],[Discount%]])</f>
        <v>305.25</v>
      </c>
      <c r="R2471">
        <f>fact_orders[[#This Row],[Original Price]]*fact_orders[[#This Row],[Discount%]]</f>
        <v>249.75</v>
      </c>
      <c r="S2471">
        <f>YEAR(fact_orders[[#This Row],[Date]])</f>
        <v>2021</v>
      </c>
      <c r="T2471">
        <f>MONTH(fact_orders[[#This Row],[Date]])</f>
        <v>3</v>
      </c>
      <c r="U2471" t="str">
        <f>TEXT(fact_orders[[#This Row],[Date]],"mmm-yyyy")</f>
        <v>Mar-2021</v>
      </c>
      <c r="V2471" t="str">
        <f>"Q"&amp;ROUNDUP(MONTH(fact_orders[[#This Row],[Date]])/3,0)</f>
        <v>Q1</v>
      </c>
      <c r="W2471" t="str" cm="1">
        <f t="array" ref="W2471">_xlfn.IFS(
fact_orders[[#This Row],[dim_customers.Customer Age]]&lt;=25,"18-25",
fact_orders[[#This Row],[dim_customers.Customer Age]]&lt;=35,"26-35",
fact_orders[[#This Row],[dim_customers.Customer Age]]&lt;=45,"36-45",
fact_orders[[#This Row],[dim_customers.Customer Age]]&lt;=55,"46-55",
TRUE,"56+"
)</f>
        <v>18-25</v>
      </c>
      <c r="X2471" t="str" cm="1">
        <f t="array" ref="X2471">_xlfn.IFS(fact_orders[[#This Row],[Original Price]]&lt;250,"Under 250", fact_orders[[#This Row],[Original Price]]&lt;500, "250-499",fact_orders[[#This Row],[Original Price]]&lt;1000,"500-999",fact_orders[[#This Row],[Original Price]]&lt;2000,"1000-1999",TRUE,"2000+")</f>
        <v>500-999</v>
      </c>
      <c r="Y2471" t="str" cm="1">
        <f t="array" ref="Y2471">_xlfn.IFS(fact_orders[[#This Row],[Discount%]]&lt;0.2,"10-19%",fact_orders[[#This Row],[Discount%]]&lt;0.3,"20-29%",fact_orders[[#This Row],[Discount%]]&lt;0.4,"30-39%",fact_orders[[#This Row],[Discount%]]&lt;0.5,"40-49%",TRUE,"50%+")</f>
        <v>40-49%</v>
      </c>
    </row>
    <row r="2472" spans="1:25" hidden="1" x14ac:dyDescent="0.3">
      <c r="A2472" t="s">
        <v>5888</v>
      </c>
      <c r="B2472" t="s">
        <v>3356</v>
      </c>
      <c r="C2472" t="s">
        <v>2312</v>
      </c>
      <c r="D2472" s="2">
        <v>44382</v>
      </c>
      <c r="E2472">
        <v>599</v>
      </c>
      <c r="F2472" s="4">
        <v>0.15</v>
      </c>
      <c r="G2472" t="s">
        <v>2115</v>
      </c>
      <c r="H2472" t="s">
        <v>2116</v>
      </c>
      <c r="I2472" t="s">
        <v>2278</v>
      </c>
      <c r="J2472" t="s">
        <v>2188</v>
      </c>
      <c r="K2472" t="s">
        <v>2119</v>
      </c>
      <c r="L2472" t="s">
        <v>12</v>
      </c>
      <c r="M2472">
        <v>2</v>
      </c>
      <c r="N2472">
        <v>19</v>
      </c>
      <c r="O2472" t="s">
        <v>3354</v>
      </c>
      <c r="P2472" t="s">
        <v>3349</v>
      </c>
      <c r="Q2472" s="7">
        <f>fact_orders[[#This Row],[Original Price]]*(1-fact_orders[[#This Row],[Discount%]])</f>
        <v>509.15</v>
      </c>
      <c r="R2472">
        <f>fact_orders[[#This Row],[Original Price]]*fact_orders[[#This Row],[Discount%]]</f>
        <v>89.85</v>
      </c>
      <c r="S2472">
        <f>YEAR(fact_orders[[#This Row],[Date]])</f>
        <v>2021</v>
      </c>
      <c r="T2472">
        <f>MONTH(fact_orders[[#This Row],[Date]])</f>
        <v>7</v>
      </c>
      <c r="U2472" t="str">
        <f>TEXT(fact_orders[[#This Row],[Date]],"mmm-yyyy")</f>
        <v>Jul-2021</v>
      </c>
      <c r="V2472" t="str">
        <f>"Q"&amp;ROUNDUP(MONTH(fact_orders[[#This Row],[Date]])/3,0)</f>
        <v>Q3</v>
      </c>
      <c r="W2472" t="str" cm="1">
        <f t="array" ref="W2472">_xlfn.IFS(
fact_orders[[#This Row],[dim_customers.Customer Age]]&lt;=25,"18-25",
fact_orders[[#This Row],[dim_customers.Customer Age]]&lt;=35,"26-35",
fact_orders[[#This Row],[dim_customers.Customer Age]]&lt;=45,"36-45",
fact_orders[[#This Row],[dim_customers.Customer Age]]&lt;=55,"46-55",
TRUE,"56+"
)</f>
        <v>18-25</v>
      </c>
      <c r="X2472" t="str" cm="1">
        <f t="array" ref="X2472">_xlfn.IFS(fact_orders[[#This Row],[Original Price]]&lt;250,"Under 250", fact_orders[[#This Row],[Original Price]]&lt;500, "250-499",fact_orders[[#This Row],[Original Price]]&lt;1000,"500-999",fact_orders[[#This Row],[Original Price]]&lt;2000,"1000-1999",TRUE,"2000+")</f>
        <v>500-999</v>
      </c>
      <c r="Y2472" t="str" cm="1">
        <f t="array" ref="Y2472">_xlfn.IFS(fact_orders[[#This Row],[Discount%]]&lt;0.2,"10-19%",fact_orders[[#This Row],[Discount%]]&lt;0.3,"20-29%",fact_orders[[#This Row],[Discount%]]&lt;0.4,"30-39%",fact_orders[[#This Row],[Discount%]]&lt;0.5,"40-49%",TRUE,"50%+")</f>
        <v>10-19%</v>
      </c>
    </row>
    <row r="2473" spans="1:25" hidden="1" x14ac:dyDescent="0.3">
      <c r="A2473" t="s">
        <v>5889</v>
      </c>
      <c r="B2473" t="s">
        <v>3357</v>
      </c>
      <c r="C2473" t="s">
        <v>2313</v>
      </c>
      <c r="D2473" s="2">
        <v>44843</v>
      </c>
      <c r="E2473">
        <v>555</v>
      </c>
      <c r="F2473" s="4">
        <v>0.33</v>
      </c>
      <c r="G2473" t="s">
        <v>2115</v>
      </c>
      <c r="H2473" t="s">
        <v>2116</v>
      </c>
      <c r="I2473" t="s">
        <v>2314</v>
      </c>
      <c r="J2473" t="s">
        <v>2315</v>
      </c>
      <c r="K2473" t="s">
        <v>2119</v>
      </c>
      <c r="L2473" t="s">
        <v>12</v>
      </c>
      <c r="M2473">
        <v>5</v>
      </c>
      <c r="N2473">
        <v>20</v>
      </c>
      <c r="O2473" t="s">
        <v>3354</v>
      </c>
      <c r="P2473" t="s">
        <v>3349</v>
      </c>
      <c r="Q2473" s="7">
        <f>fact_orders[[#This Row],[Original Price]]*(1-fact_orders[[#This Row],[Discount%]])</f>
        <v>371.84999999999997</v>
      </c>
      <c r="R2473">
        <f>fact_orders[[#This Row],[Original Price]]*fact_orders[[#This Row],[Discount%]]</f>
        <v>183.15</v>
      </c>
      <c r="S2473">
        <f>YEAR(fact_orders[[#This Row],[Date]])</f>
        <v>2022</v>
      </c>
      <c r="T2473">
        <f>MONTH(fact_orders[[#This Row],[Date]])</f>
        <v>10</v>
      </c>
      <c r="U2473" t="str">
        <f>TEXT(fact_orders[[#This Row],[Date]],"mmm-yyyy")</f>
        <v>Oct-2022</v>
      </c>
      <c r="V2473" t="str">
        <f>"Q"&amp;ROUNDUP(MONTH(fact_orders[[#This Row],[Date]])/3,0)</f>
        <v>Q4</v>
      </c>
      <c r="W2473" t="str" cm="1">
        <f t="array" ref="W2473">_xlfn.IFS(
fact_orders[[#This Row],[dim_customers.Customer Age]]&lt;=25,"18-25",
fact_orders[[#This Row],[dim_customers.Customer Age]]&lt;=35,"26-35",
fact_orders[[#This Row],[dim_customers.Customer Age]]&lt;=45,"36-45",
fact_orders[[#This Row],[dim_customers.Customer Age]]&lt;=55,"46-55",
TRUE,"56+"
)</f>
        <v>18-25</v>
      </c>
      <c r="X2473" t="str" cm="1">
        <f t="array" ref="X2473">_xlfn.IFS(fact_orders[[#This Row],[Original Price]]&lt;250,"Under 250", fact_orders[[#This Row],[Original Price]]&lt;500, "250-499",fact_orders[[#This Row],[Original Price]]&lt;1000,"500-999",fact_orders[[#This Row],[Original Price]]&lt;2000,"1000-1999",TRUE,"2000+")</f>
        <v>500-999</v>
      </c>
      <c r="Y2473" t="str" cm="1">
        <f t="array" ref="Y2473">_xlfn.IFS(fact_orders[[#This Row],[Discount%]]&lt;0.2,"10-19%",fact_orders[[#This Row],[Discount%]]&lt;0.3,"20-29%",fact_orders[[#This Row],[Discount%]]&lt;0.4,"30-39%",fact_orders[[#This Row],[Discount%]]&lt;0.5,"40-49%",TRUE,"50%+")</f>
        <v>30-39%</v>
      </c>
    </row>
    <row r="2474" spans="1:25" hidden="1" x14ac:dyDescent="0.3">
      <c r="A2474" t="s">
        <v>5890</v>
      </c>
      <c r="B2474" t="s">
        <v>3358</v>
      </c>
      <c r="C2474" t="s">
        <v>2316</v>
      </c>
      <c r="D2474" s="2">
        <v>44395</v>
      </c>
      <c r="E2474">
        <v>555</v>
      </c>
      <c r="F2474" s="4">
        <v>0.42</v>
      </c>
      <c r="G2474" t="s">
        <v>2115</v>
      </c>
      <c r="H2474" t="s">
        <v>2116</v>
      </c>
      <c r="I2474" t="s">
        <v>2314</v>
      </c>
      <c r="J2474" t="s">
        <v>2315</v>
      </c>
      <c r="K2474" t="s">
        <v>2119</v>
      </c>
      <c r="L2474" t="s">
        <v>12</v>
      </c>
      <c r="M2474">
        <v>4</v>
      </c>
      <c r="N2474">
        <v>21</v>
      </c>
      <c r="O2474" t="s">
        <v>3359</v>
      </c>
      <c r="P2474" t="s">
        <v>3349</v>
      </c>
      <c r="Q2474" s="7">
        <f>fact_orders[[#This Row],[Original Price]]*(1-fact_orders[[#This Row],[Discount%]])</f>
        <v>321.90000000000003</v>
      </c>
      <c r="R2474">
        <f>fact_orders[[#This Row],[Original Price]]*fact_orders[[#This Row],[Discount%]]</f>
        <v>233.1</v>
      </c>
      <c r="S2474">
        <f>YEAR(fact_orders[[#This Row],[Date]])</f>
        <v>2021</v>
      </c>
      <c r="T2474">
        <f>MONTH(fact_orders[[#This Row],[Date]])</f>
        <v>7</v>
      </c>
      <c r="U2474" t="str">
        <f>TEXT(fact_orders[[#This Row],[Date]],"mmm-yyyy")</f>
        <v>Jul-2021</v>
      </c>
      <c r="V2474" t="str">
        <f>"Q"&amp;ROUNDUP(MONTH(fact_orders[[#This Row],[Date]])/3,0)</f>
        <v>Q3</v>
      </c>
      <c r="W2474" t="str" cm="1">
        <f t="array" ref="W2474">_xlfn.IFS(
fact_orders[[#This Row],[dim_customers.Customer Age]]&lt;=25,"18-25",
fact_orders[[#This Row],[dim_customers.Customer Age]]&lt;=35,"26-35",
fact_orders[[#This Row],[dim_customers.Customer Age]]&lt;=45,"36-45",
fact_orders[[#This Row],[dim_customers.Customer Age]]&lt;=55,"46-55",
TRUE,"56+"
)</f>
        <v>18-25</v>
      </c>
      <c r="X2474" t="str" cm="1">
        <f t="array" ref="X2474">_xlfn.IFS(fact_orders[[#This Row],[Original Price]]&lt;250,"Under 250", fact_orders[[#This Row],[Original Price]]&lt;500, "250-499",fact_orders[[#This Row],[Original Price]]&lt;1000,"500-999",fact_orders[[#This Row],[Original Price]]&lt;2000,"1000-1999",TRUE,"2000+")</f>
        <v>500-999</v>
      </c>
      <c r="Y2474" t="str" cm="1">
        <f t="array" ref="Y2474">_xlfn.IFS(fact_orders[[#This Row],[Discount%]]&lt;0.2,"10-19%",fact_orders[[#This Row],[Discount%]]&lt;0.3,"20-29%",fact_orders[[#This Row],[Discount%]]&lt;0.4,"30-39%",fact_orders[[#This Row],[Discount%]]&lt;0.5,"40-49%",TRUE,"50%+")</f>
        <v>40-49%</v>
      </c>
    </row>
    <row r="2475" spans="1:25" hidden="1" x14ac:dyDescent="0.3">
      <c r="A2475" t="s">
        <v>5891</v>
      </c>
      <c r="B2475" t="s">
        <v>3360</v>
      </c>
      <c r="C2475" t="s">
        <v>2317</v>
      </c>
      <c r="D2475" s="2">
        <v>44463</v>
      </c>
      <c r="E2475">
        <v>565</v>
      </c>
      <c r="F2475" s="4">
        <v>0.42</v>
      </c>
      <c r="G2475" t="s">
        <v>2115</v>
      </c>
      <c r="H2475" t="s">
        <v>2116</v>
      </c>
      <c r="I2475" t="s">
        <v>2314</v>
      </c>
      <c r="J2475" t="s">
        <v>2315</v>
      </c>
      <c r="K2475" t="s">
        <v>2119</v>
      </c>
      <c r="L2475" t="s">
        <v>12</v>
      </c>
      <c r="M2475">
        <v>2</v>
      </c>
      <c r="N2475">
        <v>22</v>
      </c>
      <c r="O2475" t="s">
        <v>3359</v>
      </c>
      <c r="P2475" t="s">
        <v>3349</v>
      </c>
      <c r="Q2475" s="7">
        <f>fact_orders[[#This Row],[Original Price]]*(1-fact_orders[[#This Row],[Discount%]])</f>
        <v>327.70000000000005</v>
      </c>
      <c r="R2475">
        <f>fact_orders[[#This Row],[Original Price]]*fact_orders[[#This Row],[Discount%]]</f>
        <v>237.29999999999998</v>
      </c>
      <c r="S2475">
        <f>YEAR(fact_orders[[#This Row],[Date]])</f>
        <v>2021</v>
      </c>
      <c r="T2475">
        <f>MONTH(fact_orders[[#This Row],[Date]])</f>
        <v>9</v>
      </c>
      <c r="U2475" t="str">
        <f>TEXT(fact_orders[[#This Row],[Date]],"mmm-yyyy")</f>
        <v>Sep-2021</v>
      </c>
      <c r="V2475" t="str">
        <f>"Q"&amp;ROUNDUP(MONTH(fact_orders[[#This Row],[Date]])/3,0)</f>
        <v>Q3</v>
      </c>
      <c r="W2475" t="str" cm="1">
        <f t="array" ref="W2475">_xlfn.IFS(
fact_orders[[#This Row],[dim_customers.Customer Age]]&lt;=25,"18-25",
fact_orders[[#This Row],[dim_customers.Customer Age]]&lt;=35,"26-35",
fact_orders[[#This Row],[dim_customers.Customer Age]]&lt;=45,"36-45",
fact_orders[[#This Row],[dim_customers.Customer Age]]&lt;=55,"46-55",
TRUE,"56+"
)</f>
        <v>18-25</v>
      </c>
      <c r="X2475" t="str" cm="1">
        <f t="array" ref="X2475">_xlfn.IFS(fact_orders[[#This Row],[Original Price]]&lt;250,"Under 250", fact_orders[[#This Row],[Original Price]]&lt;500, "250-499",fact_orders[[#This Row],[Original Price]]&lt;1000,"500-999",fact_orders[[#This Row],[Original Price]]&lt;2000,"1000-1999",TRUE,"2000+")</f>
        <v>500-999</v>
      </c>
      <c r="Y2475" t="str" cm="1">
        <f t="array" ref="Y2475">_xlfn.IFS(fact_orders[[#This Row],[Discount%]]&lt;0.2,"10-19%",fact_orders[[#This Row],[Discount%]]&lt;0.3,"20-29%",fact_orders[[#This Row],[Discount%]]&lt;0.4,"30-39%",fact_orders[[#This Row],[Discount%]]&lt;0.5,"40-49%",TRUE,"50%+")</f>
        <v>40-49%</v>
      </c>
    </row>
    <row r="2476" spans="1:25" hidden="1" x14ac:dyDescent="0.3">
      <c r="A2476" t="s">
        <v>5892</v>
      </c>
      <c r="B2476" t="s">
        <v>3361</v>
      </c>
      <c r="C2476" t="s">
        <v>2318</v>
      </c>
      <c r="D2476" s="2">
        <v>44432</v>
      </c>
      <c r="E2476">
        <v>555</v>
      </c>
      <c r="F2476" s="4">
        <v>0.39</v>
      </c>
      <c r="G2476" t="s">
        <v>2115</v>
      </c>
      <c r="H2476" t="s">
        <v>2116</v>
      </c>
      <c r="I2476" t="s">
        <v>2314</v>
      </c>
      <c r="J2476" t="s">
        <v>2315</v>
      </c>
      <c r="K2476" t="s">
        <v>2119</v>
      </c>
      <c r="L2476" t="s">
        <v>12</v>
      </c>
      <c r="M2476">
        <v>5</v>
      </c>
      <c r="N2476">
        <v>16</v>
      </c>
      <c r="O2476" t="s">
        <v>3362</v>
      </c>
      <c r="P2476" t="s">
        <v>3363</v>
      </c>
      <c r="Q2476" s="7">
        <f>fact_orders[[#This Row],[Original Price]]*(1-fact_orders[[#This Row],[Discount%]])</f>
        <v>338.55</v>
      </c>
      <c r="R2476">
        <f>fact_orders[[#This Row],[Original Price]]*fact_orders[[#This Row],[Discount%]]</f>
        <v>216.45000000000002</v>
      </c>
      <c r="S2476">
        <f>YEAR(fact_orders[[#This Row],[Date]])</f>
        <v>2021</v>
      </c>
      <c r="T2476">
        <f>MONTH(fact_orders[[#This Row],[Date]])</f>
        <v>8</v>
      </c>
      <c r="U2476" t="str">
        <f>TEXT(fact_orders[[#This Row],[Date]],"mmm-yyyy")</f>
        <v>Aug-2021</v>
      </c>
      <c r="V2476" t="str">
        <f>"Q"&amp;ROUNDUP(MONTH(fact_orders[[#This Row],[Date]])/3,0)</f>
        <v>Q3</v>
      </c>
      <c r="W2476" t="str" cm="1">
        <f t="array" ref="W2476">_xlfn.IFS(
fact_orders[[#This Row],[dim_customers.Customer Age]]&lt;=25,"18-25",
fact_orders[[#This Row],[dim_customers.Customer Age]]&lt;=35,"26-35",
fact_orders[[#This Row],[dim_customers.Customer Age]]&lt;=45,"36-45",
fact_orders[[#This Row],[dim_customers.Customer Age]]&lt;=55,"46-55",
TRUE,"56+"
)</f>
        <v>18-25</v>
      </c>
      <c r="X2476" t="str" cm="1">
        <f t="array" ref="X2476">_xlfn.IFS(fact_orders[[#This Row],[Original Price]]&lt;250,"Under 250", fact_orders[[#This Row],[Original Price]]&lt;500, "250-499",fact_orders[[#This Row],[Original Price]]&lt;1000,"500-999",fact_orders[[#This Row],[Original Price]]&lt;2000,"1000-1999",TRUE,"2000+")</f>
        <v>500-999</v>
      </c>
      <c r="Y2476" t="str" cm="1">
        <f t="array" ref="Y2476">_xlfn.IFS(fact_orders[[#This Row],[Discount%]]&lt;0.2,"10-19%",fact_orders[[#This Row],[Discount%]]&lt;0.3,"20-29%",fact_orders[[#This Row],[Discount%]]&lt;0.4,"30-39%",fact_orders[[#This Row],[Discount%]]&lt;0.5,"40-49%",TRUE,"50%+")</f>
        <v>30-39%</v>
      </c>
    </row>
    <row r="2477" spans="1:25" hidden="1" x14ac:dyDescent="0.3">
      <c r="A2477" t="s">
        <v>5893</v>
      </c>
      <c r="B2477" t="s">
        <v>3364</v>
      </c>
      <c r="C2477" t="s">
        <v>2319</v>
      </c>
      <c r="D2477" s="2">
        <v>44417</v>
      </c>
      <c r="E2477">
        <v>999</v>
      </c>
      <c r="F2477" s="4">
        <v>0.39</v>
      </c>
      <c r="G2477" t="s">
        <v>2115</v>
      </c>
      <c r="H2477" t="s">
        <v>2116</v>
      </c>
      <c r="I2477" t="s">
        <v>2314</v>
      </c>
      <c r="J2477" t="s">
        <v>2315</v>
      </c>
      <c r="K2477" t="s">
        <v>2119</v>
      </c>
      <c r="L2477" t="s">
        <v>12</v>
      </c>
      <c r="M2477">
        <v>5</v>
      </c>
      <c r="N2477">
        <v>17</v>
      </c>
      <c r="O2477" t="s">
        <v>3362</v>
      </c>
      <c r="P2477" t="s">
        <v>3363</v>
      </c>
      <c r="Q2477" s="7">
        <f>fact_orders[[#This Row],[Original Price]]*(1-fact_orders[[#This Row],[Discount%]])</f>
        <v>609.39</v>
      </c>
      <c r="R2477">
        <f>fact_orders[[#This Row],[Original Price]]*fact_orders[[#This Row],[Discount%]]</f>
        <v>389.61</v>
      </c>
      <c r="S2477">
        <f>YEAR(fact_orders[[#This Row],[Date]])</f>
        <v>2021</v>
      </c>
      <c r="T2477">
        <f>MONTH(fact_orders[[#This Row],[Date]])</f>
        <v>8</v>
      </c>
      <c r="U2477" t="str">
        <f>TEXT(fact_orders[[#This Row],[Date]],"mmm-yyyy")</f>
        <v>Aug-2021</v>
      </c>
      <c r="V2477" t="str">
        <f>"Q"&amp;ROUNDUP(MONTH(fact_orders[[#This Row],[Date]])/3,0)</f>
        <v>Q3</v>
      </c>
      <c r="W2477" t="str" cm="1">
        <f t="array" ref="W2477">_xlfn.IFS(
fact_orders[[#This Row],[dim_customers.Customer Age]]&lt;=25,"18-25",
fact_orders[[#This Row],[dim_customers.Customer Age]]&lt;=35,"26-35",
fact_orders[[#This Row],[dim_customers.Customer Age]]&lt;=45,"36-45",
fact_orders[[#This Row],[dim_customers.Customer Age]]&lt;=55,"46-55",
TRUE,"56+"
)</f>
        <v>18-25</v>
      </c>
      <c r="X2477" t="str" cm="1">
        <f t="array" ref="X2477">_xlfn.IFS(fact_orders[[#This Row],[Original Price]]&lt;250,"Under 250", fact_orders[[#This Row],[Original Price]]&lt;500, "250-499",fact_orders[[#This Row],[Original Price]]&lt;1000,"500-999",fact_orders[[#This Row],[Original Price]]&lt;2000,"1000-1999",TRUE,"2000+")</f>
        <v>500-999</v>
      </c>
      <c r="Y2477" t="str" cm="1">
        <f t="array" ref="Y2477">_xlfn.IFS(fact_orders[[#This Row],[Discount%]]&lt;0.2,"10-19%",fact_orders[[#This Row],[Discount%]]&lt;0.3,"20-29%",fact_orders[[#This Row],[Discount%]]&lt;0.4,"30-39%",fact_orders[[#This Row],[Discount%]]&lt;0.5,"40-49%",TRUE,"50%+")</f>
        <v>30-39%</v>
      </c>
    </row>
    <row r="2478" spans="1:25" hidden="1" x14ac:dyDescent="0.3">
      <c r="A2478" t="s">
        <v>5894</v>
      </c>
      <c r="B2478" t="s">
        <v>3365</v>
      </c>
      <c r="C2478" t="s">
        <v>2320</v>
      </c>
      <c r="D2478" s="2">
        <v>44223</v>
      </c>
      <c r="E2478">
        <v>999</v>
      </c>
      <c r="F2478" s="4">
        <v>0.39</v>
      </c>
      <c r="G2478" t="s">
        <v>2115</v>
      </c>
      <c r="H2478" t="s">
        <v>2116</v>
      </c>
      <c r="I2478" t="s">
        <v>2314</v>
      </c>
      <c r="J2478" t="s">
        <v>2315</v>
      </c>
      <c r="K2478" t="s">
        <v>2119</v>
      </c>
      <c r="L2478" t="s">
        <v>130</v>
      </c>
      <c r="M2478">
        <v>4</v>
      </c>
      <c r="N2478">
        <v>18</v>
      </c>
      <c r="O2478" t="s">
        <v>3362</v>
      </c>
      <c r="P2478" t="s">
        <v>3363</v>
      </c>
      <c r="Q2478" s="7">
        <f>fact_orders[[#This Row],[Original Price]]*(1-fact_orders[[#This Row],[Discount%]])</f>
        <v>609.39</v>
      </c>
      <c r="R2478">
        <f>fact_orders[[#This Row],[Original Price]]*fact_orders[[#This Row],[Discount%]]</f>
        <v>389.61</v>
      </c>
      <c r="S2478">
        <f>YEAR(fact_orders[[#This Row],[Date]])</f>
        <v>2021</v>
      </c>
      <c r="T2478">
        <f>MONTH(fact_orders[[#This Row],[Date]])</f>
        <v>1</v>
      </c>
      <c r="U2478" t="str">
        <f>TEXT(fact_orders[[#This Row],[Date]],"mmm-yyyy")</f>
        <v>Jan-2021</v>
      </c>
      <c r="V2478" t="str">
        <f>"Q"&amp;ROUNDUP(MONTH(fact_orders[[#This Row],[Date]])/3,0)</f>
        <v>Q1</v>
      </c>
      <c r="W2478" t="str" cm="1">
        <f t="array" ref="W2478">_xlfn.IFS(
fact_orders[[#This Row],[dim_customers.Customer Age]]&lt;=25,"18-25",
fact_orders[[#This Row],[dim_customers.Customer Age]]&lt;=35,"26-35",
fact_orders[[#This Row],[dim_customers.Customer Age]]&lt;=45,"36-45",
fact_orders[[#This Row],[dim_customers.Customer Age]]&lt;=55,"46-55",
TRUE,"56+"
)</f>
        <v>18-25</v>
      </c>
      <c r="X2478" t="str" cm="1">
        <f t="array" ref="X2478">_xlfn.IFS(fact_orders[[#This Row],[Original Price]]&lt;250,"Under 250", fact_orders[[#This Row],[Original Price]]&lt;500, "250-499",fact_orders[[#This Row],[Original Price]]&lt;1000,"500-999",fact_orders[[#This Row],[Original Price]]&lt;2000,"1000-1999",TRUE,"2000+")</f>
        <v>500-999</v>
      </c>
      <c r="Y2478" t="str" cm="1">
        <f t="array" ref="Y2478">_xlfn.IFS(fact_orders[[#This Row],[Discount%]]&lt;0.2,"10-19%",fact_orders[[#This Row],[Discount%]]&lt;0.3,"20-29%",fact_orders[[#This Row],[Discount%]]&lt;0.4,"30-39%",fact_orders[[#This Row],[Discount%]]&lt;0.5,"40-49%",TRUE,"50%+")</f>
        <v>30-39%</v>
      </c>
    </row>
    <row r="2479" spans="1:25" hidden="1" x14ac:dyDescent="0.3">
      <c r="A2479" t="s">
        <v>5895</v>
      </c>
      <c r="B2479" t="s">
        <v>3366</v>
      </c>
      <c r="C2479" t="s">
        <v>2321</v>
      </c>
      <c r="D2479" s="2">
        <v>44887</v>
      </c>
      <c r="E2479">
        <v>999</v>
      </c>
      <c r="F2479" s="4">
        <v>0.39</v>
      </c>
      <c r="G2479" t="s">
        <v>2115</v>
      </c>
      <c r="H2479" t="s">
        <v>2116</v>
      </c>
      <c r="I2479" t="s">
        <v>2314</v>
      </c>
      <c r="J2479" t="s">
        <v>2244</v>
      </c>
      <c r="K2479" t="s">
        <v>2119</v>
      </c>
      <c r="L2479" t="s">
        <v>130</v>
      </c>
      <c r="M2479">
        <v>4</v>
      </c>
      <c r="N2479">
        <v>19</v>
      </c>
      <c r="O2479" t="s">
        <v>3362</v>
      </c>
      <c r="P2479" t="s">
        <v>3363</v>
      </c>
      <c r="Q2479" s="7">
        <f>fact_orders[[#This Row],[Original Price]]*(1-fact_orders[[#This Row],[Discount%]])</f>
        <v>609.39</v>
      </c>
      <c r="R2479">
        <f>fact_orders[[#This Row],[Original Price]]*fact_orders[[#This Row],[Discount%]]</f>
        <v>389.61</v>
      </c>
      <c r="S2479">
        <f>YEAR(fact_orders[[#This Row],[Date]])</f>
        <v>2022</v>
      </c>
      <c r="T2479">
        <f>MONTH(fact_orders[[#This Row],[Date]])</f>
        <v>11</v>
      </c>
      <c r="U2479" t="str">
        <f>TEXT(fact_orders[[#This Row],[Date]],"mmm-yyyy")</f>
        <v>Nov-2022</v>
      </c>
      <c r="V2479" t="str">
        <f>"Q"&amp;ROUNDUP(MONTH(fact_orders[[#This Row],[Date]])/3,0)</f>
        <v>Q4</v>
      </c>
      <c r="W2479" t="str" cm="1">
        <f t="array" ref="W2479">_xlfn.IFS(
fact_orders[[#This Row],[dim_customers.Customer Age]]&lt;=25,"18-25",
fact_orders[[#This Row],[dim_customers.Customer Age]]&lt;=35,"26-35",
fact_orders[[#This Row],[dim_customers.Customer Age]]&lt;=45,"36-45",
fact_orders[[#This Row],[dim_customers.Customer Age]]&lt;=55,"46-55",
TRUE,"56+"
)</f>
        <v>18-25</v>
      </c>
      <c r="X2479" t="str" cm="1">
        <f t="array" ref="X2479">_xlfn.IFS(fact_orders[[#This Row],[Original Price]]&lt;250,"Under 250", fact_orders[[#This Row],[Original Price]]&lt;500, "250-499",fact_orders[[#This Row],[Original Price]]&lt;1000,"500-999",fact_orders[[#This Row],[Original Price]]&lt;2000,"1000-1999",TRUE,"2000+")</f>
        <v>500-999</v>
      </c>
      <c r="Y2479" t="str" cm="1">
        <f t="array" ref="Y2479">_xlfn.IFS(fact_orders[[#This Row],[Discount%]]&lt;0.2,"10-19%",fact_orders[[#This Row],[Discount%]]&lt;0.3,"20-29%",fact_orders[[#This Row],[Discount%]]&lt;0.4,"30-39%",fact_orders[[#This Row],[Discount%]]&lt;0.5,"40-49%",TRUE,"50%+")</f>
        <v>30-39%</v>
      </c>
    </row>
    <row r="2480" spans="1:25" hidden="1" x14ac:dyDescent="0.3">
      <c r="A2480" t="s">
        <v>5896</v>
      </c>
      <c r="B2480" t="s">
        <v>3367</v>
      </c>
      <c r="C2480" t="s">
        <v>2322</v>
      </c>
      <c r="D2480" s="2">
        <v>44311</v>
      </c>
      <c r="E2480">
        <v>999</v>
      </c>
      <c r="F2480" s="4">
        <v>0.3</v>
      </c>
      <c r="G2480" t="s">
        <v>2115</v>
      </c>
      <c r="H2480" t="s">
        <v>2116</v>
      </c>
      <c r="I2480" t="s">
        <v>2314</v>
      </c>
      <c r="J2480" t="s">
        <v>2244</v>
      </c>
      <c r="K2480" t="s">
        <v>2119</v>
      </c>
      <c r="L2480" t="s">
        <v>130</v>
      </c>
      <c r="M2480">
        <v>4</v>
      </c>
      <c r="N2480">
        <v>20</v>
      </c>
      <c r="O2480" t="s">
        <v>3368</v>
      </c>
      <c r="P2480" t="s">
        <v>3363</v>
      </c>
      <c r="Q2480" s="7">
        <f>fact_orders[[#This Row],[Original Price]]*(1-fact_orders[[#This Row],[Discount%]])</f>
        <v>699.3</v>
      </c>
      <c r="R2480">
        <f>fact_orders[[#This Row],[Original Price]]*fact_orders[[#This Row],[Discount%]]</f>
        <v>299.7</v>
      </c>
      <c r="S2480">
        <f>YEAR(fact_orders[[#This Row],[Date]])</f>
        <v>2021</v>
      </c>
      <c r="T2480">
        <f>MONTH(fact_orders[[#This Row],[Date]])</f>
        <v>4</v>
      </c>
      <c r="U2480" t="str">
        <f>TEXT(fact_orders[[#This Row],[Date]],"mmm-yyyy")</f>
        <v>Apr-2021</v>
      </c>
      <c r="V2480" t="str">
        <f>"Q"&amp;ROUNDUP(MONTH(fact_orders[[#This Row],[Date]])/3,0)</f>
        <v>Q2</v>
      </c>
      <c r="W2480" t="str" cm="1">
        <f t="array" ref="W2480">_xlfn.IFS(
fact_orders[[#This Row],[dim_customers.Customer Age]]&lt;=25,"18-25",
fact_orders[[#This Row],[dim_customers.Customer Age]]&lt;=35,"26-35",
fact_orders[[#This Row],[dim_customers.Customer Age]]&lt;=45,"36-45",
fact_orders[[#This Row],[dim_customers.Customer Age]]&lt;=55,"46-55",
TRUE,"56+"
)</f>
        <v>18-25</v>
      </c>
      <c r="X2480" t="str" cm="1">
        <f t="array" ref="X2480">_xlfn.IFS(fact_orders[[#This Row],[Original Price]]&lt;250,"Under 250", fact_orders[[#This Row],[Original Price]]&lt;500, "250-499",fact_orders[[#This Row],[Original Price]]&lt;1000,"500-999",fact_orders[[#This Row],[Original Price]]&lt;2000,"1000-1999",TRUE,"2000+")</f>
        <v>500-999</v>
      </c>
      <c r="Y2480" t="str" cm="1">
        <f t="array" ref="Y2480">_xlfn.IFS(fact_orders[[#This Row],[Discount%]]&lt;0.2,"10-19%",fact_orders[[#This Row],[Discount%]]&lt;0.3,"20-29%",fact_orders[[#This Row],[Discount%]]&lt;0.4,"30-39%",fact_orders[[#This Row],[Discount%]]&lt;0.5,"40-49%",TRUE,"50%+")</f>
        <v>30-39%</v>
      </c>
    </row>
    <row r="2481" spans="1:25" hidden="1" x14ac:dyDescent="0.3">
      <c r="A2481" t="s">
        <v>5897</v>
      </c>
      <c r="B2481" t="s">
        <v>3369</v>
      </c>
      <c r="C2481" t="s">
        <v>2323</v>
      </c>
      <c r="D2481" s="2">
        <v>44428</v>
      </c>
      <c r="E2481">
        <v>1119</v>
      </c>
      <c r="F2481" s="4">
        <v>0.3</v>
      </c>
      <c r="G2481" t="s">
        <v>2115</v>
      </c>
      <c r="H2481" t="s">
        <v>2116</v>
      </c>
      <c r="I2481" t="s">
        <v>2314</v>
      </c>
      <c r="J2481" t="s">
        <v>2244</v>
      </c>
      <c r="K2481" t="s">
        <v>2119</v>
      </c>
      <c r="L2481" t="s">
        <v>14</v>
      </c>
      <c r="M2481">
        <v>3</v>
      </c>
      <c r="N2481">
        <v>21</v>
      </c>
      <c r="O2481" t="s">
        <v>3368</v>
      </c>
      <c r="P2481" t="s">
        <v>3363</v>
      </c>
      <c r="Q2481" s="7">
        <f>fact_orders[[#This Row],[Original Price]]*(1-fact_orders[[#This Row],[Discount%]])</f>
        <v>783.3</v>
      </c>
      <c r="R2481">
        <f>fact_orders[[#This Row],[Original Price]]*fact_orders[[#This Row],[Discount%]]</f>
        <v>335.7</v>
      </c>
      <c r="S2481">
        <f>YEAR(fact_orders[[#This Row],[Date]])</f>
        <v>2021</v>
      </c>
      <c r="T2481">
        <f>MONTH(fact_orders[[#This Row],[Date]])</f>
        <v>8</v>
      </c>
      <c r="U2481" t="str">
        <f>TEXT(fact_orders[[#This Row],[Date]],"mmm-yyyy")</f>
        <v>Aug-2021</v>
      </c>
      <c r="V2481" t="str">
        <f>"Q"&amp;ROUNDUP(MONTH(fact_orders[[#This Row],[Date]])/3,0)</f>
        <v>Q3</v>
      </c>
      <c r="W2481" t="str" cm="1">
        <f t="array" ref="W2481">_xlfn.IFS(
fact_orders[[#This Row],[dim_customers.Customer Age]]&lt;=25,"18-25",
fact_orders[[#This Row],[dim_customers.Customer Age]]&lt;=35,"26-35",
fact_orders[[#This Row],[dim_customers.Customer Age]]&lt;=45,"36-45",
fact_orders[[#This Row],[dim_customers.Customer Age]]&lt;=55,"46-55",
TRUE,"56+"
)</f>
        <v>18-25</v>
      </c>
      <c r="X2481" t="str" cm="1">
        <f t="array" ref="X2481">_xlfn.IFS(fact_orders[[#This Row],[Original Price]]&lt;250,"Under 250", fact_orders[[#This Row],[Original Price]]&lt;500, "250-499",fact_orders[[#This Row],[Original Price]]&lt;1000,"500-999",fact_orders[[#This Row],[Original Price]]&lt;2000,"1000-1999",TRUE,"2000+")</f>
        <v>1000-1999</v>
      </c>
      <c r="Y2481" t="str" cm="1">
        <f t="array" ref="Y2481">_xlfn.IFS(fact_orders[[#This Row],[Discount%]]&lt;0.2,"10-19%",fact_orders[[#This Row],[Discount%]]&lt;0.3,"20-29%",fact_orders[[#This Row],[Discount%]]&lt;0.4,"30-39%",fact_orders[[#This Row],[Discount%]]&lt;0.5,"40-49%",TRUE,"50%+")</f>
        <v>30-39%</v>
      </c>
    </row>
    <row r="2482" spans="1:25" hidden="1" x14ac:dyDescent="0.3">
      <c r="A2482" t="s">
        <v>5898</v>
      </c>
      <c r="B2482" t="s">
        <v>3370</v>
      </c>
      <c r="C2482" t="s">
        <v>2324</v>
      </c>
      <c r="D2482" s="2">
        <v>44590</v>
      </c>
      <c r="E2482">
        <v>1119</v>
      </c>
      <c r="F2482" s="4">
        <v>0.3</v>
      </c>
      <c r="G2482" t="s">
        <v>2115</v>
      </c>
      <c r="H2482" t="s">
        <v>2116</v>
      </c>
      <c r="I2482" t="s">
        <v>2314</v>
      </c>
      <c r="J2482" t="s">
        <v>2244</v>
      </c>
      <c r="K2482" t="s">
        <v>2119</v>
      </c>
      <c r="L2482" t="s">
        <v>14</v>
      </c>
      <c r="M2482">
        <v>5</v>
      </c>
      <c r="N2482">
        <v>22</v>
      </c>
      <c r="O2482" t="s">
        <v>3368</v>
      </c>
      <c r="P2482" t="s">
        <v>3363</v>
      </c>
      <c r="Q2482" s="7">
        <f>fact_orders[[#This Row],[Original Price]]*(1-fact_orders[[#This Row],[Discount%]])</f>
        <v>783.3</v>
      </c>
      <c r="R2482">
        <f>fact_orders[[#This Row],[Original Price]]*fact_orders[[#This Row],[Discount%]]</f>
        <v>335.7</v>
      </c>
      <c r="S2482">
        <f>YEAR(fact_orders[[#This Row],[Date]])</f>
        <v>2022</v>
      </c>
      <c r="T2482">
        <f>MONTH(fact_orders[[#This Row],[Date]])</f>
        <v>1</v>
      </c>
      <c r="U2482" t="str">
        <f>TEXT(fact_orders[[#This Row],[Date]],"mmm-yyyy")</f>
        <v>Jan-2022</v>
      </c>
      <c r="V2482" t="str">
        <f>"Q"&amp;ROUNDUP(MONTH(fact_orders[[#This Row],[Date]])/3,0)</f>
        <v>Q1</v>
      </c>
      <c r="W2482" t="str" cm="1">
        <f t="array" ref="W2482">_xlfn.IFS(
fact_orders[[#This Row],[dim_customers.Customer Age]]&lt;=25,"18-25",
fact_orders[[#This Row],[dim_customers.Customer Age]]&lt;=35,"26-35",
fact_orders[[#This Row],[dim_customers.Customer Age]]&lt;=45,"36-45",
fact_orders[[#This Row],[dim_customers.Customer Age]]&lt;=55,"46-55",
TRUE,"56+"
)</f>
        <v>18-25</v>
      </c>
      <c r="X2482" t="str" cm="1">
        <f t="array" ref="X2482">_xlfn.IFS(fact_orders[[#This Row],[Original Price]]&lt;250,"Under 250", fact_orders[[#This Row],[Original Price]]&lt;500, "250-499",fact_orders[[#This Row],[Original Price]]&lt;1000,"500-999",fact_orders[[#This Row],[Original Price]]&lt;2000,"1000-1999",TRUE,"2000+")</f>
        <v>1000-1999</v>
      </c>
      <c r="Y2482" t="str" cm="1">
        <f t="array" ref="Y2482">_xlfn.IFS(fact_orders[[#This Row],[Discount%]]&lt;0.2,"10-19%",fact_orders[[#This Row],[Discount%]]&lt;0.3,"20-29%",fact_orders[[#This Row],[Discount%]]&lt;0.4,"30-39%",fact_orders[[#This Row],[Discount%]]&lt;0.5,"40-49%",TRUE,"50%+")</f>
        <v>30-39%</v>
      </c>
    </row>
    <row r="2483" spans="1:25" hidden="1" x14ac:dyDescent="0.3">
      <c r="A2483" t="s">
        <v>5899</v>
      </c>
      <c r="B2483" t="s">
        <v>3371</v>
      </c>
      <c r="C2483" t="s">
        <v>2325</v>
      </c>
      <c r="D2483" s="2">
        <v>44563</v>
      </c>
      <c r="E2483">
        <v>1119</v>
      </c>
      <c r="F2483" s="4">
        <v>0.25</v>
      </c>
      <c r="G2483" t="s">
        <v>2115</v>
      </c>
      <c r="H2483" t="s">
        <v>2116</v>
      </c>
      <c r="I2483" t="s">
        <v>2314</v>
      </c>
      <c r="J2483" t="s">
        <v>2244</v>
      </c>
      <c r="K2483" t="s">
        <v>2119</v>
      </c>
      <c r="L2483" t="s">
        <v>14</v>
      </c>
      <c r="M2483">
        <v>4</v>
      </c>
      <c r="N2483">
        <v>23</v>
      </c>
      <c r="O2483" t="s">
        <v>3368</v>
      </c>
      <c r="P2483" t="s">
        <v>3363</v>
      </c>
      <c r="Q2483" s="7">
        <f>fact_orders[[#This Row],[Original Price]]*(1-fact_orders[[#This Row],[Discount%]])</f>
        <v>839.25</v>
      </c>
      <c r="R2483">
        <f>fact_orders[[#This Row],[Original Price]]*fact_orders[[#This Row],[Discount%]]</f>
        <v>279.75</v>
      </c>
      <c r="S2483">
        <f>YEAR(fact_orders[[#This Row],[Date]])</f>
        <v>2022</v>
      </c>
      <c r="T2483">
        <f>MONTH(fact_orders[[#This Row],[Date]])</f>
        <v>1</v>
      </c>
      <c r="U2483" t="str">
        <f>TEXT(fact_orders[[#This Row],[Date]],"mmm-yyyy")</f>
        <v>Jan-2022</v>
      </c>
      <c r="V2483" t="str">
        <f>"Q"&amp;ROUNDUP(MONTH(fact_orders[[#This Row],[Date]])/3,0)</f>
        <v>Q1</v>
      </c>
      <c r="W2483" t="str" cm="1">
        <f t="array" ref="W2483">_xlfn.IFS(
fact_orders[[#This Row],[dim_customers.Customer Age]]&lt;=25,"18-25",
fact_orders[[#This Row],[dim_customers.Customer Age]]&lt;=35,"26-35",
fact_orders[[#This Row],[dim_customers.Customer Age]]&lt;=45,"36-45",
fact_orders[[#This Row],[dim_customers.Customer Age]]&lt;=55,"46-55",
TRUE,"56+"
)</f>
        <v>18-25</v>
      </c>
      <c r="X2483" t="str" cm="1">
        <f t="array" ref="X2483">_xlfn.IFS(fact_orders[[#This Row],[Original Price]]&lt;250,"Under 250", fact_orders[[#This Row],[Original Price]]&lt;500, "250-499",fact_orders[[#This Row],[Original Price]]&lt;1000,"500-999",fact_orders[[#This Row],[Original Price]]&lt;2000,"1000-1999",TRUE,"2000+")</f>
        <v>1000-1999</v>
      </c>
      <c r="Y2483" t="str" cm="1">
        <f t="array" ref="Y2483">_xlfn.IFS(fact_orders[[#This Row],[Discount%]]&lt;0.2,"10-19%",fact_orders[[#This Row],[Discount%]]&lt;0.3,"20-29%",fact_orders[[#This Row],[Discount%]]&lt;0.4,"30-39%",fact_orders[[#This Row],[Discount%]]&lt;0.5,"40-49%",TRUE,"50%+")</f>
        <v>20-29%</v>
      </c>
    </row>
    <row r="2484" spans="1:25" hidden="1" x14ac:dyDescent="0.3">
      <c r="A2484" t="s">
        <v>5900</v>
      </c>
      <c r="B2484" t="s">
        <v>3372</v>
      </c>
      <c r="C2484" t="s">
        <v>2326</v>
      </c>
      <c r="D2484" s="2">
        <v>44677</v>
      </c>
      <c r="E2484">
        <v>1119</v>
      </c>
      <c r="F2484" s="4">
        <v>0.25</v>
      </c>
      <c r="G2484" t="s">
        <v>2115</v>
      </c>
      <c r="H2484" t="s">
        <v>2116</v>
      </c>
      <c r="I2484" t="s">
        <v>2314</v>
      </c>
      <c r="J2484" t="s">
        <v>2244</v>
      </c>
      <c r="K2484" t="s">
        <v>2119</v>
      </c>
      <c r="L2484" t="s">
        <v>14</v>
      </c>
      <c r="M2484">
        <v>2</v>
      </c>
      <c r="N2484">
        <v>18</v>
      </c>
      <c r="O2484" t="s">
        <v>3373</v>
      </c>
      <c r="P2484" t="s">
        <v>3363</v>
      </c>
      <c r="Q2484" s="7">
        <f>fact_orders[[#This Row],[Original Price]]*(1-fact_orders[[#This Row],[Discount%]])</f>
        <v>839.25</v>
      </c>
      <c r="R2484">
        <f>fact_orders[[#This Row],[Original Price]]*fact_orders[[#This Row],[Discount%]]</f>
        <v>279.75</v>
      </c>
      <c r="S2484">
        <f>YEAR(fact_orders[[#This Row],[Date]])</f>
        <v>2022</v>
      </c>
      <c r="T2484">
        <f>MONTH(fact_orders[[#This Row],[Date]])</f>
        <v>4</v>
      </c>
      <c r="U2484" t="str">
        <f>TEXT(fact_orders[[#This Row],[Date]],"mmm-yyyy")</f>
        <v>Apr-2022</v>
      </c>
      <c r="V2484" t="str">
        <f>"Q"&amp;ROUNDUP(MONTH(fact_orders[[#This Row],[Date]])/3,0)</f>
        <v>Q2</v>
      </c>
      <c r="W2484" t="str" cm="1">
        <f t="array" ref="W2484">_xlfn.IFS(
fact_orders[[#This Row],[dim_customers.Customer Age]]&lt;=25,"18-25",
fact_orders[[#This Row],[dim_customers.Customer Age]]&lt;=35,"26-35",
fact_orders[[#This Row],[dim_customers.Customer Age]]&lt;=45,"36-45",
fact_orders[[#This Row],[dim_customers.Customer Age]]&lt;=55,"46-55",
TRUE,"56+"
)</f>
        <v>18-25</v>
      </c>
      <c r="X2484" t="str" cm="1">
        <f t="array" ref="X2484">_xlfn.IFS(fact_orders[[#This Row],[Original Price]]&lt;250,"Under 250", fact_orders[[#This Row],[Original Price]]&lt;500, "250-499",fact_orders[[#This Row],[Original Price]]&lt;1000,"500-999",fact_orders[[#This Row],[Original Price]]&lt;2000,"1000-1999",TRUE,"2000+")</f>
        <v>1000-1999</v>
      </c>
      <c r="Y2484" t="str" cm="1">
        <f t="array" ref="Y2484">_xlfn.IFS(fact_orders[[#This Row],[Discount%]]&lt;0.2,"10-19%",fact_orders[[#This Row],[Discount%]]&lt;0.3,"20-29%",fact_orders[[#This Row],[Discount%]]&lt;0.4,"30-39%",fact_orders[[#This Row],[Discount%]]&lt;0.5,"40-49%",TRUE,"50%+")</f>
        <v>20-29%</v>
      </c>
    </row>
    <row r="2485" spans="1:25" hidden="1" x14ac:dyDescent="0.3">
      <c r="A2485" t="s">
        <v>5901</v>
      </c>
      <c r="B2485" t="s">
        <v>3374</v>
      </c>
      <c r="C2485" t="s">
        <v>2327</v>
      </c>
      <c r="D2485" s="2">
        <v>44816</v>
      </c>
      <c r="E2485">
        <v>985</v>
      </c>
      <c r="F2485" s="4">
        <v>0.3</v>
      </c>
      <c r="G2485" t="s">
        <v>2115</v>
      </c>
      <c r="H2485" t="s">
        <v>2116</v>
      </c>
      <c r="I2485" t="s">
        <v>2314</v>
      </c>
      <c r="J2485" t="s">
        <v>2244</v>
      </c>
      <c r="K2485" t="s">
        <v>2119</v>
      </c>
      <c r="L2485" t="s">
        <v>31</v>
      </c>
      <c r="M2485">
        <v>5</v>
      </c>
      <c r="N2485">
        <v>18</v>
      </c>
      <c r="O2485" t="s">
        <v>3373</v>
      </c>
      <c r="P2485" t="s">
        <v>3363</v>
      </c>
      <c r="Q2485" s="7">
        <f>fact_orders[[#This Row],[Original Price]]*(1-fact_orders[[#This Row],[Discount%]])</f>
        <v>689.5</v>
      </c>
      <c r="R2485">
        <f>fact_orders[[#This Row],[Original Price]]*fact_orders[[#This Row],[Discount%]]</f>
        <v>295.5</v>
      </c>
      <c r="S2485">
        <f>YEAR(fact_orders[[#This Row],[Date]])</f>
        <v>2022</v>
      </c>
      <c r="T2485">
        <f>MONTH(fact_orders[[#This Row],[Date]])</f>
        <v>9</v>
      </c>
      <c r="U2485" t="str">
        <f>TEXT(fact_orders[[#This Row],[Date]],"mmm-yyyy")</f>
        <v>Sep-2022</v>
      </c>
      <c r="V2485" t="str">
        <f>"Q"&amp;ROUNDUP(MONTH(fact_orders[[#This Row],[Date]])/3,0)</f>
        <v>Q3</v>
      </c>
      <c r="W2485" t="str" cm="1">
        <f t="array" ref="W2485">_xlfn.IFS(
fact_orders[[#This Row],[dim_customers.Customer Age]]&lt;=25,"18-25",
fact_orders[[#This Row],[dim_customers.Customer Age]]&lt;=35,"26-35",
fact_orders[[#This Row],[dim_customers.Customer Age]]&lt;=45,"36-45",
fact_orders[[#This Row],[dim_customers.Customer Age]]&lt;=55,"46-55",
TRUE,"56+"
)</f>
        <v>18-25</v>
      </c>
      <c r="X2485" t="str" cm="1">
        <f t="array" ref="X2485">_xlfn.IFS(fact_orders[[#This Row],[Original Price]]&lt;250,"Under 250", fact_orders[[#This Row],[Original Price]]&lt;500, "250-499",fact_orders[[#This Row],[Original Price]]&lt;1000,"500-999",fact_orders[[#This Row],[Original Price]]&lt;2000,"1000-1999",TRUE,"2000+")</f>
        <v>500-999</v>
      </c>
      <c r="Y2485" t="str" cm="1">
        <f t="array" ref="Y2485">_xlfn.IFS(fact_orders[[#This Row],[Discount%]]&lt;0.2,"10-19%",fact_orders[[#This Row],[Discount%]]&lt;0.3,"20-29%",fact_orders[[#This Row],[Discount%]]&lt;0.4,"30-39%",fact_orders[[#This Row],[Discount%]]&lt;0.5,"40-49%",TRUE,"50%+")</f>
        <v>30-39%</v>
      </c>
    </row>
    <row r="2486" spans="1:25" hidden="1" x14ac:dyDescent="0.3">
      <c r="A2486" t="s">
        <v>5902</v>
      </c>
      <c r="B2486" t="s">
        <v>3375</v>
      </c>
      <c r="C2486" t="s">
        <v>2327</v>
      </c>
      <c r="D2486" s="2">
        <v>44497</v>
      </c>
      <c r="E2486">
        <v>985</v>
      </c>
      <c r="F2486" s="4">
        <v>0.3</v>
      </c>
      <c r="G2486" t="s">
        <v>2115</v>
      </c>
      <c r="H2486" t="s">
        <v>2116</v>
      </c>
      <c r="I2486" t="s">
        <v>2314</v>
      </c>
      <c r="J2486" t="s">
        <v>2244</v>
      </c>
      <c r="K2486" t="s">
        <v>2119</v>
      </c>
      <c r="L2486" t="s">
        <v>31</v>
      </c>
      <c r="M2486">
        <v>5</v>
      </c>
      <c r="N2486">
        <v>18</v>
      </c>
      <c r="O2486" t="s">
        <v>3373</v>
      </c>
      <c r="P2486" t="s">
        <v>3363</v>
      </c>
      <c r="Q2486" s="7">
        <f>fact_orders[[#This Row],[Original Price]]*(1-fact_orders[[#This Row],[Discount%]])</f>
        <v>689.5</v>
      </c>
      <c r="R2486">
        <f>fact_orders[[#This Row],[Original Price]]*fact_orders[[#This Row],[Discount%]]</f>
        <v>295.5</v>
      </c>
      <c r="S2486">
        <f>YEAR(fact_orders[[#This Row],[Date]])</f>
        <v>2021</v>
      </c>
      <c r="T2486">
        <f>MONTH(fact_orders[[#This Row],[Date]])</f>
        <v>10</v>
      </c>
      <c r="U2486" t="str">
        <f>TEXT(fact_orders[[#This Row],[Date]],"mmm-yyyy")</f>
        <v>Oct-2021</v>
      </c>
      <c r="V2486" t="str">
        <f>"Q"&amp;ROUNDUP(MONTH(fact_orders[[#This Row],[Date]])/3,0)</f>
        <v>Q4</v>
      </c>
      <c r="W2486" t="str" cm="1">
        <f t="array" ref="W2486">_xlfn.IFS(
fact_orders[[#This Row],[dim_customers.Customer Age]]&lt;=25,"18-25",
fact_orders[[#This Row],[dim_customers.Customer Age]]&lt;=35,"26-35",
fact_orders[[#This Row],[dim_customers.Customer Age]]&lt;=45,"36-45",
fact_orders[[#This Row],[dim_customers.Customer Age]]&lt;=55,"46-55",
TRUE,"56+"
)</f>
        <v>18-25</v>
      </c>
      <c r="X2486" t="str" cm="1">
        <f t="array" ref="X2486">_xlfn.IFS(fact_orders[[#This Row],[Original Price]]&lt;250,"Under 250", fact_orders[[#This Row],[Original Price]]&lt;500, "250-499",fact_orders[[#This Row],[Original Price]]&lt;1000,"500-999",fact_orders[[#This Row],[Original Price]]&lt;2000,"1000-1999",TRUE,"2000+")</f>
        <v>500-999</v>
      </c>
      <c r="Y2486" t="str" cm="1">
        <f t="array" ref="Y2486">_xlfn.IFS(fact_orders[[#This Row],[Discount%]]&lt;0.2,"10-19%",fact_orders[[#This Row],[Discount%]]&lt;0.3,"20-29%",fact_orders[[#This Row],[Discount%]]&lt;0.4,"30-39%",fact_orders[[#This Row],[Discount%]]&lt;0.5,"40-49%",TRUE,"50%+")</f>
        <v>30-39%</v>
      </c>
    </row>
    <row r="2487" spans="1:25" hidden="1" x14ac:dyDescent="0.3">
      <c r="A2487" t="s">
        <v>5903</v>
      </c>
      <c r="B2487" t="s">
        <v>3376</v>
      </c>
      <c r="C2487" t="s">
        <v>2327</v>
      </c>
      <c r="D2487" s="2">
        <v>44726</v>
      </c>
      <c r="E2487">
        <v>985</v>
      </c>
      <c r="F2487" s="4">
        <v>0.3</v>
      </c>
      <c r="G2487" t="s">
        <v>2115</v>
      </c>
      <c r="H2487" t="s">
        <v>2116</v>
      </c>
      <c r="I2487" t="s">
        <v>2314</v>
      </c>
      <c r="J2487" t="s">
        <v>2244</v>
      </c>
      <c r="K2487" t="s">
        <v>2119</v>
      </c>
      <c r="L2487" t="s">
        <v>31</v>
      </c>
      <c r="M2487">
        <v>5</v>
      </c>
      <c r="N2487">
        <v>18</v>
      </c>
      <c r="O2487" t="s">
        <v>3373</v>
      </c>
      <c r="P2487" t="s">
        <v>3363</v>
      </c>
      <c r="Q2487" s="7">
        <f>fact_orders[[#This Row],[Original Price]]*(1-fact_orders[[#This Row],[Discount%]])</f>
        <v>689.5</v>
      </c>
      <c r="R2487">
        <f>fact_orders[[#This Row],[Original Price]]*fact_orders[[#This Row],[Discount%]]</f>
        <v>295.5</v>
      </c>
      <c r="S2487">
        <f>YEAR(fact_orders[[#This Row],[Date]])</f>
        <v>2022</v>
      </c>
      <c r="T2487">
        <f>MONTH(fact_orders[[#This Row],[Date]])</f>
        <v>6</v>
      </c>
      <c r="U2487" t="str">
        <f>TEXT(fact_orders[[#This Row],[Date]],"mmm-yyyy")</f>
        <v>Jun-2022</v>
      </c>
      <c r="V2487" t="str">
        <f>"Q"&amp;ROUNDUP(MONTH(fact_orders[[#This Row],[Date]])/3,0)</f>
        <v>Q2</v>
      </c>
      <c r="W2487" t="str" cm="1">
        <f t="array" ref="W2487">_xlfn.IFS(
fact_orders[[#This Row],[dim_customers.Customer Age]]&lt;=25,"18-25",
fact_orders[[#This Row],[dim_customers.Customer Age]]&lt;=35,"26-35",
fact_orders[[#This Row],[dim_customers.Customer Age]]&lt;=45,"36-45",
fact_orders[[#This Row],[dim_customers.Customer Age]]&lt;=55,"46-55",
TRUE,"56+"
)</f>
        <v>18-25</v>
      </c>
      <c r="X2487" t="str" cm="1">
        <f t="array" ref="X2487">_xlfn.IFS(fact_orders[[#This Row],[Original Price]]&lt;250,"Under 250", fact_orders[[#This Row],[Original Price]]&lt;500, "250-499",fact_orders[[#This Row],[Original Price]]&lt;1000,"500-999",fact_orders[[#This Row],[Original Price]]&lt;2000,"1000-1999",TRUE,"2000+")</f>
        <v>500-999</v>
      </c>
      <c r="Y2487" t="str" cm="1">
        <f t="array" ref="Y2487">_xlfn.IFS(fact_orders[[#This Row],[Discount%]]&lt;0.2,"10-19%",fact_orders[[#This Row],[Discount%]]&lt;0.3,"20-29%",fact_orders[[#This Row],[Discount%]]&lt;0.4,"30-39%",fact_orders[[#This Row],[Discount%]]&lt;0.5,"40-49%",TRUE,"50%+")</f>
        <v>30-39%</v>
      </c>
    </row>
    <row r="2488" spans="1:25" hidden="1" x14ac:dyDescent="0.3">
      <c r="A2488" t="s">
        <v>5904</v>
      </c>
      <c r="B2488" t="s">
        <v>3377</v>
      </c>
      <c r="C2488" t="s">
        <v>2327</v>
      </c>
      <c r="D2488" s="2">
        <v>44292</v>
      </c>
      <c r="E2488">
        <v>985</v>
      </c>
      <c r="F2488" s="4">
        <v>0.4</v>
      </c>
      <c r="G2488" t="s">
        <v>2115</v>
      </c>
      <c r="H2488" t="s">
        <v>2116</v>
      </c>
      <c r="I2488" t="s">
        <v>2314</v>
      </c>
      <c r="J2488" t="s">
        <v>2244</v>
      </c>
      <c r="K2488" t="s">
        <v>2119</v>
      </c>
      <c r="L2488" t="s">
        <v>31</v>
      </c>
      <c r="M2488">
        <v>5</v>
      </c>
      <c r="N2488">
        <v>18</v>
      </c>
      <c r="O2488" t="s">
        <v>3373</v>
      </c>
      <c r="P2488" t="s">
        <v>3363</v>
      </c>
      <c r="Q2488" s="7">
        <f>fact_orders[[#This Row],[Original Price]]*(1-fact_orders[[#This Row],[Discount%]])</f>
        <v>591</v>
      </c>
      <c r="R2488">
        <f>fact_orders[[#This Row],[Original Price]]*fact_orders[[#This Row],[Discount%]]</f>
        <v>394</v>
      </c>
      <c r="S2488">
        <f>YEAR(fact_orders[[#This Row],[Date]])</f>
        <v>2021</v>
      </c>
      <c r="T2488">
        <f>MONTH(fact_orders[[#This Row],[Date]])</f>
        <v>4</v>
      </c>
      <c r="U2488" t="str">
        <f>TEXT(fact_orders[[#This Row],[Date]],"mmm-yyyy")</f>
        <v>Apr-2021</v>
      </c>
      <c r="V2488" t="str">
        <f>"Q"&amp;ROUNDUP(MONTH(fact_orders[[#This Row],[Date]])/3,0)</f>
        <v>Q2</v>
      </c>
      <c r="W2488" t="str" cm="1">
        <f t="array" ref="W2488">_xlfn.IFS(
fact_orders[[#This Row],[dim_customers.Customer Age]]&lt;=25,"18-25",
fact_orders[[#This Row],[dim_customers.Customer Age]]&lt;=35,"26-35",
fact_orders[[#This Row],[dim_customers.Customer Age]]&lt;=45,"36-45",
fact_orders[[#This Row],[dim_customers.Customer Age]]&lt;=55,"46-55",
TRUE,"56+"
)</f>
        <v>18-25</v>
      </c>
      <c r="X2488" t="str" cm="1">
        <f t="array" ref="X2488">_xlfn.IFS(fact_orders[[#This Row],[Original Price]]&lt;250,"Under 250", fact_orders[[#This Row],[Original Price]]&lt;500, "250-499",fact_orders[[#This Row],[Original Price]]&lt;1000,"500-999",fact_orders[[#This Row],[Original Price]]&lt;2000,"1000-1999",TRUE,"2000+")</f>
        <v>500-999</v>
      </c>
      <c r="Y2488" t="str" cm="1">
        <f t="array" ref="Y2488">_xlfn.IFS(fact_orders[[#This Row],[Discount%]]&lt;0.2,"10-19%",fact_orders[[#This Row],[Discount%]]&lt;0.3,"20-29%",fact_orders[[#This Row],[Discount%]]&lt;0.4,"30-39%",fact_orders[[#This Row],[Discount%]]&lt;0.5,"40-49%",TRUE,"50%+")</f>
        <v>40-49%</v>
      </c>
    </row>
    <row r="2489" spans="1:25" hidden="1" x14ac:dyDescent="0.3">
      <c r="A2489" t="s">
        <v>5905</v>
      </c>
      <c r="B2489" t="s">
        <v>3378</v>
      </c>
      <c r="C2489" t="s">
        <v>2327</v>
      </c>
      <c r="D2489" s="2">
        <v>44846</v>
      </c>
      <c r="E2489">
        <v>985</v>
      </c>
      <c r="F2489" s="4">
        <v>0.4</v>
      </c>
      <c r="G2489" t="s">
        <v>2115</v>
      </c>
      <c r="H2489" t="s">
        <v>2116</v>
      </c>
      <c r="I2489" t="s">
        <v>2314</v>
      </c>
      <c r="J2489" t="s">
        <v>2244</v>
      </c>
      <c r="K2489" t="s">
        <v>2119</v>
      </c>
      <c r="L2489" t="s">
        <v>31</v>
      </c>
      <c r="M2489">
        <v>5</v>
      </c>
      <c r="N2489">
        <v>18</v>
      </c>
      <c r="O2489" t="s">
        <v>3373</v>
      </c>
      <c r="P2489" t="s">
        <v>3363</v>
      </c>
      <c r="Q2489" s="7">
        <f>fact_orders[[#This Row],[Original Price]]*(1-fact_orders[[#This Row],[Discount%]])</f>
        <v>591</v>
      </c>
      <c r="R2489">
        <f>fact_orders[[#This Row],[Original Price]]*fact_orders[[#This Row],[Discount%]]</f>
        <v>394</v>
      </c>
      <c r="S2489">
        <f>YEAR(fact_orders[[#This Row],[Date]])</f>
        <v>2022</v>
      </c>
      <c r="T2489">
        <f>MONTH(fact_orders[[#This Row],[Date]])</f>
        <v>10</v>
      </c>
      <c r="U2489" t="str">
        <f>TEXT(fact_orders[[#This Row],[Date]],"mmm-yyyy")</f>
        <v>Oct-2022</v>
      </c>
      <c r="V2489" t="str">
        <f>"Q"&amp;ROUNDUP(MONTH(fact_orders[[#This Row],[Date]])/3,0)</f>
        <v>Q4</v>
      </c>
      <c r="W2489" t="str" cm="1">
        <f t="array" ref="W2489">_xlfn.IFS(
fact_orders[[#This Row],[dim_customers.Customer Age]]&lt;=25,"18-25",
fact_orders[[#This Row],[dim_customers.Customer Age]]&lt;=35,"26-35",
fact_orders[[#This Row],[dim_customers.Customer Age]]&lt;=45,"36-45",
fact_orders[[#This Row],[dim_customers.Customer Age]]&lt;=55,"46-55",
TRUE,"56+"
)</f>
        <v>18-25</v>
      </c>
      <c r="X2489" t="str" cm="1">
        <f t="array" ref="X2489">_xlfn.IFS(fact_orders[[#This Row],[Original Price]]&lt;250,"Under 250", fact_orders[[#This Row],[Original Price]]&lt;500, "250-499",fact_orders[[#This Row],[Original Price]]&lt;1000,"500-999",fact_orders[[#This Row],[Original Price]]&lt;2000,"1000-1999",TRUE,"2000+")</f>
        <v>500-999</v>
      </c>
      <c r="Y2489" t="str" cm="1">
        <f t="array" ref="Y2489">_xlfn.IFS(fact_orders[[#This Row],[Discount%]]&lt;0.2,"10-19%",fact_orders[[#This Row],[Discount%]]&lt;0.3,"20-29%",fact_orders[[#This Row],[Discount%]]&lt;0.4,"30-39%",fact_orders[[#This Row],[Discount%]]&lt;0.5,"40-49%",TRUE,"50%+")</f>
        <v>40-49%</v>
      </c>
    </row>
    <row r="2490" spans="1:25" hidden="1" x14ac:dyDescent="0.3">
      <c r="A2490" t="s">
        <v>5906</v>
      </c>
      <c r="B2490" t="s">
        <v>3379</v>
      </c>
      <c r="C2490" t="s">
        <v>2328</v>
      </c>
      <c r="D2490" s="2">
        <v>44555</v>
      </c>
      <c r="E2490">
        <v>369</v>
      </c>
      <c r="F2490" s="4">
        <v>0.4</v>
      </c>
      <c r="G2490" t="s">
        <v>2115</v>
      </c>
      <c r="H2490" t="s">
        <v>2116</v>
      </c>
      <c r="I2490" t="s">
        <v>2314</v>
      </c>
      <c r="J2490" t="s">
        <v>2244</v>
      </c>
      <c r="K2490" t="s">
        <v>2119</v>
      </c>
      <c r="L2490" t="s">
        <v>31</v>
      </c>
      <c r="M2490">
        <v>5</v>
      </c>
      <c r="N2490">
        <v>23</v>
      </c>
      <c r="O2490" t="s">
        <v>3380</v>
      </c>
      <c r="P2490" t="s">
        <v>3381</v>
      </c>
      <c r="Q2490" s="7">
        <f>fact_orders[[#This Row],[Original Price]]*(1-fact_orders[[#This Row],[Discount%]])</f>
        <v>221.4</v>
      </c>
      <c r="R2490">
        <f>fact_orders[[#This Row],[Original Price]]*fact_orders[[#This Row],[Discount%]]</f>
        <v>147.6</v>
      </c>
      <c r="S2490">
        <f>YEAR(fact_orders[[#This Row],[Date]])</f>
        <v>2021</v>
      </c>
      <c r="T2490">
        <f>MONTH(fact_orders[[#This Row],[Date]])</f>
        <v>12</v>
      </c>
      <c r="U2490" t="str">
        <f>TEXT(fact_orders[[#This Row],[Date]],"mmm-yyyy")</f>
        <v>Dec-2021</v>
      </c>
      <c r="V2490" t="str">
        <f>"Q"&amp;ROUNDUP(MONTH(fact_orders[[#This Row],[Date]])/3,0)</f>
        <v>Q4</v>
      </c>
      <c r="W2490" t="str" cm="1">
        <f t="array" ref="W2490">_xlfn.IFS(
fact_orders[[#This Row],[dim_customers.Customer Age]]&lt;=25,"18-25",
fact_orders[[#This Row],[dim_customers.Customer Age]]&lt;=35,"26-35",
fact_orders[[#This Row],[dim_customers.Customer Age]]&lt;=45,"36-45",
fact_orders[[#This Row],[dim_customers.Customer Age]]&lt;=55,"46-55",
TRUE,"56+"
)</f>
        <v>18-25</v>
      </c>
      <c r="X2490" t="str" cm="1">
        <f t="array" ref="X2490">_xlfn.IFS(fact_orders[[#This Row],[Original Price]]&lt;250,"Under 250", fact_orders[[#This Row],[Original Price]]&lt;500, "250-499",fact_orders[[#This Row],[Original Price]]&lt;1000,"500-999",fact_orders[[#This Row],[Original Price]]&lt;2000,"1000-1999",TRUE,"2000+")</f>
        <v>250-499</v>
      </c>
      <c r="Y2490" t="str" cm="1">
        <f t="array" ref="Y2490">_xlfn.IFS(fact_orders[[#This Row],[Discount%]]&lt;0.2,"10-19%",fact_orders[[#This Row],[Discount%]]&lt;0.3,"20-29%",fact_orders[[#This Row],[Discount%]]&lt;0.4,"30-39%",fact_orders[[#This Row],[Discount%]]&lt;0.5,"40-49%",TRUE,"50%+")</f>
        <v>40-49%</v>
      </c>
    </row>
    <row r="2491" spans="1:25" hidden="1" x14ac:dyDescent="0.3">
      <c r="A2491" t="s">
        <v>5907</v>
      </c>
      <c r="B2491" t="s">
        <v>3382</v>
      </c>
      <c r="C2491" t="s">
        <v>2329</v>
      </c>
      <c r="D2491" s="2">
        <v>44638</v>
      </c>
      <c r="E2491">
        <v>399</v>
      </c>
      <c r="F2491" s="4">
        <v>0.4</v>
      </c>
      <c r="G2491" t="s">
        <v>2115</v>
      </c>
      <c r="H2491" t="s">
        <v>2116</v>
      </c>
      <c r="I2491" t="s">
        <v>2314</v>
      </c>
      <c r="J2491" t="s">
        <v>2244</v>
      </c>
      <c r="K2491" t="s">
        <v>2119</v>
      </c>
      <c r="L2491" t="s">
        <v>31</v>
      </c>
      <c r="M2491">
        <v>5</v>
      </c>
      <c r="N2491">
        <v>24</v>
      </c>
      <c r="O2491" t="s">
        <v>3380</v>
      </c>
      <c r="P2491" t="s">
        <v>3381</v>
      </c>
      <c r="Q2491" s="7">
        <f>fact_orders[[#This Row],[Original Price]]*(1-fact_orders[[#This Row],[Discount%]])</f>
        <v>239.39999999999998</v>
      </c>
      <c r="R2491">
        <f>fact_orders[[#This Row],[Original Price]]*fact_orders[[#This Row],[Discount%]]</f>
        <v>159.60000000000002</v>
      </c>
      <c r="S2491">
        <f>YEAR(fact_orders[[#This Row],[Date]])</f>
        <v>2022</v>
      </c>
      <c r="T2491">
        <f>MONTH(fact_orders[[#This Row],[Date]])</f>
        <v>3</v>
      </c>
      <c r="U2491" t="str">
        <f>TEXT(fact_orders[[#This Row],[Date]],"mmm-yyyy")</f>
        <v>Mar-2022</v>
      </c>
      <c r="V2491" t="str">
        <f>"Q"&amp;ROUNDUP(MONTH(fact_orders[[#This Row],[Date]])/3,0)</f>
        <v>Q1</v>
      </c>
      <c r="W2491" t="str" cm="1">
        <f t="array" ref="W2491">_xlfn.IFS(
fact_orders[[#This Row],[dim_customers.Customer Age]]&lt;=25,"18-25",
fact_orders[[#This Row],[dim_customers.Customer Age]]&lt;=35,"26-35",
fact_orders[[#This Row],[dim_customers.Customer Age]]&lt;=45,"36-45",
fact_orders[[#This Row],[dim_customers.Customer Age]]&lt;=55,"46-55",
TRUE,"56+"
)</f>
        <v>18-25</v>
      </c>
      <c r="X2491" t="str" cm="1">
        <f t="array" ref="X2491">_xlfn.IFS(fact_orders[[#This Row],[Original Price]]&lt;250,"Under 250", fact_orders[[#This Row],[Original Price]]&lt;500, "250-499",fact_orders[[#This Row],[Original Price]]&lt;1000,"500-999",fact_orders[[#This Row],[Original Price]]&lt;2000,"1000-1999",TRUE,"2000+")</f>
        <v>250-499</v>
      </c>
      <c r="Y2491" t="str" cm="1">
        <f t="array" ref="Y2491">_xlfn.IFS(fact_orders[[#This Row],[Discount%]]&lt;0.2,"10-19%",fact_orders[[#This Row],[Discount%]]&lt;0.3,"20-29%",fact_orders[[#This Row],[Discount%]]&lt;0.4,"30-39%",fact_orders[[#This Row],[Discount%]]&lt;0.5,"40-49%",TRUE,"50%+")</f>
        <v>40-49%</v>
      </c>
    </row>
    <row r="2492" spans="1:25" hidden="1" x14ac:dyDescent="0.3">
      <c r="A2492" t="s">
        <v>5908</v>
      </c>
      <c r="B2492" t="s">
        <v>3383</v>
      </c>
      <c r="C2492" t="s">
        <v>2330</v>
      </c>
      <c r="D2492" s="2">
        <v>44208</v>
      </c>
      <c r="E2492">
        <v>399</v>
      </c>
      <c r="F2492" s="4">
        <v>0.4</v>
      </c>
      <c r="G2492" t="s">
        <v>2115</v>
      </c>
      <c r="H2492" t="s">
        <v>2116</v>
      </c>
      <c r="I2492" t="s">
        <v>2314</v>
      </c>
      <c r="J2492" t="s">
        <v>2244</v>
      </c>
      <c r="K2492" t="s">
        <v>2119</v>
      </c>
      <c r="L2492" t="s">
        <v>31</v>
      </c>
      <c r="M2492">
        <v>4</v>
      </c>
      <c r="N2492">
        <v>25</v>
      </c>
      <c r="O2492" t="s">
        <v>3380</v>
      </c>
      <c r="P2492" t="s">
        <v>3381</v>
      </c>
      <c r="Q2492" s="7">
        <f>fact_orders[[#This Row],[Original Price]]*(1-fact_orders[[#This Row],[Discount%]])</f>
        <v>239.39999999999998</v>
      </c>
      <c r="R2492">
        <f>fact_orders[[#This Row],[Original Price]]*fact_orders[[#This Row],[Discount%]]</f>
        <v>159.60000000000002</v>
      </c>
      <c r="S2492">
        <f>YEAR(fact_orders[[#This Row],[Date]])</f>
        <v>2021</v>
      </c>
      <c r="T2492">
        <f>MONTH(fact_orders[[#This Row],[Date]])</f>
        <v>1</v>
      </c>
      <c r="U2492" t="str">
        <f>TEXT(fact_orders[[#This Row],[Date]],"mmm-yyyy")</f>
        <v>Jan-2021</v>
      </c>
      <c r="V2492" t="str">
        <f>"Q"&amp;ROUNDUP(MONTH(fact_orders[[#This Row],[Date]])/3,0)</f>
        <v>Q1</v>
      </c>
      <c r="W2492" t="str" cm="1">
        <f t="array" ref="W2492">_xlfn.IFS(
fact_orders[[#This Row],[dim_customers.Customer Age]]&lt;=25,"18-25",
fact_orders[[#This Row],[dim_customers.Customer Age]]&lt;=35,"26-35",
fact_orders[[#This Row],[dim_customers.Customer Age]]&lt;=45,"36-45",
fact_orders[[#This Row],[dim_customers.Customer Age]]&lt;=55,"46-55",
TRUE,"56+"
)</f>
        <v>18-25</v>
      </c>
      <c r="X2492" t="str" cm="1">
        <f t="array" ref="X2492">_xlfn.IFS(fact_orders[[#This Row],[Original Price]]&lt;250,"Under 250", fact_orders[[#This Row],[Original Price]]&lt;500, "250-499",fact_orders[[#This Row],[Original Price]]&lt;1000,"500-999",fact_orders[[#This Row],[Original Price]]&lt;2000,"1000-1999",TRUE,"2000+")</f>
        <v>250-499</v>
      </c>
      <c r="Y2492" t="str" cm="1">
        <f t="array" ref="Y2492">_xlfn.IFS(fact_orders[[#This Row],[Discount%]]&lt;0.2,"10-19%",fact_orders[[#This Row],[Discount%]]&lt;0.3,"20-29%",fact_orders[[#This Row],[Discount%]]&lt;0.4,"30-39%",fact_orders[[#This Row],[Discount%]]&lt;0.5,"40-49%",TRUE,"50%+")</f>
        <v>40-49%</v>
      </c>
    </row>
    <row r="2493" spans="1:25" hidden="1" x14ac:dyDescent="0.3">
      <c r="A2493" t="s">
        <v>5909</v>
      </c>
      <c r="B2493" t="s">
        <v>3384</v>
      </c>
      <c r="C2493" t="s">
        <v>2331</v>
      </c>
      <c r="D2493" s="2">
        <v>44709</v>
      </c>
      <c r="E2493">
        <v>399</v>
      </c>
      <c r="F2493" s="4">
        <v>0.4</v>
      </c>
      <c r="G2493" t="s">
        <v>2115</v>
      </c>
      <c r="H2493" t="s">
        <v>2116</v>
      </c>
      <c r="I2493" t="s">
        <v>2314</v>
      </c>
      <c r="J2493" t="s">
        <v>2244</v>
      </c>
      <c r="K2493" t="s">
        <v>2119</v>
      </c>
      <c r="L2493" t="s">
        <v>16</v>
      </c>
      <c r="M2493">
        <v>4</v>
      </c>
      <c r="N2493">
        <v>26</v>
      </c>
      <c r="O2493" t="s">
        <v>3380</v>
      </c>
      <c r="P2493" t="s">
        <v>3381</v>
      </c>
      <c r="Q2493" s="7">
        <f>fact_orders[[#This Row],[Original Price]]*(1-fact_orders[[#This Row],[Discount%]])</f>
        <v>239.39999999999998</v>
      </c>
      <c r="R2493">
        <f>fact_orders[[#This Row],[Original Price]]*fact_orders[[#This Row],[Discount%]]</f>
        <v>159.60000000000002</v>
      </c>
      <c r="S2493">
        <f>YEAR(fact_orders[[#This Row],[Date]])</f>
        <v>2022</v>
      </c>
      <c r="T2493">
        <f>MONTH(fact_orders[[#This Row],[Date]])</f>
        <v>5</v>
      </c>
      <c r="U2493" t="str">
        <f>TEXT(fact_orders[[#This Row],[Date]],"mmm-yyyy")</f>
        <v>May-2022</v>
      </c>
      <c r="V2493" t="str">
        <f>"Q"&amp;ROUNDUP(MONTH(fact_orders[[#This Row],[Date]])/3,0)</f>
        <v>Q2</v>
      </c>
      <c r="W2493" t="str" cm="1">
        <f t="array" ref="W2493">_xlfn.IFS(
fact_orders[[#This Row],[dim_customers.Customer Age]]&lt;=25,"18-25",
fact_orders[[#This Row],[dim_customers.Customer Age]]&lt;=35,"26-35",
fact_orders[[#This Row],[dim_customers.Customer Age]]&lt;=45,"36-45",
fact_orders[[#This Row],[dim_customers.Customer Age]]&lt;=55,"46-55",
TRUE,"56+"
)</f>
        <v>26-35</v>
      </c>
      <c r="X2493" t="str" cm="1">
        <f t="array" ref="X2493">_xlfn.IFS(fact_orders[[#This Row],[Original Price]]&lt;250,"Under 250", fact_orders[[#This Row],[Original Price]]&lt;500, "250-499",fact_orders[[#This Row],[Original Price]]&lt;1000,"500-999",fact_orders[[#This Row],[Original Price]]&lt;2000,"1000-1999",TRUE,"2000+")</f>
        <v>250-499</v>
      </c>
      <c r="Y2493" t="str" cm="1">
        <f t="array" ref="Y2493">_xlfn.IFS(fact_orders[[#This Row],[Discount%]]&lt;0.2,"10-19%",fact_orders[[#This Row],[Discount%]]&lt;0.3,"20-29%",fact_orders[[#This Row],[Discount%]]&lt;0.4,"30-39%",fact_orders[[#This Row],[Discount%]]&lt;0.5,"40-49%",TRUE,"50%+")</f>
        <v>40-49%</v>
      </c>
    </row>
    <row r="2494" spans="1:25" hidden="1" x14ac:dyDescent="0.3">
      <c r="A2494" t="s">
        <v>5910</v>
      </c>
      <c r="B2494" t="s">
        <v>3385</v>
      </c>
      <c r="C2494" t="s">
        <v>2332</v>
      </c>
      <c r="D2494" s="2">
        <v>44470</v>
      </c>
      <c r="E2494">
        <v>399</v>
      </c>
      <c r="F2494" s="4">
        <v>0.45</v>
      </c>
      <c r="G2494" t="s">
        <v>2115</v>
      </c>
      <c r="H2494" t="s">
        <v>2116</v>
      </c>
      <c r="I2494" t="s">
        <v>2314</v>
      </c>
      <c r="J2494" t="s">
        <v>2244</v>
      </c>
      <c r="K2494" t="s">
        <v>2119</v>
      </c>
      <c r="L2494" t="s">
        <v>16</v>
      </c>
      <c r="M2494">
        <v>4</v>
      </c>
      <c r="N2494">
        <v>27</v>
      </c>
      <c r="O2494" t="s">
        <v>3386</v>
      </c>
      <c r="P2494" t="s">
        <v>3381</v>
      </c>
      <c r="Q2494" s="7">
        <f>fact_orders[[#This Row],[Original Price]]*(1-fact_orders[[#This Row],[Discount%]])</f>
        <v>219.45000000000002</v>
      </c>
      <c r="R2494">
        <f>fact_orders[[#This Row],[Original Price]]*fact_orders[[#This Row],[Discount%]]</f>
        <v>179.55</v>
      </c>
      <c r="S2494">
        <f>YEAR(fact_orders[[#This Row],[Date]])</f>
        <v>2021</v>
      </c>
      <c r="T2494">
        <f>MONTH(fact_orders[[#This Row],[Date]])</f>
        <v>10</v>
      </c>
      <c r="U2494" t="str">
        <f>TEXT(fact_orders[[#This Row],[Date]],"mmm-yyyy")</f>
        <v>Oct-2021</v>
      </c>
      <c r="V2494" t="str">
        <f>"Q"&amp;ROUNDUP(MONTH(fact_orders[[#This Row],[Date]])/3,0)</f>
        <v>Q4</v>
      </c>
      <c r="W2494" t="str" cm="1">
        <f t="array" ref="W2494">_xlfn.IFS(
fact_orders[[#This Row],[dim_customers.Customer Age]]&lt;=25,"18-25",
fact_orders[[#This Row],[dim_customers.Customer Age]]&lt;=35,"26-35",
fact_orders[[#This Row],[dim_customers.Customer Age]]&lt;=45,"36-45",
fact_orders[[#This Row],[dim_customers.Customer Age]]&lt;=55,"46-55",
TRUE,"56+"
)</f>
        <v>26-35</v>
      </c>
      <c r="X2494" t="str" cm="1">
        <f t="array" ref="X2494">_xlfn.IFS(fact_orders[[#This Row],[Original Price]]&lt;250,"Under 250", fact_orders[[#This Row],[Original Price]]&lt;500, "250-499",fact_orders[[#This Row],[Original Price]]&lt;1000,"500-999",fact_orders[[#This Row],[Original Price]]&lt;2000,"1000-1999",TRUE,"2000+")</f>
        <v>250-499</v>
      </c>
      <c r="Y2494" t="str" cm="1">
        <f t="array" ref="Y2494">_xlfn.IFS(fact_orders[[#This Row],[Discount%]]&lt;0.2,"10-19%",fact_orders[[#This Row],[Discount%]]&lt;0.3,"20-29%",fact_orders[[#This Row],[Discount%]]&lt;0.4,"30-39%",fact_orders[[#This Row],[Discount%]]&lt;0.5,"40-49%",TRUE,"50%+")</f>
        <v>40-49%</v>
      </c>
    </row>
    <row r="2495" spans="1:25" hidden="1" x14ac:dyDescent="0.3">
      <c r="A2495" t="s">
        <v>5911</v>
      </c>
      <c r="B2495" t="s">
        <v>3387</v>
      </c>
      <c r="C2495" t="s">
        <v>2333</v>
      </c>
      <c r="D2495" s="2">
        <v>44632</v>
      </c>
      <c r="E2495">
        <v>555</v>
      </c>
      <c r="F2495" s="4">
        <v>0.45</v>
      </c>
      <c r="G2495" t="s">
        <v>2115</v>
      </c>
      <c r="H2495" t="s">
        <v>2116</v>
      </c>
      <c r="I2495" t="s">
        <v>2314</v>
      </c>
      <c r="J2495" t="s">
        <v>2244</v>
      </c>
      <c r="K2495" t="s">
        <v>2119</v>
      </c>
      <c r="L2495" t="s">
        <v>16</v>
      </c>
      <c r="M2495">
        <v>5</v>
      </c>
      <c r="N2495">
        <v>24</v>
      </c>
      <c r="O2495" t="s">
        <v>3386</v>
      </c>
      <c r="P2495" t="s">
        <v>3381</v>
      </c>
      <c r="Q2495" s="7">
        <f>fact_orders[[#This Row],[Original Price]]*(1-fact_orders[[#This Row],[Discount%]])</f>
        <v>305.25</v>
      </c>
      <c r="R2495">
        <f>fact_orders[[#This Row],[Original Price]]*fact_orders[[#This Row],[Discount%]]</f>
        <v>249.75</v>
      </c>
      <c r="S2495">
        <f>YEAR(fact_orders[[#This Row],[Date]])</f>
        <v>2022</v>
      </c>
      <c r="T2495">
        <f>MONTH(fact_orders[[#This Row],[Date]])</f>
        <v>3</v>
      </c>
      <c r="U2495" t="str">
        <f>TEXT(fact_orders[[#This Row],[Date]],"mmm-yyyy")</f>
        <v>Mar-2022</v>
      </c>
      <c r="V2495" t="str">
        <f>"Q"&amp;ROUNDUP(MONTH(fact_orders[[#This Row],[Date]])/3,0)</f>
        <v>Q1</v>
      </c>
      <c r="W2495" t="str" cm="1">
        <f t="array" ref="W2495">_xlfn.IFS(
fact_orders[[#This Row],[dim_customers.Customer Age]]&lt;=25,"18-25",
fact_orders[[#This Row],[dim_customers.Customer Age]]&lt;=35,"26-35",
fact_orders[[#This Row],[dim_customers.Customer Age]]&lt;=45,"36-45",
fact_orders[[#This Row],[dim_customers.Customer Age]]&lt;=55,"46-55",
TRUE,"56+"
)</f>
        <v>18-25</v>
      </c>
      <c r="X2495" t="str" cm="1">
        <f t="array" ref="X2495">_xlfn.IFS(fact_orders[[#This Row],[Original Price]]&lt;250,"Under 250", fact_orders[[#This Row],[Original Price]]&lt;500, "250-499",fact_orders[[#This Row],[Original Price]]&lt;1000,"500-999",fact_orders[[#This Row],[Original Price]]&lt;2000,"1000-1999",TRUE,"2000+")</f>
        <v>500-999</v>
      </c>
      <c r="Y2495" t="str" cm="1">
        <f t="array" ref="Y2495">_xlfn.IFS(fact_orders[[#This Row],[Discount%]]&lt;0.2,"10-19%",fact_orders[[#This Row],[Discount%]]&lt;0.3,"20-29%",fact_orders[[#This Row],[Discount%]]&lt;0.4,"30-39%",fact_orders[[#This Row],[Discount%]]&lt;0.5,"40-49%",TRUE,"50%+")</f>
        <v>40-49%</v>
      </c>
    </row>
    <row r="2496" spans="1:25" hidden="1" x14ac:dyDescent="0.3">
      <c r="A2496" t="s">
        <v>5912</v>
      </c>
      <c r="B2496" t="s">
        <v>3388</v>
      </c>
      <c r="C2496" t="s">
        <v>2334</v>
      </c>
      <c r="D2496" s="2">
        <v>44990</v>
      </c>
      <c r="E2496">
        <v>555</v>
      </c>
      <c r="F2496" s="4">
        <v>0.45</v>
      </c>
      <c r="G2496" t="s">
        <v>2115</v>
      </c>
      <c r="H2496" t="s">
        <v>2116</v>
      </c>
      <c r="I2496" t="s">
        <v>2314</v>
      </c>
      <c r="J2496" t="s">
        <v>2244</v>
      </c>
      <c r="K2496" t="s">
        <v>2119</v>
      </c>
      <c r="L2496" t="s">
        <v>33</v>
      </c>
      <c r="M2496">
        <v>5</v>
      </c>
      <c r="N2496">
        <v>24</v>
      </c>
      <c r="O2496" t="s">
        <v>3386</v>
      </c>
      <c r="P2496" t="s">
        <v>3381</v>
      </c>
      <c r="Q2496" s="7">
        <f>fact_orders[[#This Row],[Original Price]]*(1-fact_orders[[#This Row],[Discount%]])</f>
        <v>305.25</v>
      </c>
      <c r="R2496">
        <f>fact_orders[[#This Row],[Original Price]]*fact_orders[[#This Row],[Discount%]]</f>
        <v>249.75</v>
      </c>
      <c r="S2496">
        <f>YEAR(fact_orders[[#This Row],[Date]])</f>
        <v>2023</v>
      </c>
      <c r="T2496">
        <f>MONTH(fact_orders[[#This Row],[Date]])</f>
        <v>3</v>
      </c>
      <c r="U2496" t="str">
        <f>TEXT(fact_orders[[#This Row],[Date]],"mmm-yyyy")</f>
        <v>Mar-2023</v>
      </c>
      <c r="V2496" t="str">
        <f>"Q"&amp;ROUNDUP(MONTH(fact_orders[[#This Row],[Date]])/3,0)</f>
        <v>Q1</v>
      </c>
      <c r="W2496" t="str" cm="1">
        <f t="array" ref="W2496">_xlfn.IFS(
fact_orders[[#This Row],[dim_customers.Customer Age]]&lt;=25,"18-25",
fact_orders[[#This Row],[dim_customers.Customer Age]]&lt;=35,"26-35",
fact_orders[[#This Row],[dim_customers.Customer Age]]&lt;=45,"36-45",
fact_orders[[#This Row],[dim_customers.Customer Age]]&lt;=55,"46-55",
TRUE,"56+"
)</f>
        <v>18-25</v>
      </c>
      <c r="X2496" t="str" cm="1">
        <f t="array" ref="X2496">_xlfn.IFS(fact_orders[[#This Row],[Original Price]]&lt;250,"Under 250", fact_orders[[#This Row],[Original Price]]&lt;500, "250-499",fact_orders[[#This Row],[Original Price]]&lt;1000,"500-999",fact_orders[[#This Row],[Original Price]]&lt;2000,"1000-1999",TRUE,"2000+")</f>
        <v>500-999</v>
      </c>
      <c r="Y2496" t="str" cm="1">
        <f t="array" ref="Y2496">_xlfn.IFS(fact_orders[[#This Row],[Discount%]]&lt;0.2,"10-19%",fact_orders[[#This Row],[Discount%]]&lt;0.3,"20-29%",fact_orders[[#This Row],[Discount%]]&lt;0.4,"30-39%",fact_orders[[#This Row],[Discount%]]&lt;0.5,"40-49%",TRUE,"50%+")</f>
        <v>40-49%</v>
      </c>
    </row>
    <row r="2497" spans="1:25" hidden="1" x14ac:dyDescent="0.3">
      <c r="A2497" t="s">
        <v>5913</v>
      </c>
      <c r="B2497" t="s">
        <v>3389</v>
      </c>
      <c r="C2497" t="s">
        <v>2335</v>
      </c>
      <c r="D2497" s="2">
        <v>44383</v>
      </c>
      <c r="E2497">
        <v>555</v>
      </c>
      <c r="F2497" s="4">
        <v>0.47</v>
      </c>
      <c r="G2497" t="s">
        <v>2115</v>
      </c>
      <c r="H2497" t="s">
        <v>2116</v>
      </c>
      <c r="I2497" t="s">
        <v>2314</v>
      </c>
      <c r="J2497" t="s">
        <v>2164</v>
      </c>
      <c r="K2497" t="s">
        <v>2119</v>
      </c>
      <c r="L2497" t="s">
        <v>33</v>
      </c>
      <c r="M2497">
        <v>3</v>
      </c>
      <c r="N2497">
        <v>24</v>
      </c>
      <c r="O2497" t="s">
        <v>3386</v>
      </c>
      <c r="P2497" t="s">
        <v>3381</v>
      </c>
      <c r="Q2497" s="7">
        <f>fact_orders[[#This Row],[Original Price]]*(1-fact_orders[[#This Row],[Discount%]])</f>
        <v>294.15000000000003</v>
      </c>
      <c r="R2497">
        <f>fact_orders[[#This Row],[Original Price]]*fact_orders[[#This Row],[Discount%]]</f>
        <v>260.84999999999997</v>
      </c>
      <c r="S2497">
        <f>YEAR(fact_orders[[#This Row],[Date]])</f>
        <v>2021</v>
      </c>
      <c r="T2497">
        <f>MONTH(fact_orders[[#This Row],[Date]])</f>
        <v>7</v>
      </c>
      <c r="U2497" t="str">
        <f>TEXT(fact_orders[[#This Row],[Date]],"mmm-yyyy")</f>
        <v>Jul-2021</v>
      </c>
      <c r="V2497" t="str">
        <f>"Q"&amp;ROUNDUP(MONTH(fact_orders[[#This Row],[Date]])/3,0)</f>
        <v>Q3</v>
      </c>
      <c r="W2497" t="str" cm="1">
        <f t="array" ref="W2497">_xlfn.IFS(
fact_orders[[#This Row],[dim_customers.Customer Age]]&lt;=25,"18-25",
fact_orders[[#This Row],[dim_customers.Customer Age]]&lt;=35,"26-35",
fact_orders[[#This Row],[dim_customers.Customer Age]]&lt;=45,"36-45",
fact_orders[[#This Row],[dim_customers.Customer Age]]&lt;=55,"46-55",
TRUE,"56+"
)</f>
        <v>18-25</v>
      </c>
      <c r="X2497" t="str" cm="1">
        <f t="array" ref="X2497">_xlfn.IFS(fact_orders[[#This Row],[Original Price]]&lt;250,"Under 250", fact_orders[[#This Row],[Original Price]]&lt;500, "250-499",fact_orders[[#This Row],[Original Price]]&lt;1000,"500-999",fact_orders[[#This Row],[Original Price]]&lt;2000,"1000-1999",TRUE,"2000+")</f>
        <v>500-999</v>
      </c>
      <c r="Y2497" t="str" cm="1">
        <f t="array" ref="Y2497">_xlfn.IFS(fact_orders[[#This Row],[Discount%]]&lt;0.2,"10-19%",fact_orders[[#This Row],[Discount%]]&lt;0.3,"20-29%",fact_orders[[#This Row],[Discount%]]&lt;0.4,"30-39%",fact_orders[[#This Row],[Discount%]]&lt;0.5,"40-49%",TRUE,"50%+")</f>
        <v>40-49%</v>
      </c>
    </row>
    <row r="2498" spans="1:25" hidden="1" x14ac:dyDescent="0.3">
      <c r="A2498" t="s">
        <v>5914</v>
      </c>
      <c r="B2498" t="s">
        <v>3390</v>
      </c>
      <c r="C2498" t="s">
        <v>2336</v>
      </c>
      <c r="D2498" s="2">
        <v>44265</v>
      </c>
      <c r="E2498">
        <v>555</v>
      </c>
      <c r="F2498" s="4">
        <v>0.47</v>
      </c>
      <c r="G2498" t="s">
        <v>2115</v>
      </c>
      <c r="H2498" t="s">
        <v>2116</v>
      </c>
      <c r="I2498" t="s">
        <v>2314</v>
      </c>
      <c r="J2498" t="s">
        <v>2164</v>
      </c>
      <c r="K2498" t="s">
        <v>2119</v>
      </c>
      <c r="L2498" t="s">
        <v>33</v>
      </c>
      <c r="M2498">
        <v>5</v>
      </c>
      <c r="N2498">
        <v>24</v>
      </c>
      <c r="O2498" t="s">
        <v>3386</v>
      </c>
      <c r="P2498" t="s">
        <v>3381</v>
      </c>
      <c r="Q2498" s="7">
        <f>fact_orders[[#This Row],[Original Price]]*(1-fact_orders[[#This Row],[Discount%]])</f>
        <v>294.15000000000003</v>
      </c>
      <c r="R2498">
        <f>fact_orders[[#This Row],[Original Price]]*fact_orders[[#This Row],[Discount%]]</f>
        <v>260.84999999999997</v>
      </c>
      <c r="S2498">
        <f>YEAR(fact_orders[[#This Row],[Date]])</f>
        <v>2021</v>
      </c>
      <c r="T2498">
        <f>MONTH(fact_orders[[#This Row],[Date]])</f>
        <v>3</v>
      </c>
      <c r="U2498" t="str">
        <f>TEXT(fact_orders[[#This Row],[Date]],"mmm-yyyy")</f>
        <v>Mar-2021</v>
      </c>
      <c r="V2498" t="str">
        <f>"Q"&amp;ROUNDUP(MONTH(fact_orders[[#This Row],[Date]])/3,0)</f>
        <v>Q1</v>
      </c>
      <c r="W2498" t="str" cm="1">
        <f t="array" ref="W2498">_xlfn.IFS(
fact_orders[[#This Row],[dim_customers.Customer Age]]&lt;=25,"18-25",
fact_orders[[#This Row],[dim_customers.Customer Age]]&lt;=35,"26-35",
fact_orders[[#This Row],[dim_customers.Customer Age]]&lt;=45,"36-45",
fact_orders[[#This Row],[dim_customers.Customer Age]]&lt;=55,"46-55",
TRUE,"56+"
)</f>
        <v>18-25</v>
      </c>
      <c r="X2498" t="str" cm="1">
        <f t="array" ref="X2498">_xlfn.IFS(fact_orders[[#This Row],[Original Price]]&lt;250,"Under 250", fact_orders[[#This Row],[Original Price]]&lt;500, "250-499",fact_orders[[#This Row],[Original Price]]&lt;1000,"500-999",fact_orders[[#This Row],[Original Price]]&lt;2000,"1000-1999",TRUE,"2000+")</f>
        <v>500-999</v>
      </c>
      <c r="Y2498" t="str" cm="1">
        <f t="array" ref="Y2498">_xlfn.IFS(fact_orders[[#This Row],[Discount%]]&lt;0.2,"10-19%",fact_orders[[#This Row],[Discount%]]&lt;0.3,"20-29%",fact_orders[[#This Row],[Discount%]]&lt;0.4,"30-39%",fact_orders[[#This Row],[Discount%]]&lt;0.5,"40-49%",TRUE,"50%+")</f>
        <v>40-49%</v>
      </c>
    </row>
    <row r="2499" spans="1:25" hidden="1" x14ac:dyDescent="0.3">
      <c r="A2499" t="s">
        <v>5915</v>
      </c>
      <c r="B2499" t="s">
        <v>3391</v>
      </c>
      <c r="C2499" t="s">
        <v>2337</v>
      </c>
      <c r="D2499" s="2">
        <v>44942</v>
      </c>
      <c r="E2499">
        <v>675</v>
      </c>
      <c r="F2499" s="4">
        <v>0.46</v>
      </c>
      <c r="G2499" t="s">
        <v>2115</v>
      </c>
      <c r="H2499" t="s">
        <v>2116</v>
      </c>
      <c r="I2499" t="s">
        <v>2314</v>
      </c>
      <c r="J2499" t="s">
        <v>2164</v>
      </c>
      <c r="K2499" t="s">
        <v>2119</v>
      </c>
      <c r="L2499" t="s">
        <v>321</v>
      </c>
      <c r="M2499">
        <v>5</v>
      </c>
      <c r="N2499">
        <v>24</v>
      </c>
      <c r="O2499" t="s">
        <v>3392</v>
      </c>
      <c r="P2499" t="s">
        <v>3381</v>
      </c>
      <c r="Q2499" s="7">
        <f>fact_orders[[#This Row],[Original Price]]*(1-fact_orders[[#This Row],[Discount%]])</f>
        <v>364.5</v>
      </c>
      <c r="R2499">
        <f>fact_orders[[#This Row],[Original Price]]*fact_orders[[#This Row],[Discount%]]</f>
        <v>310.5</v>
      </c>
      <c r="S2499">
        <f>YEAR(fact_orders[[#This Row],[Date]])</f>
        <v>2023</v>
      </c>
      <c r="T2499">
        <f>MONTH(fact_orders[[#This Row],[Date]])</f>
        <v>1</v>
      </c>
      <c r="U2499" t="str">
        <f>TEXT(fact_orders[[#This Row],[Date]],"mmm-yyyy")</f>
        <v>Jan-2023</v>
      </c>
      <c r="V2499" t="str">
        <f>"Q"&amp;ROUNDUP(MONTH(fact_orders[[#This Row],[Date]])/3,0)</f>
        <v>Q1</v>
      </c>
      <c r="W2499" t="str" cm="1">
        <f t="array" ref="W2499">_xlfn.IFS(
fact_orders[[#This Row],[dim_customers.Customer Age]]&lt;=25,"18-25",
fact_orders[[#This Row],[dim_customers.Customer Age]]&lt;=35,"26-35",
fact_orders[[#This Row],[dim_customers.Customer Age]]&lt;=45,"36-45",
fact_orders[[#This Row],[dim_customers.Customer Age]]&lt;=55,"46-55",
TRUE,"56+"
)</f>
        <v>18-25</v>
      </c>
      <c r="X2499" t="str" cm="1">
        <f t="array" ref="X2499">_xlfn.IFS(fact_orders[[#This Row],[Original Price]]&lt;250,"Under 250", fact_orders[[#This Row],[Original Price]]&lt;500, "250-499",fact_orders[[#This Row],[Original Price]]&lt;1000,"500-999",fact_orders[[#This Row],[Original Price]]&lt;2000,"1000-1999",TRUE,"2000+")</f>
        <v>500-999</v>
      </c>
      <c r="Y2499" t="str" cm="1">
        <f t="array" ref="Y2499">_xlfn.IFS(fact_orders[[#This Row],[Discount%]]&lt;0.2,"10-19%",fact_orders[[#This Row],[Discount%]]&lt;0.3,"20-29%",fact_orders[[#This Row],[Discount%]]&lt;0.4,"30-39%",fact_orders[[#This Row],[Discount%]]&lt;0.5,"40-49%",TRUE,"50%+")</f>
        <v>40-49%</v>
      </c>
    </row>
    <row r="2500" spans="1:25" hidden="1" x14ac:dyDescent="0.3">
      <c r="A2500" t="s">
        <v>5916</v>
      </c>
      <c r="B2500" t="s">
        <v>3393</v>
      </c>
      <c r="C2500" t="s">
        <v>2338</v>
      </c>
      <c r="D2500" s="2">
        <v>44370</v>
      </c>
      <c r="E2500">
        <v>675</v>
      </c>
      <c r="F2500" s="4">
        <v>0.46</v>
      </c>
      <c r="G2500" t="s">
        <v>2115</v>
      </c>
      <c r="H2500" t="s">
        <v>2116</v>
      </c>
      <c r="I2500" t="s">
        <v>2314</v>
      </c>
      <c r="J2500" t="s">
        <v>2164</v>
      </c>
      <c r="K2500" t="s">
        <v>2119</v>
      </c>
      <c r="L2500" t="s">
        <v>321</v>
      </c>
      <c r="M2500">
        <v>4</v>
      </c>
      <c r="N2500">
        <v>24</v>
      </c>
      <c r="O2500" t="s">
        <v>3392</v>
      </c>
      <c r="P2500" t="s">
        <v>3381</v>
      </c>
      <c r="Q2500" s="7">
        <f>fact_orders[[#This Row],[Original Price]]*(1-fact_orders[[#This Row],[Discount%]])</f>
        <v>364.5</v>
      </c>
      <c r="R2500">
        <f>fact_orders[[#This Row],[Original Price]]*fact_orders[[#This Row],[Discount%]]</f>
        <v>310.5</v>
      </c>
      <c r="S2500">
        <f>YEAR(fact_orders[[#This Row],[Date]])</f>
        <v>2021</v>
      </c>
      <c r="T2500">
        <f>MONTH(fact_orders[[#This Row],[Date]])</f>
        <v>6</v>
      </c>
      <c r="U2500" t="str">
        <f>TEXT(fact_orders[[#This Row],[Date]],"mmm-yyyy")</f>
        <v>Jun-2021</v>
      </c>
      <c r="V2500" t="str">
        <f>"Q"&amp;ROUNDUP(MONTH(fact_orders[[#This Row],[Date]])/3,0)</f>
        <v>Q2</v>
      </c>
      <c r="W2500" t="str" cm="1">
        <f t="array" ref="W2500">_xlfn.IFS(
fact_orders[[#This Row],[dim_customers.Customer Age]]&lt;=25,"18-25",
fact_orders[[#This Row],[dim_customers.Customer Age]]&lt;=35,"26-35",
fact_orders[[#This Row],[dim_customers.Customer Age]]&lt;=45,"36-45",
fact_orders[[#This Row],[dim_customers.Customer Age]]&lt;=55,"46-55",
TRUE,"56+"
)</f>
        <v>18-25</v>
      </c>
      <c r="X2500" t="str" cm="1">
        <f t="array" ref="X2500">_xlfn.IFS(fact_orders[[#This Row],[Original Price]]&lt;250,"Under 250", fact_orders[[#This Row],[Original Price]]&lt;500, "250-499",fact_orders[[#This Row],[Original Price]]&lt;1000,"500-999",fact_orders[[#This Row],[Original Price]]&lt;2000,"1000-1999",TRUE,"2000+")</f>
        <v>500-999</v>
      </c>
      <c r="Y2500" t="str" cm="1">
        <f t="array" ref="Y2500">_xlfn.IFS(fact_orders[[#This Row],[Discount%]]&lt;0.2,"10-19%",fact_orders[[#This Row],[Discount%]]&lt;0.3,"20-29%",fact_orders[[#This Row],[Discount%]]&lt;0.4,"30-39%",fact_orders[[#This Row],[Discount%]]&lt;0.5,"40-49%",TRUE,"50%+")</f>
        <v>40-49%</v>
      </c>
    </row>
    <row r="2501" spans="1:25" hidden="1" x14ac:dyDescent="0.3">
      <c r="A2501" t="s">
        <v>5917</v>
      </c>
      <c r="B2501" t="s">
        <v>3394</v>
      </c>
      <c r="C2501" t="s">
        <v>2339</v>
      </c>
      <c r="D2501" s="2">
        <v>44326</v>
      </c>
      <c r="E2501">
        <v>675</v>
      </c>
      <c r="F2501" s="4">
        <v>0.46</v>
      </c>
      <c r="G2501" t="s">
        <v>2115</v>
      </c>
      <c r="H2501" t="s">
        <v>2116</v>
      </c>
      <c r="I2501" t="s">
        <v>2314</v>
      </c>
      <c r="J2501" t="s">
        <v>2164</v>
      </c>
      <c r="K2501" t="s">
        <v>2119</v>
      </c>
      <c r="L2501" t="s">
        <v>321</v>
      </c>
      <c r="M2501">
        <v>3</v>
      </c>
      <c r="N2501">
        <v>24</v>
      </c>
      <c r="O2501" t="s">
        <v>3392</v>
      </c>
      <c r="P2501" t="s">
        <v>3381</v>
      </c>
      <c r="Q2501" s="7">
        <f>fact_orders[[#This Row],[Original Price]]*(1-fact_orders[[#This Row],[Discount%]])</f>
        <v>364.5</v>
      </c>
      <c r="R2501">
        <f>fact_orders[[#This Row],[Original Price]]*fact_orders[[#This Row],[Discount%]]</f>
        <v>310.5</v>
      </c>
      <c r="S2501">
        <f>YEAR(fact_orders[[#This Row],[Date]])</f>
        <v>2021</v>
      </c>
      <c r="T2501">
        <f>MONTH(fact_orders[[#This Row],[Date]])</f>
        <v>5</v>
      </c>
      <c r="U2501" t="str">
        <f>TEXT(fact_orders[[#This Row],[Date]],"mmm-yyyy")</f>
        <v>May-2021</v>
      </c>
      <c r="V2501" t="str">
        <f>"Q"&amp;ROUNDUP(MONTH(fact_orders[[#This Row],[Date]])/3,0)</f>
        <v>Q2</v>
      </c>
      <c r="W2501" t="str" cm="1">
        <f t="array" ref="W2501">_xlfn.IFS(
fact_orders[[#This Row],[dim_customers.Customer Age]]&lt;=25,"18-25",
fact_orders[[#This Row],[dim_customers.Customer Age]]&lt;=35,"26-35",
fact_orders[[#This Row],[dim_customers.Customer Age]]&lt;=45,"36-45",
fact_orders[[#This Row],[dim_customers.Customer Age]]&lt;=55,"46-55",
TRUE,"56+"
)</f>
        <v>18-25</v>
      </c>
      <c r="X2501" t="str" cm="1">
        <f t="array" ref="X2501">_xlfn.IFS(fact_orders[[#This Row],[Original Price]]&lt;250,"Under 250", fact_orders[[#This Row],[Original Price]]&lt;500, "250-499",fact_orders[[#This Row],[Original Price]]&lt;1000,"500-999",fact_orders[[#This Row],[Original Price]]&lt;2000,"1000-1999",TRUE,"2000+")</f>
        <v>500-999</v>
      </c>
      <c r="Y2501" t="str" cm="1">
        <f t="array" ref="Y2501">_xlfn.IFS(fact_orders[[#This Row],[Discount%]]&lt;0.2,"10-19%",fact_orders[[#This Row],[Discount%]]&lt;0.3,"20-29%",fact_orders[[#This Row],[Discount%]]&lt;0.4,"30-39%",fact_orders[[#This Row],[Discount%]]&lt;0.5,"40-49%",TRUE,"50%+")</f>
        <v>40-49%</v>
      </c>
    </row>
    <row r="2502" spans="1:25" hidden="1" x14ac:dyDescent="0.3">
      <c r="A2502" t="s">
        <v>5918</v>
      </c>
      <c r="B2502" t="s">
        <v>3395</v>
      </c>
      <c r="C2502" t="s">
        <v>2340</v>
      </c>
      <c r="D2502" s="2">
        <v>44390</v>
      </c>
      <c r="E2502">
        <v>654</v>
      </c>
      <c r="F2502" s="4">
        <v>0.3</v>
      </c>
      <c r="G2502" t="s">
        <v>2115</v>
      </c>
      <c r="H2502" t="s">
        <v>2116</v>
      </c>
      <c r="I2502" t="s">
        <v>2314</v>
      </c>
      <c r="J2502" t="s">
        <v>2118</v>
      </c>
      <c r="K2502" t="s">
        <v>2119</v>
      </c>
      <c r="L2502" t="s">
        <v>321</v>
      </c>
      <c r="M2502">
        <v>4</v>
      </c>
      <c r="N2502">
        <v>24</v>
      </c>
      <c r="O2502" t="s">
        <v>3392</v>
      </c>
      <c r="P2502" t="s">
        <v>3381</v>
      </c>
      <c r="Q2502" s="7">
        <f>fact_orders[[#This Row],[Original Price]]*(1-fact_orders[[#This Row],[Discount%]])</f>
        <v>457.79999999999995</v>
      </c>
      <c r="R2502">
        <f>fact_orders[[#This Row],[Original Price]]*fact_orders[[#This Row],[Discount%]]</f>
        <v>196.2</v>
      </c>
      <c r="S2502">
        <f>YEAR(fact_orders[[#This Row],[Date]])</f>
        <v>2021</v>
      </c>
      <c r="T2502">
        <f>MONTH(fact_orders[[#This Row],[Date]])</f>
        <v>7</v>
      </c>
      <c r="U2502" t="str">
        <f>TEXT(fact_orders[[#This Row],[Date]],"mmm-yyyy")</f>
        <v>Jul-2021</v>
      </c>
      <c r="V2502" t="str">
        <f>"Q"&amp;ROUNDUP(MONTH(fact_orders[[#This Row],[Date]])/3,0)</f>
        <v>Q3</v>
      </c>
      <c r="W2502" t="str" cm="1">
        <f t="array" ref="W2502">_xlfn.IFS(
fact_orders[[#This Row],[dim_customers.Customer Age]]&lt;=25,"18-25",
fact_orders[[#This Row],[dim_customers.Customer Age]]&lt;=35,"26-35",
fact_orders[[#This Row],[dim_customers.Customer Age]]&lt;=45,"36-45",
fact_orders[[#This Row],[dim_customers.Customer Age]]&lt;=55,"46-55",
TRUE,"56+"
)</f>
        <v>18-25</v>
      </c>
      <c r="X2502" t="str" cm="1">
        <f t="array" ref="X2502">_xlfn.IFS(fact_orders[[#This Row],[Original Price]]&lt;250,"Under 250", fact_orders[[#This Row],[Original Price]]&lt;500, "250-499",fact_orders[[#This Row],[Original Price]]&lt;1000,"500-999",fact_orders[[#This Row],[Original Price]]&lt;2000,"1000-1999",TRUE,"2000+")</f>
        <v>500-999</v>
      </c>
      <c r="Y2502" t="str" cm="1">
        <f t="array" ref="Y2502">_xlfn.IFS(fact_orders[[#This Row],[Discount%]]&lt;0.2,"10-19%",fact_orders[[#This Row],[Discount%]]&lt;0.3,"20-29%",fact_orders[[#This Row],[Discount%]]&lt;0.4,"30-39%",fact_orders[[#This Row],[Discount%]]&lt;0.5,"40-49%",TRUE,"50%+")</f>
        <v>30-39%</v>
      </c>
    </row>
    <row r="2503" spans="1:25" hidden="1" x14ac:dyDescent="0.3">
      <c r="A2503" t="s">
        <v>5919</v>
      </c>
      <c r="B2503" t="s">
        <v>3396</v>
      </c>
      <c r="C2503" t="s">
        <v>2341</v>
      </c>
      <c r="D2503" s="2">
        <v>44931</v>
      </c>
      <c r="E2503">
        <v>654</v>
      </c>
      <c r="F2503" s="4">
        <v>0.3</v>
      </c>
      <c r="G2503" t="s">
        <v>2115</v>
      </c>
      <c r="H2503" t="s">
        <v>2116</v>
      </c>
      <c r="I2503" t="s">
        <v>2314</v>
      </c>
      <c r="J2503" t="s">
        <v>2118</v>
      </c>
      <c r="K2503" t="s">
        <v>2119</v>
      </c>
      <c r="L2503" t="s">
        <v>12</v>
      </c>
      <c r="M2503">
        <v>5</v>
      </c>
      <c r="N2503">
        <v>24</v>
      </c>
      <c r="O2503" t="s">
        <v>3392</v>
      </c>
      <c r="P2503" t="s">
        <v>3381</v>
      </c>
      <c r="Q2503" s="7">
        <f>fact_orders[[#This Row],[Original Price]]*(1-fact_orders[[#This Row],[Discount%]])</f>
        <v>457.79999999999995</v>
      </c>
      <c r="R2503">
        <f>fact_orders[[#This Row],[Original Price]]*fact_orders[[#This Row],[Discount%]]</f>
        <v>196.2</v>
      </c>
      <c r="S2503">
        <f>YEAR(fact_orders[[#This Row],[Date]])</f>
        <v>2023</v>
      </c>
      <c r="T2503">
        <f>MONTH(fact_orders[[#This Row],[Date]])</f>
        <v>1</v>
      </c>
      <c r="U2503" t="str">
        <f>TEXT(fact_orders[[#This Row],[Date]],"mmm-yyyy")</f>
        <v>Jan-2023</v>
      </c>
      <c r="V2503" t="str">
        <f>"Q"&amp;ROUNDUP(MONTH(fact_orders[[#This Row],[Date]])/3,0)</f>
        <v>Q1</v>
      </c>
      <c r="W2503" t="str" cm="1">
        <f t="array" ref="W2503">_xlfn.IFS(
fact_orders[[#This Row],[dim_customers.Customer Age]]&lt;=25,"18-25",
fact_orders[[#This Row],[dim_customers.Customer Age]]&lt;=35,"26-35",
fact_orders[[#This Row],[dim_customers.Customer Age]]&lt;=45,"36-45",
fact_orders[[#This Row],[dim_customers.Customer Age]]&lt;=55,"46-55",
TRUE,"56+"
)</f>
        <v>18-25</v>
      </c>
      <c r="X2503" t="str" cm="1">
        <f t="array" ref="X2503">_xlfn.IFS(fact_orders[[#This Row],[Original Price]]&lt;250,"Under 250", fact_orders[[#This Row],[Original Price]]&lt;500, "250-499",fact_orders[[#This Row],[Original Price]]&lt;1000,"500-999",fact_orders[[#This Row],[Original Price]]&lt;2000,"1000-1999",TRUE,"2000+")</f>
        <v>500-999</v>
      </c>
      <c r="Y2503" t="str" cm="1">
        <f t="array" ref="Y2503">_xlfn.IFS(fact_orders[[#This Row],[Discount%]]&lt;0.2,"10-19%",fact_orders[[#This Row],[Discount%]]&lt;0.3,"20-29%",fact_orders[[#This Row],[Discount%]]&lt;0.4,"30-39%",fact_orders[[#This Row],[Discount%]]&lt;0.5,"40-49%",TRUE,"50%+")</f>
        <v>30-39%</v>
      </c>
    </row>
    <row r="2504" spans="1:25" hidden="1" x14ac:dyDescent="0.3">
      <c r="A2504" t="s">
        <v>5920</v>
      </c>
      <c r="B2504" t="s">
        <v>3397</v>
      </c>
      <c r="C2504" t="s">
        <v>2342</v>
      </c>
      <c r="D2504" s="2">
        <v>44959</v>
      </c>
      <c r="E2504">
        <v>654</v>
      </c>
      <c r="F2504" s="4">
        <v>0.3</v>
      </c>
      <c r="G2504" t="s">
        <v>2115</v>
      </c>
      <c r="H2504" t="s">
        <v>2116</v>
      </c>
      <c r="I2504" t="s">
        <v>2314</v>
      </c>
      <c r="J2504" t="s">
        <v>2118</v>
      </c>
      <c r="K2504" t="s">
        <v>2119</v>
      </c>
      <c r="L2504" t="s">
        <v>12</v>
      </c>
      <c r="M2504">
        <v>3</v>
      </c>
      <c r="N2504">
        <v>22</v>
      </c>
      <c r="O2504" t="s">
        <v>3392</v>
      </c>
      <c r="P2504" t="s">
        <v>3381</v>
      </c>
      <c r="Q2504" s="7">
        <f>fact_orders[[#This Row],[Original Price]]*(1-fact_orders[[#This Row],[Discount%]])</f>
        <v>457.79999999999995</v>
      </c>
      <c r="R2504">
        <f>fact_orders[[#This Row],[Original Price]]*fact_orders[[#This Row],[Discount%]]</f>
        <v>196.2</v>
      </c>
      <c r="S2504">
        <f>YEAR(fact_orders[[#This Row],[Date]])</f>
        <v>2023</v>
      </c>
      <c r="T2504">
        <f>MONTH(fact_orders[[#This Row],[Date]])</f>
        <v>2</v>
      </c>
      <c r="U2504" t="str">
        <f>TEXT(fact_orders[[#This Row],[Date]],"mmm-yyyy")</f>
        <v>Feb-2023</v>
      </c>
      <c r="V2504" t="str">
        <f>"Q"&amp;ROUNDUP(MONTH(fact_orders[[#This Row],[Date]])/3,0)</f>
        <v>Q1</v>
      </c>
      <c r="W2504" t="str" cm="1">
        <f t="array" ref="W2504">_xlfn.IFS(
fact_orders[[#This Row],[dim_customers.Customer Age]]&lt;=25,"18-25",
fact_orders[[#This Row],[dim_customers.Customer Age]]&lt;=35,"26-35",
fact_orders[[#This Row],[dim_customers.Customer Age]]&lt;=45,"36-45",
fact_orders[[#This Row],[dim_customers.Customer Age]]&lt;=55,"46-55",
TRUE,"56+"
)</f>
        <v>18-25</v>
      </c>
      <c r="X2504" t="str" cm="1">
        <f t="array" ref="X2504">_xlfn.IFS(fact_orders[[#This Row],[Original Price]]&lt;250,"Under 250", fact_orders[[#This Row],[Original Price]]&lt;500, "250-499",fact_orders[[#This Row],[Original Price]]&lt;1000,"500-999",fact_orders[[#This Row],[Original Price]]&lt;2000,"1000-1999",TRUE,"2000+")</f>
        <v>500-999</v>
      </c>
      <c r="Y2504" t="str" cm="1">
        <f t="array" ref="Y2504">_xlfn.IFS(fact_orders[[#This Row],[Discount%]]&lt;0.2,"10-19%",fact_orders[[#This Row],[Discount%]]&lt;0.3,"20-29%",fact_orders[[#This Row],[Discount%]]&lt;0.4,"30-39%",fact_orders[[#This Row],[Discount%]]&lt;0.5,"40-49%",TRUE,"50%+")</f>
        <v>30-39%</v>
      </c>
    </row>
    <row r="2505" spans="1:25" hidden="1" x14ac:dyDescent="0.3">
      <c r="A2505" t="s">
        <v>5921</v>
      </c>
      <c r="B2505" t="s">
        <v>3398</v>
      </c>
      <c r="C2505" t="s">
        <v>2343</v>
      </c>
      <c r="D2505" s="2">
        <v>44831</v>
      </c>
      <c r="E2505">
        <v>654</v>
      </c>
      <c r="F2505" s="4">
        <v>0.3</v>
      </c>
      <c r="G2505" t="s">
        <v>2115</v>
      </c>
      <c r="H2505" t="s">
        <v>2116</v>
      </c>
      <c r="I2505" t="s">
        <v>2314</v>
      </c>
      <c r="J2505" t="s">
        <v>2118</v>
      </c>
      <c r="K2505" t="s">
        <v>2119</v>
      </c>
      <c r="L2505" t="s">
        <v>12</v>
      </c>
      <c r="M2505">
        <v>2</v>
      </c>
      <c r="N2505">
        <v>23</v>
      </c>
      <c r="O2505" t="s">
        <v>3399</v>
      </c>
      <c r="P2505" t="s">
        <v>3400</v>
      </c>
      <c r="Q2505" s="7">
        <f>fact_orders[[#This Row],[Original Price]]*(1-fact_orders[[#This Row],[Discount%]])</f>
        <v>457.79999999999995</v>
      </c>
      <c r="R2505">
        <f>fact_orders[[#This Row],[Original Price]]*fact_orders[[#This Row],[Discount%]]</f>
        <v>196.2</v>
      </c>
      <c r="S2505">
        <f>YEAR(fact_orders[[#This Row],[Date]])</f>
        <v>2022</v>
      </c>
      <c r="T2505">
        <f>MONTH(fact_orders[[#This Row],[Date]])</f>
        <v>9</v>
      </c>
      <c r="U2505" t="str">
        <f>TEXT(fact_orders[[#This Row],[Date]],"mmm-yyyy")</f>
        <v>Sep-2022</v>
      </c>
      <c r="V2505" t="str">
        <f>"Q"&amp;ROUNDUP(MONTH(fact_orders[[#This Row],[Date]])/3,0)</f>
        <v>Q3</v>
      </c>
      <c r="W2505" t="str" cm="1">
        <f t="array" ref="W2505">_xlfn.IFS(
fact_orders[[#This Row],[dim_customers.Customer Age]]&lt;=25,"18-25",
fact_orders[[#This Row],[dim_customers.Customer Age]]&lt;=35,"26-35",
fact_orders[[#This Row],[dim_customers.Customer Age]]&lt;=45,"36-45",
fact_orders[[#This Row],[dim_customers.Customer Age]]&lt;=55,"46-55",
TRUE,"56+"
)</f>
        <v>18-25</v>
      </c>
      <c r="X2505" t="str" cm="1">
        <f t="array" ref="X2505">_xlfn.IFS(fact_orders[[#This Row],[Original Price]]&lt;250,"Under 250", fact_orders[[#This Row],[Original Price]]&lt;500, "250-499",fact_orders[[#This Row],[Original Price]]&lt;1000,"500-999",fact_orders[[#This Row],[Original Price]]&lt;2000,"1000-1999",TRUE,"2000+")</f>
        <v>500-999</v>
      </c>
      <c r="Y2505" t="str" cm="1">
        <f t="array" ref="Y2505">_xlfn.IFS(fact_orders[[#This Row],[Discount%]]&lt;0.2,"10-19%",fact_orders[[#This Row],[Discount%]]&lt;0.3,"20-29%",fact_orders[[#This Row],[Discount%]]&lt;0.4,"30-39%",fact_orders[[#This Row],[Discount%]]&lt;0.5,"40-49%",TRUE,"50%+")</f>
        <v>30-39%</v>
      </c>
    </row>
    <row r="2506" spans="1:25" hidden="1" x14ac:dyDescent="0.3">
      <c r="A2506" t="s">
        <v>5922</v>
      </c>
      <c r="B2506" t="s">
        <v>3401</v>
      </c>
      <c r="C2506" t="s">
        <v>2344</v>
      </c>
      <c r="D2506" s="2">
        <v>44710</v>
      </c>
      <c r="E2506">
        <v>356</v>
      </c>
      <c r="F2506" s="4">
        <v>0.3</v>
      </c>
      <c r="G2506" t="s">
        <v>2115</v>
      </c>
      <c r="H2506" t="s">
        <v>2116</v>
      </c>
      <c r="I2506" t="s">
        <v>2314</v>
      </c>
      <c r="J2506" t="s">
        <v>2118</v>
      </c>
      <c r="K2506" t="s">
        <v>2119</v>
      </c>
      <c r="L2506" t="s">
        <v>14</v>
      </c>
      <c r="M2506">
        <v>5</v>
      </c>
      <c r="N2506">
        <v>24</v>
      </c>
      <c r="O2506" t="s">
        <v>3399</v>
      </c>
      <c r="P2506" t="s">
        <v>3400</v>
      </c>
      <c r="Q2506" s="7">
        <f>fact_orders[[#This Row],[Original Price]]*(1-fact_orders[[#This Row],[Discount%]])</f>
        <v>249.2</v>
      </c>
      <c r="R2506">
        <f>fact_orders[[#This Row],[Original Price]]*fact_orders[[#This Row],[Discount%]]</f>
        <v>106.8</v>
      </c>
      <c r="S2506">
        <f>YEAR(fact_orders[[#This Row],[Date]])</f>
        <v>2022</v>
      </c>
      <c r="T2506">
        <f>MONTH(fact_orders[[#This Row],[Date]])</f>
        <v>5</v>
      </c>
      <c r="U2506" t="str">
        <f>TEXT(fact_orders[[#This Row],[Date]],"mmm-yyyy")</f>
        <v>May-2022</v>
      </c>
      <c r="V2506" t="str">
        <f>"Q"&amp;ROUNDUP(MONTH(fact_orders[[#This Row],[Date]])/3,0)</f>
        <v>Q2</v>
      </c>
      <c r="W2506" t="str" cm="1">
        <f t="array" ref="W2506">_xlfn.IFS(
fact_orders[[#This Row],[dim_customers.Customer Age]]&lt;=25,"18-25",
fact_orders[[#This Row],[dim_customers.Customer Age]]&lt;=35,"26-35",
fact_orders[[#This Row],[dim_customers.Customer Age]]&lt;=45,"36-45",
fact_orders[[#This Row],[dim_customers.Customer Age]]&lt;=55,"46-55",
TRUE,"56+"
)</f>
        <v>18-25</v>
      </c>
      <c r="X2506" t="str" cm="1">
        <f t="array" ref="X2506">_xlfn.IFS(fact_orders[[#This Row],[Original Price]]&lt;250,"Under 250", fact_orders[[#This Row],[Original Price]]&lt;500, "250-499",fact_orders[[#This Row],[Original Price]]&lt;1000,"500-999",fact_orders[[#This Row],[Original Price]]&lt;2000,"1000-1999",TRUE,"2000+")</f>
        <v>250-499</v>
      </c>
      <c r="Y2506" t="str" cm="1">
        <f t="array" ref="Y2506">_xlfn.IFS(fact_orders[[#This Row],[Discount%]]&lt;0.2,"10-19%",fact_orders[[#This Row],[Discount%]]&lt;0.3,"20-29%",fact_orders[[#This Row],[Discount%]]&lt;0.4,"30-39%",fact_orders[[#This Row],[Discount%]]&lt;0.5,"40-49%",TRUE,"50%+")</f>
        <v>30-39%</v>
      </c>
    </row>
    <row r="2507" spans="1:25" hidden="1" x14ac:dyDescent="0.3">
      <c r="A2507" t="s">
        <v>5923</v>
      </c>
      <c r="B2507" t="s">
        <v>3402</v>
      </c>
      <c r="C2507" t="s">
        <v>2345</v>
      </c>
      <c r="D2507" s="2">
        <v>44975</v>
      </c>
      <c r="E2507">
        <v>686</v>
      </c>
      <c r="F2507" s="4">
        <v>0.35</v>
      </c>
      <c r="G2507" t="s">
        <v>2115</v>
      </c>
      <c r="H2507" t="s">
        <v>2116</v>
      </c>
      <c r="I2507" t="s">
        <v>2314</v>
      </c>
      <c r="J2507" t="s">
        <v>2118</v>
      </c>
      <c r="K2507" t="s">
        <v>2119</v>
      </c>
      <c r="L2507" t="s">
        <v>14</v>
      </c>
      <c r="M2507">
        <v>4</v>
      </c>
      <c r="N2507">
        <v>25</v>
      </c>
      <c r="O2507" t="s">
        <v>3399</v>
      </c>
      <c r="P2507" t="s">
        <v>3400</v>
      </c>
      <c r="Q2507" s="7">
        <f>fact_orders[[#This Row],[Original Price]]*(1-fact_orders[[#This Row],[Discount%]])</f>
        <v>445.90000000000003</v>
      </c>
      <c r="R2507">
        <f>fact_orders[[#This Row],[Original Price]]*fact_orders[[#This Row],[Discount%]]</f>
        <v>240.1</v>
      </c>
      <c r="S2507">
        <f>YEAR(fact_orders[[#This Row],[Date]])</f>
        <v>2023</v>
      </c>
      <c r="T2507">
        <f>MONTH(fact_orders[[#This Row],[Date]])</f>
        <v>2</v>
      </c>
      <c r="U2507" t="str">
        <f>TEXT(fact_orders[[#This Row],[Date]],"mmm-yyyy")</f>
        <v>Feb-2023</v>
      </c>
      <c r="V2507" t="str">
        <f>"Q"&amp;ROUNDUP(MONTH(fact_orders[[#This Row],[Date]])/3,0)</f>
        <v>Q1</v>
      </c>
      <c r="W2507" t="str" cm="1">
        <f t="array" ref="W2507">_xlfn.IFS(
fact_orders[[#This Row],[dim_customers.Customer Age]]&lt;=25,"18-25",
fact_orders[[#This Row],[dim_customers.Customer Age]]&lt;=35,"26-35",
fact_orders[[#This Row],[dim_customers.Customer Age]]&lt;=45,"36-45",
fact_orders[[#This Row],[dim_customers.Customer Age]]&lt;=55,"46-55",
TRUE,"56+"
)</f>
        <v>18-25</v>
      </c>
      <c r="X2507" t="str" cm="1">
        <f t="array" ref="X2507">_xlfn.IFS(fact_orders[[#This Row],[Original Price]]&lt;250,"Under 250", fact_orders[[#This Row],[Original Price]]&lt;500, "250-499",fact_orders[[#This Row],[Original Price]]&lt;1000,"500-999",fact_orders[[#This Row],[Original Price]]&lt;2000,"1000-1999",TRUE,"2000+")</f>
        <v>500-999</v>
      </c>
      <c r="Y2507" t="str" cm="1">
        <f t="array" ref="Y2507">_xlfn.IFS(fact_orders[[#This Row],[Discount%]]&lt;0.2,"10-19%",fact_orders[[#This Row],[Discount%]]&lt;0.3,"20-29%",fact_orders[[#This Row],[Discount%]]&lt;0.4,"30-39%",fact_orders[[#This Row],[Discount%]]&lt;0.5,"40-49%",TRUE,"50%+")</f>
        <v>30-39%</v>
      </c>
    </row>
    <row r="2508" spans="1:25" hidden="1" x14ac:dyDescent="0.3">
      <c r="A2508" t="s">
        <v>5924</v>
      </c>
      <c r="B2508" t="s">
        <v>3403</v>
      </c>
      <c r="C2508" t="s">
        <v>2346</v>
      </c>
      <c r="D2508" s="2">
        <v>44299</v>
      </c>
      <c r="E2508">
        <v>456</v>
      </c>
      <c r="F2508" s="4">
        <v>0.35</v>
      </c>
      <c r="G2508" t="s">
        <v>2115</v>
      </c>
      <c r="H2508" t="s">
        <v>2116</v>
      </c>
      <c r="I2508" t="s">
        <v>2314</v>
      </c>
      <c r="J2508" t="s">
        <v>2118</v>
      </c>
      <c r="K2508" t="s">
        <v>2119</v>
      </c>
      <c r="L2508" t="s">
        <v>14</v>
      </c>
      <c r="M2508">
        <v>3</v>
      </c>
      <c r="N2508">
        <v>26</v>
      </c>
      <c r="O2508" t="s">
        <v>3399</v>
      </c>
      <c r="P2508" t="s">
        <v>3400</v>
      </c>
      <c r="Q2508" s="7">
        <f>fact_orders[[#This Row],[Original Price]]*(1-fact_orders[[#This Row],[Discount%]])</f>
        <v>296.40000000000003</v>
      </c>
      <c r="R2508">
        <f>fact_orders[[#This Row],[Original Price]]*fact_orders[[#This Row],[Discount%]]</f>
        <v>159.6</v>
      </c>
      <c r="S2508">
        <f>YEAR(fact_orders[[#This Row],[Date]])</f>
        <v>2021</v>
      </c>
      <c r="T2508">
        <f>MONTH(fact_orders[[#This Row],[Date]])</f>
        <v>4</v>
      </c>
      <c r="U2508" t="str">
        <f>TEXT(fact_orders[[#This Row],[Date]],"mmm-yyyy")</f>
        <v>Apr-2021</v>
      </c>
      <c r="V2508" t="str">
        <f>"Q"&amp;ROUNDUP(MONTH(fact_orders[[#This Row],[Date]])/3,0)</f>
        <v>Q2</v>
      </c>
      <c r="W2508" t="str" cm="1">
        <f t="array" ref="W2508">_xlfn.IFS(
fact_orders[[#This Row],[dim_customers.Customer Age]]&lt;=25,"18-25",
fact_orders[[#This Row],[dim_customers.Customer Age]]&lt;=35,"26-35",
fact_orders[[#This Row],[dim_customers.Customer Age]]&lt;=45,"36-45",
fact_orders[[#This Row],[dim_customers.Customer Age]]&lt;=55,"46-55",
TRUE,"56+"
)</f>
        <v>26-35</v>
      </c>
      <c r="X2508" t="str" cm="1">
        <f t="array" ref="X2508">_xlfn.IFS(fact_orders[[#This Row],[Original Price]]&lt;250,"Under 250", fact_orders[[#This Row],[Original Price]]&lt;500, "250-499",fact_orders[[#This Row],[Original Price]]&lt;1000,"500-999",fact_orders[[#This Row],[Original Price]]&lt;2000,"1000-1999",TRUE,"2000+")</f>
        <v>250-499</v>
      </c>
      <c r="Y2508" t="str" cm="1">
        <f t="array" ref="Y2508">_xlfn.IFS(fact_orders[[#This Row],[Discount%]]&lt;0.2,"10-19%",fact_orders[[#This Row],[Discount%]]&lt;0.3,"20-29%",fact_orders[[#This Row],[Discount%]]&lt;0.4,"30-39%",fact_orders[[#This Row],[Discount%]]&lt;0.5,"40-49%",TRUE,"50%+")</f>
        <v>30-39%</v>
      </c>
    </row>
    <row r="2509" spans="1:25" hidden="1" x14ac:dyDescent="0.3">
      <c r="A2509" t="s">
        <v>5925</v>
      </c>
      <c r="B2509" t="s">
        <v>3404</v>
      </c>
      <c r="C2509" t="s">
        <v>2347</v>
      </c>
      <c r="D2509" s="2">
        <v>44294</v>
      </c>
      <c r="E2509">
        <v>516</v>
      </c>
      <c r="F2509" s="4">
        <v>0.35</v>
      </c>
      <c r="G2509" t="s">
        <v>2115</v>
      </c>
      <c r="H2509" t="s">
        <v>2116</v>
      </c>
      <c r="I2509" t="s">
        <v>2314</v>
      </c>
      <c r="J2509" t="s">
        <v>2118</v>
      </c>
      <c r="K2509" t="s">
        <v>2119</v>
      </c>
      <c r="L2509" t="s">
        <v>130</v>
      </c>
      <c r="M2509">
        <v>5</v>
      </c>
      <c r="N2509">
        <v>27</v>
      </c>
      <c r="O2509" t="s">
        <v>3399</v>
      </c>
      <c r="P2509" t="s">
        <v>3400</v>
      </c>
      <c r="Q2509" s="7">
        <f>fact_orders[[#This Row],[Original Price]]*(1-fact_orders[[#This Row],[Discount%]])</f>
        <v>335.40000000000003</v>
      </c>
      <c r="R2509">
        <f>fact_orders[[#This Row],[Original Price]]*fact_orders[[#This Row],[Discount%]]</f>
        <v>180.6</v>
      </c>
      <c r="S2509">
        <f>YEAR(fact_orders[[#This Row],[Date]])</f>
        <v>2021</v>
      </c>
      <c r="T2509">
        <f>MONTH(fact_orders[[#This Row],[Date]])</f>
        <v>4</v>
      </c>
      <c r="U2509" t="str">
        <f>TEXT(fact_orders[[#This Row],[Date]],"mmm-yyyy")</f>
        <v>Apr-2021</v>
      </c>
      <c r="V2509" t="str">
        <f>"Q"&amp;ROUNDUP(MONTH(fact_orders[[#This Row],[Date]])/3,0)</f>
        <v>Q2</v>
      </c>
      <c r="W2509" t="str" cm="1">
        <f t="array" ref="W2509">_xlfn.IFS(
fact_orders[[#This Row],[dim_customers.Customer Age]]&lt;=25,"18-25",
fact_orders[[#This Row],[dim_customers.Customer Age]]&lt;=35,"26-35",
fact_orders[[#This Row],[dim_customers.Customer Age]]&lt;=45,"36-45",
fact_orders[[#This Row],[dim_customers.Customer Age]]&lt;=55,"46-55",
TRUE,"56+"
)</f>
        <v>26-35</v>
      </c>
      <c r="X2509" t="str" cm="1">
        <f t="array" ref="X2509">_xlfn.IFS(fact_orders[[#This Row],[Original Price]]&lt;250,"Under 250", fact_orders[[#This Row],[Original Price]]&lt;500, "250-499",fact_orders[[#This Row],[Original Price]]&lt;1000,"500-999",fact_orders[[#This Row],[Original Price]]&lt;2000,"1000-1999",TRUE,"2000+")</f>
        <v>500-999</v>
      </c>
      <c r="Y2509" t="str" cm="1">
        <f t="array" ref="Y2509">_xlfn.IFS(fact_orders[[#This Row],[Discount%]]&lt;0.2,"10-19%",fact_orders[[#This Row],[Discount%]]&lt;0.3,"20-29%",fact_orders[[#This Row],[Discount%]]&lt;0.4,"30-39%",fact_orders[[#This Row],[Discount%]]&lt;0.5,"40-49%",TRUE,"50%+")</f>
        <v>30-39%</v>
      </c>
    </row>
    <row r="2510" spans="1:25" hidden="1" x14ac:dyDescent="0.3">
      <c r="A2510" t="s">
        <v>5926</v>
      </c>
      <c r="B2510" t="s">
        <v>3405</v>
      </c>
      <c r="C2510" t="s">
        <v>2348</v>
      </c>
      <c r="D2510" s="2">
        <v>44703</v>
      </c>
      <c r="E2510">
        <v>355</v>
      </c>
      <c r="F2510" s="4">
        <v>0.35</v>
      </c>
      <c r="G2510" t="s">
        <v>2115</v>
      </c>
      <c r="H2510" t="s">
        <v>2116</v>
      </c>
      <c r="I2510" t="s">
        <v>2314</v>
      </c>
      <c r="J2510" t="s">
        <v>2118</v>
      </c>
      <c r="K2510" t="s">
        <v>2119</v>
      </c>
      <c r="L2510" t="s">
        <v>130</v>
      </c>
      <c r="M2510">
        <v>4</v>
      </c>
      <c r="N2510">
        <v>34</v>
      </c>
      <c r="O2510" t="s">
        <v>3399</v>
      </c>
      <c r="P2510" t="s">
        <v>3400</v>
      </c>
      <c r="Q2510" s="7">
        <f>fact_orders[[#This Row],[Original Price]]*(1-fact_orders[[#This Row],[Discount%]])</f>
        <v>230.75</v>
      </c>
      <c r="R2510">
        <f>fact_orders[[#This Row],[Original Price]]*fact_orders[[#This Row],[Discount%]]</f>
        <v>124.24999999999999</v>
      </c>
      <c r="S2510">
        <f>YEAR(fact_orders[[#This Row],[Date]])</f>
        <v>2022</v>
      </c>
      <c r="T2510">
        <f>MONTH(fact_orders[[#This Row],[Date]])</f>
        <v>5</v>
      </c>
      <c r="U2510" t="str">
        <f>TEXT(fact_orders[[#This Row],[Date]],"mmm-yyyy")</f>
        <v>May-2022</v>
      </c>
      <c r="V2510" t="str">
        <f>"Q"&amp;ROUNDUP(MONTH(fact_orders[[#This Row],[Date]])/3,0)</f>
        <v>Q2</v>
      </c>
      <c r="W2510" t="str" cm="1">
        <f t="array" ref="W2510">_xlfn.IFS(
fact_orders[[#This Row],[dim_customers.Customer Age]]&lt;=25,"18-25",
fact_orders[[#This Row],[dim_customers.Customer Age]]&lt;=35,"26-35",
fact_orders[[#This Row],[dim_customers.Customer Age]]&lt;=45,"36-45",
fact_orders[[#This Row],[dim_customers.Customer Age]]&lt;=55,"46-55",
TRUE,"56+"
)</f>
        <v>26-35</v>
      </c>
      <c r="X2510" t="str" cm="1">
        <f t="array" ref="X2510">_xlfn.IFS(fact_orders[[#This Row],[Original Price]]&lt;250,"Under 250", fact_orders[[#This Row],[Original Price]]&lt;500, "250-499",fact_orders[[#This Row],[Original Price]]&lt;1000,"500-999",fact_orders[[#This Row],[Original Price]]&lt;2000,"1000-1999",TRUE,"2000+")</f>
        <v>250-499</v>
      </c>
      <c r="Y2510" t="str" cm="1">
        <f t="array" ref="Y2510">_xlfn.IFS(fact_orders[[#This Row],[Discount%]]&lt;0.2,"10-19%",fact_orders[[#This Row],[Discount%]]&lt;0.3,"20-29%",fact_orders[[#This Row],[Discount%]]&lt;0.4,"30-39%",fact_orders[[#This Row],[Discount%]]&lt;0.5,"40-49%",TRUE,"50%+")</f>
        <v>30-39%</v>
      </c>
    </row>
    <row r="2511" spans="1:25" hidden="1" x14ac:dyDescent="0.3">
      <c r="A2511" t="s">
        <v>5927</v>
      </c>
      <c r="B2511" t="s">
        <v>3406</v>
      </c>
      <c r="C2511" t="s">
        <v>2349</v>
      </c>
      <c r="D2511" s="2">
        <v>44797</v>
      </c>
      <c r="E2511">
        <v>465</v>
      </c>
      <c r="F2511" s="4">
        <v>0.35</v>
      </c>
      <c r="G2511" t="s">
        <v>2115</v>
      </c>
      <c r="H2511" t="s">
        <v>2116</v>
      </c>
      <c r="I2511" t="s">
        <v>2314</v>
      </c>
      <c r="J2511" t="s">
        <v>2118</v>
      </c>
      <c r="K2511" t="s">
        <v>2119</v>
      </c>
      <c r="L2511" t="s">
        <v>130</v>
      </c>
      <c r="M2511">
        <v>2</v>
      </c>
      <c r="N2511">
        <v>35</v>
      </c>
      <c r="O2511" t="s">
        <v>3407</v>
      </c>
      <c r="P2511" t="s">
        <v>3400</v>
      </c>
      <c r="Q2511" s="7">
        <f>fact_orders[[#This Row],[Original Price]]*(1-fact_orders[[#This Row],[Discount%]])</f>
        <v>302.25</v>
      </c>
      <c r="R2511">
        <f>fact_orders[[#This Row],[Original Price]]*fact_orders[[#This Row],[Discount%]]</f>
        <v>162.75</v>
      </c>
      <c r="S2511">
        <f>YEAR(fact_orders[[#This Row],[Date]])</f>
        <v>2022</v>
      </c>
      <c r="T2511">
        <f>MONTH(fact_orders[[#This Row],[Date]])</f>
        <v>8</v>
      </c>
      <c r="U2511" t="str">
        <f>TEXT(fact_orders[[#This Row],[Date]],"mmm-yyyy")</f>
        <v>Aug-2022</v>
      </c>
      <c r="V2511" t="str">
        <f>"Q"&amp;ROUNDUP(MONTH(fact_orders[[#This Row],[Date]])/3,0)</f>
        <v>Q3</v>
      </c>
      <c r="W2511" t="str" cm="1">
        <f t="array" ref="W2511">_xlfn.IFS(
fact_orders[[#This Row],[dim_customers.Customer Age]]&lt;=25,"18-25",
fact_orders[[#This Row],[dim_customers.Customer Age]]&lt;=35,"26-35",
fact_orders[[#This Row],[dim_customers.Customer Age]]&lt;=45,"36-45",
fact_orders[[#This Row],[dim_customers.Customer Age]]&lt;=55,"46-55",
TRUE,"56+"
)</f>
        <v>26-35</v>
      </c>
      <c r="X2511" t="str" cm="1">
        <f t="array" ref="X2511">_xlfn.IFS(fact_orders[[#This Row],[Original Price]]&lt;250,"Under 250", fact_orders[[#This Row],[Original Price]]&lt;500, "250-499",fact_orders[[#This Row],[Original Price]]&lt;1000,"500-999",fact_orders[[#This Row],[Original Price]]&lt;2000,"1000-1999",TRUE,"2000+")</f>
        <v>250-499</v>
      </c>
      <c r="Y2511" t="str" cm="1">
        <f t="array" ref="Y2511">_xlfn.IFS(fact_orders[[#This Row],[Discount%]]&lt;0.2,"10-19%",fact_orders[[#This Row],[Discount%]]&lt;0.3,"20-29%",fact_orders[[#This Row],[Discount%]]&lt;0.4,"30-39%",fact_orders[[#This Row],[Discount%]]&lt;0.5,"40-49%",TRUE,"50%+")</f>
        <v>30-39%</v>
      </c>
    </row>
    <row r="2512" spans="1:25" hidden="1" x14ac:dyDescent="0.3">
      <c r="A2512" t="s">
        <v>5928</v>
      </c>
      <c r="B2512" t="s">
        <v>3408</v>
      </c>
      <c r="C2512" t="s">
        <v>2350</v>
      </c>
      <c r="D2512" s="2">
        <v>44373</v>
      </c>
      <c r="E2512">
        <v>965</v>
      </c>
      <c r="F2512" s="4">
        <v>0.35</v>
      </c>
      <c r="G2512" t="s">
        <v>2115</v>
      </c>
      <c r="H2512" t="s">
        <v>2116</v>
      </c>
      <c r="I2512" t="s">
        <v>2314</v>
      </c>
      <c r="J2512" t="s">
        <v>2118</v>
      </c>
      <c r="K2512" t="s">
        <v>2119</v>
      </c>
      <c r="L2512" t="s">
        <v>130</v>
      </c>
      <c r="M2512">
        <v>5</v>
      </c>
      <c r="N2512">
        <v>36</v>
      </c>
      <c r="O2512" t="s">
        <v>3407</v>
      </c>
      <c r="P2512" t="s">
        <v>3400</v>
      </c>
      <c r="Q2512" s="7">
        <f>fact_orders[[#This Row],[Original Price]]*(1-fact_orders[[#This Row],[Discount%]])</f>
        <v>627.25</v>
      </c>
      <c r="R2512">
        <f>fact_orders[[#This Row],[Original Price]]*fact_orders[[#This Row],[Discount%]]</f>
        <v>337.75</v>
      </c>
      <c r="S2512">
        <f>YEAR(fact_orders[[#This Row],[Date]])</f>
        <v>2021</v>
      </c>
      <c r="T2512">
        <f>MONTH(fact_orders[[#This Row],[Date]])</f>
        <v>6</v>
      </c>
      <c r="U2512" t="str">
        <f>TEXT(fact_orders[[#This Row],[Date]],"mmm-yyyy")</f>
        <v>Jun-2021</v>
      </c>
      <c r="V2512" t="str">
        <f>"Q"&amp;ROUNDUP(MONTH(fact_orders[[#This Row],[Date]])/3,0)</f>
        <v>Q2</v>
      </c>
      <c r="W2512" t="str" cm="1">
        <f t="array" ref="W2512">_xlfn.IFS(
fact_orders[[#This Row],[dim_customers.Customer Age]]&lt;=25,"18-25",
fact_orders[[#This Row],[dim_customers.Customer Age]]&lt;=35,"26-35",
fact_orders[[#This Row],[dim_customers.Customer Age]]&lt;=45,"36-45",
fact_orders[[#This Row],[dim_customers.Customer Age]]&lt;=55,"46-55",
TRUE,"56+"
)</f>
        <v>36-45</v>
      </c>
      <c r="X2512" t="str" cm="1">
        <f t="array" ref="X2512">_xlfn.IFS(fact_orders[[#This Row],[Original Price]]&lt;250,"Under 250", fact_orders[[#This Row],[Original Price]]&lt;500, "250-499",fact_orders[[#This Row],[Original Price]]&lt;1000,"500-999",fact_orders[[#This Row],[Original Price]]&lt;2000,"1000-1999",TRUE,"2000+")</f>
        <v>500-999</v>
      </c>
      <c r="Y2512" t="str" cm="1">
        <f t="array" ref="Y2512">_xlfn.IFS(fact_orders[[#This Row],[Discount%]]&lt;0.2,"10-19%",fact_orders[[#This Row],[Discount%]]&lt;0.3,"20-29%",fact_orders[[#This Row],[Discount%]]&lt;0.4,"30-39%",fact_orders[[#This Row],[Discount%]]&lt;0.5,"40-49%",TRUE,"50%+")</f>
        <v>30-39%</v>
      </c>
    </row>
    <row r="2513" spans="1:25" hidden="1" x14ac:dyDescent="0.3">
      <c r="A2513" t="s">
        <v>5929</v>
      </c>
      <c r="B2513" t="s">
        <v>3409</v>
      </c>
      <c r="C2513" t="s">
        <v>2351</v>
      </c>
      <c r="D2513" s="2">
        <v>44946</v>
      </c>
      <c r="E2513">
        <v>1158</v>
      </c>
      <c r="F2513" s="4">
        <v>0.4</v>
      </c>
      <c r="G2513" t="s">
        <v>2115</v>
      </c>
      <c r="H2513" t="s">
        <v>2116</v>
      </c>
      <c r="I2513" t="s">
        <v>2314</v>
      </c>
      <c r="J2513" t="s">
        <v>2118</v>
      </c>
      <c r="K2513" t="s">
        <v>2119</v>
      </c>
      <c r="L2513" t="s">
        <v>16</v>
      </c>
      <c r="M2513">
        <v>5</v>
      </c>
      <c r="N2513">
        <v>37</v>
      </c>
      <c r="O2513" t="s">
        <v>3407</v>
      </c>
      <c r="P2513" t="s">
        <v>3400</v>
      </c>
      <c r="Q2513" s="7">
        <f>fact_orders[[#This Row],[Original Price]]*(1-fact_orders[[#This Row],[Discount%]])</f>
        <v>694.8</v>
      </c>
      <c r="R2513">
        <f>fact_orders[[#This Row],[Original Price]]*fact_orders[[#This Row],[Discount%]]</f>
        <v>463.20000000000005</v>
      </c>
      <c r="S2513">
        <f>YEAR(fact_orders[[#This Row],[Date]])</f>
        <v>2023</v>
      </c>
      <c r="T2513">
        <f>MONTH(fact_orders[[#This Row],[Date]])</f>
        <v>1</v>
      </c>
      <c r="U2513" t="str">
        <f>TEXT(fact_orders[[#This Row],[Date]],"mmm-yyyy")</f>
        <v>Jan-2023</v>
      </c>
      <c r="V2513" t="str">
        <f>"Q"&amp;ROUNDUP(MONTH(fact_orders[[#This Row],[Date]])/3,0)</f>
        <v>Q1</v>
      </c>
      <c r="W2513" t="str" cm="1">
        <f t="array" ref="W2513">_xlfn.IFS(
fact_orders[[#This Row],[dim_customers.Customer Age]]&lt;=25,"18-25",
fact_orders[[#This Row],[dim_customers.Customer Age]]&lt;=35,"26-35",
fact_orders[[#This Row],[dim_customers.Customer Age]]&lt;=45,"36-45",
fact_orders[[#This Row],[dim_customers.Customer Age]]&lt;=55,"46-55",
TRUE,"56+"
)</f>
        <v>36-45</v>
      </c>
      <c r="X2513" t="str" cm="1">
        <f t="array" ref="X2513">_xlfn.IFS(fact_orders[[#This Row],[Original Price]]&lt;250,"Under 250", fact_orders[[#This Row],[Original Price]]&lt;500, "250-499",fact_orders[[#This Row],[Original Price]]&lt;1000,"500-999",fact_orders[[#This Row],[Original Price]]&lt;2000,"1000-1999",TRUE,"2000+")</f>
        <v>1000-1999</v>
      </c>
      <c r="Y2513" t="str" cm="1">
        <f t="array" ref="Y2513">_xlfn.IFS(fact_orders[[#This Row],[Discount%]]&lt;0.2,"10-19%",fact_orders[[#This Row],[Discount%]]&lt;0.3,"20-29%",fact_orders[[#This Row],[Discount%]]&lt;0.4,"30-39%",fact_orders[[#This Row],[Discount%]]&lt;0.5,"40-49%",TRUE,"50%+")</f>
        <v>40-49%</v>
      </c>
    </row>
    <row r="2514" spans="1:25" hidden="1" x14ac:dyDescent="0.3">
      <c r="A2514" t="s">
        <v>5930</v>
      </c>
      <c r="B2514" t="s">
        <v>3410</v>
      </c>
      <c r="C2514" t="s">
        <v>2352</v>
      </c>
      <c r="D2514" s="2">
        <v>44361</v>
      </c>
      <c r="E2514">
        <v>264</v>
      </c>
      <c r="F2514" s="4">
        <v>0.4</v>
      </c>
      <c r="G2514" t="s">
        <v>2115</v>
      </c>
      <c r="H2514" t="s">
        <v>2116</v>
      </c>
      <c r="I2514" t="s">
        <v>2314</v>
      </c>
      <c r="J2514" t="s">
        <v>2118</v>
      </c>
      <c r="K2514" t="s">
        <v>2119</v>
      </c>
      <c r="L2514" t="s">
        <v>16</v>
      </c>
      <c r="M2514">
        <v>4</v>
      </c>
      <c r="N2514">
        <v>38</v>
      </c>
      <c r="O2514" t="s">
        <v>3411</v>
      </c>
      <c r="P2514" t="s">
        <v>3400</v>
      </c>
      <c r="Q2514" s="7">
        <f>fact_orders[[#This Row],[Original Price]]*(1-fact_orders[[#This Row],[Discount%]])</f>
        <v>158.4</v>
      </c>
      <c r="R2514">
        <f>fact_orders[[#This Row],[Original Price]]*fact_orders[[#This Row],[Discount%]]</f>
        <v>105.60000000000001</v>
      </c>
      <c r="S2514">
        <f>YEAR(fact_orders[[#This Row],[Date]])</f>
        <v>2021</v>
      </c>
      <c r="T2514">
        <f>MONTH(fact_orders[[#This Row],[Date]])</f>
        <v>6</v>
      </c>
      <c r="U2514" t="str">
        <f>TEXT(fact_orders[[#This Row],[Date]],"mmm-yyyy")</f>
        <v>Jun-2021</v>
      </c>
      <c r="V2514" t="str">
        <f>"Q"&amp;ROUNDUP(MONTH(fact_orders[[#This Row],[Date]])/3,0)</f>
        <v>Q2</v>
      </c>
      <c r="W2514" t="str" cm="1">
        <f t="array" ref="W2514">_xlfn.IFS(
fact_orders[[#This Row],[dim_customers.Customer Age]]&lt;=25,"18-25",
fact_orders[[#This Row],[dim_customers.Customer Age]]&lt;=35,"26-35",
fact_orders[[#This Row],[dim_customers.Customer Age]]&lt;=45,"36-45",
fact_orders[[#This Row],[dim_customers.Customer Age]]&lt;=55,"46-55",
TRUE,"56+"
)</f>
        <v>36-45</v>
      </c>
      <c r="X2514" t="str" cm="1">
        <f t="array" ref="X2514">_xlfn.IFS(fact_orders[[#This Row],[Original Price]]&lt;250,"Under 250", fact_orders[[#This Row],[Original Price]]&lt;500, "250-499",fact_orders[[#This Row],[Original Price]]&lt;1000,"500-999",fact_orders[[#This Row],[Original Price]]&lt;2000,"1000-1999",TRUE,"2000+")</f>
        <v>250-499</v>
      </c>
      <c r="Y2514" t="str" cm="1">
        <f t="array" ref="Y2514">_xlfn.IFS(fact_orders[[#This Row],[Discount%]]&lt;0.2,"10-19%",fact_orders[[#This Row],[Discount%]]&lt;0.3,"20-29%",fact_orders[[#This Row],[Discount%]]&lt;0.4,"30-39%",fact_orders[[#This Row],[Discount%]]&lt;0.5,"40-49%",TRUE,"50%+")</f>
        <v>40-49%</v>
      </c>
    </row>
    <row r="2515" spans="1:25" hidden="1" x14ac:dyDescent="0.3">
      <c r="A2515" t="s">
        <v>5931</v>
      </c>
      <c r="B2515" t="s">
        <v>3412</v>
      </c>
      <c r="C2515" t="s">
        <v>2353</v>
      </c>
      <c r="D2515" s="2">
        <v>44767</v>
      </c>
      <c r="E2515">
        <v>433</v>
      </c>
      <c r="F2515" s="4">
        <v>0.15</v>
      </c>
      <c r="G2515" t="s">
        <v>2115</v>
      </c>
      <c r="H2515" t="s">
        <v>2116</v>
      </c>
      <c r="I2515" t="s">
        <v>2354</v>
      </c>
      <c r="J2515" t="s">
        <v>2164</v>
      </c>
      <c r="K2515" t="s">
        <v>2119</v>
      </c>
      <c r="L2515" t="s">
        <v>16</v>
      </c>
      <c r="M2515">
        <v>4</v>
      </c>
      <c r="N2515">
        <v>39</v>
      </c>
      <c r="O2515" t="s">
        <v>3411</v>
      </c>
      <c r="P2515" t="s">
        <v>3400</v>
      </c>
      <c r="Q2515" s="7">
        <f>fact_orders[[#This Row],[Original Price]]*(1-fact_orders[[#This Row],[Discount%]])</f>
        <v>368.05</v>
      </c>
      <c r="R2515">
        <f>fact_orders[[#This Row],[Original Price]]*fact_orders[[#This Row],[Discount%]]</f>
        <v>64.95</v>
      </c>
      <c r="S2515">
        <f>YEAR(fact_orders[[#This Row],[Date]])</f>
        <v>2022</v>
      </c>
      <c r="T2515">
        <f>MONTH(fact_orders[[#This Row],[Date]])</f>
        <v>7</v>
      </c>
      <c r="U2515" t="str">
        <f>TEXT(fact_orders[[#This Row],[Date]],"mmm-yyyy")</f>
        <v>Jul-2022</v>
      </c>
      <c r="V2515" t="str">
        <f>"Q"&amp;ROUNDUP(MONTH(fact_orders[[#This Row],[Date]])/3,0)</f>
        <v>Q3</v>
      </c>
      <c r="W2515" t="str" cm="1">
        <f t="array" ref="W2515">_xlfn.IFS(
fact_orders[[#This Row],[dim_customers.Customer Age]]&lt;=25,"18-25",
fact_orders[[#This Row],[dim_customers.Customer Age]]&lt;=35,"26-35",
fact_orders[[#This Row],[dim_customers.Customer Age]]&lt;=45,"36-45",
fact_orders[[#This Row],[dim_customers.Customer Age]]&lt;=55,"46-55",
TRUE,"56+"
)</f>
        <v>36-45</v>
      </c>
      <c r="X2515" t="str" cm="1">
        <f t="array" ref="X2515">_xlfn.IFS(fact_orders[[#This Row],[Original Price]]&lt;250,"Under 250", fact_orders[[#This Row],[Original Price]]&lt;500, "250-499",fact_orders[[#This Row],[Original Price]]&lt;1000,"500-999",fact_orders[[#This Row],[Original Price]]&lt;2000,"1000-1999",TRUE,"2000+")</f>
        <v>250-499</v>
      </c>
      <c r="Y2515" t="str" cm="1">
        <f t="array" ref="Y2515">_xlfn.IFS(fact_orders[[#This Row],[Discount%]]&lt;0.2,"10-19%",fact_orders[[#This Row],[Discount%]]&lt;0.3,"20-29%",fact_orders[[#This Row],[Discount%]]&lt;0.4,"30-39%",fact_orders[[#This Row],[Discount%]]&lt;0.5,"40-49%",TRUE,"50%+")</f>
        <v>10-19%</v>
      </c>
    </row>
    <row r="2516" spans="1:25" hidden="1" x14ac:dyDescent="0.3">
      <c r="A2516" t="s">
        <v>5932</v>
      </c>
      <c r="B2516" t="s">
        <v>3413</v>
      </c>
      <c r="C2516" t="s">
        <v>2355</v>
      </c>
      <c r="D2516" s="2">
        <v>44920</v>
      </c>
      <c r="E2516">
        <v>562</v>
      </c>
      <c r="F2516" s="4">
        <v>0.15</v>
      </c>
      <c r="G2516" t="s">
        <v>2115</v>
      </c>
      <c r="H2516" t="s">
        <v>2116</v>
      </c>
      <c r="I2516" t="s">
        <v>2354</v>
      </c>
      <c r="J2516" t="s">
        <v>2164</v>
      </c>
      <c r="K2516" t="s">
        <v>2119</v>
      </c>
      <c r="L2516" t="s">
        <v>16</v>
      </c>
      <c r="M2516">
        <v>4</v>
      </c>
      <c r="N2516">
        <v>40</v>
      </c>
      <c r="O2516" t="s">
        <v>3411</v>
      </c>
      <c r="P2516" t="s">
        <v>3400</v>
      </c>
      <c r="Q2516" s="7">
        <f>fact_orders[[#This Row],[Original Price]]*(1-fact_orders[[#This Row],[Discount%]])</f>
        <v>477.7</v>
      </c>
      <c r="R2516">
        <f>fact_orders[[#This Row],[Original Price]]*fact_orders[[#This Row],[Discount%]]</f>
        <v>84.3</v>
      </c>
      <c r="S2516">
        <f>YEAR(fact_orders[[#This Row],[Date]])</f>
        <v>2022</v>
      </c>
      <c r="T2516">
        <f>MONTH(fact_orders[[#This Row],[Date]])</f>
        <v>12</v>
      </c>
      <c r="U2516" t="str">
        <f>TEXT(fact_orders[[#This Row],[Date]],"mmm-yyyy")</f>
        <v>Dec-2022</v>
      </c>
      <c r="V2516" t="str">
        <f>"Q"&amp;ROUNDUP(MONTH(fact_orders[[#This Row],[Date]])/3,0)</f>
        <v>Q4</v>
      </c>
      <c r="W2516" t="str" cm="1">
        <f t="array" ref="W2516">_xlfn.IFS(
fact_orders[[#This Row],[dim_customers.Customer Age]]&lt;=25,"18-25",
fact_orders[[#This Row],[dim_customers.Customer Age]]&lt;=35,"26-35",
fact_orders[[#This Row],[dim_customers.Customer Age]]&lt;=45,"36-45",
fact_orders[[#This Row],[dim_customers.Customer Age]]&lt;=55,"46-55",
TRUE,"56+"
)</f>
        <v>36-45</v>
      </c>
      <c r="X2516" t="str" cm="1">
        <f t="array" ref="X2516">_xlfn.IFS(fact_orders[[#This Row],[Original Price]]&lt;250,"Under 250", fact_orders[[#This Row],[Original Price]]&lt;500, "250-499",fact_orders[[#This Row],[Original Price]]&lt;1000,"500-999",fact_orders[[#This Row],[Original Price]]&lt;2000,"1000-1999",TRUE,"2000+")</f>
        <v>500-999</v>
      </c>
      <c r="Y2516" t="str" cm="1">
        <f t="array" ref="Y2516">_xlfn.IFS(fact_orders[[#This Row],[Discount%]]&lt;0.2,"10-19%",fact_orders[[#This Row],[Discount%]]&lt;0.3,"20-29%",fact_orders[[#This Row],[Discount%]]&lt;0.4,"30-39%",fact_orders[[#This Row],[Discount%]]&lt;0.5,"40-49%",TRUE,"50%+")</f>
        <v>10-19%</v>
      </c>
    </row>
    <row r="2517" spans="1:25" hidden="1" x14ac:dyDescent="0.3">
      <c r="A2517" t="s">
        <v>5933</v>
      </c>
      <c r="B2517" t="s">
        <v>3280</v>
      </c>
      <c r="C2517" t="s">
        <v>2356</v>
      </c>
      <c r="D2517" s="2">
        <v>44370</v>
      </c>
      <c r="E2517">
        <v>423</v>
      </c>
      <c r="F2517" s="4">
        <v>0.15</v>
      </c>
      <c r="G2517" t="s">
        <v>2115</v>
      </c>
      <c r="H2517" t="s">
        <v>2116</v>
      </c>
      <c r="I2517" t="s">
        <v>2354</v>
      </c>
      <c r="J2517" t="s">
        <v>2164</v>
      </c>
      <c r="K2517" t="s">
        <v>2119</v>
      </c>
      <c r="L2517" t="s">
        <v>27</v>
      </c>
      <c r="M2517">
        <v>3</v>
      </c>
      <c r="N2517">
        <v>30</v>
      </c>
      <c r="O2517" t="s">
        <v>3281</v>
      </c>
      <c r="P2517" t="s">
        <v>3282</v>
      </c>
      <c r="Q2517" s="7">
        <f>fact_orders[[#This Row],[Original Price]]*(1-fact_orders[[#This Row],[Discount%]])</f>
        <v>359.55</v>
      </c>
      <c r="R2517">
        <f>fact_orders[[#This Row],[Original Price]]*fact_orders[[#This Row],[Discount%]]</f>
        <v>63.449999999999996</v>
      </c>
      <c r="S2517">
        <f>YEAR(fact_orders[[#This Row],[Date]])</f>
        <v>2021</v>
      </c>
      <c r="T2517">
        <f>MONTH(fact_orders[[#This Row],[Date]])</f>
        <v>6</v>
      </c>
      <c r="U2517" t="str">
        <f>TEXT(fact_orders[[#This Row],[Date]],"mmm-yyyy")</f>
        <v>Jun-2021</v>
      </c>
      <c r="V2517" t="str">
        <f>"Q"&amp;ROUNDUP(MONTH(fact_orders[[#This Row],[Date]])/3,0)</f>
        <v>Q2</v>
      </c>
      <c r="W2517" t="str" cm="1">
        <f t="array" ref="W2517">_xlfn.IFS(
fact_orders[[#This Row],[dim_customers.Customer Age]]&lt;=25,"18-25",
fact_orders[[#This Row],[dim_customers.Customer Age]]&lt;=35,"26-35",
fact_orders[[#This Row],[dim_customers.Customer Age]]&lt;=45,"36-45",
fact_orders[[#This Row],[dim_customers.Customer Age]]&lt;=55,"46-55",
TRUE,"56+"
)</f>
        <v>26-35</v>
      </c>
      <c r="X2517" t="str" cm="1">
        <f t="array" ref="X2517">_xlfn.IFS(fact_orders[[#This Row],[Original Price]]&lt;250,"Under 250", fact_orders[[#This Row],[Original Price]]&lt;500, "250-499",fact_orders[[#This Row],[Original Price]]&lt;1000,"500-999",fact_orders[[#This Row],[Original Price]]&lt;2000,"1000-1999",TRUE,"2000+")</f>
        <v>250-499</v>
      </c>
      <c r="Y2517" t="str" cm="1">
        <f t="array" ref="Y2517">_xlfn.IFS(fact_orders[[#This Row],[Discount%]]&lt;0.2,"10-19%",fact_orders[[#This Row],[Discount%]]&lt;0.3,"20-29%",fact_orders[[#This Row],[Discount%]]&lt;0.4,"30-39%",fact_orders[[#This Row],[Discount%]]&lt;0.5,"40-49%",TRUE,"50%+")</f>
        <v>10-19%</v>
      </c>
    </row>
    <row r="2518" spans="1:25" hidden="1" x14ac:dyDescent="0.3">
      <c r="A2518" t="s">
        <v>5934</v>
      </c>
      <c r="B2518" t="s">
        <v>3283</v>
      </c>
      <c r="C2518" t="s">
        <v>2356</v>
      </c>
      <c r="D2518" s="2">
        <v>44695</v>
      </c>
      <c r="E2518">
        <v>621</v>
      </c>
      <c r="F2518" s="4">
        <v>0.44</v>
      </c>
      <c r="G2518" t="s">
        <v>2115</v>
      </c>
      <c r="H2518" t="s">
        <v>2116</v>
      </c>
      <c r="I2518" t="s">
        <v>2354</v>
      </c>
      <c r="J2518" t="s">
        <v>2164</v>
      </c>
      <c r="K2518" t="s">
        <v>2119</v>
      </c>
      <c r="L2518" t="s">
        <v>27</v>
      </c>
      <c r="M2518">
        <v>3</v>
      </c>
      <c r="N2518">
        <v>35</v>
      </c>
      <c r="O2518" t="s">
        <v>3281</v>
      </c>
      <c r="P2518" t="s">
        <v>3282</v>
      </c>
      <c r="Q2518" s="7">
        <f>fact_orders[[#This Row],[Original Price]]*(1-fact_orders[[#This Row],[Discount%]])</f>
        <v>347.76000000000005</v>
      </c>
      <c r="R2518">
        <f>fact_orders[[#This Row],[Original Price]]*fact_orders[[#This Row],[Discount%]]</f>
        <v>273.24</v>
      </c>
      <c r="S2518">
        <f>YEAR(fact_orders[[#This Row],[Date]])</f>
        <v>2022</v>
      </c>
      <c r="T2518">
        <f>MONTH(fact_orders[[#This Row],[Date]])</f>
        <v>5</v>
      </c>
      <c r="U2518" t="str">
        <f>TEXT(fact_orders[[#This Row],[Date]],"mmm-yyyy")</f>
        <v>May-2022</v>
      </c>
      <c r="V2518" t="str">
        <f>"Q"&amp;ROUNDUP(MONTH(fact_orders[[#This Row],[Date]])/3,0)</f>
        <v>Q2</v>
      </c>
      <c r="W2518" t="str" cm="1">
        <f t="array" ref="W2518">_xlfn.IFS(
fact_orders[[#This Row],[dim_customers.Customer Age]]&lt;=25,"18-25",
fact_orders[[#This Row],[dim_customers.Customer Age]]&lt;=35,"26-35",
fact_orders[[#This Row],[dim_customers.Customer Age]]&lt;=45,"36-45",
fact_orders[[#This Row],[dim_customers.Customer Age]]&lt;=55,"46-55",
TRUE,"56+"
)</f>
        <v>26-35</v>
      </c>
      <c r="X2518" t="str" cm="1">
        <f t="array" ref="X2518">_xlfn.IFS(fact_orders[[#This Row],[Original Price]]&lt;250,"Under 250", fact_orders[[#This Row],[Original Price]]&lt;500, "250-499",fact_orders[[#This Row],[Original Price]]&lt;1000,"500-999",fact_orders[[#This Row],[Original Price]]&lt;2000,"1000-1999",TRUE,"2000+")</f>
        <v>500-999</v>
      </c>
      <c r="Y2518" t="str" cm="1">
        <f t="array" ref="Y2518">_xlfn.IFS(fact_orders[[#This Row],[Discount%]]&lt;0.2,"10-19%",fact_orders[[#This Row],[Discount%]]&lt;0.3,"20-29%",fact_orders[[#This Row],[Discount%]]&lt;0.4,"30-39%",fact_orders[[#This Row],[Discount%]]&lt;0.5,"40-49%",TRUE,"50%+")</f>
        <v>40-49%</v>
      </c>
    </row>
    <row r="2519" spans="1:25" hidden="1" x14ac:dyDescent="0.3">
      <c r="A2519" t="s">
        <v>5935</v>
      </c>
      <c r="B2519" t="s">
        <v>3284</v>
      </c>
      <c r="C2519" t="s">
        <v>2356</v>
      </c>
      <c r="D2519" s="2">
        <v>44649</v>
      </c>
      <c r="E2519">
        <v>333</v>
      </c>
      <c r="F2519" s="4">
        <v>0.44</v>
      </c>
      <c r="G2519" t="s">
        <v>2115</v>
      </c>
      <c r="H2519" t="s">
        <v>2116</v>
      </c>
      <c r="I2519" t="s">
        <v>2354</v>
      </c>
      <c r="J2519" t="s">
        <v>2164</v>
      </c>
      <c r="K2519" t="s">
        <v>2119</v>
      </c>
      <c r="L2519" t="s">
        <v>27</v>
      </c>
      <c r="M2519">
        <v>3</v>
      </c>
      <c r="N2519">
        <v>36</v>
      </c>
      <c r="O2519" t="s">
        <v>3281</v>
      </c>
      <c r="P2519" t="s">
        <v>3282</v>
      </c>
      <c r="Q2519" s="7">
        <f>fact_orders[[#This Row],[Original Price]]*(1-fact_orders[[#This Row],[Discount%]])</f>
        <v>186.48000000000002</v>
      </c>
      <c r="R2519">
        <f>fact_orders[[#This Row],[Original Price]]*fact_orders[[#This Row],[Discount%]]</f>
        <v>146.52000000000001</v>
      </c>
      <c r="S2519">
        <f>YEAR(fact_orders[[#This Row],[Date]])</f>
        <v>2022</v>
      </c>
      <c r="T2519">
        <f>MONTH(fact_orders[[#This Row],[Date]])</f>
        <v>3</v>
      </c>
      <c r="U2519" t="str">
        <f>TEXT(fact_orders[[#This Row],[Date]],"mmm-yyyy")</f>
        <v>Mar-2022</v>
      </c>
      <c r="V2519" t="str">
        <f>"Q"&amp;ROUNDUP(MONTH(fact_orders[[#This Row],[Date]])/3,0)</f>
        <v>Q1</v>
      </c>
      <c r="W2519" t="str" cm="1">
        <f t="array" ref="W2519">_xlfn.IFS(
fact_orders[[#This Row],[dim_customers.Customer Age]]&lt;=25,"18-25",
fact_orders[[#This Row],[dim_customers.Customer Age]]&lt;=35,"26-35",
fact_orders[[#This Row],[dim_customers.Customer Age]]&lt;=45,"36-45",
fact_orders[[#This Row],[dim_customers.Customer Age]]&lt;=55,"46-55",
TRUE,"56+"
)</f>
        <v>36-45</v>
      </c>
      <c r="X2519" t="str" cm="1">
        <f t="array" ref="X2519">_xlfn.IFS(fact_orders[[#This Row],[Original Price]]&lt;250,"Under 250", fact_orders[[#This Row],[Original Price]]&lt;500, "250-499",fact_orders[[#This Row],[Original Price]]&lt;1000,"500-999",fact_orders[[#This Row],[Original Price]]&lt;2000,"1000-1999",TRUE,"2000+")</f>
        <v>250-499</v>
      </c>
      <c r="Y2519" t="str" cm="1">
        <f t="array" ref="Y2519">_xlfn.IFS(fact_orders[[#This Row],[Discount%]]&lt;0.2,"10-19%",fact_orders[[#This Row],[Discount%]]&lt;0.3,"20-29%",fact_orders[[#This Row],[Discount%]]&lt;0.4,"30-39%",fact_orders[[#This Row],[Discount%]]&lt;0.5,"40-49%",TRUE,"50%+")</f>
        <v>40-49%</v>
      </c>
    </row>
    <row r="2520" spans="1:25" hidden="1" x14ac:dyDescent="0.3">
      <c r="A2520" t="s">
        <v>5936</v>
      </c>
      <c r="B2520" t="s">
        <v>3285</v>
      </c>
      <c r="C2520" t="s">
        <v>2356</v>
      </c>
      <c r="D2520" s="2">
        <v>44542</v>
      </c>
      <c r="E2520">
        <v>236</v>
      </c>
      <c r="F2520" s="4">
        <v>0.44</v>
      </c>
      <c r="G2520" t="s">
        <v>2115</v>
      </c>
      <c r="H2520" t="s">
        <v>2116</v>
      </c>
      <c r="I2520" t="s">
        <v>2354</v>
      </c>
      <c r="J2520" t="s">
        <v>2164</v>
      </c>
      <c r="K2520" t="s">
        <v>2119</v>
      </c>
      <c r="L2520" t="s">
        <v>27</v>
      </c>
      <c r="M2520">
        <v>3</v>
      </c>
      <c r="N2520">
        <v>40</v>
      </c>
      <c r="O2520" t="s">
        <v>3286</v>
      </c>
      <c r="P2520" t="s">
        <v>3282</v>
      </c>
      <c r="Q2520" s="7">
        <f>fact_orders[[#This Row],[Original Price]]*(1-fact_orders[[#This Row],[Discount%]])</f>
        <v>132.16000000000003</v>
      </c>
      <c r="R2520">
        <f>fact_orders[[#This Row],[Original Price]]*fact_orders[[#This Row],[Discount%]]</f>
        <v>103.84</v>
      </c>
      <c r="S2520">
        <f>YEAR(fact_orders[[#This Row],[Date]])</f>
        <v>2021</v>
      </c>
      <c r="T2520">
        <f>MONTH(fact_orders[[#This Row],[Date]])</f>
        <v>12</v>
      </c>
      <c r="U2520" t="str">
        <f>TEXT(fact_orders[[#This Row],[Date]],"mmm-yyyy")</f>
        <v>Dec-2021</v>
      </c>
      <c r="V2520" t="str">
        <f>"Q"&amp;ROUNDUP(MONTH(fact_orders[[#This Row],[Date]])/3,0)</f>
        <v>Q4</v>
      </c>
      <c r="W2520" t="str" cm="1">
        <f t="array" ref="W2520">_xlfn.IFS(
fact_orders[[#This Row],[dim_customers.Customer Age]]&lt;=25,"18-25",
fact_orders[[#This Row],[dim_customers.Customer Age]]&lt;=35,"26-35",
fact_orders[[#This Row],[dim_customers.Customer Age]]&lt;=45,"36-45",
fact_orders[[#This Row],[dim_customers.Customer Age]]&lt;=55,"46-55",
TRUE,"56+"
)</f>
        <v>36-45</v>
      </c>
      <c r="X2520" t="str" cm="1">
        <f t="array" ref="X2520">_xlfn.IFS(fact_orders[[#This Row],[Original Price]]&lt;250,"Under 250", fact_orders[[#This Row],[Original Price]]&lt;500, "250-499",fact_orders[[#This Row],[Original Price]]&lt;1000,"500-999",fact_orders[[#This Row],[Original Price]]&lt;2000,"1000-1999",TRUE,"2000+")</f>
        <v>Under 250</v>
      </c>
      <c r="Y2520" t="str" cm="1">
        <f t="array" ref="Y2520">_xlfn.IFS(fact_orders[[#This Row],[Discount%]]&lt;0.2,"10-19%",fact_orders[[#This Row],[Discount%]]&lt;0.3,"20-29%",fact_orders[[#This Row],[Discount%]]&lt;0.4,"30-39%",fact_orders[[#This Row],[Discount%]]&lt;0.5,"40-49%",TRUE,"50%+")</f>
        <v>40-49%</v>
      </c>
    </row>
    <row r="2521" spans="1:25" hidden="1" x14ac:dyDescent="0.3">
      <c r="A2521" t="s">
        <v>5937</v>
      </c>
      <c r="B2521" t="s">
        <v>3287</v>
      </c>
      <c r="C2521" t="s">
        <v>2356</v>
      </c>
      <c r="D2521" s="2">
        <v>44923</v>
      </c>
      <c r="E2521">
        <v>456</v>
      </c>
      <c r="F2521" s="4">
        <v>0.44</v>
      </c>
      <c r="G2521" t="s">
        <v>2115</v>
      </c>
      <c r="H2521" t="s">
        <v>2116</v>
      </c>
      <c r="I2521" t="s">
        <v>2354</v>
      </c>
      <c r="J2521" t="s">
        <v>2164</v>
      </c>
      <c r="K2521" t="s">
        <v>2119</v>
      </c>
      <c r="L2521" t="s">
        <v>27</v>
      </c>
      <c r="M2521">
        <v>3</v>
      </c>
      <c r="N2521">
        <v>25</v>
      </c>
      <c r="O2521" t="s">
        <v>3286</v>
      </c>
      <c r="P2521" t="s">
        <v>3282</v>
      </c>
      <c r="Q2521" s="7">
        <f>fact_orders[[#This Row],[Original Price]]*(1-fact_orders[[#This Row],[Discount%]])</f>
        <v>255.36</v>
      </c>
      <c r="R2521">
        <f>fact_orders[[#This Row],[Original Price]]*fact_orders[[#This Row],[Discount%]]</f>
        <v>200.64000000000001</v>
      </c>
      <c r="S2521">
        <f>YEAR(fact_orders[[#This Row],[Date]])</f>
        <v>2022</v>
      </c>
      <c r="T2521">
        <f>MONTH(fact_orders[[#This Row],[Date]])</f>
        <v>12</v>
      </c>
      <c r="U2521" t="str">
        <f>TEXT(fact_orders[[#This Row],[Date]],"mmm-yyyy")</f>
        <v>Dec-2022</v>
      </c>
      <c r="V2521" t="str">
        <f>"Q"&amp;ROUNDUP(MONTH(fact_orders[[#This Row],[Date]])/3,0)</f>
        <v>Q4</v>
      </c>
      <c r="W2521" t="str" cm="1">
        <f t="array" ref="W2521">_xlfn.IFS(
fact_orders[[#This Row],[dim_customers.Customer Age]]&lt;=25,"18-25",
fact_orders[[#This Row],[dim_customers.Customer Age]]&lt;=35,"26-35",
fact_orders[[#This Row],[dim_customers.Customer Age]]&lt;=45,"36-45",
fact_orders[[#This Row],[dim_customers.Customer Age]]&lt;=55,"46-55",
TRUE,"56+"
)</f>
        <v>18-25</v>
      </c>
      <c r="X2521" t="str" cm="1">
        <f t="array" ref="X2521">_xlfn.IFS(fact_orders[[#This Row],[Original Price]]&lt;250,"Under 250", fact_orders[[#This Row],[Original Price]]&lt;500, "250-499",fact_orders[[#This Row],[Original Price]]&lt;1000,"500-999",fact_orders[[#This Row],[Original Price]]&lt;2000,"1000-1999",TRUE,"2000+")</f>
        <v>250-499</v>
      </c>
      <c r="Y2521" t="str" cm="1">
        <f t="array" ref="Y2521">_xlfn.IFS(fact_orders[[#This Row],[Discount%]]&lt;0.2,"10-19%",fact_orders[[#This Row],[Discount%]]&lt;0.3,"20-29%",fact_orders[[#This Row],[Discount%]]&lt;0.4,"30-39%",fact_orders[[#This Row],[Discount%]]&lt;0.5,"40-49%",TRUE,"50%+")</f>
        <v>40-49%</v>
      </c>
    </row>
    <row r="2522" spans="1:25" hidden="1" x14ac:dyDescent="0.3">
      <c r="A2522" t="s">
        <v>5938</v>
      </c>
      <c r="B2522" t="s">
        <v>3288</v>
      </c>
      <c r="C2522" t="s">
        <v>2356</v>
      </c>
      <c r="D2522" s="2">
        <v>44857</v>
      </c>
      <c r="E2522">
        <v>963</v>
      </c>
      <c r="F2522" s="4">
        <v>0.1</v>
      </c>
      <c r="G2522" t="s">
        <v>2115</v>
      </c>
      <c r="H2522" t="s">
        <v>2116</v>
      </c>
      <c r="I2522" t="s">
        <v>2354</v>
      </c>
      <c r="J2522" t="s">
        <v>2164</v>
      </c>
      <c r="K2522" t="s">
        <v>2119</v>
      </c>
      <c r="L2522" t="s">
        <v>27</v>
      </c>
      <c r="M2522">
        <v>3</v>
      </c>
      <c r="N2522">
        <v>16</v>
      </c>
      <c r="O2522" t="s">
        <v>3286</v>
      </c>
      <c r="P2522" t="s">
        <v>3282</v>
      </c>
      <c r="Q2522" s="7">
        <f>fact_orders[[#This Row],[Original Price]]*(1-fact_orders[[#This Row],[Discount%]])</f>
        <v>866.7</v>
      </c>
      <c r="R2522">
        <f>fact_orders[[#This Row],[Original Price]]*fact_orders[[#This Row],[Discount%]]</f>
        <v>96.300000000000011</v>
      </c>
      <c r="S2522">
        <f>YEAR(fact_orders[[#This Row],[Date]])</f>
        <v>2022</v>
      </c>
      <c r="T2522">
        <f>MONTH(fact_orders[[#This Row],[Date]])</f>
        <v>10</v>
      </c>
      <c r="U2522" t="str">
        <f>TEXT(fact_orders[[#This Row],[Date]],"mmm-yyyy")</f>
        <v>Oct-2022</v>
      </c>
      <c r="V2522" t="str">
        <f>"Q"&amp;ROUNDUP(MONTH(fact_orders[[#This Row],[Date]])/3,0)</f>
        <v>Q4</v>
      </c>
      <c r="W2522" t="str" cm="1">
        <f t="array" ref="W2522">_xlfn.IFS(
fact_orders[[#This Row],[dim_customers.Customer Age]]&lt;=25,"18-25",
fact_orders[[#This Row],[dim_customers.Customer Age]]&lt;=35,"26-35",
fact_orders[[#This Row],[dim_customers.Customer Age]]&lt;=45,"36-45",
fact_orders[[#This Row],[dim_customers.Customer Age]]&lt;=55,"46-55",
TRUE,"56+"
)</f>
        <v>18-25</v>
      </c>
      <c r="X2522" t="str" cm="1">
        <f t="array" ref="X2522">_xlfn.IFS(fact_orders[[#This Row],[Original Price]]&lt;250,"Under 250", fact_orders[[#This Row],[Original Price]]&lt;500, "250-499",fact_orders[[#This Row],[Original Price]]&lt;1000,"500-999",fact_orders[[#This Row],[Original Price]]&lt;2000,"1000-1999",TRUE,"2000+")</f>
        <v>500-999</v>
      </c>
      <c r="Y2522" t="str" cm="1">
        <f t="array" ref="Y2522">_xlfn.IFS(fact_orders[[#This Row],[Discount%]]&lt;0.2,"10-19%",fact_orders[[#This Row],[Discount%]]&lt;0.3,"20-29%",fact_orders[[#This Row],[Discount%]]&lt;0.4,"30-39%",fact_orders[[#This Row],[Discount%]]&lt;0.5,"40-49%",TRUE,"50%+")</f>
        <v>10-19%</v>
      </c>
    </row>
    <row r="2523" spans="1:25" hidden="1" x14ac:dyDescent="0.3">
      <c r="A2523" t="s">
        <v>5939</v>
      </c>
      <c r="B2523" t="s">
        <v>3289</v>
      </c>
      <c r="C2523" t="s">
        <v>2357</v>
      </c>
      <c r="D2523" s="2">
        <v>44761</v>
      </c>
      <c r="E2523">
        <v>234</v>
      </c>
      <c r="F2523" s="4">
        <v>0.1</v>
      </c>
      <c r="G2523" t="s">
        <v>2115</v>
      </c>
      <c r="H2523" t="s">
        <v>2116</v>
      </c>
      <c r="I2523" t="s">
        <v>2354</v>
      </c>
      <c r="J2523" t="s">
        <v>2164</v>
      </c>
      <c r="K2523" t="s">
        <v>2119</v>
      </c>
      <c r="L2523" t="s">
        <v>27</v>
      </c>
      <c r="M2523">
        <v>5</v>
      </c>
      <c r="N2523">
        <v>23</v>
      </c>
      <c r="O2523" t="s">
        <v>3286</v>
      </c>
      <c r="P2523" t="s">
        <v>3282</v>
      </c>
      <c r="Q2523" s="7">
        <f>fact_orders[[#This Row],[Original Price]]*(1-fact_orders[[#This Row],[Discount%]])</f>
        <v>210.6</v>
      </c>
      <c r="R2523">
        <f>fact_orders[[#This Row],[Original Price]]*fact_orders[[#This Row],[Discount%]]</f>
        <v>23.400000000000002</v>
      </c>
      <c r="S2523">
        <f>YEAR(fact_orders[[#This Row],[Date]])</f>
        <v>2022</v>
      </c>
      <c r="T2523">
        <f>MONTH(fact_orders[[#This Row],[Date]])</f>
        <v>7</v>
      </c>
      <c r="U2523" t="str">
        <f>TEXT(fact_orders[[#This Row],[Date]],"mmm-yyyy")</f>
        <v>Jul-2022</v>
      </c>
      <c r="V2523" t="str">
        <f>"Q"&amp;ROUNDUP(MONTH(fact_orders[[#This Row],[Date]])/3,0)</f>
        <v>Q3</v>
      </c>
      <c r="W2523" t="str" cm="1">
        <f t="array" ref="W2523">_xlfn.IFS(
fact_orders[[#This Row],[dim_customers.Customer Age]]&lt;=25,"18-25",
fact_orders[[#This Row],[dim_customers.Customer Age]]&lt;=35,"26-35",
fact_orders[[#This Row],[dim_customers.Customer Age]]&lt;=45,"36-45",
fact_orders[[#This Row],[dim_customers.Customer Age]]&lt;=55,"46-55",
TRUE,"56+"
)</f>
        <v>18-25</v>
      </c>
      <c r="X2523" t="str" cm="1">
        <f t="array" ref="X2523">_xlfn.IFS(fact_orders[[#This Row],[Original Price]]&lt;250,"Under 250", fact_orders[[#This Row],[Original Price]]&lt;500, "250-499",fact_orders[[#This Row],[Original Price]]&lt;1000,"500-999",fact_orders[[#This Row],[Original Price]]&lt;2000,"1000-1999",TRUE,"2000+")</f>
        <v>Under 250</v>
      </c>
      <c r="Y2523" t="str" cm="1">
        <f t="array" ref="Y2523">_xlfn.IFS(fact_orders[[#This Row],[Discount%]]&lt;0.2,"10-19%",fact_orders[[#This Row],[Discount%]]&lt;0.3,"20-29%",fact_orders[[#This Row],[Discount%]]&lt;0.4,"30-39%",fact_orders[[#This Row],[Discount%]]&lt;0.5,"40-49%",TRUE,"50%+")</f>
        <v>10-19%</v>
      </c>
    </row>
    <row r="2524" spans="1:25" hidden="1" x14ac:dyDescent="0.3">
      <c r="A2524" t="s">
        <v>5940</v>
      </c>
      <c r="B2524" t="s">
        <v>3290</v>
      </c>
      <c r="C2524" t="s">
        <v>2358</v>
      </c>
      <c r="D2524" s="2">
        <v>44997</v>
      </c>
      <c r="E2524">
        <v>456</v>
      </c>
      <c r="F2524" s="4">
        <v>0.1</v>
      </c>
      <c r="G2524" t="s">
        <v>2115</v>
      </c>
      <c r="H2524" t="s">
        <v>2116</v>
      </c>
      <c r="I2524" t="s">
        <v>2354</v>
      </c>
      <c r="J2524" t="s">
        <v>2164</v>
      </c>
      <c r="K2524" t="s">
        <v>2119</v>
      </c>
      <c r="L2524" t="s">
        <v>27</v>
      </c>
      <c r="M2524">
        <v>4</v>
      </c>
      <c r="N2524">
        <v>22</v>
      </c>
      <c r="O2524" t="s">
        <v>3286</v>
      </c>
      <c r="P2524" t="s">
        <v>3282</v>
      </c>
      <c r="Q2524" s="7">
        <f>fact_orders[[#This Row],[Original Price]]*(1-fact_orders[[#This Row],[Discount%]])</f>
        <v>410.40000000000003</v>
      </c>
      <c r="R2524">
        <f>fact_orders[[#This Row],[Original Price]]*fact_orders[[#This Row],[Discount%]]</f>
        <v>45.6</v>
      </c>
      <c r="S2524">
        <f>YEAR(fact_orders[[#This Row],[Date]])</f>
        <v>2023</v>
      </c>
      <c r="T2524">
        <f>MONTH(fact_orders[[#This Row],[Date]])</f>
        <v>3</v>
      </c>
      <c r="U2524" t="str">
        <f>TEXT(fact_orders[[#This Row],[Date]],"mmm-yyyy")</f>
        <v>Mar-2023</v>
      </c>
      <c r="V2524" t="str">
        <f>"Q"&amp;ROUNDUP(MONTH(fact_orders[[#This Row],[Date]])/3,0)</f>
        <v>Q1</v>
      </c>
      <c r="W2524" t="str" cm="1">
        <f t="array" ref="W2524">_xlfn.IFS(
fact_orders[[#This Row],[dim_customers.Customer Age]]&lt;=25,"18-25",
fact_orders[[#This Row],[dim_customers.Customer Age]]&lt;=35,"26-35",
fact_orders[[#This Row],[dim_customers.Customer Age]]&lt;=45,"36-45",
fact_orders[[#This Row],[dim_customers.Customer Age]]&lt;=55,"46-55",
TRUE,"56+"
)</f>
        <v>18-25</v>
      </c>
      <c r="X2524" t="str" cm="1">
        <f t="array" ref="X2524">_xlfn.IFS(fact_orders[[#This Row],[Original Price]]&lt;250,"Under 250", fact_orders[[#This Row],[Original Price]]&lt;500, "250-499",fact_orders[[#This Row],[Original Price]]&lt;1000,"500-999",fact_orders[[#This Row],[Original Price]]&lt;2000,"1000-1999",TRUE,"2000+")</f>
        <v>250-499</v>
      </c>
      <c r="Y2524" t="str" cm="1">
        <f t="array" ref="Y2524">_xlfn.IFS(fact_orders[[#This Row],[Discount%]]&lt;0.2,"10-19%",fact_orders[[#This Row],[Discount%]]&lt;0.3,"20-29%",fact_orders[[#This Row],[Discount%]]&lt;0.4,"30-39%",fact_orders[[#This Row],[Discount%]]&lt;0.5,"40-49%",TRUE,"50%+")</f>
        <v>10-19%</v>
      </c>
    </row>
    <row r="2525" spans="1:25" hidden="1" x14ac:dyDescent="0.3">
      <c r="A2525" t="s">
        <v>5941</v>
      </c>
      <c r="B2525" t="s">
        <v>3291</v>
      </c>
      <c r="C2525" t="s">
        <v>2359</v>
      </c>
      <c r="D2525" s="2">
        <v>44825</v>
      </c>
      <c r="E2525">
        <v>564</v>
      </c>
      <c r="F2525" s="4">
        <v>0.3</v>
      </c>
      <c r="G2525" t="s">
        <v>2115</v>
      </c>
      <c r="H2525" t="s">
        <v>2116</v>
      </c>
      <c r="I2525" t="s">
        <v>2354</v>
      </c>
      <c r="J2525" t="s">
        <v>2164</v>
      </c>
      <c r="K2525" t="s">
        <v>2119</v>
      </c>
      <c r="L2525" t="s">
        <v>27</v>
      </c>
      <c r="M2525">
        <v>2</v>
      </c>
      <c r="N2525">
        <v>17</v>
      </c>
      <c r="O2525" t="s">
        <v>3292</v>
      </c>
      <c r="P2525" t="s">
        <v>3293</v>
      </c>
      <c r="Q2525" s="7">
        <f>fact_orders[[#This Row],[Original Price]]*(1-fact_orders[[#This Row],[Discount%]])</f>
        <v>394.79999999999995</v>
      </c>
      <c r="R2525">
        <f>fact_orders[[#This Row],[Original Price]]*fact_orders[[#This Row],[Discount%]]</f>
        <v>169.2</v>
      </c>
      <c r="S2525">
        <f>YEAR(fact_orders[[#This Row],[Date]])</f>
        <v>2022</v>
      </c>
      <c r="T2525">
        <f>MONTH(fact_orders[[#This Row],[Date]])</f>
        <v>9</v>
      </c>
      <c r="U2525" t="str">
        <f>TEXT(fact_orders[[#This Row],[Date]],"mmm-yyyy")</f>
        <v>Sep-2022</v>
      </c>
      <c r="V2525" t="str">
        <f>"Q"&amp;ROUNDUP(MONTH(fact_orders[[#This Row],[Date]])/3,0)</f>
        <v>Q3</v>
      </c>
      <c r="W2525" t="str" cm="1">
        <f t="array" ref="W2525">_xlfn.IFS(
fact_orders[[#This Row],[dim_customers.Customer Age]]&lt;=25,"18-25",
fact_orders[[#This Row],[dim_customers.Customer Age]]&lt;=35,"26-35",
fact_orders[[#This Row],[dim_customers.Customer Age]]&lt;=45,"36-45",
fact_orders[[#This Row],[dim_customers.Customer Age]]&lt;=55,"46-55",
TRUE,"56+"
)</f>
        <v>18-25</v>
      </c>
      <c r="X2525" t="str" cm="1">
        <f t="array" ref="X2525">_xlfn.IFS(fact_orders[[#This Row],[Original Price]]&lt;250,"Under 250", fact_orders[[#This Row],[Original Price]]&lt;500, "250-499",fact_orders[[#This Row],[Original Price]]&lt;1000,"500-999",fact_orders[[#This Row],[Original Price]]&lt;2000,"1000-1999",TRUE,"2000+")</f>
        <v>500-999</v>
      </c>
      <c r="Y2525" t="str" cm="1">
        <f t="array" ref="Y2525">_xlfn.IFS(fact_orders[[#This Row],[Discount%]]&lt;0.2,"10-19%",fact_orders[[#This Row],[Discount%]]&lt;0.3,"20-29%",fact_orders[[#This Row],[Discount%]]&lt;0.4,"30-39%",fact_orders[[#This Row],[Discount%]]&lt;0.5,"40-49%",TRUE,"50%+")</f>
        <v>30-39%</v>
      </c>
    </row>
    <row r="2526" spans="1:25" hidden="1" x14ac:dyDescent="0.3">
      <c r="A2526" t="s">
        <v>5942</v>
      </c>
      <c r="B2526" t="s">
        <v>3294</v>
      </c>
      <c r="C2526" t="s">
        <v>2360</v>
      </c>
      <c r="D2526" s="2">
        <v>44814</v>
      </c>
      <c r="E2526">
        <v>634</v>
      </c>
      <c r="F2526" s="4">
        <v>0.3</v>
      </c>
      <c r="G2526" t="s">
        <v>2115</v>
      </c>
      <c r="H2526" t="s">
        <v>2116</v>
      </c>
      <c r="I2526" t="s">
        <v>2354</v>
      </c>
      <c r="J2526" t="s">
        <v>2198</v>
      </c>
      <c r="K2526" t="s">
        <v>2119</v>
      </c>
      <c r="L2526" t="s">
        <v>27</v>
      </c>
      <c r="M2526">
        <v>5</v>
      </c>
      <c r="N2526">
        <v>19</v>
      </c>
      <c r="O2526" t="s">
        <v>3292</v>
      </c>
      <c r="P2526" t="s">
        <v>3293</v>
      </c>
      <c r="Q2526" s="7">
        <f>fact_orders[[#This Row],[Original Price]]*(1-fact_orders[[#This Row],[Discount%]])</f>
        <v>443.79999999999995</v>
      </c>
      <c r="R2526">
        <f>fact_orders[[#This Row],[Original Price]]*fact_orders[[#This Row],[Discount%]]</f>
        <v>190.2</v>
      </c>
      <c r="S2526">
        <f>YEAR(fact_orders[[#This Row],[Date]])</f>
        <v>2022</v>
      </c>
      <c r="T2526">
        <f>MONTH(fact_orders[[#This Row],[Date]])</f>
        <v>9</v>
      </c>
      <c r="U2526" t="str">
        <f>TEXT(fact_orders[[#This Row],[Date]],"mmm-yyyy")</f>
        <v>Sep-2022</v>
      </c>
      <c r="V2526" t="str">
        <f>"Q"&amp;ROUNDUP(MONTH(fact_orders[[#This Row],[Date]])/3,0)</f>
        <v>Q3</v>
      </c>
      <c r="W2526" t="str" cm="1">
        <f t="array" ref="W2526">_xlfn.IFS(
fact_orders[[#This Row],[dim_customers.Customer Age]]&lt;=25,"18-25",
fact_orders[[#This Row],[dim_customers.Customer Age]]&lt;=35,"26-35",
fact_orders[[#This Row],[dim_customers.Customer Age]]&lt;=45,"36-45",
fact_orders[[#This Row],[dim_customers.Customer Age]]&lt;=55,"46-55",
TRUE,"56+"
)</f>
        <v>18-25</v>
      </c>
      <c r="X2526" t="str" cm="1">
        <f t="array" ref="X2526">_xlfn.IFS(fact_orders[[#This Row],[Original Price]]&lt;250,"Under 250", fact_orders[[#This Row],[Original Price]]&lt;500, "250-499",fact_orders[[#This Row],[Original Price]]&lt;1000,"500-999",fact_orders[[#This Row],[Original Price]]&lt;2000,"1000-1999",TRUE,"2000+")</f>
        <v>500-999</v>
      </c>
      <c r="Y2526" t="str" cm="1">
        <f t="array" ref="Y2526">_xlfn.IFS(fact_orders[[#This Row],[Discount%]]&lt;0.2,"10-19%",fact_orders[[#This Row],[Discount%]]&lt;0.3,"20-29%",fact_orders[[#This Row],[Discount%]]&lt;0.4,"30-39%",fact_orders[[#This Row],[Discount%]]&lt;0.5,"40-49%",TRUE,"50%+")</f>
        <v>30-39%</v>
      </c>
    </row>
    <row r="2527" spans="1:25" hidden="1" x14ac:dyDescent="0.3">
      <c r="A2527" t="s">
        <v>5943</v>
      </c>
      <c r="B2527" t="s">
        <v>3295</v>
      </c>
      <c r="C2527" t="s">
        <v>2361</v>
      </c>
      <c r="D2527" s="2">
        <v>44560</v>
      </c>
      <c r="E2527">
        <v>236</v>
      </c>
      <c r="F2527" s="4">
        <v>0.3</v>
      </c>
      <c r="G2527" t="s">
        <v>2115</v>
      </c>
      <c r="H2527" t="s">
        <v>2116</v>
      </c>
      <c r="I2527" t="s">
        <v>2354</v>
      </c>
      <c r="J2527" t="s">
        <v>2198</v>
      </c>
      <c r="K2527" t="s">
        <v>2119</v>
      </c>
      <c r="L2527" t="s">
        <v>2142</v>
      </c>
      <c r="M2527">
        <v>5</v>
      </c>
      <c r="N2527">
        <v>18</v>
      </c>
      <c r="O2527" t="s">
        <v>3292</v>
      </c>
      <c r="P2527" t="s">
        <v>3293</v>
      </c>
      <c r="Q2527" s="7">
        <f>fact_orders[[#This Row],[Original Price]]*(1-fact_orders[[#This Row],[Discount%]])</f>
        <v>165.2</v>
      </c>
      <c r="R2527">
        <f>fact_orders[[#This Row],[Original Price]]*fact_orders[[#This Row],[Discount%]]</f>
        <v>70.8</v>
      </c>
      <c r="S2527">
        <f>YEAR(fact_orders[[#This Row],[Date]])</f>
        <v>2021</v>
      </c>
      <c r="T2527">
        <f>MONTH(fact_orders[[#This Row],[Date]])</f>
        <v>12</v>
      </c>
      <c r="U2527" t="str">
        <f>TEXT(fact_orders[[#This Row],[Date]],"mmm-yyyy")</f>
        <v>Dec-2021</v>
      </c>
      <c r="V2527" t="str">
        <f>"Q"&amp;ROUNDUP(MONTH(fact_orders[[#This Row],[Date]])/3,0)</f>
        <v>Q4</v>
      </c>
      <c r="W2527" t="str" cm="1">
        <f t="array" ref="W2527">_xlfn.IFS(
fact_orders[[#This Row],[dim_customers.Customer Age]]&lt;=25,"18-25",
fact_orders[[#This Row],[dim_customers.Customer Age]]&lt;=35,"26-35",
fact_orders[[#This Row],[dim_customers.Customer Age]]&lt;=45,"36-45",
fact_orders[[#This Row],[dim_customers.Customer Age]]&lt;=55,"46-55",
TRUE,"56+"
)</f>
        <v>18-25</v>
      </c>
      <c r="X2527" t="str" cm="1">
        <f t="array" ref="X2527">_xlfn.IFS(fact_orders[[#This Row],[Original Price]]&lt;250,"Under 250", fact_orders[[#This Row],[Original Price]]&lt;500, "250-499",fact_orders[[#This Row],[Original Price]]&lt;1000,"500-999",fact_orders[[#This Row],[Original Price]]&lt;2000,"1000-1999",TRUE,"2000+")</f>
        <v>Under 250</v>
      </c>
      <c r="Y2527" t="str" cm="1">
        <f t="array" ref="Y2527">_xlfn.IFS(fact_orders[[#This Row],[Discount%]]&lt;0.2,"10-19%",fact_orders[[#This Row],[Discount%]]&lt;0.3,"20-29%",fact_orders[[#This Row],[Discount%]]&lt;0.4,"30-39%",fact_orders[[#This Row],[Discount%]]&lt;0.5,"40-49%",TRUE,"50%+")</f>
        <v>30-39%</v>
      </c>
    </row>
    <row r="2528" spans="1:25" hidden="1" x14ac:dyDescent="0.3">
      <c r="A2528" t="s">
        <v>5944</v>
      </c>
      <c r="B2528" t="s">
        <v>3296</v>
      </c>
      <c r="C2528" t="s">
        <v>2362</v>
      </c>
      <c r="D2528" s="2">
        <v>44929</v>
      </c>
      <c r="E2528">
        <v>444</v>
      </c>
      <c r="F2528" s="4">
        <v>0.25</v>
      </c>
      <c r="G2528" t="s">
        <v>2115</v>
      </c>
      <c r="H2528" t="s">
        <v>2116</v>
      </c>
      <c r="I2528" t="s">
        <v>2354</v>
      </c>
      <c r="J2528" t="s">
        <v>2198</v>
      </c>
      <c r="K2528" t="s">
        <v>2119</v>
      </c>
      <c r="L2528" t="s">
        <v>2142</v>
      </c>
      <c r="M2528">
        <v>5</v>
      </c>
      <c r="N2528">
        <v>20</v>
      </c>
      <c r="O2528" t="s">
        <v>3292</v>
      </c>
      <c r="P2528" t="s">
        <v>3293</v>
      </c>
      <c r="Q2528" s="7">
        <f>fact_orders[[#This Row],[Original Price]]*(1-fact_orders[[#This Row],[Discount%]])</f>
        <v>333</v>
      </c>
      <c r="R2528">
        <f>fact_orders[[#This Row],[Original Price]]*fact_orders[[#This Row],[Discount%]]</f>
        <v>111</v>
      </c>
      <c r="S2528">
        <f>YEAR(fact_orders[[#This Row],[Date]])</f>
        <v>2023</v>
      </c>
      <c r="T2528">
        <f>MONTH(fact_orders[[#This Row],[Date]])</f>
        <v>1</v>
      </c>
      <c r="U2528" t="str">
        <f>TEXT(fact_orders[[#This Row],[Date]],"mmm-yyyy")</f>
        <v>Jan-2023</v>
      </c>
      <c r="V2528" t="str">
        <f>"Q"&amp;ROUNDUP(MONTH(fact_orders[[#This Row],[Date]])/3,0)</f>
        <v>Q1</v>
      </c>
      <c r="W2528" t="str" cm="1">
        <f t="array" ref="W2528">_xlfn.IFS(
fact_orders[[#This Row],[dim_customers.Customer Age]]&lt;=25,"18-25",
fact_orders[[#This Row],[dim_customers.Customer Age]]&lt;=35,"26-35",
fact_orders[[#This Row],[dim_customers.Customer Age]]&lt;=45,"36-45",
fact_orders[[#This Row],[dim_customers.Customer Age]]&lt;=55,"46-55",
TRUE,"56+"
)</f>
        <v>18-25</v>
      </c>
      <c r="X2528" t="str" cm="1">
        <f t="array" ref="X2528">_xlfn.IFS(fact_orders[[#This Row],[Original Price]]&lt;250,"Under 250", fact_orders[[#This Row],[Original Price]]&lt;500, "250-499",fact_orders[[#This Row],[Original Price]]&lt;1000,"500-999",fact_orders[[#This Row],[Original Price]]&lt;2000,"1000-1999",TRUE,"2000+")</f>
        <v>250-499</v>
      </c>
      <c r="Y2528" t="str" cm="1">
        <f t="array" ref="Y2528">_xlfn.IFS(fact_orders[[#This Row],[Discount%]]&lt;0.2,"10-19%",fact_orders[[#This Row],[Discount%]]&lt;0.3,"20-29%",fact_orders[[#This Row],[Discount%]]&lt;0.4,"30-39%",fact_orders[[#This Row],[Discount%]]&lt;0.5,"40-49%",TRUE,"50%+")</f>
        <v>20-29%</v>
      </c>
    </row>
    <row r="2529" spans="1:25" hidden="1" x14ac:dyDescent="0.3">
      <c r="A2529" t="s">
        <v>5945</v>
      </c>
      <c r="B2529" t="s">
        <v>3297</v>
      </c>
      <c r="C2529" t="s">
        <v>2363</v>
      </c>
      <c r="D2529" s="2">
        <v>44801</v>
      </c>
      <c r="E2529">
        <v>456</v>
      </c>
      <c r="F2529" s="4">
        <v>0.25</v>
      </c>
      <c r="G2529" t="s">
        <v>2115</v>
      </c>
      <c r="H2529" t="s">
        <v>2116</v>
      </c>
      <c r="I2529" t="s">
        <v>2354</v>
      </c>
      <c r="J2529" t="s">
        <v>2198</v>
      </c>
      <c r="K2529" t="s">
        <v>2119</v>
      </c>
      <c r="L2529" t="s">
        <v>2142</v>
      </c>
      <c r="M2529">
        <v>4</v>
      </c>
      <c r="N2529">
        <v>22</v>
      </c>
      <c r="O2529" t="s">
        <v>3298</v>
      </c>
      <c r="P2529" t="s">
        <v>3299</v>
      </c>
      <c r="Q2529" s="7">
        <f>fact_orders[[#This Row],[Original Price]]*(1-fact_orders[[#This Row],[Discount%]])</f>
        <v>342</v>
      </c>
      <c r="R2529">
        <f>fact_orders[[#This Row],[Original Price]]*fact_orders[[#This Row],[Discount%]]</f>
        <v>114</v>
      </c>
      <c r="S2529">
        <f>YEAR(fact_orders[[#This Row],[Date]])</f>
        <v>2022</v>
      </c>
      <c r="T2529">
        <f>MONTH(fact_orders[[#This Row],[Date]])</f>
        <v>8</v>
      </c>
      <c r="U2529" t="str">
        <f>TEXT(fact_orders[[#This Row],[Date]],"mmm-yyyy")</f>
        <v>Aug-2022</v>
      </c>
      <c r="V2529" t="str">
        <f>"Q"&amp;ROUNDUP(MONTH(fact_orders[[#This Row],[Date]])/3,0)</f>
        <v>Q3</v>
      </c>
      <c r="W2529" t="str" cm="1">
        <f t="array" ref="W2529">_xlfn.IFS(
fact_orders[[#This Row],[dim_customers.Customer Age]]&lt;=25,"18-25",
fact_orders[[#This Row],[dim_customers.Customer Age]]&lt;=35,"26-35",
fact_orders[[#This Row],[dim_customers.Customer Age]]&lt;=45,"36-45",
fact_orders[[#This Row],[dim_customers.Customer Age]]&lt;=55,"46-55",
TRUE,"56+"
)</f>
        <v>18-25</v>
      </c>
      <c r="X2529" t="str" cm="1">
        <f t="array" ref="X2529">_xlfn.IFS(fact_orders[[#This Row],[Original Price]]&lt;250,"Under 250", fact_orders[[#This Row],[Original Price]]&lt;500, "250-499",fact_orders[[#This Row],[Original Price]]&lt;1000,"500-999",fact_orders[[#This Row],[Original Price]]&lt;2000,"1000-1999",TRUE,"2000+")</f>
        <v>250-499</v>
      </c>
      <c r="Y2529" t="str" cm="1">
        <f t="array" ref="Y2529">_xlfn.IFS(fact_orders[[#This Row],[Discount%]]&lt;0.2,"10-19%",fact_orders[[#This Row],[Discount%]]&lt;0.3,"20-29%",fact_orders[[#This Row],[Discount%]]&lt;0.4,"30-39%",fact_orders[[#This Row],[Discount%]]&lt;0.5,"40-49%",TRUE,"50%+")</f>
        <v>20-29%</v>
      </c>
    </row>
    <row r="2530" spans="1:25" hidden="1" x14ac:dyDescent="0.3">
      <c r="A2530" t="s">
        <v>5946</v>
      </c>
      <c r="B2530" t="s">
        <v>3300</v>
      </c>
      <c r="C2530" t="s">
        <v>2364</v>
      </c>
      <c r="D2530" s="2">
        <v>44827</v>
      </c>
      <c r="E2530">
        <v>963</v>
      </c>
      <c r="F2530" s="4">
        <v>0.3</v>
      </c>
      <c r="G2530" t="s">
        <v>2115</v>
      </c>
      <c r="H2530" t="s">
        <v>2116</v>
      </c>
      <c r="I2530" t="s">
        <v>2354</v>
      </c>
      <c r="J2530" t="s">
        <v>2198</v>
      </c>
      <c r="K2530" t="s">
        <v>2119</v>
      </c>
      <c r="L2530" t="s">
        <v>2142</v>
      </c>
      <c r="M2530">
        <v>4</v>
      </c>
      <c r="N2530">
        <v>25</v>
      </c>
      <c r="O2530" t="s">
        <v>3298</v>
      </c>
      <c r="P2530" t="s">
        <v>3299</v>
      </c>
      <c r="Q2530" s="7">
        <f>fact_orders[[#This Row],[Original Price]]*(1-fact_orders[[#This Row],[Discount%]])</f>
        <v>674.09999999999991</v>
      </c>
      <c r="R2530">
        <f>fact_orders[[#This Row],[Original Price]]*fact_orders[[#This Row],[Discount%]]</f>
        <v>288.89999999999998</v>
      </c>
      <c r="S2530">
        <f>YEAR(fact_orders[[#This Row],[Date]])</f>
        <v>2022</v>
      </c>
      <c r="T2530">
        <f>MONTH(fact_orders[[#This Row],[Date]])</f>
        <v>9</v>
      </c>
      <c r="U2530" t="str">
        <f>TEXT(fact_orders[[#This Row],[Date]],"mmm-yyyy")</f>
        <v>Sep-2022</v>
      </c>
      <c r="V2530" t="str">
        <f>"Q"&amp;ROUNDUP(MONTH(fact_orders[[#This Row],[Date]])/3,0)</f>
        <v>Q3</v>
      </c>
      <c r="W2530" t="str" cm="1">
        <f t="array" ref="W2530">_xlfn.IFS(
fact_orders[[#This Row],[dim_customers.Customer Age]]&lt;=25,"18-25",
fact_orders[[#This Row],[dim_customers.Customer Age]]&lt;=35,"26-35",
fact_orders[[#This Row],[dim_customers.Customer Age]]&lt;=45,"36-45",
fact_orders[[#This Row],[dim_customers.Customer Age]]&lt;=55,"46-55",
TRUE,"56+"
)</f>
        <v>18-25</v>
      </c>
      <c r="X2530" t="str" cm="1">
        <f t="array" ref="X2530">_xlfn.IFS(fact_orders[[#This Row],[Original Price]]&lt;250,"Under 250", fact_orders[[#This Row],[Original Price]]&lt;500, "250-499",fact_orders[[#This Row],[Original Price]]&lt;1000,"500-999",fact_orders[[#This Row],[Original Price]]&lt;2000,"1000-1999",TRUE,"2000+")</f>
        <v>500-999</v>
      </c>
      <c r="Y2530" t="str" cm="1">
        <f t="array" ref="Y2530">_xlfn.IFS(fact_orders[[#This Row],[Discount%]]&lt;0.2,"10-19%",fact_orders[[#This Row],[Discount%]]&lt;0.3,"20-29%",fact_orders[[#This Row],[Discount%]]&lt;0.4,"30-39%",fact_orders[[#This Row],[Discount%]]&lt;0.5,"40-49%",TRUE,"50%+")</f>
        <v>30-39%</v>
      </c>
    </row>
    <row r="2531" spans="1:25" hidden="1" x14ac:dyDescent="0.3">
      <c r="A2531" t="s">
        <v>5947</v>
      </c>
      <c r="B2531" t="s">
        <v>3301</v>
      </c>
      <c r="C2531" t="s">
        <v>2365</v>
      </c>
      <c r="D2531" s="2">
        <v>44402</v>
      </c>
      <c r="E2531">
        <v>456</v>
      </c>
      <c r="F2531" s="4">
        <v>0.3</v>
      </c>
      <c r="G2531" t="s">
        <v>2115</v>
      </c>
      <c r="H2531" t="s">
        <v>2116</v>
      </c>
      <c r="I2531" t="s">
        <v>2354</v>
      </c>
      <c r="J2531" t="s">
        <v>2198</v>
      </c>
      <c r="K2531" t="s">
        <v>2119</v>
      </c>
      <c r="L2531" t="s">
        <v>2142</v>
      </c>
      <c r="M2531">
        <v>4</v>
      </c>
      <c r="N2531">
        <v>27</v>
      </c>
      <c r="O2531" t="s">
        <v>3302</v>
      </c>
      <c r="P2531" t="s">
        <v>3303</v>
      </c>
      <c r="Q2531" s="7">
        <f>fact_orders[[#This Row],[Original Price]]*(1-fact_orders[[#This Row],[Discount%]])</f>
        <v>319.2</v>
      </c>
      <c r="R2531">
        <f>fact_orders[[#This Row],[Original Price]]*fact_orders[[#This Row],[Discount%]]</f>
        <v>136.79999999999998</v>
      </c>
      <c r="S2531">
        <f>YEAR(fact_orders[[#This Row],[Date]])</f>
        <v>2021</v>
      </c>
      <c r="T2531">
        <f>MONTH(fact_orders[[#This Row],[Date]])</f>
        <v>7</v>
      </c>
      <c r="U2531" t="str">
        <f>TEXT(fact_orders[[#This Row],[Date]],"mmm-yyyy")</f>
        <v>Jul-2021</v>
      </c>
      <c r="V2531" t="str">
        <f>"Q"&amp;ROUNDUP(MONTH(fact_orders[[#This Row],[Date]])/3,0)</f>
        <v>Q3</v>
      </c>
      <c r="W2531" t="str" cm="1">
        <f t="array" ref="W2531">_xlfn.IFS(
fact_orders[[#This Row],[dim_customers.Customer Age]]&lt;=25,"18-25",
fact_orders[[#This Row],[dim_customers.Customer Age]]&lt;=35,"26-35",
fact_orders[[#This Row],[dim_customers.Customer Age]]&lt;=45,"36-45",
fact_orders[[#This Row],[dim_customers.Customer Age]]&lt;=55,"46-55",
TRUE,"56+"
)</f>
        <v>26-35</v>
      </c>
      <c r="X2531" t="str" cm="1">
        <f t="array" ref="X2531">_xlfn.IFS(fact_orders[[#This Row],[Original Price]]&lt;250,"Under 250", fact_orders[[#This Row],[Original Price]]&lt;500, "250-499",fact_orders[[#This Row],[Original Price]]&lt;1000,"500-999",fact_orders[[#This Row],[Original Price]]&lt;2000,"1000-1999",TRUE,"2000+")</f>
        <v>250-499</v>
      </c>
      <c r="Y2531" t="str" cm="1">
        <f t="array" ref="Y2531">_xlfn.IFS(fact_orders[[#This Row],[Discount%]]&lt;0.2,"10-19%",fact_orders[[#This Row],[Discount%]]&lt;0.3,"20-29%",fact_orders[[#This Row],[Discount%]]&lt;0.4,"30-39%",fact_orders[[#This Row],[Discount%]]&lt;0.5,"40-49%",TRUE,"50%+")</f>
        <v>30-39%</v>
      </c>
    </row>
    <row r="2532" spans="1:25" hidden="1" x14ac:dyDescent="0.3">
      <c r="A2532" t="s">
        <v>5948</v>
      </c>
      <c r="B2532" t="s">
        <v>3304</v>
      </c>
      <c r="C2532" t="s">
        <v>2366</v>
      </c>
      <c r="D2532" s="2">
        <v>44399</v>
      </c>
      <c r="E2532">
        <v>1189</v>
      </c>
      <c r="F2532" s="4">
        <v>0.3</v>
      </c>
      <c r="G2532" t="s">
        <v>2115</v>
      </c>
      <c r="H2532" t="s">
        <v>2116</v>
      </c>
      <c r="I2532" t="s">
        <v>2354</v>
      </c>
      <c r="J2532" t="s">
        <v>2198</v>
      </c>
      <c r="K2532" t="s">
        <v>2119</v>
      </c>
      <c r="L2532" t="s">
        <v>130</v>
      </c>
      <c r="M2532">
        <v>5</v>
      </c>
      <c r="N2532">
        <v>29</v>
      </c>
      <c r="O2532" t="s">
        <v>3302</v>
      </c>
      <c r="P2532" t="s">
        <v>3303</v>
      </c>
      <c r="Q2532" s="7">
        <f>fact_orders[[#This Row],[Original Price]]*(1-fact_orders[[#This Row],[Discount%]])</f>
        <v>832.3</v>
      </c>
      <c r="R2532">
        <f>fact_orders[[#This Row],[Original Price]]*fact_orders[[#This Row],[Discount%]]</f>
        <v>356.7</v>
      </c>
      <c r="S2532">
        <f>YEAR(fact_orders[[#This Row],[Date]])</f>
        <v>2021</v>
      </c>
      <c r="T2532">
        <f>MONTH(fact_orders[[#This Row],[Date]])</f>
        <v>7</v>
      </c>
      <c r="U2532" t="str">
        <f>TEXT(fact_orders[[#This Row],[Date]],"mmm-yyyy")</f>
        <v>Jul-2021</v>
      </c>
      <c r="V2532" t="str">
        <f>"Q"&amp;ROUNDUP(MONTH(fact_orders[[#This Row],[Date]])/3,0)</f>
        <v>Q3</v>
      </c>
      <c r="W2532" t="str" cm="1">
        <f t="array" ref="W2532">_xlfn.IFS(
fact_orders[[#This Row],[dim_customers.Customer Age]]&lt;=25,"18-25",
fact_orders[[#This Row],[dim_customers.Customer Age]]&lt;=35,"26-35",
fact_orders[[#This Row],[dim_customers.Customer Age]]&lt;=45,"36-45",
fact_orders[[#This Row],[dim_customers.Customer Age]]&lt;=55,"46-55",
TRUE,"56+"
)</f>
        <v>26-35</v>
      </c>
      <c r="X2532" t="str" cm="1">
        <f t="array" ref="X2532">_xlfn.IFS(fact_orders[[#This Row],[Original Price]]&lt;250,"Under 250", fact_orders[[#This Row],[Original Price]]&lt;500, "250-499",fact_orders[[#This Row],[Original Price]]&lt;1000,"500-999",fact_orders[[#This Row],[Original Price]]&lt;2000,"1000-1999",TRUE,"2000+")</f>
        <v>1000-1999</v>
      </c>
      <c r="Y2532" t="str" cm="1">
        <f t="array" ref="Y2532">_xlfn.IFS(fact_orders[[#This Row],[Discount%]]&lt;0.2,"10-19%",fact_orders[[#This Row],[Discount%]]&lt;0.3,"20-29%",fact_orders[[#This Row],[Discount%]]&lt;0.4,"30-39%",fact_orders[[#This Row],[Discount%]]&lt;0.5,"40-49%",TRUE,"50%+")</f>
        <v>30-39%</v>
      </c>
    </row>
    <row r="2533" spans="1:25" hidden="1" x14ac:dyDescent="0.3">
      <c r="A2533" t="s">
        <v>5949</v>
      </c>
      <c r="B2533" t="s">
        <v>3305</v>
      </c>
      <c r="C2533" t="s">
        <v>2367</v>
      </c>
      <c r="D2533" s="2">
        <v>44432</v>
      </c>
      <c r="E2533">
        <v>1298</v>
      </c>
      <c r="F2533" s="4">
        <v>0.4</v>
      </c>
      <c r="G2533" t="s">
        <v>2115</v>
      </c>
      <c r="H2533" t="s">
        <v>2116</v>
      </c>
      <c r="I2533" t="s">
        <v>2354</v>
      </c>
      <c r="J2533" t="s">
        <v>2198</v>
      </c>
      <c r="K2533" t="s">
        <v>2119</v>
      </c>
      <c r="L2533" t="s">
        <v>130</v>
      </c>
      <c r="M2533">
        <v>5</v>
      </c>
      <c r="N2533">
        <v>23</v>
      </c>
      <c r="O2533" t="s">
        <v>3302</v>
      </c>
      <c r="P2533" t="s">
        <v>3303</v>
      </c>
      <c r="Q2533" s="7">
        <f>fact_orders[[#This Row],[Original Price]]*(1-fact_orders[[#This Row],[Discount%]])</f>
        <v>778.8</v>
      </c>
      <c r="R2533">
        <f>fact_orders[[#This Row],[Original Price]]*fact_orders[[#This Row],[Discount%]]</f>
        <v>519.20000000000005</v>
      </c>
      <c r="S2533">
        <f>YEAR(fact_orders[[#This Row],[Date]])</f>
        <v>2021</v>
      </c>
      <c r="T2533">
        <f>MONTH(fact_orders[[#This Row],[Date]])</f>
        <v>8</v>
      </c>
      <c r="U2533" t="str">
        <f>TEXT(fact_orders[[#This Row],[Date]],"mmm-yyyy")</f>
        <v>Aug-2021</v>
      </c>
      <c r="V2533" t="str">
        <f>"Q"&amp;ROUNDUP(MONTH(fact_orders[[#This Row],[Date]])/3,0)</f>
        <v>Q3</v>
      </c>
      <c r="W2533" t="str" cm="1">
        <f t="array" ref="W2533">_xlfn.IFS(
fact_orders[[#This Row],[dim_customers.Customer Age]]&lt;=25,"18-25",
fact_orders[[#This Row],[dim_customers.Customer Age]]&lt;=35,"26-35",
fact_orders[[#This Row],[dim_customers.Customer Age]]&lt;=45,"36-45",
fact_orders[[#This Row],[dim_customers.Customer Age]]&lt;=55,"46-55",
TRUE,"56+"
)</f>
        <v>18-25</v>
      </c>
      <c r="X2533" t="str" cm="1">
        <f t="array" ref="X2533">_xlfn.IFS(fact_orders[[#This Row],[Original Price]]&lt;250,"Under 250", fact_orders[[#This Row],[Original Price]]&lt;500, "250-499",fact_orders[[#This Row],[Original Price]]&lt;1000,"500-999",fact_orders[[#This Row],[Original Price]]&lt;2000,"1000-1999",TRUE,"2000+")</f>
        <v>1000-1999</v>
      </c>
      <c r="Y2533" t="str" cm="1">
        <f t="array" ref="Y2533">_xlfn.IFS(fact_orders[[#This Row],[Discount%]]&lt;0.2,"10-19%",fact_orders[[#This Row],[Discount%]]&lt;0.3,"20-29%",fact_orders[[#This Row],[Discount%]]&lt;0.4,"30-39%",fact_orders[[#This Row],[Discount%]]&lt;0.5,"40-49%",TRUE,"50%+")</f>
        <v>40-49%</v>
      </c>
    </row>
    <row r="2534" spans="1:25" hidden="1" x14ac:dyDescent="0.3">
      <c r="A2534" t="s">
        <v>5950</v>
      </c>
      <c r="B2534" t="s">
        <v>3306</v>
      </c>
      <c r="C2534" t="s">
        <v>2368</v>
      </c>
      <c r="D2534" s="2">
        <v>44700</v>
      </c>
      <c r="E2534">
        <v>1456</v>
      </c>
      <c r="F2534" s="4">
        <v>0.4</v>
      </c>
      <c r="G2534" t="s">
        <v>2115</v>
      </c>
      <c r="H2534" t="s">
        <v>2116</v>
      </c>
      <c r="I2534" t="s">
        <v>2354</v>
      </c>
      <c r="J2534" t="s">
        <v>2157</v>
      </c>
      <c r="K2534" t="s">
        <v>2119</v>
      </c>
      <c r="L2534" t="s">
        <v>130</v>
      </c>
      <c r="M2534">
        <v>3</v>
      </c>
      <c r="N2534">
        <v>25</v>
      </c>
      <c r="O2534" t="s">
        <v>3302</v>
      </c>
      <c r="P2534" t="s">
        <v>3303</v>
      </c>
      <c r="Q2534" s="7">
        <f>fact_orders[[#This Row],[Original Price]]*(1-fact_orders[[#This Row],[Discount%]])</f>
        <v>873.6</v>
      </c>
      <c r="R2534">
        <f>fact_orders[[#This Row],[Original Price]]*fact_orders[[#This Row],[Discount%]]</f>
        <v>582.4</v>
      </c>
      <c r="S2534">
        <f>YEAR(fact_orders[[#This Row],[Date]])</f>
        <v>2022</v>
      </c>
      <c r="T2534">
        <f>MONTH(fact_orders[[#This Row],[Date]])</f>
        <v>5</v>
      </c>
      <c r="U2534" t="str">
        <f>TEXT(fact_orders[[#This Row],[Date]],"mmm-yyyy")</f>
        <v>May-2022</v>
      </c>
      <c r="V2534" t="str">
        <f>"Q"&amp;ROUNDUP(MONTH(fact_orders[[#This Row],[Date]])/3,0)</f>
        <v>Q2</v>
      </c>
      <c r="W2534" t="str" cm="1">
        <f t="array" ref="W2534">_xlfn.IFS(
fact_orders[[#This Row],[dim_customers.Customer Age]]&lt;=25,"18-25",
fact_orders[[#This Row],[dim_customers.Customer Age]]&lt;=35,"26-35",
fact_orders[[#This Row],[dim_customers.Customer Age]]&lt;=45,"36-45",
fact_orders[[#This Row],[dim_customers.Customer Age]]&lt;=55,"46-55",
TRUE,"56+"
)</f>
        <v>18-25</v>
      </c>
      <c r="X2534" t="str" cm="1">
        <f t="array" ref="X2534">_xlfn.IFS(fact_orders[[#This Row],[Original Price]]&lt;250,"Under 250", fact_orders[[#This Row],[Original Price]]&lt;500, "250-499",fact_orders[[#This Row],[Original Price]]&lt;1000,"500-999",fact_orders[[#This Row],[Original Price]]&lt;2000,"1000-1999",TRUE,"2000+")</f>
        <v>1000-1999</v>
      </c>
      <c r="Y2534" t="str" cm="1">
        <f t="array" ref="Y2534">_xlfn.IFS(fact_orders[[#This Row],[Discount%]]&lt;0.2,"10-19%",fact_orders[[#This Row],[Discount%]]&lt;0.3,"20-29%",fact_orders[[#This Row],[Discount%]]&lt;0.4,"30-39%",fact_orders[[#This Row],[Discount%]]&lt;0.5,"40-49%",TRUE,"50%+")</f>
        <v>40-49%</v>
      </c>
    </row>
    <row r="2535" spans="1:25" hidden="1" x14ac:dyDescent="0.3">
      <c r="A2535" t="s">
        <v>5951</v>
      </c>
      <c r="B2535" t="s">
        <v>3307</v>
      </c>
      <c r="C2535" t="s">
        <v>2369</v>
      </c>
      <c r="D2535" s="2">
        <v>44617</v>
      </c>
      <c r="E2535">
        <v>1478</v>
      </c>
      <c r="F2535" s="4">
        <v>0.4</v>
      </c>
      <c r="G2535" t="s">
        <v>2115</v>
      </c>
      <c r="H2535" t="s">
        <v>2116</v>
      </c>
      <c r="I2535" t="s">
        <v>2354</v>
      </c>
      <c r="J2535" t="s">
        <v>2157</v>
      </c>
      <c r="K2535" t="s">
        <v>2119</v>
      </c>
      <c r="L2535" t="s">
        <v>130</v>
      </c>
      <c r="M2535">
        <v>5</v>
      </c>
      <c r="N2535">
        <v>24</v>
      </c>
      <c r="O2535" t="s">
        <v>3302</v>
      </c>
      <c r="P2535" t="s">
        <v>3303</v>
      </c>
      <c r="Q2535" s="7">
        <f>fact_orders[[#This Row],[Original Price]]*(1-fact_orders[[#This Row],[Discount%]])</f>
        <v>886.8</v>
      </c>
      <c r="R2535">
        <f>fact_orders[[#This Row],[Original Price]]*fact_orders[[#This Row],[Discount%]]</f>
        <v>591.20000000000005</v>
      </c>
      <c r="S2535">
        <f>YEAR(fact_orders[[#This Row],[Date]])</f>
        <v>2022</v>
      </c>
      <c r="T2535">
        <f>MONTH(fact_orders[[#This Row],[Date]])</f>
        <v>2</v>
      </c>
      <c r="U2535" t="str">
        <f>TEXT(fact_orders[[#This Row],[Date]],"mmm-yyyy")</f>
        <v>Feb-2022</v>
      </c>
      <c r="V2535" t="str">
        <f>"Q"&amp;ROUNDUP(MONTH(fact_orders[[#This Row],[Date]])/3,0)</f>
        <v>Q1</v>
      </c>
      <c r="W2535" t="str" cm="1">
        <f t="array" ref="W2535">_xlfn.IFS(
fact_orders[[#This Row],[dim_customers.Customer Age]]&lt;=25,"18-25",
fact_orders[[#This Row],[dim_customers.Customer Age]]&lt;=35,"26-35",
fact_orders[[#This Row],[dim_customers.Customer Age]]&lt;=45,"36-45",
fact_orders[[#This Row],[dim_customers.Customer Age]]&lt;=55,"46-55",
TRUE,"56+"
)</f>
        <v>18-25</v>
      </c>
      <c r="X2535" t="str" cm="1">
        <f t="array" ref="X2535">_xlfn.IFS(fact_orders[[#This Row],[Original Price]]&lt;250,"Under 250", fact_orders[[#This Row],[Original Price]]&lt;500, "250-499",fact_orders[[#This Row],[Original Price]]&lt;1000,"500-999",fact_orders[[#This Row],[Original Price]]&lt;2000,"1000-1999",TRUE,"2000+")</f>
        <v>1000-1999</v>
      </c>
      <c r="Y2535" t="str" cm="1">
        <f t="array" ref="Y2535">_xlfn.IFS(fact_orders[[#This Row],[Discount%]]&lt;0.2,"10-19%",fact_orders[[#This Row],[Discount%]]&lt;0.3,"20-29%",fact_orders[[#This Row],[Discount%]]&lt;0.4,"30-39%",fact_orders[[#This Row],[Discount%]]&lt;0.5,"40-49%",TRUE,"50%+")</f>
        <v>40-49%</v>
      </c>
    </row>
    <row r="2536" spans="1:25" hidden="1" x14ac:dyDescent="0.3">
      <c r="A2536" t="s">
        <v>5952</v>
      </c>
      <c r="B2536" t="s">
        <v>3308</v>
      </c>
      <c r="C2536" t="s">
        <v>2370</v>
      </c>
      <c r="D2536" s="2">
        <v>44324</v>
      </c>
      <c r="E2536">
        <v>256</v>
      </c>
      <c r="F2536" s="4">
        <v>0.4</v>
      </c>
      <c r="G2536" t="s">
        <v>2115</v>
      </c>
      <c r="H2536" t="s">
        <v>2116</v>
      </c>
      <c r="I2536" t="s">
        <v>2354</v>
      </c>
      <c r="J2536" t="s">
        <v>2157</v>
      </c>
      <c r="K2536" t="s">
        <v>2119</v>
      </c>
      <c r="L2536" t="s">
        <v>130</v>
      </c>
      <c r="M2536">
        <v>5</v>
      </c>
      <c r="N2536">
        <v>15</v>
      </c>
      <c r="O2536" t="s">
        <v>3302</v>
      </c>
      <c r="P2536" t="s">
        <v>3303</v>
      </c>
      <c r="Q2536" s="7">
        <f>fact_orders[[#This Row],[Original Price]]*(1-fact_orders[[#This Row],[Discount%]])</f>
        <v>153.6</v>
      </c>
      <c r="R2536">
        <f>fact_orders[[#This Row],[Original Price]]*fact_orders[[#This Row],[Discount%]]</f>
        <v>102.4</v>
      </c>
      <c r="S2536">
        <f>YEAR(fact_orders[[#This Row],[Date]])</f>
        <v>2021</v>
      </c>
      <c r="T2536">
        <f>MONTH(fact_orders[[#This Row],[Date]])</f>
        <v>5</v>
      </c>
      <c r="U2536" t="str">
        <f>TEXT(fact_orders[[#This Row],[Date]],"mmm-yyyy")</f>
        <v>May-2021</v>
      </c>
      <c r="V2536" t="str">
        <f>"Q"&amp;ROUNDUP(MONTH(fact_orders[[#This Row],[Date]])/3,0)</f>
        <v>Q2</v>
      </c>
      <c r="W2536" t="str" cm="1">
        <f t="array" ref="W2536">_xlfn.IFS(
fact_orders[[#This Row],[dim_customers.Customer Age]]&lt;=25,"18-25",
fact_orders[[#This Row],[dim_customers.Customer Age]]&lt;=35,"26-35",
fact_orders[[#This Row],[dim_customers.Customer Age]]&lt;=45,"36-45",
fact_orders[[#This Row],[dim_customers.Customer Age]]&lt;=55,"46-55",
TRUE,"56+"
)</f>
        <v>18-25</v>
      </c>
      <c r="X2536" t="str" cm="1">
        <f t="array" ref="X2536">_xlfn.IFS(fact_orders[[#This Row],[Original Price]]&lt;250,"Under 250", fact_orders[[#This Row],[Original Price]]&lt;500, "250-499",fact_orders[[#This Row],[Original Price]]&lt;1000,"500-999",fact_orders[[#This Row],[Original Price]]&lt;2000,"1000-1999",TRUE,"2000+")</f>
        <v>250-499</v>
      </c>
      <c r="Y2536" t="str" cm="1">
        <f t="array" ref="Y2536">_xlfn.IFS(fact_orders[[#This Row],[Discount%]]&lt;0.2,"10-19%",fact_orders[[#This Row],[Discount%]]&lt;0.3,"20-29%",fact_orders[[#This Row],[Discount%]]&lt;0.4,"30-39%",fact_orders[[#This Row],[Discount%]]&lt;0.5,"40-49%",TRUE,"50%+")</f>
        <v>40-49%</v>
      </c>
    </row>
    <row r="2537" spans="1:25" hidden="1" x14ac:dyDescent="0.3">
      <c r="A2537" t="s">
        <v>5953</v>
      </c>
      <c r="B2537" t="s">
        <v>3309</v>
      </c>
      <c r="C2537" t="s">
        <v>2371</v>
      </c>
      <c r="D2537" s="2">
        <v>44615</v>
      </c>
      <c r="E2537">
        <v>2698</v>
      </c>
      <c r="F2537" s="4">
        <v>0.4</v>
      </c>
      <c r="G2537" t="s">
        <v>2115</v>
      </c>
      <c r="H2537" t="s">
        <v>2116</v>
      </c>
      <c r="I2537" t="s">
        <v>2354</v>
      </c>
      <c r="J2537" t="s">
        <v>2157</v>
      </c>
      <c r="K2537" t="s">
        <v>2119</v>
      </c>
      <c r="L2537" t="s">
        <v>196</v>
      </c>
      <c r="M2537">
        <v>4</v>
      </c>
      <c r="N2537">
        <v>19</v>
      </c>
      <c r="O2537" t="s">
        <v>3310</v>
      </c>
      <c r="P2537" t="s">
        <v>3303</v>
      </c>
      <c r="Q2537" s="7">
        <f>fact_orders[[#This Row],[Original Price]]*(1-fact_orders[[#This Row],[Discount%]])</f>
        <v>1618.8</v>
      </c>
      <c r="R2537">
        <f>fact_orders[[#This Row],[Original Price]]*fact_orders[[#This Row],[Discount%]]</f>
        <v>1079.2</v>
      </c>
      <c r="S2537">
        <f>YEAR(fact_orders[[#This Row],[Date]])</f>
        <v>2022</v>
      </c>
      <c r="T2537">
        <f>MONTH(fact_orders[[#This Row],[Date]])</f>
        <v>2</v>
      </c>
      <c r="U2537" t="str">
        <f>TEXT(fact_orders[[#This Row],[Date]],"mmm-yyyy")</f>
        <v>Feb-2022</v>
      </c>
      <c r="V2537" t="str">
        <f>"Q"&amp;ROUNDUP(MONTH(fact_orders[[#This Row],[Date]])/3,0)</f>
        <v>Q1</v>
      </c>
      <c r="W2537" t="str" cm="1">
        <f t="array" ref="W2537">_xlfn.IFS(
fact_orders[[#This Row],[dim_customers.Customer Age]]&lt;=25,"18-25",
fact_orders[[#This Row],[dim_customers.Customer Age]]&lt;=35,"26-35",
fact_orders[[#This Row],[dim_customers.Customer Age]]&lt;=45,"36-45",
fact_orders[[#This Row],[dim_customers.Customer Age]]&lt;=55,"46-55",
TRUE,"56+"
)</f>
        <v>18-25</v>
      </c>
      <c r="X2537" t="str" cm="1">
        <f t="array" ref="X2537">_xlfn.IFS(fact_orders[[#This Row],[Original Price]]&lt;250,"Under 250", fact_orders[[#This Row],[Original Price]]&lt;500, "250-499",fact_orders[[#This Row],[Original Price]]&lt;1000,"500-999",fact_orders[[#This Row],[Original Price]]&lt;2000,"1000-1999",TRUE,"2000+")</f>
        <v>2000+</v>
      </c>
      <c r="Y2537" t="str" cm="1">
        <f t="array" ref="Y2537">_xlfn.IFS(fact_orders[[#This Row],[Discount%]]&lt;0.2,"10-19%",fact_orders[[#This Row],[Discount%]]&lt;0.3,"20-29%",fact_orders[[#This Row],[Discount%]]&lt;0.4,"30-39%",fact_orders[[#This Row],[Discount%]]&lt;0.5,"40-49%",TRUE,"50%+")</f>
        <v>40-49%</v>
      </c>
    </row>
    <row r="2538" spans="1:25" hidden="1" x14ac:dyDescent="0.3">
      <c r="A2538" t="s">
        <v>5954</v>
      </c>
      <c r="B2538" t="s">
        <v>3311</v>
      </c>
      <c r="C2538" t="s">
        <v>2372</v>
      </c>
      <c r="D2538" s="2">
        <v>44721</v>
      </c>
      <c r="E2538">
        <v>2364</v>
      </c>
      <c r="F2538" s="4">
        <v>0.4</v>
      </c>
      <c r="G2538" t="s">
        <v>2115</v>
      </c>
      <c r="H2538" t="s">
        <v>2116</v>
      </c>
      <c r="I2538" t="s">
        <v>2354</v>
      </c>
      <c r="J2538" t="s">
        <v>2373</v>
      </c>
      <c r="K2538" t="s">
        <v>2119</v>
      </c>
      <c r="L2538" t="s">
        <v>196</v>
      </c>
      <c r="M2538">
        <v>3</v>
      </c>
      <c r="N2538">
        <v>19</v>
      </c>
      <c r="O2538" t="s">
        <v>3310</v>
      </c>
      <c r="P2538" t="s">
        <v>3303</v>
      </c>
      <c r="Q2538" s="7">
        <f>fact_orders[[#This Row],[Original Price]]*(1-fact_orders[[#This Row],[Discount%]])</f>
        <v>1418.3999999999999</v>
      </c>
      <c r="R2538">
        <f>fact_orders[[#This Row],[Original Price]]*fact_orders[[#This Row],[Discount%]]</f>
        <v>945.6</v>
      </c>
      <c r="S2538">
        <f>YEAR(fact_orders[[#This Row],[Date]])</f>
        <v>2022</v>
      </c>
      <c r="T2538">
        <f>MONTH(fact_orders[[#This Row],[Date]])</f>
        <v>6</v>
      </c>
      <c r="U2538" t="str">
        <f>TEXT(fact_orders[[#This Row],[Date]],"mmm-yyyy")</f>
        <v>Jun-2022</v>
      </c>
      <c r="V2538" t="str">
        <f>"Q"&amp;ROUNDUP(MONTH(fact_orders[[#This Row],[Date]])/3,0)</f>
        <v>Q2</v>
      </c>
      <c r="W2538" t="str" cm="1">
        <f t="array" ref="W2538">_xlfn.IFS(
fact_orders[[#This Row],[dim_customers.Customer Age]]&lt;=25,"18-25",
fact_orders[[#This Row],[dim_customers.Customer Age]]&lt;=35,"26-35",
fact_orders[[#This Row],[dim_customers.Customer Age]]&lt;=45,"36-45",
fact_orders[[#This Row],[dim_customers.Customer Age]]&lt;=55,"46-55",
TRUE,"56+"
)</f>
        <v>18-25</v>
      </c>
      <c r="X2538" t="str" cm="1">
        <f t="array" ref="X2538">_xlfn.IFS(fact_orders[[#This Row],[Original Price]]&lt;250,"Under 250", fact_orders[[#This Row],[Original Price]]&lt;500, "250-499",fact_orders[[#This Row],[Original Price]]&lt;1000,"500-999",fact_orders[[#This Row],[Original Price]]&lt;2000,"1000-1999",TRUE,"2000+")</f>
        <v>2000+</v>
      </c>
      <c r="Y2538" t="str" cm="1">
        <f t="array" ref="Y2538">_xlfn.IFS(fact_orders[[#This Row],[Discount%]]&lt;0.2,"10-19%",fact_orders[[#This Row],[Discount%]]&lt;0.3,"20-29%",fact_orders[[#This Row],[Discount%]]&lt;0.4,"30-39%",fact_orders[[#This Row],[Discount%]]&lt;0.5,"40-49%",TRUE,"50%+")</f>
        <v>40-49%</v>
      </c>
    </row>
    <row r="2539" spans="1:25" hidden="1" x14ac:dyDescent="0.3">
      <c r="A2539" t="s">
        <v>5955</v>
      </c>
      <c r="B2539" t="s">
        <v>3312</v>
      </c>
      <c r="C2539" t="s">
        <v>2374</v>
      </c>
      <c r="D2539" s="2">
        <v>44449</v>
      </c>
      <c r="E2539">
        <v>1236</v>
      </c>
      <c r="F2539" s="4">
        <v>0.45</v>
      </c>
      <c r="G2539" t="s">
        <v>2115</v>
      </c>
      <c r="H2539" t="s">
        <v>2116</v>
      </c>
      <c r="I2539" t="s">
        <v>2354</v>
      </c>
      <c r="J2539" t="s">
        <v>2373</v>
      </c>
      <c r="K2539" t="s">
        <v>2119</v>
      </c>
      <c r="L2539" t="s">
        <v>196</v>
      </c>
      <c r="M2539">
        <v>5</v>
      </c>
      <c r="N2539">
        <v>19</v>
      </c>
      <c r="O2539" t="s">
        <v>3310</v>
      </c>
      <c r="P2539" t="s">
        <v>3303</v>
      </c>
      <c r="Q2539" s="7">
        <f>fact_orders[[#This Row],[Original Price]]*(1-fact_orders[[#This Row],[Discount%]])</f>
        <v>679.80000000000007</v>
      </c>
      <c r="R2539">
        <f>fact_orders[[#This Row],[Original Price]]*fact_orders[[#This Row],[Discount%]]</f>
        <v>556.20000000000005</v>
      </c>
      <c r="S2539">
        <f>YEAR(fact_orders[[#This Row],[Date]])</f>
        <v>2021</v>
      </c>
      <c r="T2539">
        <f>MONTH(fact_orders[[#This Row],[Date]])</f>
        <v>9</v>
      </c>
      <c r="U2539" t="str">
        <f>TEXT(fact_orders[[#This Row],[Date]],"mmm-yyyy")</f>
        <v>Sep-2021</v>
      </c>
      <c r="V2539" t="str">
        <f>"Q"&amp;ROUNDUP(MONTH(fact_orders[[#This Row],[Date]])/3,0)</f>
        <v>Q3</v>
      </c>
      <c r="W2539" t="str" cm="1">
        <f t="array" ref="W2539">_xlfn.IFS(
fact_orders[[#This Row],[dim_customers.Customer Age]]&lt;=25,"18-25",
fact_orders[[#This Row],[dim_customers.Customer Age]]&lt;=35,"26-35",
fact_orders[[#This Row],[dim_customers.Customer Age]]&lt;=45,"36-45",
fact_orders[[#This Row],[dim_customers.Customer Age]]&lt;=55,"46-55",
TRUE,"56+"
)</f>
        <v>18-25</v>
      </c>
      <c r="X2539" t="str" cm="1">
        <f t="array" ref="X2539">_xlfn.IFS(fact_orders[[#This Row],[Original Price]]&lt;250,"Under 250", fact_orders[[#This Row],[Original Price]]&lt;500, "250-499",fact_orders[[#This Row],[Original Price]]&lt;1000,"500-999",fact_orders[[#This Row],[Original Price]]&lt;2000,"1000-1999",TRUE,"2000+")</f>
        <v>1000-1999</v>
      </c>
      <c r="Y2539" t="str" cm="1">
        <f t="array" ref="Y2539">_xlfn.IFS(fact_orders[[#This Row],[Discount%]]&lt;0.2,"10-19%",fact_orders[[#This Row],[Discount%]]&lt;0.3,"20-29%",fact_orders[[#This Row],[Discount%]]&lt;0.4,"30-39%",fact_orders[[#This Row],[Discount%]]&lt;0.5,"40-49%",TRUE,"50%+")</f>
        <v>40-49%</v>
      </c>
    </row>
    <row r="2540" spans="1:25" hidden="1" x14ac:dyDescent="0.3">
      <c r="A2540" t="s">
        <v>5956</v>
      </c>
      <c r="B2540" t="s">
        <v>3313</v>
      </c>
      <c r="C2540" t="s">
        <v>2375</v>
      </c>
      <c r="D2540" s="2">
        <v>44797</v>
      </c>
      <c r="E2540">
        <v>756</v>
      </c>
      <c r="F2540" s="4">
        <v>0.45</v>
      </c>
      <c r="G2540" t="s">
        <v>2115</v>
      </c>
      <c r="H2540" t="s">
        <v>2116</v>
      </c>
      <c r="I2540" t="s">
        <v>2354</v>
      </c>
      <c r="J2540" t="s">
        <v>2373</v>
      </c>
      <c r="K2540" t="s">
        <v>2119</v>
      </c>
      <c r="L2540" t="s">
        <v>196</v>
      </c>
      <c r="M2540">
        <v>4</v>
      </c>
      <c r="N2540">
        <v>22</v>
      </c>
      <c r="O2540" t="s">
        <v>3310</v>
      </c>
      <c r="P2540" t="s">
        <v>3303</v>
      </c>
      <c r="Q2540" s="7">
        <f>fact_orders[[#This Row],[Original Price]]*(1-fact_orders[[#This Row],[Discount%]])</f>
        <v>415.8</v>
      </c>
      <c r="R2540">
        <f>fact_orders[[#This Row],[Original Price]]*fact_orders[[#This Row],[Discount%]]</f>
        <v>340.2</v>
      </c>
      <c r="S2540">
        <f>YEAR(fact_orders[[#This Row],[Date]])</f>
        <v>2022</v>
      </c>
      <c r="T2540">
        <f>MONTH(fact_orders[[#This Row],[Date]])</f>
        <v>8</v>
      </c>
      <c r="U2540" t="str">
        <f>TEXT(fact_orders[[#This Row],[Date]],"mmm-yyyy")</f>
        <v>Aug-2022</v>
      </c>
      <c r="V2540" t="str">
        <f>"Q"&amp;ROUNDUP(MONTH(fact_orders[[#This Row],[Date]])/3,0)</f>
        <v>Q3</v>
      </c>
      <c r="W2540" t="str" cm="1">
        <f t="array" ref="W2540">_xlfn.IFS(
fact_orders[[#This Row],[dim_customers.Customer Age]]&lt;=25,"18-25",
fact_orders[[#This Row],[dim_customers.Customer Age]]&lt;=35,"26-35",
fact_orders[[#This Row],[dim_customers.Customer Age]]&lt;=45,"36-45",
fact_orders[[#This Row],[dim_customers.Customer Age]]&lt;=55,"46-55",
TRUE,"56+"
)</f>
        <v>18-25</v>
      </c>
      <c r="X2540" t="str" cm="1">
        <f t="array" ref="X2540">_xlfn.IFS(fact_orders[[#This Row],[Original Price]]&lt;250,"Under 250", fact_orders[[#This Row],[Original Price]]&lt;500, "250-499",fact_orders[[#This Row],[Original Price]]&lt;1000,"500-999",fact_orders[[#This Row],[Original Price]]&lt;2000,"1000-1999",TRUE,"2000+")</f>
        <v>500-999</v>
      </c>
      <c r="Y2540" t="str" cm="1">
        <f t="array" ref="Y2540">_xlfn.IFS(fact_orders[[#This Row],[Discount%]]&lt;0.2,"10-19%",fact_orders[[#This Row],[Discount%]]&lt;0.3,"20-29%",fact_orders[[#This Row],[Discount%]]&lt;0.4,"30-39%",fact_orders[[#This Row],[Discount%]]&lt;0.5,"40-49%",TRUE,"50%+")</f>
        <v>40-49%</v>
      </c>
    </row>
    <row r="2541" spans="1:25" hidden="1" x14ac:dyDescent="0.3">
      <c r="A2541" t="s">
        <v>5957</v>
      </c>
      <c r="B2541" t="s">
        <v>3314</v>
      </c>
      <c r="C2541" t="s">
        <v>2376</v>
      </c>
      <c r="D2541" s="2">
        <v>44366</v>
      </c>
      <c r="E2541">
        <v>326</v>
      </c>
      <c r="F2541" s="4">
        <v>0.45</v>
      </c>
      <c r="G2541" t="s">
        <v>2115</v>
      </c>
      <c r="H2541" t="s">
        <v>2116</v>
      </c>
      <c r="I2541" t="s">
        <v>2354</v>
      </c>
      <c r="J2541" t="s">
        <v>2373</v>
      </c>
      <c r="K2541" t="s">
        <v>2119</v>
      </c>
      <c r="L2541" t="s">
        <v>196</v>
      </c>
      <c r="M2541">
        <v>3</v>
      </c>
      <c r="N2541">
        <v>22</v>
      </c>
      <c r="O2541" t="s">
        <v>3310</v>
      </c>
      <c r="P2541" t="s">
        <v>3303</v>
      </c>
      <c r="Q2541" s="7">
        <f>fact_orders[[#This Row],[Original Price]]*(1-fact_orders[[#This Row],[Discount%]])</f>
        <v>179.3</v>
      </c>
      <c r="R2541">
        <f>fact_orders[[#This Row],[Original Price]]*fact_orders[[#This Row],[Discount%]]</f>
        <v>146.70000000000002</v>
      </c>
      <c r="S2541">
        <f>YEAR(fact_orders[[#This Row],[Date]])</f>
        <v>2021</v>
      </c>
      <c r="T2541">
        <f>MONTH(fact_orders[[#This Row],[Date]])</f>
        <v>6</v>
      </c>
      <c r="U2541" t="str">
        <f>TEXT(fact_orders[[#This Row],[Date]],"mmm-yyyy")</f>
        <v>Jun-2021</v>
      </c>
      <c r="V2541" t="str">
        <f>"Q"&amp;ROUNDUP(MONTH(fact_orders[[#This Row],[Date]])/3,0)</f>
        <v>Q2</v>
      </c>
      <c r="W2541" t="str" cm="1">
        <f t="array" ref="W2541">_xlfn.IFS(
fact_orders[[#This Row],[dim_customers.Customer Age]]&lt;=25,"18-25",
fact_orders[[#This Row],[dim_customers.Customer Age]]&lt;=35,"26-35",
fact_orders[[#This Row],[dim_customers.Customer Age]]&lt;=45,"36-45",
fact_orders[[#This Row],[dim_customers.Customer Age]]&lt;=55,"46-55",
TRUE,"56+"
)</f>
        <v>18-25</v>
      </c>
      <c r="X2541" t="str" cm="1">
        <f t="array" ref="X2541">_xlfn.IFS(fact_orders[[#This Row],[Original Price]]&lt;250,"Under 250", fact_orders[[#This Row],[Original Price]]&lt;500, "250-499",fact_orders[[#This Row],[Original Price]]&lt;1000,"500-999",fact_orders[[#This Row],[Original Price]]&lt;2000,"1000-1999",TRUE,"2000+")</f>
        <v>250-499</v>
      </c>
      <c r="Y2541" t="str" cm="1">
        <f t="array" ref="Y2541">_xlfn.IFS(fact_orders[[#This Row],[Discount%]]&lt;0.2,"10-19%",fact_orders[[#This Row],[Discount%]]&lt;0.3,"20-29%",fact_orders[[#This Row],[Discount%]]&lt;0.4,"30-39%",fact_orders[[#This Row],[Discount%]]&lt;0.5,"40-49%",TRUE,"50%+")</f>
        <v>40-49%</v>
      </c>
    </row>
    <row r="2542" spans="1:25" hidden="1" x14ac:dyDescent="0.3">
      <c r="A2542" t="s">
        <v>5958</v>
      </c>
      <c r="B2542" t="s">
        <v>3315</v>
      </c>
      <c r="C2542" t="s">
        <v>2377</v>
      </c>
      <c r="D2542" s="2">
        <v>44651</v>
      </c>
      <c r="E2542">
        <v>453</v>
      </c>
      <c r="F2542" s="4">
        <v>0.47</v>
      </c>
      <c r="G2542" t="s">
        <v>2115</v>
      </c>
      <c r="H2542" t="s">
        <v>2116</v>
      </c>
      <c r="I2542" t="s">
        <v>2354</v>
      </c>
      <c r="J2542" t="s">
        <v>2373</v>
      </c>
      <c r="K2542" t="s">
        <v>2119</v>
      </c>
      <c r="L2542" t="s">
        <v>16</v>
      </c>
      <c r="M2542">
        <v>5</v>
      </c>
      <c r="N2542">
        <v>22</v>
      </c>
      <c r="O2542" t="s">
        <v>3316</v>
      </c>
      <c r="P2542" t="s">
        <v>3303</v>
      </c>
      <c r="Q2542" s="7">
        <f>fact_orders[[#This Row],[Original Price]]*(1-fact_orders[[#This Row],[Discount%]])</f>
        <v>240.09</v>
      </c>
      <c r="R2542">
        <f>fact_orders[[#This Row],[Original Price]]*fact_orders[[#This Row],[Discount%]]</f>
        <v>212.91</v>
      </c>
      <c r="S2542">
        <f>YEAR(fact_orders[[#This Row],[Date]])</f>
        <v>2022</v>
      </c>
      <c r="T2542">
        <f>MONTH(fact_orders[[#This Row],[Date]])</f>
        <v>3</v>
      </c>
      <c r="U2542" t="str">
        <f>TEXT(fact_orders[[#This Row],[Date]],"mmm-yyyy")</f>
        <v>Mar-2022</v>
      </c>
      <c r="V2542" t="str">
        <f>"Q"&amp;ROUNDUP(MONTH(fact_orders[[#This Row],[Date]])/3,0)</f>
        <v>Q1</v>
      </c>
      <c r="W2542" t="str" cm="1">
        <f t="array" ref="W2542">_xlfn.IFS(
fact_orders[[#This Row],[dim_customers.Customer Age]]&lt;=25,"18-25",
fact_orders[[#This Row],[dim_customers.Customer Age]]&lt;=35,"26-35",
fact_orders[[#This Row],[dim_customers.Customer Age]]&lt;=45,"36-45",
fact_orders[[#This Row],[dim_customers.Customer Age]]&lt;=55,"46-55",
TRUE,"56+"
)</f>
        <v>18-25</v>
      </c>
      <c r="X2542" t="str" cm="1">
        <f t="array" ref="X2542">_xlfn.IFS(fact_orders[[#This Row],[Original Price]]&lt;250,"Under 250", fact_orders[[#This Row],[Original Price]]&lt;500, "250-499",fact_orders[[#This Row],[Original Price]]&lt;1000,"500-999",fact_orders[[#This Row],[Original Price]]&lt;2000,"1000-1999",TRUE,"2000+")</f>
        <v>250-499</v>
      </c>
      <c r="Y2542" t="str" cm="1">
        <f t="array" ref="Y2542">_xlfn.IFS(fact_orders[[#This Row],[Discount%]]&lt;0.2,"10-19%",fact_orders[[#This Row],[Discount%]]&lt;0.3,"20-29%",fact_orders[[#This Row],[Discount%]]&lt;0.4,"30-39%",fact_orders[[#This Row],[Discount%]]&lt;0.5,"40-49%",TRUE,"50%+")</f>
        <v>40-49%</v>
      </c>
    </row>
    <row r="2543" spans="1:25" hidden="1" x14ac:dyDescent="0.3">
      <c r="A2543" t="s">
        <v>5959</v>
      </c>
      <c r="B2543" t="s">
        <v>3317</v>
      </c>
      <c r="C2543" t="s">
        <v>2378</v>
      </c>
      <c r="D2543" s="2">
        <v>44591</v>
      </c>
      <c r="E2543">
        <v>326</v>
      </c>
      <c r="F2543" s="4">
        <v>0.47</v>
      </c>
      <c r="G2543" t="s">
        <v>2115</v>
      </c>
      <c r="H2543" t="s">
        <v>2116</v>
      </c>
      <c r="I2543" t="s">
        <v>2354</v>
      </c>
      <c r="J2543" t="s">
        <v>2373</v>
      </c>
      <c r="K2543" t="s">
        <v>2119</v>
      </c>
      <c r="L2543" t="s">
        <v>16</v>
      </c>
      <c r="M2543">
        <v>5</v>
      </c>
      <c r="N2543">
        <v>22</v>
      </c>
      <c r="O2543" t="s">
        <v>3316</v>
      </c>
      <c r="P2543" t="s">
        <v>3303</v>
      </c>
      <c r="Q2543" s="7">
        <f>fact_orders[[#This Row],[Original Price]]*(1-fact_orders[[#This Row],[Discount%]])</f>
        <v>172.78</v>
      </c>
      <c r="R2543">
        <f>fact_orders[[#This Row],[Original Price]]*fact_orders[[#This Row],[Discount%]]</f>
        <v>153.22</v>
      </c>
      <c r="S2543">
        <f>YEAR(fact_orders[[#This Row],[Date]])</f>
        <v>2022</v>
      </c>
      <c r="T2543">
        <f>MONTH(fact_orders[[#This Row],[Date]])</f>
        <v>1</v>
      </c>
      <c r="U2543" t="str">
        <f>TEXT(fact_orders[[#This Row],[Date]],"mmm-yyyy")</f>
        <v>Jan-2022</v>
      </c>
      <c r="V2543" t="str">
        <f>"Q"&amp;ROUNDUP(MONTH(fact_orders[[#This Row],[Date]])/3,0)</f>
        <v>Q1</v>
      </c>
      <c r="W2543" t="str" cm="1">
        <f t="array" ref="W2543">_xlfn.IFS(
fact_orders[[#This Row],[dim_customers.Customer Age]]&lt;=25,"18-25",
fact_orders[[#This Row],[dim_customers.Customer Age]]&lt;=35,"26-35",
fact_orders[[#This Row],[dim_customers.Customer Age]]&lt;=45,"36-45",
fact_orders[[#This Row],[dim_customers.Customer Age]]&lt;=55,"46-55",
TRUE,"56+"
)</f>
        <v>18-25</v>
      </c>
      <c r="X2543" t="str" cm="1">
        <f t="array" ref="X2543">_xlfn.IFS(fact_orders[[#This Row],[Original Price]]&lt;250,"Under 250", fact_orders[[#This Row],[Original Price]]&lt;500, "250-499",fact_orders[[#This Row],[Original Price]]&lt;1000,"500-999",fact_orders[[#This Row],[Original Price]]&lt;2000,"1000-1999",TRUE,"2000+")</f>
        <v>250-499</v>
      </c>
      <c r="Y2543" t="str" cm="1">
        <f t="array" ref="Y2543">_xlfn.IFS(fact_orders[[#This Row],[Discount%]]&lt;0.2,"10-19%",fact_orders[[#This Row],[Discount%]]&lt;0.3,"20-29%",fact_orders[[#This Row],[Discount%]]&lt;0.4,"30-39%",fact_orders[[#This Row],[Discount%]]&lt;0.5,"40-49%",TRUE,"50%+")</f>
        <v>40-49%</v>
      </c>
    </row>
    <row r="2544" spans="1:25" hidden="1" x14ac:dyDescent="0.3">
      <c r="A2544" t="s">
        <v>5960</v>
      </c>
      <c r="B2544" t="s">
        <v>3318</v>
      </c>
      <c r="C2544" t="s">
        <v>2379</v>
      </c>
      <c r="D2544" s="2">
        <v>44475</v>
      </c>
      <c r="E2544">
        <v>456</v>
      </c>
      <c r="F2544" s="4">
        <v>0.46</v>
      </c>
      <c r="G2544" t="s">
        <v>2115</v>
      </c>
      <c r="H2544" t="s">
        <v>2116</v>
      </c>
      <c r="I2544" t="s">
        <v>2354</v>
      </c>
      <c r="J2544" t="s">
        <v>2373</v>
      </c>
      <c r="K2544" t="s">
        <v>2119</v>
      </c>
      <c r="L2544" t="s">
        <v>16</v>
      </c>
      <c r="M2544">
        <v>4</v>
      </c>
      <c r="N2544">
        <v>29</v>
      </c>
      <c r="O2544" t="s">
        <v>3316</v>
      </c>
      <c r="P2544" t="s">
        <v>3303</v>
      </c>
      <c r="Q2544" s="7">
        <f>fact_orders[[#This Row],[Original Price]]*(1-fact_orders[[#This Row],[Discount%]])</f>
        <v>246.24</v>
      </c>
      <c r="R2544">
        <f>fact_orders[[#This Row],[Original Price]]*fact_orders[[#This Row],[Discount%]]</f>
        <v>209.76000000000002</v>
      </c>
      <c r="S2544">
        <f>YEAR(fact_orders[[#This Row],[Date]])</f>
        <v>2021</v>
      </c>
      <c r="T2544">
        <f>MONTH(fact_orders[[#This Row],[Date]])</f>
        <v>10</v>
      </c>
      <c r="U2544" t="str">
        <f>TEXT(fact_orders[[#This Row],[Date]],"mmm-yyyy")</f>
        <v>Oct-2021</v>
      </c>
      <c r="V2544" t="str">
        <f>"Q"&amp;ROUNDUP(MONTH(fact_orders[[#This Row],[Date]])/3,0)</f>
        <v>Q4</v>
      </c>
      <c r="W2544" t="str" cm="1">
        <f t="array" ref="W2544">_xlfn.IFS(
fact_orders[[#This Row],[dim_customers.Customer Age]]&lt;=25,"18-25",
fact_orders[[#This Row],[dim_customers.Customer Age]]&lt;=35,"26-35",
fact_orders[[#This Row],[dim_customers.Customer Age]]&lt;=45,"36-45",
fact_orders[[#This Row],[dim_customers.Customer Age]]&lt;=55,"46-55",
TRUE,"56+"
)</f>
        <v>26-35</v>
      </c>
      <c r="X2544" t="str" cm="1">
        <f t="array" ref="X2544">_xlfn.IFS(fact_orders[[#This Row],[Original Price]]&lt;250,"Under 250", fact_orders[[#This Row],[Original Price]]&lt;500, "250-499",fact_orders[[#This Row],[Original Price]]&lt;1000,"500-999",fact_orders[[#This Row],[Original Price]]&lt;2000,"1000-1999",TRUE,"2000+")</f>
        <v>250-499</v>
      </c>
      <c r="Y2544" t="str" cm="1">
        <f t="array" ref="Y2544">_xlfn.IFS(fact_orders[[#This Row],[Discount%]]&lt;0.2,"10-19%",fact_orders[[#This Row],[Discount%]]&lt;0.3,"20-29%",fact_orders[[#This Row],[Discount%]]&lt;0.4,"30-39%",fact_orders[[#This Row],[Discount%]]&lt;0.5,"40-49%",TRUE,"50%+")</f>
        <v>40-49%</v>
      </c>
    </row>
    <row r="2545" spans="1:25" hidden="1" x14ac:dyDescent="0.3">
      <c r="A2545" t="s">
        <v>5961</v>
      </c>
      <c r="B2545" t="s">
        <v>3319</v>
      </c>
      <c r="C2545" t="s">
        <v>2380</v>
      </c>
      <c r="D2545" s="2">
        <v>44438</v>
      </c>
      <c r="E2545">
        <v>675</v>
      </c>
      <c r="F2545" s="4">
        <v>0.46</v>
      </c>
      <c r="G2545" t="s">
        <v>2115</v>
      </c>
      <c r="H2545" t="s">
        <v>2116</v>
      </c>
      <c r="I2545" t="s">
        <v>2354</v>
      </c>
      <c r="J2545" t="s">
        <v>2373</v>
      </c>
      <c r="K2545" t="s">
        <v>2119</v>
      </c>
      <c r="L2545" t="s">
        <v>27</v>
      </c>
      <c r="M2545">
        <v>2</v>
      </c>
      <c r="N2545">
        <v>29</v>
      </c>
      <c r="O2545" t="s">
        <v>3316</v>
      </c>
      <c r="P2545" t="s">
        <v>3303</v>
      </c>
      <c r="Q2545" s="7">
        <f>fact_orders[[#This Row],[Original Price]]*(1-fact_orders[[#This Row],[Discount%]])</f>
        <v>364.5</v>
      </c>
      <c r="R2545">
        <f>fact_orders[[#This Row],[Original Price]]*fact_orders[[#This Row],[Discount%]]</f>
        <v>310.5</v>
      </c>
      <c r="S2545">
        <f>YEAR(fact_orders[[#This Row],[Date]])</f>
        <v>2021</v>
      </c>
      <c r="T2545">
        <f>MONTH(fact_orders[[#This Row],[Date]])</f>
        <v>8</v>
      </c>
      <c r="U2545" t="str">
        <f>TEXT(fact_orders[[#This Row],[Date]],"mmm-yyyy")</f>
        <v>Aug-2021</v>
      </c>
      <c r="V2545" t="str">
        <f>"Q"&amp;ROUNDUP(MONTH(fact_orders[[#This Row],[Date]])/3,0)</f>
        <v>Q3</v>
      </c>
      <c r="W2545" t="str" cm="1">
        <f t="array" ref="W2545">_xlfn.IFS(
fact_orders[[#This Row],[dim_customers.Customer Age]]&lt;=25,"18-25",
fact_orders[[#This Row],[dim_customers.Customer Age]]&lt;=35,"26-35",
fact_orders[[#This Row],[dim_customers.Customer Age]]&lt;=45,"36-45",
fact_orders[[#This Row],[dim_customers.Customer Age]]&lt;=55,"46-55",
TRUE,"56+"
)</f>
        <v>26-35</v>
      </c>
      <c r="X2545" t="str" cm="1">
        <f t="array" ref="X2545">_xlfn.IFS(fact_orders[[#This Row],[Original Price]]&lt;250,"Under 250", fact_orders[[#This Row],[Original Price]]&lt;500, "250-499",fact_orders[[#This Row],[Original Price]]&lt;1000,"500-999",fact_orders[[#This Row],[Original Price]]&lt;2000,"1000-1999",TRUE,"2000+")</f>
        <v>500-999</v>
      </c>
      <c r="Y2545" t="str" cm="1">
        <f t="array" ref="Y2545">_xlfn.IFS(fact_orders[[#This Row],[Discount%]]&lt;0.2,"10-19%",fact_orders[[#This Row],[Discount%]]&lt;0.3,"20-29%",fact_orders[[#This Row],[Discount%]]&lt;0.4,"30-39%",fact_orders[[#This Row],[Discount%]]&lt;0.5,"40-49%",TRUE,"50%+")</f>
        <v>40-49%</v>
      </c>
    </row>
    <row r="2546" spans="1:25" hidden="1" x14ac:dyDescent="0.3">
      <c r="A2546" t="s">
        <v>5962</v>
      </c>
      <c r="B2546" t="s">
        <v>3320</v>
      </c>
      <c r="C2546" t="s">
        <v>2381</v>
      </c>
      <c r="D2546" s="2">
        <v>44352</v>
      </c>
      <c r="E2546">
        <v>654</v>
      </c>
      <c r="F2546" s="4">
        <v>0.46</v>
      </c>
      <c r="G2546" t="s">
        <v>2115</v>
      </c>
      <c r="H2546" t="s">
        <v>2116</v>
      </c>
      <c r="I2546" t="s">
        <v>2354</v>
      </c>
      <c r="J2546" t="s">
        <v>2244</v>
      </c>
      <c r="K2546" t="s">
        <v>2119</v>
      </c>
      <c r="L2546" t="s">
        <v>27</v>
      </c>
      <c r="M2546">
        <v>3</v>
      </c>
      <c r="N2546">
        <v>29</v>
      </c>
      <c r="O2546" t="s">
        <v>3321</v>
      </c>
      <c r="P2546" t="s">
        <v>3322</v>
      </c>
      <c r="Q2546" s="7">
        <f>fact_orders[[#This Row],[Original Price]]*(1-fact_orders[[#This Row],[Discount%]])</f>
        <v>353.16</v>
      </c>
      <c r="R2546">
        <f>fact_orders[[#This Row],[Original Price]]*fact_orders[[#This Row],[Discount%]]</f>
        <v>300.84000000000003</v>
      </c>
      <c r="S2546">
        <f>YEAR(fact_orders[[#This Row],[Date]])</f>
        <v>2021</v>
      </c>
      <c r="T2546">
        <f>MONTH(fact_orders[[#This Row],[Date]])</f>
        <v>6</v>
      </c>
      <c r="U2546" t="str">
        <f>TEXT(fact_orders[[#This Row],[Date]],"mmm-yyyy")</f>
        <v>Jun-2021</v>
      </c>
      <c r="V2546" t="str">
        <f>"Q"&amp;ROUNDUP(MONTH(fact_orders[[#This Row],[Date]])/3,0)</f>
        <v>Q2</v>
      </c>
      <c r="W2546" t="str" cm="1">
        <f t="array" ref="W2546">_xlfn.IFS(
fact_orders[[#This Row],[dim_customers.Customer Age]]&lt;=25,"18-25",
fact_orders[[#This Row],[dim_customers.Customer Age]]&lt;=35,"26-35",
fact_orders[[#This Row],[dim_customers.Customer Age]]&lt;=45,"36-45",
fact_orders[[#This Row],[dim_customers.Customer Age]]&lt;=55,"46-55",
TRUE,"56+"
)</f>
        <v>26-35</v>
      </c>
      <c r="X2546" t="str" cm="1">
        <f t="array" ref="X2546">_xlfn.IFS(fact_orders[[#This Row],[Original Price]]&lt;250,"Under 250", fact_orders[[#This Row],[Original Price]]&lt;500, "250-499",fact_orders[[#This Row],[Original Price]]&lt;1000,"500-999",fact_orders[[#This Row],[Original Price]]&lt;2000,"1000-1999",TRUE,"2000+")</f>
        <v>500-999</v>
      </c>
      <c r="Y2546" t="str" cm="1">
        <f t="array" ref="Y2546">_xlfn.IFS(fact_orders[[#This Row],[Discount%]]&lt;0.2,"10-19%",fact_orders[[#This Row],[Discount%]]&lt;0.3,"20-29%",fact_orders[[#This Row],[Discount%]]&lt;0.4,"30-39%",fact_orders[[#This Row],[Discount%]]&lt;0.5,"40-49%",TRUE,"50%+")</f>
        <v>40-49%</v>
      </c>
    </row>
    <row r="2547" spans="1:25" hidden="1" x14ac:dyDescent="0.3">
      <c r="A2547" t="s">
        <v>5963</v>
      </c>
      <c r="B2547" t="s">
        <v>3323</v>
      </c>
      <c r="C2547" t="s">
        <v>2382</v>
      </c>
      <c r="D2547" s="2">
        <v>44744</v>
      </c>
      <c r="E2547">
        <v>654</v>
      </c>
      <c r="F2547" s="4">
        <v>0.3</v>
      </c>
      <c r="G2547" t="s">
        <v>2115</v>
      </c>
      <c r="H2547" t="s">
        <v>2116</v>
      </c>
      <c r="I2547" t="s">
        <v>2354</v>
      </c>
      <c r="J2547" t="s">
        <v>2244</v>
      </c>
      <c r="K2547" t="s">
        <v>2119</v>
      </c>
      <c r="L2547" t="s">
        <v>27</v>
      </c>
      <c r="M2547">
        <v>4</v>
      </c>
      <c r="N2547">
        <v>29</v>
      </c>
      <c r="O2547" t="s">
        <v>3321</v>
      </c>
      <c r="P2547" t="s">
        <v>3322</v>
      </c>
      <c r="Q2547" s="7">
        <f>fact_orders[[#This Row],[Original Price]]*(1-fact_orders[[#This Row],[Discount%]])</f>
        <v>457.79999999999995</v>
      </c>
      <c r="R2547">
        <f>fact_orders[[#This Row],[Original Price]]*fact_orders[[#This Row],[Discount%]]</f>
        <v>196.2</v>
      </c>
      <c r="S2547">
        <f>YEAR(fact_orders[[#This Row],[Date]])</f>
        <v>2022</v>
      </c>
      <c r="T2547">
        <f>MONTH(fact_orders[[#This Row],[Date]])</f>
        <v>7</v>
      </c>
      <c r="U2547" t="str">
        <f>TEXT(fact_orders[[#This Row],[Date]],"mmm-yyyy")</f>
        <v>Jul-2022</v>
      </c>
      <c r="V2547" t="str">
        <f>"Q"&amp;ROUNDUP(MONTH(fact_orders[[#This Row],[Date]])/3,0)</f>
        <v>Q3</v>
      </c>
      <c r="W2547" t="str" cm="1">
        <f t="array" ref="W2547">_xlfn.IFS(
fact_orders[[#This Row],[dim_customers.Customer Age]]&lt;=25,"18-25",
fact_orders[[#This Row],[dim_customers.Customer Age]]&lt;=35,"26-35",
fact_orders[[#This Row],[dim_customers.Customer Age]]&lt;=45,"36-45",
fact_orders[[#This Row],[dim_customers.Customer Age]]&lt;=55,"46-55",
TRUE,"56+"
)</f>
        <v>26-35</v>
      </c>
      <c r="X2547" t="str" cm="1">
        <f t="array" ref="X2547">_xlfn.IFS(fact_orders[[#This Row],[Original Price]]&lt;250,"Under 250", fact_orders[[#This Row],[Original Price]]&lt;500, "250-499",fact_orders[[#This Row],[Original Price]]&lt;1000,"500-999",fact_orders[[#This Row],[Original Price]]&lt;2000,"1000-1999",TRUE,"2000+")</f>
        <v>500-999</v>
      </c>
      <c r="Y2547" t="str" cm="1">
        <f t="array" ref="Y2547">_xlfn.IFS(fact_orders[[#This Row],[Discount%]]&lt;0.2,"10-19%",fact_orders[[#This Row],[Discount%]]&lt;0.3,"20-29%",fact_orders[[#This Row],[Discount%]]&lt;0.4,"30-39%",fact_orders[[#This Row],[Discount%]]&lt;0.5,"40-49%",TRUE,"50%+")</f>
        <v>30-39%</v>
      </c>
    </row>
    <row r="2548" spans="1:25" hidden="1" x14ac:dyDescent="0.3">
      <c r="A2548" t="s">
        <v>5964</v>
      </c>
      <c r="B2548" t="s">
        <v>3324</v>
      </c>
      <c r="C2548" t="s">
        <v>2383</v>
      </c>
      <c r="D2548" s="2">
        <v>44802</v>
      </c>
      <c r="E2548">
        <v>654</v>
      </c>
      <c r="F2548" s="4">
        <v>0.3</v>
      </c>
      <c r="G2548" t="s">
        <v>2115</v>
      </c>
      <c r="H2548" t="s">
        <v>2116</v>
      </c>
      <c r="I2548" t="s">
        <v>2354</v>
      </c>
      <c r="J2548" t="s">
        <v>2244</v>
      </c>
      <c r="K2548" t="s">
        <v>2119</v>
      </c>
      <c r="L2548" t="s">
        <v>27</v>
      </c>
      <c r="M2548">
        <v>5</v>
      </c>
      <c r="N2548">
        <v>41</v>
      </c>
      <c r="O2548" t="s">
        <v>3321</v>
      </c>
      <c r="P2548" t="s">
        <v>3322</v>
      </c>
      <c r="Q2548" s="7">
        <f>fact_orders[[#This Row],[Original Price]]*(1-fact_orders[[#This Row],[Discount%]])</f>
        <v>457.79999999999995</v>
      </c>
      <c r="R2548">
        <f>fact_orders[[#This Row],[Original Price]]*fact_orders[[#This Row],[Discount%]]</f>
        <v>196.2</v>
      </c>
      <c r="S2548">
        <f>YEAR(fact_orders[[#This Row],[Date]])</f>
        <v>2022</v>
      </c>
      <c r="T2548">
        <f>MONTH(fact_orders[[#This Row],[Date]])</f>
        <v>8</v>
      </c>
      <c r="U2548" t="str">
        <f>TEXT(fact_orders[[#This Row],[Date]],"mmm-yyyy")</f>
        <v>Aug-2022</v>
      </c>
      <c r="V2548" t="str">
        <f>"Q"&amp;ROUNDUP(MONTH(fact_orders[[#This Row],[Date]])/3,0)</f>
        <v>Q3</v>
      </c>
      <c r="W2548" t="str" cm="1">
        <f t="array" ref="W2548">_xlfn.IFS(
fact_orders[[#This Row],[dim_customers.Customer Age]]&lt;=25,"18-25",
fact_orders[[#This Row],[dim_customers.Customer Age]]&lt;=35,"26-35",
fact_orders[[#This Row],[dim_customers.Customer Age]]&lt;=45,"36-45",
fact_orders[[#This Row],[dim_customers.Customer Age]]&lt;=55,"46-55",
TRUE,"56+"
)</f>
        <v>36-45</v>
      </c>
      <c r="X2548" t="str" cm="1">
        <f t="array" ref="X2548">_xlfn.IFS(fact_orders[[#This Row],[Original Price]]&lt;250,"Under 250", fact_orders[[#This Row],[Original Price]]&lt;500, "250-499",fact_orders[[#This Row],[Original Price]]&lt;1000,"500-999",fact_orders[[#This Row],[Original Price]]&lt;2000,"1000-1999",TRUE,"2000+")</f>
        <v>500-999</v>
      </c>
      <c r="Y2548" t="str" cm="1">
        <f t="array" ref="Y2548">_xlfn.IFS(fact_orders[[#This Row],[Discount%]]&lt;0.2,"10-19%",fact_orders[[#This Row],[Discount%]]&lt;0.3,"20-29%",fact_orders[[#This Row],[Discount%]]&lt;0.4,"30-39%",fact_orders[[#This Row],[Discount%]]&lt;0.5,"40-49%",TRUE,"50%+")</f>
        <v>30-39%</v>
      </c>
    </row>
    <row r="2549" spans="1:25" hidden="1" x14ac:dyDescent="0.3">
      <c r="A2549" t="s">
        <v>5965</v>
      </c>
      <c r="B2549" t="s">
        <v>3325</v>
      </c>
      <c r="C2549" t="s">
        <v>2384</v>
      </c>
      <c r="D2549" s="2">
        <v>45004</v>
      </c>
      <c r="E2549">
        <v>654</v>
      </c>
      <c r="F2549" s="4">
        <v>0.3</v>
      </c>
      <c r="G2549" t="s">
        <v>2115</v>
      </c>
      <c r="H2549" t="s">
        <v>2116</v>
      </c>
      <c r="I2549" t="s">
        <v>2354</v>
      </c>
      <c r="J2549" t="s">
        <v>2244</v>
      </c>
      <c r="K2549" t="s">
        <v>2119</v>
      </c>
      <c r="L2549" t="s">
        <v>27</v>
      </c>
      <c r="M2549">
        <v>4</v>
      </c>
      <c r="N2549">
        <v>42</v>
      </c>
      <c r="O2549" t="s">
        <v>3321</v>
      </c>
      <c r="P2549" t="s">
        <v>3322</v>
      </c>
      <c r="Q2549" s="7">
        <f>fact_orders[[#This Row],[Original Price]]*(1-fact_orders[[#This Row],[Discount%]])</f>
        <v>457.79999999999995</v>
      </c>
      <c r="R2549">
        <f>fact_orders[[#This Row],[Original Price]]*fact_orders[[#This Row],[Discount%]]</f>
        <v>196.2</v>
      </c>
      <c r="S2549">
        <f>YEAR(fact_orders[[#This Row],[Date]])</f>
        <v>2023</v>
      </c>
      <c r="T2549">
        <f>MONTH(fact_orders[[#This Row],[Date]])</f>
        <v>3</v>
      </c>
      <c r="U2549" t="str">
        <f>TEXT(fact_orders[[#This Row],[Date]],"mmm-yyyy")</f>
        <v>Mar-2023</v>
      </c>
      <c r="V2549" t="str">
        <f>"Q"&amp;ROUNDUP(MONTH(fact_orders[[#This Row],[Date]])/3,0)</f>
        <v>Q1</v>
      </c>
      <c r="W2549" t="str" cm="1">
        <f t="array" ref="W2549">_xlfn.IFS(
fact_orders[[#This Row],[dim_customers.Customer Age]]&lt;=25,"18-25",
fact_orders[[#This Row],[dim_customers.Customer Age]]&lt;=35,"26-35",
fact_orders[[#This Row],[dim_customers.Customer Age]]&lt;=45,"36-45",
fact_orders[[#This Row],[dim_customers.Customer Age]]&lt;=55,"46-55",
TRUE,"56+"
)</f>
        <v>36-45</v>
      </c>
      <c r="X2549" t="str" cm="1">
        <f t="array" ref="X2549">_xlfn.IFS(fact_orders[[#This Row],[Original Price]]&lt;250,"Under 250", fact_orders[[#This Row],[Original Price]]&lt;500, "250-499",fact_orders[[#This Row],[Original Price]]&lt;1000,"500-999",fact_orders[[#This Row],[Original Price]]&lt;2000,"1000-1999",TRUE,"2000+")</f>
        <v>500-999</v>
      </c>
      <c r="Y2549" t="str" cm="1">
        <f t="array" ref="Y2549">_xlfn.IFS(fact_orders[[#This Row],[Discount%]]&lt;0.2,"10-19%",fact_orders[[#This Row],[Discount%]]&lt;0.3,"20-29%",fact_orders[[#This Row],[Discount%]]&lt;0.4,"30-39%",fact_orders[[#This Row],[Discount%]]&lt;0.5,"40-49%",TRUE,"50%+")</f>
        <v>30-39%</v>
      </c>
    </row>
    <row r="2550" spans="1:25" hidden="1" x14ac:dyDescent="0.3">
      <c r="A2550" t="s">
        <v>5966</v>
      </c>
      <c r="B2550" t="s">
        <v>3326</v>
      </c>
      <c r="C2550" t="s">
        <v>2385</v>
      </c>
      <c r="D2550" s="2">
        <v>44836</v>
      </c>
      <c r="E2550">
        <v>356</v>
      </c>
      <c r="F2550" s="4">
        <v>0.3</v>
      </c>
      <c r="G2550" t="s">
        <v>2115</v>
      </c>
      <c r="H2550" t="s">
        <v>2116</v>
      </c>
      <c r="I2550" t="s">
        <v>2354</v>
      </c>
      <c r="J2550" t="s">
        <v>2244</v>
      </c>
      <c r="K2550" t="s">
        <v>2119</v>
      </c>
      <c r="L2550" t="s">
        <v>2142</v>
      </c>
      <c r="M2550">
        <v>4</v>
      </c>
      <c r="N2550">
        <v>43</v>
      </c>
      <c r="O2550" t="s">
        <v>3321</v>
      </c>
      <c r="P2550" t="s">
        <v>3322</v>
      </c>
      <c r="Q2550" s="7">
        <f>fact_orders[[#This Row],[Original Price]]*(1-fact_orders[[#This Row],[Discount%]])</f>
        <v>249.2</v>
      </c>
      <c r="R2550">
        <f>fact_orders[[#This Row],[Original Price]]*fact_orders[[#This Row],[Discount%]]</f>
        <v>106.8</v>
      </c>
      <c r="S2550">
        <f>YEAR(fact_orders[[#This Row],[Date]])</f>
        <v>2022</v>
      </c>
      <c r="T2550">
        <f>MONTH(fact_orders[[#This Row],[Date]])</f>
        <v>10</v>
      </c>
      <c r="U2550" t="str">
        <f>TEXT(fact_orders[[#This Row],[Date]],"mmm-yyyy")</f>
        <v>Oct-2022</v>
      </c>
      <c r="V2550" t="str">
        <f>"Q"&amp;ROUNDUP(MONTH(fact_orders[[#This Row],[Date]])/3,0)</f>
        <v>Q4</v>
      </c>
      <c r="W2550" t="str" cm="1">
        <f t="array" ref="W2550">_xlfn.IFS(
fact_orders[[#This Row],[dim_customers.Customer Age]]&lt;=25,"18-25",
fact_orders[[#This Row],[dim_customers.Customer Age]]&lt;=35,"26-35",
fact_orders[[#This Row],[dim_customers.Customer Age]]&lt;=45,"36-45",
fact_orders[[#This Row],[dim_customers.Customer Age]]&lt;=55,"46-55",
TRUE,"56+"
)</f>
        <v>36-45</v>
      </c>
      <c r="X2550" t="str" cm="1">
        <f t="array" ref="X2550">_xlfn.IFS(fact_orders[[#This Row],[Original Price]]&lt;250,"Under 250", fact_orders[[#This Row],[Original Price]]&lt;500, "250-499",fact_orders[[#This Row],[Original Price]]&lt;1000,"500-999",fact_orders[[#This Row],[Original Price]]&lt;2000,"1000-1999",TRUE,"2000+")</f>
        <v>250-499</v>
      </c>
      <c r="Y2550" t="str" cm="1">
        <f t="array" ref="Y2550">_xlfn.IFS(fact_orders[[#This Row],[Discount%]]&lt;0.2,"10-19%",fact_orders[[#This Row],[Discount%]]&lt;0.3,"20-29%",fact_orders[[#This Row],[Discount%]]&lt;0.4,"30-39%",fact_orders[[#This Row],[Discount%]]&lt;0.5,"40-49%",TRUE,"50%+")</f>
        <v>30-39%</v>
      </c>
    </row>
    <row r="2551" spans="1:25" hidden="1" x14ac:dyDescent="0.3">
      <c r="A2551" t="s">
        <v>5967</v>
      </c>
      <c r="B2551" t="s">
        <v>3327</v>
      </c>
      <c r="C2551" t="s">
        <v>2386</v>
      </c>
      <c r="D2551" s="2">
        <v>44239</v>
      </c>
      <c r="E2551">
        <v>686</v>
      </c>
      <c r="F2551" s="4">
        <v>0.3</v>
      </c>
      <c r="G2551" t="s">
        <v>2115</v>
      </c>
      <c r="H2551" t="s">
        <v>2116</v>
      </c>
      <c r="I2551" t="s">
        <v>2354</v>
      </c>
      <c r="J2551" t="s">
        <v>2244</v>
      </c>
      <c r="K2551" t="s">
        <v>2119</v>
      </c>
      <c r="L2551" t="s">
        <v>2142</v>
      </c>
      <c r="M2551">
        <v>4</v>
      </c>
      <c r="N2551">
        <v>44</v>
      </c>
      <c r="O2551" t="s">
        <v>3321</v>
      </c>
      <c r="P2551" t="s">
        <v>3322</v>
      </c>
      <c r="Q2551" s="7">
        <f>fact_orders[[#This Row],[Original Price]]*(1-fact_orders[[#This Row],[Discount%]])</f>
        <v>480.2</v>
      </c>
      <c r="R2551">
        <f>fact_orders[[#This Row],[Original Price]]*fact_orders[[#This Row],[Discount%]]</f>
        <v>205.79999999999998</v>
      </c>
      <c r="S2551">
        <f>YEAR(fact_orders[[#This Row],[Date]])</f>
        <v>2021</v>
      </c>
      <c r="T2551">
        <f>MONTH(fact_orders[[#This Row],[Date]])</f>
        <v>2</v>
      </c>
      <c r="U2551" t="str">
        <f>TEXT(fact_orders[[#This Row],[Date]],"mmm-yyyy")</f>
        <v>Feb-2021</v>
      </c>
      <c r="V2551" t="str">
        <f>"Q"&amp;ROUNDUP(MONTH(fact_orders[[#This Row],[Date]])/3,0)</f>
        <v>Q1</v>
      </c>
      <c r="W2551" t="str" cm="1">
        <f t="array" ref="W2551">_xlfn.IFS(
fact_orders[[#This Row],[dim_customers.Customer Age]]&lt;=25,"18-25",
fact_orders[[#This Row],[dim_customers.Customer Age]]&lt;=35,"26-35",
fact_orders[[#This Row],[dim_customers.Customer Age]]&lt;=45,"36-45",
fact_orders[[#This Row],[dim_customers.Customer Age]]&lt;=55,"46-55",
TRUE,"56+"
)</f>
        <v>36-45</v>
      </c>
      <c r="X2551" t="str" cm="1">
        <f t="array" ref="X2551">_xlfn.IFS(fact_orders[[#This Row],[Original Price]]&lt;250,"Under 250", fact_orders[[#This Row],[Original Price]]&lt;500, "250-499",fact_orders[[#This Row],[Original Price]]&lt;1000,"500-999",fact_orders[[#This Row],[Original Price]]&lt;2000,"1000-1999",TRUE,"2000+")</f>
        <v>500-999</v>
      </c>
      <c r="Y2551" t="str" cm="1">
        <f t="array" ref="Y2551">_xlfn.IFS(fact_orders[[#This Row],[Discount%]]&lt;0.2,"10-19%",fact_orders[[#This Row],[Discount%]]&lt;0.3,"20-29%",fact_orders[[#This Row],[Discount%]]&lt;0.4,"30-39%",fact_orders[[#This Row],[Discount%]]&lt;0.5,"40-49%",TRUE,"50%+")</f>
        <v>30-39%</v>
      </c>
    </row>
    <row r="2552" spans="1:25" hidden="1" x14ac:dyDescent="0.3">
      <c r="A2552" t="s">
        <v>5968</v>
      </c>
      <c r="B2552" t="s">
        <v>3328</v>
      </c>
      <c r="C2552" t="s">
        <v>2387</v>
      </c>
      <c r="D2552" s="2">
        <v>44593</v>
      </c>
      <c r="E2552">
        <v>456</v>
      </c>
      <c r="F2552" s="4">
        <v>0.35</v>
      </c>
      <c r="G2552" t="s">
        <v>2115</v>
      </c>
      <c r="H2552" t="s">
        <v>2116</v>
      </c>
      <c r="I2552" t="s">
        <v>2354</v>
      </c>
      <c r="J2552" t="s">
        <v>2244</v>
      </c>
      <c r="K2552" t="s">
        <v>2119</v>
      </c>
      <c r="L2552" t="s">
        <v>2142</v>
      </c>
      <c r="M2552">
        <v>3</v>
      </c>
      <c r="N2552">
        <v>45</v>
      </c>
      <c r="O2552" t="s">
        <v>3321</v>
      </c>
      <c r="P2552" t="s">
        <v>3322</v>
      </c>
      <c r="Q2552" s="7">
        <f>fact_orders[[#This Row],[Original Price]]*(1-fact_orders[[#This Row],[Discount%]])</f>
        <v>296.40000000000003</v>
      </c>
      <c r="R2552">
        <f>fact_orders[[#This Row],[Original Price]]*fact_orders[[#This Row],[Discount%]]</f>
        <v>159.6</v>
      </c>
      <c r="S2552">
        <f>YEAR(fact_orders[[#This Row],[Date]])</f>
        <v>2022</v>
      </c>
      <c r="T2552">
        <f>MONTH(fact_orders[[#This Row],[Date]])</f>
        <v>2</v>
      </c>
      <c r="U2552" t="str">
        <f>TEXT(fact_orders[[#This Row],[Date]],"mmm-yyyy")</f>
        <v>Feb-2022</v>
      </c>
      <c r="V2552" t="str">
        <f>"Q"&amp;ROUNDUP(MONTH(fact_orders[[#This Row],[Date]])/3,0)</f>
        <v>Q1</v>
      </c>
      <c r="W2552" t="str" cm="1">
        <f t="array" ref="W2552">_xlfn.IFS(
fact_orders[[#This Row],[dim_customers.Customer Age]]&lt;=25,"18-25",
fact_orders[[#This Row],[dim_customers.Customer Age]]&lt;=35,"26-35",
fact_orders[[#This Row],[dim_customers.Customer Age]]&lt;=45,"36-45",
fact_orders[[#This Row],[dim_customers.Customer Age]]&lt;=55,"46-55",
TRUE,"56+"
)</f>
        <v>36-45</v>
      </c>
      <c r="X2552" t="str" cm="1">
        <f t="array" ref="X2552">_xlfn.IFS(fact_orders[[#This Row],[Original Price]]&lt;250,"Under 250", fact_orders[[#This Row],[Original Price]]&lt;500, "250-499",fact_orders[[#This Row],[Original Price]]&lt;1000,"500-999",fact_orders[[#This Row],[Original Price]]&lt;2000,"1000-1999",TRUE,"2000+")</f>
        <v>250-499</v>
      </c>
      <c r="Y2552" t="str" cm="1">
        <f t="array" ref="Y2552">_xlfn.IFS(fact_orders[[#This Row],[Discount%]]&lt;0.2,"10-19%",fact_orders[[#This Row],[Discount%]]&lt;0.3,"20-29%",fact_orders[[#This Row],[Discount%]]&lt;0.4,"30-39%",fact_orders[[#This Row],[Discount%]]&lt;0.5,"40-49%",TRUE,"50%+")</f>
        <v>30-39%</v>
      </c>
    </row>
    <row r="2553" spans="1:25" hidden="1" x14ac:dyDescent="0.3">
      <c r="A2553" t="s">
        <v>5969</v>
      </c>
      <c r="B2553" t="s">
        <v>3329</v>
      </c>
      <c r="C2553" t="s">
        <v>2388</v>
      </c>
      <c r="D2553" s="2">
        <v>44362</v>
      </c>
      <c r="E2553">
        <v>516</v>
      </c>
      <c r="F2553" s="4">
        <v>0.35</v>
      </c>
      <c r="G2553" t="s">
        <v>2115</v>
      </c>
      <c r="H2553" t="s">
        <v>2116</v>
      </c>
      <c r="I2553" t="s">
        <v>2354</v>
      </c>
      <c r="J2553" t="s">
        <v>2134</v>
      </c>
      <c r="K2553" t="s">
        <v>2119</v>
      </c>
      <c r="L2553" t="s">
        <v>2142</v>
      </c>
      <c r="M2553">
        <v>2</v>
      </c>
      <c r="N2553">
        <v>35</v>
      </c>
      <c r="O2553" t="s">
        <v>3321</v>
      </c>
      <c r="P2553" t="s">
        <v>3322</v>
      </c>
      <c r="Q2553" s="7">
        <f>fact_orders[[#This Row],[Original Price]]*(1-fact_orders[[#This Row],[Discount%]])</f>
        <v>335.40000000000003</v>
      </c>
      <c r="R2553">
        <f>fact_orders[[#This Row],[Original Price]]*fact_orders[[#This Row],[Discount%]]</f>
        <v>180.6</v>
      </c>
      <c r="S2553">
        <f>YEAR(fact_orders[[#This Row],[Date]])</f>
        <v>2021</v>
      </c>
      <c r="T2553">
        <f>MONTH(fact_orders[[#This Row],[Date]])</f>
        <v>6</v>
      </c>
      <c r="U2553" t="str">
        <f>TEXT(fact_orders[[#This Row],[Date]],"mmm-yyyy")</f>
        <v>Jun-2021</v>
      </c>
      <c r="V2553" t="str">
        <f>"Q"&amp;ROUNDUP(MONTH(fact_orders[[#This Row],[Date]])/3,0)</f>
        <v>Q2</v>
      </c>
      <c r="W2553" t="str" cm="1">
        <f t="array" ref="W2553">_xlfn.IFS(
fact_orders[[#This Row],[dim_customers.Customer Age]]&lt;=25,"18-25",
fact_orders[[#This Row],[dim_customers.Customer Age]]&lt;=35,"26-35",
fact_orders[[#This Row],[dim_customers.Customer Age]]&lt;=45,"36-45",
fact_orders[[#This Row],[dim_customers.Customer Age]]&lt;=55,"46-55",
TRUE,"56+"
)</f>
        <v>26-35</v>
      </c>
      <c r="X2553" t="str" cm="1">
        <f t="array" ref="X2553">_xlfn.IFS(fact_orders[[#This Row],[Original Price]]&lt;250,"Under 250", fact_orders[[#This Row],[Original Price]]&lt;500, "250-499",fact_orders[[#This Row],[Original Price]]&lt;1000,"500-999",fact_orders[[#This Row],[Original Price]]&lt;2000,"1000-1999",TRUE,"2000+")</f>
        <v>500-999</v>
      </c>
      <c r="Y2553" t="str" cm="1">
        <f t="array" ref="Y2553">_xlfn.IFS(fact_orders[[#This Row],[Discount%]]&lt;0.2,"10-19%",fact_orders[[#This Row],[Discount%]]&lt;0.3,"20-29%",fact_orders[[#This Row],[Discount%]]&lt;0.4,"30-39%",fact_orders[[#This Row],[Discount%]]&lt;0.5,"40-49%",TRUE,"50%+")</f>
        <v>30-39%</v>
      </c>
    </row>
    <row r="2554" spans="1:25" hidden="1" x14ac:dyDescent="0.3">
      <c r="A2554" t="s">
        <v>5970</v>
      </c>
      <c r="B2554" t="s">
        <v>3330</v>
      </c>
      <c r="C2554" t="s">
        <v>2389</v>
      </c>
      <c r="D2554" s="2">
        <v>44843</v>
      </c>
      <c r="E2554">
        <v>355</v>
      </c>
      <c r="F2554" s="4">
        <v>0.35</v>
      </c>
      <c r="G2554" t="s">
        <v>2115</v>
      </c>
      <c r="H2554" t="s">
        <v>2116</v>
      </c>
      <c r="I2554" t="s">
        <v>2354</v>
      </c>
      <c r="J2554" t="s">
        <v>2134</v>
      </c>
      <c r="K2554" t="s">
        <v>2119</v>
      </c>
      <c r="L2554" t="s">
        <v>2142</v>
      </c>
      <c r="M2554">
        <v>5</v>
      </c>
      <c r="N2554">
        <v>36</v>
      </c>
      <c r="O2554" t="s">
        <v>3331</v>
      </c>
      <c r="P2554" t="s">
        <v>3332</v>
      </c>
      <c r="Q2554" s="7">
        <f>fact_orders[[#This Row],[Original Price]]*(1-fact_orders[[#This Row],[Discount%]])</f>
        <v>230.75</v>
      </c>
      <c r="R2554">
        <f>fact_orders[[#This Row],[Original Price]]*fact_orders[[#This Row],[Discount%]]</f>
        <v>124.24999999999999</v>
      </c>
      <c r="S2554">
        <f>YEAR(fact_orders[[#This Row],[Date]])</f>
        <v>2022</v>
      </c>
      <c r="T2554">
        <f>MONTH(fact_orders[[#This Row],[Date]])</f>
        <v>10</v>
      </c>
      <c r="U2554" t="str">
        <f>TEXT(fact_orders[[#This Row],[Date]],"mmm-yyyy")</f>
        <v>Oct-2022</v>
      </c>
      <c r="V2554" t="str">
        <f>"Q"&amp;ROUNDUP(MONTH(fact_orders[[#This Row],[Date]])/3,0)</f>
        <v>Q4</v>
      </c>
      <c r="W2554" t="str" cm="1">
        <f t="array" ref="W2554">_xlfn.IFS(
fact_orders[[#This Row],[dim_customers.Customer Age]]&lt;=25,"18-25",
fact_orders[[#This Row],[dim_customers.Customer Age]]&lt;=35,"26-35",
fact_orders[[#This Row],[dim_customers.Customer Age]]&lt;=45,"36-45",
fact_orders[[#This Row],[dim_customers.Customer Age]]&lt;=55,"46-55",
TRUE,"56+"
)</f>
        <v>36-45</v>
      </c>
      <c r="X2554" t="str" cm="1">
        <f t="array" ref="X2554">_xlfn.IFS(fact_orders[[#This Row],[Original Price]]&lt;250,"Under 250", fact_orders[[#This Row],[Original Price]]&lt;500, "250-499",fact_orders[[#This Row],[Original Price]]&lt;1000,"500-999",fact_orders[[#This Row],[Original Price]]&lt;2000,"1000-1999",TRUE,"2000+")</f>
        <v>250-499</v>
      </c>
      <c r="Y2554" t="str" cm="1">
        <f t="array" ref="Y2554">_xlfn.IFS(fact_orders[[#This Row],[Discount%]]&lt;0.2,"10-19%",fact_orders[[#This Row],[Discount%]]&lt;0.3,"20-29%",fact_orders[[#This Row],[Discount%]]&lt;0.4,"30-39%",fact_orders[[#This Row],[Discount%]]&lt;0.5,"40-49%",TRUE,"50%+")</f>
        <v>30-39%</v>
      </c>
    </row>
    <row r="2555" spans="1:25" hidden="1" x14ac:dyDescent="0.3">
      <c r="A2555" t="s">
        <v>5971</v>
      </c>
      <c r="B2555" t="s">
        <v>3333</v>
      </c>
      <c r="C2555" t="s">
        <v>2390</v>
      </c>
      <c r="D2555" s="2">
        <v>44900</v>
      </c>
      <c r="E2555">
        <v>465</v>
      </c>
      <c r="F2555" s="4">
        <v>0.35</v>
      </c>
      <c r="G2555" t="s">
        <v>2115</v>
      </c>
      <c r="H2555" t="s">
        <v>2116</v>
      </c>
      <c r="I2555" t="s">
        <v>2354</v>
      </c>
      <c r="J2555" t="s">
        <v>2134</v>
      </c>
      <c r="K2555" t="s">
        <v>2119</v>
      </c>
      <c r="L2555" t="s">
        <v>130</v>
      </c>
      <c r="M2555">
        <v>4</v>
      </c>
      <c r="N2555">
        <v>37</v>
      </c>
      <c r="O2555" t="s">
        <v>3331</v>
      </c>
      <c r="P2555" t="s">
        <v>3332</v>
      </c>
      <c r="Q2555" s="7">
        <f>fact_orders[[#This Row],[Original Price]]*(1-fact_orders[[#This Row],[Discount%]])</f>
        <v>302.25</v>
      </c>
      <c r="R2555">
        <f>fact_orders[[#This Row],[Original Price]]*fact_orders[[#This Row],[Discount%]]</f>
        <v>162.75</v>
      </c>
      <c r="S2555">
        <f>YEAR(fact_orders[[#This Row],[Date]])</f>
        <v>2022</v>
      </c>
      <c r="T2555">
        <f>MONTH(fact_orders[[#This Row],[Date]])</f>
        <v>12</v>
      </c>
      <c r="U2555" t="str">
        <f>TEXT(fact_orders[[#This Row],[Date]],"mmm-yyyy")</f>
        <v>Dec-2022</v>
      </c>
      <c r="V2555" t="str">
        <f>"Q"&amp;ROUNDUP(MONTH(fact_orders[[#This Row],[Date]])/3,0)</f>
        <v>Q4</v>
      </c>
      <c r="W2555" t="str" cm="1">
        <f t="array" ref="W2555">_xlfn.IFS(
fact_orders[[#This Row],[dim_customers.Customer Age]]&lt;=25,"18-25",
fact_orders[[#This Row],[dim_customers.Customer Age]]&lt;=35,"26-35",
fact_orders[[#This Row],[dim_customers.Customer Age]]&lt;=45,"36-45",
fact_orders[[#This Row],[dim_customers.Customer Age]]&lt;=55,"46-55",
TRUE,"56+"
)</f>
        <v>36-45</v>
      </c>
      <c r="X2555" t="str" cm="1">
        <f t="array" ref="X2555">_xlfn.IFS(fact_orders[[#This Row],[Original Price]]&lt;250,"Under 250", fact_orders[[#This Row],[Original Price]]&lt;500, "250-499",fact_orders[[#This Row],[Original Price]]&lt;1000,"500-999",fact_orders[[#This Row],[Original Price]]&lt;2000,"1000-1999",TRUE,"2000+")</f>
        <v>250-499</v>
      </c>
      <c r="Y2555" t="str" cm="1">
        <f t="array" ref="Y2555">_xlfn.IFS(fact_orders[[#This Row],[Discount%]]&lt;0.2,"10-19%",fact_orders[[#This Row],[Discount%]]&lt;0.3,"20-29%",fact_orders[[#This Row],[Discount%]]&lt;0.4,"30-39%",fact_orders[[#This Row],[Discount%]]&lt;0.5,"40-49%",TRUE,"50%+")</f>
        <v>30-39%</v>
      </c>
    </row>
    <row r="2556" spans="1:25" hidden="1" x14ac:dyDescent="0.3">
      <c r="A2556" t="s">
        <v>5972</v>
      </c>
      <c r="B2556" t="s">
        <v>3334</v>
      </c>
      <c r="C2556" t="s">
        <v>2391</v>
      </c>
      <c r="D2556" s="2">
        <v>44597</v>
      </c>
      <c r="E2556">
        <v>965</v>
      </c>
      <c r="F2556" s="4">
        <v>0.35</v>
      </c>
      <c r="G2556" t="s">
        <v>2115</v>
      </c>
      <c r="H2556" t="s">
        <v>2116</v>
      </c>
      <c r="I2556" t="s">
        <v>2354</v>
      </c>
      <c r="J2556" t="s">
        <v>2134</v>
      </c>
      <c r="K2556" t="s">
        <v>2119</v>
      </c>
      <c r="L2556" t="s">
        <v>130</v>
      </c>
      <c r="M2556">
        <v>2</v>
      </c>
      <c r="N2556">
        <v>26</v>
      </c>
      <c r="O2556" t="s">
        <v>3331</v>
      </c>
      <c r="P2556" t="s">
        <v>3332</v>
      </c>
      <c r="Q2556" s="7">
        <f>fact_orders[[#This Row],[Original Price]]*(1-fact_orders[[#This Row],[Discount%]])</f>
        <v>627.25</v>
      </c>
      <c r="R2556">
        <f>fact_orders[[#This Row],[Original Price]]*fact_orders[[#This Row],[Discount%]]</f>
        <v>337.75</v>
      </c>
      <c r="S2556">
        <f>YEAR(fact_orders[[#This Row],[Date]])</f>
        <v>2022</v>
      </c>
      <c r="T2556">
        <f>MONTH(fact_orders[[#This Row],[Date]])</f>
        <v>2</v>
      </c>
      <c r="U2556" t="str">
        <f>TEXT(fact_orders[[#This Row],[Date]],"mmm-yyyy")</f>
        <v>Feb-2022</v>
      </c>
      <c r="V2556" t="str">
        <f>"Q"&amp;ROUNDUP(MONTH(fact_orders[[#This Row],[Date]])/3,0)</f>
        <v>Q1</v>
      </c>
      <c r="W2556" t="str" cm="1">
        <f t="array" ref="W2556">_xlfn.IFS(
fact_orders[[#This Row],[dim_customers.Customer Age]]&lt;=25,"18-25",
fact_orders[[#This Row],[dim_customers.Customer Age]]&lt;=35,"26-35",
fact_orders[[#This Row],[dim_customers.Customer Age]]&lt;=45,"36-45",
fact_orders[[#This Row],[dim_customers.Customer Age]]&lt;=55,"46-55",
TRUE,"56+"
)</f>
        <v>26-35</v>
      </c>
      <c r="X2556" t="str" cm="1">
        <f t="array" ref="X2556">_xlfn.IFS(fact_orders[[#This Row],[Original Price]]&lt;250,"Under 250", fact_orders[[#This Row],[Original Price]]&lt;500, "250-499",fact_orders[[#This Row],[Original Price]]&lt;1000,"500-999",fact_orders[[#This Row],[Original Price]]&lt;2000,"1000-1999",TRUE,"2000+")</f>
        <v>500-999</v>
      </c>
      <c r="Y2556" t="str" cm="1">
        <f t="array" ref="Y2556">_xlfn.IFS(fact_orders[[#This Row],[Discount%]]&lt;0.2,"10-19%",fact_orders[[#This Row],[Discount%]]&lt;0.3,"20-29%",fact_orders[[#This Row],[Discount%]]&lt;0.4,"30-39%",fact_orders[[#This Row],[Discount%]]&lt;0.5,"40-49%",TRUE,"50%+")</f>
        <v>30-39%</v>
      </c>
    </row>
    <row r="2557" spans="1:25" hidden="1" x14ac:dyDescent="0.3">
      <c r="A2557" t="s">
        <v>5973</v>
      </c>
      <c r="B2557" t="s">
        <v>3335</v>
      </c>
      <c r="C2557" t="s">
        <v>2392</v>
      </c>
      <c r="D2557" s="2">
        <v>44884</v>
      </c>
      <c r="E2557">
        <v>1158</v>
      </c>
      <c r="F2557" s="4">
        <v>0.35</v>
      </c>
      <c r="G2557" t="s">
        <v>2115</v>
      </c>
      <c r="H2557" t="s">
        <v>2116</v>
      </c>
      <c r="I2557" t="s">
        <v>2354</v>
      </c>
      <c r="J2557" t="s">
        <v>2134</v>
      </c>
      <c r="K2557" t="s">
        <v>2119</v>
      </c>
      <c r="L2557" t="s">
        <v>130</v>
      </c>
      <c r="M2557">
        <v>5</v>
      </c>
      <c r="N2557">
        <v>27</v>
      </c>
      <c r="O2557" t="s">
        <v>3331</v>
      </c>
      <c r="P2557" t="s">
        <v>3332</v>
      </c>
      <c r="Q2557" s="7">
        <f>fact_orders[[#This Row],[Original Price]]*(1-fact_orders[[#This Row],[Discount%]])</f>
        <v>752.7</v>
      </c>
      <c r="R2557">
        <f>fact_orders[[#This Row],[Original Price]]*fact_orders[[#This Row],[Discount%]]</f>
        <v>405.29999999999995</v>
      </c>
      <c r="S2557">
        <f>YEAR(fact_orders[[#This Row],[Date]])</f>
        <v>2022</v>
      </c>
      <c r="T2557">
        <f>MONTH(fact_orders[[#This Row],[Date]])</f>
        <v>11</v>
      </c>
      <c r="U2557" t="str">
        <f>TEXT(fact_orders[[#This Row],[Date]],"mmm-yyyy")</f>
        <v>Nov-2022</v>
      </c>
      <c r="V2557" t="str">
        <f>"Q"&amp;ROUNDUP(MONTH(fact_orders[[#This Row],[Date]])/3,0)</f>
        <v>Q4</v>
      </c>
      <c r="W2557" t="str" cm="1">
        <f t="array" ref="W2557">_xlfn.IFS(
fact_orders[[#This Row],[dim_customers.Customer Age]]&lt;=25,"18-25",
fact_orders[[#This Row],[dim_customers.Customer Age]]&lt;=35,"26-35",
fact_orders[[#This Row],[dim_customers.Customer Age]]&lt;=45,"36-45",
fact_orders[[#This Row],[dim_customers.Customer Age]]&lt;=55,"46-55",
TRUE,"56+"
)</f>
        <v>26-35</v>
      </c>
      <c r="X2557" t="str" cm="1">
        <f t="array" ref="X2557">_xlfn.IFS(fact_orders[[#This Row],[Original Price]]&lt;250,"Under 250", fact_orders[[#This Row],[Original Price]]&lt;500, "250-499",fact_orders[[#This Row],[Original Price]]&lt;1000,"500-999",fact_orders[[#This Row],[Original Price]]&lt;2000,"1000-1999",TRUE,"2000+")</f>
        <v>1000-1999</v>
      </c>
      <c r="Y2557" t="str" cm="1">
        <f t="array" ref="Y2557">_xlfn.IFS(fact_orders[[#This Row],[Discount%]]&lt;0.2,"10-19%",fact_orders[[#This Row],[Discount%]]&lt;0.3,"20-29%",fact_orders[[#This Row],[Discount%]]&lt;0.4,"30-39%",fact_orders[[#This Row],[Discount%]]&lt;0.5,"40-49%",TRUE,"50%+")</f>
        <v>30-39%</v>
      </c>
    </row>
    <row r="2558" spans="1:25" hidden="1" x14ac:dyDescent="0.3">
      <c r="A2558" t="s">
        <v>5974</v>
      </c>
      <c r="B2558" t="s">
        <v>3336</v>
      </c>
      <c r="C2558" t="s">
        <v>2393</v>
      </c>
      <c r="D2558" s="2">
        <v>44712</v>
      </c>
      <c r="E2558">
        <v>264</v>
      </c>
      <c r="F2558" s="4">
        <v>0.4</v>
      </c>
      <c r="G2558" t="s">
        <v>2115</v>
      </c>
      <c r="H2558" t="s">
        <v>2116</v>
      </c>
      <c r="I2558" t="s">
        <v>2354</v>
      </c>
      <c r="J2558" t="s">
        <v>2258</v>
      </c>
      <c r="K2558" t="s">
        <v>2119</v>
      </c>
      <c r="L2558" t="s">
        <v>130</v>
      </c>
      <c r="M2558">
        <v>5</v>
      </c>
      <c r="N2558">
        <v>28</v>
      </c>
      <c r="O2558" t="s">
        <v>3337</v>
      </c>
      <c r="P2558" t="s">
        <v>3332</v>
      </c>
      <c r="Q2558" s="7">
        <f>fact_orders[[#This Row],[Original Price]]*(1-fact_orders[[#This Row],[Discount%]])</f>
        <v>158.4</v>
      </c>
      <c r="R2558">
        <f>fact_orders[[#This Row],[Original Price]]*fact_orders[[#This Row],[Discount%]]</f>
        <v>105.60000000000001</v>
      </c>
      <c r="S2558">
        <f>YEAR(fact_orders[[#This Row],[Date]])</f>
        <v>2022</v>
      </c>
      <c r="T2558">
        <f>MONTH(fact_orders[[#This Row],[Date]])</f>
        <v>5</v>
      </c>
      <c r="U2558" t="str">
        <f>TEXT(fact_orders[[#This Row],[Date]],"mmm-yyyy")</f>
        <v>May-2022</v>
      </c>
      <c r="V2558" t="str">
        <f>"Q"&amp;ROUNDUP(MONTH(fact_orders[[#This Row],[Date]])/3,0)</f>
        <v>Q2</v>
      </c>
      <c r="W2558" t="str" cm="1">
        <f t="array" ref="W2558">_xlfn.IFS(
fact_orders[[#This Row],[dim_customers.Customer Age]]&lt;=25,"18-25",
fact_orders[[#This Row],[dim_customers.Customer Age]]&lt;=35,"26-35",
fact_orders[[#This Row],[dim_customers.Customer Age]]&lt;=45,"36-45",
fact_orders[[#This Row],[dim_customers.Customer Age]]&lt;=55,"46-55",
TRUE,"56+"
)</f>
        <v>26-35</v>
      </c>
      <c r="X2558" t="str" cm="1">
        <f t="array" ref="X2558">_xlfn.IFS(fact_orders[[#This Row],[Original Price]]&lt;250,"Under 250", fact_orders[[#This Row],[Original Price]]&lt;500, "250-499",fact_orders[[#This Row],[Original Price]]&lt;1000,"500-999",fact_orders[[#This Row],[Original Price]]&lt;2000,"1000-1999",TRUE,"2000+")</f>
        <v>250-499</v>
      </c>
      <c r="Y2558" t="str" cm="1">
        <f t="array" ref="Y2558">_xlfn.IFS(fact_orders[[#This Row],[Discount%]]&lt;0.2,"10-19%",fact_orders[[#This Row],[Discount%]]&lt;0.3,"20-29%",fact_orders[[#This Row],[Discount%]]&lt;0.4,"30-39%",fact_orders[[#This Row],[Discount%]]&lt;0.5,"40-49%",TRUE,"50%+")</f>
        <v>40-49%</v>
      </c>
    </row>
    <row r="2559" spans="1:25" hidden="1" x14ac:dyDescent="0.3">
      <c r="A2559" t="s">
        <v>5975</v>
      </c>
      <c r="B2559" t="s">
        <v>3338</v>
      </c>
      <c r="C2559" t="s">
        <v>2394</v>
      </c>
      <c r="D2559" s="2">
        <v>44908</v>
      </c>
      <c r="E2559">
        <v>433</v>
      </c>
      <c r="F2559" s="4">
        <v>0.4</v>
      </c>
      <c r="G2559" t="s">
        <v>2115</v>
      </c>
      <c r="H2559" t="s">
        <v>2116</v>
      </c>
      <c r="I2559" t="s">
        <v>2354</v>
      </c>
      <c r="J2559" t="s">
        <v>2258</v>
      </c>
      <c r="K2559" t="s">
        <v>2119</v>
      </c>
      <c r="L2559" t="s">
        <v>130</v>
      </c>
      <c r="M2559">
        <v>4</v>
      </c>
      <c r="N2559">
        <v>29</v>
      </c>
      <c r="O2559" t="s">
        <v>3337</v>
      </c>
      <c r="P2559" t="s">
        <v>3332</v>
      </c>
      <c r="Q2559" s="7">
        <f>fact_orders[[#This Row],[Original Price]]*(1-fact_orders[[#This Row],[Discount%]])</f>
        <v>259.8</v>
      </c>
      <c r="R2559">
        <f>fact_orders[[#This Row],[Original Price]]*fact_orders[[#This Row],[Discount%]]</f>
        <v>173.20000000000002</v>
      </c>
      <c r="S2559">
        <f>YEAR(fact_orders[[#This Row],[Date]])</f>
        <v>2022</v>
      </c>
      <c r="T2559">
        <f>MONTH(fact_orders[[#This Row],[Date]])</f>
        <v>12</v>
      </c>
      <c r="U2559" t="str">
        <f>TEXT(fact_orders[[#This Row],[Date]],"mmm-yyyy")</f>
        <v>Dec-2022</v>
      </c>
      <c r="V2559" t="str">
        <f>"Q"&amp;ROUNDUP(MONTH(fact_orders[[#This Row],[Date]])/3,0)</f>
        <v>Q4</v>
      </c>
      <c r="W2559" t="str" cm="1">
        <f t="array" ref="W2559">_xlfn.IFS(
fact_orders[[#This Row],[dim_customers.Customer Age]]&lt;=25,"18-25",
fact_orders[[#This Row],[dim_customers.Customer Age]]&lt;=35,"26-35",
fact_orders[[#This Row],[dim_customers.Customer Age]]&lt;=45,"36-45",
fact_orders[[#This Row],[dim_customers.Customer Age]]&lt;=55,"46-55",
TRUE,"56+"
)</f>
        <v>26-35</v>
      </c>
      <c r="X2559" t="str" cm="1">
        <f t="array" ref="X2559">_xlfn.IFS(fact_orders[[#This Row],[Original Price]]&lt;250,"Under 250", fact_orders[[#This Row],[Original Price]]&lt;500, "250-499",fact_orders[[#This Row],[Original Price]]&lt;1000,"500-999",fact_orders[[#This Row],[Original Price]]&lt;2000,"1000-1999",TRUE,"2000+")</f>
        <v>250-499</v>
      </c>
      <c r="Y2559" t="str" cm="1">
        <f t="array" ref="Y2559">_xlfn.IFS(fact_orders[[#This Row],[Discount%]]&lt;0.2,"10-19%",fact_orders[[#This Row],[Discount%]]&lt;0.3,"20-29%",fact_orders[[#This Row],[Discount%]]&lt;0.4,"30-39%",fact_orders[[#This Row],[Discount%]]&lt;0.5,"40-49%",TRUE,"50%+")</f>
        <v>40-49%</v>
      </c>
    </row>
    <row r="2560" spans="1:25" hidden="1" x14ac:dyDescent="0.3">
      <c r="A2560" t="s">
        <v>5976</v>
      </c>
      <c r="B2560" t="s">
        <v>3339</v>
      </c>
      <c r="C2560" t="s">
        <v>2395</v>
      </c>
      <c r="D2560" s="2">
        <v>44909</v>
      </c>
      <c r="E2560">
        <v>562</v>
      </c>
      <c r="F2560" s="4">
        <v>0.15</v>
      </c>
      <c r="G2560" t="s">
        <v>2115</v>
      </c>
      <c r="H2560" t="s">
        <v>2116</v>
      </c>
      <c r="I2560" t="s">
        <v>2354</v>
      </c>
      <c r="J2560" t="s">
        <v>2258</v>
      </c>
      <c r="K2560" t="s">
        <v>2119</v>
      </c>
      <c r="L2560" t="s">
        <v>196</v>
      </c>
      <c r="M2560">
        <v>4</v>
      </c>
      <c r="N2560">
        <v>30</v>
      </c>
      <c r="O2560" t="s">
        <v>3337</v>
      </c>
      <c r="P2560" t="s">
        <v>3332</v>
      </c>
      <c r="Q2560" s="7">
        <f>fact_orders[[#This Row],[Original Price]]*(1-fact_orders[[#This Row],[Discount%]])</f>
        <v>477.7</v>
      </c>
      <c r="R2560">
        <f>fact_orders[[#This Row],[Original Price]]*fact_orders[[#This Row],[Discount%]]</f>
        <v>84.3</v>
      </c>
      <c r="S2560">
        <f>YEAR(fact_orders[[#This Row],[Date]])</f>
        <v>2022</v>
      </c>
      <c r="T2560">
        <f>MONTH(fact_orders[[#This Row],[Date]])</f>
        <v>12</v>
      </c>
      <c r="U2560" t="str">
        <f>TEXT(fact_orders[[#This Row],[Date]],"mmm-yyyy")</f>
        <v>Dec-2022</v>
      </c>
      <c r="V2560" t="str">
        <f>"Q"&amp;ROUNDUP(MONTH(fact_orders[[#This Row],[Date]])/3,0)</f>
        <v>Q4</v>
      </c>
      <c r="W2560" t="str" cm="1">
        <f t="array" ref="W2560">_xlfn.IFS(
fact_orders[[#This Row],[dim_customers.Customer Age]]&lt;=25,"18-25",
fact_orders[[#This Row],[dim_customers.Customer Age]]&lt;=35,"26-35",
fact_orders[[#This Row],[dim_customers.Customer Age]]&lt;=45,"36-45",
fact_orders[[#This Row],[dim_customers.Customer Age]]&lt;=55,"46-55",
TRUE,"56+"
)</f>
        <v>26-35</v>
      </c>
      <c r="X2560" t="str" cm="1">
        <f t="array" ref="X2560">_xlfn.IFS(fact_orders[[#This Row],[Original Price]]&lt;250,"Under 250", fact_orders[[#This Row],[Original Price]]&lt;500, "250-499",fact_orders[[#This Row],[Original Price]]&lt;1000,"500-999",fact_orders[[#This Row],[Original Price]]&lt;2000,"1000-1999",TRUE,"2000+")</f>
        <v>500-999</v>
      </c>
      <c r="Y2560" t="str" cm="1">
        <f t="array" ref="Y2560">_xlfn.IFS(fact_orders[[#This Row],[Discount%]]&lt;0.2,"10-19%",fact_orders[[#This Row],[Discount%]]&lt;0.3,"20-29%",fact_orders[[#This Row],[Discount%]]&lt;0.4,"30-39%",fact_orders[[#This Row],[Discount%]]&lt;0.5,"40-49%",TRUE,"50%+")</f>
        <v>10-19%</v>
      </c>
    </row>
    <row r="2561" spans="1:25" hidden="1" x14ac:dyDescent="0.3">
      <c r="A2561" t="s">
        <v>5977</v>
      </c>
      <c r="B2561" t="s">
        <v>3340</v>
      </c>
      <c r="C2561" t="s">
        <v>2396</v>
      </c>
      <c r="D2561" s="2">
        <v>44361</v>
      </c>
      <c r="E2561">
        <v>423</v>
      </c>
      <c r="F2561" s="4">
        <v>0.15</v>
      </c>
      <c r="G2561" t="s">
        <v>2115</v>
      </c>
      <c r="H2561" t="s">
        <v>2116</v>
      </c>
      <c r="I2561" t="s">
        <v>2354</v>
      </c>
      <c r="J2561" t="s">
        <v>2258</v>
      </c>
      <c r="K2561" t="s">
        <v>2119</v>
      </c>
      <c r="L2561" t="s">
        <v>196</v>
      </c>
      <c r="M2561">
        <v>4</v>
      </c>
      <c r="N2561">
        <v>31</v>
      </c>
      <c r="O2561" t="s">
        <v>3341</v>
      </c>
      <c r="P2561" t="s">
        <v>3332</v>
      </c>
      <c r="Q2561" s="7">
        <f>fact_orders[[#This Row],[Original Price]]*(1-fact_orders[[#This Row],[Discount%]])</f>
        <v>359.55</v>
      </c>
      <c r="R2561">
        <f>fact_orders[[#This Row],[Original Price]]*fact_orders[[#This Row],[Discount%]]</f>
        <v>63.449999999999996</v>
      </c>
      <c r="S2561">
        <f>YEAR(fact_orders[[#This Row],[Date]])</f>
        <v>2021</v>
      </c>
      <c r="T2561">
        <f>MONTH(fact_orders[[#This Row],[Date]])</f>
        <v>6</v>
      </c>
      <c r="U2561" t="str">
        <f>TEXT(fact_orders[[#This Row],[Date]],"mmm-yyyy")</f>
        <v>Jun-2021</v>
      </c>
      <c r="V2561" t="str">
        <f>"Q"&amp;ROUNDUP(MONTH(fact_orders[[#This Row],[Date]])/3,0)</f>
        <v>Q2</v>
      </c>
      <c r="W2561" t="str" cm="1">
        <f t="array" ref="W2561">_xlfn.IFS(
fact_orders[[#This Row],[dim_customers.Customer Age]]&lt;=25,"18-25",
fact_orders[[#This Row],[dim_customers.Customer Age]]&lt;=35,"26-35",
fact_orders[[#This Row],[dim_customers.Customer Age]]&lt;=45,"36-45",
fact_orders[[#This Row],[dim_customers.Customer Age]]&lt;=55,"46-55",
TRUE,"56+"
)</f>
        <v>26-35</v>
      </c>
      <c r="X2561" t="str" cm="1">
        <f t="array" ref="X2561">_xlfn.IFS(fact_orders[[#This Row],[Original Price]]&lt;250,"Under 250", fact_orders[[#This Row],[Original Price]]&lt;500, "250-499",fact_orders[[#This Row],[Original Price]]&lt;1000,"500-999",fact_orders[[#This Row],[Original Price]]&lt;2000,"1000-1999",TRUE,"2000+")</f>
        <v>250-499</v>
      </c>
      <c r="Y2561" t="str" cm="1">
        <f t="array" ref="Y2561">_xlfn.IFS(fact_orders[[#This Row],[Discount%]]&lt;0.2,"10-19%",fact_orders[[#This Row],[Discount%]]&lt;0.3,"20-29%",fact_orders[[#This Row],[Discount%]]&lt;0.4,"30-39%",fact_orders[[#This Row],[Discount%]]&lt;0.5,"40-49%",TRUE,"50%+")</f>
        <v>10-19%</v>
      </c>
    </row>
    <row r="2562" spans="1:25" hidden="1" x14ac:dyDescent="0.3">
      <c r="A2562" t="s">
        <v>5978</v>
      </c>
      <c r="B2562" t="s">
        <v>3342</v>
      </c>
      <c r="C2562" t="s">
        <v>2397</v>
      </c>
      <c r="D2562" s="2">
        <v>44264</v>
      </c>
      <c r="E2562">
        <v>621</v>
      </c>
      <c r="F2562" s="4">
        <v>0.15</v>
      </c>
      <c r="G2562" t="s">
        <v>2115</v>
      </c>
      <c r="H2562" t="s">
        <v>2116</v>
      </c>
      <c r="I2562" t="s">
        <v>2354</v>
      </c>
      <c r="J2562" t="s">
        <v>2258</v>
      </c>
      <c r="K2562" t="s">
        <v>2119</v>
      </c>
      <c r="L2562" t="s">
        <v>196</v>
      </c>
      <c r="M2562">
        <v>3</v>
      </c>
      <c r="N2562">
        <v>32</v>
      </c>
      <c r="O2562" t="s">
        <v>3341</v>
      </c>
      <c r="P2562" t="s">
        <v>3332</v>
      </c>
      <c r="Q2562" s="7">
        <f>fact_orders[[#This Row],[Original Price]]*(1-fact_orders[[#This Row],[Discount%]])</f>
        <v>527.85</v>
      </c>
      <c r="R2562">
        <f>fact_orders[[#This Row],[Original Price]]*fact_orders[[#This Row],[Discount%]]</f>
        <v>93.149999999999991</v>
      </c>
      <c r="S2562">
        <f>YEAR(fact_orders[[#This Row],[Date]])</f>
        <v>2021</v>
      </c>
      <c r="T2562">
        <f>MONTH(fact_orders[[#This Row],[Date]])</f>
        <v>3</v>
      </c>
      <c r="U2562" t="str">
        <f>TEXT(fact_orders[[#This Row],[Date]],"mmm-yyyy")</f>
        <v>Mar-2021</v>
      </c>
      <c r="V2562" t="str">
        <f>"Q"&amp;ROUNDUP(MONTH(fact_orders[[#This Row],[Date]])/3,0)</f>
        <v>Q1</v>
      </c>
      <c r="W2562" t="str" cm="1">
        <f t="array" ref="W2562">_xlfn.IFS(
fact_orders[[#This Row],[dim_customers.Customer Age]]&lt;=25,"18-25",
fact_orders[[#This Row],[dim_customers.Customer Age]]&lt;=35,"26-35",
fact_orders[[#This Row],[dim_customers.Customer Age]]&lt;=45,"36-45",
fact_orders[[#This Row],[dim_customers.Customer Age]]&lt;=55,"46-55",
TRUE,"56+"
)</f>
        <v>26-35</v>
      </c>
      <c r="X2562" t="str" cm="1">
        <f t="array" ref="X2562">_xlfn.IFS(fact_orders[[#This Row],[Original Price]]&lt;250,"Under 250", fact_orders[[#This Row],[Original Price]]&lt;500, "250-499",fact_orders[[#This Row],[Original Price]]&lt;1000,"500-999",fact_orders[[#This Row],[Original Price]]&lt;2000,"1000-1999",TRUE,"2000+")</f>
        <v>500-999</v>
      </c>
      <c r="Y2562" t="str" cm="1">
        <f t="array" ref="Y2562">_xlfn.IFS(fact_orders[[#This Row],[Discount%]]&lt;0.2,"10-19%",fact_orders[[#This Row],[Discount%]]&lt;0.3,"20-29%",fact_orders[[#This Row],[Discount%]]&lt;0.4,"30-39%",fact_orders[[#This Row],[Discount%]]&lt;0.5,"40-49%",TRUE,"50%+")</f>
        <v>10-19%</v>
      </c>
    </row>
    <row r="2563" spans="1:25" hidden="1" x14ac:dyDescent="0.3">
      <c r="A2563" t="s">
        <v>5979</v>
      </c>
      <c r="B2563" t="s">
        <v>3343</v>
      </c>
      <c r="C2563" t="s">
        <v>2398</v>
      </c>
      <c r="D2563" s="2">
        <v>44855</v>
      </c>
      <c r="E2563">
        <v>333</v>
      </c>
      <c r="F2563" s="4">
        <v>0.35</v>
      </c>
      <c r="G2563" t="s">
        <v>2115</v>
      </c>
      <c r="H2563" t="s">
        <v>2116</v>
      </c>
      <c r="I2563" t="s">
        <v>2354</v>
      </c>
      <c r="J2563" t="s">
        <v>2258</v>
      </c>
      <c r="K2563" t="s">
        <v>2119</v>
      </c>
      <c r="L2563" t="s">
        <v>196</v>
      </c>
      <c r="M2563">
        <v>5</v>
      </c>
      <c r="N2563">
        <v>33</v>
      </c>
      <c r="O2563" t="s">
        <v>3341</v>
      </c>
      <c r="P2563" t="s">
        <v>3332</v>
      </c>
      <c r="Q2563" s="7">
        <f>fact_orders[[#This Row],[Original Price]]*(1-fact_orders[[#This Row],[Discount%]])</f>
        <v>216.45000000000002</v>
      </c>
      <c r="R2563">
        <f>fact_orders[[#This Row],[Original Price]]*fact_orders[[#This Row],[Discount%]]</f>
        <v>116.55</v>
      </c>
      <c r="S2563">
        <f>YEAR(fact_orders[[#This Row],[Date]])</f>
        <v>2022</v>
      </c>
      <c r="T2563">
        <f>MONTH(fact_orders[[#This Row],[Date]])</f>
        <v>10</v>
      </c>
      <c r="U2563" t="str">
        <f>TEXT(fact_orders[[#This Row],[Date]],"mmm-yyyy")</f>
        <v>Oct-2022</v>
      </c>
      <c r="V2563" t="str">
        <f>"Q"&amp;ROUNDUP(MONTH(fact_orders[[#This Row],[Date]])/3,0)</f>
        <v>Q4</v>
      </c>
      <c r="W2563" t="str" cm="1">
        <f t="array" ref="W2563">_xlfn.IFS(
fact_orders[[#This Row],[dim_customers.Customer Age]]&lt;=25,"18-25",
fact_orders[[#This Row],[dim_customers.Customer Age]]&lt;=35,"26-35",
fact_orders[[#This Row],[dim_customers.Customer Age]]&lt;=45,"36-45",
fact_orders[[#This Row],[dim_customers.Customer Age]]&lt;=55,"46-55",
TRUE,"56+"
)</f>
        <v>26-35</v>
      </c>
      <c r="X2563" t="str" cm="1">
        <f t="array" ref="X2563">_xlfn.IFS(fact_orders[[#This Row],[Original Price]]&lt;250,"Under 250", fact_orders[[#This Row],[Original Price]]&lt;500, "250-499",fact_orders[[#This Row],[Original Price]]&lt;1000,"500-999",fact_orders[[#This Row],[Original Price]]&lt;2000,"1000-1999",TRUE,"2000+")</f>
        <v>250-499</v>
      </c>
      <c r="Y2563" t="str" cm="1">
        <f t="array" ref="Y2563">_xlfn.IFS(fact_orders[[#This Row],[Discount%]]&lt;0.2,"10-19%",fact_orders[[#This Row],[Discount%]]&lt;0.3,"20-29%",fact_orders[[#This Row],[Discount%]]&lt;0.4,"30-39%",fact_orders[[#This Row],[Discount%]]&lt;0.5,"40-49%",TRUE,"50%+")</f>
        <v>30-39%</v>
      </c>
    </row>
    <row r="2564" spans="1:25" hidden="1" x14ac:dyDescent="0.3">
      <c r="A2564" t="s">
        <v>5980</v>
      </c>
      <c r="B2564" t="s">
        <v>3344</v>
      </c>
      <c r="C2564" t="s">
        <v>2399</v>
      </c>
      <c r="D2564" s="2">
        <v>44612</v>
      </c>
      <c r="E2564">
        <v>236</v>
      </c>
      <c r="F2564" s="4">
        <v>0.35</v>
      </c>
      <c r="G2564" t="s">
        <v>2115</v>
      </c>
      <c r="H2564" t="s">
        <v>2116</v>
      </c>
      <c r="I2564" t="s">
        <v>2400</v>
      </c>
      <c r="J2564" t="s">
        <v>2157</v>
      </c>
      <c r="K2564" t="s">
        <v>2119</v>
      </c>
      <c r="L2564" t="s">
        <v>196</v>
      </c>
      <c r="M2564">
        <v>4</v>
      </c>
      <c r="N2564">
        <v>44</v>
      </c>
      <c r="O2564" t="s">
        <v>3345</v>
      </c>
      <c r="P2564" t="s">
        <v>3332</v>
      </c>
      <c r="Q2564" s="7">
        <f>fact_orders[[#This Row],[Original Price]]*(1-fact_orders[[#This Row],[Discount%]])</f>
        <v>153.4</v>
      </c>
      <c r="R2564">
        <f>fact_orders[[#This Row],[Original Price]]*fact_orders[[#This Row],[Discount%]]</f>
        <v>82.6</v>
      </c>
      <c r="S2564">
        <f>YEAR(fact_orders[[#This Row],[Date]])</f>
        <v>2022</v>
      </c>
      <c r="T2564">
        <f>MONTH(fact_orders[[#This Row],[Date]])</f>
        <v>2</v>
      </c>
      <c r="U2564" t="str">
        <f>TEXT(fact_orders[[#This Row],[Date]],"mmm-yyyy")</f>
        <v>Feb-2022</v>
      </c>
      <c r="V2564" t="str">
        <f>"Q"&amp;ROUNDUP(MONTH(fact_orders[[#This Row],[Date]])/3,0)</f>
        <v>Q1</v>
      </c>
      <c r="W2564" t="str" cm="1">
        <f t="array" ref="W2564">_xlfn.IFS(
fact_orders[[#This Row],[dim_customers.Customer Age]]&lt;=25,"18-25",
fact_orders[[#This Row],[dim_customers.Customer Age]]&lt;=35,"26-35",
fact_orders[[#This Row],[dim_customers.Customer Age]]&lt;=45,"36-45",
fact_orders[[#This Row],[dim_customers.Customer Age]]&lt;=55,"46-55",
TRUE,"56+"
)</f>
        <v>36-45</v>
      </c>
      <c r="X2564" t="str" cm="1">
        <f t="array" ref="X2564">_xlfn.IFS(fact_orders[[#This Row],[Original Price]]&lt;250,"Under 250", fact_orders[[#This Row],[Original Price]]&lt;500, "250-499",fact_orders[[#This Row],[Original Price]]&lt;1000,"500-999",fact_orders[[#This Row],[Original Price]]&lt;2000,"1000-1999",TRUE,"2000+")</f>
        <v>Under 250</v>
      </c>
      <c r="Y2564" t="str" cm="1">
        <f t="array" ref="Y2564">_xlfn.IFS(fact_orders[[#This Row],[Discount%]]&lt;0.2,"10-19%",fact_orders[[#This Row],[Discount%]]&lt;0.3,"20-29%",fact_orders[[#This Row],[Discount%]]&lt;0.4,"30-39%",fact_orders[[#This Row],[Discount%]]&lt;0.5,"40-49%",TRUE,"50%+")</f>
        <v>30-39%</v>
      </c>
    </row>
    <row r="2565" spans="1:25" hidden="1" x14ac:dyDescent="0.3">
      <c r="A2565" t="s">
        <v>5981</v>
      </c>
      <c r="B2565" t="s">
        <v>3346</v>
      </c>
      <c r="C2565" t="s">
        <v>2401</v>
      </c>
      <c r="D2565" s="2">
        <v>44359</v>
      </c>
      <c r="E2565">
        <v>456</v>
      </c>
      <c r="F2565" s="4">
        <v>0.35</v>
      </c>
      <c r="G2565" t="s">
        <v>2115</v>
      </c>
      <c r="H2565" t="s">
        <v>2116</v>
      </c>
      <c r="I2565" t="s">
        <v>2400</v>
      </c>
      <c r="J2565" t="s">
        <v>2157</v>
      </c>
      <c r="K2565" t="s">
        <v>2119</v>
      </c>
      <c r="L2565" t="s">
        <v>23</v>
      </c>
      <c r="M2565">
        <v>2</v>
      </c>
      <c r="N2565">
        <v>45</v>
      </c>
      <c r="O2565" t="s">
        <v>3345</v>
      </c>
      <c r="P2565" t="s">
        <v>3332</v>
      </c>
      <c r="Q2565" s="7">
        <f>fact_orders[[#This Row],[Original Price]]*(1-fact_orders[[#This Row],[Discount%]])</f>
        <v>296.40000000000003</v>
      </c>
      <c r="R2565">
        <f>fact_orders[[#This Row],[Original Price]]*fact_orders[[#This Row],[Discount%]]</f>
        <v>159.6</v>
      </c>
      <c r="S2565">
        <f>YEAR(fact_orders[[#This Row],[Date]])</f>
        <v>2021</v>
      </c>
      <c r="T2565">
        <f>MONTH(fact_orders[[#This Row],[Date]])</f>
        <v>6</v>
      </c>
      <c r="U2565" t="str">
        <f>TEXT(fact_orders[[#This Row],[Date]],"mmm-yyyy")</f>
        <v>Jun-2021</v>
      </c>
      <c r="V2565" t="str">
        <f>"Q"&amp;ROUNDUP(MONTH(fact_orders[[#This Row],[Date]])/3,0)</f>
        <v>Q2</v>
      </c>
      <c r="W2565" t="str" cm="1">
        <f t="array" ref="W2565">_xlfn.IFS(
fact_orders[[#This Row],[dim_customers.Customer Age]]&lt;=25,"18-25",
fact_orders[[#This Row],[dim_customers.Customer Age]]&lt;=35,"26-35",
fact_orders[[#This Row],[dim_customers.Customer Age]]&lt;=45,"36-45",
fact_orders[[#This Row],[dim_customers.Customer Age]]&lt;=55,"46-55",
TRUE,"56+"
)</f>
        <v>36-45</v>
      </c>
      <c r="X2565" t="str" cm="1">
        <f t="array" ref="X2565">_xlfn.IFS(fact_orders[[#This Row],[Original Price]]&lt;250,"Under 250", fact_orders[[#This Row],[Original Price]]&lt;500, "250-499",fact_orders[[#This Row],[Original Price]]&lt;1000,"500-999",fact_orders[[#This Row],[Original Price]]&lt;2000,"1000-1999",TRUE,"2000+")</f>
        <v>250-499</v>
      </c>
      <c r="Y2565" t="str" cm="1">
        <f t="array" ref="Y2565">_xlfn.IFS(fact_orders[[#This Row],[Discount%]]&lt;0.2,"10-19%",fact_orders[[#This Row],[Discount%]]&lt;0.3,"20-29%",fact_orders[[#This Row],[Discount%]]&lt;0.4,"30-39%",fact_orders[[#This Row],[Discount%]]&lt;0.5,"40-49%",TRUE,"50%+")</f>
        <v>30-39%</v>
      </c>
    </row>
    <row r="2566" spans="1:25" hidden="1" x14ac:dyDescent="0.3">
      <c r="A2566" t="s">
        <v>5982</v>
      </c>
      <c r="B2566" t="s">
        <v>3347</v>
      </c>
      <c r="C2566" t="s">
        <v>2402</v>
      </c>
      <c r="D2566" s="2">
        <v>44612</v>
      </c>
      <c r="E2566">
        <v>963</v>
      </c>
      <c r="F2566" s="4">
        <v>0.35</v>
      </c>
      <c r="G2566" t="s">
        <v>2115</v>
      </c>
      <c r="H2566" t="s">
        <v>2116</v>
      </c>
      <c r="I2566" t="s">
        <v>2400</v>
      </c>
      <c r="J2566" t="s">
        <v>2157</v>
      </c>
      <c r="K2566" t="s">
        <v>2119</v>
      </c>
      <c r="L2566" t="s">
        <v>23</v>
      </c>
      <c r="M2566">
        <v>5</v>
      </c>
      <c r="N2566">
        <v>46</v>
      </c>
      <c r="O2566" t="s">
        <v>3348</v>
      </c>
      <c r="P2566" t="s">
        <v>3349</v>
      </c>
      <c r="Q2566" s="7">
        <f>fact_orders[[#This Row],[Original Price]]*(1-fact_orders[[#This Row],[Discount%]])</f>
        <v>625.95000000000005</v>
      </c>
      <c r="R2566">
        <f>fact_orders[[#This Row],[Original Price]]*fact_orders[[#This Row],[Discount%]]</f>
        <v>337.04999999999995</v>
      </c>
      <c r="S2566">
        <f>YEAR(fact_orders[[#This Row],[Date]])</f>
        <v>2022</v>
      </c>
      <c r="T2566">
        <f>MONTH(fact_orders[[#This Row],[Date]])</f>
        <v>2</v>
      </c>
      <c r="U2566" t="str">
        <f>TEXT(fact_orders[[#This Row],[Date]],"mmm-yyyy")</f>
        <v>Feb-2022</v>
      </c>
      <c r="V2566" t="str">
        <f>"Q"&amp;ROUNDUP(MONTH(fact_orders[[#This Row],[Date]])/3,0)</f>
        <v>Q1</v>
      </c>
      <c r="W2566" t="str" cm="1">
        <f t="array" ref="W2566">_xlfn.IFS(
fact_orders[[#This Row],[dim_customers.Customer Age]]&lt;=25,"18-25",
fact_orders[[#This Row],[dim_customers.Customer Age]]&lt;=35,"26-35",
fact_orders[[#This Row],[dim_customers.Customer Age]]&lt;=45,"36-45",
fact_orders[[#This Row],[dim_customers.Customer Age]]&lt;=55,"46-55",
TRUE,"56+"
)</f>
        <v>46-55</v>
      </c>
      <c r="X2566" t="str" cm="1">
        <f t="array" ref="X2566">_xlfn.IFS(fact_orders[[#This Row],[Original Price]]&lt;250,"Under 250", fact_orders[[#This Row],[Original Price]]&lt;500, "250-499",fact_orders[[#This Row],[Original Price]]&lt;1000,"500-999",fact_orders[[#This Row],[Original Price]]&lt;2000,"1000-1999",TRUE,"2000+")</f>
        <v>500-999</v>
      </c>
      <c r="Y2566" t="str" cm="1">
        <f t="array" ref="Y2566">_xlfn.IFS(fact_orders[[#This Row],[Discount%]]&lt;0.2,"10-19%",fact_orders[[#This Row],[Discount%]]&lt;0.3,"20-29%",fact_orders[[#This Row],[Discount%]]&lt;0.4,"30-39%",fact_orders[[#This Row],[Discount%]]&lt;0.5,"40-49%",TRUE,"50%+")</f>
        <v>30-39%</v>
      </c>
    </row>
    <row r="2567" spans="1:25" hidden="1" x14ac:dyDescent="0.3">
      <c r="A2567" t="s">
        <v>5983</v>
      </c>
      <c r="B2567" t="s">
        <v>3350</v>
      </c>
      <c r="C2567" t="s">
        <v>2403</v>
      </c>
      <c r="D2567" s="2">
        <v>44749</v>
      </c>
      <c r="E2567">
        <v>234</v>
      </c>
      <c r="F2567" s="4">
        <v>0.55000000000000004</v>
      </c>
      <c r="G2567" t="s">
        <v>2115</v>
      </c>
      <c r="H2567" t="s">
        <v>2116</v>
      </c>
      <c r="I2567" t="s">
        <v>2400</v>
      </c>
      <c r="J2567" t="s">
        <v>2157</v>
      </c>
      <c r="K2567" t="s">
        <v>2119</v>
      </c>
      <c r="L2567" t="s">
        <v>23</v>
      </c>
      <c r="M2567">
        <v>5</v>
      </c>
      <c r="N2567">
        <v>47</v>
      </c>
      <c r="O2567" t="s">
        <v>3348</v>
      </c>
      <c r="P2567" t="s">
        <v>3349</v>
      </c>
      <c r="Q2567" s="7">
        <f>fact_orders[[#This Row],[Original Price]]*(1-fact_orders[[#This Row],[Discount%]])</f>
        <v>105.29999999999998</v>
      </c>
      <c r="R2567">
        <f>fact_orders[[#This Row],[Original Price]]*fact_orders[[#This Row],[Discount%]]</f>
        <v>128.70000000000002</v>
      </c>
      <c r="S2567">
        <f>YEAR(fact_orders[[#This Row],[Date]])</f>
        <v>2022</v>
      </c>
      <c r="T2567">
        <f>MONTH(fact_orders[[#This Row],[Date]])</f>
        <v>7</v>
      </c>
      <c r="U2567" t="str">
        <f>TEXT(fact_orders[[#This Row],[Date]],"mmm-yyyy")</f>
        <v>Jul-2022</v>
      </c>
      <c r="V2567" t="str">
        <f>"Q"&amp;ROUNDUP(MONTH(fact_orders[[#This Row],[Date]])/3,0)</f>
        <v>Q3</v>
      </c>
      <c r="W2567" t="str" cm="1">
        <f t="array" ref="W2567">_xlfn.IFS(
fact_orders[[#This Row],[dim_customers.Customer Age]]&lt;=25,"18-25",
fact_orders[[#This Row],[dim_customers.Customer Age]]&lt;=35,"26-35",
fact_orders[[#This Row],[dim_customers.Customer Age]]&lt;=45,"36-45",
fact_orders[[#This Row],[dim_customers.Customer Age]]&lt;=55,"46-55",
TRUE,"56+"
)</f>
        <v>46-55</v>
      </c>
      <c r="X2567" t="str" cm="1">
        <f t="array" ref="X2567">_xlfn.IFS(fact_orders[[#This Row],[Original Price]]&lt;250,"Under 250", fact_orders[[#This Row],[Original Price]]&lt;500, "250-499",fact_orders[[#This Row],[Original Price]]&lt;1000,"500-999",fact_orders[[#This Row],[Original Price]]&lt;2000,"1000-1999",TRUE,"2000+")</f>
        <v>Under 250</v>
      </c>
      <c r="Y2567" t="str" cm="1">
        <f t="array" ref="Y2567">_xlfn.IFS(fact_orders[[#This Row],[Discount%]]&lt;0.2,"10-19%",fact_orders[[#This Row],[Discount%]]&lt;0.3,"20-29%",fact_orders[[#This Row],[Discount%]]&lt;0.4,"30-39%",fact_orders[[#This Row],[Discount%]]&lt;0.5,"40-49%",TRUE,"50%+")</f>
        <v>50%+</v>
      </c>
    </row>
    <row r="2568" spans="1:25" hidden="1" x14ac:dyDescent="0.3">
      <c r="A2568" t="s">
        <v>5984</v>
      </c>
      <c r="B2568" t="s">
        <v>3351</v>
      </c>
      <c r="C2568" t="s">
        <v>2404</v>
      </c>
      <c r="D2568" s="2">
        <v>44214</v>
      </c>
      <c r="E2568">
        <v>456</v>
      </c>
      <c r="F2568" s="4">
        <v>0.55000000000000004</v>
      </c>
      <c r="G2568" t="s">
        <v>2115</v>
      </c>
      <c r="H2568" t="s">
        <v>2116</v>
      </c>
      <c r="I2568" t="s">
        <v>2400</v>
      </c>
      <c r="J2568" t="s">
        <v>2157</v>
      </c>
      <c r="K2568" t="s">
        <v>2119</v>
      </c>
      <c r="L2568" t="s">
        <v>23</v>
      </c>
      <c r="M2568">
        <v>5</v>
      </c>
      <c r="N2568">
        <v>48</v>
      </c>
      <c r="O2568" t="s">
        <v>3348</v>
      </c>
      <c r="P2568" t="s">
        <v>3349</v>
      </c>
      <c r="Q2568" s="7">
        <f>fact_orders[[#This Row],[Original Price]]*(1-fact_orders[[#This Row],[Discount%]])</f>
        <v>205.2</v>
      </c>
      <c r="R2568">
        <f>fact_orders[[#This Row],[Original Price]]*fact_orders[[#This Row],[Discount%]]</f>
        <v>250.8</v>
      </c>
      <c r="S2568">
        <f>YEAR(fact_orders[[#This Row],[Date]])</f>
        <v>2021</v>
      </c>
      <c r="T2568">
        <f>MONTH(fact_orders[[#This Row],[Date]])</f>
        <v>1</v>
      </c>
      <c r="U2568" t="str">
        <f>TEXT(fact_orders[[#This Row],[Date]],"mmm-yyyy")</f>
        <v>Jan-2021</v>
      </c>
      <c r="V2568" t="str">
        <f>"Q"&amp;ROUNDUP(MONTH(fact_orders[[#This Row],[Date]])/3,0)</f>
        <v>Q1</v>
      </c>
      <c r="W2568" t="str" cm="1">
        <f t="array" ref="W2568">_xlfn.IFS(
fact_orders[[#This Row],[dim_customers.Customer Age]]&lt;=25,"18-25",
fact_orders[[#This Row],[dim_customers.Customer Age]]&lt;=35,"26-35",
fact_orders[[#This Row],[dim_customers.Customer Age]]&lt;=45,"36-45",
fact_orders[[#This Row],[dim_customers.Customer Age]]&lt;=55,"46-55",
TRUE,"56+"
)</f>
        <v>46-55</v>
      </c>
      <c r="X2568" t="str" cm="1">
        <f t="array" ref="X2568">_xlfn.IFS(fact_orders[[#This Row],[Original Price]]&lt;250,"Under 250", fact_orders[[#This Row],[Original Price]]&lt;500, "250-499",fact_orders[[#This Row],[Original Price]]&lt;1000,"500-999",fact_orders[[#This Row],[Original Price]]&lt;2000,"1000-1999",TRUE,"2000+")</f>
        <v>250-499</v>
      </c>
      <c r="Y2568" t="str" cm="1">
        <f t="array" ref="Y2568">_xlfn.IFS(fact_orders[[#This Row],[Discount%]]&lt;0.2,"10-19%",fact_orders[[#This Row],[Discount%]]&lt;0.3,"20-29%",fact_orders[[#This Row],[Discount%]]&lt;0.4,"30-39%",fact_orders[[#This Row],[Discount%]]&lt;0.5,"40-49%",TRUE,"50%+")</f>
        <v>50%+</v>
      </c>
    </row>
    <row r="2569" spans="1:25" hidden="1" x14ac:dyDescent="0.3">
      <c r="A2569" t="s">
        <v>5985</v>
      </c>
      <c r="B2569" t="s">
        <v>3352</v>
      </c>
      <c r="C2569" t="s">
        <v>2405</v>
      </c>
      <c r="D2569" s="2">
        <v>44583</v>
      </c>
      <c r="E2569">
        <v>564</v>
      </c>
      <c r="F2569" s="4">
        <v>0.55000000000000004</v>
      </c>
      <c r="G2569" t="s">
        <v>2115</v>
      </c>
      <c r="H2569" t="s">
        <v>2116</v>
      </c>
      <c r="I2569" t="s">
        <v>2400</v>
      </c>
      <c r="J2569" t="s">
        <v>2157</v>
      </c>
      <c r="K2569" t="s">
        <v>2119</v>
      </c>
      <c r="L2569" t="s">
        <v>23</v>
      </c>
      <c r="M2569">
        <v>4</v>
      </c>
      <c r="N2569">
        <v>49</v>
      </c>
      <c r="O2569" t="s">
        <v>3348</v>
      </c>
      <c r="P2569" t="s">
        <v>3349</v>
      </c>
      <c r="Q2569" s="7">
        <f>fact_orders[[#This Row],[Original Price]]*(1-fact_orders[[#This Row],[Discount%]])</f>
        <v>253.79999999999998</v>
      </c>
      <c r="R2569">
        <f>fact_orders[[#This Row],[Original Price]]*fact_orders[[#This Row],[Discount%]]</f>
        <v>310.20000000000005</v>
      </c>
      <c r="S2569">
        <f>YEAR(fact_orders[[#This Row],[Date]])</f>
        <v>2022</v>
      </c>
      <c r="T2569">
        <f>MONTH(fact_orders[[#This Row],[Date]])</f>
        <v>1</v>
      </c>
      <c r="U2569" t="str">
        <f>TEXT(fact_orders[[#This Row],[Date]],"mmm-yyyy")</f>
        <v>Jan-2022</v>
      </c>
      <c r="V2569" t="str">
        <f>"Q"&amp;ROUNDUP(MONTH(fact_orders[[#This Row],[Date]])/3,0)</f>
        <v>Q1</v>
      </c>
      <c r="W2569" t="str" cm="1">
        <f t="array" ref="W2569">_xlfn.IFS(
fact_orders[[#This Row],[dim_customers.Customer Age]]&lt;=25,"18-25",
fact_orders[[#This Row],[dim_customers.Customer Age]]&lt;=35,"26-35",
fact_orders[[#This Row],[dim_customers.Customer Age]]&lt;=45,"36-45",
fact_orders[[#This Row],[dim_customers.Customer Age]]&lt;=55,"46-55",
TRUE,"56+"
)</f>
        <v>46-55</v>
      </c>
      <c r="X2569" t="str" cm="1">
        <f t="array" ref="X2569">_xlfn.IFS(fact_orders[[#This Row],[Original Price]]&lt;250,"Under 250", fact_orders[[#This Row],[Original Price]]&lt;500, "250-499",fact_orders[[#This Row],[Original Price]]&lt;1000,"500-999",fact_orders[[#This Row],[Original Price]]&lt;2000,"1000-1999",TRUE,"2000+")</f>
        <v>500-999</v>
      </c>
      <c r="Y2569" t="str" cm="1">
        <f t="array" ref="Y2569">_xlfn.IFS(fact_orders[[#This Row],[Discount%]]&lt;0.2,"10-19%",fact_orders[[#This Row],[Discount%]]&lt;0.3,"20-29%",fact_orders[[#This Row],[Discount%]]&lt;0.4,"30-39%",fact_orders[[#This Row],[Discount%]]&lt;0.5,"40-49%",TRUE,"50%+")</f>
        <v>50%+</v>
      </c>
    </row>
    <row r="2570" spans="1:25" hidden="1" x14ac:dyDescent="0.3">
      <c r="A2570" t="s">
        <v>5986</v>
      </c>
      <c r="B2570" t="s">
        <v>3353</v>
      </c>
      <c r="C2570" t="s">
        <v>2406</v>
      </c>
      <c r="D2570" s="2">
        <v>44595</v>
      </c>
      <c r="E2570">
        <v>634</v>
      </c>
      <c r="F2570" s="4">
        <v>0.55000000000000004</v>
      </c>
      <c r="G2570" t="s">
        <v>2115</v>
      </c>
      <c r="H2570" t="s">
        <v>2116</v>
      </c>
      <c r="I2570" t="s">
        <v>2400</v>
      </c>
      <c r="J2570" t="s">
        <v>2157</v>
      </c>
      <c r="K2570" t="s">
        <v>2119</v>
      </c>
      <c r="L2570" t="s">
        <v>23</v>
      </c>
      <c r="M2570">
        <v>4</v>
      </c>
      <c r="N2570">
        <v>17</v>
      </c>
      <c r="O2570" t="s">
        <v>3354</v>
      </c>
      <c r="P2570" t="s">
        <v>3349</v>
      </c>
      <c r="Q2570" s="7">
        <f>fact_orders[[#This Row],[Original Price]]*(1-fact_orders[[#This Row],[Discount%]])</f>
        <v>285.29999999999995</v>
      </c>
      <c r="R2570">
        <f>fact_orders[[#This Row],[Original Price]]*fact_orders[[#This Row],[Discount%]]</f>
        <v>348.70000000000005</v>
      </c>
      <c r="S2570">
        <f>YEAR(fact_orders[[#This Row],[Date]])</f>
        <v>2022</v>
      </c>
      <c r="T2570">
        <f>MONTH(fact_orders[[#This Row],[Date]])</f>
        <v>2</v>
      </c>
      <c r="U2570" t="str">
        <f>TEXT(fact_orders[[#This Row],[Date]],"mmm-yyyy")</f>
        <v>Feb-2022</v>
      </c>
      <c r="V2570" t="str">
        <f>"Q"&amp;ROUNDUP(MONTH(fact_orders[[#This Row],[Date]])/3,0)</f>
        <v>Q1</v>
      </c>
      <c r="W2570" t="str" cm="1">
        <f t="array" ref="W2570">_xlfn.IFS(
fact_orders[[#This Row],[dim_customers.Customer Age]]&lt;=25,"18-25",
fact_orders[[#This Row],[dim_customers.Customer Age]]&lt;=35,"26-35",
fact_orders[[#This Row],[dim_customers.Customer Age]]&lt;=45,"36-45",
fact_orders[[#This Row],[dim_customers.Customer Age]]&lt;=55,"46-55",
TRUE,"56+"
)</f>
        <v>18-25</v>
      </c>
      <c r="X2570" t="str" cm="1">
        <f t="array" ref="X2570">_xlfn.IFS(fact_orders[[#This Row],[Original Price]]&lt;250,"Under 250", fact_orders[[#This Row],[Original Price]]&lt;500, "250-499",fact_orders[[#This Row],[Original Price]]&lt;1000,"500-999",fact_orders[[#This Row],[Original Price]]&lt;2000,"1000-1999",TRUE,"2000+")</f>
        <v>500-999</v>
      </c>
      <c r="Y2570" t="str" cm="1">
        <f t="array" ref="Y2570">_xlfn.IFS(fact_orders[[#This Row],[Discount%]]&lt;0.2,"10-19%",fact_orders[[#This Row],[Discount%]]&lt;0.3,"20-29%",fact_orders[[#This Row],[Discount%]]&lt;0.4,"30-39%",fact_orders[[#This Row],[Discount%]]&lt;0.5,"40-49%",TRUE,"50%+")</f>
        <v>50%+</v>
      </c>
    </row>
    <row r="2571" spans="1:25" hidden="1" x14ac:dyDescent="0.3">
      <c r="A2571" t="s">
        <v>5987</v>
      </c>
      <c r="B2571" t="s">
        <v>3355</v>
      </c>
      <c r="C2571" t="s">
        <v>2407</v>
      </c>
      <c r="D2571" s="2">
        <v>44872</v>
      </c>
      <c r="E2571">
        <v>236</v>
      </c>
      <c r="F2571" s="4">
        <v>0.5</v>
      </c>
      <c r="G2571" t="s">
        <v>2115</v>
      </c>
      <c r="H2571" t="s">
        <v>2116</v>
      </c>
      <c r="I2571" t="s">
        <v>2400</v>
      </c>
      <c r="J2571" t="s">
        <v>2157</v>
      </c>
      <c r="K2571" t="s">
        <v>2119</v>
      </c>
      <c r="L2571" t="s">
        <v>14</v>
      </c>
      <c r="M2571">
        <v>4</v>
      </c>
      <c r="N2571">
        <v>18</v>
      </c>
      <c r="O2571" t="s">
        <v>3354</v>
      </c>
      <c r="P2571" t="s">
        <v>3349</v>
      </c>
      <c r="Q2571" s="7">
        <f>fact_orders[[#This Row],[Original Price]]*(1-fact_orders[[#This Row],[Discount%]])</f>
        <v>118</v>
      </c>
      <c r="R2571">
        <f>fact_orders[[#This Row],[Original Price]]*fact_orders[[#This Row],[Discount%]]</f>
        <v>118</v>
      </c>
      <c r="S2571">
        <f>YEAR(fact_orders[[#This Row],[Date]])</f>
        <v>2022</v>
      </c>
      <c r="T2571">
        <f>MONTH(fact_orders[[#This Row],[Date]])</f>
        <v>11</v>
      </c>
      <c r="U2571" t="str">
        <f>TEXT(fact_orders[[#This Row],[Date]],"mmm-yyyy")</f>
        <v>Nov-2022</v>
      </c>
      <c r="V2571" t="str">
        <f>"Q"&amp;ROUNDUP(MONTH(fact_orders[[#This Row],[Date]])/3,0)</f>
        <v>Q4</v>
      </c>
      <c r="W2571" t="str" cm="1">
        <f t="array" ref="W2571">_xlfn.IFS(
fact_orders[[#This Row],[dim_customers.Customer Age]]&lt;=25,"18-25",
fact_orders[[#This Row],[dim_customers.Customer Age]]&lt;=35,"26-35",
fact_orders[[#This Row],[dim_customers.Customer Age]]&lt;=45,"36-45",
fact_orders[[#This Row],[dim_customers.Customer Age]]&lt;=55,"46-55",
TRUE,"56+"
)</f>
        <v>18-25</v>
      </c>
      <c r="X2571" t="str" cm="1">
        <f t="array" ref="X2571">_xlfn.IFS(fact_orders[[#This Row],[Original Price]]&lt;250,"Under 250", fact_orders[[#This Row],[Original Price]]&lt;500, "250-499",fact_orders[[#This Row],[Original Price]]&lt;1000,"500-999",fact_orders[[#This Row],[Original Price]]&lt;2000,"1000-1999",TRUE,"2000+")</f>
        <v>Under 250</v>
      </c>
      <c r="Y2571" t="str" cm="1">
        <f t="array" ref="Y2571">_xlfn.IFS(fact_orders[[#This Row],[Discount%]]&lt;0.2,"10-19%",fact_orders[[#This Row],[Discount%]]&lt;0.3,"20-29%",fact_orders[[#This Row],[Discount%]]&lt;0.4,"30-39%",fact_orders[[#This Row],[Discount%]]&lt;0.5,"40-49%",TRUE,"50%+")</f>
        <v>50%+</v>
      </c>
    </row>
    <row r="2572" spans="1:25" hidden="1" x14ac:dyDescent="0.3">
      <c r="A2572" t="s">
        <v>5988</v>
      </c>
      <c r="B2572" t="s">
        <v>3356</v>
      </c>
      <c r="C2572" t="s">
        <v>2408</v>
      </c>
      <c r="D2572" s="2">
        <v>44688</v>
      </c>
      <c r="E2572">
        <v>444</v>
      </c>
      <c r="F2572" s="4">
        <v>0.5</v>
      </c>
      <c r="G2572" t="s">
        <v>2115</v>
      </c>
      <c r="H2572" t="s">
        <v>2116</v>
      </c>
      <c r="I2572" t="s">
        <v>2400</v>
      </c>
      <c r="J2572" t="s">
        <v>2157</v>
      </c>
      <c r="K2572" t="s">
        <v>2119</v>
      </c>
      <c r="L2572" t="s">
        <v>14</v>
      </c>
      <c r="M2572">
        <v>5</v>
      </c>
      <c r="N2572">
        <v>19</v>
      </c>
      <c r="O2572" t="s">
        <v>3354</v>
      </c>
      <c r="P2572" t="s">
        <v>3349</v>
      </c>
      <c r="Q2572" s="7">
        <f>fact_orders[[#This Row],[Original Price]]*(1-fact_orders[[#This Row],[Discount%]])</f>
        <v>222</v>
      </c>
      <c r="R2572">
        <f>fact_orders[[#This Row],[Original Price]]*fact_orders[[#This Row],[Discount%]]</f>
        <v>222</v>
      </c>
      <c r="S2572">
        <f>YEAR(fact_orders[[#This Row],[Date]])</f>
        <v>2022</v>
      </c>
      <c r="T2572">
        <f>MONTH(fact_orders[[#This Row],[Date]])</f>
        <v>5</v>
      </c>
      <c r="U2572" t="str">
        <f>TEXT(fact_orders[[#This Row],[Date]],"mmm-yyyy")</f>
        <v>May-2022</v>
      </c>
      <c r="V2572" t="str">
        <f>"Q"&amp;ROUNDUP(MONTH(fact_orders[[#This Row],[Date]])/3,0)</f>
        <v>Q2</v>
      </c>
      <c r="W2572" t="str" cm="1">
        <f t="array" ref="W2572">_xlfn.IFS(
fact_orders[[#This Row],[dim_customers.Customer Age]]&lt;=25,"18-25",
fact_orders[[#This Row],[dim_customers.Customer Age]]&lt;=35,"26-35",
fact_orders[[#This Row],[dim_customers.Customer Age]]&lt;=45,"36-45",
fact_orders[[#This Row],[dim_customers.Customer Age]]&lt;=55,"46-55",
TRUE,"56+"
)</f>
        <v>18-25</v>
      </c>
      <c r="X2572" t="str" cm="1">
        <f t="array" ref="X2572">_xlfn.IFS(fact_orders[[#This Row],[Original Price]]&lt;250,"Under 250", fact_orders[[#This Row],[Original Price]]&lt;500, "250-499",fact_orders[[#This Row],[Original Price]]&lt;1000,"500-999",fact_orders[[#This Row],[Original Price]]&lt;2000,"1000-1999",TRUE,"2000+")</f>
        <v>250-499</v>
      </c>
      <c r="Y2572" t="str" cm="1">
        <f t="array" ref="Y2572">_xlfn.IFS(fact_orders[[#This Row],[Discount%]]&lt;0.2,"10-19%",fact_orders[[#This Row],[Discount%]]&lt;0.3,"20-29%",fact_orders[[#This Row],[Discount%]]&lt;0.4,"30-39%",fact_orders[[#This Row],[Discount%]]&lt;0.5,"40-49%",TRUE,"50%+")</f>
        <v>50%+</v>
      </c>
    </row>
    <row r="2573" spans="1:25" hidden="1" x14ac:dyDescent="0.3">
      <c r="A2573" t="s">
        <v>5989</v>
      </c>
      <c r="B2573" t="s">
        <v>3357</v>
      </c>
      <c r="C2573" t="s">
        <v>2409</v>
      </c>
      <c r="D2573" s="2">
        <v>44564</v>
      </c>
      <c r="E2573">
        <v>456</v>
      </c>
      <c r="F2573" s="4">
        <v>0.5</v>
      </c>
      <c r="G2573" t="s">
        <v>2115</v>
      </c>
      <c r="H2573" t="s">
        <v>2116</v>
      </c>
      <c r="I2573" t="s">
        <v>2400</v>
      </c>
      <c r="J2573" t="s">
        <v>2157</v>
      </c>
      <c r="K2573" t="s">
        <v>2119</v>
      </c>
      <c r="L2573" t="s">
        <v>14</v>
      </c>
      <c r="M2573">
        <v>5</v>
      </c>
      <c r="N2573">
        <v>20</v>
      </c>
      <c r="O2573" t="s">
        <v>3354</v>
      </c>
      <c r="P2573" t="s">
        <v>3349</v>
      </c>
      <c r="Q2573" s="7">
        <f>fact_orders[[#This Row],[Original Price]]*(1-fact_orders[[#This Row],[Discount%]])</f>
        <v>228</v>
      </c>
      <c r="R2573">
        <f>fact_orders[[#This Row],[Original Price]]*fact_orders[[#This Row],[Discount%]]</f>
        <v>228</v>
      </c>
      <c r="S2573">
        <f>YEAR(fact_orders[[#This Row],[Date]])</f>
        <v>2022</v>
      </c>
      <c r="T2573">
        <f>MONTH(fact_orders[[#This Row],[Date]])</f>
        <v>1</v>
      </c>
      <c r="U2573" t="str">
        <f>TEXT(fact_orders[[#This Row],[Date]],"mmm-yyyy")</f>
        <v>Jan-2022</v>
      </c>
      <c r="V2573" t="str">
        <f>"Q"&amp;ROUNDUP(MONTH(fact_orders[[#This Row],[Date]])/3,0)</f>
        <v>Q1</v>
      </c>
      <c r="W2573" t="str" cm="1">
        <f t="array" ref="W2573">_xlfn.IFS(
fact_orders[[#This Row],[dim_customers.Customer Age]]&lt;=25,"18-25",
fact_orders[[#This Row],[dim_customers.Customer Age]]&lt;=35,"26-35",
fact_orders[[#This Row],[dim_customers.Customer Age]]&lt;=45,"36-45",
fact_orders[[#This Row],[dim_customers.Customer Age]]&lt;=55,"46-55",
TRUE,"56+"
)</f>
        <v>18-25</v>
      </c>
      <c r="X2573" t="str" cm="1">
        <f t="array" ref="X2573">_xlfn.IFS(fact_orders[[#This Row],[Original Price]]&lt;250,"Under 250", fact_orders[[#This Row],[Original Price]]&lt;500, "250-499",fact_orders[[#This Row],[Original Price]]&lt;1000,"500-999",fact_orders[[#This Row],[Original Price]]&lt;2000,"1000-1999",TRUE,"2000+")</f>
        <v>250-499</v>
      </c>
      <c r="Y2573" t="str" cm="1">
        <f t="array" ref="Y2573">_xlfn.IFS(fact_orders[[#This Row],[Discount%]]&lt;0.2,"10-19%",fact_orders[[#This Row],[Discount%]]&lt;0.3,"20-29%",fact_orders[[#This Row],[Discount%]]&lt;0.4,"30-39%",fact_orders[[#This Row],[Discount%]]&lt;0.5,"40-49%",TRUE,"50%+")</f>
        <v>50%+</v>
      </c>
    </row>
    <row r="2574" spans="1:25" hidden="1" x14ac:dyDescent="0.3">
      <c r="A2574" t="s">
        <v>5990</v>
      </c>
      <c r="B2574" t="s">
        <v>3358</v>
      </c>
      <c r="C2574" t="s">
        <v>2410</v>
      </c>
      <c r="D2574" s="2">
        <v>45011</v>
      </c>
      <c r="E2574">
        <v>963</v>
      </c>
      <c r="F2574" s="4">
        <v>0.5</v>
      </c>
      <c r="G2574" t="s">
        <v>2115</v>
      </c>
      <c r="H2574" t="s">
        <v>2116</v>
      </c>
      <c r="I2574" t="s">
        <v>2400</v>
      </c>
      <c r="J2574" t="s">
        <v>2157</v>
      </c>
      <c r="K2574" t="s">
        <v>2119</v>
      </c>
      <c r="L2574" t="s">
        <v>18</v>
      </c>
      <c r="M2574">
        <v>3</v>
      </c>
      <c r="N2574">
        <v>21</v>
      </c>
      <c r="O2574" t="s">
        <v>3359</v>
      </c>
      <c r="P2574" t="s">
        <v>3349</v>
      </c>
      <c r="Q2574" s="7">
        <f>fact_orders[[#This Row],[Original Price]]*(1-fact_orders[[#This Row],[Discount%]])</f>
        <v>481.5</v>
      </c>
      <c r="R2574">
        <f>fact_orders[[#This Row],[Original Price]]*fact_orders[[#This Row],[Discount%]]</f>
        <v>481.5</v>
      </c>
      <c r="S2574">
        <f>YEAR(fact_orders[[#This Row],[Date]])</f>
        <v>2023</v>
      </c>
      <c r="T2574">
        <f>MONTH(fact_orders[[#This Row],[Date]])</f>
        <v>3</v>
      </c>
      <c r="U2574" t="str">
        <f>TEXT(fact_orders[[#This Row],[Date]],"mmm-yyyy")</f>
        <v>Mar-2023</v>
      </c>
      <c r="V2574" t="str">
        <f>"Q"&amp;ROUNDUP(MONTH(fact_orders[[#This Row],[Date]])/3,0)</f>
        <v>Q1</v>
      </c>
      <c r="W2574" t="str" cm="1">
        <f t="array" ref="W2574">_xlfn.IFS(
fact_orders[[#This Row],[dim_customers.Customer Age]]&lt;=25,"18-25",
fact_orders[[#This Row],[dim_customers.Customer Age]]&lt;=35,"26-35",
fact_orders[[#This Row],[dim_customers.Customer Age]]&lt;=45,"36-45",
fact_orders[[#This Row],[dim_customers.Customer Age]]&lt;=55,"46-55",
TRUE,"56+"
)</f>
        <v>18-25</v>
      </c>
      <c r="X2574" t="str" cm="1">
        <f t="array" ref="X2574">_xlfn.IFS(fact_orders[[#This Row],[Original Price]]&lt;250,"Under 250", fact_orders[[#This Row],[Original Price]]&lt;500, "250-499",fact_orders[[#This Row],[Original Price]]&lt;1000,"500-999",fact_orders[[#This Row],[Original Price]]&lt;2000,"1000-1999",TRUE,"2000+")</f>
        <v>500-999</v>
      </c>
      <c r="Y2574" t="str" cm="1">
        <f t="array" ref="Y2574">_xlfn.IFS(fact_orders[[#This Row],[Discount%]]&lt;0.2,"10-19%",fact_orders[[#This Row],[Discount%]]&lt;0.3,"20-29%",fact_orders[[#This Row],[Discount%]]&lt;0.4,"30-39%",fact_orders[[#This Row],[Discount%]]&lt;0.5,"40-49%",TRUE,"50%+")</f>
        <v>50%+</v>
      </c>
    </row>
    <row r="2575" spans="1:25" hidden="1" x14ac:dyDescent="0.3">
      <c r="A2575" t="s">
        <v>5991</v>
      </c>
      <c r="B2575" t="s">
        <v>3360</v>
      </c>
      <c r="C2575" t="s">
        <v>2411</v>
      </c>
      <c r="D2575" s="2">
        <v>44806</v>
      </c>
      <c r="E2575">
        <v>456</v>
      </c>
      <c r="F2575" s="4">
        <v>0.5</v>
      </c>
      <c r="G2575" t="s">
        <v>2115</v>
      </c>
      <c r="H2575" t="s">
        <v>2116</v>
      </c>
      <c r="I2575" t="s">
        <v>2400</v>
      </c>
      <c r="J2575" t="s">
        <v>2157</v>
      </c>
      <c r="K2575" t="s">
        <v>2119</v>
      </c>
      <c r="L2575" t="s">
        <v>18</v>
      </c>
      <c r="M2575">
        <v>5</v>
      </c>
      <c r="N2575">
        <v>22</v>
      </c>
      <c r="O2575" t="s">
        <v>3359</v>
      </c>
      <c r="P2575" t="s">
        <v>3349</v>
      </c>
      <c r="Q2575" s="7">
        <f>fact_orders[[#This Row],[Original Price]]*(1-fact_orders[[#This Row],[Discount%]])</f>
        <v>228</v>
      </c>
      <c r="R2575">
        <f>fact_orders[[#This Row],[Original Price]]*fact_orders[[#This Row],[Discount%]]</f>
        <v>228</v>
      </c>
      <c r="S2575">
        <f>YEAR(fact_orders[[#This Row],[Date]])</f>
        <v>2022</v>
      </c>
      <c r="T2575">
        <f>MONTH(fact_orders[[#This Row],[Date]])</f>
        <v>9</v>
      </c>
      <c r="U2575" t="str">
        <f>TEXT(fact_orders[[#This Row],[Date]],"mmm-yyyy")</f>
        <v>Sep-2022</v>
      </c>
      <c r="V2575" t="str">
        <f>"Q"&amp;ROUNDUP(MONTH(fact_orders[[#This Row],[Date]])/3,0)</f>
        <v>Q3</v>
      </c>
      <c r="W2575" t="str" cm="1">
        <f t="array" ref="W2575">_xlfn.IFS(
fact_orders[[#This Row],[dim_customers.Customer Age]]&lt;=25,"18-25",
fact_orders[[#This Row],[dim_customers.Customer Age]]&lt;=35,"26-35",
fact_orders[[#This Row],[dim_customers.Customer Age]]&lt;=45,"36-45",
fact_orders[[#This Row],[dim_customers.Customer Age]]&lt;=55,"46-55",
TRUE,"56+"
)</f>
        <v>18-25</v>
      </c>
      <c r="X2575" t="str" cm="1">
        <f t="array" ref="X2575">_xlfn.IFS(fact_orders[[#This Row],[Original Price]]&lt;250,"Under 250", fact_orders[[#This Row],[Original Price]]&lt;500, "250-499",fact_orders[[#This Row],[Original Price]]&lt;1000,"500-999",fact_orders[[#This Row],[Original Price]]&lt;2000,"1000-1999",TRUE,"2000+")</f>
        <v>250-499</v>
      </c>
      <c r="Y2575" t="str" cm="1">
        <f t="array" ref="Y2575">_xlfn.IFS(fact_orders[[#This Row],[Discount%]]&lt;0.2,"10-19%",fact_orders[[#This Row],[Discount%]]&lt;0.3,"20-29%",fact_orders[[#This Row],[Discount%]]&lt;0.4,"30-39%",fact_orders[[#This Row],[Discount%]]&lt;0.5,"40-49%",TRUE,"50%+")</f>
        <v>50%+</v>
      </c>
    </row>
    <row r="2576" spans="1:25" hidden="1" x14ac:dyDescent="0.3">
      <c r="A2576" t="s">
        <v>5992</v>
      </c>
      <c r="B2576" t="s">
        <v>3361</v>
      </c>
      <c r="C2576" t="s">
        <v>2412</v>
      </c>
      <c r="D2576" s="2">
        <v>44861</v>
      </c>
      <c r="E2576">
        <v>1189</v>
      </c>
      <c r="F2576" s="4">
        <v>0.3</v>
      </c>
      <c r="G2576" t="s">
        <v>2115</v>
      </c>
      <c r="H2576" t="s">
        <v>2116</v>
      </c>
      <c r="I2576" t="s">
        <v>2400</v>
      </c>
      <c r="J2576" t="s">
        <v>2157</v>
      </c>
      <c r="K2576" t="s">
        <v>2119</v>
      </c>
      <c r="L2576" t="s">
        <v>18</v>
      </c>
      <c r="M2576">
        <v>5</v>
      </c>
      <c r="N2576">
        <v>16</v>
      </c>
      <c r="O2576" t="s">
        <v>3362</v>
      </c>
      <c r="P2576" t="s">
        <v>3363</v>
      </c>
      <c r="Q2576" s="7">
        <f>fact_orders[[#This Row],[Original Price]]*(1-fact_orders[[#This Row],[Discount%]])</f>
        <v>832.3</v>
      </c>
      <c r="R2576">
        <f>fact_orders[[#This Row],[Original Price]]*fact_orders[[#This Row],[Discount%]]</f>
        <v>356.7</v>
      </c>
      <c r="S2576">
        <f>YEAR(fact_orders[[#This Row],[Date]])</f>
        <v>2022</v>
      </c>
      <c r="T2576">
        <f>MONTH(fact_orders[[#This Row],[Date]])</f>
        <v>10</v>
      </c>
      <c r="U2576" t="str">
        <f>TEXT(fact_orders[[#This Row],[Date]],"mmm-yyyy")</f>
        <v>Oct-2022</v>
      </c>
      <c r="V2576" t="str">
        <f>"Q"&amp;ROUNDUP(MONTH(fact_orders[[#This Row],[Date]])/3,0)</f>
        <v>Q4</v>
      </c>
      <c r="W2576" t="str" cm="1">
        <f t="array" ref="W2576">_xlfn.IFS(
fact_orders[[#This Row],[dim_customers.Customer Age]]&lt;=25,"18-25",
fact_orders[[#This Row],[dim_customers.Customer Age]]&lt;=35,"26-35",
fact_orders[[#This Row],[dim_customers.Customer Age]]&lt;=45,"36-45",
fact_orders[[#This Row],[dim_customers.Customer Age]]&lt;=55,"46-55",
TRUE,"56+"
)</f>
        <v>18-25</v>
      </c>
      <c r="X2576" t="str" cm="1">
        <f t="array" ref="X2576">_xlfn.IFS(fact_orders[[#This Row],[Original Price]]&lt;250,"Under 250", fact_orders[[#This Row],[Original Price]]&lt;500, "250-499",fact_orders[[#This Row],[Original Price]]&lt;1000,"500-999",fact_orders[[#This Row],[Original Price]]&lt;2000,"1000-1999",TRUE,"2000+")</f>
        <v>1000-1999</v>
      </c>
      <c r="Y2576" t="str" cm="1">
        <f t="array" ref="Y2576">_xlfn.IFS(fact_orders[[#This Row],[Discount%]]&lt;0.2,"10-19%",fact_orders[[#This Row],[Discount%]]&lt;0.3,"20-29%",fact_orders[[#This Row],[Discount%]]&lt;0.4,"30-39%",fact_orders[[#This Row],[Discount%]]&lt;0.5,"40-49%",TRUE,"50%+")</f>
        <v>30-39%</v>
      </c>
    </row>
    <row r="2577" spans="1:25" hidden="1" x14ac:dyDescent="0.3">
      <c r="A2577" t="s">
        <v>5993</v>
      </c>
      <c r="B2577" t="s">
        <v>3364</v>
      </c>
      <c r="C2577" t="s">
        <v>2413</v>
      </c>
      <c r="D2577" s="2">
        <v>44415</v>
      </c>
      <c r="E2577">
        <v>1298</v>
      </c>
      <c r="F2577" s="4">
        <v>0.32</v>
      </c>
      <c r="G2577" t="s">
        <v>2115</v>
      </c>
      <c r="H2577" t="s">
        <v>2116</v>
      </c>
      <c r="I2577" t="s">
        <v>2400</v>
      </c>
      <c r="J2577" t="s">
        <v>2244</v>
      </c>
      <c r="K2577" t="s">
        <v>2119</v>
      </c>
      <c r="L2577" t="s">
        <v>130</v>
      </c>
      <c r="M2577">
        <v>4</v>
      </c>
      <c r="N2577">
        <v>17</v>
      </c>
      <c r="O2577" t="s">
        <v>3362</v>
      </c>
      <c r="P2577" t="s">
        <v>3363</v>
      </c>
      <c r="Q2577" s="7">
        <f>fact_orders[[#This Row],[Original Price]]*(1-fact_orders[[#This Row],[Discount%]])</f>
        <v>882.63999999999987</v>
      </c>
      <c r="R2577">
        <f>fact_orders[[#This Row],[Original Price]]*fact_orders[[#This Row],[Discount%]]</f>
        <v>415.36</v>
      </c>
      <c r="S2577">
        <f>YEAR(fact_orders[[#This Row],[Date]])</f>
        <v>2021</v>
      </c>
      <c r="T2577">
        <f>MONTH(fact_orders[[#This Row],[Date]])</f>
        <v>8</v>
      </c>
      <c r="U2577" t="str">
        <f>TEXT(fact_orders[[#This Row],[Date]],"mmm-yyyy")</f>
        <v>Aug-2021</v>
      </c>
      <c r="V2577" t="str">
        <f>"Q"&amp;ROUNDUP(MONTH(fact_orders[[#This Row],[Date]])/3,0)</f>
        <v>Q3</v>
      </c>
      <c r="W2577" t="str" cm="1">
        <f t="array" ref="W2577">_xlfn.IFS(
fact_orders[[#This Row],[dim_customers.Customer Age]]&lt;=25,"18-25",
fact_orders[[#This Row],[dim_customers.Customer Age]]&lt;=35,"26-35",
fact_orders[[#This Row],[dim_customers.Customer Age]]&lt;=45,"36-45",
fact_orders[[#This Row],[dim_customers.Customer Age]]&lt;=55,"46-55",
TRUE,"56+"
)</f>
        <v>18-25</v>
      </c>
      <c r="X2577" t="str" cm="1">
        <f t="array" ref="X2577">_xlfn.IFS(fact_orders[[#This Row],[Original Price]]&lt;250,"Under 250", fact_orders[[#This Row],[Original Price]]&lt;500, "250-499",fact_orders[[#This Row],[Original Price]]&lt;1000,"500-999",fact_orders[[#This Row],[Original Price]]&lt;2000,"1000-1999",TRUE,"2000+")</f>
        <v>1000-1999</v>
      </c>
      <c r="Y2577" t="str" cm="1">
        <f t="array" ref="Y2577">_xlfn.IFS(fact_orders[[#This Row],[Discount%]]&lt;0.2,"10-19%",fact_orders[[#This Row],[Discount%]]&lt;0.3,"20-29%",fact_orders[[#This Row],[Discount%]]&lt;0.4,"30-39%",fact_orders[[#This Row],[Discount%]]&lt;0.5,"40-49%",TRUE,"50%+")</f>
        <v>30-39%</v>
      </c>
    </row>
    <row r="2578" spans="1:25" hidden="1" x14ac:dyDescent="0.3">
      <c r="A2578" t="s">
        <v>5994</v>
      </c>
      <c r="B2578" t="s">
        <v>3365</v>
      </c>
      <c r="C2578" t="s">
        <v>2414</v>
      </c>
      <c r="D2578" s="2">
        <v>44937</v>
      </c>
      <c r="E2578">
        <v>1456</v>
      </c>
      <c r="F2578" s="4">
        <v>0.25</v>
      </c>
      <c r="G2578" t="s">
        <v>2115</v>
      </c>
      <c r="H2578" t="s">
        <v>2116</v>
      </c>
      <c r="I2578" t="s">
        <v>2400</v>
      </c>
      <c r="J2578" t="s">
        <v>2244</v>
      </c>
      <c r="K2578" t="s">
        <v>2119</v>
      </c>
      <c r="L2578" t="s">
        <v>130</v>
      </c>
      <c r="M2578">
        <v>3</v>
      </c>
      <c r="N2578">
        <v>18</v>
      </c>
      <c r="O2578" t="s">
        <v>3362</v>
      </c>
      <c r="P2578" t="s">
        <v>3363</v>
      </c>
      <c r="Q2578" s="7">
        <f>fact_orders[[#This Row],[Original Price]]*(1-fact_orders[[#This Row],[Discount%]])</f>
        <v>1092</v>
      </c>
      <c r="R2578">
        <f>fact_orders[[#This Row],[Original Price]]*fact_orders[[#This Row],[Discount%]]</f>
        <v>364</v>
      </c>
      <c r="S2578">
        <f>YEAR(fact_orders[[#This Row],[Date]])</f>
        <v>2023</v>
      </c>
      <c r="T2578">
        <f>MONTH(fact_orders[[#This Row],[Date]])</f>
        <v>1</v>
      </c>
      <c r="U2578" t="str">
        <f>TEXT(fact_orders[[#This Row],[Date]],"mmm-yyyy")</f>
        <v>Jan-2023</v>
      </c>
      <c r="V2578" t="str">
        <f>"Q"&amp;ROUNDUP(MONTH(fact_orders[[#This Row],[Date]])/3,0)</f>
        <v>Q1</v>
      </c>
      <c r="W2578" t="str" cm="1">
        <f t="array" ref="W2578">_xlfn.IFS(
fact_orders[[#This Row],[dim_customers.Customer Age]]&lt;=25,"18-25",
fact_orders[[#This Row],[dim_customers.Customer Age]]&lt;=35,"26-35",
fact_orders[[#This Row],[dim_customers.Customer Age]]&lt;=45,"36-45",
fact_orders[[#This Row],[dim_customers.Customer Age]]&lt;=55,"46-55",
TRUE,"56+"
)</f>
        <v>18-25</v>
      </c>
      <c r="X2578" t="str" cm="1">
        <f t="array" ref="X2578">_xlfn.IFS(fact_orders[[#This Row],[Original Price]]&lt;250,"Under 250", fact_orders[[#This Row],[Original Price]]&lt;500, "250-499",fact_orders[[#This Row],[Original Price]]&lt;1000,"500-999",fact_orders[[#This Row],[Original Price]]&lt;2000,"1000-1999",TRUE,"2000+")</f>
        <v>1000-1999</v>
      </c>
      <c r="Y2578" t="str" cm="1">
        <f t="array" ref="Y2578">_xlfn.IFS(fact_orders[[#This Row],[Discount%]]&lt;0.2,"10-19%",fact_orders[[#This Row],[Discount%]]&lt;0.3,"20-29%",fact_orders[[#This Row],[Discount%]]&lt;0.4,"30-39%",fact_orders[[#This Row],[Discount%]]&lt;0.5,"40-49%",TRUE,"50%+")</f>
        <v>20-29%</v>
      </c>
    </row>
    <row r="2579" spans="1:25" hidden="1" x14ac:dyDescent="0.3">
      <c r="A2579" t="s">
        <v>5995</v>
      </c>
      <c r="B2579" t="s">
        <v>3366</v>
      </c>
      <c r="C2579" t="s">
        <v>2415</v>
      </c>
      <c r="D2579" s="2">
        <v>44960</v>
      </c>
      <c r="E2579">
        <v>1478</v>
      </c>
      <c r="F2579" s="4">
        <v>0.45</v>
      </c>
      <c r="G2579" t="s">
        <v>2115</v>
      </c>
      <c r="H2579" t="s">
        <v>2116</v>
      </c>
      <c r="I2579" t="s">
        <v>2400</v>
      </c>
      <c r="J2579" t="s">
        <v>2244</v>
      </c>
      <c r="K2579" t="s">
        <v>2119</v>
      </c>
      <c r="L2579" t="s">
        <v>130</v>
      </c>
      <c r="M2579">
        <v>3</v>
      </c>
      <c r="N2579">
        <v>19</v>
      </c>
      <c r="O2579" t="s">
        <v>3362</v>
      </c>
      <c r="P2579" t="s">
        <v>3363</v>
      </c>
      <c r="Q2579" s="7">
        <f>fact_orders[[#This Row],[Original Price]]*(1-fact_orders[[#This Row],[Discount%]])</f>
        <v>812.90000000000009</v>
      </c>
      <c r="R2579">
        <f>fact_orders[[#This Row],[Original Price]]*fact_orders[[#This Row],[Discount%]]</f>
        <v>665.1</v>
      </c>
      <c r="S2579">
        <f>YEAR(fact_orders[[#This Row],[Date]])</f>
        <v>2023</v>
      </c>
      <c r="T2579">
        <f>MONTH(fact_orders[[#This Row],[Date]])</f>
        <v>2</v>
      </c>
      <c r="U2579" t="str">
        <f>TEXT(fact_orders[[#This Row],[Date]],"mmm-yyyy")</f>
        <v>Feb-2023</v>
      </c>
      <c r="V2579" t="str">
        <f>"Q"&amp;ROUNDUP(MONTH(fact_orders[[#This Row],[Date]])/3,0)</f>
        <v>Q1</v>
      </c>
      <c r="W2579" t="str" cm="1">
        <f t="array" ref="W2579">_xlfn.IFS(
fact_orders[[#This Row],[dim_customers.Customer Age]]&lt;=25,"18-25",
fact_orders[[#This Row],[dim_customers.Customer Age]]&lt;=35,"26-35",
fact_orders[[#This Row],[dim_customers.Customer Age]]&lt;=45,"36-45",
fact_orders[[#This Row],[dim_customers.Customer Age]]&lt;=55,"46-55",
TRUE,"56+"
)</f>
        <v>18-25</v>
      </c>
      <c r="X2579" t="str" cm="1">
        <f t="array" ref="X2579">_xlfn.IFS(fact_orders[[#This Row],[Original Price]]&lt;250,"Under 250", fact_orders[[#This Row],[Original Price]]&lt;500, "250-499",fact_orders[[#This Row],[Original Price]]&lt;1000,"500-999",fact_orders[[#This Row],[Original Price]]&lt;2000,"1000-1999",TRUE,"2000+")</f>
        <v>1000-1999</v>
      </c>
      <c r="Y2579" t="str" cm="1">
        <f t="array" ref="Y2579">_xlfn.IFS(fact_orders[[#This Row],[Discount%]]&lt;0.2,"10-19%",fact_orders[[#This Row],[Discount%]]&lt;0.3,"20-29%",fact_orders[[#This Row],[Discount%]]&lt;0.4,"30-39%",fact_orders[[#This Row],[Discount%]]&lt;0.5,"40-49%",TRUE,"50%+")</f>
        <v>40-49%</v>
      </c>
    </row>
    <row r="2580" spans="1:25" hidden="1" x14ac:dyDescent="0.3">
      <c r="A2580" t="s">
        <v>5996</v>
      </c>
      <c r="B2580" t="s">
        <v>3367</v>
      </c>
      <c r="C2580" t="s">
        <v>2415</v>
      </c>
      <c r="D2580" s="2">
        <v>44421</v>
      </c>
      <c r="E2580">
        <v>256</v>
      </c>
      <c r="F2580" s="4">
        <v>0.15</v>
      </c>
      <c r="G2580" t="s">
        <v>2115</v>
      </c>
      <c r="H2580" t="s">
        <v>2116</v>
      </c>
      <c r="I2580" t="s">
        <v>2400</v>
      </c>
      <c r="J2580" t="s">
        <v>2244</v>
      </c>
      <c r="K2580" t="s">
        <v>2119</v>
      </c>
      <c r="L2580" t="s">
        <v>130</v>
      </c>
      <c r="M2580">
        <v>3</v>
      </c>
      <c r="N2580">
        <v>20</v>
      </c>
      <c r="O2580" t="s">
        <v>3368</v>
      </c>
      <c r="P2580" t="s">
        <v>3363</v>
      </c>
      <c r="Q2580" s="7">
        <f>fact_orders[[#This Row],[Original Price]]*(1-fact_orders[[#This Row],[Discount%]])</f>
        <v>217.6</v>
      </c>
      <c r="R2580">
        <f>fact_orders[[#This Row],[Original Price]]*fact_orders[[#This Row],[Discount%]]</f>
        <v>38.4</v>
      </c>
      <c r="S2580">
        <f>YEAR(fact_orders[[#This Row],[Date]])</f>
        <v>2021</v>
      </c>
      <c r="T2580">
        <f>MONTH(fact_orders[[#This Row],[Date]])</f>
        <v>8</v>
      </c>
      <c r="U2580" t="str">
        <f>TEXT(fact_orders[[#This Row],[Date]],"mmm-yyyy")</f>
        <v>Aug-2021</v>
      </c>
      <c r="V2580" t="str">
        <f>"Q"&amp;ROUNDUP(MONTH(fact_orders[[#This Row],[Date]])/3,0)</f>
        <v>Q3</v>
      </c>
      <c r="W2580" t="str" cm="1">
        <f t="array" ref="W2580">_xlfn.IFS(
fact_orders[[#This Row],[dim_customers.Customer Age]]&lt;=25,"18-25",
fact_orders[[#This Row],[dim_customers.Customer Age]]&lt;=35,"26-35",
fact_orders[[#This Row],[dim_customers.Customer Age]]&lt;=45,"36-45",
fact_orders[[#This Row],[dim_customers.Customer Age]]&lt;=55,"46-55",
TRUE,"56+"
)</f>
        <v>18-25</v>
      </c>
      <c r="X2580" t="str" cm="1">
        <f t="array" ref="X2580">_xlfn.IFS(fact_orders[[#This Row],[Original Price]]&lt;250,"Under 250", fact_orders[[#This Row],[Original Price]]&lt;500, "250-499",fact_orders[[#This Row],[Original Price]]&lt;1000,"500-999",fact_orders[[#This Row],[Original Price]]&lt;2000,"1000-1999",TRUE,"2000+")</f>
        <v>250-499</v>
      </c>
      <c r="Y2580" t="str" cm="1">
        <f t="array" ref="Y2580">_xlfn.IFS(fact_orders[[#This Row],[Discount%]]&lt;0.2,"10-19%",fact_orders[[#This Row],[Discount%]]&lt;0.3,"20-29%",fact_orders[[#This Row],[Discount%]]&lt;0.4,"30-39%",fact_orders[[#This Row],[Discount%]]&lt;0.5,"40-49%",TRUE,"50%+")</f>
        <v>10-19%</v>
      </c>
    </row>
    <row r="2581" spans="1:25" hidden="1" x14ac:dyDescent="0.3">
      <c r="A2581" t="s">
        <v>5997</v>
      </c>
      <c r="B2581" t="s">
        <v>3369</v>
      </c>
      <c r="C2581" t="s">
        <v>2415</v>
      </c>
      <c r="D2581" s="2">
        <v>44645</v>
      </c>
      <c r="E2581">
        <v>2698</v>
      </c>
      <c r="F2581" s="4">
        <v>0.33</v>
      </c>
      <c r="G2581" t="s">
        <v>2115</v>
      </c>
      <c r="H2581" t="s">
        <v>2116</v>
      </c>
      <c r="I2581" t="s">
        <v>2400</v>
      </c>
      <c r="J2581" t="s">
        <v>2244</v>
      </c>
      <c r="K2581" t="s">
        <v>2119</v>
      </c>
      <c r="L2581" t="s">
        <v>130</v>
      </c>
      <c r="M2581">
        <v>3</v>
      </c>
      <c r="N2581">
        <v>21</v>
      </c>
      <c r="O2581" t="s">
        <v>3368</v>
      </c>
      <c r="P2581" t="s">
        <v>3363</v>
      </c>
      <c r="Q2581" s="7">
        <f>fact_orders[[#This Row],[Original Price]]*(1-fact_orders[[#This Row],[Discount%]])</f>
        <v>1807.6599999999999</v>
      </c>
      <c r="R2581">
        <f>fact_orders[[#This Row],[Original Price]]*fact_orders[[#This Row],[Discount%]]</f>
        <v>890.34</v>
      </c>
      <c r="S2581">
        <f>YEAR(fact_orders[[#This Row],[Date]])</f>
        <v>2022</v>
      </c>
      <c r="T2581">
        <f>MONTH(fact_orders[[#This Row],[Date]])</f>
        <v>3</v>
      </c>
      <c r="U2581" t="str">
        <f>TEXT(fact_orders[[#This Row],[Date]],"mmm-yyyy")</f>
        <v>Mar-2022</v>
      </c>
      <c r="V2581" t="str">
        <f>"Q"&amp;ROUNDUP(MONTH(fact_orders[[#This Row],[Date]])/3,0)</f>
        <v>Q1</v>
      </c>
      <c r="W2581" t="str" cm="1">
        <f t="array" ref="W2581">_xlfn.IFS(
fact_orders[[#This Row],[dim_customers.Customer Age]]&lt;=25,"18-25",
fact_orders[[#This Row],[dim_customers.Customer Age]]&lt;=35,"26-35",
fact_orders[[#This Row],[dim_customers.Customer Age]]&lt;=45,"36-45",
fact_orders[[#This Row],[dim_customers.Customer Age]]&lt;=55,"46-55",
TRUE,"56+"
)</f>
        <v>18-25</v>
      </c>
      <c r="X2581" t="str" cm="1">
        <f t="array" ref="X2581">_xlfn.IFS(fact_orders[[#This Row],[Original Price]]&lt;250,"Under 250", fact_orders[[#This Row],[Original Price]]&lt;500, "250-499",fact_orders[[#This Row],[Original Price]]&lt;1000,"500-999",fact_orders[[#This Row],[Original Price]]&lt;2000,"1000-1999",TRUE,"2000+")</f>
        <v>2000+</v>
      </c>
      <c r="Y2581" t="str" cm="1">
        <f t="array" ref="Y2581">_xlfn.IFS(fact_orders[[#This Row],[Discount%]]&lt;0.2,"10-19%",fact_orders[[#This Row],[Discount%]]&lt;0.3,"20-29%",fact_orders[[#This Row],[Discount%]]&lt;0.4,"30-39%",fact_orders[[#This Row],[Discount%]]&lt;0.5,"40-49%",TRUE,"50%+")</f>
        <v>30-39%</v>
      </c>
    </row>
    <row r="2582" spans="1:25" hidden="1" x14ac:dyDescent="0.3">
      <c r="A2582" t="s">
        <v>5998</v>
      </c>
      <c r="B2582" t="s">
        <v>3370</v>
      </c>
      <c r="C2582" t="s">
        <v>2415</v>
      </c>
      <c r="D2582" s="2">
        <v>44414</v>
      </c>
      <c r="E2582">
        <v>2364</v>
      </c>
      <c r="F2582" s="4">
        <v>0.42</v>
      </c>
      <c r="G2582" t="s">
        <v>2115</v>
      </c>
      <c r="H2582" t="s">
        <v>2116</v>
      </c>
      <c r="I2582" t="s">
        <v>2400</v>
      </c>
      <c r="J2582" t="s">
        <v>2244</v>
      </c>
      <c r="K2582" t="s">
        <v>2119</v>
      </c>
      <c r="L2582" t="s">
        <v>130</v>
      </c>
      <c r="M2582">
        <v>3</v>
      </c>
      <c r="N2582">
        <v>22</v>
      </c>
      <c r="O2582" t="s">
        <v>3368</v>
      </c>
      <c r="P2582" t="s">
        <v>3363</v>
      </c>
      <c r="Q2582" s="7">
        <f>fact_orders[[#This Row],[Original Price]]*(1-fact_orders[[#This Row],[Discount%]])</f>
        <v>1371.1200000000001</v>
      </c>
      <c r="R2582">
        <f>fact_orders[[#This Row],[Original Price]]*fact_orders[[#This Row],[Discount%]]</f>
        <v>992.88</v>
      </c>
      <c r="S2582">
        <f>YEAR(fact_orders[[#This Row],[Date]])</f>
        <v>2021</v>
      </c>
      <c r="T2582">
        <f>MONTH(fact_orders[[#This Row],[Date]])</f>
        <v>8</v>
      </c>
      <c r="U2582" t="str">
        <f>TEXT(fact_orders[[#This Row],[Date]],"mmm-yyyy")</f>
        <v>Aug-2021</v>
      </c>
      <c r="V2582" t="str">
        <f>"Q"&amp;ROUNDUP(MONTH(fact_orders[[#This Row],[Date]])/3,0)</f>
        <v>Q3</v>
      </c>
      <c r="W2582" t="str" cm="1">
        <f t="array" ref="W2582">_xlfn.IFS(
fact_orders[[#This Row],[dim_customers.Customer Age]]&lt;=25,"18-25",
fact_orders[[#This Row],[dim_customers.Customer Age]]&lt;=35,"26-35",
fact_orders[[#This Row],[dim_customers.Customer Age]]&lt;=45,"36-45",
fact_orders[[#This Row],[dim_customers.Customer Age]]&lt;=55,"46-55",
TRUE,"56+"
)</f>
        <v>18-25</v>
      </c>
      <c r="X2582" t="str" cm="1">
        <f t="array" ref="X2582">_xlfn.IFS(fact_orders[[#This Row],[Original Price]]&lt;250,"Under 250", fact_orders[[#This Row],[Original Price]]&lt;500, "250-499",fact_orders[[#This Row],[Original Price]]&lt;1000,"500-999",fact_orders[[#This Row],[Original Price]]&lt;2000,"1000-1999",TRUE,"2000+")</f>
        <v>2000+</v>
      </c>
      <c r="Y2582" t="str" cm="1">
        <f t="array" ref="Y2582">_xlfn.IFS(fact_orders[[#This Row],[Discount%]]&lt;0.2,"10-19%",fact_orders[[#This Row],[Discount%]]&lt;0.3,"20-29%",fact_orders[[#This Row],[Discount%]]&lt;0.4,"30-39%",fact_orders[[#This Row],[Discount%]]&lt;0.5,"40-49%",TRUE,"50%+")</f>
        <v>40-49%</v>
      </c>
    </row>
    <row r="2583" spans="1:25" hidden="1" x14ac:dyDescent="0.3">
      <c r="A2583" t="s">
        <v>5999</v>
      </c>
      <c r="B2583" t="s">
        <v>3371</v>
      </c>
      <c r="C2583" t="s">
        <v>2415</v>
      </c>
      <c r="D2583" s="2">
        <v>44436</v>
      </c>
      <c r="E2583">
        <v>1236</v>
      </c>
      <c r="F2583" s="4">
        <v>0.42</v>
      </c>
      <c r="G2583" t="s">
        <v>2115</v>
      </c>
      <c r="H2583" t="s">
        <v>2116</v>
      </c>
      <c r="I2583" t="s">
        <v>2400</v>
      </c>
      <c r="J2583" t="s">
        <v>2244</v>
      </c>
      <c r="K2583" t="s">
        <v>2119</v>
      </c>
      <c r="L2583" t="s">
        <v>130</v>
      </c>
      <c r="M2583">
        <v>3</v>
      </c>
      <c r="N2583">
        <v>23</v>
      </c>
      <c r="O2583" t="s">
        <v>3368</v>
      </c>
      <c r="P2583" t="s">
        <v>3363</v>
      </c>
      <c r="Q2583" s="7">
        <f>fact_orders[[#This Row],[Original Price]]*(1-fact_orders[[#This Row],[Discount%]])</f>
        <v>716.88000000000011</v>
      </c>
      <c r="R2583">
        <f>fact_orders[[#This Row],[Original Price]]*fact_orders[[#This Row],[Discount%]]</f>
        <v>519.12</v>
      </c>
      <c r="S2583">
        <f>YEAR(fact_orders[[#This Row],[Date]])</f>
        <v>2021</v>
      </c>
      <c r="T2583">
        <f>MONTH(fact_orders[[#This Row],[Date]])</f>
        <v>8</v>
      </c>
      <c r="U2583" t="str">
        <f>TEXT(fact_orders[[#This Row],[Date]],"mmm-yyyy")</f>
        <v>Aug-2021</v>
      </c>
      <c r="V2583" t="str">
        <f>"Q"&amp;ROUNDUP(MONTH(fact_orders[[#This Row],[Date]])/3,0)</f>
        <v>Q3</v>
      </c>
      <c r="W2583" t="str" cm="1">
        <f t="array" ref="W2583">_xlfn.IFS(
fact_orders[[#This Row],[dim_customers.Customer Age]]&lt;=25,"18-25",
fact_orders[[#This Row],[dim_customers.Customer Age]]&lt;=35,"26-35",
fact_orders[[#This Row],[dim_customers.Customer Age]]&lt;=45,"36-45",
fact_orders[[#This Row],[dim_customers.Customer Age]]&lt;=55,"46-55",
TRUE,"56+"
)</f>
        <v>18-25</v>
      </c>
      <c r="X2583" t="str" cm="1">
        <f t="array" ref="X2583">_xlfn.IFS(fact_orders[[#This Row],[Original Price]]&lt;250,"Under 250", fact_orders[[#This Row],[Original Price]]&lt;500, "250-499",fact_orders[[#This Row],[Original Price]]&lt;1000,"500-999",fact_orders[[#This Row],[Original Price]]&lt;2000,"1000-1999",TRUE,"2000+")</f>
        <v>1000-1999</v>
      </c>
      <c r="Y2583" t="str" cm="1">
        <f t="array" ref="Y2583">_xlfn.IFS(fact_orders[[#This Row],[Discount%]]&lt;0.2,"10-19%",fact_orders[[#This Row],[Discount%]]&lt;0.3,"20-29%",fact_orders[[#This Row],[Discount%]]&lt;0.4,"30-39%",fact_orders[[#This Row],[Discount%]]&lt;0.5,"40-49%",TRUE,"50%+")</f>
        <v>40-49%</v>
      </c>
    </row>
    <row r="2584" spans="1:25" hidden="1" x14ac:dyDescent="0.3">
      <c r="A2584" t="s">
        <v>6000</v>
      </c>
      <c r="B2584" t="s">
        <v>3372</v>
      </c>
      <c r="C2584" t="s">
        <v>2416</v>
      </c>
      <c r="D2584" s="2">
        <v>44953</v>
      </c>
      <c r="E2584">
        <v>756</v>
      </c>
      <c r="F2584" s="4">
        <v>0.39</v>
      </c>
      <c r="G2584" t="s">
        <v>2115</v>
      </c>
      <c r="H2584" t="s">
        <v>2116</v>
      </c>
      <c r="I2584" t="s">
        <v>2400</v>
      </c>
      <c r="J2584" t="s">
        <v>2244</v>
      </c>
      <c r="K2584" t="s">
        <v>2119</v>
      </c>
      <c r="L2584" t="s">
        <v>130</v>
      </c>
      <c r="M2584">
        <v>5</v>
      </c>
      <c r="N2584">
        <v>18</v>
      </c>
      <c r="O2584" t="s">
        <v>3373</v>
      </c>
      <c r="P2584" t="s">
        <v>3363</v>
      </c>
      <c r="Q2584" s="7">
        <f>fact_orders[[#This Row],[Original Price]]*(1-fact_orders[[#This Row],[Discount%]])</f>
        <v>461.15999999999997</v>
      </c>
      <c r="R2584">
        <f>fact_orders[[#This Row],[Original Price]]*fact_orders[[#This Row],[Discount%]]</f>
        <v>294.84000000000003</v>
      </c>
      <c r="S2584">
        <f>YEAR(fact_orders[[#This Row],[Date]])</f>
        <v>2023</v>
      </c>
      <c r="T2584">
        <f>MONTH(fact_orders[[#This Row],[Date]])</f>
        <v>1</v>
      </c>
      <c r="U2584" t="str">
        <f>TEXT(fact_orders[[#This Row],[Date]],"mmm-yyyy")</f>
        <v>Jan-2023</v>
      </c>
      <c r="V2584" t="str">
        <f>"Q"&amp;ROUNDUP(MONTH(fact_orders[[#This Row],[Date]])/3,0)</f>
        <v>Q1</v>
      </c>
      <c r="W2584" t="str" cm="1">
        <f t="array" ref="W2584">_xlfn.IFS(
fact_orders[[#This Row],[dim_customers.Customer Age]]&lt;=25,"18-25",
fact_orders[[#This Row],[dim_customers.Customer Age]]&lt;=35,"26-35",
fact_orders[[#This Row],[dim_customers.Customer Age]]&lt;=45,"36-45",
fact_orders[[#This Row],[dim_customers.Customer Age]]&lt;=55,"46-55",
TRUE,"56+"
)</f>
        <v>18-25</v>
      </c>
      <c r="X2584" t="str" cm="1">
        <f t="array" ref="X2584">_xlfn.IFS(fact_orders[[#This Row],[Original Price]]&lt;250,"Under 250", fact_orders[[#This Row],[Original Price]]&lt;500, "250-499",fact_orders[[#This Row],[Original Price]]&lt;1000,"500-999",fact_orders[[#This Row],[Original Price]]&lt;2000,"1000-1999",TRUE,"2000+")</f>
        <v>500-999</v>
      </c>
      <c r="Y2584" t="str" cm="1">
        <f t="array" ref="Y2584">_xlfn.IFS(fact_orders[[#This Row],[Discount%]]&lt;0.2,"10-19%",fact_orders[[#This Row],[Discount%]]&lt;0.3,"20-29%",fact_orders[[#This Row],[Discount%]]&lt;0.4,"30-39%",fact_orders[[#This Row],[Discount%]]&lt;0.5,"40-49%",TRUE,"50%+")</f>
        <v>30-39%</v>
      </c>
    </row>
    <row r="2585" spans="1:25" hidden="1" x14ac:dyDescent="0.3">
      <c r="A2585" t="s">
        <v>6001</v>
      </c>
      <c r="B2585" t="s">
        <v>3374</v>
      </c>
      <c r="C2585" t="s">
        <v>2417</v>
      </c>
      <c r="D2585" s="2">
        <v>44696</v>
      </c>
      <c r="E2585">
        <v>326</v>
      </c>
      <c r="F2585" s="4">
        <v>0.39</v>
      </c>
      <c r="G2585" t="s">
        <v>2115</v>
      </c>
      <c r="H2585" t="s">
        <v>2116</v>
      </c>
      <c r="I2585" t="s">
        <v>2400</v>
      </c>
      <c r="J2585" t="s">
        <v>2244</v>
      </c>
      <c r="K2585" t="s">
        <v>2119</v>
      </c>
      <c r="L2585" t="s">
        <v>31</v>
      </c>
      <c r="M2585">
        <v>5</v>
      </c>
      <c r="N2585">
        <v>18</v>
      </c>
      <c r="O2585" t="s">
        <v>3373</v>
      </c>
      <c r="P2585" t="s">
        <v>3363</v>
      </c>
      <c r="Q2585" s="7">
        <f>fact_orders[[#This Row],[Original Price]]*(1-fact_orders[[#This Row],[Discount%]])</f>
        <v>198.85999999999999</v>
      </c>
      <c r="R2585">
        <f>fact_orders[[#This Row],[Original Price]]*fact_orders[[#This Row],[Discount%]]</f>
        <v>127.14</v>
      </c>
      <c r="S2585">
        <f>YEAR(fact_orders[[#This Row],[Date]])</f>
        <v>2022</v>
      </c>
      <c r="T2585">
        <f>MONTH(fact_orders[[#This Row],[Date]])</f>
        <v>5</v>
      </c>
      <c r="U2585" t="str">
        <f>TEXT(fact_orders[[#This Row],[Date]],"mmm-yyyy")</f>
        <v>May-2022</v>
      </c>
      <c r="V2585" t="str">
        <f>"Q"&amp;ROUNDUP(MONTH(fact_orders[[#This Row],[Date]])/3,0)</f>
        <v>Q2</v>
      </c>
      <c r="W2585" t="str" cm="1">
        <f t="array" ref="W2585">_xlfn.IFS(
fact_orders[[#This Row],[dim_customers.Customer Age]]&lt;=25,"18-25",
fact_orders[[#This Row],[dim_customers.Customer Age]]&lt;=35,"26-35",
fact_orders[[#This Row],[dim_customers.Customer Age]]&lt;=45,"36-45",
fact_orders[[#This Row],[dim_customers.Customer Age]]&lt;=55,"46-55",
TRUE,"56+"
)</f>
        <v>18-25</v>
      </c>
      <c r="X2585" t="str" cm="1">
        <f t="array" ref="X2585">_xlfn.IFS(fact_orders[[#This Row],[Original Price]]&lt;250,"Under 250", fact_orders[[#This Row],[Original Price]]&lt;500, "250-499",fact_orders[[#This Row],[Original Price]]&lt;1000,"500-999",fact_orders[[#This Row],[Original Price]]&lt;2000,"1000-1999",TRUE,"2000+")</f>
        <v>250-499</v>
      </c>
      <c r="Y2585" t="str" cm="1">
        <f t="array" ref="Y2585">_xlfn.IFS(fact_orders[[#This Row],[Discount%]]&lt;0.2,"10-19%",fact_orders[[#This Row],[Discount%]]&lt;0.3,"20-29%",fact_orders[[#This Row],[Discount%]]&lt;0.4,"30-39%",fact_orders[[#This Row],[Discount%]]&lt;0.5,"40-49%",TRUE,"50%+")</f>
        <v>30-39%</v>
      </c>
    </row>
    <row r="2586" spans="1:25" hidden="1" x14ac:dyDescent="0.3">
      <c r="A2586" t="s">
        <v>6002</v>
      </c>
      <c r="B2586" t="s">
        <v>3375</v>
      </c>
      <c r="C2586" t="s">
        <v>2418</v>
      </c>
      <c r="D2586" s="2">
        <v>44517</v>
      </c>
      <c r="E2586">
        <v>453</v>
      </c>
      <c r="F2586" s="4">
        <v>0.39</v>
      </c>
      <c r="G2586" t="s">
        <v>2115</v>
      </c>
      <c r="H2586" t="s">
        <v>2116</v>
      </c>
      <c r="I2586" t="s">
        <v>2400</v>
      </c>
      <c r="J2586" t="s">
        <v>2244</v>
      </c>
      <c r="K2586" t="s">
        <v>2119</v>
      </c>
      <c r="L2586" t="s">
        <v>31</v>
      </c>
      <c r="M2586">
        <v>4</v>
      </c>
      <c r="N2586">
        <v>18</v>
      </c>
      <c r="O2586" t="s">
        <v>3373</v>
      </c>
      <c r="P2586" t="s">
        <v>3363</v>
      </c>
      <c r="Q2586" s="7">
        <f>fact_orders[[#This Row],[Original Price]]*(1-fact_orders[[#This Row],[Discount%]])</f>
        <v>276.33</v>
      </c>
      <c r="R2586">
        <f>fact_orders[[#This Row],[Original Price]]*fact_orders[[#This Row],[Discount%]]</f>
        <v>176.67000000000002</v>
      </c>
      <c r="S2586">
        <f>YEAR(fact_orders[[#This Row],[Date]])</f>
        <v>2021</v>
      </c>
      <c r="T2586">
        <f>MONTH(fact_orders[[#This Row],[Date]])</f>
        <v>11</v>
      </c>
      <c r="U2586" t="str">
        <f>TEXT(fact_orders[[#This Row],[Date]],"mmm-yyyy")</f>
        <v>Nov-2021</v>
      </c>
      <c r="V2586" t="str">
        <f>"Q"&amp;ROUNDUP(MONTH(fact_orders[[#This Row],[Date]])/3,0)</f>
        <v>Q4</v>
      </c>
      <c r="W2586" t="str" cm="1">
        <f t="array" ref="W2586">_xlfn.IFS(
fact_orders[[#This Row],[dim_customers.Customer Age]]&lt;=25,"18-25",
fact_orders[[#This Row],[dim_customers.Customer Age]]&lt;=35,"26-35",
fact_orders[[#This Row],[dim_customers.Customer Age]]&lt;=45,"36-45",
fact_orders[[#This Row],[dim_customers.Customer Age]]&lt;=55,"46-55",
TRUE,"56+"
)</f>
        <v>18-25</v>
      </c>
      <c r="X2586" t="str" cm="1">
        <f t="array" ref="X2586">_xlfn.IFS(fact_orders[[#This Row],[Original Price]]&lt;250,"Under 250", fact_orders[[#This Row],[Original Price]]&lt;500, "250-499",fact_orders[[#This Row],[Original Price]]&lt;1000,"500-999",fact_orders[[#This Row],[Original Price]]&lt;2000,"1000-1999",TRUE,"2000+")</f>
        <v>250-499</v>
      </c>
      <c r="Y2586" t="str" cm="1">
        <f t="array" ref="Y2586">_xlfn.IFS(fact_orders[[#This Row],[Discount%]]&lt;0.2,"10-19%",fact_orders[[#This Row],[Discount%]]&lt;0.3,"20-29%",fact_orders[[#This Row],[Discount%]]&lt;0.4,"30-39%",fact_orders[[#This Row],[Discount%]]&lt;0.5,"40-49%",TRUE,"50%+")</f>
        <v>30-39%</v>
      </c>
    </row>
    <row r="2587" spans="1:25" hidden="1" x14ac:dyDescent="0.3">
      <c r="A2587" t="s">
        <v>6003</v>
      </c>
      <c r="B2587" t="s">
        <v>3376</v>
      </c>
      <c r="C2587" t="s">
        <v>2419</v>
      </c>
      <c r="D2587" s="2">
        <v>44680</v>
      </c>
      <c r="E2587">
        <v>326</v>
      </c>
      <c r="F2587" s="4">
        <v>0.39</v>
      </c>
      <c r="G2587" t="s">
        <v>2115</v>
      </c>
      <c r="H2587" t="s">
        <v>2116</v>
      </c>
      <c r="I2587" t="s">
        <v>2400</v>
      </c>
      <c r="J2587" t="s">
        <v>2244</v>
      </c>
      <c r="K2587" t="s">
        <v>2119</v>
      </c>
      <c r="L2587" t="s">
        <v>31</v>
      </c>
      <c r="M2587">
        <v>2</v>
      </c>
      <c r="N2587">
        <v>18</v>
      </c>
      <c r="O2587" t="s">
        <v>3373</v>
      </c>
      <c r="P2587" t="s">
        <v>3363</v>
      </c>
      <c r="Q2587" s="7">
        <f>fact_orders[[#This Row],[Original Price]]*(1-fact_orders[[#This Row],[Discount%]])</f>
        <v>198.85999999999999</v>
      </c>
      <c r="R2587">
        <f>fact_orders[[#This Row],[Original Price]]*fact_orders[[#This Row],[Discount%]]</f>
        <v>127.14</v>
      </c>
      <c r="S2587">
        <f>YEAR(fact_orders[[#This Row],[Date]])</f>
        <v>2022</v>
      </c>
      <c r="T2587">
        <f>MONTH(fact_orders[[#This Row],[Date]])</f>
        <v>4</v>
      </c>
      <c r="U2587" t="str">
        <f>TEXT(fact_orders[[#This Row],[Date]],"mmm-yyyy")</f>
        <v>Apr-2022</v>
      </c>
      <c r="V2587" t="str">
        <f>"Q"&amp;ROUNDUP(MONTH(fact_orders[[#This Row],[Date]])/3,0)</f>
        <v>Q2</v>
      </c>
      <c r="W2587" t="str" cm="1">
        <f t="array" ref="W2587">_xlfn.IFS(
fact_orders[[#This Row],[dim_customers.Customer Age]]&lt;=25,"18-25",
fact_orders[[#This Row],[dim_customers.Customer Age]]&lt;=35,"26-35",
fact_orders[[#This Row],[dim_customers.Customer Age]]&lt;=45,"36-45",
fact_orders[[#This Row],[dim_customers.Customer Age]]&lt;=55,"46-55",
TRUE,"56+"
)</f>
        <v>18-25</v>
      </c>
      <c r="X2587" t="str" cm="1">
        <f t="array" ref="X2587">_xlfn.IFS(fact_orders[[#This Row],[Original Price]]&lt;250,"Under 250", fact_orders[[#This Row],[Original Price]]&lt;500, "250-499",fact_orders[[#This Row],[Original Price]]&lt;1000,"500-999",fact_orders[[#This Row],[Original Price]]&lt;2000,"1000-1999",TRUE,"2000+")</f>
        <v>250-499</v>
      </c>
      <c r="Y2587" t="str" cm="1">
        <f t="array" ref="Y2587">_xlfn.IFS(fact_orders[[#This Row],[Discount%]]&lt;0.2,"10-19%",fact_orders[[#This Row],[Discount%]]&lt;0.3,"20-29%",fact_orders[[#This Row],[Discount%]]&lt;0.4,"30-39%",fact_orders[[#This Row],[Discount%]]&lt;0.5,"40-49%",TRUE,"50%+")</f>
        <v>30-39%</v>
      </c>
    </row>
    <row r="2588" spans="1:25" hidden="1" x14ac:dyDescent="0.3">
      <c r="A2588" t="s">
        <v>6004</v>
      </c>
      <c r="B2588" t="s">
        <v>3377</v>
      </c>
      <c r="C2588" t="s">
        <v>2420</v>
      </c>
      <c r="D2588" s="2">
        <v>44358</v>
      </c>
      <c r="E2588">
        <v>456</v>
      </c>
      <c r="F2588" s="4">
        <v>0.3</v>
      </c>
      <c r="G2588" t="s">
        <v>2115</v>
      </c>
      <c r="H2588" t="s">
        <v>2116</v>
      </c>
      <c r="I2588" t="s">
        <v>2400</v>
      </c>
      <c r="J2588" t="s">
        <v>2244</v>
      </c>
      <c r="K2588" t="s">
        <v>2119</v>
      </c>
      <c r="L2588" t="s">
        <v>31</v>
      </c>
      <c r="M2588">
        <v>3</v>
      </c>
      <c r="N2588">
        <v>18</v>
      </c>
      <c r="O2588" t="s">
        <v>3373</v>
      </c>
      <c r="P2588" t="s">
        <v>3363</v>
      </c>
      <c r="Q2588" s="7">
        <f>fact_orders[[#This Row],[Original Price]]*(1-fact_orders[[#This Row],[Discount%]])</f>
        <v>319.2</v>
      </c>
      <c r="R2588">
        <f>fact_orders[[#This Row],[Original Price]]*fact_orders[[#This Row],[Discount%]]</f>
        <v>136.79999999999998</v>
      </c>
      <c r="S2588">
        <f>YEAR(fact_orders[[#This Row],[Date]])</f>
        <v>2021</v>
      </c>
      <c r="T2588">
        <f>MONTH(fact_orders[[#This Row],[Date]])</f>
        <v>6</v>
      </c>
      <c r="U2588" t="str">
        <f>TEXT(fact_orders[[#This Row],[Date]],"mmm-yyyy")</f>
        <v>Jun-2021</v>
      </c>
      <c r="V2588" t="str">
        <f>"Q"&amp;ROUNDUP(MONTH(fact_orders[[#This Row],[Date]])/3,0)</f>
        <v>Q2</v>
      </c>
      <c r="W2588" t="str" cm="1">
        <f t="array" ref="W2588">_xlfn.IFS(
fact_orders[[#This Row],[dim_customers.Customer Age]]&lt;=25,"18-25",
fact_orders[[#This Row],[dim_customers.Customer Age]]&lt;=35,"26-35",
fact_orders[[#This Row],[dim_customers.Customer Age]]&lt;=45,"36-45",
fact_orders[[#This Row],[dim_customers.Customer Age]]&lt;=55,"46-55",
TRUE,"56+"
)</f>
        <v>18-25</v>
      </c>
      <c r="X2588" t="str" cm="1">
        <f t="array" ref="X2588">_xlfn.IFS(fact_orders[[#This Row],[Original Price]]&lt;250,"Under 250", fact_orders[[#This Row],[Original Price]]&lt;500, "250-499",fact_orders[[#This Row],[Original Price]]&lt;1000,"500-999",fact_orders[[#This Row],[Original Price]]&lt;2000,"1000-1999",TRUE,"2000+")</f>
        <v>250-499</v>
      </c>
      <c r="Y2588" t="str" cm="1">
        <f t="array" ref="Y2588">_xlfn.IFS(fact_orders[[#This Row],[Discount%]]&lt;0.2,"10-19%",fact_orders[[#This Row],[Discount%]]&lt;0.3,"20-29%",fact_orders[[#This Row],[Discount%]]&lt;0.4,"30-39%",fact_orders[[#This Row],[Discount%]]&lt;0.5,"40-49%",TRUE,"50%+")</f>
        <v>30-39%</v>
      </c>
    </row>
    <row r="2589" spans="1:25" hidden="1" x14ac:dyDescent="0.3">
      <c r="A2589" t="s">
        <v>6005</v>
      </c>
      <c r="B2589" t="s">
        <v>3378</v>
      </c>
      <c r="C2589" t="s">
        <v>2421</v>
      </c>
      <c r="D2589" s="2">
        <v>44240</v>
      </c>
      <c r="E2589">
        <v>675</v>
      </c>
      <c r="F2589" s="4">
        <v>0.3</v>
      </c>
      <c r="G2589" t="s">
        <v>2115</v>
      </c>
      <c r="H2589" t="s">
        <v>2116</v>
      </c>
      <c r="I2589" t="s">
        <v>2400</v>
      </c>
      <c r="J2589" t="s">
        <v>2244</v>
      </c>
      <c r="K2589" t="s">
        <v>2119</v>
      </c>
      <c r="L2589" t="s">
        <v>31</v>
      </c>
      <c r="M2589">
        <v>4</v>
      </c>
      <c r="N2589">
        <v>18</v>
      </c>
      <c r="O2589" t="s">
        <v>3373</v>
      </c>
      <c r="P2589" t="s">
        <v>3363</v>
      </c>
      <c r="Q2589" s="7">
        <f>fact_orders[[#This Row],[Original Price]]*(1-fact_orders[[#This Row],[Discount%]])</f>
        <v>472.49999999999994</v>
      </c>
      <c r="R2589">
        <f>fact_orders[[#This Row],[Original Price]]*fact_orders[[#This Row],[Discount%]]</f>
        <v>202.5</v>
      </c>
      <c r="S2589">
        <f>YEAR(fact_orders[[#This Row],[Date]])</f>
        <v>2021</v>
      </c>
      <c r="T2589">
        <f>MONTH(fact_orders[[#This Row],[Date]])</f>
        <v>2</v>
      </c>
      <c r="U2589" t="str">
        <f>TEXT(fact_orders[[#This Row],[Date]],"mmm-yyyy")</f>
        <v>Feb-2021</v>
      </c>
      <c r="V2589" t="str">
        <f>"Q"&amp;ROUNDUP(MONTH(fact_orders[[#This Row],[Date]])/3,0)</f>
        <v>Q1</v>
      </c>
      <c r="W2589" t="str" cm="1">
        <f t="array" ref="W2589">_xlfn.IFS(
fact_orders[[#This Row],[dim_customers.Customer Age]]&lt;=25,"18-25",
fact_orders[[#This Row],[dim_customers.Customer Age]]&lt;=35,"26-35",
fact_orders[[#This Row],[dim_customers.Customer Age]]&lt;=45,"36-45",
fact_orders[[#This Row],[dim_customers.Customer Age]]&lt;=55,"46-55",
TRUE,"56+"
)</f>
        <v>18-25</v>
      </c>
      <c r="X2589" t="str" cm="1">
        <f t="array" ref="X2589">_xlfn.IFS(fact_orders[[#This Row],[Original Price]]&lt;250,"Under 250", fact_orders[[#This Row],[Original Price]]&lt;500, "250-499",fact_orders[[#This Row],[Original Price]]&lt;1000,"500-999",fact_orders[[#This Row],[Original Price]]&lt;2000,"1000-1999",TRUE,"2000+")</f>
        <v>500-999</v>
      </c>
      <c r="Y2589" t="str" cm="1">
        <f t="array" ref="Y2589">_xlfn.IFS(fact_orders[[#This Row],[Discount%]]&lt;0.2,"10-19%",fact_orders[[#This Row],[Discount%]]&lt;0.3,"20-29%",fact_orders[[#This Row],[Discount%]]&lt;0.4,"30-39%",fact_orders[[#This Row],[Discount%]]&lt;0.5,"40-49%",TRUE,"50%+")</f>
        <v>30-39%</v>
      </c>
    </row>
    <row r="2590" spans="1:25" hidden="1" x14ac:dyDescent="0.3">
      <c r="A2590" t="s">
        <v>6006</v>
      </c>
      <c r="B2590" t="s">
        <v>3379</v>
      </c>
      <c r="C2590" t="s">
        <v>2422</v>
      </c>
      <c r="D2590" s="2">
        <v>44677</v>
      </c>
      <c r="E2590">
        <v>654</v>
      </c>
      <c r="F2590" s="4">
        <v>0.3</v>
      </c>
      <c r="G2590" t="s">
        <v>2115</v>
      </c>
      <c r="H2590" t="s">
        <v>2116</v>
      </c>
      <c r="I2590" t="s">
        <v>2400</v>
      </c>
      <c r="J2590" t="s">
        <v>2244</v>
      </c>
      <c r="K2590" t="s">
        <v>2119</v>
      </c>
      <c r="L2590" t="s">
        <v>2142</v>
      </c>
      <c r="M2590">
        <v>5</v>
      </c>
      <c r="N2590">
        <v>23</v>
      </c>
      <c r="O2590" t="s">
        <v>3380</v>
      </c>
      <c r="P2590" t="s">
        <v>3381</v>
      </c>
      <c r="Q2590" s="7">
        <f>fact_orders[[#This Row],[Original Price]]*(1-fact_orders[[#This Row],[Discount%]])</f>
        <v>457.79999999999995</v>
      </c>
      <c r="R2590">
        <f>fact_orders[[#This Row],[Original Price]]*fact_orders[[#This Row],[Discount%]]</f>
        <v>196.2</v>
      </c>
      <c r="S2590">
        <f>YEAR(fact_orders[[#This Row],[Date]])</f>
        <v>2022</v>
      </c>
      <c r="T2590">
        <f>MONTH(fact_orders[[#This Row],[Date]])</f>
        <v>4</v>
      </c>
      <c r="U2590" t="str">
        <f>TEXT(fact_orders[[#This Row],[Date]],"mmm-yyyy")</f>
        <v>Apr-2022</v>
      </c>
      <c r="V2590" t="str">
        <f>"Q"&amp;ROUNDUP(MONTH(fact_orders[[#This Row],[Date]])/3,0)</f>
        <v>Q2</v>
      </c>
      <c r="W2590" t="str" cm="1">
        <f t="array" ref="W2590">_xlfn.IFS(
fact_orders[[#This Row],[dim_customers.Customer Age]]&lt;=25,"18-25",
fact_orders[[#This Row],[dim_customers.Customer Age]]&lt;=35,"26-35",
fact_orders[[#This Row],[dim_customers.Customer Age]]&lt;=45,"36-45",
fact_orders[[#This Row],[dim_customers.Customer Age]]&lt;=55,"46-55",
TRUE,"56+"
)</f>
        <v>18-25</v>
      </c>
      <c r="X2590" t="str" cm="1">
        <f t="array" ref="X2590">_xlfn.IFS(fact_orders[[#This Row],[Original Price]]&lt;250,"Under 250", fact_orders[[#This Row],[Original Price]]&lt;500, "250-499",fact_orders[[#This Row],[Original Price]]&lt;1000,"500-999",fact_orders[[#This Row],[Original Price]]&lt;2000,"1000-1999",TRUE,"2000+")</f>
        <v>500-999</v>
      </c>
      <c r="Y2590" t="str" cm="1">
        <f t="array" ref="Y2590">_xlfn.IFS(fact_orders[[#This Row],[Discount%]]&lt;0.2,"10-19%",fact_orders[[#This Row],[Discount%]]&lt;0.3,"20-29%",fact_orders[[#This Row],[Discount%]]&lt;0.4,"30-39%",fact_orders[[#This Row],[Discount%]]&lt;0.5,"40-49%",TRUE,"50%+")</f>
        <v>30-39%</v>
      </c>
    </row>
    <row r="2591" spans="1:25" hidden="1" x14ac:dyDescent="0.3">
      <c r="A2591" t="s">
        <v>6007</v>
      </c>
      <c r="B2591" t="s">
        <v>3382</v>
      </c>
      <c r="C2591" t="s">
        <v>2423</v>
      </c>
      <c r="D2591" s="2">
        <v>44385</v>
      </c>
      <c r="E2591">
        <v>654</v>
      </c>
      <c r="F2591" s="4">
        <v>0.25</v>
      </c>
      <c r="G2591" t="s">
        <v>2115</v>
      </c>
      <c r="H2591" t="s">
        <v>2116</v>
      </c>
      <c r="I2591" t="s">
        <v>2400</v>
      </c>
      <c r="J2591" t="s">
        <v>2244</v>
      </c>
      <c r="K2591" t="s">
        <v>2119</v>
      </c>
      <c r="L2591" t="s">
        <v>2142</v>
      </c>
      <c r="M2591">
        <v>4</v>
      </c>
      <c r="N2591">
        <v>24</v>
      </c>
      <c r="O2591" t="s">
        <v>3380</v>
      </c>
      <c r="P2591" t="s">
        <v>3381</v>
      </c>
      <c r="Q2591" s="7">
        <f>fact_orders[[#This Row],[Original Price]]*(1-fact_orders[[#This Row],[Discount%]])</f>
        <v>490.5</v>
      </c>
      <c r="R2591">
        <f>fact_orders[[#This Row],[Original Price]]*fact_orders[[#This Row],[Discount%]]</f>
        <v>163.5</v>
      </c>
      <c r="S2591">
        <f>YEAR(fact_orders[[#This Row],[Date]])</f>
        <v>2021</v>
      </c>
      <c r="T2591">
        <f>MONTH(fact_orders[[#This Row],[Date]])</f>
        <v>7</v>
      </c>
      <c r="U2591" t="str">
        <f>TEXT(fact_orders[[#This Row],[Date]],"mmm-yyyy")</f>
        <v>Jul-2021</v>
      </c>
      <c r="V2591" t="str">
        <f>"Q"&amp;ROUNDUP(MONTH(fact_orders[[#This Row],[Date]])/3,0)</f>
        <v>Q3</v>
      </c>
      <c r="W2591" t="str" cm="1">
        <f t="array" ref="W2591">_xlfn.IFS(
fact_orders[[#This Row],[dim_customers.Customer Age]]&lt;=25,"18-25",
fact_orders[[#This Row],[dim_customers.Customer Age]]&lt;=35,"26-35",
fact_orders[[#This Row],[dim_customers.Customer Age]]&lt;=45,"36-45",
fact_orders[[#This Row],[dim_customers.Customer Age]]&lt;=55,"46-55",
TRUE,"56+"
)</f>
        <v>18-25</v>
      </c>
      <c r="X2591" t="str" cm="1">
        <f t="array" ref="X2591">_xlfn.IFS(fact_orders[[#This Row],[Original Price]]&lt;250,"Under 250", fact_orders[[#This Row],[Original Price]]&lt;500, "250-499",fact_orders[[#This Row],[Original Price]]&lt;1000,"500-999",fact_orders[[#This Row],[Original Price]]&lt;2000,"1000-1999",TRUE,"2000+")</f>
        <v>500-999</v>
      </c>
      <c r="Y2591" t="str" cm="1">
        <f t="array" ref="Y2591">_xlfn.IFS(fact_orders[[#This Row],[Discount%]]&lt;0.2,"10-19%",fact_orders[[#This Row],[Discount%]]&lt;0.3,"20-29%",fact_orders[[#This Row],[Discount%]]&lt;0.4,"30-39%",fact_orders[[#This Row],[Discount%]]&lt;0.5,"40-49%",TRUE,"50%+")</f>
        <v>20-29%</v>
      </c>
    </row>
    <row r="2592" spans="1:25" hidden="1" x14ac:dyDescent="0.3">
      <c r="A2592" t="s">
        <v>6008</v>
      </c>
      <c r="B2592" t="s">
        <v>3383</v>
      </c>
      <c r="C2592" t="s">
        <v>2424</v>
      </c>
      <c r="D2592" s="2">
        <v>44496</v>
      </c>
      <c r="E2592">
        <v>654</v>
      </c>
      <c r="F2592" s="4">
        <v>0.25</v>
      </c>
      <c r="G2592" t="s">
        <v>2115</v>
      </c>
      <c r="H2592" t="s">
        <v>2116</v>
      </c>
      <c r="I2592" t="s">
        <v>2400</v>
      </c>
      <c r="J2592" t="s">
        <v>2244</v>
      </c>
      <c r="K2592" t="s">
        <v>2119</v>
      </c>
      <c r="L2592" t="s">
        <v>2142</v>
      </c>
      <c r="M2592">
        <v>4</v>
      </c>
      <c r="N2592">
        <v>25</v>
      </c>
      <c r="O2592" t="s">
        <v>3380</v>
      </c>
      <c r="P2592" t="s">
        <v>3381</v>
      </c>
      <c r="Q2592" s="7">
        <f>fact_orders[[#This Row],[Original Price]]*(1-fact_orders[[#This Row],[Discount%]])</f>
        <v>490.5</v>
      </c>
      <c r="R2592">
        <f>fact_orders[[#This Row],[Original Price]]*fact_orders[[#This Row],[Discount%]]</f>
        <v>163.5</v>
      </c>
      <c r="S2592">
        <f>YEAR(fact_orders[[#This Row],[Date]])</f>
        <v>2021</v>
      </c>
      <c r="T2592">
        <f>MONTH(fact_orders[[#This Row],[Date]])</f>
        <v>10</v>
      </c>
      <c r="U2592" t="str">
        <f>TEXT(fact_orders[[#This Row],[Date]],"mmm-yyyy")</f>
        <v>Oct-2021</v>
      </c>
      <c r="V2592" t="str">
        <f>"Q"&amp;ROUNDUP(MONTH(fact_orders[[#This Row],[Date]])/3,0)</f>
        <v>Q4</v>
      </c>
      <c r="W2592" t="str" cm="1">
        <f t="array" ref="W2592">_xlfn.IFS(
fact_orders[[#This Row],[dim_customers.Customer Age]]&lt;=25,"18-25",
fact_orders[[#This Row],[dim_customers.Customer Age]]&lt;=35,"26-35",
fact_orders[[#This Row],[dim_customers.Customer Age]]&lt;=45,"36-45",
fact_orders[[#This Row],[dim_customers.Customer Age]]&lt;=55,"46-55",
TRUE,"56+"
)</f>
        <v>18-25</v>
      </c>
      <c r="X2592" t="str" cm="1">
        <f t="array" ref="X2592">_xlfn.IFS(fact_orders[[#This Row],[Original Price]]&lt;250,"Under 250", fact_orders[[#This Row],[Original Price]]&lt;500, "250-499",fact_orders[[#This Row],[Original Price]]&lt;1000,"500-999",fact_orders[[#This Row],[Original Price]]&lt;2000,"1000-1999",TRUE,"2000+")</f>
        <v>500-999</v>
      </c>
      <c r="Y2592" t="str" cm="1">
        <f t="array" ref="Y2592">_xlfn.IFS(fact_orders[[#This Row],[Discount%]]&lt;0.2,"10-19%",fact_orders[[#This Row],[Discount%]]&lt;0.3,"20-29%",fact_orders[[#This Row],[Discount%]]&lt;0.4,"30-39%",fact_orders[[#This Row],[Discount%]]&lt;0.5,"40-49%",TRUE,"50%+")</f>
        <v>20-29%</v>
      </c>
    </row>
    <row r="2593" spans="1:25" hidden="1" x14ac:dyDescent="0.3">
      <c r="A2593" t="s">
        <v>6009</v>
      </c>
      <c r="B2593" t="s">
        <v>3384</v>
      </c>
      <c r="C2593" t="s">
        <v>2425</v>
      </c>
      <c r="D2593" s="2">
        <v>44730</v>
      </c>
      <c r="E2593">
        <v>654</v>
      </c>
      <c r="F2593" s="4">
        <v>0.3</v>
      </c>
      <c r="G2593" t="s">
        <v>2115</v>
      </c>
      <c r="H2593" t="s">
        <v>2116</v>
      </c>
      <c r="I2593" t="s">
        <v>2400</v>
      </c>
      <c r="J2593" t="s">
        <v>2270</v>
      </c>
      <c r="K2593" t="s">
        <v>2119</v>
      </c>
      <c r="L2593" t="s">
        <v>2142</v>
      </c>
      <c r="M2593">
        <v>4</v>
      </c>
      <c r="N2593">
        <v>26</v>
      </c>
      <c r="O2593" t="s">
        <v>3380</v>
      </c>
      <c r="P2593" t="s">
        <v>3381</v>
      </c>
      <c r="Q2593" s="7">
        <f>fact_orders[[#This Row],[Original Price]]*(1-fact_orders[[#This Row],[Discount%]])</f>
        <v>457.79999999999995</v>
      </c>
      <c r="R2593">
        <f>fact_orders[[#This Row],[Original Price]]*fact_orders[[#This Row],[Discount%]]</f>
        <v>196.2</v>
      </c>
      <c r="S2593">
        <f>YEAR(fact_orders[[#This Row],[Date]])</f>
        <v>2022</v>
      </c>
      <c r="T2593">
        <f>MONTH(fact_orders[[#This Row],[Date]])</f>
        <v>6</v>
      </c>
      <c r="U2593" t="str">
        <f>TEXT(fact_orders[[#This Row],[Date]],"mmm-yyyy")</f>
        <v>Jun-2022</v>
      </c>
      <c r="V2593" t="str">
        <f>"Q"&amp;ROUNDUP(MONTH(fact_orders[[#This Row],[Date]])/3,0)</f>
        <v>Q2</v>
      </c>
      <c r="W2593" t="str" cm="1">
        <f t="array" ref="W2593">_xlfn.IFS(
fact_orders[[#This Row],[dim_customers.Customer Age]]&lt;=25,"18-25",
fact_orders[[#This Row],[dim_customers.Customer Age]]&lt;=35,"26-35",
fact_orders[[#This Row],[dim_customers.Customer Age]]&lt;=45,"36-45",
fact_orders[[#This Row],[dim_customers.Customer Age]]&lt;=55,"46-55",
TRUE,"56+"
)</f>
        <v>26-35</v>
      </c>
      <c r="X2593" t="str" cm="1">
        <f t="array" ref="X2593">_xlfn.IFS(fact_orders[[#This Row],[Original Price]]&lt;250,"Under 250", fact_orders[[#This Row],[Original Price]]&lt;500, "250-499",fact_orders[[#This Row],[Original Price]]&lt;1000,"500-999",fact_orders[[#This Row],[Original Price]]&lt;2000,"1000-1999",TRUE,"2000+")</f>
        <v>500-999</v>
      </c>
      <c r="Y2593" t="str" cm="1">
        <f t="array" ref="Y2593">_xlfn.IFS(fact_orders[[#This Row],[Discount%]]&lt;0.2,"10-19%",fact_orders[[#This Row],[Discount%]]&lt;0.3,"20-29%",fact_orders[[#This Row],[Discount%]]&lt;0.4,"30-39%",fact_orders[[#This Row],[Discount%]]&lt;0.5,"40-49%",TRUE,"50%+")</f>
        <v>30-39%</v>
      </c>
    </row>
    <row r="2594" spans="1:25" hidden="1" x14ac:dyDescent="0.3">
      <c r="A2594" t="s">
        <v>6010</v>
      </c>
      <c r="B2594" t="s">
        <v>3385</v>
      </c>
      <c r="C2594" t="s">
        <v>2426</v>
      </c>
      <c r="D2594" s="2">
        <v>44834</v>
      </c>
      <c r="E2594">
        <v>356</v>
      </c>
      <c r="F2594" s="4">
        <v>0.3</v>
      </c>
      <c r="G2594" t="s">
        <v>2115</v>
      </c>
      <c r="H2594" t="s">
        <v>2116</v>
      </c>
      <c r="I2594" t="s">
        <v>2400</v>
      </c>
      <c r="J2594" t="s">
        <v>2270</v>
      </c>
      <c r="K2594" t="s">
        <v>2119</v>
      </c>
      <c r="L2594" t="s">
        <v>2142</v>
      </c>
      <c r="M2594">
        <v>3</v>
      </c>
      <c r="N2594">
        <v>27</v>
      </c>
      <c r="O2594" t="s">
        <v>3386</v>
      </c>
      <c r="P2594" t="s">
        <v>3381</v>
      </c>
      <c r="Q2594" s="7">
        <f>fact_orders[[#This Row],[Original Price]]*(1-fact_orders[[#This Row],[Discount%]])</f>
        <v>249.2</v>
      </c>
      <c r="R2594">
        <f>fact_orders[[#This Row],[Original Price]]*fact_orders[[#This Row],[Discount%]]</f>
        <v>106.8</v>
      </c>
      <c r="S2594">
        <f>YEAR(fact_orders[[#This Row],[Date]])</f>
        <v>2022</v>
      </c>
      <c r="T2594">
        <f>MONTH(fact_orders[[#This Row],[Date]])</f>
        <v>9</v>
      </c>
      <c r="U2594" t="str">
        <f>TEXT(fact_orders[[#This Row],[Date]],"mmm-yyyy")</f>
        <v>Sep-2022</v>
      </c>
      <c r="V2594" t="str">
        <f>"Q"&amp;ROUNDUP(MONTH(fact_orders[[#This Row],[Date]])/3,0)</f>
        <v>Q3</v>
      </c>
      <c r="W2594" t="str" cm="1">
        <f t="array" ref="W2594">_xlfn.IFS(
fact_orders[[#This Row],[dim_customers.Customer Age]]&lt;=25,"18-25",
fact_orders[[#This Row],[dim_customers.Customer Age]]&lt;=35,"26-35",
fact_orders[[#This Row],[dim_customers.Customer Age]]&lt;=45,"36-45",
fact_orders[[#This Row],[dim_customers.Customer Age]]&lt;=55,"46-55",
TRUE,"56+"
)</f>
        <v>26-35</v>
      </c>
      <c r="X2594" t="str" cm="1">
        <f t="array" ref="X2594">_xlfn.IFS(fact_orders[[#This Row],[Original Price]]&lt;250,"Under 250", fact_orders[[#This Row],[Original Price]]&lt;500, "250-499",fact_orders[[#This Row],[Original Price]]&lt;1000,"500-999",fact_orders[[#This Row],[Original Price]]&lt;2000,"1000-1999",TRUE,"2000+")</f>
        <v>250-499</v>
      </c>
      <c r="Y2594" t="str" cm="1">
        <f t="array" ref="Y2594">_xlfn.IFS(fact_orders[[#This Row],[Discount%]]&lt;0.2,"10-19%",fact_orders[[#This Row],[Discount%]]&lt;0.3,"20-29%",fact_orders[[#This Row],[Discount%]]&lt;0.4,"30-39%",fact_orders[[#This Row],[Discount%]]&lt;0.5,"40-49%",TRUE,"50%+")</f>
        <v>30-39%</v>
      </c>
    </row>
    <row r="2595" spans="1:25" hidden="1" x14ac:dyDescent="0.3">
      <c r="A2595" t="s">
        <v>6011</v>
      </c>
      <c r="B2595" t="s">
        <v>3387</v>
      </c>
      <c r="C2595" t="s">
        <v>2427</v>
      </c>
      <c r="D2595" s="2">
        <v>44919</v>
      </c>
      <c r="E2595">
        <v>686</v>
      </c>
      <c r="F2595" s="4">
        <v>0.3</v>
      </c>
      <c r="G2595" t="s">
        <v>2115</v>
      </c>
      <c r="H2595" t="s">
        <v>2116</v>
      </c>
      <c r="I2595" t="s">
        <v>2400</v>
      </c>
      <c r="J2595" t="s">
        <v>2270</v>
      </c>
      <c r="K2595" t="s">
        <v>2119</v>
      </c>
      <c r="L2595" t="s">
        <v>2142</v>
      </c>
      <c r="M2595">
        <v>2</v>
      </c>
      <c r="N2595">
        <v>24</v>
      </c>
      <c r="O2595" t="s">
        <v>3386</v>
      </c>
      <c r="P2595" t="s">
        <v>3381</v>
      </c>
      <c r="Q2595" s="7">
        <f>fact_orders[[#This Row],[Original Price]]*(1-fact_orders[[#This Row],[Discount%]])</f>
        <v>480.2</v>
      </c>
      <c r="R2595">
        <f>fact_orders[[#This Row],[Original Price]]*fact_orders[[#This Row],[Discount%]]</f>
        <v>205.79999999999998</v>
      </c>
      <c r="S2595">
        <f>YEAR(fact_orders[[#This Row],[Date]])</f>
        <v>2022</v>
      </c>
      <c r="T2595">
        <f>MONTH(fact_orders[[#This Row],[Date]])</f>
        <v>12</v>
      </c>
      <c r="U2595" t="str">
        <f>TEXT(fact_orders[[#This Row],[Date]],"mmm-yyyy")</f>
        <v>Dec-2022</v>
      </c>
      <c r="V2595" t="str">
        <f>"Q"&amp;ROUNDUP(MONTH(fact_orders[[#This Row],[Date]])/3,0)</f>
        <v>Q4</v>
      </c>
      <c r="W2595" t="str" cm="1">
        <f t="array" ref="W2595">_xlfn.IFS(
fact_orders[[#This Row],[dim_customers.Customer Age]]&lt;=25,"18-25",
fact_orders[[#This Row],[dim_customers.Customer Age]]&lt;=35,"26-35",
fact_orders[[#This Row],[dim_customers.Customer Age]]&lt;=45,"36-45",
fact_orders[[#This Row],[dim_customers.Customer Age]]&lt;=55,"46-55",
TRUE,"56+"
)</f>
        <v>18-25</v>
      </c>
      <c r="X2595" t="str" cm="1">
        <f t="array" ref="X2595">_xlfn.IFS(fact_orders[[#This Row],[Original Price]]&lt;250,"Under 250", fact_orders[[#This Row],[Original Price]]&lt;500, "250-499",fact_orders[[#This Row],[Original Price]]&lt;1000,"500-999",fact_orders[[#This Row],[Original Price]]&lt;2000,"1000-1999",TRUE,"2000+")</f>
        <v>500-999</v>
      </c>
      <c r="Y2595" t="str" cm="1">
        <f t="array" ref="Y2595">_xlfn.IFS(fact_orders[[#This Row],[Discount%]]&lt;0.2,"10-19%",fact_orders[[#This Row],[Discount%]]&lt;0.3,"20-29%",fact_orders[[#This Row],[Discount%]]&lt;0.4,"30-39%",fact_orders[[#This Row],[Discount%]]&lt;0.5,"40-49%",TRUE,"50%+")</f>
        <v>30-39%</v>
      </c>
    </row>
    <row r="2596" spans="1:25" hidden="1" x14ac:dyDescent="0.3">
      <c r="A2596" t="s">
        <v>6012</v>
      </c>
      <c r="B2596" t="s">
        <v>3388</v>
      </c>
      <c r="C2596" t="s">
        <v>2428</v>
      </c>
      <c r="D2596" s="2">
        <v>44789</v>
      </c>
      <c r="E2596">
        <v>456</v>
      </c>
      <c r="F2596" s="4">
        <v>0.4</v>
      </c>
      <c r="G2596" t="s">
        <v>2115</v>
      </c>
      <c r="H2596" t="s">
        <v>2116</v>
      </c>
      <c r="I2596" t="s">
        <v>2400</v>
      </c>
      <c r="J2596" t="s">
        <v>2270</v>
      </c>
      <c r="K2596" t="s">
        <v>2119</v>
      </c>
      <c r="L2596" t="s">
        <v>2142</v>
      </c>
      <c r="M2596">
        <v>5</v>
      </c>
      <c r="N2596">
        <v>24</v>
      </c>
      <c r="O2596" t="s">
        <v>3386</v>
      </c>
      <c r="P2596" t="s">
        <v>3381</v>
      </c>
      <c r="Q2596" s="7">
        <f>fact_orders[[#This Row],[Original Price]]*(1-fact_orders[[#This Row],[Discount%]])</f>
        <v>273.59999999999997</v>
      </c>
      <c r="R2596">
        <f>fact_orders[[#This Row],[Original Price]]*fact_orders[[#This Row],[Discount%]]</f>
        <v>182.4</v>
      </c>
      <c r="S2596">
        <f>YEAR(fact_orders[[#This Row],[Date]])</f>
        <v>2022</v>
      </c>
      <c r="T2596">
        <f>MONTH(fact_orders[[#This Row],[Date]])</f>
        <v>8</v>
      </c>
      <c r="U2596" t="str">
        <f>TEXT(fact_orders[[#This Row],[Date]],"mmm-yyyy")</f>
        <v>Aug-2022</v>
      </c>
      <c r="V2596" t="str">
        <f>"Q"&amp;ROUNDUP(MONTH(fact_orders[[#This Row],[Date]])/3,0)</f>
        <v>Q3</v>
      </c>
      <c r="W2596" t="str" cm="1">
        <f t="array" ref="W2596">_xlfn.IFS(
fact_orders[[#This Row],[dim_customers.Customer Age]]&lt;=25,"18-25",
fact_orders[[#This Row],[dim_customers.Customer Age]]&lt;=35,"26-35",
fact_orders[[#This Row],[dim_customers.Customer Age]]&lt;=45,"36-45",
fact_orders[[#This Row],[dim_customers.Customer Age]]&lt;=55,"46-55",
TRUE,"56+"
)</f>
        <v>18-25</v>
      </c>
      <c r="X2596" t="str" cm="1">
        <f t="array" ref="X2596">_xlfn.IFS(fact_orders[[#This Row],[Original Price]]&lt;250,"Under 250", fact_orders[[#This Row],[Original Price]]&lt;500, "250-499",fact_orders[[#This Row],[Original Price]]&lt;1000,"500-999",fact_orders[[#This Row],[Original Price]]&lt;2000,"1000-1999",TRUE,"2000+")</f>
        <v>250-499</v>
      </c>
      <c r="Y2596" t="str" cm="1">
        <f t="array" ref="Y2596">_xlfn.IFS(fact_orders[[#This Row],[Discount%]]&lt;0.2,"10-19%",fact_orders[[#This Row],[Discount%]]&lt;0.3,"20-29%",fact_orders[[#This Row],[Discount%]]&lt;0.4,"30-39%",fact_orders[[#This Row],[Discount%]]&lt;0.5,"40-49%",TRUE,"50%+")</f>
        <v>40-49%</v>
      </c>
    </row>
    <row r="2597" spans="1:25" hidden="1" x14ac:dyDescent="0.3">
      <c r="A2597" t="s">
        <v>6013</v>
      </c>
      <c r="B2597" t="s">
        <v>3389</v>
      </c>
      <c r="C2597" t="s">
        <v>2429</v>
      </c>
      <c r="D2597" s="2">
        <v>44702</v>
      </c>
      <c r="E2597">
        <v>516</v>
      </c>
      <c r="F2597" s="4">
        <v>0.4</v>
      </c>
      <c r="G2597" t="s">
        <v>2115</v>
      </c>
      <c r="H2597" t="s">
        <v>2116</v>
      </c>
      <c r="I2597" t="s">
        <v>2400</v>
      </c>
      <c r="J2597" t="s">
        <v>2270</v>
      </c>
      <c r="K2597" t="s">
        <v>2119</v>
      </c>
      <c r="L2597" t="s">
        <v>184</v>
      </c>
      <c r="M2597">
        <v>4</v>
      </c>
      <c r="N2597">
        <v>24</v>
      </c>
      <c r="O2597" t="s">
        <v>3386</v>
      </c>
      <c r="P2597" t="s">
        <v>3381</v>
      </c>
      <c r="Q2597" s="7">
        <f>fact_orders[[#This Row],[Original Price]]*(1-fact_orders[[#This Row],[Discount%]])</f>
        <v>309.59999999999997</v>
      </c>
      <c r="R2597">
        <f>fact_orders[[#This Row],[Original Price]]*fact_orders[[#This Row],[Discount%]]</f>
        <v>206.4</v>
      </c>
      <c r="S2597">
        <f>YEAR(fact_orders[[#This Row],[Date]])</f>
        <v>2022</v>
      </c>
      <c r="T2597">
        <f>MONTH(fact_orders[[#This Row],[Date]])</f>
        <v>5</v>
      </c>
      <c r="U2597" t="str">
        <f>TEXT(fact_orders[[#This Row],[Date]],"mmm-yyyy")</f>
        <v>May-2022</v>
      </c>
      <c r="V2597" t="str">
        <f>"Q"&amp;ROUNDUP(MONTH(fact_orders[[#This Row],[Date]])/3,0)</f>
        <v>Q2</v>
      </c>
      <c r="W2597" t="str" cm="1">
        <f t="array" ref="W2597">_xlfn.IFS(
fact_orders[[#This Row],[dim_customers.Customer Age]]&lt;=25,"18-25",
fact_orders[[#This Row],[dim_customers.Customer Age]]&lt;=35,"26-35",
fact_orders[[#This Row],[dim_customers.Customer Age]]&lt;=45,"36-45",
fact_orders[[#This Row],[dim_customers.Customer Age]]&lt;=55,"46-55",
TRUE,"56+"
)</f>
        <v>18-25</v>
      </c>
      <c r="X2597" t="str" cm="1">
        <f t="array" ref="X2597">_xlfn.IFS(fact_orders[[#This Row],[Original Price]]&lt;250,"Under 250", fact_orders[[#This Row],[Original Price]]&lt;500, "250-499",fact_orders[[#This Row],[Original Price]]&lt;1000,"500-999",fact_orders[[#This Row],[Original Price]]&lt;2000,"1000-1999",TRUE,"2000+")</f>
        <v>500-999</v>
      </c>
      <c r="Y2597" t="str" cm="1">
        <f t="array" ref="Y2597">_xlfn.IFS(fact_orders[[#This Row],[Discount%]]&lt;0.2,"10-19%",fact_orders[[#This Row],[Discount%]]&lt;0.3,"20-29%",fact_orders[[#This Row],[Discount%]]&lt;0.4,"30-39%",fact_orders[[#This Row],[Discount%]]&lt;0.5,"40-49%",TRUE,"50%+")</f>
        <v>40-49%</v>
      </c>
    </row>
    <row r="2598" spans="1:25" hidden="1" x14ac:dyDescent="0.3">
      <c r="A2598" t="s">
        <v>6014</v>
      </c>
      <c r="B2598" t="s">
        <v>3390</v>
      </c>
      <c r="C2598" t="s">
        <v>2430</v>
      </c>
      <c r="D2598" s="2">
        <v>44791</v>
      </c>
      <c r="E2598">
        <v>355</v>
      </c>
      <c r="F2598" s="4">
        <v>0.4</v>
      </c>
      <c r="G2598" t="s">
        <v>2115</v>
      </c>
      <c r="H2598" t="s">
        <v>2116</v>
      </c>
      <c r="I2598" t="s">
        <v>2400</v>
      </c>
      <c r="J2598" t="s">
        <v>2270</v>
      </c>
      <c r="K2598" t="s">
        <v>2119</v>
      </c>
      <c r="L2598" t="s">
        <v>184</v>
      </c>
      <c r="M2598">
        <v>2</v>
      </c>
      <c r="N2598">
        <v>24</v>
      </c>
      <c r="O2598" t="s">
        <v>3386</v>
      </c>
      <c r="P2598" t="s">
        <v>3381</v>
      </c>
      <c r="Q2598" s="7">
        <f>fact_orders[[#This Row],[Original Price]]*(1-fact_orders[[#This Row],[Discount%]])</f>
        <v>213</v>
      </c>
      <c r="R2598">
        <f>fact_orders[[#This Row],[Original Price]]*fact_orders[[#This Row],[Discount%]]</f>
        <v>142</v>
      </c>
      <c r="S2598">
        <f>YEAR(fact_orders[[#This Row],[Date]])</f>
        <v>2022</v>
      </c>
      <c r="T2598">
        <f>MONTH(fact_orders[[#This Row],[Date]])</f>
        <v>8</v>
      </c>
      <c r="U2598" t="str">
        <f>TEXT(fact_orders[[#This Row],[Date]],"mmm-yyyy")</f>
        <v>Aug-2022</v>
      </c>
      <c r="V2598" t="str">
        <f>"Q"&amp;ROUNDUP(MONTH(fact_orders[[#This Row],[Date]])/3,0)</f>
        <v>Q3</v>
      </c>
      <c r="W2598" t="str" cm="1">
        <f t="array" ref="W2598">_xlfn.IFS(
fact_orders[[#This Row],[dim_customers.Customer Age]]&lt;=25,"18-25",
fact_orders[[#This Row],[dim_customers.Customer Age]]&lt;=35,"26-35",
fact_orders[[#This Row],[dim_customers.Customer Age]]&lt;=45,"36-45",
fact_orders[[#This Row],[dim_customers.Customer Age]]&lt;=55,"46-55",
TRUE,"56+"
)</f>
        <v>18-25</v>
      </c>
      <c r="X2598" t="str" cm="1">
        <f t="array" ref="X2598">_xlfn.IFS(fact_orders[[#This Row],[Original Price]]&lt;250,"Under 250", fact_orders[[#This Row],[Original Price]]&lt;500, "250-499",fact_orders[[#This Row],[Original Price]]&lt;1000,"500-999",fact_orders[[#This Row],[Original Price]]&lt;2000,"1000-1999",TRUE,"2000+")</f>
        <v>250-499</v>
      </c>
      <c r="Y2598" t="str" cm="1">
        <f t="array" ref="Y2598">_xlfn.IFS(fact_orders[[#This Row],[Discount%]]&lt;0.2,"10-19%",fact_orders[[#This Row],[Discount%]]&lt;0.3,"20-29%",fact_orders[[#This Row],[Discount%]]&lt;0.4,"30-39%",fact_orders[[#This Row],[Discount%]]&lt;0.5,"40-49%",TRUE,"50%+")</f>
        <v>40-49%</v>
      </c>
    </row>
    <row r="2599" spans="1:25" hidden="1" x14ac:dyDescent="0.3">
      <c r="A2599" t="s">
        <v>6015</v>
      </c>
      <c r="B2599" t="s">
        <v>3391</v>
      </c>
      <c r="C2599" t="s">
        <v>2431</v>
      </c>
      <c r="D2599" s="2">
        <v>44547</v>
      </c>
      <c r="E2599">
        <v>465</v>
      </c>
      <c r="F2599" s="4">
        <v>0.4</v>
      </c>
      <c r="G2599" t="s">
        <v>2115</v>
      </c>
      <c r="H2599" t="s">
        <v>2116</v>
      </c>
      <c r="I2599" t="s">
        <v>2400</v>
      </c>
      <c r="J2599" t="s">
        <v>2198</v>
      </c>
      <c r="K2599" t="s">
        <v>2119</v>
      </c>
      <c r="L2599" t="s">
        <v>184</v>
      </c>
      <c r="M2599">
        <v>5</v>
      </c>
      <c r="N2599">
        <v>24</v>
      </c>
      <c r="O2599" t="s">
        <v>3392</v>
      </c>
      <c r="P2599" t="s">
        <v>3381</v>
      </c>
      <c r="Q2599" s="7">
        <f>fact_orders[[#This Row],[Original Price]]*(1-fact_orders[[#This Row],[Discount%]])</f>
        <v>279</v>
      </c>
      <c r="R2599">
        <f>fact_orders[[#This Row],[Original Price]]*fact_orders[[#This Row],[Discount%]]</f>
        <v>186</v>
      </c>
      <c r="S2599">
        <f>YEAR(fact_orders[[#This Row],[Date]])</f>
        <v>2021</v>
      </c>
      <c r="T2599">
        <f>MONTH(fact_orders[[#This Row],[Date]])</f>
        <v>12</v>
      </c>
      <c r="U2599" t="str">
        <f>TEXT(fact_orders[[#This Row],[Date]],"mmm-yyyy")</f>
        <v>Dec-2021</v>
      </c>
      <c r="V2599" t="str">
        <f>"Q"&amp;ROUNDUP(MONTH(fact_orders[[#This Row],[Date]])/3,0)</f>
        <v>Q4</v>
      </c>
      <c r="W2599" t="str" cm="1">
        <f t="array" ref="W2599">_xlfn.IFS(
fact_orders[[#This Row],[dim_customers.Customer Age]]&lt;=25,"18-25",
fact_orders[[#This Row],[dim_customers.Customer Age]]&lt;=35,"26-35",
fact_orders[[#This Row],[dim_customers.Customer Age]]&lt;=45,"36-45",
fact_orders[[#This Row],[dim_customers.Customer Age]]&lt;=55,"46-55",
TRUE,"56+"
)</f>
        <v>18-25</v>
      </c>
      <c r="X2599" t="str" cm="1">
        <f t="array" ref="X2599">_xlfn.IFS(fact_orders[[#This Row],[Original Price]]&lt;250,"Under 250", fact_orders[[#This Row],[Original Price]]&lt;500, "250-499",fact_orders[[#This Row],[Original Price]]&lt;1000,"500-999",fact_orders[[#This Row],[Original Price]]&lt;2000,"1000-1999",TRUE,"2000+")</f>
        <v>250-499</v>
      </c>
      <c r="Y2599" t="str" cm="1">
        <f t="array" ref="Y2599">_xlfn.IFS(fact_orders[[#This Row],[Discount%]]&lt;0.2,"10-19%",fact_orders[[#This Row],[Discount%]]&lt;0.3,"20-29%",fact_orders[[#This Row],[Discount%]]&lt;0.4,"30-39%",fact_orders[[#This Row],[Discount%]]&lt;0.5,"40-49%",TRUE,"50%+")</f>
        <v>40-49%</v>
      </c>
    </row>
    <row r="2600" spans="1:25" hidden="1" x14ac:dyDescent="0.3">
      <c r="A2600" t="s">
        <v>6016</v>
      </c>
      <c r="B2600" t="s">
        <v>3393</v>
      </c>
      <c r="C2600" t="s">
        <v>2432</v>
      </c>
      <c r="D2600" s="2">
        <v>44883</v>
      </c>
      <c r="E2600">
        <v>965</v>
      </c>
      <c r="F2600" s="4">
        <v>0.4</v>
      </c>
      <c r="G2600" t="s">
        <v>2115</v>
      </c>
      <c r="H2600" t="s">
        <v>2116</v>
      </c>
      <c r="I2600" t="s">
        <v>2400</v>
      </c>
      <c r="J2600" t="s">
        <v>2198</v>
      </c>
      <c r="K2600" t="s">
        <v>2119</v>
      </c>
      <c r="L2600" t="s">
        <v>184</v>
      </c>
      <c r="M2600">
        <v>5</v>
      </c>
      <c r="N2600">
        <v>24</v>
      </c>
      <c r="O2600" t="s">
        <v>3392</v>
      </c>
      <c r="P2600" t="s">
        <v>3381</v>
      </c>
      <c r="Q2600" s="7">
        <f>fact_orders[[#This Row],[Original Price]]*(1-fact_orders[[#This Row],[Discount%]])</f>
        <v>579</v>
      </c>
      <c r="R2600">
        <f>fact_orders[[#This Row],[Original Price]]*fact_orders[[#This Row],[Discount%]]</f>
        <v>386</v>
      </c>
      <c r="S2600">
        <f>YEAR(fact_orders[[#This Row],[Date]])</f>
        <v>2022</v>
      </c>
      <c r="T2600">
        <f>MONTH(fact_orders[[#This Row],[Date]])</f>
        <v>11</v>
      </c>
      <c r="U2600" t="str">
        <f>TEXT(fact_orders[[#This Row],[Date]],"mmm-yyyy")</f>
        <v>Nov-2022</v>
      </c>
      <c r="V2600" t="str">
        <f>"Q"&amp;ROUNDUP(MONTH(fact_orders[[#This Row],[Date]])/3,0)</f>
        <v>Q4</v>
      </c>
      <c r="W2600" t="str" cm="1">
        <f t="array" ref="W2600">_xlfn.IFS(
fact_orders[[#This Row],[dim_customers.Customer Age]]&lt;=25,"18-25",
fact_orders[[#This Row],[dim_customers.Customer Age]]&lt;=35,"26-35",
fact_orders[[#This Row],[dim_customers.Customer Age]]&lt;=45,"36-45",
fact_orders[[#This Row],[dim_customers.Customer Age]]&lt;=55,"46-55",
TRUE,"56+"
)</f>
        <v>18-25</v>
      </c>
      <c r="X2600" t="str" cm="1">
        <f t="array" ref="X2600">_xlfn.IFS(fact_orders[[#This Row],[Original Price]]&lt;250,"Under 250", fact_orders[[#This Row],[Original Price]]&lt;500, "250-499",fact_orders[[#This Row],[Original Price]]&lt;1000,"500-999",fact_orders[[#This Row],[Original Price]]&lt;2000,"1000-1999",TRUE,"2000+")</f>
        <v>500-999</v>
      </c>
      <c r="Y2600" t="str" cm="1">
        <f t="array" ref="Y2600">_xlfn.IFS(fact_orders[[#This Row],[Discount%]]&lt;0.2,"10-19%",fact_orders[[#This Row],[Discount%]]&lt;0.3,"20-29%",fact_orders[[#This Row],[Discount%]]&lt;0.4,"30-39%",fact_orders[[#This Row],[Discount%]]&lt;0.5,"40-49%",TRUE,"50%+")</f>
        <v>40-49%</v>
      </c>
    </row>
    <row r="2601" spans="1:25" hidden="1" x14ac:dyDescent="0.3">
      <c r="A2601" t="s">
        <v>6017</v>
      </c>
      <c r="B2601" t="s">
        <v>3394</v>
      </c>
      <c r="C2601" t="s">
        <v>2433</v>
      </c>
      <c r="D2601" s="2">
        <v>44606</v>
      </c>
      <c r="E2601">
        <v>1158</v>
      </c>
      <c r="F2601" s="4">
        <v>0.4</v>
      </c>
      <c r="G2601" t="s">
        <v>2115</v>
      </c>
      <c r="H2601" t="s">
        <v>2116</v>
      </c>
      <c r="I2601" t="s">
        <v>2400</v>
      </c>
      <c r="J2601" t="s">
        <v>2198</v>
      </c>
      <c r="K2601" t="s">
        <v>2119</v>
      </c>
      <c r="L2601" t="s">
        <v>23</v>
      </c>
      <c r="M2601">
        <v>4</v>
      </c>
      <c r="N2601">
        <v>24</v>
      </c>
      <c r="O2601" t="s">
        <v>3392</v>
      </c>
      <c r="P2601" t="s">
        <v>3381</v>
      </c>
      <c r="Q2601" s="7">
        <f>fact_orders[[#This Row],[Original Price]]*(1-fact_orders[[#This Row],[Discount%]])</f>
        <v>694.8</v>
      </c>
      <c r="R2601">
        <f>fact_orders[[#This Row],[Original Price]]*fact_orders[[#This Row],[Discount%]]</f>
        <v>463.20000000000005</v>
      </c>
      <c r="S2601">
        <f>YEAR(fact_orders[[#This Row],[Date]])</f>
        <v>2022</v>
      </c>
      <c r="T2601">
        <f>MONTH(fact_orders[[#This Row],[Date]])</f>
        <v>2</v>
      </c>
      <c r="U2601" t="str">
        <f>TEXT(fact_orders[[#This Row],[Date]],"mmm-yyyy")</f>
        <v>Feb-2022</v>
      </c>
      <c r="V2601" t="str">
        <f>"Q"&amp;ROUNDUP(MONTH(fact_orders[[#This Row],[Date]])/3,0)</f>
        <v>Q1</v>
      </c>
      <c r="W2601" t="str" cm="1">
        <f t="array" ref="W2601">_xlfn.IFS(
fact_orders[[#This Row],[dim_customers.Customer Age]]&lt;=25,"18-25",
fact_orders[[#This Row],[dim_customers.Customer Age]]&lt;=35,"26-35",
fact_orders[[#This Row],[dim_customers.Customer Age]]&lt;=45,"36-45",
fact_orders[[#This Row],[dim_customers.Customer Age]]&lt;=55,"46-55",
TRUE,"56+"
)</f>
        <v>18-25</v>
      </c>
      <c r="X2601" t="str" cm="1">
        <f t="array" ref="X2601">_xlfn.IFS(fact_orders[[#This Row],[Original Price]]&lt;250,"Under 250", fact_orders[[#This Row],[Original Price]]&lt;500, "250-499",fact_orders[[#This Row],[Original Price]]&lt;1000,"500-999",fact_orders[[#This Row],[Original Price]]&lt;2000,"1000-1999",TRUE,"2000+")</f>
        <v>1000-1999</v>
      </c>
      <c r="Y2601" t="str" cm="1">
        <f t="array" ref="Y2601">_xlfn.IFS(fact_orders[[#This Row],[Discount%]]&lt;0.2,"10-19%",fact_orders[[#This Row],[Discount%]]&lt;0.3,"20-29%",fact_orders[[#This Row],[Discount%]]&lt;0.4,"30-39%",fact_orders[[#This Row],[Discount%]]&lt;0.5,"40-49%",TRUE,"50%+")</f>
        <v>40-49%</v>
      </c>
    </row>
    <row r="2602" spans="1:25" hidden="1" x14ac:dyDescent="0.3">
      <c r="A2602" t="s">
        <v>6018</v>
      </c>
      <c r="B2602" t="s">
        <v>3395</v>
      </c>
      <c r="C2602" t="s">
        <v>2434</v>
      </c>
      <c r="D2602" s="2">
        <v>44634</v>
      </c>
      <c r="E2602">
        <v>264</v>
      </c>
      <c r="F2602" s="4">
        <v>0.45</v>
      </c>
      <c r="G2602" t="s">
        <v>2115</v>
      </c>
      <c r="H2602" t="s">
        <v>2116</v>
      </c>
      <c r="I2602" t="s">
        <v>2400</v>
      </c>
      <c r="J2602" t="s">
        <v>2198</v>
      </c>
      <c r="K2602" t="s">
        <v>2119</v>
      </c>
      <c r="L2602" t="s">
        <v>23</v>
      </c>
      <c r="M2602">
        <v>4</v>
      </c>
      <c r="N2602">
        <v>24</v>
      </c>
      <c r="O2602" t="s">
        <v>3392</v>
      </c>
      <c r="P2602" t="s">
        <v>3381</v>
      </c>
      <c r="Q2602" s="7">
        <f>fact_orders[[#This Row],[Original Price]]*(1-fact_orders[[#This Row],[Discount%]])</f>
        <v>145.20000000000002</v>
      </c>
      <c r="R2602">
        <f>fact_orders[[#This Row],[Original Price]]*fact_orders[[#This Row],[Discount%]]</f>
        <v>118.8</v>
      </c>
      <c r="S2602">
        <f>YEAR(fact_orders[[#This Row],[Date]])</f>
        <v>2022</v>
      </c>
      <c r="T2602">
        <f>MONTH(fact_orders[[#This Row],[Date]])</f>
        <v>3</v>
      </c>
      <c r="U2602" t="str">
        <f>TEXT(fact_orders[[#This Row],[Date]],"mmm-yyyy")</f>
        <v>Mar-2022</v>
      </c>
      <c r="V2602" t="str">
        <f>"Q"&amp;ROUNDUP(MONTH(fact_orders[[#This Row],[Date]])/3,0)</f>
        <v>Q1</v>
      </c>
      <c r="W2602" t="str" cm="1">
        <f t="array" ref="W2602">_xlfn.IFS(
fact_orders[[#This Row],[dim_customers.Customer Age]]&lt;=25,"18-25",
fact_orders[[#This Row],[dim_customers.Customer Age]]&lt;=35,"26-35",
fact_orders[[#This Row],[dim_customers.Customer Age]]&lt;=45,"36-45",
fact_orders[[#This Row],[dim_customers.Customer Age]]&lt;=55,"46-55",
TRUE,"56+"
)</f>
        <v>18-25</v>
      </c>
      <c r="X2602" t="str" cm="1">
        <f t="array" ref="X2602">_xlfn.IFS(fact_orders[[#This Row],[Original Price]]&lt;250,"Under 250", fact_orders[[#This Row],[Original Price]]&lt;500, "250-499",fact_orders[[#This Row],[Original Price]]&lt;1000,"500-999",fact_orders[[#This Row],[Original Price]]&lt;2000,"1000-1999",TRUE,"2000+")</f>
        <v>250-499</v>
      </c>
      <c r="Y2602" t="str" cm="1">
        <f t="array" ref="Y2602">_xlfn.IFS(fact_orders[[#This Row],[Discount%]]&lt;0.2,"10-19%",fact_orders[[#This Row],[Discount%]]&lt;0.3,"20-29%",fact_orders[[#This Row],[Discount%]]&lt;0.4,"30-39%",fact_orders[[#This Row],[Discount%]]&lt;0.5,"40-49%",TRUE,"50%+")</f>
        <v>40-49%</v>
      </c>
    </row>
    <row r="2603" spans="1:25" hidden="1" x14ac:dyDescent="0.3">
      <c r="A2603" t="s">
        <v>6019</v>
      </c>
      <c r="B2603" t="s">
        <v>3396</v>
      </c>
      <c r="C2603" t="s">
        <v>2434</v>
      </c>
      <c r="D2603" s="2">
        <v>44471</v>
      </c>
      <c r="E2603">
        <v>433</v>
      </c>
      <c r="F2603" s="4">
        <v>0.45</v>
      </c>
      <c r="G2603" t="s">
        <v>2115</v>
      </c>
      <c r="H2603" t="s">
        <v>2116</v>
      </c>
      <c r="I2603" t="s">
        <v>2400</v>
      </c>
      <c r="J2603" t="s">
        <v>2198</v>
      </c>
      <c r="K2603" t="s">
        <v>2119</v>
      </c>
      <c r="L2603" t="s">
        <v>23</v>
      </c>
      <c r="M2603">
        <v>4</v>
      </c>
      <c r="N2603">
        <v>24</v>
      </c>
      <c r="O2603" t="s">
        <v>3392</v>
      </c>
      <c r="P2603" t="s">
        <v>3381</v>
      </c>
      <c r="Q2603" s="7">
        <f>fact_orders[[#This Row],[Original Price]]*(1-fact_orders[[#This Row],[Discount%]])</f>
        <v>238.15</v>
      </c>
      <c r="R2603">
        <f>fact_orders[[#This Row],[Original Price]]*fact_orders[[#This Row],[Discount%]]</f>
        <v>194.85</v>
      </c>
      <c r="S2603">
        <f>YEAR(fact_orders[[#This Row],[Date]])</f>
        <v>2021</v>
      </c>
      <c r="T2603">
        <f>MONTH(fact_orders[[#This Row],[Date]])</f>
        <v>10</v>
      </c>
      <c r="U2603" t="str">
        <f>TEXT(fact_orders[[#This Row],[Date]],"mmm-yyyy")</f>
        <v>Oct-2021</v>
      </c>
      <c r="V2603" t="str">
        <f>"Q"&amp;ROUNDUP(MONTH(fact_orders[[#This Row],[Date]])/3,0)</f>
        <v>Q4</v>
      </c>
      <c r="W2603" t="str" cm="1">
        <f t="array" ref="W2603">_xlfn.IFS(
fact_orders[[#This Row],[dim_customers.Customer Age]]&lt;=25,"18-25",
fact_orders[[#This Row],[dim_customers.Customer Age]]&lt;=35,"26-35",
fact_orders[[#This Row],[dim_customers.Customer Age]]&lt;=45,"36-45",
fact_orders[[#This Row],[dim_customers.Customer Age]]&lt;=55,"46-55",
TRUE,"56+"
)</f>
        <v>18-25</v>
      </c>
      <c r="X2603" t="str" cm="1">
        <f t="array" ref="X2603">_xlfn.IFS(fact_orders[[#This Row],[Original Price]]&lt;250,"Under 250", fact_orders[[#This Row],[Original Price]]&lt;500, "250-499",fact_orders[[#This Row],[Original Price]]&lt;1000,"500-999",fact_orders[[#This Row],[Original Price]]&lt;2000,"1000-1999",TRUE,"2000+")</f>
        <v>250-499</v>
      </c>
      <c r="Y2603" t="str" cm="1">
        <f t="array" ref="Y2603">_xlfn.IFS(fact_orders[[#This Row],[Discount%]]&lt;0.2,"10-19%",fact_orders[[#This Row],[Discount%]]&lt;0.3,"20-29%",fact_orders[[#This Row],[Discount%]]&lt;0.4,"30-39%",fact_orders[[#This Row],[Discount%]]&lt;0.5,"40-49%",TRUE,"50%+")</f>
        <v>40-49%</v>
      </c>
    </row>
    <row r="2604" spans="1:25" hidden="1" x14ac:dyDescent="0.3">
      <c r="A2604" t="s">
        <v>6020</v>
      </c>
      <c r="B2604" t="s">
        <v>3397</v>
      </c>
      <c r="C2604" t="s">
        <v>2434</v>
      </c>
      <c r="D2604" s="2">
        <v>44617</v>
      </c>
      <c r="E2604">
        <v>562</v>
      </c>
      <c r="F2604" s="4">
        <v>0.45</v>
      </c>
      <c r="G2604" t="s">
        <v>2115</v>
      </c>
      <c r="H2604" t="s">
        <v>2116</v>
      </c>
      <c r="I2604" t="s">
        <v>2400</v>
      </c>
      <c r="J2604" t="s">
        <v>2198</v>
      </c>
      <c r="K2604" t="s">
        <v>2119</v>
      </c>
      <c r="L2604" t="s">
        <v>23</v>
      </c>
      <c r="M2604">
        <v>4</v>
      </c>
      <c r="N2604">
        <v>22</v>
      </c>
      <c r="O2604" t="s">
        <v>3392</v>
      </c>
      <c r="P2604" t="s">
        <v>3381</v>
      </c>
      <c r="Q2604" s="7">
        <f>fact_orders[[#This Row],[Original Price]]*(1-fact_orders[[#This Row],[Discount%]])</f>
        <v>309.10000000000002</v>
      </c>
      <c r="R2604">
        <f>fact_orders[[#This Row],[Original Price]]*fact_orders[[#This Row],[Discount%]]</f>
        <v>252.9</v>
      </c>
      <c r="S2604">
        <f>YEAR(fact_orders[[#This Row],[Date]])</f>
        <v>2022</v>
      </c>
      <c r="T2604">
        <f>MONTH(fact_orders[[#This Row],[Date]])</f>
        <v>2</v>
      </c>
      <c r="U2604" t="str">
        <f>TEXT(fact_orders[[#This Row],[Date]],"mmm-yyyy")</f>
        <v>Feb-2022</v>
      </c>
      <c r="V2604" t="str">
        <f>"Q"&amp;ROUNDUP(MONTH(fact_orders[[#This Row],[Date]])/3,0)</f>
        <v>Q1</v>
      </c>
      <c r="W2604" t="str" cm="1">
        <f t="array" ref="W2604">_xlfn.IFS(
fact_orders[[#This Row],[dim_customers.Customer Age]]&lt;=25,"18-25",
fact_orders[[#This Row],[dim_customers.Customer Age]]&lt;=35,"26-35",
fact_orders[[#This Row],[dim_customers.Customer Age]]&lt;=45,"36-45",
fact_orders[[#This Row],[dim_customers.Customer Age]]&lt;=55,"46-55",
TRUE,"56+"
)</f>
        <v>18-25</v>
      </c>
      <c r="X2604" t="str" cm="1">
        <f t="array" ref="X2604">_xlfn.IFS(fact_orders[[#This Row],[Original Price]]&lt;250,"Under 250", fact_orders[[#This Row],[Original Price]]&lt;500, "250-499",fact_orders[[#This Row],[Original Price]]&lt;1000,"500-999",fact_orders[[#This Row],[Original Price]]&lt;2000,"1000-1999",TRUE,"2000+")</f>
        <v>500-999</v>
      </c>
      <c r="Y2604" t="str" cm="1">
        <f t="array" ref="Y2604">_xlfn.IFS(fact_orders[[#This Row],[Discount%]]&lt;0.2,"10-19%",fact_orders[[#This Row],[Discount%]]&lt;0.3,"20-29%",fact_orders[[#This Row],[Discount%]]&lt;0.4,"30-39%",fact_orders[[#This Row],[Discount%]]&lt;0.5,"40-49%",TRUE,"50%+")</f>
        <v>40-49%</v>
      </c>
    </row>
    <row r="2605" spans="1:25" hidden="1" x14ac:dyDescent="0.3">
      <c r="A2605" t="s">
        <v>6021</v>
      </c>
      <c r="B2605" t="s">
        <v>3398</v>
      </c>
      <c r="C2605" t="s">
        <v>2434</v>
      </c>
      <c r="D2605" s="2">
        <v>44513</v>
      </c>
      <c r="E2605">
        <v>423</v>
      </c>
      <c r="F2605" s="4">
        <v>0.47</v>
      </c>
      <c r="G2605" t="s">
        <v>2115</v>
      </c>
      <c r="H2605" t="s">
        <v>2116</v>
      </c>
      <c r="I2605" t="s">
        <v>2400</v>
      </c>
      <c r="J2605" t="s">
        <v>2198</v>
      </c>
      <c r="K2605" t="s">
        <v>2119</v>
      </c>
      <c r="L2605" t="s">
        <v>23</v>
      </c>
      <c r="M2605">
        <v>4</v>
      </c>
      <c r="N2605">
        <v>23</v>
      </c>
      <c r="O2605" t="s">
        <v>3399</v>
      </c>
      <c r="P2605" t="s">
        <v>3400</v>
      </c>
      <c r="Q2605" s="7">
        <f>fact_orders[[#This Row],[Original Price]]*(1-fact_orders[[#This Row],[Discount%]])</f>
        <v>224.19</v>
      </c>
      <c r="R2605">
        <f>fact_orders[[#This Row],[Original Price]]*fact_orders[[#This Row],[Discount%]]</f>
        <v>198.81</v>
      </c>
      <c r="S2605">
        <f>YEAR(fact_orders[[#This Row],[Date]])</f>
        <v>2021</v>
      </c>
      <c r="T2605">
        <f>MONTH(fact_orders[[#This Row],[Date]])</f>
        <v>11</v>
      </c>
      <c r="U2605" t="str">
        <f>TEXT(fact_orders[[#This Row],[Date]],"mmm-yyyy")</f>
        <v>Nov-2021</v>
      </c>
      <c r="V2605" t="str">
        <f>"Q"&amp;ROUNDUP(MONTH(fact_orders[[#This Row],[Date]])/3,0)</f>
        <v>Q4</v>
      </c>
      <c r="W2605" t="str" cm="1">
        <f t="array" ref="W2605">_xlfn.IFS(
fact_orders[[#This Row],[dim_customers.Customer Age]]&lt;=25,"18-25",
fact_orders[[#This Row],[dim_customers.Customer Age]]&lt;=35,"26-35",
fact_orders[[#This Row],[dim_customers.Customer Age]]&lt;=45,"36-45",
fact_orders[[#This Row],[dim_customers.Customer Age]]&lt;=55,"46-55",
TRUE,"56+"
)</f>
        <v>18-25</v>
      </c>
      <c r="X2605" t="str" cm="1">
        <f t="array" ref="X2605">_xlfn.IFS(fact_orders[[#This Row],[Original Price]]&lt;250,"Under 250", fact_orders[[#This Row],[Original Price]]&lt;500, "250-499",fact_orders[[#This Row],[Original Price]]&lt;1000,"500-999",fact_orders[[#This Row],[Original Price]]&lt;2000,"1000-1999",TRUE,"2000+")</f>
        <v>250-499</v>
      </c>
      <c r="Y2605" t="str" cm="1">
        <f t="array" ref="Y2605">_xlfn.IFS(fact_orders[[#This Row],[Discount%]]&lt;0.2,"10-19%",fact_orders[[#This Row],[Discount%]]&lt;0.3,"20-29%",fact_orders[[#This Row],[Discount%]]&lt;0.4,"30-39%",fact_orders[[#This Row],[Discount%]]&lt;0.5,"40-49%",TRUE,"50%+")</f>
        <v>40-49%</v>
      </c>
    </row>
    <row r="2606" spans="1:25" hidden="1" x14ac:dyDescent="0.3">
      <c r="A2606" t="s">
        <v>6022</v>
      </c>
      <c r="B2606" t="s">
        <v>3401</v>
      </c>
      <c r="C2606" t="s">
        <v>2434</v>
      </c>
      <c r="D2606" s="2">
        <v>44782</v>
      </c>
      <c r="E2606">
        <v>621</v>
      </c>
      <c r="F2606" s="4">
        <v>0.47</v>
      </c>
      <c r="G2606" t="s">
        <v>2115</v>
      </c>
      <c r="H2606" t="s">
        <v>2116</v>
      </c>
      <c r="I2606" t="s">
        <v>2400</v>
      </c>
      <c r="J2606" t="s">
        <v>2198</v>
      </c>
      <c r="K2606" t="s">
        <v>2119</v>
      </c>
      <c r="L2606" t="s">
        <v>23</v>
      </c>
      <c r="M2606">
        <v>4</v>
      </c>
      <c r="N2606">
        <v>24</v>
      </c>
      <c r="O2606" t="s">
        <v>3399</v>
      </c>
      <c r="P2606" t="s">
        <v>3400</v>
      </c>
      <c r="Q2606" s="7">
        <f>fact_orders[[#This Row],[Original Price]]*(1-fact_orders[[#This Row],[Discount%]])</f>
        <v>329.13</v>
      </c>
      <c r="R2606">
        <f>fact_orders[[#This Row],[Original Price]]*fact_orders[[#This Row],[Discount%]]</f>
        <v>291.87</v>
      </c>
      <c r="S2606">
        <f>YEAR(fact_orders[[#This Row],[Date]])</f>
        <v>2022</v>
      </c>
      <c r="T2606">
        <f>MONTH(fact_orders[[#This Row],[Date]])</f>
        <v>8</v>
      </c>
      <c r="U2606" t="str">
        <f>TEXT(fact_orders[[#This Row],[Date]],"mmm-yyyy")</f>
        <v>Aug-2022</v>
      </c>
      <c r="V2606" t="str">
        <f>"Q"&amp;ROUNDUP(MONTH(fact_orders[[#This Row],[Date]])/3,0)</f>
        <v>Q3</v>
      </c>
      <c r="W2606" t="str" cm="1">
        <f t="array" ref="W2606">_xlfn.IFS(
fact_orders[[#This Row],[dim_customers.Customer Age]]&lt;=25,"18-25",
fact_orders[[#This Row],[dim_customers.Customer Age]]&lt;=35,"26-35",
fact_orders[[#This Row],[dim_customers.Customer Age]]&lt;=45,"36-45",
fact_orders[[#This Row],[dim_customers.Customer Age]]&lt;=55,"46-55",
TRUE,"56+"
)</f>
        <v>18-25</v>
      </c>
      <c r="X2606" t="str" cm="1">
        <f t="array" ref="X2606">_xlfn.IFS(fact_orders[[#This Row],[Original Price]]&lt;250,"Under 250", fact_orders[[#This Row],[Original Price]]&lt;500, "250-499",fact_orders[[#This Row],[Original Price]]&lt;1000,"500-999",fact_orders[[#This Row],[Original Price]]&lt;2000,"1000-1999",TRUE,"2000+")</f>
        <v>500-999</v>
      </c>
      <c r="Y2606" t="str" cm="1">
        <f t="array" ref="Y2606">_xlfn.IFS(fact_orders[[#This Row],[Discount%]]&lt;0.2,"10-19%",fact_orders[[#This Row],[Discount%]]&lt;0.3,"20-29%",fact_orders[[#This Row],[Discount%]]&lt;0.4,"30-39%",fact_orders[[#This Row],[Discount%]]&lt;0.5,"40-49%",TRUE,"50%+")</f>
        <v>40-49%</v>
      </c>
    </row>
    <row r="2607" spans="1:25" hidden="1" x14ac:dyDescent="0.3">
      <c r="A2607" t="s">
        <v>6023</v>
      </c>
      <c r="B2607" t="s">
        <v>3402</v>
      </c>
      <c r="C2607" t="s">
        <v>2434</v>
      </c>
      <c r="D2607" s="2">
        <v>44225</v>
      </c>
      <c r="E2607">
        <v>333</v>
      </c>
      <c r="F2607" s="4">
        <v>0.46</v>
      </c>
      <c r="G2607" t="s">
        <v>2115</v>
      </c>
      <c r="H2607" t="s">
        <v>2116</v>
      </c>
      <c r="I2607" t="s">
        <v>2400</v>
      </c>
      <c r="J2607" t="s">
        <v>2198</v>
      </c>
      <c r="K2607" t="s">
        <v>2119</v>
      </c>
      <c r="L2607" t="s">
        <v>23</v>
      </c>
      <c r="M2607">
        <v>4</v>
      </c>
      <c r="N2607">
        <v>25</v>
      </c>
      <c r="O2607" t="s">
        <v>3399</v>
      </c>
      <c r="P2607" t="s">
        <v>3400</v>
      </c>
      <c r="Q2607" s="7">
        <f>fact_orders[[#This Row],[Original Price]]*(1-fact_orders[[#This Row],[Discount%]])</f>
        <v>179.82000000000002</v>
      </c>
      <c r="R2607">
        <f>fact_orders[[#This Row],[Original Price]]*fact_orders[[#This Row],[Discount%]]</f>
        <v>153.18</v>
      </c>
      <c r="S2607">
        <f>YEAR(fact_orders[[#This Row],[Date]])</f>
        <v>2021</v>
      </c>
      <c r="T2607">
        <f>MONTH(fact_orders[[#This Row],[Date]])</f>
        <v>1</v>
      </c>
      <c r="U2607" t="str">
        <f>TEXT(fact_orders[[#This Row],[Date]],"mmm-yyyy")</f>
        <v>Jan-2021</v>
      </c>
      <c r="V2607" t="str">
        <f>"Q"&amp;ROUNDUP(MONTH(fact_orders[[#This Row],[Date]])/3,0)</f>
        <v>Q1</v>
      </c>
      <c r="W2607" t="str" cm="1">
        <f t="array" ref="W2607">_xlfn.IFS(
fact_orders[[#This Row],[dim_customers.Customer Age]]&lt;=25,"18-25",
fact_orders[[#This Row],[dim_customers.Customer Age]]&lt;=35,"26-35",
fact_orders[[#This Row],[dim_customers.Customer Age]]&lt;=45,"36-45",
fact_orders[[#This Row],[dim_customers.Customer Age]]&lt;=55,"46-55",
TRUE,"56+"
)</f>
        <v>18-25</v>
      </c>
      <c r="X2607" t="str" cm="1">
        <f t="array" ref="X2607">_xlfn.IFS(fact_orders[[#This Row],[Original Price]]&lt;250,"Under 250", fact_orders[[#This Row],[Original Price]]&lt;500, "250-499",fact_orders[[#This Row],[Original Price]]&lt;1000,"500-999",fact_orders[[#This Row],[Original Price]]&lt;2000,"1000-1999",TRUE,"2000+")</f>
        <v>250-499</v>
      </c>
      <c r="Y2607" t="str" cm="1">
        <f t="array" ref="Y2607">_xlfn.IFS(fact_orders[[#This Row],[Discount%]]&lt;0.2,"10-19%",fact_orders[[#This Row],[Discount%]]&lt;0.3,"20-29%",fact_orders[[#This Row],[Discount%]]&lt;0.4,"30-39%",fact_orders[[#This Row],[Discount%]]&lt;0.5,"40-49%",TRUE,"50%+")</f>
        <v>40-49%</v>
      </c>
    </row>
    <row r="2608" spans="1:25" hidden="1" x14ac:dyDescent="0.3">
      <c r="A2608" t="s">
        <v>6024</v>
      </c>
      <c r="B2608" t="s">
        <v>3403</v>
      </c>
      <c r="C2608" t="s">
        <v>2434</v>
      </c>
      <c r="D2608" s="2">
        <v>44960</v>
      </c>
      <c r="E2608">
        <v>236</v>
      </c>
      <c r="F2608" s="4">
        <v>0.46</v>
      </c>
      <c r="G2608" t="s">
        <v>2115</v>
      </c>
      <c r="H2608" t="s">
        <v>2116</v>
      </c>
      <c r="I2608" t="s">
        <v>2400</v>
      </c>
      <c r="J2608" t="s">
        <v>2198</v>
      </c>
      <c r="K2608" t="s">
        <v>2119</v>
      </c>
      <c r="L2608" t="s">
        <v>23</v>
      </c>
      <c r="M2608">
        <v>4</v>
      </c>
      <c r="N2608">
        <v>26</v>
      </c>
      <c r="O2608" t="s">
        <v>3399</v>
      </c>
      <c r="P2608" t="s">
        <v>3400</v>
      </c>
      <c r="Q2608" s="7">
        <f>fact_orders[[#This Row],[Original Price]]*(1-fact_orders[[#This Row],[Discount%]])</f>
        <v>127.44000000000001</v>
      </c>
      <c r="R2608">
        <f>fact_orders[[#This Row],[Original Price]]*fact_orders[[#This Row],[Discount%]]</f>
        <v>108.56</v>
      </c>
      <c r="S2608">
        <f>YEAR(fact_orders[[#This Row],[Date]])</f>
        <v>2023</v>
      </c>
      <c r="T2608">
        <f>MONTH(fact_orders[[#This Row],[Date]])</f>
        <v>2</v>
      </c>
      <c r="U2608" t="str">
        <f>TEXT(fact_orders[[#This Row],[Date]],"mmm-yyyy")</f>
        <v>Feb-2023</v>
      </c>
      <c r="V2608" t="str">
        <f>"Q"&amp;ROUNDUP(MONTH(fact_orders[[#This Row],[Date]])/3,0)</f>
        <v>Q1</v>
      </c>
      <c r="W2608" t="str" cm="1">
        <f t="array" ref="W2608">_xlfn.IFS(
fact_orders[[#This Row],[dim_customers.Customer Age]]&lt;=25,"18-25",
fact_orders[[#This Row],[dim_customers.Customer Age]]&lt;=35,"26-35",
fact_orders[[#This Row],[dim_customers.Customer Age]]&lt;=45,"36-45",
fact_orders[[#This Row],[dim_customers.Customer Age]]&lt;=55,"46-55",
TRUE,"56+"
)</f>
        <v>26-35</v>
      </c>
      <c r="X2608" t="str" cm="1">
        <f t="array" ref="X2608">_xlfn.IFS(fact_orders[[#This Row],[Original Price]]&lt;250,"Under 250", fact_orders[[#This Row],[Original Price]]&lt;500, "250-499",fact_orders[[#This Row],[Original Price]]&lt;1000,"500-999",fact_orders[[#This Row],[Original Price]]&lt;2000,"1000-1999",TRUE,"2000+")</f>
        <v>Under 250</v>
      </c>
      <c r="Y2608" t="str" cm="1">
        <f t="array" ref="Y2608">_xlfn.IFS(fact_orders[[#This Row],[Discount%]]&lt;0.2,"10-19%",fact_orders[[#This Row],[Discount%]]&lt;0.3,"20-29%",fact_orders[[#This Row],[Discount%]]&lt;0.4,"30-39%",fact_orders[[#This Row],[Discount%]]&lt;0.5,"40-49%",TRUE,"50%+")</f>
        <v>40-49%</v>
      </c>
    </row>
    <row r="2609" spans="1:25" hidden="1" x14ac:dyDescent="0.3">
      <c r="A2609" t="s">
        <v>6025</v>
      </c>
      <c r="B2609" t="s">
        <v>3404</v>
      </c>
      <c r="C2609" t="s">
        <v>2435</v>
      </c>
      <c r="D2609" s="2">
        <v>44497</v>
      </c>
      <c r="E2609">
        <v>456</v>
      </c>
      <c r="F2609" s="4">
        <v>0.46</v>
      </c>
      <c r="G2609" t="s">
        <v>2115</v>
      </c>
      <c r="H2609" t="s">
        <v>2116</v>
      </c>
      <c r="I2609" t="s">
        <v>2400</v>
      </c>
      <c r="J2609" t="s">
        <v>2198</v>
      </c>
      <c r="K2609" t="s">
        <v>2119</v>
      </c>
      <c r="L2609" t="s">
        <v>23</v>
      </c>
      <c r="M2609">
        <v>4</v>
      </c>
      <c r="N2609">
        <v>27</v>
      </c>
      <c r="O2609" t="s">
        <v>3399</v>
      </c>
      <c r="P2609" t="s">
        <v>3400</v>
      </c>
      <c r="Q2609" s="7">
        <f>fact_orders[[#This Row],[Original Price]]*(1-fact_orders[[#This Row],[Discount%]])</f>
        <v>246.24</v>
      </c>
      <c r="R2609">
        <f>fact_orders[[#This Row],[Original Price]]*fact_orders[[#This Row],[Discount%]]</f>
        <v>209.76000000000002</v>
      </c>
      <c r="S2609">
        <f>YEAR(fact_orders[[#This Row],[Date]])</f>
        <v>2021</v>
      </c>
      <c r="T2609">
        <f>MONTH(fact_orders[[#This Row],[Date]])</f>
        <v>10</v>
      </c>
      <c r="U2609" t="str">
        <f>TEXT(fact_orders[[#This Row],[Date]],"mmm-yyyy")</f>
        <v>Oct-2021</v>
      </c>
      <c r="V2609" t="str">
        <f>"Q"&amp;ROUNDUP(MONTH(fact_orders[[#This Row],[Date]])/3,0)</f>
        <v>Q4</v>
      </c>
      <c r="W2609" t="str" cm="1">
        <f t="array" ref="W2609">_xlfn.IFS(
fact_orders[[#This Row],[dim_customers.Customer Age]]&lt;=25,"18-25",
fact_orders[[#This Row],[dim_customers.Customer Age]]&lt;=35,"26-35",
fact_orders[[#This Row],[dim_customers.Customer Age]]&lt;=45,"36-45",
fact_orders[[#This Row],[dim_customers.Customer Age]]&lt;=55,"46-55",
TRUE,"56+"
)</f>
        <v>26-35</v>
      </c>
      <c r="X2609" t="str" cm="1">
        <f t="array" ref="X2609">_xlfn.IFS(fact_orders[[#This Row],[Original Price]]&lt;250,"Under 250", fact_orders[[#This Row],[Original Price]]&lt;500, "250-499",fact_orders[[#This Row],[Original Price]]&lt;1000,"500-999",fact_orders[[#This Row],[Original Price]]&lt;2000,"1000-1999",TRUE,"2000+")</f>
        <v>250-499</v>
      </c>
      <c r="Y2609" t="str" cm="1">
        <f t="array" ref="Y2609">_xlfn.IFS(fact_orders[[#This Row],[Discount%]]&lt;0.2,"10-19%",fact_orders[[#This Row],[Discount%]]&lt;0.3,"20-29%",fact_orders[[#This Row],[Discount%]]&lt;0.4,"30-39%",fact_orders[[#This Row],[Discount%]]&lt;0.5,"40-49%",TRUE,"50%+")</f>
        <v>40-49%</v>
      </c>
    </row>
    <row r="2610" spans="1:25" hidden="1" x14ac:dyDescent="0.3">
      <c r="A2610" t="s">
        <v>6026</v>
      </c>
      <c r="B2610" t="s">
        <v>3405</v>
      </c>
      <c r="C2610" t="s">
        <v>2436</v>
      </c>
      <c r="D2610" s="2">
        <v>44263</v>
      </c>
      <c r="E2610">
        <v>963</v>
      </c>
      <c r="F2610" s="4">
        <v>0.3</v>
      </c>
      <c r="G2610" t="s">
        <v>2115</v>
      </c>
      <c r="H2610" t="s">
        <v>2116</v>
      </c>
      <c r="I2610" t="s">
        <v>2400</v>
      </c>
      <c r="J2610" t="s">
        <v>2198</v>
      </c>
      <c r="K2610" t="s">
        <v>2119</v>
      </c>
      <c r="L2610" t="s">
        <v>23</v>
      </c>
      <c r="M2610">
        <v>3</v>
      </c>
      <c r="N2610">
        <v>34</v>
      </c>
      <c r="O2610" t="s">
        <v>3399</v>
      </c>
      <c r="P2610" t="s">
        <v>3400</v>
      </c>
      <c r="Q2610" s="7">
        <f>fact_orders[[#This Row],[Original Price]]*(1-fact_orders[[#This Row],[Discount%]])</f>
        <v>674.09999999999991</v>
      </c>
      <c r="R2610">
        <f>fact_orders[[#This Row],[Original Price]]*fact_orders[[#This Row],[Discount%]]</f>
        <v>288.89999999999998</v>
      </c>
      <c r="S2610">
        <f>YEAR(fact_orders[[#This Row],[Date]])</f>
        <v>2021</v>
      </c>
      <c r="T2610">
        <f>MONTH(fact_orders[[#This Row],[Date]])</f>
        <v>3</v>
      </c>
      <c r="U2610" t="str">
        <f>TEXT(fact_orders[[#This Row],[Date]],"mmm-yyyy")</f>
        <v>Mar-2021</v>
      </c>
      <c r="V2610" t="str">
        <f>"Q"&amp;ROUNDUP(MONTH(fact_orders[[#This Row],[Date]])/3,0)</f>
        <v>Q1</v>
      </c>
      <c r="W2610" t="str" cm="1">
        <f t="array" ref="W2610">_xlfn.IFS(
fact_orders[[#This Row],[dim_customers.Customer Age]]&lt;=25,"18-25",
fact_orders[[#This Row],[dim_customers.Customer Age]]&lt;=35,"26-35",
fact_orders[[#This Row],[dim_customers.Customer Age]]&lt;=45,"36-45",
fact_orders[[#This Row],[dim_customers.Customer Age]]&lt;=55,"46-55",
TRUE,"56+"
)</f>
        <v>26-35</v>
      </c>
      <c r="X2610" t="str" cm="1">
        <f t="array" ref="X2610">_xlfn.IFS(fact_orders[[#This Row],[Original Price]]&lt;250,"Under 250", fact_orders[[#This Row],[Original Price]]&lt;500, "250-499",fact_orders[[#This Row],[Original Price]]&lt;1000,"500-999",fact_orders[[#This Row],[Original Price]]&lt;2000,"1000-1999",TRUE,"2000+")</f>
        <v>500-999</v>
      </c>
      <c r="Y2610" t="str" cm="1">
        <f t="array" ref="Y2610">_xlfn.IFS(fact_orders[[#This Row],[Discount%]]&lt;0.2,"10-19%",fact_orders[[#This Row],[Discount%]]&lt;0.3,"20-29%",fact_orders[[#This Row],[Discount%]]&lt;0.4,"30-39%",fact_orders[[#This Row],[Discount%]]&lt;0.5,"40-49%",TRUE,"50%+")</f>
        <v>30-39%</v>
      </c>
    </row>
    <row r="2611" spans="1:25" hidden="1" x14ac:dyDescent="0.3">
      <c r="A2611" t="s">
        <v>6027</v>
      </c>
      <c r="B2611" t="s">
        <v>3406</v>
      </c>
      <c r="C2611" t="s">
        <v>2437</v>
      </c>
      <c r="D2611" s="2">
        <v>44633</v>
      </c>
      <c r="E2611">
        <v>234</v>
      </c>
      <c r="F2611" s="4">
        <v>0.3</v>
      </c>
      <c r="G2611" t="s">
        <v>2115</v>
      </c>
      <c r="H2611" t="s">
        <v>2116</v>
      </c>
      <c r="I2611" t="s">
        <v>2400</v>
      </c>
      <c r="J2611" t="s">
        <v>2198</v>
      </c>
      <c r="K2611" t="s">
        <v>2119</v>
      </c>
      <c r="L2611" t="s">
        <v>23</v>
      </c>
      <c r="M2611">
        <v>5</v>
      </c>
      <c r="N2611">
        <v>35</v>
      </c>
      <c r="O2611" t="s">
        <v>3407</v>
      </c>
      <c r="P2611" t="s">
        <v>3400</v>
      </c>
      <c r="Q2611" s="7">
        <f>fact_orders[[#This Row],[Original Price]]*(1-fact_orders[[#This Row],[Discount%]])</f>
        <v>163.79999999999998</v>
      </c>
      <c r="R2611">
        <f>fact_orders[[#This Row],[Original Price]]*fact_orders[[#This Row],[Discount%]]</f>
        <v>70.2</v>
      </c>
      <c r="S2611">
        <f>YEAR(fact_orders[[#This Row],[Date]])</f>
        <v>2022</v>
      </c>
      <c r="T2611">
        <f>MONTH(fact_orders[[#This Row],[Date]])</f>
        <v>3</v>
      </c>
      <c r="U2611" t="str">
        <f>TEXT(fact_orders[[#This Row],[Date]],"mmm-yyyy")</f>
        <v>Mar-2022</v>
      </c>
      <c r="V2611" t="str">
        <f>"Q"&amp;ROUNDUP(MONTH(fact_orders[[#This Row],[Date]])/3,0)</f>
        <v>Q1</v>
      </c>
      <c r="W2611" t="str" cm="1">
        <f t="array" ref="W2611">_xlfn.IFS(
fact_orders[[#This Row],[dim_customers.Customer Age]]&lt;=25,"18-25",
fact_orders[[#This Row],[dim_customers.Customer Age]]&lt;=35,"26-35",
fact_orders[[#This Row],[dim_customers.Customer Age]]&lt;=45,"36-45",
fact_orders[[#This Row],[dim_customers.Customer Age]]&lt;=55,"46-55",
TRUE,"56+"
)</f>
        <v>26-35</v>
      </c>
      <c r="X2611" t="str" cm="1">
        <f t="array" ref="X2611">_xlfn.IFS(fact_orders[[#This Row],[Original Price]]&lt;250,"Under 250", fact_orders[[#This Row],[Original Price]]&lt;500, "250-499",fact_orders[[#This Row],[Original Price]]&lt;1000,"500-999",fact_orders[[#This Row],[Original Price]]&lt;2000,"1000-1999",TRUE,"2000+")</f>
        <v>Under 250</v>
      </c>
      <c r="Y2611" t="str" cm="1">
        <f t="array" ref="Y2611">_xlfn.IFS(fact_orders[[#This Row],[Discount%]]&lt;0.2,"10-19%",fact_orders[[#This Row],[Discount%]]&lt;0.3,"20-29%",fact_orders[[#This Row],[Discount%]]&lt;0.4,"30-39%",fact_orders[[#This Row],[Discount%]]&lt;0.5,"40-49%",TRUE,"50%+")</f>
        <v>30-39%</v>
      </c>
    </row>
    <row r="2612" spans="1:25" hidden="1" x14ac:dyDescent="0.3">
      <c r="A2612" t="s">
        <v>6028</v>
      </c>
      <c r="B2612" t="s">
        <v>3408</v>
      </c>
      <c r="C2612" t="s">
        <v>2438</v>
      </c>
      <c r="D2612" s="2">
        <v>44704</v>
      </c>
      <c r="E2612">
        <v>456</v>
      </c>
      <c r="F2612" s="4">
        <v>0.3</v>
      </c>
      <c r="G2612" t="s">
        <v>2115</v>
      </c>
      <c r="H2612" t="s">
        <v>2116</v>
      </c>
      <c r="I2612" t="s">
        <v>2400</v>
      </c>
      <c r="J2612" t="s">
        <v>2198</v>
      </c>
      <c r="K2612" t="s">
        <v>2119</v>
      </c>
      <c r="L2612" t="s">
        <v>144</v>
      </c>
      <c r="M2612">
        <v>4</v>
      </c>
      <c r="N2612">
        <v>36</v>
      </c>
      <c r="O2612" t="s">
        <v>3407</v>
      </c>
      <c r="P2612" t="s">
        <v>3400</v>
      </c>
      <c r="Q2612" s="7">
        <f>fact_orders[[#This Row],[Original Price]]*(1-fact_orders[[#This Row],[Discount%]])</f>
        <v>319.2</v>
      </c>
      <c r="R2612">
        <f>fact_orders[[#This Row],[Original Price]]*fact_orders[[#This Row],[Discount%]]</f>
        <v>136.79999999999998</v>
      </c>
      <c r="S2612">
        <f>YEAR(fact_orders[[#This Row],[Date]])</f>
        <v>2022</v>
      </c>
      <c r="T2612">
        <f>MONTH(fact_orders[[#This Row],[Date]])</f>
        <v>5</v>
      </c>
      <c r="U2612" t="str">
        <f>TEXT(fact_orders[[#This Row],[Date]],"mmm-yyyy")</f>
        <v>May-2022</v>
      </c>
      <c r="V2612" t="str">
        <f>"Q"&amp;ROUNDUP(MONTH(fact_orders[[#This Row],[Date]])/3,0)</f>
        <v>Q2</v>
      </c>
      <c r="W2612" t="str" cm="1">
        <f t="array" ref="W2612">_xlfn.IFS(
fact_orders[[#This Row],[dim_customers.Customer Age]]&lt;=25,"18-25",
fact_orders[[#This Row],[dim_customers.Customer Age]]&lt;=35,"26-35",
fact_orders[[#This Row],[dim_customers.Customer Age]]&lt;=45,"36-45",
fact_orders[[#This Row],[dim_customers.Customer Age]]&lt;=55,"46-55",
TRUE,"56+"
)</f>
        <v>36-45</v>
      </c>
      <c r="X2612" t="str" cm="1">
        <f t="array" ref="X2612">_xlfn.IFS(fact_orders[[#This Row],[Original Price]]&lt;250,"Under 250", fact_orders[[#This Row],[Original Price]]&lt;500, "250-499",fact_orders[[#This Row],[Original Price]]&lt;1000,"500-999",fact_orders[[#This Row],[Original Price]]&lt;2000,"1000-1999",TRUE,"2000+")</f>
        <v>250-499</v>
      </c>
      <c r="Y2612" t="str" cm="1">
        <f t="array" ref="Y2612">_xlfn.IFS(fact_orders[[#This Row],[Discount%]]&lt;0.2,"10-19%",fact_orders[[#This Row],[Discount%]]&lt;0.3,"20-29%",fact_orders[[#This Row],[Discount%]]&lt;0.4,"30-39%",fact_orders[[#This Row],[Discount%]]&lt;0.5,"40-49%",TRUE,"50%+")</f>
        <v>30-39%</v>
      </c>
    </row>
    <row r="2613" spans="1:25" hidden="1" x14ac:dyDescent="0.3">
      <c r="A2613" t="s">
        <v>6029</v>
      </c>
      <c r="B2613" t="s">
        <v>3409</v>
      </c>
      <c r="C2613" t="s">
        <v>2439</v>
      </c>
      <c r="D2613" s="2">
        <v>44482</v>
      </c>
      <c r="E2613">
        <v>564</v>
      </c>
      <c r="F2613" s="4">
        <v>0.3</v>
      </c>
      <c r="G2613" t="s">
        <v>2115</v>
      </c>
      <c r="H2613" t="s">
        <v>2116</v>
      </c>
      <c r="I2613" t="s">
        <v>2400</v>
      </c>
      <c r="J2613" t="s">
        <v>2198</v>
      </c>
      <c r="K2613" t="s">
        <v>2119</v>
      </c>
      <c r="L2613" t="s">
        <v>144</v>
      </c>
      <c r="M2613">
        <v>2</v>
      </c>
      <c r="N2613">
        <v>37</v>
      </c>
      <c r="O2613" t="s">
        <v>3407</v>
      </c>
      <c r="P2613" t="s">
        <v>3400</v>
      </c>
      <c r="Q2613" s="7">
        <f>fact_orders[[#This Row],[Original Price]]*(1-fact_orders[[#This Row],[Discount%]])</f>
        <v>394.79999999999995</v>
      </c>
      <c r="R2613">
        <f>fact_orders[[#This Row],[Original Price]]*fact_orders[[#This Row],[Discount%]]</f>
        <v>169.2</v>
      </c>
      <c r="S2613">
        <f>YEAR(fact_orders[[#This Row],[Date]])</f>
        <v>2021</v>
      </c>
      <c r="T2613">
        <f>MONTH(fact_orders[[#This Row],[Date]])</f>
        <v>10</v>
      </c>
      <c r="U2613" t="str">
        <f>TEXT(fact_orders[[#This Row],[Date]],"mmm-yyyy")</f>
        <v>Oct-2021</v>
      </c>
      <c r="V2613" t="str">
        <f>"Q"&amp;ROUNDUP(MONTH(fact_orders[[#This Row],[Date]])/3,0)</f>
        <v>Q4</v>
      </c>
      <c r="W2613" t="str" cm="1">
        <f t="array" ref="W2613">_xlfn.IFS(
fact_orders[[#This Row],[dim_customers.Customer Age]]&lt;=25,"18-25",
fact_orders[[#This Row],[dim_customers.Customer Age]]&lt;=35,"26-35",
fact_orders[[#This Row],[dim_customers.Customer Age]]&lt;=45,"36-45",
fact_orders[[#This Row],[dim_customers.Customer Age]]&lt;=55,"46-55",
TRUE,"56+"
)</f>
        <v>36-45</v>
      </c>
      <c r="X2613" t="str" cm="1">
        <f t="array" ref="X2613">_xlfn.IFS(fact_orders[[#This Row],[Original Price]]&lt;250,"Under 250", fact_orders[[#This Row],[Original Price]]&lt;500, "250-499",fact_orders[[#This Row],[Original Price]]&lt;1000,"500-999",fact_orders[[#This Row],[Original Price]]&lt;2000,"1000-1999",TRUE,"2000+")</f>
        <v>500-999</v>
      </c>
      <c r="Y2613" t="str" cm="1">
        <f t="array" ref="Y2613">_xlfn.IFS(fact_orders[[#This Row],[Discount%]]&lt;0.2,"10-19%",fact_orders[[#This Row],[Discount%]]&lt;0.3,"20-29%",fact_orders[[#This Row],[Discount%]]&lt;0.4,"30-39%",fact_orders[[#This Row],[Discount%]]&lt;0.5,"40-49%",TRUE,"50%+")</f>
        <v>30-39%</v>
      </c>
    </row>
    <row r="2614" spans="1:25" hidden="1" x14ac:dyDescent="0.3">
      <c r="A2614" t="s">
        <v>6030</v>
      </c>
      <c r="B2614" t="s">
        <v>3410</v>
      </c>
      <c r="C2614" t="s">
        <v>2440</v>
      </c>
      <c r="D2614" s="2">
        <v>44544</v>
      </c>
      <c r="E2614">
        <v>634</v>
      </c>
      <c r="F2614" s="4">
        <v>0.3</v>
      </c>
      <c r="G2614" t="s">
        <v>2115</v>
      </c>
      <c r="H2614" t="s">
        <v>2116</v>
      </c>
      <c r="I2614" t="s">
        <v>2400</v>
      </c>
      <c r="J2614" t="s">
        <v>2315</v>
      </c>
      <c r="K2614" t="s">
        <v>2119</v>
      </c>
      <c r="L2614" t="s">
        <v>144</v>
      </c>
      <c r="M2614">
        <v>5</v>
      </c>
      <c r="N2614">
        <v>38</v>
      </c>
      <c r="O2614" t="s">
        <v>3411</v>
      </c>
      <c r="P2614" t="s">
        <v>3400</v>
      </c>
      <c r="Q2614" s="7">
        <f>fact_orders[[#This Row],[Original Price]]*(1-fact_orders[[#This Row],[Discount%]])</f>
        <v>443.79999999999995</v>
      </c>
      <c r="R2614">
        <f>fact_orders[[#This Row],[Original Price]]*fact_orders[[#This Row],[Discount%]]</f>
        <v>190.2</v>
      </c>
      <c r="S2614">
        <f>YEAR(fact_orders[[#This Row],[Date]])</f>
        <v>2021</v>
      </c>
      <c r="T2614">
        <f>MONTH(fact_orders[[#This Row],[Date]])</f>
        <v>12</v>
      </c>
      <c r="U2614" t="str">
        <f>TEXT(fact_orders[[#This Row],[Date]],"mmm-yyyy")</f>
        <v>Dec-2021</v>
      </c>
      <c r="V2614" t="str">
        <f>"Q"&amp;ROUNDUP(MONTH(fact_orders[[#This Row],[Date]])/3,0)</f>
        <v>Q4</v>
      </c>
      <c r="W2614" t="str" cm="1">
        <f t="array" ref="W2614">_xlfn.IFS(
fact_orders[[#This Row],[dim_customers.Customer Age]]&lt;=25,"18-25",
fact_orders[[#This Row],[dim_customers.Customer Age]]&lt;=35,"26-35",
fact_orders[[#This Row],[dim_customers.Customer Age]]&lt;=45,"36-45",
fact_orders[[#This Row],[dim_customers.Customer Age]]&lt;=55,"46-55",
TRUE,"56+"
)</f>
        <v>36-45</v>
      </c>
      <c r="X2614" t="str" cm="1">
        <f t="array" ref="X2614">_xlfn.IFS(fact_orders[[#This Row],[Original Price]]&lt;250,"Under 250", fact_orders[[#This Row],[Original Price]]&lt;500, "250-499",fact_orders[[#This Row],[Original Price]]&lt;1000,"500-999",fact_orders[[#This Row],[Original Price]]&lt;2000,"1000-1999",TRUE,"2000+")</f>
        <v>500-999</v>
      </c>
      <c r="Y2614" t="str" cm="1">
        <f t="array" ref="Y2614">_xlfn.IFS(fact_orders[[#This Row],[Discount%]]&lt;0.2,"10-19%",fact_orders[[#This Row],[Discount%]]&lt;0.3,"20-29%",fact_orders[[#This Row],[Discount%]]&lt;0.4,"30-39%",fact_orders[[#This Row],[Discount%]]&lt;0.5,"40-49%",TRUE,"50%+")</f>
        <v>30-39%</v>
      </c>
    </row>
    <row r="2615" spans="1:25" hidden="1" x14ac:dyDescent="0.3">
      <c r="A2615" t="s">
        <v>6031</v>
      </c>
      <c r="B2615" t="s">
        <v>3412</v>
      </c>
      <c r="C2615" t="s">
        <v>2441</v>
      </c>
      <c r="D2615" s="2">
        <v>44240</v>
      </c>
      <c r="E2615">
        <v>236</v>
      </c>
      <c r="F2615" s="4">
        <v>0.35</v>
      </c>
      <c r="G2615" t="s">
        <v>2115</v>
      </c>
      <c r="H2615" t="s">
        <v>2116</v>
      </c>
      <c r="I2615" t="s">
        <v>2400</v>
      </c>
      <c r="J2615" t="s">
        <v>2315</v>
      </c>
      <c r="K2615" t="s">
        <v>2119</v>
      </c>
      <c r="L2615" t="s">
        <v>144</v>
      </c>
      <c r="M2615">
        <v>5</v>
      </c>
      <c r="N2615">
        <v>39</v>
      </c>
      <c r="O2615" t="s">
        <v>3411</v>
      </c>
      <c r="P2615" t="s">
        <v>3400</v>
      </c>
      <c r="Q2615" s="7">
        <f>fact_orders[[#This Row],[Original Price]]*(1-fact_orders[[#This Row],[Discount%]])</f>
        <v>153.4</v>
      </c>
      <c r="R2615">
        <f>fact_orders[[#This Row],[Original Price]]*fact_orders[[#This Row],[Discount%]]</f>
        <v>82.6</v>
      </c>
      <c r="S2615">
        <f>YEAR(fact_orders[[#This Row],[Date]])</f>
        <v>2021</v>
      </c>
      <c r="T2615">
        <f>MONTH(fact_orders[[#This Row],[Date]])</f>
        <v>2</v>
      </c>
      <c r="U2615" t="str">
        <f>TEXT(fact_orders[[#This Row],[Date]],"mmm-yyyy")</f>
        <v>Feb-2021</v>
      </c>
      <c r="V2615" t="str">
        <f>"Q"&amp;ROUNDUP(MONTH(fact_orders[[#This Row],[Date]])/3,0)</f>
        <v>Q1</v>
      </c>
      <c r="W2615" t="str" cm="1">
        <f t="array" ref="W2615">_xlfn.IFS(
fact_orders[[#This Row],[dim_customers.Customer Age]]&lt;=25,"18-25",
fact_orders[[#This Row],[dim_customers.Customer Age]]&lt;=35,"26-35",
fact_orders[[#This Row],[dim_customers.Customer Age]]&lt;=45,"36-45",
fact_orders[[#This Row],[dim_customers.Customer Age]]&lt;=55,"46-55",
TRUE,"56+"
)</f>
        <v>36-45</v>
      </c>
      <c r="X2615" t="str" cm="1">
        <f t="array" ref="X2615">_xlfn.IFS(fact_orders[[#This Row],[Original Price]]&lt;250,"Under 250", fact_orders[[#This Row],[Original Price]]&lt;500, "250-499",fact_orders[[#This Row],[Original Price]]&lt;1000,"500-999",fact_orders[[#This Row],[Original Price]]&lt;2000,"1000-1999",TRUE,"2000+")</f>
        <v>Under 250</v>
      </c>
      <c r="Y2615" t="str" cm="1">
        <f t="array" ref="Y2615">_xlfn.IFS(fact_orders[[#This Row],[Discount%]]&lt;0.2,"10-19%",fact_orders[[#This Row],[Discount%]]&lt;0.3,"20-29%",fact_orders[[#This Row],[Discount%]]&lt;0.4,"30-39%",fact_orders[[#This Row],[Discount%]]&lt;0.5,"40-49%",TRUE,"50%+")</f>
        <v>30-39%</v>
      </c>
    </row>
    <row r="2616" spans="1:25" hidden="1" x14ac:dyDescent="0.3">
      <c r="A2616" t="s">
        <v>6032</v>
      </c>
      <c r="B2616" t="s">
        <v>3413</v>
      </c>
      <c r="C2616" t="s">
        <v>2442</v>
      </c>
      <c r="D2616" s="2">
        <v>44799</v>
      </c>
      <c r="E2616">
        <v>444</v>
      </c>
      <c r="F2616" s="4">
        <v>0.35</v>
      </c>
      <c r="G2616" t="s">
        <v>2115</v>
      </c>
      <c r="H2616" t="s">
        <v>2116</v>
      </c>
      <c r="I2616" t="s">
        <v>2400</v>
      </c>
      <c r="J2616" t="s">
        <v>2315</v>
      </c>
      <c r="K2616" t="s">
        <v>2119</v>
      </c>
      <c r="L2616" t="s">
        <v>130</v>
      </c>
      <c r="M2616">
        <v>5</v>
      </c>
      <c r="N2616">
        <v>40</v>
      </c>
      <c r="O2616" t="s">
        <v>3411</v>
      </c>
      <c r="P2616" t="s">
        <v>3400</v>
      </c>
      <c r="Q2616" s="7">
        <f>fact_orders[[#This Row],[Original Price]]*(1-fact_orders[[#This Row],[Discount%]])</f>
        <v>288.60000000000002</v>
      </c>
      <c r="R2616">
        <f>fact_orders[[#This Row],[Original Price]]*fact_orders[[#This Row],[Discount%]]</f>
        <v>155.39999999999998</v>
      </c>
      <c r="S2616">
        <f>YEAR(fact_orders[[#This Row],[Date]])</f>
        <v>2022</v>
      </c>
      <c r="T2616">
        <f>MONTH(fact_orders[[#This Row],[Date]])</f>
        <v>8</v>
      </c>
      <c r="U2616" t="str">
        <f>TEXT(fact_orders[[#This Row],[Date]],"mmm-yyyy")</f>
        <v>Aug-2022</v>
      </c>
      <c r="V2616" t="str">
        <f>"Q"&amp;ROUNDUP(MONTH(fact_orders[[#This Row],[Date]])/3,0)</f>
        <v>Q3</v>
      </c>
      <c r="W2616" t="str" cm="1">
        <f t="array" ref="W2616">_xlfn.IFS(
fact_orders[[#This Row],[dim_customers.Customer Age]]&lt;=25,"18-25",
fact_orders[[#This Row],[dim_customers.Customer Age]]&lt;=35,"26-35",
fact_orders[[#This Row],[dim_customers.Customer Age]]&lt;=45,"36-45",
fact_orders[[#This Row],[dim_customers.Customer Age]]&lt;=55,"46-55",
TRUE,"56+"
)</f>
        <v>36-45</v>
      </c>
      <c r="X2616" t="str" cm="1">
        <f t="array" ref="X2616">_xlfn.IFS(fact_orders[[#This Row],[Original Price]]&lt;250,"Under 250", fact_orders[[#This Row],[Original Price]]&lt;500, "250-499",fact_orders[[#This Row],[Original Price]]&lt;1000,"500-999",fact_orders[[#This Row],[Original Price]]&lt;2000,"1000-1999",TRUE,"2000+")</f>
        <v>250-499</v>
      </c>
      <c r="Y2616" t="str" cm="1">
        <f t="array" ref="Y2616">_xlfn.IFS(fact_orders[[#This Row],[Discount%]]&lt;0.2,"10-19%",fact_orders[[#This Row],[Discount%]]&lt;0.3,"20-29%",fact_orders[[#This Row],[Discount%]]&lt;0.4,"30-39%",fact_orders[[#This Row],[Discount%]]&lt;0.5,"40-49%",TRUE,"50%+")</f>
        <v>30-39%</v>
      </c>
    </row>
    <row r="2617" spans="1:25" hidden="1" x14ac:dyDescent="0.3">
      <c r="A2617" t="s">
        <v>6033</v>
      </c>
      <c r="B2617" t="s">
        <v>3280</v>
      </c>
      <c r="C2617" t="s">
        <v>2443</v>
      </c>
      <c r="D2617" s="2">
        <v>44747</v>
      </c>
      <c r="E2617">
        <v>456</v>
      </c>
      <c r="F2617" s="4">
        <v>0.35</v>
      </c>
      <c r="G2617" t="s">
        <v>2115</v>
      </c>
      <c r="H2617" t="s">
        <v>2116</v>
      </c>
      <c r="I2617" t="s">
        <v>2400</v>
      </c>
      <c r="J2617" t="s">
        <v>2315</v>
      </c>
      <c r="K2617" t="s">
        <v>2119</v>
      </c>
      <c r="L2617" t="s">
        <v>130</v>
      </c>
      <c r="M2617">
        <v>4</v>
      </c>
      <c r="N2617">
        <v>30</v>
      </c>
      <c r="O2617" t="s">
        <v>3281</v>
      </c>
      <c r="P2617" t="s">
        <v>3282</v>
      </c>
      <c r="Q2617" s="7">
        <f>fact_orders[[#This Row],[Original Price]]*(1-fact_orders[[#This Row],[Discount%]])</f>
        <v>296.40000000000003</v>
      </c>
      <c r="R2617">
        <f>fact_orders[[#This Row],[Original Price]]*fact_orders[[#This Row],[Discount%]]</f>
        <v>159.6</v>
      </c>
      <c r="S2617">
        <f>YEAR(fact_orders[[#This Row],[Date]])</f>
        <v>2022</v>
      </c>
      <c r="T2617">
        <f>MONTH(fact_orders[[#This Row],[Date]])</f>
        <v>7</v>
      </c>
      <c r="U2617" t="str">
        <f>TEXT(fact_orders[[#This Row],[Date]],"mmm-yyyy")</f>
        <v>Jul-2022</v>
      </c>
      <c r="V2617" t="str">
        <f>"Q"&amp;ROUNDUP(MONTH(fact_orders[[#This Row],[Date]])/3,0)</f>
        <v>Q3</v>
      </c>
      <c r="W2617" t="str" cm="1">
        <f t="array" ref="W2617">_xlfn.IFS(
fact_orders[[#This Row],[dim_customers.Customer Age]]&lt;=25,"18-25",
fact_orders[[#This Row],[dim_customers.Customer Age]]&lt;=35,"26-35",
fact_orders[[#This Row],[dim_customers.Customer Age]]&lt;=45,"36-45",
fact_orders[[#This Row],[dim_customers.Customer Age]]&lt;=55,"46-55",
TRUE,"56+"
)</f>
        <v>26-35</v>
      </c>
      <c r="X2617" t="str" cm="1">
        <f t="array" ref="X2617">_xlfn.IFS(fact_orders[[#This Row],[Original Price]]&lt;250,"Under 250", fact_orders[[#This Row],[Original Price]]&lt;500, "250-499",fact_orders[[#This Row],[Original Price]]&lt;1000,"500-999",fact_orders[[#This Row],[Original Price]]&lt;2000,"1000-1999",TRUE,"2000+")</f>
        <v>250-499</v>
      </c>
      <c r="Y2617" t="str" cm="1">
        <f t="array" ref="Y2617">_xlfn.IFS(fact_orders[[#This Row],[Discount%]]&lt;0.2,"10-19%",fact_orders[[#This Row],[Discount%]]&lt;0.3,"20-29%",fact_orders[[#This Row],[Discount%]]&lt;0.4,"30-39%",fact_orders[[#This Row],[Discount%]]&lt;0.5,"40-49%",TRUE,"50%+")</f>
        <v>30-39%</v>
      </c>
    </row>
    <row r="2618" spans="1:25" hidden="1" x14ac:dyDescent="0.3">
      <c r="A2618" t="s">
        <v>6034</v>
      </c>
      <c r="B2618" t="s">
        <v>3283</v>
      </c>
      <c r="C2618" t="s">
        <v>2444</v>
      </c>
      <c r="D2618" s="2">
        <v>44484</v>
      </c>
      <c r="E2618">
        <v>963</v>
      </c>
      <c r="F2618" s="4">
        <v>0.35</v>
      </c>
      <c r="G2618" t="s">
        <v>2115</v>
      </c>
      <c r="H2618" t="s">
        <v>2116</v>
      </c>
      <c r="I2618" t="s">
        <v>2400</v>
      </c>
      <c r="J2618" t="s">
        <v>2315</v>
      </c>
      <c r="K2618" t="s">
        <v>2119</v>
      </c>
      <c r="L2618" t="s">
        <v>130</v>
      </c>
      <c r="M2618">
        <v>4</v>
      </c>
      <c r="N2618">
        <v>35</v>
      </c>
      <c r="O2618" t="s">
        <v>3281</v>
      </c>
      <c r="P2618" t="s">
        <v>3282</v>
      </c>
      <c r="Q2618" s="7">
        <f>fact_orders[[#This Row],[Original Price]]*(1-fact_orders[[#This Row],[Discount%]])</f>
        <v>625.95000000000005</v>
      </c>
      <c r="R2618">
        <f>fact_orders[[#This Row],[Original Price]]*fact_orders[[#This Row],[Discount%]]</f>
        <v>337.04999999999995</v>
      </c>
      <c r="S2618">
        <f>YEAR(fact_orders[[#This Row],[Date]])</f>
        <v>2021</v>
      </c>
      <c r="T2618">
        <f>MONTH(fact_orders[[#This Row],[Date]])</f>
        <v>10</v>
      </c>
      <c r="U2618" t="str">
        <f>TEXT(fact_orders[[#This Row],[Date]],"mmm-yyyy")</f>
        <v>Oct-2021</v>
      </c>
      <c r="V2618" t="str">
        <f>"Q"&amp;ROUNDUP(MONTH(fact_orders[[#This Row],[Date]])/3,0)</f>
        <v>Q4</v>
      </c>
      <c r="W2618" t="str" cm="1">
        <f t="array" ref="W2618">_xlfn.IFS(
fact_orders[[#This Row],[dim_customers.Customer Age]]&lt;=25,"18-25",
fact_orders[[#This Row],[dim_customers.Customer Age]]&lt;=35,"26-35",
fact_orders[[#This Row],[dim_customers.Customer Age]]&lt;=45,"36-45",
fact_orders[[#This Row],[dim_customers.Customer Age]]&lt;=55,"46-55",
TRUE,"56+"
)</f>
        <v>26-35</v>
      </c>
      <c r="X2618" t="str" cm="1">
        <f t="array" ref="X2618">_xlfn.IFS(fact_orders[[#This Row],[Original Price]]&lt;250,"Under 250", fact_orders[[#This Row],[Original Price]]&lt;500, "250-499",fact_orders[[#This Row],[Original Price]]&lt;1000,"500-999",fact_orders[[#This Row],[Original Price]]&lt;2000,"1000-1999",TRUE,"2000+")</f>
        <v>500-999</v>
      </c>
      <c r="Y2618" t="str" cm="1">
        <f t="array" ref="Y2618">_xlfn.IFS(fact_orders[[#This Row],[Discount%]]&lt;0.2,"10-19%",fact_orders[[#This Row],[Discount%]]&lt;0.3,"20-29%",fact_orders[[#This Row],[Discount%]]&lt;0.4,"30-39%",fact_orders[[#This Row],[Discount%]]&lt;0.5,"40-49%",TRUE,"50%+")</f>
        <v>30-39%</v>
      </c>
    </row>
    <row r="2619" spans="1:25" hidden="1" x14ac:dyDescent="0.3">
      <c r="A2619" t="s">
        <v>6035</v>
      </c>
      <c r="B2619" t="s">
        <v>3284</v>
      </c>
      <c r="C2619" t="s">
        <v>2445</v>
      </c>
      <c r="D2619" s="2">
        <v>44884</v>
      </c>
      <c r="E2619">
        <v>456</v>
      </c>
      <c r="F2619" s="4">
        <v>0.35</v>
      </c>
      <c r="G2619" t="s">
        <v>2115</v>
      </c>
      <c r="H2619" t="s">
        <v>2116</v>
      </c>
      <c r="I2619" t="s">
        <v>2400</v>
      </c>
      <c r="J2619" t="s">
        <v>2315</v>
      </c>
      <c r="K2619" t="s">
        <v>2119</v>
      </c>
      <c r="L2619" t="s">
        <v>130</v>
      </c>
      <c r="M2619">
        <v>4</v>
      </c>
      <c r="N2619">
        <v>36</v>
      </c>
      <c r="O2619" t="s">
        <v>3281</v>
      </c>
      <c r="P2619" t="s">
        <v>3282</v>
      </c>
      <c r="Q2619" s="7">
        <f>fact_orders[[#This Row],[Original Price]]*(1-fact_orders[[#This Row],[Discount%]])</f>
        <v>296.40000000000003</v>
      </c>
      <c r="R2619">
        <f>fact_orders[[#This Row],[Original Price]]*fact_orders[[#This Row],[Discount%]]</f>
        <v>159.6</v>
      </c>
      <c r="S2619">
        <f>YEAR(fact_orders[[#This Row],[Date]])</f>
        <v>2022</v>
      </c>
      <c r="T2619">
        <f>MONTH(fact_orders[[#This Row],[Date]])</f>
        <v>11</v>
      </c>
      <c r="U2619" t="str">
        <f>TEXT(fact_orders[[#This Row],[Date]],"mmm-yyyy")</f>
        <v>Nov-2022</v>
      </c>
      <c r="V2619" t="str">
        <f>"Q"&amp;ROUNDUP(MONTH(fact_orders[[#This Row],[Date]])/3,0)</f>
        <v>Q4</v>
      </c>
      <c r="W2619" t="str" cm="1">
        <f t="array" ref="W2619">_xlfn.IFS(
fact_orders[[#This Row],[dim_customers.Customer Age]]&lt;=25,"18-25",
fact_orders[[#This Row],[dim_customers.Customer Age]]&lt;=35,"26-35",
fact_orders[[#This Row],[dim_customers.Customer Age]]&lt;=45,"36-45",
fact_orders[[#This Row],[dim_customers.Customer Age]]&lt;=55,"46-55",
TRUE,"56+"
)</f>
        <v>36-45</v>
      </c>
      <c r="X2619" t="str" cm="1">
        <f t="array" ref="X2619">_xlfn.IFS(fact_orders[[#This Row],[Original Price]]&lt;250,"Under 250", fact_orders[[#This Row],[Original Price]]&lt;500, "250-499",fact_orders[[#This Row],[Original Price]]&lt;1000,"500-999",fact_orders[[#This Row],[Original Price]]&lt;2000,"1000-1999",TRUE,"2000+")</f>
        <v>250-499</v>
      </c>
      <c r="Y2619" t="str" cm="1">
        <f t="array" ref="Y2619">_xlfn.IFS(fact_orders[[#This Row],[Discount%]]&lt;0.2,"10-19%",fact_orders[[#This Row],[Discount%]]&lt;0.3,"20-29%",fact_orders[[#This Row],[Discount%]]&lt;0.4,"30-39%",fact_orders[[#This Row],[Discount%]]&lt;0.5,"40-49%",TRUE,"50%+")</f>
        <v>30-39%</v>
      </c>
    </row>
    <row r="2620" spans="1:25" hidden="1" x14ac:dyDescent="0.3">
      <c r="A2620" t="s">
        <v>6036</v>
      </c>
      <c r="B2620" t="s">
        <v>3285</v>
      </c>
      <c r="C2620" t="s">
        <v>2446</v>
      </c>
      <c r="D2620" s="2">
        <v>44613</v>
      </c>
      <c r="E2620">
        <v>1189</v>
      </c>
      <c r="F2620" s="4">
        <v>0.35</v>
      </c>
      <c r="G2620" t="s">
        <v>2115</v>
      </c>
      <c r="H2620" t="s">
        <v>2116</v>
      </c>
      <c r="I2620" t="s">
        <v>2400</v>
      </c>
      <c r="J2620" t="s">
        <v>2315</v>
      </c>
      <c r="K2620" t="s">
        <v>2119</v>
      </c>
      <c r="L2620" t="s">
        <v>130</v>
      </c>
      <c r="M2620">
        <v>5</v>
      </c>
      <c r="N2620">
        <v>40</v>
      </c>
      <c r="O2620" t="s">
        <v>3286</v>
      </c>
      <c r="P2620" t="s">
        <v>3282</v>
      </c>
      <c r="Q2620" s="7">
        <f>fact_orders[[#This Row],[Original Price]]*(1-fact_orders[[#This Row],[Discount%]])</f>
        <v>772.85</v>
      </c>
      <c r="R2620">
        <f>fact_orders[[#This Row],[Original Price]]*fact_orders[[#This Row],[Discount%]]</f>
        <v>416.15</v>
      </c>
      <c r="S2620">
        <f>YEAR(fact_orders[[#This Row],[Date]])</f>
        <v>2022</v>
      </c>
      <c r="T2620">
        <f>MONTH(fact_orders[[#This Row],[Date]])</f>
        <v>2</v>
      </c>
      <c r="U2620" t="str">
        <f>TEXT(fact_orders[[#This Row],[Date]],"mmm-yyyy")</f>
        <v>Feb-2022</v>
      </c>
      <c r="V2620" t="str">
        <f>"Q"&amp;ROUNDUP(MONTH(fact_orders[[#This Row],[Date]])/3,0)</f>
        <v>Q1</v>
      </c>
      <c r="W2620" t="str" cm="1">
        <f t="array" ref="W2620">_xlfn.IFS(
fact_orders[[#This Row],[dim_customers.Customer Age]]&lt;=25,"18-25",
fact_orders[[#This Row],[dim_customers.Customer Age]]&lt;=35,"26-35",
fact_orders[[#This Row],[dim_customers.Customer Age]]&lt;=45,"36-45",
fact_orders[[#This Row],[dim_customers.Customer Age]]&lt;=55,"46-55",
TRUE,"56+"
)</f>
        <v>36-45</v>
      </c>
      <c r="X2620" t="str" cm="1">
        <f t="array" ref="X2620">_xlfn.IFS(fact_orders[[#This Row],[Original Price]]&lt;250,"Under 250", fact_orders[[#This Row],[Original Price]]&lt;500, "250-499",fact_orders[[#This Row],[Original Price]]&lt;1000,"500-999",fact_orders[[#This Row],[Original Price]]&lt;2000,"1000-1999",TRUE,"2000+")</f>
        <v>1000-1999</v>
      </c>
      <c r="Y2620" t="str" cm="1">
        <f t="array" ref="Y2620">_xlfn.IFS(fact_orders[[#This Row],[Discount%]]&lt;0.2,"10-19%",fact_orders[[#This Row],[Discount%]]&lt;0.3,"20-29%",fact_orders[[#This Row],[Discount%]]&lt;0.4,"30-39%",fact_orders[[#This Row],[Discount%]]&lt;0.5,"40-49%",TRUE,"50%+")</f>
        <v>30-39%</v>
      </c>
    </row>
    <row r="2621" spans="1:25" hidden="1" x14ac:dyDescent="0.3">
      <c r="A2621" t="s">
        <v>6037</v>
      </c>
      <c r="B2621" t="s">
        <v>3287</v>
      </c>
      <c r="C2621" t="s">
        <v>2447</v>
      </c>
      <c r="D2621" s="2">
        <v>44973</v>
      </c>
      <c r="E2621">
        <v>1298</v>
      </c>
      <c r="F2621" s="4">
        <v>0.4</v>
      </c>
      <c r="G2621" t="s">
        <v>2115</v>
      </c>
      <c r="H2621" t="s">
        <v>2116</v>
      </c>
      <c r="I2621" t="s">
        <v>2400</v>
      </c>
      <c r="J2621" t="s">
        <v>2315</v>
      </c>
      <c r="K2621" t="s">
        <v>2119</v>
      </c>
      <c r="L2621" t="s">
        <v>130</v>
      </c>
      <c r="M2621">
        <v>5</v>
      </c>
      <c r="N2621">
        <v>25</v>
      </c>
      <c r="O2621" t="s">
        <v>3286</v>
      </c>
      <c r="P2621" t="s">
        <v>3282</v>
      </c>
      <c r="Q2621" s="7">
        <f>fact_orders[[#This Row],[Original Price]]*(1-fact_orders[[#This Row],[Discount%]])</f>
        <v>778.8</v>
      </c>
      <c r="R2621">
        <f>fact_orders[[#This Row],[Original Price]]*fact_orders[[#This Row],[Discount%]]</f>
        <v>519.20000000000005</v>
      </c>
      <c r="S2621">
        <f>YEAR(fact_orders[[#This Row],[Date]])</f>
        <v>2023</v>
      </c>
      <c r="T2621">
        <f>MONTH(fact_orders[[#This Row],[Date]])</f>
        <v>2</v>
      </c>
      <c r="U2621" t="str">
        <f>TEXT(fact_orders[[#This Row],[Date]],"mmm-yyyy")</f>
        <v>Feb-2023</v>
      </c>
      <c r="V2621" t="str">
        <f>"Q"&amp;ROUNDUP(MONTH(fact_orders[[#This Row],[Date]])/3,0)</f>
        <v>Q1</v>
      </c>
      <c r="W2621" t="str" cm="1">
        <f t="array" ref="W2621">_xlfn.IFS(
fact_orders[[#This Row],[dim_customers.Customer Age]]&lt;=25,"18-25",
fact_orders[[#This Row],[dim_customers.Customer Age]]&lt;=35,"26-35",
fact_orders[[#This Row],[dim_customers.Customer Age]]&lt;=45,"36-45",
fact_orders[[#This Row],[dim_customers.Customer Age]]&lt;=55,"46-55",
TRUE,"56+"
)</f>
        <v>18-25</v>
      </c>
      <c r="X2621" t="str" cm="1">
        <f t="array" ref="X2621">_xlfn.IFS(fact_orders[[#This Row],[Original Price]]&lt;250,"Under 250", fact_orders[[#This Row],[Original Price]]&lt;500, "250-499",fact_orders[[#This Row],[Original Price]]&lt;1000,"500-999",fact_orders[[#This Row],[Original Price]]&lt;2000,"1000-1999",TRUE,"2000+")</f>
        <v>1000-1999</v>
      </c>
      <c r="Y2621" t="str" cm="1">
        <f t="array" ref="Y2621">_xlfn.IFS(fact_orders[[#This Row],[Discount%]]&lt;0.2,"10-19%",fact_orders[[#This Row],[Discount%]]&lt;0.3,"20-29%",fact_orders[[#This Row],[Discount%]]&lt;0.4,"30-39%",fact_orders[[#This Row],[Discount%]]&lt;0.5,"40-49%",TRUE,"50%+")</f>
        <v>40-49%</v>
      </c>
    </row>
    <row r="2622" spans="1:25" hidden="1" x14ac:dyDescent="0.3">
      <c r="A2622" t="s">
        <v>6038</v>
      </c>
      <c r="B2622" t="s">
        <v>3288</v>
      </c>
      <c r="C2622" t="s">
        <v>2448</v>
      </c>
      <c r="D2622" s="2">
        <v>44210</v>
      </c>
      <c r="E2622">
        <v>1456</v>
      </c>
      <c r="F2622" s="4">
        <v>0.4</v>
      </c>
      <c r="G2622" t="s">
        <v>2115</v>
      </c>
      <c r="H2622" t="s">
        <v>2116</v>
      </c>
      <c r="I2622" t="s">
        <v>2400</v>
      </c>
      <c r="J2622" t="s">
        <v>2315</v>
      </c>
      <c r="K2622" t="s">
        <v>2119</v>
      </c>
      <c r="L2622" t="s">
        <v>102</v>
      </c>
      <c r="M2622">
        <v>3</v>
      </c>
      <c r="N2622">
        <v>16</v>
      </c>
      <c r="O2622" t="s">
        <v>3286</v>
      </c>
      <c r="P2622" t="s">
        <v>3282</v>
      </c>
      <c r="Q2622" s="7">
        <f>fact_orders[[#This Row],[Original Price]]*(1-fact_orders[[#This Row],[Discount%]])</f>
        <v>873.6</v>
      </c>
      <c r="R2622">
        <f>fact_orders[[#This Row],[Original Price]]*fact_orders[[#This Row],[Discount%]]</f>
        <v>582.4</v>
      </c>
      <c r="S2622">
        <f>YEAR(fact_orders[[#This Row],[Date]])</f>
        <v>2021</v>
      </c>
      <c r="T2622">
        <f>MONTH(fact_orders[[#This Row],[Date]])</f>
        <v>1</v>
      </c>
      <c r="U2622" t="str">
        <f>TEXT(fact_orders[[#This Row],[Date]],"mmm-yyyy")</f>
        <v>Jan-2021</v>
      </c>
      <c r="V2622" t="str">
        <f>"Q"&amp;ROUNDUP(MONTH(fact_orders[[#This Row],[Date]])/3,0)</f>
        <v>Q1</v>
      </c>
      <c r="W2622" t="str" cm="1">
        <f t="array" ref="W2622">_xlfn.IFS(
fact_orders[[#This Row],[dim_customers.Customer Age]]&lt;=25,"18-25",
fact_orders[[#This Row],[dim_customers.Customer Age]]&lt;=35,"26-35",
fact_orders[[#This Row],[dim_customers.Customer Age]]&lt;=45,"36-45",
fact_orders[[#This Row],[dim_customers.Customer Age]]&lt;=55,"46-55",
TRUE,"56+"
)</f>
        <v>18-25</v>
      </c>
      <c r="X2622" t="str" cm="1">
        <f t="array" ref="X2622">_xlfn.IFS(fact_orders[[#This Row],[Original Price]]&lt;250,"Under 250", fact_orders[[#This Row],[Original Price]]&lt;500, "250-499",fact_orders[[#This Row],[Original Price]]&lt;1000,"500-999",fact_orders[[#This Row],[Original Price]]&lt;2000,"1000-1999",TRUE,"2000+")</f>
        <v>1000-1999</v>
      </c>
      <c r="Y2622" t="str" cm="1">
        <f t="array" ref="Y2622">_xlfn.IFS(fact_orders[[#This Row],[Discount%]]&lt;0.2,"10-19%",fact_orders[[#This Row],[Discount%]]&lt;0.3,"20-29%",fact_orders[[#This Row],[Discount%]]&lt;0.4,"30-39%",fact_orders[[#This Row],[Discount%]]&lt;0.5,"40-49%",TRUE,"50%+")</f>
        <v>40-49%</v>
      </c>
    </row>
    <row r="2623" spans="1:25" hidden="1" x14ac:dyDescent="0.3">
      <c r="A2623" t="s">
        <v>6039</v>
      </c>
      <c r="B2623" t="s">
        <v>3289</v>
      </c>
      <c r="C2623" t="s">
        <v>2449</v>
      </c>
      <c r="D2623" s="2">
        <v>44620</v>
      </c>
      <c r="E2623">
        <v>1478</v>
      </c>
      <c r="F2623" s="4">
        <v>0.15</v>
      </c>
      <c r="G2623" t="s">
        <v>2115</v>
      </c>
      <c r="H2623" t="s">
        <v>2116</v>
      </c>
      <c r="I2623" t="s">
        <v>2400</v>
      </c>
      <c r="J2623" t="s">
        <v>2315</v>
      </c>
      <c r="K2623" t="s">
        <v>2119</v>
      </c>
      <c r="L2623" t="s">
        <v>102</v>
      </c>
      <c r="M2623">
        <v>5</v>
      </c>
      <c r="N2623">
        <v>23</v>
      </c>
      <c r="O2623" t="s">
        <v>3286</v>
      </c>
      <c r="P2623" t="s">
        <v>3282</v>
      </c>
      <c r="Q2623" s="7">
        <f>fact_orders[[#This Row],[Original Price]]*(1-fact_orders[[#This Row],[Discount%]])</f>
        <v>1256.3</v>
      </c>
      <c r="R2623">
        <f>fact_orders[[#This Row],[Original Price]]*fact_orders[[#This Row],[Discount%]]</f>
        <v>221.7</v>
      </c>
      <c r="S2623">
        <f>YEAR(fact_orders[[#This Row],[Date]])</f>
        <v>2022</v>
      </c>
      <c r="T2623">
        <f>MONTH(fact_orders[[#This Row],[Date]])</f>
        <v>2</v>
      </c>
      <c r="U2623" t="str">
        <f>TEXT(fact_orders[[#This Row],[Date]],"mmm-yyyy")</f>
        <v>Feb-2022</v>
      </c>
      <c r="V2623" t="str">
        <f>"Q"&amp;ROUNDUP(MONTH(fact_orders[[#This Row],[Date]])/3,0)</f>
        <v>Q1</v>
      </c>
      <c r="W2623" t="str" cm="1">
        <f t="array" ref="W2623">_xlfn.IFS(
fact_orders[[#This Row],[dim_customers.Customer Age]]&lt;=25,"18-25",
fact_orders[[#This Row],[dim_customers.Customer Age]]&lt;=35,"26-35",
fact_orders[[#This Row],[dim_customers.Customer Age]]&lt;=45,"36-45",
fact_orders[[#This Row],[dim_customers.Customer Age]]&lt;=55,"46-55",
TRUE,"56+"
)</f>
        <v>18-25</v>
      </c>
      <c r="X2623" t="str" cm="1">
        <f t="array" ref="X2623">_xlfn.IFS(fact_orders[[#This Row],[Original Price]]&lt;250,"Under 250", fact_orders[[#This Row],[Original Price]]&lt;500, "250-499",fact_orders[[#This Row],[Original Price]]&lt;1000,"500-999",fact_orders[[#This Row],[Original Price]]&lt;2000,"1000-1999",TRUE,"2000+")</f>
        <v>1000-1999</v>
      </c>
      <c r="Y2623" t="str" cm="1">
        <f t="array" ref="Y2623">_xlfn.IFS(fact_orders[[#This Row],[Discount%]]&lt;0.2,"10-19%",fact_orders[[#This Row],[Discount%]]&lt;0.3,"20-29%",fact_orders[[#This Row],[Discount%]]&lt;0.4,"30-39%",fact_orders[[#This Row],[Discount%]]&lt;0.5,"40-49%",TRUE,"50%+")</f>
        <v>10-19%</v>
      </c>
    </row>
    <row r="2624" spans="1:25" hidden="1" x14ac:dyDescent="0.3">
      <c r="A2624" t="s">
        <v>6040</v>
      </c>
      <c r="B2624" t="s">
        <v>3290</v>
      </c>
      <c r="C2624" t="s">
        <v>2450</v>
      </c>
      <c r="D2624" s="2">
        <v>44472</v>
      </c>
      <c r="E2624">
        <v>256</v>
      </c>
      <c r="F2624" s="4">
        <v>0.15</v>
      </c>
      <c r="G2624" t="s">
        <v>2115</v>
      </c>
      <c r="H2624" t="s">
        <v>2116</v>
      </c>
      <c r="I2624" t="s">
        <v>2400</v>
      </c>
      <c r="J2624" t="s">
        <v>2315</v>
      </c>
      <c r="K2624" t="s">
        <v>2119</v>
      </c>
      <c r="L2624" t="s">
        <v>102</v>
      </c>
      <c r="M2624">
        <v>5</v>
      </c>
      <c r="N2624">
        <v>22</v>
      </c>
      <c r="O2624" t="s">
        <v>3286</v>
      </c>
      <c r="P2624" t="s">
        <v>3282</v>
      </c>
      <c r="Q2624" s="7">
        <f>fact_orders[[#This Row],[Original Price]]*(1-fact_orders[[#This Row],[Discount%]])</f>
        <v>217.6</v>
      </c>
      <c r="R2624">
        <f>fact_orders[[#This Row],[Original Price]]*fact_orders[[#This Row],[Discount%]]</f>
        <v>38.4</v>
      </c>
      <c r="S2624">
        <f>YEAR(fact_orders[[#This Row],[Date]])</f>
        <v>2021</v>
      </c>
      <c r="T2624">
        <f>MONTH(fact_orders[[#This Row],[Date]])</f>
        <v>10</v>
      </c>
      <c r="U2624" t="str">
        <f>TEXT(fact_orders[[#This Row],[Date]],"mmm-yyyy")</f>
        <v>Oct-2021</v>
      </c>
      <c r="V2624" t="str">
        <f>"Q"&amp;ROUNDUP(MONTH(fact_orders[[#This Row],[Date]])/3,0)</f>
        <v>Q4</v>
      </c>
      <c r="W2624" t="str" cm="1">
        <f t="array" ref="W2624">_xlfn.IFS(
fact_orders[[#This Row],[dim_customers.Customer Age]]&lt;=25,"18-25",
fact_orders[[#This Row],[dim_customers.Customer Age]]&lt;=35,"26-35",
fact_orders[[#This Row],[dim_customers.Customer Age]]&lt;=45,"36-45",
fact_orders[[#This Row],[dim_customers.Customer Age]]&lt;=55,"46-55",
TRUE,"56+"
)</f>
        <v>18-25</v>
      </c>
      <c r="X2624" t="str" cm="1">
        <f t="array" ref="X2624">_xlfn.IFS(fact_orders[[#This Row],[Original Price]]&lt;250,"Under 250", fact_orders[[#This Row],[Original Price]]&lt;500, "250-499",fact_orders[[#This Row],[Original Price]]&lt;1000,"500-999",fact_orders[[#This Row],[Original Price]]&lt;2000,"1000-1999",TRUE,"2000+")</f>
        <v>250-499</v>
      </c>
      <c r="Y2624" t="str" cm="1">
        <f t="array" ref="Y2624">_xlfn.IFS(fact_orders[[#This Row],[Discount%]]&lt;0.2,"10-19%",fact_orders[[#This Row],[Discount%]]&lt;0.3,"20-29%",fact_orders[[#This Row],[Discount%]]&lt;0.4,"30-39%",fact_orders[[#This Row],[Discount%]]&lt;0.5,"40-49%",TRUE,"50%+")</f>
        <v>10-19%</v>
      </c>
    </row>
    <row r="2625" spans="1:25" hidden="1" x14ac:dyDescent="0.3">
      <c r="A2625" t="s">
        <v>6041</v>
      </c>
      <c r="B2625" t="s">
        <v>3291</v>
      </c>
      <c r="C2625" t="s">
        <v>2451</v>
      </c>
      <c r="D2625" s="2">
        <v>44881</v>
      </c>
      <c r="E2625">
        <v>2698</v>
      </c>
      <c r="F2625" s="4">
        <v>0.15</v>
      </c>
      <c r="G2625" t="s">
        <v>2115</v>
      </c>
      <c r="H2625" t="s">
        <v>2116</v>
      </c>
      <c r="I2625" t="s">
        <v>2400</v>
      </c>
      <c r="J2625" t="s">
        <v>2315</v>
      </c>
      <c r="K2625" t="s">
        <v>2119</v>
      </c>
      <c r="L2625" t="s">
        <v>102</v>
      </c>
      <c r="M2625">
        <v>4</v>
      </c>
      <c r="N2625">
        <v>17</v>
      </c>
      <c r="O2625" t="s">
        <v>3292</v>
      </c>
      <c r="P2625" t="s">
        <v>3293</v>
      </c>
      <c r="Q2625" s="7">
        <f>fact_orders[[#This Row],[Original Price]]*(1-fact_orders[[#This Row],[Discount%]])</f>
        <v>2293.2999999999997</v>
      </c>
      <c r="R2625">
        <f>fact_orders[[#This Row],[Original Price]]*fact_orders[[#This Row],[Discount%]]</f>
        <v>404.7</v>
      </c>
      <c r="S2625">
        <f>YEAR(fact_orders[[#This Row],[Date]])</f>
        <v>2022</v>
      </c>
      <c r="T2625">
        <f>MONTH(fact_orders[[#This Row],[Date]])</f>
        <v>11</v>
      </c>
      <c r="U2625" t="str">
        <f>TEXT(fact_orders[[#This Row],[Date]],"mmm-yyyy")</f>
        <v>Nov-2022</v>
      </c>
      <c r="V2625" t="str">
        <f>"Q"&amp;ROUNDUP(MONTH(fact_orders[[#This Row],[Date]])/3,0)</f>
        <v>Q4</v>
      </c>
      <c r="W2625" t="str" cm="1">
        <f t="array" ref="W2625">_xlfn.IFS(
fact_orders[[#This Row],[dim_customers.Customer Age]]&lt;=25,"18-25",
fact_orders[[#This Row],[dim_customers.Customer Age]]&lt;=35,"26-35",
fact_orders[[#This Row],[dim_customers.Customer Age]]&lt;=45,"36-45",
fact_orders[[#This Row],[dim_customers.Customer Age]]&lt;=55,"46-55",
TRUE,"56+"
)</f>
        <v>18-25</v>
      </c>
      <c r="X2625" t="str" cm="1">
        <f t="array" ref="X2625">_xlfn.IFS(fact_orders[[#This Row],[Original Price]]&lt;250,"Under 250", fact_orders[[#This Row],[Original Price]]&lt;500, "250-499",fact_orders[[#This Row],[Original Price]]&lt;1000,"500-999",fact_orders[[#This Row],[Original Price]]&lt;2000,"1000-1999",TRUE,"2000+")</f>
        <v>2000+</v>
      </c>
      <c r="Y2625" t="str" cm="1">
        <f t="array" ref="Y2625">_xlfn.IFS(fact_orders[[#This Row],[Discount%]]&lt;0.2,"10-19%",fact_orders[[#This Row],[Discount%]]&lt;0.3,"20-29%",fact_orders[[#This Row],[Discount%]]&lt;0.4,"30-39%",fact_orders[[#This Row],[Discount%]]&lt;0.5,"40-49%",TRUE,"50%+")</f>
        <v>10-19%</v>
      </c>
    </row>
    <row r="2626" spans="1:25" hidden="1" x14ac:dyDescent="0.3">
      <c r="A2626" t="s">
        <v>6042</v>
      </c>
      <c r="B2626" t="s">
        <v>3294</v>
      </c>
      <c r="C2626" t="s">
        <v>2452</v>
      </c>
      <c r="D2626" s="2">
        <v>44844</v>
      </c>
      <c r="E2626">
        <v>2364</v>
      </c>
      <c r="F2626" s="4">
        <v>0.35</v>
      </c>
      <c r="G2626" t="s">
        <v>2115</v>
      </c>
      <c r="H2626" t="s">
        <v>2116</v>
      </c>
      <c r="I2626" t="s">
        <v>2400</v>
      </c>
      <c r="J2626" t="s">
        <v>2315</v>
      </c>
      <c r="K2626" t="s">
        <v>2119</v>
      </c>
      <c r="L2626" t="s">
        <v>35</v>
      </c>
      <c r="M2626">
        <v>3</v>
      </c>
      <c r="N2626">
        <v>19</v>
      </c>
      <c r="O2626" t="s">
        <v>3292</v>
      </c>
      <c r="P2626" t="s">
        <v>3293</v>
      </c>
      <c r="Q2626" s="7">
        <f>fact_orders[[#This Row],[Original Price]]*(1-fact_orders[[#This Row],[Discount%]])</f>
        <v>1536.6000000000001</v>
      </c>
      <c r="R2626">
        <f>fact_orders[[#This Row],[Original Price]]*fact_orders[[#This Row],[Discount%]]</f>
        <v>827.4</v>
      </c>
      <c r="S2626">
        <f>YEAR(fact_orders[[#This Row],[Date]])</f>
        <v>2022</v>
      </c>
      <c r="T2626">
        <f>MONTH(fact_orders[[#This Row],[Date]])</f>
        <v>10</v>
      </c>
      <c r="U2626" t="str">
        <f>TEXT(fact_orders[[#This Row],[Date]],"mmm-yyyy")</f>
        <v>Oct-2022</v>
      </c>
      <c r="V2626" t="str">
        <f>"Q"&amp;ROUNDUP(MONTH(fact_orders[[#This Row],[Date]])/3,0)</f>
        <v>Q4</v>
      </c>
      <c r="W2626" t="str" cm="1">
        <f t="array" ref="W2626">_xlfn.IFS(
fact_orders[[#This Row],[dim_customers.Customer Age]]&lt;=25,"18-25",
fact_orders[[#This Row],[dim_customers.Customer Age]]&lt;=35,"26-35",
fact_orders[[#This Row],[dim_customers.Customer Age]]&lt;=45,"36-45",
fact_orders[[#This Row],[dim_customers.Customer Age]]&lt;=55,"46-55",
TRUE,"56+"
)</f>
        <v>18-25</v>
      </c>
      <c r="X2626" t="str" cm="1">
        <f t="array" ref="X2626">_xlfn.IFS(fact_orders[[#This Row],[Original Price]]&lt;250,"Under 250", fact_orders[[#This Row],[Original Price]]&lt;500, "250-499",fact_orders[[#This Row],[Original Price]]&lt;1000,"500-999",fact_orders[[#This Row],[Original Price]]&lt;2000,"1000-1999",TRUE,"2000+")</f>
        <v>2000+</v>
      </c>
      <c r="Y2626" t="str" cm="1">
        <f t="array" ref="Y2626">_xlfn.IFS(fact_orders[[#This Row],[Discount%]]&lt;0.2,"10-19%",fact_orders[[#This Row],[Discount%]]&lt;0.3,"20-29%",fact_orders[[#This Row],[Discount%]]&lt;0.4,"30-39%",fact_orders[[#This Row],[Discount%]]&lt;0.5,"40-49%",TRUE,"50%+")</f>
        <v>30-39%</v>
      </c>
    </row>
    <row r="2627" spans="1:25" hidden="1" x14ac:dyDescent="0.3">
      <c r="A2627" t="s">
        <v>6043</v>
      </c>
      <c r="B2627" t="s">
        <v>3295</v>
      </c>
      <c r="C2627" t="s">
        <v>2453</v>
      </c>
      <c r="D2627" s="2">
        <v>44731</v>
      </c>
      <c r="E2627">
        <v>1236</v>
      </c>
      <c r="F2627" s="4">
        <v>0.35</v>
      </c>
      <c r="G2627" t="s">
        <v>2115</v>
      </c>
      <c r="H2627" t="s">
        <v>2116</v>
      </c>
      <c r="I2627" t="s">
        <v>2400</v>
      </c>
      <c r="J2627" t="s">
        <v>2265</v>
      </c>
      <c r="K2627" t="s">
        <v>2119</v>
      </c>
      <c r="L2627" t="s">
        <v>35</v>
      </c>
      <c r="M2627">
        <v>4</v>
      </c>
      <c r="N2627">
        <v>18</v>
      </c>
      <c r="O2627" t="s">
        <v>3292</v>
      </c>
      <c r="P2627" t="s">
        <v>3293</v>
      </c>
      <c r="Q2627" s="7">
        <f>fact_orders[[#This Row],[Original Price]]*(1-fact_orders[[#This Row],[Discount%]])</f>
        <v>803.4</v>
      </c>
      <c r="R2627">
        <f>fact_orders[[#This Row],[Original Price]]*fact_orders[[#This Row],[Discount%]]</f>
        <v>432.59999999999997</v>
      </c>
      <c r="S2627">
        <f>YEAR(fact_orders[[#This Row],[Date]])</f>
        <v>2022</v>
      </c>
      <c r="T2627">
        <f>MONTH(fact_orders[[#This Row],[Date]])</f>
        <v>6</v>
      </c>
      <c r="U2627" t="str">
        <f>TEXT(fact_orders[[#This Row],[Date]],"mmm-yyyy")</f>
        <v>Jun-2022</v>
      </c>
      <c r="V2627" t="str">
        <f>"Q"&amp;ROUNDUP(MONTH(fact_orders[[#This Row],[Date]])/3,0)</f>
        <v>Q2</v>
      </c>
      <c r="W2627" t="str" cm="1">
        <f t="array" ref="W2627">_xlfn.IFS(
fact_orders[[#This Row],[dim_customers.Customer Age]]&lt;=25,"18-25",
fact_orders[[#This Row],[dim_customers.Customer Age]]&lt;=35,"26-35",
fact_orders[[#This Row],[dim_customers.Customer Age]]&lt;=45,"36-45",
fact_orders[[#This Row],[dim_customers.Customer Age]]&lt;=55,"46-55",
TRUE,"56+"
)</f>
        <v>18-25</v>
      </c>
      <c r="X2627" t="str" cm="1">
        <f t="array" ref="X2627">_xlfn.IFS(fact_orders[[#This Row],[Original Price]]&lt;250,"Under 250", fact_orders[[#This Row],[Original Price]]&lt;500, "250-499",fact_orders[[#This Row],[Original Price]]&lt;1000,"500-999",fact_orders[[#This Row],[Original Price]]&lt;2000,"1000-1999",TRUE,"2000+")</f>
        <v>1000-1999</v>
      </c>
      <c r="Y2627" t="str" cm="1">
        <f t="array" ref="Y2627">_xlfn.IFS(fact_orders[[#This Row],[Discount%]]&lt;0.2,"10-19%",fact_orders[[#This Row],[Discount%]]&lt;0.3,"20-29%",fact_orders[[#This Row],[Discount%]]&lt;0.4,"30-39%",fact_orders[[#This Row],[Discount%]]&lt;0.5,"40-49%",TRUE,"50%+")</f>
        <v>30-39%</v>
      </c>
    </row>
    <row r="2628" spans="1:25" hidden="1" x14ac:dyDescent="0.3">
      <c r="A2628" t="s">
        <v>6044</v>
      </c>
      <c r="B2628" t="s">
        <v>3296</v>
      </c>
      <c r="C2628" t="s">
        <v>2454</v>
      </c>
      <c r="D2628" s="2">
        <v>44719</v>
      </c>
      <c r="E2628">
        <v>756</v>
      </c>
      <c r="F2628" s="4">
        <v>0.35</v>
      </c>
      <c r="G2628" t="s">
        <v>2115</v>
      </c>
      <c r="H2628" t="s">
        <v>2116</v>
      </c>
      <c r="I2628" t="s">
        <v>2400</v>
      </c>
      <c r="J2628" t="s">
        <v>2265</v>
      </c>
      <c r="K2628" t="s">
        <v>2119</v>
      </c>
      <c r="L2628" t="s">
        <v>35</v>
      </c>
      <c r="M2628">
        <v>4</v>
      </c>
      <c r="N2628">
        <v>20</v>
      </c>
      <c r="O2628" t="s">
        <v>3292</v>
      </c>
      <c r="P2628" t="s">
        <v>3293</v>
      </c>
      <c r="Q2628" s="7">
        <f>fact_orders[[#This Row],[Original Price]]*(1-fact_orders[[#This Row],[Discount%]])</f>
        <v>491.40000000000003</v>
      </c>
      <c r="R2628">
        <f>fact_orders[[#This Row],[Original Price]]*fact_orders[[#This Row],[Discount%]]</f>
        <v>264.59999999999997</v>
      </c>
      <c r="S2628">
        <f>YEAR(fact_orders[[#This Row],[Date]])</f>
        <v>2022</v>
      </c>
      <c r="T2628">
        <f>MONTH(fact_orders[[#This Row],[Date]])</f>
        <v>6</v>
      </c>
      <c r="U2628" t="str">
        <f>TEXT(fact_orders[[#This Row],[Date]],"mmm-yyyy")</f>
        <v>Jun-2022</v>
      </c>
      <c r="V2628" t="str">
        <f>"Q"&amp;ROUNDUP(MONTH(fact_orders[[#This Row],[Date]])/3,0)</f>
        <v>Q2</v>
      </c>
      <c r="W2628" t="str" cm="1">
        <f t="array" ref="W2628">_xlfn.IFS(
fact_orders[[#This Row],[dim_customers.Customer Age]]&lt;=25,"18-25",
fact_orders[[#This Row],[dim_customers.Customer Age]]&lt;=35,"26-35",
fact_orders[[#This Row],[dim_customers.Customer Age]]&lt;=45,"36-45",
fact_orders[[#This Row],[dim_customers.Customer Age]]&lt;=55,"46-55",
TRUE,"56+"
)</f>
        <v>18-25</v>
      </c>
      <c r="X2628" t="str" cm="1">
        <f t="array" ref="X2628">_xlfn.IFS(fact_orders[[#This Row],[Original Price]]&lt;250,"Under 250", fact_orders[[#This Row],[Original Price]]&lt;500, "250-499",fact_orders[[#This Row],[Original Price]]&lt;1000,"500-999",fact_orders[[#This Row],[Original Price]]&lt;2000,"1000-1999",TRUE,"2000+")</f>
        <v>500-999</v>
      </c>
      <c r="Y2628" t="str" cm="1">
        <f t="array" ref="Y2628">_xlfn.IFS(fact_orders[[#This Row],[Discount%]]&lt;0.2,"10-19%",fact_orders[[#This Row],[Discount%]]&lt;0.3,"20-29%",fact_orders[[#This Row],[Discount%]]&lt;0.4,"30-39%",fact_orders[[#This Row],[Discount%]]&lt;0.5,"40-49%",TRUE,"50%+")</f>
        <v>30-39%</v>
      </c>
    </row>
    <row r="2629" spans="1:25" hidden="1" x14ac:dyDescent="0.3">
      <c r="A2629" t="s">
        <v>6045</v>
      </c>
      <c r="B2629" t="s">
        <v>3297</v>
      </c>
      <c r="C2629" t="s">
        <v>2455</v>
      </c>
      <c r="D2629" s="2">
        <v>44369</v>
      </c>
      <c r="E2629">
        <v>326</v>
      </c>
      <c r="F2629" s="4">
        <v>0.35</v>
      </c>
      <c r="G2629" t="s">
        <v>2115</v>
      </c>
      <c r="H2629" t="s">
        <v>2116</v>
      </c>
      <c r="I2629" t="s">
        <v>2400</v>
      </c>
      <c r="J2629" t="s">
        <v>2265</v>
      </c>
      <c r="K2629" t="s">
        <v>2119</v>
      </c>
      <c r="L2629" t="s">
        <v>35</v>
      </c>
      <c r="M2629">
        <v>4</v>
      </c>
      <c r="N2629">
        <v>22</v>
      </c>
      <c r="O2629" t="s">
        <v>3298</v>
      </c>
      <c r="P2629" t="s">
        <v>3299</v>
      </c>
      <c r="Q2629" s="7">
        <f>fact_orders[[#This Row],[Original Price]]*(1-fact_orders[[#This Row],[Discount%]])</f>
        <v>211.9</v>
      </c>
      <c r="R2629">
        <f>fact_orders[[#This Row],[Original Price]]*fact_orders[[#This Row],[Discount%]]</f>
        <v>114.1</v>
      </c>
      <c r="S2629">
        <f>YEAR(fact_orders[[#This Row],[Date]])</f>
        <v>2021</v>
      </c>
      <c r="T2629">
        <f>MONTH(fact_orders[[#This Row],[Date]])</f>
        <v>6</v>
      </c>
      <c r="U2629" t="str">
        <f>TEXT(fact_orders[[#This Row],[Date]],"mmm-yyyy")</f>
        <v>Jun-2021</v>
      </c>
      <c r="V2629" t="str">
        <f>"Q"&amp;ROUNDUP(MONTH(fact_orders[[#This Row],[Date]])/3,0)</f>
        <v>Q2</v>
      </c>
      <c r="W2629" t="str" cm="1">
        <f t="array" ref="W2629">_xlfn.IFS(
fact_orders[[#This Row],[dim_customers.Customer Age]]&lt;=25,"18-25",
fact_orders[[#This Row],[dim_customers.Customer Age]]&lt;=35,"26-35",
fact_orders[[#This Row],[dim_customers.Customer Age]]&lt;=45,"36-45",
fact_orders[[#This Row],[dim_customers.Customer Age]]&lt;=55,"46-55",
TRUE,"56+"
)</f>
        <v>18-25</v>
      </c>
      <c r="X2629" t="str" cm="1">
        <f t="array" ref="X2629">_xlfn.IFS(fact_orders[[#This Row],[Original Price]]&lt;250,"Under 250", fact_orders[[#This Row],[Original Price]]&lt;500, "250-499",fact_orders[[#This Row],[Original Price]]&lt;1000,"500-999",fact_orders[[#This Row],[Original Price]]&lt;2000,"1000-1999",TRUE,"2000+")</f>
        <v>250-499</v>
      </c>
      <c r="Y2629" t="str" cm="1">
        <f t="array" ref="Y2629">_xlfn.IFS(fact_orders[[#This Row],[Discount%]]&lt;0.2,"10-19%",fact_orders[[#This Row],[Discount%]]&lt;0.3,"20-29%",fact_orders[[#This Row],[Discount%]]&lt;0.4,"30-39%",fact_orders[[#This Row],[Discount%]]&lt;0.5,"40-49%",TRUE,"50%+")</f>
        <v>30-39%</v>
      </c>
    </row>
    <row r="2630" spans="1:25" hidden="1" x14ac:dyDescent="0.3">
      <c r="A2630" t="s">
        <v>6046</v>
      </c>
      <c r="B2630" t="s">
        <v>3300</v>
      </c>
      <c r="C2630" t="s">
        <v>2456</v>
      </c>
      <c r="D2630" s="2">
        <v>44763</v>
      </c>
      <c r="E2630">
        <v>453</v>
      </c>
      <c r="F2630" s="4">
        <v>0.35</v>
      </c>
      <c r="G2630" t="s">
        <v>2115</v>
      </c>
      <c r="H2630" t="s">
        <v>2116</v>
      </c>
      <c r="I2630" t="s">
        <v>2400</v>
      </c>
      <c r="J2630" t="s">
        <v>2265</v>
      </c>
      <c r="K2630" t="s">
        <v>2119</v>
      </c>
      <c r="L2630" t="s">
        <v>35</v>
      </c>
      <c r="M2630">
        <v>4</v>
      </c>
      <c r="N2630">
        <v>25</v>
      </c>
      <c r="O2630" t="s">
        <v>3298</v>
      </c>
      <c r="P2630" t="s">
        <v>3299</v>
      </c>
      <c r="Q2630" s="7">
        <f>fact_orders[[#This Row],[Original Price]]*(1-fact_orders[[#This Row],[Discount%]])</f>
        <v>294.45</v>
      </c>
      <c r="R2630">
        <f>fact_orders[[#This Row],[Original Price]]*fact_orders[[#This Row],[Discount%]]</f>
        <v>158.54999999999998</v>
      </c>
      <c r="S2630">
        <f>YEAR(fact_orders[[#This Row],[Date]])</f>
        <v>2022</v>
      </c>
      <c r="T2630">
        <f>MONTH(fact_orders[[#This Row],[Date]])</f>
        <v>7</v>
      </c>
      <c r="U2630" t="str">
        <f>TEXT(fact_orders[[#This Row],[Date]],"mmm-yyyy")</f>
        <v>Jul-2022</v>
      </c>
      <c r="V2630" t="str">
        <f>"Q"&amp;ROUNDUP(MONTH(fact_orders[[#This Row],[Date]])/3,0)</f>
        <v>Q3</v>
      </c>
      <c r="W2630" t="str" cm="1">
        <f t="array" ref="W2630">_xlfn.IFS(
fact_orders[[#This Row],[dim_customers.Customer Age]]&lt;=25,"18-25",
fact_orders[[#This Row],[dim_customers.Customer Age]]&lt;=35,"26-35",
fact_orders[[#This Row],[dim_customers.Customer Age]]&lt;=45,"36-45",
fact_orders[[#This Row],[dim_customers.Customer Age]]&lt;=55,"46-55",
TRUE,"56+"
)</f>
        <v>18-25</v>
      </c>
      <c r="X2630" t="str" cm="1">
        <f t="array" ref="X2630">_xlfn.IFS(fact_orders[[#This Row],[Original Price]]&lt;250,"Under 250", fact_orders[[#This Row],[Original Price]]&lt;500, "250-499",fact_orders[[#This Row],[Original Price]]&lt;1000,"500-999",fact_orders[[#This Row],[Original Price]]&lt;2000,"1000-1999",TRUE,"2000+")</f>
        <v>250-499</v>
      </c>
      <c r="Y2630" t="str" cm="1">
        <f t="array" ref="Y2630">_xlfn.IFS(fact_orders[[#This Row],[Discount%]]&lt;0.2,"10-19%",fact_orders[[#This Row],[Discount%]]&lt;0.3,"20-29%",fact_orders[[#This Row],[Discount%]]&lt;0.4,"30-39%",fact_orders[[#This Row],[Discount%]]&lt;0.5,"40-49%",TRUE,"50%+")</f>
        <v>30-39%</v>
      </c>
    </row>
    <row r="2631" spans="1:25" hidden="1" x14ac:dyDescent="0.3">
      <c r="A2631" t="s">
        <v>6047</v>
      </c>
      <c r="B2631" t="s">
        <v>3301</v>
      </c>
      <c r="C2631" t="s">
        <v>2457</v>
      </c>
      <c r="D2631" s="2">
        <v>44749</v>
      </c>
      <c r="E2631">
        <v>326</v>
      </c>
      <c r="F2631" s="4">
        <v>0.35</v>
      </c>
      <c r="G2631" t="s">
        <v>2115</v>
      </c>
      <c r="H2631" t="s">
        <v>2116</v>
      </c>
      <c r="I2631" t="s">
        <v>2400</v>
      </c>
      <c r="J2631" t="s">
        <v>2265</v>
      </c>
      <c r="K2631" t="s">
        <v>2119</v>
      </c>
      <c r="L2631" t="s">
        <v>144</v>
      </c>
      <c r="M2631">
        <v>4</v>
      </c>
      <c r="N2631">
        <v>27</v>
      </c>
      <c r="O2631" t="s">
        <v>3302</v>
      </c>
      <c r="P2631" t="s">
        <v>3303</v>
      </c>
      <c r="Q2631" s="7">
        <f>fact_orders[[#This Row],[Original Price]]*(1-fact_orders[[#This Row],[Discount%]])</f>
        <v>211.9</v>
      </c>
      <c r="R2631">
        <f>fact_orders[[#This Row],[Original Price]]*fact_orders[[#This Row],[Discount%]]</f>
        <v>114.1</v>
      </c>
      <c r="S2631">
        <f>YEAR(fact_orders[[#This Row],[Date]])</f>
        <v>2022</v>
      </c>
      <c r="T2631">
        <f>MONTH(fact_orders[[#This Row],[Date]])</f>
        <v>7</v>
      </c>
      <c r="U2631" t="str">
        <f>TEXT(fact_orders[[#This Row],[Date]],"mmm-yyyy")</f>
        <v>Jul-2022</v>
      </c>
      <c r="V2631" t="str">
        <f>"Q"&amp;ROUNDUP(MONTH(fact_orders[[#This Row],[Date]])/3,0)</f>
        <v>Q3</v>
      </c>
      <c r="W2631" t="str" cm="1">
        <f t="array" ref="W2631">_xlfn.IFS(
fact_orders[[#This Row],[dim_customers.Customer Age]]&lt;=25,"18-25",
fact_orders[[#This Row],[dim_customers.Customer Age]]&lt;=35,"26-35",
fact_orders[[#This Row],[dim_customers.Customer Age]]&lt;=45,"36-45",
fact_orders[[#This Row],[dim_customers.Customer Age]]&lt;=55,"46-55",
TRUE,"56+"
)</f>
        <v>26-35</v>
      </c>
      <c r="X2631" t="str" cm="1">
        <f t="array" ref="X2631">_xlfn.IFS(fact_orders[[#This Row],[Original Price]]&lt;250,"Under 250", fact_orders[[#This Row],[Original Price]]&lt;500, "250-499",fact_orders[[#This Row],[Original Price]]&lt;1000,"500-999",fact_orders[[#This Row],[Original Price]]&lt;2000,"1000-1999",TRUE,"2000+")</f>
        <v>250-499</v>
      </c>
      <c r="Y2631" t="str" cm="1">
        <f t="array" ref="Y2631">_xlfn.IFS(fact_orders[[#This Row],[Discount%]]&lt;0.2,"10-19%",fact_orders[[#This Row],[Discount%]]&lt;0.3,"20-29%",fact_orders[[#This Row],[Discount%]]&lt;0.4,"30-39%",fact_orders[[#This Row],[Discount%]]&lt;0.5,"40-49%",TRUE,"50%+")</f>
        <v>30-39%</v>
      </c>
    </row>
    <row r="2632" spans="1:25" hidden="1" x14ac:dyDescent="0.3">
      <c r="A2632" t="s">
        <v>6048</v>
      </c>
      <c r="B2632" t="s">
        <v>3304</v>
      </c>
      <c r="C2632" t="s">
        <v>2458</v>
      </c>
      <c r="D2632" s="2">
        <v>44242</v>
      </c>
      <c r="E2632">
        <v>456</v>
      </c>
      <c r="F2632" s="4">
        <v>0.4</v>
      </c>
      <c r="G2632" t="s">
        <v>2115</v>
      </c>
      <c r="H2632" t="s">
        <v>2116</v>
      </c>
      <c r="I2632" t="s">
        <v>2400</v>
      </c>
      <c r="J2632" t="s">
        <v>2265</v>
      </c>
      <c r="K2632" t="s">
        <v>2119</v>
      </c>
      <c r="L2632" t="s">
        <v>144</v>
      </c>
      <c r="M2632">
        <v>4</v>
      </c>
      <c r="N2632">
        <v>29</v>
      </c>
      <c r="O2632" t="s">
        <v>3302</v>
      </c>
      <c r="P2632" t="s">
        <v>3303</v>
      </c>
      <c r="Q2632" s="7">
        <f>fact_orders[[#This Row],[Original Price]]*(1-fact_orders[[#This Row],[Discount%]])</f>
        <v>273.59999999999997</v>
      </c>
      <c r="R2632">
        <f>fact_orders[[#This Row],[Original Price]]*fact_orders[[#This Row],[Discount%]]</f>
        <v>182.4</v>
      </c>
      <c r="S2632">
        <f>YEAR(fact_orders[[#This Row],[Date]])</f>
        <v>2021</v>
      </c>
      <c r="T2632">
        <f>MONTH(fact_orders[[#This Row],[Date]])</f>
        <v>2</v>
      </c>
      <c r="U2632" t="str">
        <f>TEXT(fact_orders[[#This Row],[Date]],"mmm-yyyy")</f>
        <v>Feb-2021</v>
      </c>
      <c r="V2632" t="str">
        <f>"Q"&amp;ROUNDUP(MONTH(fact_orders[[#This Row],[Date]])/3,0)</f>
        <v>Q1</v>
      </c>
      <c r="W2632" t="str" cm="1">
        <f t="array" ref="W2632">_xlfn.IFS(
fact_orders[[#This Row],[dim_customers.Customer Age]]&lt;=25,"18-25",
fact_orders[[#This Row],[dim_customers.Customer Age]]&lt;=35,"26-35",
fact_orders[[#This Row],[dim_customers.Customer Age]]&lt;=45,"36-45",
fact_orders[[#This Row],[dim_customers.Customer Age]]&lt;=55,"46-55",
TRUE,"56+"
)</f>
        <v>26-35</v>
      </c>
      <c r="X2632" t="str" cm="1">
        <f t="array" ref="X2632">_xlfn.IFS(fact_orders[[#This Row],[Original Price]]&lt;250,"Under 250", fact_orders[[#This Row],[Original Price]]&lt;500, "250-499",fact_orders[[#This Row],[Original Price]]&lt;1000,"500-999",fact_orders[[#This Row],[Original Price]]&lt;2000,"1000-1999",TRUE,"2000+")</f>
        <v>250-499</v>
      </c>
      <c r="Y2632" t="str" cm="1">
        <f t="array" ref="Y2632">_xlfn.IFS(fact_orders[[#This Row],[Discount%]]&lt;0.2,"10-19%",fact_orders[[#This Row],[Discount%]]&lt;0.3,"20-29%",fact_orders[[#This Row],[Discount%]]&lt;0.4,"30-39%",fact_orders[[#This Row],[Discount%]]&lt;0.5,"40-49%",TRUE,"50%+")</f>
        <v>40-49%</v>
      </c>
    </row>
    <row r="2633" spans="1:25" hidden="1" x14ac:dyDescent="0.3">
      <c r="A2633" t="s">
        <v>6049</v>
      </c>
      <c r="B2633" t="s">
        <v>3305</v>
      </c>
      <c r="C2633" t="s">
        <v>2459</v>
      </c>
      <c r="D2633" s="2">
        <v>44562</v>
      </c>
      <c r="E2633">
        <v>456</v>
      </c>
      <c r="F2633" s="4">
        <v>0.4</v>
      </c>
      <c r="G2633" t="s">
        <v>2115</v>
      </c>
      <c r="H2633" t="s">
        <v>2116</v>
      </c>
      <c r="I2633" t="s">
        <v>2400</v>
      </c>
      <c r="J2633" t="s">
        <v>2265</v>
      </c>
      <c r="K2633" t="s">
        <v>2119</v>
      </c>
      <c r="L2633" t="s">
        <v>144</v>
      </c>
      <c r="M2633">
        <v>4</v>
      </c>
      <c r="N2633">
        <v>23</v>
      </c>
      <c r="O2633" t="s">
        <v>3302</v>
      </c>
      <c r="P2633" t="s">
        <v>3303</v>
      </c>
      <c r="Q2633" s="7">
        <f>fact_orders[[#This Row],[Original Price]]*(1-fact_orders[[#This Row],[Discount%]])</f>
        <v>273.59999999999997</v>
      </c>
      <c r="R2633">
        <f>fact_orders[[#This Row],[Original Price]]*fact_orders[[#This Row],[Discount%]]</f>
        <v>182.4</v>
      </c>
      <c r="S2633">
        <f>YEAR(fact_orders[[#This Row],[Date]])</f>
        <v>2022</v>
      </c>
      <c r="T2633">
        <f>MONTH(fact_orders[[#This Row],[Date]])</f>
        <v>1</v>
      </c>
      <c r="U2633" t="str">
        <f>TEXT(fact_orders[[#This Row],[Date]],"mmm-yyyy")</f>
        <v>Jan-2022</v>
      </c>
      <c r="V2633" t="str">
        <f>"Q"&amp;ROUNDUP(MONTH(fact_orders[[#This Row],[Date]])/3,0)</f>
        <v>Q1</v>
      </c>
      <c r="W2633" t="str" cm="1">
        <f t="array" ref="W2633">_xlfn.IFS(
fact_orders[[#This Row],[dim_customers.Customer Age]]&lt;=25,"18-25",
fact_orders[[#This Row],[dim_customers.Customer Age]]&lt;=35,"26-35",
fact_orders[[#This Row],[dim_customers.Customer Age]]&lt;=45,"36-45",
fact_orders[[#This Row],[dim_customers.Customer Age]]&lt;=55,"46-55",
TRUE,"56+"
)</f>
        <v>18-25</v>
      </c>
      <c r="X2633" t="str" cm="1">
        <f t="array" ref="X2633">_xlfn.IFS(fact_orders[[#This Row],[Original Price]]&lt;250,"Under 250", fact_orders[[#This Row],[Original Price]]&lt;500, "250-499",fact_orders[[#This Row],[Original Price]]&lt;1000,"500-999",fact_orders[[#This Row],[Original Price]]&lt;2000,"1000-1999",TRUE,"2000+")</f>
        <v>250-499</v>
      </c>
      <c r="Y2633" t="str" cm="1">
        <f t="array" ref="Y2633">_xlfn.IFS(fact_orders[[#This Row],[Discount%]]&lt;0.2,"10-19%",fact_orders[[#This Row],[Discount%]]&lt;0.3,"20-29%",fact_orders[[#This Row],[Discount%]]&lt;0.4,"30-39%",fact_orders[[#This Row],[Discount%]]&lt;0.5,"40-49%",TRUE,"50%+")</f>
        <v>40-49%</v>
      </c>
    </row>
    <row r="2634" spans="1:25" hidden="1" x14ac:dyDescent="0.3">
      <c r="A2634" t="s">
        <v>6050</v>
      </c>
      <c r="B2634" t="s">
        <v>3306</v>
      </c>
      <c r="C2634" t="s">
        <v>2460</v>
      </c>
      <c r="D2634" s="2">
        <v>44592</v>
      </c>
      <c r="E2634">
        <v>456</v>
      </c>
      <c r="F2634" s="4">
        <v>0.15</v>
      </c>
      <c r="G2634" t="s">
        <v>2115</v>
      </c>
      <c r="H2634" t="s">
        <v>2461</v>
      </c>
      <c r="I2634" t="s">
        <v>2462</v>
      </c>
      <c r="J2634" t="s">
        <v>2258</v>
      </c>
      <c r="K2634" t="s">
        <v>2119</v>
      </c>
      <c r="L2634" t="s">
        <v>16</v>
      </c>
      <c r="M2634">
        <v>5</v>
      </c>
      <c r="N2634">
        <v>25</v>
      </c>
      <c r="O2634" t="s">
        <v>3302</v>
      </c>
      <c r="P2634" t="s">
        <v>3303</v>
      </c>
      <c r="Q2634" s="7">
        <f>fact_orders[[#This Row],[Original Price]]*(1-fact_orders[[#This Row],[Discount%]])</f>
        <v>387.59999999999997</v>
      </c>
      <c r="R2634">
        <f>fact_orders[[#This Row],[Original Price]]*fact_orders[[#This Row],[Discount%]]</f>
        <v>68.399999999999991</v>
      </c>
      <c r="S2634">
        <f>YEAR(fact_orders[[#This Row],[Date]])</f>
        <v>2022</v>
      </c>
      <c r="T2634">
        <f>MONTH(fact_orders[[#This Row],[Date]])</f>
        <v>1</v>
      </c>
      <c r="U2634" t="str">
        <f>TEXT(fact_orders[[#This Row],[Date]],"mmm-yyyy")</f>
        <v>Jan-2022</v>
      </c>
      <c r="V2634" t="str">
        <f>"Q"&amp;ROUNDUP(MONTH(fact_orders[[#This Row],[Date]])/3,0)</f>
        <v>Q1</v>
      </c>
      <c r="W2634" t="str" cm="1">
        <f t="array" ref="W2634">_xlfn.IFS(
fact_orders[[#This Row],[dim_customers.Customer Age]]&lt;=25,"18-25",
fact_orders[[#This Row],[dim_customers.Customer Age]]&lt;=35,"26-35",
fact_orders[[#This Row],[dim_customers.Customer Age]]&lt;=45,"36-45",
fact_orders[[#This Row],[dim_customers.Customer Age]]&lt;=55,"46-55",
TRUE,"56+"
)</f>
        <v>18-25</v>
      </c>
      <c r="X2634" t="str" cm="1">
        <f t="array" ref="X2634">_xlfn.IFS(fact_orders[[#This Row],[Original Price]]&lt;250,"Under 250", fact_orders[[#This Row],[Original Price]]&lt;500, "250-499",fact_orders[[#This Row],[Original Price]]&lt;1000,"500-999",fact_orders[[#This Row],[Original Price]]&lt;2000,"1000-1999",TRUE,"2000+")</f>
        <v>250-499</v>
      </c>
      <c r="Y2634" t="str" cm="1">
        <f t="array" ref="Y2634">_xlfn.IFS(fact_orders[[#This Row],[Discount%]]&lt;0.2,"10-19%",fact_orders[[#This Row],[Discount%]]&lt;0.3,"20-29%",fact_orders[[#This Row],[Discount%]]&lt;0.4,"30-39%",fact_orders[[#This Row],[Discount%]]&lt;0.5,"40-49%",TRUE,"50%+")</f>
        <v>10-19%</v>
      </c>
    </row>
    <row r="2635" spans="1:25" hidden="1" x14ac:dyDescent="0.3">
      <c r="A2635" t="s">
        <v>6051</v>
      </c>
      <c r="B2635" t="s">
        <v>3307</v>
      </c>
      <c r="C2635" t="s">
        <v>2463</v>
      </c>
      <c r="D2635" s="2">
        <v>44878</v>
      </c>
      <c r="E2635">
        <v>456</v>
      </c>
      <c r="F2635" s="4">
        <v>0.15</v>
      </c>
      <c r="G2635" t="s">
        <v>2115</v>
      </c>
      <c r="H2635" t="s">
        <v>2461</v>
      </c>
      <c r="I2635" t="s">
        <v>2462</v>
      </c>
      <c r="J2635" t="s">
        <v>2258</v>
      </c>
      <c r="K2635" t="s">
        <v>2119</v>
      </c>
      <c r="L2635" t="s">
        <v>16</v>
      </c>
      <c r="M2635">
        <v>3</v>
      </c>
      <c r="N2635">
        <v>24</v>
      </c>
      <c r="O2635" t="s">
        <v>3302</v>
      </c>
      <c r="P2635" t="s">
        <v>3303</v>
      </c>
      <c r="Q2635" s="7">
        <f>fact_orders[[#This Row],[Original Price]]*(1-fact_orders[[#This Row],[Discount%]])</f>
        <v>387.59999999999997</v>
      </c>
      <c r="R2635">
        <f>fact_orders[[#This Row],[Original Price]]*fact_orders[[#This Row],[Discount%]]</f>
        <v>68.399999999999991</v>
      </c>
      <c r="S2635">
        <f>YEAR(fact_orders[[#This Row],[Date]])</f>
        <v>2022</v>
      </c>
      <c r="T2635">
        <f>MONTH(fact_orders[[#This Row],[Date]])</f>
        <v>11</v>
      </c>
      <c r="U2635" t="str">
        <f>TEXT(fact_orders[[#This Row],[Date]],"mmm-yyyy")</f>
        <v>Nov-2022</v>
      </c>
      <c r="V2635" t="str">
        <f>"Q"&amp;ROUNDUP(MONTH(fact_orders[[#This Row],[Date]])/3,0)</f>
        <v>Q4</v>
      </c>
      <c r="W2635" t="str" cm="1">
        <f t="array" ref="W2635">_xlfn.IFS(
fact_orders[[#This Row],[dim_customers.Customer Age]]&lt;=25,"18-25",
fact_orders[[#This Row],[dim_customers.Customer Age]]&lt;=35,"26-35",
fact_orders[[#This Row],[dim_customers.Customer Age]]&lt;=45,"36-45",
fact_orders[[#This Row],[dim_customers.Customer Age]]&lt;=55,"46-55",
TRUE,"56+"
)</f>
        <v>18-25</v>
      </c>
      <c r="X2635" t="str" cm="1">
        <f t="array" ref="X2635">_xlfn.IFS(fact_orders[[#This Row],[Original Price]]&lt;250,"Under 250", fact_orders[[#This Row],[Original Price]]&lt;500, "250-499",fact_orders[[#This Row],[Original Price]]&lt;1000,"500-999",fact_orders[[#This Row],[Original Price]]&lt;2000,"1000-1999",TRUE,"2000+")</f>
        <v>250-499</v>
      </c>
      <c r="Y2635" t="str" cm="1">
        <f t="array" ref="Y2635">_xlfn.IFS(fact_orders[[#This Row],[Discount%]]&lt;0.2,"10-19%",fact_orders[[#This Row],[Discount%]]&lt;0.3,"20-29%",fact_orders[[#This Row],[Discount%]]&lt;0.4,"30-39%",fact_orders[[#This Row],[Discount%]]&lt;0.5,"40-49%",TRUE,"50%+")</f>
        <v>10-19%</v>
      </c>
    </row>
    <row r="2636" spans="1:25" hidden="1" x14ac:dyDescent="0.3">
      <c r="A2636" t="s">
        <v>6052</v>
      </c>
      <c r="B2636" t="s">
        <v>3308</v>
      </c>
      <c r="C2636" t="s">
        <v>2464</v>
      </c>
      <c r="D2636" s="2">
        <v>44482</v>
      </c>
      <c r="E2636">
        <v>236</v>
      </c>
      <c r="F2636" s="4">
        <v>0.15</v>
      </c>
      <c r="G2636" t="s">
        <v>2115</v>
      </c>
      <c r="H2636" t="s">
        <v>2461</v>
      </c>
      <c r="I2636" t="s">
        <v>2462</v>
      </c>
      <c r="J2636" t="s">
        <v>2258</v>
      </c>
      <c r="K2636" t="s">
        <v>2119</v>
      </c>
      <c r="L2636" t="s">
        <v>16</v>
      </c>
      <c r="M2636">
        <v>2</v>
      </c>
      <c r="N2636">
        <v>15</v>
      </c>
      <c r="O2636" t="s">
        <v>3302</v>
      </c>
      <c r="P2636" t="s">
        <v>3303</v>
      </c>
      <c r="Q2636" s="7">
        <f>fact_orders[[#This Row],[Original Price]]*(1-fact_orders[[#This Row],[Discount%]])</f>
        <v>200.6</v>
      </c>
      <c r="R2636">
        <f>fact_orders[[#This Row],[Original Price]]*fact_orders[[#This Row],[Discount%]]</f>
        <v>35.4</v>
      </c>
      <c r="S2636">
        <f>YEAR(fact_orders[[#This Row],[Date]])</f>
        <v>2021</v>
      </c>
      <c r="T2636">
        <f>MONTH(fact_orders[[#This Row],[Date]])</f>
        <v>10</v>
      </c>
      <c r="U2636" t="str">
        <f>TEXT(fact_orders[[#This Row],[Date]],"mmm-yyyy")</f>
        <v>Oct-2021</v>
      </c>
      <c r="V2636" t="str">
        <f>"Q"&amp;ROUNDUP(MONTH(fact_orders[[#This Row],[Date]])/3,0)</f>
        <v>Q4</v>
      </c>
      <c r="W2636" t="str" cm="1">
        <f t="array" ref="W2636">_xlfn.IFS(
fact_orders[[#This Row],[dim_customers.Customer Age]]&lt;=25,"18-25",
fact_orders[[#This Row],[dim_customers.Customer Age]]&lt;=35,"26-35",
fact_orders[[#This Row],[dim_customers.Customer Age]]&lt;=45,"36-45",
fact_orders[[#This Row],[dim_customers.Customer Age]]&lt;=55,"46-55",
TRUE,"56+"
)</f>
        <v>18-25</v>
      </c>
      <c r="X2636" t="str" cm="1">
        <f t="array" ref="X2636">_xlfn.IFS(fact_orders[[#This Row],[Original Price]]&lt;250,"Under 250", fact_orders[[#This Row],[Original Price]]&lt;500, "250-499",fact_orders[[#This Row],[Original Price]]&lt;1000,"500-999",fact_orders[[#This Row],[Original Price]]&lt;2000,"1000-1999",TRUE,"2000+")</f>
        <v>Under 250</v>
      </c>
      <c r="Y2636" t="str" cm="1">
        <f t="array" ref="Y2636">_xlfn.IFS(fact_orders[[#This Row],[Discount%]]&lt;0.2,"10-19%",fact_orders[[#This Row],[Discount%]]&lt;0.3,"20-29%",fact_orders[[#This Row],[Discount%]]&lt;0.4,"30-39%",fact_orders[[#This Row],[Discount%]]&lt;0.5,"40-49%",TRUE,"50%+")</f>
        <v>10-19%</v>
      </c>
    </row>
    <row r="2637" spans="1:25" hidden="1" x14ac:dyDescent="0.3">
      <c r="A2637" t="s">
        <v>6053</v>
      </c>
      <c r="B2637" t="s">
        <v>3309</v>
      </c>
      <c r="C2637" t="s">
        <v>2465</v>
      </c>
      <c r="D2637" s="2">
        <v>44395</v>
      </c>
      <c r="E2637">
        <v>996</v>
      </c>
      <c r="F2637" s="4">
        <v>0.35</v>
      </c>
      <c r="G2637" t="s">
        <v>2115</v>
      </c>
      <c r="H2637" t="s">
        <v>2461</v>
      </c>
      <c r="I2637" t="s">
        <v>2462</v>
      </c>
      <c r="J2637" t="s">
        <v>2258</v>
      </c>
      <c r="K2637" t="s">
        <v>2119</v>
      </c>
      <c r="L2637" t="s">
        <v>29</v>
      </c>
      <c r="M2637">
        <v>5</v>
      </c>
      <c r="N2637">
        <v>19</v>
      </c>
      <c r="O2637" t="s">
        <v>3310</v>
      </c>
      <c r="P2637" t="s">
        <v>3303</v>
      </c>
      <c r="Q2637" s="7">
        <f>fact_orders[[#This Row],[Original Price]]*(1-fact_orders[[#This Row],[Discount%]])</f>
        <v>647.4</v>
      </c>
      <c r="R2637">
        <f>fact_orders[[#This Row],[Original Price]]*fact_orders[[#This Row],[Discount%]]</f>
        <v>348.59999999999997</v>
      </c>
      <c r="S2637">
        <f>YEAR(fact_orders[[#This Row],[Date]])</f>
        <v>2021</v>
      </c>
      <c r="T2637">
        <f>MONTH(fact_orders[[#This Row],[Date]])</f>
        <v>7</v>
      </c>
      <c r="U2637" t="str">
        <f>TEXT(fact_orders[[#This Row],[Date]],"mmm-yyyy")</f>
        <v>Jul-2021</v>
      </c>
      <c r="V2637" t="str">
        <f>"Q"&amp;ROUNDUP(MONTH(fact_orders[[#This Row],[Date]])/3,0)</f>
        <v>Q3</v>
      </c>
      <c r="W2637" t="str" cm="1">
        <f t="array" ref="W2637">_xlfn.IFS(
fact_orders[[#This Row],[dim_customers.Customer Age]]&lt;=25,"18-25",
fact_orders[[#This Row],[dim_customers.Customer Age]]&lt;=35,"26-35",
fact_orders[[#This Row],[dim_customers.Customer Age]]&lt;=45,"36-45",
fact_orders[[#This Row],[dim_customers.Customer Age]]&lt;=55,"46-55",
TRUE,"56+"
)</f>
        <v>18-25</v>
      </c>
      <c r="X2637" t="str" cm="1">
        <f t="array" ref="X2637">_xlfn.IFS(fact_orders[[#This Row],[Original Price]]&lt;250,"Under 250", fact_orders[[#This Row],[Original Price]]&lt;500, "250-499",fact_orders[[#This Row],[Original Price]]&lt;1000,"500-999",fact_orders[[#This Row],[Original Price]]&lt;2000,"1000-1999",TRUE,"2000+")</f>
        <v>500-999</v>
      </c>
      <c r="Y2637" t="str" cm="1">
        <f t="array" ref="Y2637">_xlfn.IFS(fact_orders[[#This Row],[Discount%]]&lt;0.2,"10-19%",fact_orders[[#This Row],[Discount%]]&lt;0.3,"20-29%",fact_orders[[#This Row],[Discount%]]&lt;0.4,"30-39%",fact_orders[[#This Row],[Discount%]]&lt;0.5,"40-49%",TRUE,"50%+")</f>
        <v>30-39%</v>
      </c>
    </row>
    <row r="2638" spans="1:25" hidden="1" x14ac:dyDescent="0.3">
      <c r="A2638" t="s">
        <v>6054</v>
      </c>
      <c r="B2638" t="s">
        <v>3311</v>
      </c>
      <c r="C2638" t="s">
        <v>2466</v>
      </c>
      <c r="D2638" s="2">
        <v>44345</v>
      </c>
      <c r="E2638">
        <v>654</v>
      </c>
      <c r="F2638" s="4">
        <v>0.35</v>
      </c>
      <c r="G2638" t="s">
        <v>2115</v>
      </c>
      <c r="H2638" t="s">
        <v>2461</v>
      </c>
      <c r="I2638" t="s">
        <v>2462</v>
      </c>
      <c r="J2638" t="s">
        <v>2258</v>
      </c>
      <c r="K2638" t="s">
        <v>2119</v>
      </c>
      <c r="L2638" t="s">
        <v>29</v>
      </c>
      <c r="M2638">
        <v>4</v>
      </c>
      <c r="N2638">
        <v>19</v>
      </c>
      <c r="O2638" t="s">
        <v>3310</v>
      </c>
      <c r="P2638" t="s">
        <v>3303</v>
      </c>
      <c r="Q2638" s="7">
        <f>fact_orders[[#This Row],[Original Price]]*(1-fact_orders[[#This Row],[Discount%]])</f>
        <v>425.1</v>
      </c>
      <c r="R2638">
        <f>fact_orders[[#This Row],[Original Price]]*fact_orders[[#This Row],[Discount%]]</f>
        <v>228.89999999999998</v>
      </c>
      <c r="S2638">
        <f>YEAR(fact_orders[[#This Row],[Date]])</f>
        <v>2021</v>
      </c>
      <c r="T2638">
        <f>MONTH(fact_orders[[#This Row],[Date]])</f>
        <v>5</v>
      </c>
      <c r="U2638" t="str">
        <f>TEXT(fact_orders[[#This Row],[Date]],"mmm-yyyy")</f>
        <v>May-2021</v>
      </c>
      <c r="V2638" t="str">
        <f>"Q"&amp;ROUNDUP(MONTH(fact_orders[[#This Row],[Date]])/3,0)</f>
        <v>Q2</v>
      </c>
      <c r="W2638" t="str" cm="1">
        <f t="array" ref="W2638">_xlfn.IFS(
fact_orders[[#This Row],[dim_customers.Customer Age]]&lt;=25,"18-25",
fact_orders[[#This Row],[dim_customers.Customer Age]]&lt;=35,"26-35",
fact_orders[[#This Row],[dim_customers.Customer Age]]&lt;=45,"36-45",
fact_orders[[#This Row],[dim_customers.Customer Age]]&lt;=55,"46-55",
TRUE,"56+"
)</f>
        <v>18-25</v>
      </c>
      <c r="X2638" t="str" cm="1">
        <f t="array" ref="X2638">_xlfn.IFS(fact_orders[[#This Row],[Original Price]]&lt;250,"Under 250", fact_orders[[#This Row],[Original Price]]&lt;500, "250-499",fact_orders[[#This Row],[Original Price]]&lt;1000,"500-999",fact_orders[[#This Row],[Original Price]]&lt;2000,"1000-1999",TRUE,"2000+")</f>
        <v>500-999</v>
      </c>
      <c r="Y2638" t="str" cm="1">
        <f t="array" ref="Y2638">_xlfn.IFS(fact_orders[[#This Row],[Discount%]]&lt;0.2,"10-19%",fact_orders[[#This Row],[Discount%]]&lt;0.3,"20-29%",fact_orders[[#This Row],[Discount%]]&lt;0.4,"30-39%",fact_orders[[#This Row],[Discount%]]&lt;0.5,"40-49%",TRUE,"50%+")</f>
        <v>30-39%</v>
      </c>
    </row>
    <row r="2639" spans="1:25" hidden="1" x14ac:dyDescent="0.3">
      <c r="A2639" t="s">
        <v>6055</v>
      </c>
      <c r="B2639" t="s">
        <v>3312</v>
      </c>
      <c r="C2639" t="s">
        <v>2467</v>
      </c>
      <c r="D2639" s="2">
        <v>44294</v>
      </c>
      <c r="E2639">
        <v>965</v>
      </c>
      <c r="F2639" s="4">
        <v>0.35</v>
      </c>
      <c r="G2639" t="s">
        <v>2115</v>
      </c>
      <c r="H2639" t="s">
        <v>2461</v>
      </c>
      <c r="I2639" t="s">
        <v>2462</v>
      </c>
      <c r="J2639" t="s">
        <v>2258</v>
      </c>
      <c r="K2639" t="s">
        <v>2119</v>
      </c>
      <c r="L2639" t="s">
        <v>29</v>
      </c>
      <c r="M2639">
        <v>3</v>
      </c>
      <c r="N2639">
        <v>19</v>
      </c>
      <c r="O2639" t="s">
        <v>3310</v>
      </c>
      <c r="P2639" t="s">
        <v>3303</v>
      </c>
      <c r="Q2639" s="7">
        <f>fact_orders[[#This Row],[Original Price]]*(1-fact_orders[[#This Row],[Discount%]])</f>
        <v>627.25</v>
      </c>
      <c r="R2639">
        <f>fact_orders[[#This Row],[Original Price]]*fact_orders[[#This Row],[Discount%]]</f>
        <v>337.75</v>
      </c>
      <c r="S2639">
        <f>YEAR(fact_orders[[#This Row],[Date]])</f>
        <v>2021</v>
      </c>
      <c r="T2639">
        <f>MONTH(fact_orders[[#This Row],[Date]])</f>
        <v>4</v>
      </c>
      <c r="U2639" t="str">
        <f>TEXT(fact_orders[[#This Row],[Date]],"mmm-yyyy")</f>
        <v>Apr-2021</v>
      </c>
      <c r="V2639" t="str">
        <f>"Q"&amp;ROUNDUP(MONTH(fact_orders[[#This Row],[Date]])/3,0)</f>
        <v>Q2</v>
      </c>
      <c r="W2639" t="str" cm="1">
        <f t="array" ref="W2639">_xlfn.IFS(
fact_orders[[#This Row],[dim_customers.Customer Age]]&lt;=25,"18-25",
fact_orders[[#This Row],[dim_customers.Customer Age]]&lt;=35,"26-35",
fact_orders[[#This Row],[dim_customers.Customer Age]]&lt;=45,"36-45",
fact_orders[[#This Row],[dim_customers.Customer Age]]&lt;=55,"46-55",
TRUE,"56+"
)</f>
        <v>18-25</v>
      </c>
      <c r="X2639" t="str" cm="1">
        <f t="array" ref="X2639">_xlfn.IFS(fact_orders[[#This Row],[Original Price]]&lt;250,"Under 250", fact_orders[[#This Row],[Original Price]]&lt;500, "250-499",fact_orders[[#This Row],[Original Price]]&lt;1000,"500-999",fact_orders[[#This Row],[Original Price]]&lt;2000,"1000-1999",TRUE,"2000+")</f>
        <v>500-999</v>
      </c>
      <c r="Y2639" t="str" cm="1">
        <f t="array" ref="Y2639">_xlfn.IFS(fact_orders[[#This Row],[Discount%]]&lt;0.2,"10-19%",fact_orders[[#This Row],[Discount%]]&lt;0.3,"20-29%",fact_orders[[#This Row],[Discount%]]&lt;0.4,"30-39%",fact_orders[[#This Row],[Discount%]]&lt;0.5,"40-49%",TRUE,"50%+")</f>
        <v>30-39%</v>
      </c>
    </row>
    <row r="2640" spans="1:25" hidden="1" x14ac:dyDescent="0.3">
      <c r="A2640" t="s">
        <v>6056</v>
      </c>
      <c r="B2640" t="s">
        <v>3313</v>
      </c>
      <c r="C2640" t="s">
        <v>2468</v>
      </c>
      <c r="D2640" s="2">
        <v>44206</v>
      </c>
      <c r="E2640">
        <v>1158</v>
      </c>
      <c r="F2640" s="4">
        <v>0.35</v>
      </c>
      <c r="G2640" t="s">
        <v>2115</v>
      </c>
      <c r="H2640" t="s">
        <v>2461</v>
      </c>
      <c r="I2640" t="s">
        <v>2462</v>
      </c>
      <c r="J2640" t="s">
        <v>2258</v>
      </c>
      <c r="K2640" t="s">
        <v>2119</v>
      </c>
      <c r="L2640" t="s">
        <v>237</v>
      </c>
      <c r="M2640">
        <v>5</v>
      </c>
      <c r="N2640">
        <v>22</v>
      </c>
      <c r="O2640" t="s">
        <v>3310</v>
      </c>
      <c r="P2640" t="s">
        <v>3303</v>
      </c>
      <c r="Q2640" s="7">
        <f>fact_orders[[#This Row],[Original Price]]*(1-fact_orders[[#This Row],[Discount%]])</f>
        <v>752.7</v>
      </c>
      <c r="R2640">
        <f>fact_orders[[#This Row],[Original Price]]*fact_orders[[#This Row],[Discount%]]</f>
        <v>405.29999999999995</v>
      </c>
      <c r="S2640">
        <f>YEAR(fact_orders[[#This Row],[Date]])</f>
        <v>2021</v>
      </c>
      <c r="T2640">
        <f>MONTH(fact_orders[[#This Row],[Date]])</f>
        <v>1</v>
      </c>
      <c r="U2640" t="str">
        <f>TEXT(fact_orders[[#This Row],[Date]],"mmm-yyyy")</f>
        <v>Jan-2021</v>
      </c>
      <c r="V2640" t="str">
        <f>"Q"&amp;ROUNDUP(MONTH(fact_orders[[#This Row],[Date]])/3,0)</f>
        <v>Q1</v>
      </c>
      <c r="W2640" t="str" cm="1">
        <f t="array" ref="W2640">_xlfn.IFS(
fact_orders[[#This Row],[dim_customers.Customer Age]]&lt;=25,"18-25",
fact_orders[[#This Row],[dim_customers.Customer Age]]&lt;=35,"26-35",
fact_orders[[#This Row],[dim_customers.Customer Age]]&lt;=45,"36-45",
fact_orders[[#This Row],[dim_customers.Customer Age]]&lt;=55,"46-55",
TRUE,"56+"
)</f>
        <v>18-25</v>
      </c>
      <c r="X2640" t="str" cm="1">
        <f t="array" ref="X2640">_xlfn.IFS(fact_orders[[#This Row],[Original Price]]&lt;250,"Under 250", fact_orders[[#This Row],[Original Price]]&lt;500, "250-499",fact_orders[[#This Row],[Original Price]]&lt;1000,"500-999",fact_orders[[#This Row],[Original Price]]&lt;2000,"1000-1999",TRUE,"2000+")</f>
        <v>1000-1999</v>
      </c>
      <c r="Y2640" t="str" cm="1">
        <f t="array" ref="Y2640">_xlfn.IFS(fact_orders[[#This Row],[Discount%]]&lt;0.2,"10-19%",fact_orders[[#This Row],[Discount%]]&lt;0.3,"20-29%",fact_orders[[#This Row],[Discount%]]&lt;0.4,"30-39%",fact_orders[[#This Row],[Discount%]]&lt;0.5,"40-49%",TRUE,"50%+")</f>
        <v>30-39%</v>
      </c>
    </row>
    <row r="2641" spans="1:25" hidden="1" x14ac:dyDescent="0.3">
      <c r="A2641" t="s">
        <v>6057</v>
      </c>
      <c r="B2641" t="s">
        <v>3314</v>
      </c>
      <c r="C2641" t="s">
        <v>2469</v>
      </c>
      <c r="D2641" s="2">
        <v>44665</v>
      </c>
      <c r="E2641">
        <v>264</v>
      </c>
      <c r="F2641" s="4">
        <v>0.55000000000000004</v>
      </c>
      <c r="G2641" t="s">
        <v>2115</v>
      </c>
      <c r="H2641" t="s">
        <v>2461</v>
      </c>
      <c r="I2641" t="s">
        <v>2462</v>
      </c>
      <c r="J2641" t="s">
        <v>2198</v>
      </c>
      <c r="K2641" t="s">
        <v>2119</v>
      </c>
      <c r="L2641" t="s">
        <v>237</v>
      </c>
      <c r="M2641">
        <v>4</v>
      </c>
      <c r="N2641">
        <v>22</v>
      </c>
      <c r="O2641" t="s">
        <v>3310</v>
      </c>
      <c r="P2641" t="s">
        <v>3303</v>
      </c>
      <c r="Q2641" s="7">
        <f>fact_orders[[#This Row],[Original Price]]*(1-fact_orders[[#This Row],[Discount%]])</f>
        <v>118.79999999999998</v>
      </c>
      <c r="R2641">
        <f>fact_orders[[#This Row],[Original Price]]*fact_orders[[#This Row],[Discount%]]</f>
        <v>145.20000000000002</v>
      </c>
      <c r="S2641">
        <f>YEAR(fact_orders[[#This Row],[Date]])</f>
        <v>2022</v>
      </c>
      <c r="T2641">
        <f>MONTH(fact_orders[[#This Row],[Date]])</f>
        <v>4</v>
      </c>
      <c r="U2641" t="str">
        <f>TEXT(fact_orders[[#This Row],[Date]],"mmm-yyyy")</f>
        <v>Apr-2022</v>
      </c>
      <c r="V2641" t="str">
        <f>"Q"&amp;ROUNDUP(MONTH(fact_orders[[#This Row],[Date]])/3,0)</f>
        <v>Q2</v>
      </c>
      <c r="W2641" t="str" cm="1">
        <f t="array" ref="W2641">_xlfn.IFS(
fact_orders[[#This Row],[dim_customers.Customer Age]]&lt;=25,"18-25",
fact_orders[[#This Row],[dim_customers.Customer Age]]&lt;=35,"26-35",
fact_orders[[#This Row],[dim_customers.Customer Age]]&lt;=45,"36-45",
fact_orders[[#This Row],[dim_customers.Customer Age]]&lt;=55,"46-55",
TRUE,"56+"
)</f>
        <v>18-25</v>
      </c>
      <c r="X2641" t="str" cm="1">
        <f t="array" ref="X2641">_xlfn.IFS(fact_orders[[#This Row],[Original Price]]&lt;250,"Under 250", fact_orders[[#This Row],[Original Price]]&lt;500, "250-499",fact_orders[[#This Row],[Original Price]]&lt;1000,"500-999",fact_orders[[#This Row],[Original Price]]&lt;2000,"1000-1999",TRUE,"2000+")</f>
        <v>250-499</v>
      </c>
      <c r="Y2641" t="str" cm="1">
        <f t="array" ref="Y2641">_xlfn.IFS(fact_orders[[#This Row],[Discount%]]&lt;0.2,"10-19%",fact_orders[[#This Row],[Discount%]]&lt;0.3,"20-29%",fact_orders[[#This Row],[Discount%]]&lt;0.4,"30-39%",fact_orders[[#This Row],[Discount%]]&lt;0.5,"40-49%",TRUE,"50%+")</f>
        <v>50%+</v>
      </c>
    </row>
    <row r="2642" spans="1:25" hidden="1" x14ac:dyDescent="0.3">
      <c r="A2642" t="s">
        <v>6058</v>
      </c>
      <c r="B2642" t="s">
        <v>3315</v>
      </c>
      <c r="C2642" t="s">
        <v>2470</v>
      </c>
      <c r="D2642" s="2">
        <v>44990</v>
      </c>
      <c r="E2642">
        <v>433</v>
      </c>
      <c r="F2642" s="4">
        <v>0.55000000000000004</v>
      </c>
      <c r="G2642" t="s">
        <v>2115</v>
      </c>
      <c r="H2642" t="s">
        <v>2461</v>
      </c>
      <c r="I2642" t="s">
        <v>2462</v>
      </c>
      <c r="J2642" t="s">
        <v>2198</v>
      </c>
      <c r="K2642" t="s">
        <v>2119</v>
      </c>
      <c r="L2642" t="s">
        <v>237</v>
      </c>
      <c r="M2642">
        <v>2</v>
      </c>
      <c r="N2642">
        <v>22</v>
      </c>
      <c r="O2642" t="s">
        <v>3316</v>
      </c>
      <c r="P2642" t="s">
        <v>3303</v>
      </c>
      <c r="Q2642" s="7">
        <f>fact_orders[[#This Row],[Original Price]]*(1-fact_orders[[#This Row],[Discount%]])</f>
        <v>194.85</v>
      </c>
      <c r="R2642">
        <f>fact_orders[[#This Row],[Original Price]]*fact_orders[[#This Row],[Discount%]]</f>
        <v>238.15</v>
      </c>
      <c r="S2642">
        <f>YEAR(fact_orders[[#This Row],[Date]])</f>
        <v>2023</v>
      </c>
      <c r="T2642">
        <f>MONTH(fact_orders[[#This Row],[Date]])</f>
        <v>3</v>
      </c>
      <c r="U2642" t="str">
        <f>TEXT(fact_orders[[#This Row],[Date]],"mmm-yyyy")</f>
        <v>Mar-2023</v>
      </c>
      <c r="V2642" t="str">
        <f>"Q"&amp;ROUNDUP(MONTH(fact_orders[[#This Row],[Date]])/3,0)</f>
        <v>Q1</v>
      </c>
      <c r="W2642" t="str" cm="1">
        <f t="array" ref="W2642">_xlfn.IFS(
fact_orders[[#This Row],[dim_customers.Customer Age]]&lt;=25,"18-25",
fact_orders[[#This Row],[dim_customers.Customer Age]]&lt;=35,"26-35",
fact_orders[[#This Row],[dim_customers.Customer Age]]&lt;=45,"36-45",
fact_orders[[#This Row],[dim_customers.Customer Age]]&lt;=55,"46-55",
TRUE,"56+"
)</f>
        <v>18-25</v>
      </c>
      <c r="X2642" t="str" cm="1">
        <f t="array" ref="X2642">_xlfn.IFS(fact_orders[[#This Row],[Original Price]]&lt;250,"Under 250", fact_orders[[#This Row],[Original Price]]&lt;500, "250-499",fact_orders[[#This Row],[Original Price]]&lt;1000,"500-999",fact_orders[[#This Row],[Original Price]]&lt;2000,"1000-1999",TRUE,"2000+")</f>
        <v>250-499</v>
      </c>
      <c r="Y2642" t="str" cm="1">
        <f t="array" ref="Y2642">_xlfn.IFS(fact_orders[[#This Row],[Discount%]]&lt;0.2,"10-19%",fact_orders[[#This Row],[Discount%]]&lt;0.3,"20-29%",fact_orders[[#This Row],[Discount%]]&lt;0.4,"30-39%",fact_orders[[#This Row],[Discount%]]&lt;0.5,"40-49%",TRUE,"50%+")</f>
        <v>50%+</v>
      </c>
    </row>
    <row r="2643" spans="1:25" hidden="1" x14ac:dyDescent="0.3">
      <c r="A2643" t="s">
        <v>6059</v>
      </c>
      <c r="B2643" t="s">
        <v>3317</v>
      </c>
      <c r="C2643" t="s">
        <v>2471</v>
      </c>
      <c r="D2643" s="2">
        <v>44661</v>
      </c>
      <c r="E2643">
        <v>562</v>
      </c>
      <c r="F2643" s="4">
        <v>0.55000000000000004</v>
      </c>
      <c r="G2643" t="s">
        <v>2115</v>
      </c>
      <c r="H2643" t="s">
        <v>2461</v>
      </c>
      <c r="I2643" t="s">
        <v>2462</v>
      </c>
      <c r="J2643" t="s">
        <v>2198</v>
      </c>
      <c r="K2643" t="s">
        <v>2119</v>
      </c>
      <c r="L2643" t="s">
        <v>16</v>
      </c>
      <c r="M2643">
        <v>5</v>
      </c>
      <c r="N2643">
        <v>22</v>
      </c>
      <c r="O2643" t="s">
        <v>3316</v>
      </c>
      <c r="P2643" t="s">
        <v>3303</v>
      </c>
      <c r="Q2643" s="7">
        <f>fact_orders[[#This Row],[Original Price]]*(1-fact_orders[[#This Row],[Discount%]])</f>
        <v>252.89999999999998</v>
      </c>
      <c r="R2643">
        <f>fact_orders[[#This Row],[Original Price]]*fact_orders[[#This Row],[Discount%]]</f>
        <v>309.10000000000002</v>
      </c>
      <c r="S2643">
        <f>YEAR(fact_orders[[#This Row],[Date]])</f>
        <v>2022</v>
      </c>
      <c r="T2643">
        <f>MONTH(fact_orders[[#This Row],[Date]])</f>
        <v>4</v>
      </c>
      <c r="U2643" t="str">
        <f>TEXT(fact_orders[[#This Row],[Date]],"mmm-yyyy")</f>
        <v>Apr-2022</v>
      </c>
      <c r="V2643" t="str">
        <f>"Q"&amp;ROUNDUP(MONTH(fact_orders[[#This Row],[Date]])/3,0)</f>
        <v>Q2</v>
      </c>
      <c r="W2643" t="str" cm="1">
        <f t="array" ref="W2643">_xlfn.IFS(
fact_orders[[#This Row],[dim_customers.Customer Age]]&lt;=25,"18-25",
fact_orders[[#This Row],[dim_customers.Customer Age]]&lt;=35,"26-35",
fact_orders[[#This Row],[dim_customers.Customer Age]]&lt;=45,"36-45",
fact_orders[[#This Row],[dim_customers.Customer Age]]&lt;=55,"46-55",
TRUE,"56+"
)</f>
        <v>18-25</v>
      </c>
      <c r="X2643" t="str" cm="1">
        <f t="array" ref="X2643">_xlfn.IFS(fact_orders[[#This Row],[Original Price]]&lt;250,"Under 250", fact_orders[[#This Row],[Original Price]]&lt;500, "250-499",fact_orders[[#This Row],[Original Price]]&lt;1000,"500-999",fact_orders[[#This Row],[Original Price]]&lt;2000,"1000-1999",TRUE,"2000+")</f>
        <v>500-999</v>
      </c>
      <c r="Y2643" t="str" cm="1">
        <f t="array" ref="Y2643">_xlfn.IFS(fact_orders[[#This Row],[Discount%]]&lt;0.2,"10-19%",fact_orders[[#This Row],[Discount%]]&lt;0.3,"20-29%",fact_orders[[#This Row],[Discount%]]&lt;0.4,"30-39%",fact_orders[[#This Row],[Discount%]]&lt;0.5,"40-49%",TRUE,"50%+")</f>
        <v>50%+</v>
      </c>
    </row>
    <row r="2644" spans="1:25" hidden="1" x14ac:dyDescent="0.3">
      <c r="A2644" t="s">
        <v>6060</v>
      </c>
      <c r="B2644" t="s">
        <v>3318</v>
      </c>
      <c r="C2644" t="s">
        <v>2472</v>
      </c>
      <c r="D2644" s="2">
        <v>44382</v>
      </c>
      <c r="E2644">
        <v>423</v>
      </c>
      <c r="F2644" s="4">
        <v>0.55000000000000004</v>
      </c>
      <c r="G2644" t="s">
        <v>2115</v>
      </c>
      <c r="H2644" t="s">
        <v>2461</v>
      </c>
      <c r="I2644" t="s">
        <v>2462</v>
      </c>
      <c r="J2644" t="s">
        <v>2198</v>
      </c>
      <c r="K2644" t="s">
        <v>2119</v>
      </c>
      <c r="L2644" t="s">
        <v>16</v>
      </c>
      <c r="M2644">
        <v>5</v>
      </c>
      <c r="N2644">
        <v>29</v>
      </c>
      <c r="O2644" t="s">
        <v>3316</v>
      </c>
      <c r="P2644" t="s">
        <v>3303</v>
      </c>
      <c r="Q2644" s="7">
        <f>fact_orders[[#This Row],[Original Price]]*(1-fact_orders[[#This Row],[Discount%]])</f>
        <v>190.35</v>
      </c>
      <c r="R2644">
        <f>fact_orders[[#This Row],[Original Price]]*fact_orders[[#This Row],[Discount%]]</f>
        <v>232.65</v>
      </c>
      <c r="S2644">
        <f>YEAR(fact_orders[[#This Row],[Date]])</f>
        <v>2021</v>
      </c>
      <c r="T2644">
        <f>MONTH(fact_orders[[#This Row],[Date]])</f>
        <v>7</v>
      </c>
      <c r="U2644" t="str">
        <f>TEXT(fact_orders[[#This Row],[Date]],"mmm-yyyy")</f>
        <v>Jul-2021</v>
      </c>
      <c r="V2644" t="str">
        <f>"Q"&amp;ROUNDUP(MONTH(fact_orders[[#This Row],[Date]])/3,0)</f>
        <v>Q3</v>
      </c>
      <c r="W2644" t="str" cm="1">
        <f t="array" ref="W2644">_xlfn.IFS(
fact_orders[[#This Row],[dim_customers.Customer Age]]&lt;=25,"18-25",
fact_orders[[#This Row],[dim_customers.Customer Age]]&lt;=35,"26-35",
fact_orders[[#This Row],[dim_customers.Customer Age]]&lt;=45,"36-45",
fact_orders[[#This Row],[dim_customers.Customer Age]]&lt;=55,"46-55",
TRUE,"56+"
)</f>
        <v>26-35</v>
      </c>
      <c r="X2644" t="str" cm="1">
        <f t="array" ref="X2644">_xlfn.IFS(fact_orders[[#This Row],[Original Price]]&lt;250,"Under 250", fact_orders[[#This Row],[Original Price]]&lt;500, "250-499",fact_orders[[#This Row],[Original Price]]&lt;1000,"500-999",fact_orders[[#This Row],[Original Price]]&lt;2000,"1000-1999",TRUE,"2000+")</f>
        <v>250-499</v>
      </c>
      <c r="Y2644" t="str" cm="1">
        <f t="array" ref="Y2644">_xlfn.IFS(fact_orders[[#This Row],[Discount%]]&lt;0.2,"10-19%",fact_orders[[#This Row],[Discount%]]&lt;0.3,"20-29%",fact_orders[[#This Row],[Discount%]]&lt;0.4,"30-39%",fact_orders[[#This Row],[Discount%]]&lt;0.5,"40-49%",TRUE,"50%+")</f>
        <v>50%+</v>
      </c>
    </row>
    <row r="2645" spans="1:25" hidden="1" x14ac:dyDescent="0.3">
      <c r="A2645" t="s">
        <v>6061</v>
      </c>
      <c r="B2645" t="s">
        <v>3319</v>
      </c>
      <c r="C2645" t="s">
        <v>2473</v>
      </c>
      <c r="D2645" s="2">
        <v>44565</v>
      </c>
      <c r="E2645">
        <v>621</v>
      </c>
      <c r="F2645" s="4">
        <v>0.5</v>
      </c>
      <c r="G2645" t="s">
        <v>2115</v>
      </c>
      <c r="H2645" t="s">
        <v>2461</v>
      </c>
      <c r="I2645" t="s">
        <v>2462</v>
      </c>
      <c r="J2645" t="s">
        <v>2198</v>
      </c>
      <c r="K2645" t="s">
        <v>2119</v>
      </c>
      <c r="L2645" t="s">
        <v>29</v>
      </c>
      <c r="M2645">
        <v>4</v>
      </c>
      <c r="N2645">
        <v>29</v>
      </c>
      <c r="O2645" t="s">
        <v>3316</v>
      </c>
      <c r="P2645" t="s">
        <v>3303</v>
      </c>
      <c r="Q2645" s="7">
        <f>fact_orders[[#This Row],[Original Price]]*(1-fact_orders[[#This Row],[Discount%]])</f>
        <v>310.5</v>
      </c>
      <c r="R2645">
        <f>fact_orders[[#This Row],[Original Price]]*fact_orders[[#This Row],[Discount%]]</f>
        <v>310.5</v>
      </c>
      <c r="S2645">
        <f>YEAR(fact_orders[[#This Row],[Date]])</f>
        <v>2022</v>
      </c>
      <c r="T2645">
        <f>MONTH(fact_orders[[#This Row],[Date]])</f>
        <v>1</v>
      </c>
      <c r="U2645" t="str">
        <f>TEXT(fact_orders[[#This Row],[Date]],"mmm-yyyy")</f>
        <v>Jan-2022</v>
      </c>
      <c r="V2645" t="str">
        <f>"Q"&amp;ROUNDUP(MONTH(fact_orders[[#This Row],[Date]])/3,0)</f>
        <v>Q1</v>
      </c>
      <c r="W2645" t="str" cm="1">
        <f t="array" ref="W2645">_xlfn.IFS(
fact_orders[[#This Row],[dim_customers.Customer Age]]&lt;=25,"18-25",
fact_orders[[#This Row],[dim_customers.Customer Age]]&lt;=35,"26-35",
fact_orders[[#This Row],[dim_customers.Customer Age]]&lt;=45,"36-45",
fact_orders[[#This Row],[dim_customers.Customer Age]]&lt;=55,"46-55",
TRUE,"56+"
)</f>
        <v>26-35</v>
      </c>
      <c r="X2645" t="str" cm="1">
        <f t="array" ref="X2645">_xlfn.IFS(fact_orders[[#This Row],[Original Price]]&lt;250,"Under 250", fact_orders[[#This Row],[Original Price]]&lt;500, "250-499",fact_orders[[#This Row],[Original Price]]&lt;1000,"500-999",fact_orders[[#This Row],[Original Price]]&lt;2000,"1000-1999",TRUE,"2000+")</f>
        <v>500-999</v>
      </c>
      <c r="Y2645" t="str" cm="1">
        <f t="array" ref="Y2645">_xlfn.IFS(fact_orders[[#This Row],[Discount%]]&lt;0.2,"10-19%",fact_orders[[#This Row],[Discount%]]&lt;0.3,"20-29%",fact_orders[[#This Row],[Discount%]]&lt;0.4,"30-39%",fact_orders[[#This Row],[Discount%]]&lt;0.5,"40-49%",TRUE,"50%+")</f>
        <v>50%+</v>
      </c>
    </row>
    <row r="2646" spans="1:25" hidden="1" x14ac:dyDescent="0.3">
      <c r="A2646" t="s">
        <v>6062</v>
      </c>
      <c r="B2646" t="s">
        <v>3320</v>
      </c>
      <c r="C2646" t="s">
        <v>2474</v>
      </c>
      <c r="D2646" s="2">
        <v>44990</v>
      </c>
      <c r="E2646">
        <v>333</v>
      </c>
      <c r="F2646" s="4">
        <v>0.5</v>
      </c>
      <c r="G2646" t="s">
        <v>2115</v>
      </c>
      <c r="H2646" t="s">
        <v>2461</v>
      </c>
      <c r="I2646" t="s">
        <v>2462</v>
      </c>
      <c r="J2646" t="s">
        <v>2198</v>
      </c>
      <c r="K2646" t="s">
        <v>2119</v>
      </c>
      <c r="L2646" t="s">
        <v>29</v>
      </c>
      <c r="M2646">
        <v>4</v>
      </c>
      <c r="N2646">
        <v>29</v>
      </c>
      <c r="O2646" t="s">
        <v>3321</v>
      </c>
      <c r="P2646" t="s">
        <v>3322</v>
      </c>
      <c r="Q2646" s="7">
        <f>fact_orders[[#This Row],[Original Price]]*(1-fact_orders[[#This Row],[Discount%]])</f>
        <v>166.5</v>
      </c>
      <c r="R2646">
        <f>fact_orders[[#This Row],[Original Price]]*fact_orders[[#This Row],[Discount%]]</f>
        <v>166.5</v>
      </c>
      <c r="S2646">
        <f>YEAR(fact_orders[[#This Row],[Date]])</f>
        <v>2023</v>
      </c>
      <c r="T2646">
        <f>MONTH(fact_orders[[#This Row],[Date]])</f>
        <v>3</v>
      </c>
      <c r="U2646" t="str">
        <f>TEXT(fact_orders[[#This Row],[Date]],"mmm-yyyy")</f>
        <v>Mar-2023</v>
      </c>
      <c r="V2646" t="str">
        <f>"Q"&amp;ROUNDUP(MONTH(fact_orders[[#This Row],[Date]])/3,0)</f>
        <v>Q1</v>
      </c>
      <c r="W2646" t="str" cm="1">
        <f t="array" ref="W2646">_xlfn.IFS(
fact_orders[[#This Row],[dim_customers.Customer Age]]&lt;=25,"18-25",
fact_orders[[#This Row],[dim_customers.Customer Age]]&lt;=35,"26-35",
fact_orders[[#This Row],[dim_customers.Customer Age]]&lt;=45,"36-45",
fact_orders[[#This Row],[dim_customers.Customer Age]]&lt;=55,"46-55",
TRUE,"56+"
)</f>
        <v>26-35</v>
      </c>
      <c r="X2646" t="str" cm="1">
        <f t="array" ref="X2646">_xlfn.IFS(fact_orders[[#This Row],[Original Price]]&lt;250,"Under 250", fact_orders[[#This Row],[Original Price]]&lt;500, "250-499",fact_orders[[#This Row],[Original Price]]&lt;1000,"500-999",fact_orders[[#This Row],[Original Price]]&lt;2000,"1000-1999",TRUE,"2000+")</f>
        <v>250-499</v>
      </c>
      <c r="Y2646" t="str" cm="1">
        <f t="array" ref="Y2646">_xlfn.IFS(fact_orders[[#This Row],[Discount%]]&lt;0.2,"10-19%",fact_orders[[#This Row],[Discount%]]&lt;0.3,"20-29%",fact_orders[[#This Row],[Discount%]]&lt;0.4,"30-39%",fact_orders[[#This Row],[Discount%]]&lt;0.5,"40-49%",TRUE,"50%+")</f>
        <v>50%+</v>
      </c>
    </row>
    <row r="2647" spans="1:25" hidden="1" x14ac:dyDescent="0.3">
      <c r="A2647" t="s">
        <v>6063</v>
      </c>
      <c r="B2647" t="s">
        <v>3323</v>
      </c>
      <c r="C2647" t="s">
        <v>2475</v>
      </c>
      <c r="D2647" s="2">
        <v>44669</v>
      </c>
      <c r="E2647">
        <v>236</v>
      </c>
      <c r="F2647" s="4">
        <v>0.5</v>
      </c>
      <c r="G2647" t="s">
        <v>2115</v>
      </c>
      <c r="H2647" t="s">
        <v>2461</v>
      </c>
      <c r="I2647" t="s">
        <v>2462</v>
      </c>
      <c r="J2647" t="s">
        <v>2198</v>
      </c>
      <c r="K2647" t="s">
        <v>2119</v>
      </c>
      <c r="L2647" t="s">
        <v>196</v>
      </c>
      <c r="M2647">
        <v>4</v>
      </c>
      <c r="N2647">
        <v>29</v>
      </c>
      <c r="O2647" t="s">
        <v>3321</v>
      </c>
      <c r="P2647" t="s">
        <v>3322</v>
      </c>
      <c r="Q2647" s="7">
        <f>fact_orders[[#This Row],[Original Price]]*(1-fact_orders[[#This Row],[Discount%]])</f>
        <v>118</v>
      </c>
      <c r="R2647">
        <f>fact_orders[[#This Row],[Original Price]]*fact_orders[[#This Row],[Discount%]]</f>
        <v>118</v>
      </c>
      <c r="S2647">
        <f>YEAR(fact_orders[[#This Row],[Date]])</f>
        <v>2022</v>
      </c>
      <c r="T2647">
        <f>MONTH(fact_orders[[#This Row],[Date]])</f>
        <v>4</v>
      </c>
      <c r="U2647" t="str">
        <f>TEXT(fact_orders[[#This Row],[Date]],"mmm-yyyy")</f>
        <v>Apr-2022</v>
      </c>
      <c r="V2647" t="str">
        <f>"Q"&amp;ROUNDUP(MONTH(fact_orders[[#This Row],[Date]])/3,0)</f>
        <v>Q2</v>
      </c>
      <c r="W2647" t="str" cm="1">
        <f t="array" ref="W2647">_xlfn.IFS(
fact_orders[[#This Row],[dim_customers.Customer Age]]&lt;=25,"18-25",
fact_orders[[#This Row],[dim_customers.Customer Age]]&lt;=35,"26-35",
fact_orders[[#This Row],[dim_customers.Customer Age]]&lt;=45,"36-45",
fact_orders[[#This Row],[dim_customers.Customer Age]]&lt;=55,"46-55",
TRUE,"56+"
)</f>
        <v>26-35</v>
      </c>
      <c r="X2647" t="str" cm="1">
        <f t="array" ref="X2647">_xlfn.IFS(fact_orders[[#This Row],[Original Price]]&lt;250,"Under 250", fact_orders[[#This Row],[Original Price]]&lt;500, "250-499",fact_orders[[#This Row],[Original Price]]&lt;1000,"500-999",fact_orders[[#This Row],[Original Price]]&lt;2000,"1000-1999",TRUE,"2000+")</f>
        <v>Under 250</v>
      </c>
      <c r="Y2647" t="str" cm="1">
        <f t="array" ref="Y2647">_xlfn.IFS(fact_orders[[#This Row],[Discount%]]&lt;0.2,"10-19%",fact_orders[[#This Row],[Discount%]]&lt;0.3,"20-29%",fact_orders[[#This Row],[Discount%]]&lt;0.4,"30-39%",fact_orders[[#This Row],[Discount%]]&lt;0.5,"40-49%",TRUE,"50%+")</f>
        <v>50%+</v>
      </c>
    </row>
    <row r="2648" spans="1:25" hidden="1" x14ac:dyDescent="0.3">
      <c r="A2648" t="s">
        <v>6064</v>
      </c>
      <c r="B2648" t="s">
        <v>3324</v>
      </c>
      <c r="C2648" t="s">
        <v>2476</v>
      </c>
      <c r="D2648" s="2">
        <v>44905</v>
      </c>
      <c r="E2648">
        <v>456</v>
      </c>
      <c r="F2648" s="4">
        <v>0.5</v>
      </c>
      <c r="G2648" t="s">
        <v>2115</v>
      </c>
      <c r="H2648" t="s">
        <v>2461</v>
      </c>
      <c r="I2648" t="s">
        <v>2462</v>
      </c>
      <c r="J2648" t="s">
        <v>2198</v>
      </c>
      <c r="K2648" t="s">
        <v>2119</v>
      </c>
      <c r="L2648" t="s">
        <v>196</v>
      </c>
      <c r="M2648">
        <v>3</v>
      </c>
      <c r="N2648">
        <v>41</v>
      </c>
      <c r="O2648" t="s">
        <v>3321</v>
      </c>
      <c r="P2648" t="s">
        <v>3322</v>
      </c>
      <c r="Q2648" s="7">
        <f>fact_orders[[#This Row],[Original Price]]*(1-fact_orders[[#This Row],[Discount%]])</f>
        <v>228</v>
      </c>
      <c r="R2648">
        <f>fact_orders[[#This Row],[Original Price]]*fact_orders[[#This Row],[Discount%]]</f>
        <v>228</v>
      </c>
      <c r="S2648">
        <f>YEAR(fact_orders[[#This Row],[Date]])</f>
        <v>2022</v>
      </c>
      <c r="T2648">
        <f>MONTH(fact_orders[[#This Row],[Date]])</f>
        <v>12</v>
      </c>
      <c r="U2648" t="str">
        <f>TEXT(fact_orders[[#This Row],[Date]],"mmm-yyyy")</f>
        <v>Dec-2022</v>
      </c>
      <c r="V2648" t="str">
        <f>"Q"&amp;ROUNDUP(MONTH(fact_orders[[#This Row],[Date]])/3,0)</f>
        <v>Q4</v>
      </c>
      <c r="W2648" t="str" cm="1">
        <f t="array" ref="W2648">_xlfn.IFS(
fact_orders[[#This Row],[dim_customers.Customer Age]]&lt;=25,"18-25",
fact_orders[[#This Row],[dim_customers.Customer Age]]&lt;=35,"26-35",
fact_orders[[#This Row],[dim_customers.Customer Age]]&lt;=45,"36-45",
fact_orders[[#This Row],[dim_customers.Customer Age]]&lt;=55,"46-55",
TRUE,"56+"
)</f>
        <v>36-45</v>
      </c>
      <c r="X2648" t="str" cm="1">
        <f t="array" ref="X2648">_xlfn.IFS(fact_orders[[#This Row],[Original Price]]&lt;250,"Under 250", fact_orders[[#This Row],[Original Price]]&lt;500, "250-499",fact_orders[[#This Row],[Original Price]]&lt;1000,"500-999",fact_orders[[#This Row],[Original Price]]&lt;2000,"1000-1999",TRUE,"2000+")</f>
        <v>250-499</v>
      </c>
      <c r="Y2648" t="str" cm="1">
        <f t="array" ref="Y2648">_xlfn.IFS(fact_orders[[#This Row],[Discount%]]&lt;0.2,"10-19%",fact_orders[[#This Row],[Discount%]]&lt;0.3,"20-29%",fact_orders[[#This Row],[Discount%]]&lt;0.4,"30-39%",fact_orders[[#This Row],[Discount%]]&lt;0.5,"40-49%",TRUE,"50%+")</f>
        <v>50%+</v>
      </c>
    </row>
    <row r="2649" spans="1:25" hidden="1" x14ac:dyDescent="0.3">
      <c r="A2649" t="s">
        <v>6065</v>
      </c>
      <c r="B2649" t="s">
        <v>3325</v>
      </c>
      <c r="C2649" t="s">
        <v>2477</v>
      </c>
      <c r="D2649" s="2">
        <v>44707</v>
      </c>
      <c r="E2649">
        <v>963</v>
      </c>
      <c r="F2649" s="4">
        <v>0.5</v>
      </c>
      <c r="G2649" t="s">
        <v>2115</v>
      </c>
      <c r="H2649" t="s">
        <v>2461</v>
      </c>
      <c r="I2649" t="s">
        <v>2462</v>
      </c>
      <c r="J2649" t="s">
        <v>2478</v>
      </c>
      <c r="K2649" t="s">
        <v>2119</v>
      </c>
      <c r="L2649" t="s">
        <v>196</v>
      </c>
      <c r="M2649">
        <v>5</v>
      </c>
      <c r="N2649">
        <v>42</v>
      </c>
      <c r="O2649" t="s">
        <v>3321</v>
      </c>
      <c r="P2649" t="s">
        <v>3322</v>
      </c>
      <c r="Q2649" s="7">
        <f>fact_orders[[#This Row],[Original Price]]*(1-fact_orders[[#This Row],[Discount%]])</f>
        <v>481.5</v>
      </c>
      <c r="R2649">
        <f>fact_orders[[#This Row],[Original Price]]*fact_orders[[#This Row],[Discount%]]</f>
        <v>481.5</v>
      </c>
      <c r="S2649">
        <f>YEAR(fact_orders[[#This Row],[Date]])</f>
        <v>2022</v>
      </c>
      <c r="T2649">
        <f>MONTH(fact_orders[[#This Row],[Date]])</f>
        <v>5</v>
      </c>
      <c r="U2649" t="str">
        <f>TEXT(fact_orders[[#This Row],[Date]],"mmm-yyyy")</f>
        <v>May-2022</v>
      </c>
      <c r="V2649" t="str">
        <f>"Q"&amp;ROUNDUP(MONTH(fact_orders[[#This Row],[Date]])/3,0)</f>
        <v>Q2</v>
      </c>
      <c r="W2649" t="str" cm="1">
        <f t="array" ref="W2649">_xlfn.IFS(
fact_orders[[#This Row],[dim_customers.Customer Age]]&lt;=25,"18-25",
fact_orders[[#This Row],[dim_customers.Customer Age]]&lt;=35,"26-35",
fact_orders[[#This Row],[dim_customers.Customer Age]]&lt;=45,"36-45",
fact_orders[[#This Row],[dim_customers.Customer Age]]&lt;=55,"46-55",
TRUE,"56+"
)</f>
        <v>36-45</v>
      </c>
      <c r="X2649" t="str" cm="1">
        <f t="array" ref="X2649">_xlfn.IFS(fact_orders[[#This Row],[Original Price]]&lt;250,"Under 250", fact_orders[[#This Row],[Original Price]]&lt;500, "250-499",fact_orders[[#This Row],[Original Price]]&lt;1000,"500-999",fact_orders[[#This Row],[Original Price]]&lt;2000,"1000-1999",TRUE,"2000+")</f>
        <v>500-999</v>
      </c>
      <c r="Y2649" t="str" cm="1">
        <f t="array" ref="Y2649">_xlfn.IFS(fact_orders[[#This Row],[Discount%]]&lt;0.2,"10-19%",fact_orders[[#This Row],[Discount%]]&lt;0.3,"20-29%",fact_orders[[#This Row],[Discount%]]&lt;0.4,"30-39%",fact_orders[[#This Row],[Discount%]]&lt;0.5,"40-49%",TRUE,"50%+")</f>
        <v>50%+</v>
      </c>
    </row>
    <row r="2650" spans="1:25" hidden="1" x14ac:dyDescent="0.3">
      <c r="A2650" t="s">
        <v>6066</v>
      </c>
      <c r="B2650" t="s">
        <v>3326</v>
      </c>
      <c r="C2650" t="s">
        <v>2479</v>
      </c>
      <c r="D2650" s="2">
        <v>44437</v>
      </c>
      <c r="E2650">
        <v>234</v>
      </c>
      <c r="F2650" s="4">
        <v>0.3</v>
      </c>
      <c r="G2650" t="s">
        <v>2115</v>
      </c>
      <c r="H2650" t="s">
        <v>2461</v>
      </c>
      <c r="I2650" t="s">
        <v>2462</v>
      </c>
      <c r="J2650" t="s">
        <v>2478</v>
      </c>
      <c r="K2650" t="s">
        <v>2119</v>
      </c>
      <c r="L2650" t="s">
        <v>196</v>
      </c>
      <c r="M2650">
        <v>4</v>
      </c>
      <c r="N2650">
        <v>43</v>
      </c>
      <c r="O2650" t="s">
        <v>3321</v>
      </c>
      <c r="P2650" t="s">
        <v>3322</v>
      </c>
      <c r="Q2650" s="7">
        <f>fact_orders[[#This Row],[Original Price]]*(1-fact_orders[[#This Row],[Discount%]])</f>
        <v>163.79999999999998</v>
      </c>
      <c r="R2650">
        <f>fact_orders[[#This Row],[Original Price]]*fact_orders[[#This Row],[Discount%]]</f>
        <v>70.2</v>
      </c>
      <c r="S2650">
        <f>YEAR(fact_orders[[#This Row],[Date]])</f>
        <v>2021</v>
      </c>
      <c r="T2650">
        <f>MONTH(fact_orders[[#This Row],[Date]])</f>
        <v>8</v>
      </c>
      <c r="U2650" t="str">
        <f>TEXT(fact_orders[[#This Row],[Date]],"mmm-yyyy")</f>
        <v>Aug-2021</v>
      </c>
      <c r="V2650" t="str">
        <f>"Q"&amp;ROUNDUP(MONTH(fact_orders[[#This Row],[Date]])/3,0)</f>
        <v>Q3</v>
      </c>
      <c r="W2650" t="str" cm="1">
        <f t="array" ref="W2650">_xlfn.IFS(
fact_orders[[#This Row],[dim_customers.Customer Age]]&lt;=25,"18-25",
fact_orders[[#This Row],[dim_customers.Customer Age]]&lt;=35,"26-35",
fact_orders[[#This Row],[dim_customers.Customer Age]]&lt;=45,"36-45",
fact_orders[[#This Row],[dim_customers.Customer Age]]&lt;=55,"46-55",
TRUE,"56+"
)</f>
        <v>36-45</v>
      </c>
      <c r="X2650" t="str" cm="1">
        <f t="array" ref="X2650">_xlfn.IFS(fact_orders[[#This Row],[Original Price]]&lt;250,"Under 250", fact_orders[[#This Row],[Original Price]]&lt;500, "250-499",fact_orders[[#This Row],[Original Price]]&lt;1000,"500-999",fact_orders[[#This Row],[Original Price]]&lt;2000,"1000-1999",TRUE,"2000+")</f>
        <v>Under 250</v>
      </c>
      <c r="Y2650" t="str" cm="1">
        <f t="array" ref="Y2650">_xlfn.IFS(fact_orders[[#This Row],[Discount%]]&lt;0.2,"10-19%",fact_orders[[#This Row],[Discount%]]&lt;0.3,"20-29%",fact_orders[[#This Row],[Discount%]]&lt;0.4,"30-39%",fact_orders[[#This Row],[Discount%]]&lt;0.5,"40-49%",TRUE,"50%+")</f>
        <v>30-39%</v>
      </c>
    </row>
    <row r="2651" spans="1:25" hidden="1" x14ac:dyDescent="0.3">
      <c r="A2651" t="s">
        <v>6067</v>
      </c>
      <c r="B2651" t="s">
        <v>3327</v>
      </c>
      <c r="C2651" t="s">
        <v>2480</v>
      </c>
      <c r="D2651" s="2">
        <v>44731</v>
      </c>
      <c r="E2651">
        <v>456</v>
      </c>
      <c r="F2651" s="4">
        <v>0.32</v>
      </c>
      <c r="G2651" t="s">
        <v>2115</v>
      </c>
      <c r="H2651" t="s">
        <v>2461</v>
      </c>
      <c r="I2651" t="s">
        <v>2462</v>
      </c>
      <c r="J2651" t="s">
        <v>2478</v>
      </c>
      <c r="K2651" t="s">
        <v>2119</v>
      </c>
      <c r="L2651" t="s">
        <v>29</v>
      </c>
      <c r="M2651">
        <v>2</v>
      </c>
      <c r="N2651">
        <v>44</v>
      </c>
      <c r="O2651" t="s">
        <v>3321</v>
      </c>
      <c r="P2651" t="s">
        <v>3322</v>
      </c>
      <c r="Q2651" s="7">
        <f>fact_orders[[#This Row],[Original Price]]*(1-fact_orders[[#This Row],[Discount%]])</f>
        <v>310.08</v>
      </c>
      <c r="R2651">
        <f>fact_orders[[#This Row],[Original Price]]*fact_orders[[#This Row],[Discount%]]</f>
        <v>145.92000000000002</v>
      </c>
      <c r="S2651">
        <f>YEAR(fact_orders[[#This Row],[Date]])</f>
        <v>2022</v>
      </c>
      <c r="T2651">
        <f>MONTH(fact_orders[[#This Row],[Date]])</f>
        <v>6</v>
      </c>
      <c r="U2651" t="str">
        <f>TEXT(fact_orders[[#This Row],[Date]],"mmm-yyyy")</f>
        <v>Jun-2022</v>
      </c>
      <c r="V2651" t="str">
        <f>"Q"&amp;ROUNDUP(MONTH(fact_orders[[#This Row],[Date]])/3,0)</f>
        <v>Q2</v>
      </c>
      <c r="W2651" t="str" cm="1">
        <f t="array" ref="W2651">_xlfn.IFS(
fact_orders[[#This Row],[dim_customers.Customer Age]]&lt;=25,"18-25",
fact_orders[[#This Row],[dim_customers.Customer Age]]&lt;=35,"26-35",
fact_orders[[#This Row],[dim_customers.Customer Age]]&lt;=45,"36-45",
fact_orders[[#This Row],[dim_customers.Customer Age]]&lt;=55,"46-55",
TRUE,"56+"
)</f>
        <v>36-45</v>
      </c>
      <c r="X2651" t="str" cm="1">
        <f t="array" ref="X2651">_xlfn.IFS(fact_orders[[#This Row],[Original Price]]&lt;250,"Under 250", fact_orders[[#This Row],[Original Price]]&lt;500, "250-499",fact_orders[[#This Row],[Original Price]]&lt;1000,"500-999",fact_orders[[#This Row],[Original Price]]&lt;2000,"1000-1999",TRUE,"2000+")</f>
        <v>250-499</v>
      </c>
      <c r="Y2651" t="str" cm="1">
        <f t="array" ref="Y2651">_xlfn.IFS(fact_orders[[#This Row],[Discount%]]&lt;0.2,"10-19%",fact_orders[[#This Row],[Discount%]]&lt;0.3,"20-29%",fact_orders[[#This Row],[Discount%]]&lt;0.4,"30-39%",fact_orders[[#This Row],[Discount%]]&lt;0.5,"40-49%",TRUE,"50%+")</f>
        <v>30-39%</v>
      </c>
    </row>
    <row r="2652" spans="1:25" hidden="1" x14ac:dyDescent="0.3">
      <c r="A2652" t="s">
        <v>6068</v>
      </c>
      <c r="B2652" t="s">
        <v>3328</v>
      </c>
      <c r="C2652" t="s">
        <v>2481</v>
      </c>
      <c r="D2652" s="2">
        <v>44690</v>
      </c>
      <c r="E2652">
        <v>564</v>
      </c>
      <c r="F2652" s="4">
        <v>0.25</v>
      </c>
      <c r="G2652" t="s">
        <v>2115</v>
      </c>
      <c r="H2652" t="s">
        <v>2461</v>
      </c>
      <c r="I2652" t="s">
        <v>2462</v>
      </c>
      <c r="J2652" t="s">
        <v>2478</v>
      </c>
      <c r="K2652" t="s">
        <v>2119</v>
      </c>
      <c r="L2652" t="s">
        <v>29</v>
      </c>
      <c r="M2652">
        <v>5</v>
      </c>
      <c r="N2652">
        <v>45</v>
      </c>
      <c r="O2652" t="s">
        <v>3321</v>
      </c>
      <c r="P2652" t="s">
        <v>3322</v>
      </c>
      <c r="Q2652" s="7">
        <f>fact_orders[[#This Row],[Original Price]]*(1-fact_orders[[#This Row],[Discount%]])</f>
        <v>423</v>
      </c>
      <c r="R2652">
        <f>fact_orders[[#This Row],[Original Price]]*fact_orders[[#This Row],[Discount%]]</f>
        <v>141</v>
      </c>
      <c r="S2652">
        <f>YEAR(fact_orders[[#This Row],[Date]])</f>
        <v>2022</v>
      </c>
      <c r="T2652">
        <f>MONTH(fact_orders[[#This Row],[Date]])</f>
        <v>5</v>
      </c>
      <c r="U2652" t="str">
        <f>TEXT(fact_orders[[#This Row],[Date]],"mmm-yyyy")</f>
        <v>May-2022</v>
      </c>
      <c r="V2652" t="str">
        <f>"Q"&amp;ROUNDUP(MONTH(fact_orders[[#This Row],[Date]])/3,0)</f>
        <v>Q2</v>
      </c>
      <c r="W2652" t="str" cm="1">
        <f t="array" ref="W2652">_xlfn.IFS(
fact_orders[[#This Row],[dim_customers.Customer Age]]&lt;=25,"18-25",
fact_orders[[#This Row],[dim_customers.Customer Age]]&lt;=35,"26-35",
fact_orders[[#This Row],[dim_customers.Customer Age]]&lt;=45,"36-45",
fact_orders[[#This Row],[dim_customers.Customer Age]]&lt;=55,"46-55",
TRUE,"56+"
)</f>
        <v>36-45</v>
      </c>
      <c r="X2652" t="str" cm="1">
        <f t="array" ref="X2652">_xlfn.IFS(fact_orders[[#This Row],[Original Price]]&lt;250,"Under 250", fact_orders[[#This Row],[Original Price]]&lt;500, "250-499",fact_orders[[#This Row],[Original Price]]&lt;1000,"500-999",fact_orders[[#This Row],[Original Price]]&lt;2000,"1000-1999",TRUE,"2000+")</f>
        <v>500-999</v>
      </c>
      <c r="Y2652" t="str" cm="1">
        <f t="array" ref="Y2652">_xlfn.IFS(fact_orders[[#This Row],[Discount%]]&lt;0.2,"10-19%",fact_orders[[#This Row],[Discount%]]&lt;0.3,"20-29%",fact_orders[[#This Row],[Discount%]]&lt;0.4,"30-39%",fact_orders[[#This Row],[Discount%]]&lt;0.5,"40-49%",TRUE,"50%+")</f>
        <v>20-29%</v>
      </c>
    </row>
    <row r="2653" spans="1:25" hidden="1" x14ac:dyDescent="0.3">
      <c r="A2653" t="s">
        <v>6069</v>
      </c>
      <c r="B2653" t="s">
        <v>3329</v>
      </c>
      <c r="C2653" t="s">
        <v>2482</v>
      </c>
      <c r="D2653" s="2">
        <v>44870</v>
      </c>
      <c r="E2653">
        <v>634</v>
      </c>
      <c r="F2653" s="4">
        <v>0.45</v>
      </c>
      <c r="G2653" t="s">
        <v>2115</v>
      </c>
      <c r="H2653" t="s">
        <v>2461</v>
      </c>
      <c r="I2653" t="s">
        <v>2462</v>
      </c>
      <c r="J2653" t="s">
        <v>2478</v>
      </c>
      <c r="K2653" t="s">
        <v>2119</v>
      </c>
      <c r="L2653" t="s">
        <v>29</v>
      </c>
      <c r="M2653">
        <v>5</v>
      </c>
      <c r="N2653">
        <v>35</v>
      </c>
      <c r="O2653" t="s">
        <v>3321</v>
      </c>
      <c r="P2653" t="s">
        <v>3322</v>
      </c>
      <c r="Q2653" s="7">
        <f>fact_orders[[#This Row],[Original Price]]*(1-fact_orders[[#This Row],[Discount%]])</f>
        <v>348.70000000000005</v>
      </c>
      <c r="R2653">
        <f>fact_orders[[#This Row],[Original Price]]*fact_orders[[#This Row],[Discount%]]</f>
        <v>285.3</v>
      </c>
      <c r="S2653">
        <f>YEAR(fact_orders[[#This Row],[Date]])</f>
        <v>2022</v>
      </c>
      <c r="T2653">
        <f>MONTH(fact_orders[[#This Row],[Date]])</f>
        <v>11</v>
      </c>
      <c r="U2653" t="str">
        <f>TEXT(fact_orders[[#This Row],[Date]],"mmm-yyyy")</f>
        <v>Nov-2022</v>
      </c>
      <c r="V2653" t="str">
        <f>"Q"&amp;ROUNDUP(MONTH(fact_orders[[#This Row],[Date]])/3,0)</f>
        <v>Q4</v>
      </c>
      <c r="W2653" t="str" cm="1">
        <f t="array" ref="W2653">_xlfn.IFS(
fact_orders[[#This Row],[dim_customers.Customer Age]]&lt;=25,"18-25",
fact_orders[[#This Row],[dim_customers.Customer Age]]&lt;=35,"26-35",
fact_orders[[#This Row],[dim_customers.Customer Age]]&lt;=45,"36-45",
fact_orders[[#This Row],[dim_customers.Customer Age]]&lt;=55,"46-55",
TRUE,"56+"
)</f>
        <v>26-35</v>
      </c>
      <c r="X2653" t="str" cm="1">
        <f t="array" ref="X2653">_xlfn.IFS(fact_orders[[#This Row],[Original Price]]&lt;250,"Under 250", fact_orders[[#This Row],[Original Price]]&lt;500, "250-499",fact_orders[[#This Row],[Original Price]]&lt;1000,"500-999",fact_orders[[#This Row],[Original Price]]&lt;2000,"1000-1999",TRUE,"2000+")</f>
        <v>500-999</v>
      </c>
      <c r="Y2653" t="str" cm="1">
        <f t="array" ref="Y2653">_xlfn.IFS(fact_orders[[#This Row],[Discount%]]&lt;0.2,"10-19%",fact_orders[[#This Row],[Discount%]]&lt;0.3,"20-29%",fact_orders[[#This Row],[Discount%]]&lt;0.4,"30-39%",fact_orders[[#This Row],[Discount%]]&lt;0.5,"40-49%",TRUE,"50%+")</f>
        <v>40-49%</v>
      </c>
    </row>
    <row r="2654" spans="1:25" hidden="1" x14ac:dyDescent="0.3">
      <c r="A2654" t="s">
        <v>6070</v>
      </c>
      <c r="B2654" t="s">
        <v>3330</v>
      </c>
      <c r="C2654" t="s">
        <v>2483</v>
      </c>
      <c r="D2654" s="2">
        <v>45000</v>
      </c>
      <c r="E2654">
        <v>236</v>
      </c>
      <c r="F2654" s="4">
        <v>0.15</v>
      </c>
      <c r="G2654" t="s">
        <v>2115</v>
      </c>
      <c r="H2654" t="s">
        <v>2461</v>
      </c>
      <c r="I2654" t="s">
        <v>2462</v>
      </c>
      <c r="J2654" t="s">
        <v>2478</v>
      </c>
      <c r="K2654" t="s">
        <v>2119</v>
      </c>
      <c r="L2654" t="s">
        <v>29</v>
      </c>
      <c r="M2654">
        <v>5</v>
      </c>
      <c r="N2654">
        <v>36</v>
      </c>
      <c r="O2654" t="s">
        <v>3331</v>
      </c>
      <c r="P2654" t="s">
        <v>3332</v>
      </c>
      <c r="Q2654" s="7">
        <f>fact_orders[[#This Row],[Original Price]]*(1-fact_orders[[#This Row],[Discount%]])</f>
        <v>200.6</v>
      </c>
      <c r="R2654">
        <f>fact_orders[[#This Row],[Original Price]]*fact_orders[[#This Row],[Discount%]]</f>
        <v>35.4</v>
      </c>
      <c r="S2654">
        <f>YEAR(fact_orders[[#This Row],[Date]])</f>
        <v>2023</v>
      </c>
      <c r="T2654">
        <f>MONTH(fact_orders[[#This Row],[Date]])</f>
        <v>3</v>
      </c>
      <c r="U2654" t="str">
        <f>TEXT(fact_orders[[#This Row],[Date]],"mmm-yyyy")</f>
        <v>Mar-2023</v>
      </c>
      <c r="V2654" t="str">
        <f>"Q"&amp;ROUNDUP(MONTH(fact_orders[[#This Row],[Date]])/3,0)</f>
        <v>Q1</v>
      </c>
      <c r="W2654" t="str" cm="1">
        <f t="array" ref="W2654">_xlfn.IFS(
fact_orders[[#This Row],[dim_customers.Customer Age]]&lt;=25,"18-25",
fact_orders[[#This Row],[dim_customers.Customer Age]]&lt;=35,"26-35",
fact_orders[[#This Row],[dim_customers.Customer Age]]&lt;=45,"36-45",
fact_orders[[#This Row],[dim_customers.Customer Age]]&lt;=55,"46-55",
TRUE,"56+"
)</f>
        <v>36-45</v>
      </c>
      <c r="X2654" t="str" cm="1">
        <f t="array" ref="X2654">_xlfn.IFS(fact_orders[[#This Row],[Original Price]]&lt;250,"Under 250", fact_orders[[#This Row],[Original Price]]&lt;500, "250-499",fact_orders[[#This Row],[Original Price]]&lt;1000,"500-999",fact_orders[[#This Row],[Original Price]]&lt;2000,"1000-1999",TRUE,"2000+")</f>
        <v>Under 250</v>
      </c>
      <c r="Y2654" t="str" cm="1">
        <f t="array" ref="Y2654">_xlfn.IFS(fact_orders[[#This Row],[Discount%]]&lt;0.2,"10-19%",fact_orders[[#This Row],[Discount%]]&lt;0.3,"20-29%",fact_orders[[#This Row],[Discount%]]&lt;0.4,"30-39%",fact_orders[[#This Row],[Discount%]]&lt;0.5,"40-49%",TRUE,"50%+")</f>
        <v>10-19%</v>
      </c>
    </row>
    <row r="2655" spans="1:25" hidden="1" x14ac:dyDescent="0.3">
      <c r="A2655" t="s">
        <v>6071</v>
      </c>
      <c r="B2655" t="s">
        <v>3333</v>
      </c>
      <c r="C2655" t="s">
        <v>2484</v>
      </c>
      <c r="D2655" s="2">
        <v>44794</v>
      </c>
      <c r="E2655">
        <v>444</v>
      </c>
      <c r="F2655" s="4">
        <v>0.33</v>
      </c>
      <c r="G2655" t="s">
        <v>2115</v>
      </c>
      <c r="H2655" t="s">
        <v>2461</v>
      </c>
      <c r="I2655" t="s">
        <v>2462</v>
      </c>
      <c r="J2655" t="s">
        <v>2478</v>
      </c>
      <c r="K2655" t="s">
        <v>2119</v>
      </c>
      <c r="L2655" t="s">
        <v>29</v>
      </c>
      <c r="M2655">
        <v>4</v>
      </c>
      <c r="N2655">
        <v>37</v>
      </c>
      <c r="O2655" t="s">
        <v>3331</v>
      </c>
      <c r="P2655" t="s">
        <v>3332</v>
      </c>
      <c r="Q2655" s="7">
        <f>fact_orders[[#This Row],[Original Price]]*(1-fact_orders[[#This Row],[Discount%]])</f>
        <v>297.47999999999996</v>
      </c>
      <c r="R2655">
        <f>fact_orders[[#This Row],[Original Price]]*fact_orders[[#This Row],[Discount%]]</f>
        <v>146.52000000000001</v>
      </c>
      <c r="S2655">
        <f>YEAR(fact_orders[[#This Row],[Date]])</f>
        <v>2022</v>
      </c>
      <c r="T2655">
        <f>MONTH(fact_orders[[#This Row],[Date]])</f>
        <v>8</v>
      </c>
      <c r="U2655" t="str">
        <f>TEXT(fact_orders[[#This Row],[Date]],"mmm-yyyy")</f>
        <v>Aug-2022</v>
      </c>
      <c r="V2655" t="str">
        <f>"Q"&amp;ROUNDUP(MONTH(fact_orders[[#This Row],[Date]])/3,0)</f>
        <v>Q3</v>
      </c>
      <c r="W2655" t="str" cm="1">
        <f t="array" ref="W2655">_xlfn.IFS(
fact_orders[[#This Row],[dim_customers.Customer Age]]&lt;=25,"18-25",
fact_orders[[#This Row],[dim_customers.Customer Age]]&lt;=35,"26-35",
fact_orders[[#This Row],[dim_customers.Customer Age]]&lt;=45,"36-45",
fact_orders[[#This Row],[dim_customers.Customer Age]]&lt;=55,"46-55",
TRUE,"56+"
)</f>
        <v>36-45</v>
      </c>
      <c r="X2655" t="str" cm="1">
        <f t="array" ref="X2655">_xlfn.IFS(fact_orders[[#This Row],[Original Price]]&lt;250,"Under 250", fact_orders[[#This Row],[Original Price]]&lt;500, "250-499",fact_orders[[#This Row],[Original Price]]&lt;1000,"500-999",fact_orders[[#This Row],[Original Price]]&lt;2000,"1000-1999",TRUE,"2000+")</f>
        <v>250-499</v>
      </c>
      <c r="Y2655" t="str" cm="1">
        <f t="array" ref="Y2655">_xlfn.IFS(fact_orders[[#This Row],[Discount%]]&lt;0.2,"10-19%",fact_orders[[#This Row],[Discount%]]&lt;0.3,"20-29%",fact_orders[[#This Row],[Discount%]]&lt;0.4,"30-39%",fact_orders[[#This Row],[Discount%]]&lt;0.5,"40-49%",TRUE,"50%+")</f>
        <v>30-39%</v>
      </c>
    </row>
    <row r="2656" spans="1:25" hidden="1" x14ac:dyDescent="0.3">
      <c r="A2656" t="s">
        <v>6072</v>
      </c>
      <c r="B2656" t="s">
        <v>3334</v>
      </c>
      <c r="C2656" t="s">
        <v>2485</v>
      </c>
      <c r="D2656" s="2">
        <v>44612</v>
      </c>
      <c r="E2656">
        <v>456</v>
      </c>
      <c r="F2656" s="4">
        <v>0.42</v>
      </c>
      <c r="G2656" t="s">
        <v>2115</v>
      </c>
      <c r="H2656" t="s">
        <v>2461</v>
      </c>
      <c r="I2656" t="s">
        <v>2462</v>
      </c>
      <c r="J2656" t="s">
        <v>2478</v>
      </c>
      <c r="K2656" t="s">
        <v>2119</v>
      </c>
      <c r="L2656" t="s">
        <v>29</v>
      </c>
      <c r="M2656">
        <v>4</v>
      </c>
      <c r="N2656">
        <v>26</v>
      </c>
      <c r="O2656" t="s">
        <v>3331</v>
      </c>
      <c r="P2656" t="s">
        <v>3332</v>
      </c>
      <c r="Q2656" s="7">
        <f>fact_orders[[#This Row],[Original Price]]*(1-fact_orders[[#This Row],[Discount%]])</f>
        <v>264.48</v>
      </c>
      <c r="R2656">
        <f>fact_orders[[#This Row],[Original Price]]*fact_orders[[#This Row],[Discount%]]</f>
        <v>191.51999999999998</v>
      </c>
      <c r="S2656">
        <f>YEAR(fact_orders[[#This Row],[Date]])</f>
        <v>2022</v>
      </c>
      <c r="T2656">
        <f>MONTH(fact_orders[[#This Row],[Date]])</f>
        <v>2</v>
      </c>
      <c r="U2656" t="str">
        <f>TEXT(fact_orders[[#This Row],[Date]],"mmm-yyyy")</f>
        <v>Feb-2022</v>
      </c>
      <c r="V2656" t="str">
        <f>"Q"&amp;ROUNDUP(MONTH(fact_orders[[#This Row],[Date]])/3,0)</f>
        <v>Q1</v>
      </c>
      <c r="W2656" t="str" cm="1">
        <f t="array" ref="W2656">_xlfn.IFS(
fact_orders[[#This Row],[dim_customers.Customer Age]]&lt;=25,"18-25",
fact_orders[[#This Row],[dim_customers.Customer Age]]&lt;=35,"26-35",
fact_orders[[#This Row],[dim_customers.Customer Age]]&lt;=45,"36-45",
fact_orders[[#This Row],[dim_customers.Customer Age]]&lt;=55,"46-55",
TRUE,"56+"
)</f>
        <v>26-35</v>
      </c>
      <c r="X2656" t="str" cm="1">
        <f t="array" ref="X2656">_xlfn.IFS(fact_orders[[#This Row],[Original Price]]&lt;250,"Under 250", fact_orders[[#This Row],[Original Price]]&lt;500, "250-499",fact_orders[[#This Row],[Original Price]]&lt;1000,"500-999",fact_orders[[#This Row],[Original Price]]&lt;2000,"1000-1999",TRUE,"2000+")</f>
        <v>250-499</v>
      </c>
      <c r="Y2656" t="str" cm="1">
        <f t="array" ref="Y2656">_xlfn.IFS(fact_orders[[#This Row],[Discount%]]&lt;0.2,"10-19%",fact_orders[[#This Row],[Discount%]]&lt;0.3,"20-29%",fact_orders[[#This Row],[Discount%]]&lt;0.4,"30-39%",fact_orders[[#This Row],[Discount%]]&lt;0.5,"40-49%",TRUE,"50%+")</f>
        <v>40-49%</v>
      </c>
    </row>
    <row r="2657" spans="1:25" hidden="1" x14ac:dyDescent="0.3">
      <c r="A2657" t="s">
        <v>6073</v>
      </c>
      <c r="B2657" t="s">
        <v>3335</v>
      </c>
      <c r="C2657" t="s">
        <v>2486</v>
      </c>
      <c r="D2657" s="2">
        <v>44653</v>
      </c>
      <c r="E2657">
        <v>963</v>
      </c>
      <c r="F2657" s="4">
        <v>0.42</v>
      </c>
      <c r="G2657" t="s">
        <v>2115</v>
      </c>
      <c r="H2657" t="s">
        <v>2461</v>
      </c>
      <c r="I2657" t="s">
        <v>2462</v>
      </c>
      <c r="J2657" t="s">
        <v>2487</v>
      </c>
      <c r="K2657" t="s">
        <v>2119</v>
      </c>
      <c r="L2657" t="s">
        <v>196</v>
      </c>
      <c r="M2657">
        <v>4</v>
      </c>
      <c r="N2657">
        <v>27</v>
      </c>
      <c r="O2657" t="s">
        <v>3331</v>
      </c>
      <c r="P2657" t="s">
        <v>3332</v>
      </c>
      <c r="Q2657" s="7">
        <f>fact_orders[[#This Row],[Original Price]]*(1-fact_orders[[#This Row],[Discount%]])</f>
        <v>558.54000000000008</v>
      </c>
      <c r="R2657">
        <f>fact_orders[[#This Row],[Original Price]]*fact_orders[[#This Row],[Discount%]]</f>
        <v>404.46</v>
      </c>
      <c r="S2657">
        <f>YEAR(fact_orders[[#This Row],[Date]])</f>
        <v>2022</v>
      </c>
      <c r="T2657">
        <f>MONTH(fact_orders[[#This Row],[Date]])</f>
        <v>4</v>
      </c>
      <c r="U2657" t="str">
        <f>TEXT(fact_orders[[#This Row],[Date]],"mmm-yyyy")</f>
        <v>Apr-2022</v>
      </c>
      <c r="V2657" t="str">
        <f>"Q"&amp;ROUNDUP(MONTH(fact_orders[[#This Row],[Date]])/3,0)</f>
        <v>Q2</v>
      </c>
      <c r="W2657" t="str" cm="1">
        <f t="array" ref="W2657">_xlfn.IFS(
fact_orders[[#This Row],[dim_customers.Customer Age]]&lt;=25,"18-25",
fact_orders[[#This Row],[dim_customers.Customer Age]]&lt;=35,"26-35",
fact_orders[[#This Row],[dim_customers.Customer Age]]&lt;=45,"36-45",
fact_orders[[#This Row],[dim_customers.Customer Age]]&lt;=55,"46-55",
TRUE,"56+"
)</f>
        <v>26-35</v>
      </c>
      <c r="X2657" t="str" cm="1">
        <f t="array" ref="X2657">_xlfn.IFS(fact_orders[[#This Row],[Original Price]]&lt;250,"Under 250", fact_orders[[#This Row],[Original Price]]&lt;500, "250-499",fact_orders[[#This Row],[Original Price]]&lt;1000,"500-999",fact_orders[[#This Row],[Original Price]]&lt;2000,"1000-1999",TRUE,"2000+")</f>
        <v>500-999</v>
      </c>
      <c r="Y2657" t="str" cm="1">
        <f t="array" ref="Y2657">_xlfn.IFS(fact_orders[[#This Row],[Discount%]]&lt;0.2,"10-19%",fact_orders[[#This Row],[Discount%]]&lt;0.3,"20-29%",fact_orders[[#This Row],[Discount%]]&lt;0.4,"30-39%",fact_orders[[#This Row],[Discount%]]&lt;0.5,"40-49%",TRUE,"50%+")</f>
        <v>40-49%</v>
      </c>
    </row>
    <row r="2658" spans="1:25" hidden="1" x14ac:dyDescent="0.3">
      <c r="A2658" t="s">
        <v>6074</v>
      </c>
      <c r="B2658" t="s">
        <v>3336</v>
      </c>
      <c r="C2658" t="s">
        <v>2488</v>
      </c>
      <c r="D2658" s="2">
        <v>44652</v>
      </c>
      <c r="E2658">
        <v>456</v>
      </c>
      <c r="F2658" s="4">
        <v>0.39</v>
      </c>
      <c r="G2658" t="s">
        <v>2115</v>
      </c>
      <c r="H2658" t="s">
        <v>2461</v>
      </c>
      <c r="I2658" t="s">
        <v>2462</v>
      </c>
      <c r="J2658" t="s">
        <v>2487</v>
      </c>
      <c r="K2658" t="s">
        <v>2119</v>
      </c>
      <c r="L2658" t="s">
        <v>196</v>
      </c>
      <c r="M2658">
        <v>5</v>
      </c>
      <c r="N2658">
        <v>28</v>
      </c>
      <c r="O2658" t="s">
        <v>3337</v>
      </c>
      <c r="P2658" t="s">
        <v>3332</v>
      </c>
      <c r="Q2658" s="7">
        <f>fact_orders[[#This Row],[Original Price]]*(1-fact_orders[[#This Row],[Discount%]])</f>
        <v>278.15999999999997</v>
      </c>
      <c r="R2658">
        <f>fact_orders[[#This Row],[Original Price]]*fact_orders[[#This Row],[Discount%]]</f>
        <v>177.84</v>
      </c>
      <c r="S2658">
        <f>YEAR(fact_orders[[#This Row],[Date]])</f>
        <v>2022</v>
      </c>
      <c r="T2658">
        <f>MONTH(fact_orders[[#This Row],[Date]])</f>
        <v>4</v>
      </c>
      <c r="U2658" t="str">
        <f>TEXT(fact_orders[[#This Row],[Date]],"mmm-yyyy")</f>
        <v>Apr-2022</v>
      </c>
      <c r="V2658" t="str">
        <f>"Q"&amp;ROUNDUP(MONTH(fact_orders[[#This Row],[Date]])/3,0)</f>
        <v>Q2</v>
      </c>
      <c r="W2658" t="str" cm="1">
        <f t="array" ref="W2658">_xlfn.IFS(
fact_orders[[#This Row],[dim_customers.Customer Age]]&lt;=25,"18-25",
fact_orders[[#This Row],[dim_customers.Customer Age]]&lt;=35,"26-35",
fact_orders[[#This Row],[dim_customers.Customer Age]]&lt;=45,"36-45",
fact_orders[[#This Row],[dim_customers.Customer Age]]&lt;=55,"46-55",
TRUE,"56+"
)</f>
        <v>26-35</v>
      </c>
      <c r="X2658" t="str" cm="1">
        <f t="array" ref="X2658">_xlfn.IFS(fact_orders[[#This Row],[Original Price]]&lt;250,"Under 250", fact_orders[[#This Row],[Original Price]]&lt;500, "250-499",fact_orders[[#This Row],[Original Price]]&lt;1000,"500-999",fact_orders[[#This Row],[Original Price]]&lt;2000,"1000-1999",TRUE,"2000+")</f>
        <v>250-499</v>
      </c>
      <c r="Y2658" t="str" cm="1">
        <f t="array" ref="Y2658">_xlfn.IFS(fact_orders[[#This Row],[Discount%]]&lt;0.2,"10-19%",fact_orders[[#This Row],[Discount%]]&lt;0.3,"20-29%",fact_orders[[#This Row],[Discount%]]&lt;0.4,"30-39%",fact_orders[[#This Row],[Discount%]]&lt;0.5,"40-49%",TRUE,"50%+")</f>
        <v>30-39%</v>
      </c>
    </row>
    <row r="2659" spans="1:25" hidden="1" x14ac:dyDescent="0.3">
      <c r="A2659" t="s">
        <v>6075</v>
      </c>
      <c r="B2659" t="s">
        <v>3338</v>
      </c>
      <c r="C2659" t="s">
        <v>2489</v>
      </c>
      <c r="D2659" s="2">
        <v>44418</v>
      </c>
      <c r="E2659">
        <v>1189</v>
      </c>
      <c r="F2659" s="4">
        <v>0.39</v>
      </c>
      <c r="G2659" t="s">
        <v>2115</v>
      </c>
      <c r="H2659" t="s">
        <v>2461</v>
      </c>
      <c r="I2659" t="s">
        <v>2462</v>
      </c>
      <c r="J2659" t="s">
        <v>2487</v>
      </c>
      <c r="K2659" t="s">
        <v>2119</v>
      </c>
      <c r="L2659" t="s">
        <v>196</v>
      </c>
      <c r="M2659">
        <v>5</v>
      </c>
      <c r="N2659">
        <v>29</v>
      </c>
      <c r="O2659" t="s">
        <v>3337</v>
      </c>
      <c r="P2659" t="s">
        <v>3332</v>
      </c>
      <c r="Q2659" s="7">
        <f>fact_orders[[#This Row],[Original Price]]*(1-fact_orders[[#This Row],[Discount%]])</f>
        <v>725.29</v>
      </c>
      <c r="R2659">
        <f>fact_orders[[#This Row],[Original Price]]*fact_orders[[#This Row],[Discount%]]</f>
        <v>463.71000000000004</v>
      </c>
      <c r="S2659">
        <f>YEAR(fact_orders[[#This Row],[Date]])</f>
        <v>2021</v>
      </c>
      <c r="T2659">
        <f>MONTH(fact_orders[[#This Row],[Date]])</f>
        <v>8</v>
      </c>
      <c r="U2659" t="str">
        <f>TEXT(fact_orders[[#This Row],[Date]],"mmm-yyyy")</f>
        <v>Aug-2021</v>
      </c>
      <c r="V2659" t="str">
        <f>"Q"&amp;ROUNDUP(MONTH(fact_orders[[#This Row],[Date]])/3,0)</f>
        <v>Q3</v>
      </c>
      <c r="W2659" t="str" cm="1">
        <f t="array" ref="W2659">_xlfn.IFS(
fact_orders[[#This Row],[dim_customers.Customer Age]]&lt;=25,"18-25",
fact_orders[[#This Row],[dim_customers.Customer Age]]&lt;=35,"26-35",
fact_orders[[#This Row],[dim_customers.Customer Age]]&lt;=45,"36-45",
fact_orders[[#This Row],[dim_customers.Customer Age]]&lt;=55,"46-55",
TRUE,"56+"
)</f>
        <v>26-35</v>
      </c>
      <c r="X2659" t="str" cm="1">
        <f t="array" ref="X2659">_xlfn.IFS(fact_orders[[#This Row],[Original Price]]&lt;250,"Under 250", fact_orders[[#This Row],[Original Price]]&lt;500, "250-499",fact_orders[[#This Row],[Original Price]]&lt;1000,"500-999",fact_orders[[#This Row],[Original Price]]&lt;2000,"1000-1999",TRUE,"2000+")</f>
        <v>1000-1999</v>
      </c>
      <c r="Y2659" t="str" cm="1">
        <f t="array" ref="Y2659">_xlfn.IFS(fact_orders[[#This Row],[Discount%]]&lt;0.2,"10-19%",fact_orders[[#This Row],[Discount%]]&lt;0.3,"20-29%",fact_orders[[#This Row],[Discount%]]&lt;0.4,"30-39%",fact_orders[[#This Row],[Discount%]]&lt;0.5,"40-49%",TRUE,"50%+")</f>
        <v>30-39%</v>
      </c>
    </row>
    <row r="2660" spans="1:25" hidden="1" x14ac:dyDescent="0.3">
      <c r="A2660" t="s">
        <v>6076</v>
      </c>
      <c r="B2660" t="s">
        <v>3339</v>
      </c>
      <c r="C2660" t="s">
        <v>2489</v>
      </c>
      <c r="D2660" s="2">
        <v>44776</v>
      </c>
      <c r="E2660">
        <v>1298</v>
      </c>
      <c r="F2660" s="4">
        <v>0.39</v>
      </c>
      <c r="G2660" t="s">
        <v>2115</v>
      </c>
      <c r="H2660" t="s">
        <v>2461</v>
      </c>
      <c r="I2660" t="s">
        <v>2462</v>
      </c>
      <c r="J2660" t="s">
        <v>2487</v>
      </c>
      <c r="K2660" t="s">
        <v>2119</v>
      </c>
      <c r="L2660" t="s">
        <v>196</v>
      </c>
      <c r="M2660">
        <v>5</v>
      </c>
      <c r="N2660">
        <v>30</v>
      </c>
      <c r="O2660" t="s">
        <v>3337</v>
      </c>
      <c r="P2660" t="s">
        <v>3332</v>
      </c>
      <c r="Q2660" s="7">
        <f>fact_orders[[#This Row],[Original Price]]*(1-fact_orders[[#This Row],[Discount%]])</f>
        <v>791.78</v>
      </c>
      <c r="R2660">
        <f>fact_orders[[#This Row],[Original Price]]*fact_orders[[#This Row],[Discount%]]</f>
        <v>506.22</v>
      </c>
      <c r="S2660">
        <f>YEAR(fact_orders[[#This Row],[Date]])</f>
        <v>2022</v>
      </c>
      <c r="T2660">
        <f>MONTH(fact_orders[[#This Row],[Date]])</f>
        <v>8</v>
      </c>
      <c r="U2660" t="str">
        <f>TEXT(fact_orders[[#This Row],[Date]],"mmm-yyyy")</f>
        <v>Aug-2022</v>
      </c>
      <c r="V2660" t="str">
        <f>"Q"&amp;ROUNDUP(MONTH(fact_orders[[#This Row],[Date]])/3,0)</f>
        <v>Q3</v>
      </c>
      <c r="W2660" t="str" cm="1">
        <f t="array" ref="W2660">_xlfn.IFS(
fact_orders[[#This Row],[dim_customers.Customer Age]]&lt;=25,"18-25",
fact_orders[[#This Row],[dim_customers.Customer Age]]&lt;=35,"26-35",
fact_orders[[#This Row],[dim_customers.Customer Age]]&lt;=45,"36-45",
fact_orders[[#This Row],[dim_customers.Customer Age]]&lt;=55,"46-55",
TRUE,"56+"
)</f>
        <v>26-35</v>
      </c>
      <c r="X2660" t="str" cm="1">
        <f t="array" ref="X2660">_xlfn.IFS(fact_orders[[#This Row],[Original Price]]&lt;250,"Under 250", fact_orders[[#This Row],[Original Price]]&lt;500, "250-499",fact_orders[[#This Row],[Original Price]]&lt;1000,"500-999",fact_orders[[#This Row],[Original Price]]&lt;2000,"1000-1999",TRUE,"2000+")</f>
        <v>1000-1999</v>
      </c>
      <c r="Y2660" t="str" cm="1">
        <f t="array" ref="Y2660">_xlfn.IFS(fact_orders[[#This Row],[Discount%]]&lt;0.2,"10-19%",fact_orders[[#This Row],[Discount%]]&lt;0.3,"20-29%",fact_orders[[#This Row],[Discount%]]&lt;0.4,"30-39%",fact_orders[[#This Row],[Discount%]]&lt;0.5,"40-49%",TRUE,"50%+")</f>
        <v>30-39%</v>
      </c>
    </row>
    <row r="2661" spans="1:25" hidden="1" x14ac:dyDescent="0.3">
      <c r="A2661" t="s">
        <v>6077</v>
      </c>
      <c r="B2661" t="s">
        <v>3340</v>
      </c>
      <c r="C2661" t="s">
        <v>2489</v>
      </c>
      <c r="D2661" s="2">
        <v>44929</v>
      </c>
      <c r="E2661">
        <v>1456</v>
      </c>
      <c r="F2661" s="4">
        <v>0.39</v>
      </c>
      <c r="G2661" t="s">
        <v>2115</v>
      </c>
      <c r="H2661" t="s">
        <v>2461</v>
      </c>
      <c r="I2661" t="s">
        <v>2462</v>
      </c>
      <c r="J2661" t="s">
        <v>2487</v>
      </c>
      <c r="K2661" t="s">
        <v>2119</v>
      </c>
      <c r="L2661" t="s">
        <v>196</v>
      </c>
      <c r="M2661">
        <v>5</v>
      </c>
      <c r="N2661">
        <v>31</v>
      </c>
      <c r="O2661" t="s">
        <v>3341</v>
      </c>
      <c r="P2661" t="s">
        <v>3332</v>
      </c>
      <c r="Q2661" s="7">
        <f>fact_orders[[#This Row],[Original Price]]*(1-fact_orders[[#This Row],[Discount%]])</f>
        <v>888.16</v>
      </c>
      <c r="R2661">
        <f>fact_orders[[#This Row],[Original Price]]*fact_orders[[#This Row],[Discount%]]</f>
        <v>567.84</v>
      </c>
      <c r="S2661">
        <f>YEAR(fact_orders[[#This Row],[Date]])</f>
        <v>2023</v>
      </c>
      <c r="T2661">
        <f>MONTH(fact_orders[[#This Row],[Date]])</f>
        <v>1</v>
      </c>
      <c r="U2661" t="str">
        <f>TEXT(fact_orders[[#This Row],[Date]],"mmm-yyyy")</f>
        <v>Jan-2023</v>
      </c>
      <c r="V2661" t="str">
        <f>"Q"&amp;ROUNDUP(MONTH(fact_orders[[#This Row],[Date]])/3,0)</f>
        <v>Q1</v>
      </c>
      <c r="W2661" t="str" cm="1">
        <f t="array" ref="W2661">_xlfn.IFS(
fact_orders[[#This Row],[dim_customers.Customer Age]]&lt;=25,"18-25",
fact_orders[[#This Row],[dim_customers.Customer Age]]&lt;=35,"26-35",
fact_orders[[#This Row],[dim_customers.Customer Age]]&lt;=45,"36-45",
fact_orders[[#This Row],[dim_customers.Customer Age]]&lt;=55,"46-55",
TRUE,"56+"
)</f>
        <v>26-35</v>
      </c>
      <c r="X2661" t="str" cm="1">
        <f t="array" ref="X2661">_xlfn.IFS(fact_orders[[#This Row],[Original Price]]&lt;250,"Under 250", fact_orders[[#This Row],[Original Price]]&lt;500, "250-499",fact_orders[[#This Row],[Original Price]]&lt;1000,"500-999",fact_orders[[#This Row],[Original Price]]&lt;2000,"1000-1999",TRUE,"2000+")</f>
        <v>1000-1999</v>
      </c>
      <c r="Y2661" t="str" cm="1">
        <f t="array" ref="Y2661">_xlfn.IFS(fact_orders[[#This Row],[Discount%]]&lt;0.2,"10-19%",fact_orders[[#This Row],[Discount%]]&lt;0.3,"20-29%",fact_orders[[#This Row],[Discount%]]&lt;0.4,"30-39%",fact_orders[[#This Row],[Discount%]]&lt;0.5,"40-49%",TRUE,"50%+")</f>
        <v>30-39%</v>
      </c>
    </row>
    <row r="2662" spans="1:25" hidden="1" x14ac:dyDescent="0.3">
      <c r="A2662" t="s">
        <v>6078</v>
      </c>
      <c r="B2662" t="s">
        <v>3342</v>
      </c>
      <c r="C2662" t="s">
        <v>2489</v>
      </c>
      <c r="D2662" s="2">
        <v>44274</v>
      </c>
      <c r="E2662">
        <v>1478</v>
      </c>
      <c r="F2662" s="4">
        <v>0.37</v>
      </c>
      <c r="G2662" t="s">
        <v>2115</v>
      </c>
      <c r="H2662" t="s">
        <v>2461</v>
      </c>
      <c r="I2662" t="s">
        <v>2462</v>
      </c>
      <c r="J2662" t="s">
        <v>2487</v>
      </c>
      <c r="K2662" t="s">
        <v>2119</v>
      </c>
      <c r="L2662" t="s">
        <v>196</v>
      </c>
      <c r="M2662">
        <v>5</v>
      </c>
      <c r="N2662">
        <v>32</v>
      </c>
      <c r="O2662" t="s">
        <v>3341</v>
      </c>
      <c r="P2662" t="s">
        <v>3332</v>
      </c>
      <c r="Q2662" s="7">
        <f>fact_orders[[#This Row],[Original Price]]*(1-fact_orders[[#This Row],[Discount%]])</f>
        <v>931.14</v>
      </c>
      <c r="R2662">
        <f>fact_orders[[#This Row],[Original Price]]*fact_orders[[#This Row],[Discount%]]</f>
        <v>546.86</v>
      </c>
      <c r="S2662">
        <f>YEAR(fact_orders[[#This Row],[Date]])</f>
        <v>2021</v>
      </c>
      <c r="T2662">
        <f>MONTH(fact_orders[[#This Row],[Date]])</f>
        <v>3</v>
      </c>
      <c r="U2662" t="str">
        <f>TEXT(fact_orders[[#This Row],[Date]],"mmm-yyyy")</f>
        <v>Mar-2021</v>
      </c>
      <c r="V2662" t="str">
        <f>"Q"&amp;ROUNDUP(MONTH(fact_orders[[#This Row],[Date]])/3,0)</f>
        <v>Q1</v>
      </c>
      <c r="W2662" t="str" cm="1">
        <f t="array" ref="W2662">_xlfn.IFS(
fact_orders[[#This Row],[dim_customers.Customer Age]]&lt;=25,"18-25",
fact_orders[[#This Row],[dim_customers.Customer Age]]&lt;=35,"26-35",
fact_orders[[#This Row],[dim_customers.Customer Age]]&lt;=45,"36-45",
fact_orders[[#This Row],[dim_customers.Customer Age]]&lt;=55,"46-55",
TRUE,"56+"
)</f>
        <v>26-35</v>
      </c>
      <c r="X2662" t="str" cm="1">
        <f t="array" ref="X2662">_xlfn.IFS(fact_orders[[#This Row],[Original Price]]&lt;250,"Under 250", fact_orders[[#This Row],[Original Price]]&lt;500, "250-499",fact_orders[[#This Row],[Original Price]]&lt;1000,"500-999",fact_orders[[#This Row],[Original Price]]&lt;2000,"1000-1999",TRUE,"2000+")</f>
        <v>1000-1999</v>
      </c>
      <c r="Y2662" t="str" cm="1">
        <f t="array" ref="Y2662">_xlfn.IFS(fact_orders[[#This Row],[Discount%]]&lt;0.2,"10-19%",fact_orders[[#This Row],[Discount%]]&lt;0.3,"20-29%",fact_orders[[#This Row],[Discount%]]&lt;0.4,"30-39%",fact_orders[[#This Row],[Discount%]]&lt;0.5,"40-49%",TRUE,"50%+")</f>
        <v>30-39%</v>
      </c>
    </row>
    <row r="2663" spans="1:25" hidden="1" x14ac:dyDescent="0.3">
      <c r="A2663" t="s">
        <v>6079</v>
      </c>
      <c r="B2663" t="s">
        <v>3343</v>
      </c>
      <c r="C2663" t="s">
        <v>2489</v>
      </c>
      <c r="D2663" s="2">
        <v>44960</v>
      </c>
      <c r="E2663">
        <v>256</v>
      </c>
      <c r="F2663" s="4">
        <v>0.37</v>
      </c>
      <c r="G2663" t="s">
        <v>2115</v>
      </c>
      <c r="H2663" t="s">
        <v>2461</v>
      </c>
      <c r="I2663" t="s">
        <v>2462</v>
      </c>
      <c r="J2663" t="s">
        <v>2487</v>
      </c>
      <c r="K2663" t="s">
        <v>2119</v>
      </c>
      <c r="L2663" t="s">
        <v>196</v>
      </c>
      <c r="M2663">
        <v>5</v>
      </c>
      <c r="N2663">
        <v>33</v>
      </c>
      <c r="O2663" t="s">
        <v>3341</v>
      </c>
      <c r="P2663" t="s">
        <v>3332</v>
      </c>
      <c r="Q2663" s="7">
        <f>fact_orders[[#This Row],[Original Price]]*(1-fact_orders[[#This Row],[Discount%]])</f>
        <v>161.28</v>
      </c>
      <c r="R2663">
        <f>fact_orders[[#This Row],[Original Price]]*fact_orders[[#This Row],[Discount%]]</f>
        <v>94.72</v>
      </c>
      <c r="S2663">
        <f>YEAR(fact_orders[[#This Row],[Date]])</f>
        <v>2023</v>
      </c>
      <c r="T2663">
        <f>MONTH(fact_orders[[#This Row],[Date]])</f>
        <v>2</v>
      </c>
      <c r="U2663" t="str">
        <f>TEXT(fact_orders[[#This Row],[Date]],"mmm-yyyy")</f>
        <v>Feb-2023</v>
      </c>
      <c r="V2663" t="str">
        <f>"Q"&amp;ROUNDUP(MONTH(fact_orders[[#This Row],[Date]])/3,0)</f>
        <v>Q1</v>
      </c>
      <c r="W2663" t="str" cm="1">
        <f t="array" ref="W2663">_xlfn.IFS(
fact_orders[[#This Row],[dim_customers.Customer Age]]&lt;=25,"18-25",
fact_orders[[#This Row],[dim_customers.Customer Age]]&lt;=35,"26-35",
fact_orders[[#This Row],[dim_customers.Customer Age]]&lt;=45,"36-45",
fact_orders[[#This Row],[dim_customers.Customer Age]]&lt;=55,"46-55",
TRUE,"56+"
)</f>
        <v>26-35</v>
      </c>
      <c r="X2663" t="str" cm="1">
        <f t="array" ref="X2663">_xlfn.IFS(fact_orders[[#This Row],[Original Price]]&lt;250,"Under 250", fact_orders[[#This Row],[Original Price]]&lt;500, "250-499",fact_orders[[#This Row],[Original Price]]&lt;1000,"500-999",fact_orders[[#This Row],[Original Price]]&lt;2000,"1000-1999",TRUE,"2000+")</f>
        <v>250-499</v>
      </c>
      <c r="Y2663" t="str" cm="1">
        <f t="array" ref="Y2663">_xlfn.IFS(fact_orders[[#This Row],[Discount%]]&lt;0.2,"10-19%",fact_orders[[#This Row],[Discount%]]&lt;0.3,"20-29%",fact_orders[[#This Row],[Discount%]]&lt;0.4,"30-39%",fact_orders[[#This Row],[Discount%]]&lt;0.5,"40-49%",TRUE,"50%+")</f>
        <v>30-39%</v>
      </c>
    </row>
    <row r="2664" spans="1:25" hidden="1" x14ac:dyDescent="0.3">
      <c r="A2664" t="s">
        <v>6080</v>
      </c>
      <c r="B2664" t="s">
        <v>3344</v>
      </c>
      <c r="C2664" t="s">
        <v>2489</v>
      </c>
      <c r="D2664" s="2">
        <v>44215</v>
      </c>
      <c r="E2664">
        <v>2698</v>
      </c>
      <c r="F2664" s="4">
        <v>0.37</v>
      </c>
      <c r="G2664" t="s">
        <v>2115</v>
      </c>
      <c r="H2664" t="s">
        <v>2461</v>
      </c>
      <c r="I2664" t="s">
        <v>2462</v>
      </c>
      <c r="J2664" t="s">
        <v>2487</v>
      </c>
      <c r="K2664" t="s">
        <v>2119</v>
      </c>
      <c r="L2664" t="s">
        <v>196</v>
      </c>
      <c r="M2664">
        <v>5</v>
      </c>
      <c r="N2664">
        <v>44</v>
      </c>
      <c r="O2664" t="s">
        <v>3345</v>
      </c>
      <c r="P2664" t="s">
        <v>3332</v>
      </c>
      <c r="Q2664" s="7">
        <f>fact_orders[[#This Row],[Original Price]]*(1-fact_orders[[#This Row],[Discount%]])</f>
        <v>1699.74</v>
      </c>
      <c r="R2664">
        <f>fact_orders[[#This Row],[Original Price]]*fact_orders[[#This Row],[Discount%]]</f>
        <v>998.26</v>
      </c>
      <c r="S2664">
        <f>YEAR(fact_orders[[#This Row],[Date]])</f>
        <v>2021</v>
      </c>
      <c r="T2664">
        <f>MONTH(fact_orders[[#This Row],[Date]])</f>
        <v>1</v>
      </c>
      <c r="U2664" t="str">
        <f>TEXT(fact_orders[[#This Row],[Date]],"mmm-yyyy")</f>
        <v>Jan-2021</v>
      </c>
      <c r="V2664" t="str">
        <f>"Q"&amp;ROUNDUP(MONTH(fact_orders[[#This Row],[Date]])/3,0)</f>
        <v>Q1</v>
      </c>
      <c r="W2664" t="str" cm="1">
        <f t="array" ref="W2664">_xlfn.IFS(
fact_orders[[#This Row],[dim_customers.Customer Age]]&lt;=25,"18-25",
fact_orders[[#This Row],[dim_customers.Customer Age]]&lt;=35,"26-35",
fact_orders[[#This Row],[dim_customers.Customer Age]]&lt;=45,"36-45",
fact_orders[[#This Row],[dim_customers.Customer Age]]&lt;=55,"46-55",
TRUE,"56+"
)</f>
        <v>36-45</v>
      </c>
      <c r="X2664" t="str" cm="1">
        <f t="array" ref="X2664">_xlfn.IFS(fact_orders[[#This Row],[Original Price]]&lt;250,"Under 250", fact_orders[[#This Row],[Original Price]]&lt;500, "250-499",fact_orders[[#This Row],[Original Price]]&lt;1000,"500-999",fact_orders[[#This Row],[Original Price]]&lt;2000,"1000-1999",TRUE,"2000+")</f>
        <v>2000+</v>
      </c>
      <c r="Y2664" t="str" cm="1">
        <f t="array" ref="Y2664">_xlfn.IFS(fact_orders[[#This Row],[Discount%]]&lt;0.2,"10-19%",fact_orders[[#This Row],[Discount%]]&lt;0.3,"20-29%",fact_orders[[#This Row],[Discount%]]&lt;0.4,"30-39%",fact_orders[[#This Row],[Discount%]]&lt;0.5,"40-49%",TRUE,"50%+")</f>
        <v>30-39%</v>
      </c>
    </row>
    <row r="2665" spans="1:25" hidden="1" x14ac:dyDescent="0.3">
      <c r="A2665" t="s">
        <v>6081</v>
      </c>
      <c r="B2665" t="s">
        <v>3346</v>
      </c>
      <c r="C2665" t="s">
        <v>2490</v>
      </c>
      <c r="D2665" s="2">
        <v>44432</v>
      </c>
      <c r="E2665">
        <v>2364</v>
      </c>
      <c r="F2665" s="4">
        <v>0.37</v>
      </c>
      <c r="G2665" t="s">
        <v>2115</v>
      </c>
      <c r="H2665" t="s">
        <v>2461</v>
      </c>
      <c r="I2665" t="s">
        <v>2462</v>
      </c>
      <c r="J2665" t="s">
        <v>2487</v>
      </c>
      <c r="K2665" t="s">
        <v>2119</v>
      </c>
      <c r="L2665" t="s">
        <v>196</v>
      </c>
      <c r="M2665">
        <v>3</v>
      </c>
      <c r="N2665">
        <v>45</v>
      </c>
      <c r="O2665" t="s">
        <v>3345</v>
      </c>
      <c r="P2665" t="s">
        <v>3332</v>
      </c>
      <c r="Q2665" s="7">
        <f>fact_orders[[#This Row],[Original Price]]*(1-fact_orders[[#This Row],[Discount%]])</f>
        <v>1489.32</v>
      </c>
      <c r="R2665">
        <f>fact_orders[[#This Row],[Original Price]]*fact_orders[[#This Row],[Discount%]]</f>
        <v>874.68</v>
      </c>
      <c r="S2665">
        <f>YEAR(fact_orders[[#This Row],[Date]])</f>
        <v>2021</v>
      </c>
      <c r="T2665">
        <f>MONTH(fact_orders[[#This Row],[Date]])</f>
        <v>8</v>
      </c>
      <c r="U2665" t="str">
        <f>TEXT(fact_orders[[#This Row],[Date]],"mmm-yyyy")</f>
        <v>Aug-2021</v>
      </c>
      <c r="V2665" t="str">
        <f>"Q"&amp;ROUNDUP(MONTH(fact_orders[[#This Row],[Date]])/3,0)</f>
        <v>Q3</v>
      </c>
      <c r="W2665" t="str" cm="1">
        <f t="array" ref="W2665">_xlfn.IFS(
fact_orders[[#This Row],[dim_customers.Customer Age]]&lt;=25,"18-25",
fact_orders[[#This Row],[dim_customers.Customer Age]]&lt;=35,"26-35",
fact_orders[[#This Row],[dim_customers.Customer Age]]&lt;=45,"36-45",
fact_orders[[#This Row],[dim_customers.Customer Age]]&lt;=55,"46-55",
TRUE,"56+"
)</f>
        <v>36-45</v>
      </c>
      <c r="X2665" t="str" cm="1">
        <f t="array" ref="X2665">_xlfn.IFS(fact_orders[[#This Row],[Original Price]]&lt;250,"Under 250", fact_orders[[#This Row],[Original Price]]&lt;500, "250-499",fact_orders[[#This Row],[Original Price]]&lt;1000,"500-999",fact_orders[[#This Row],[Original Price]]&lt;2000,"1000-1999",TRUE,"2000+")</f>
        <v>2000+</v>
      </c>
      <c r="Y2665" t="str" cm="1">
        <f t="array" ref="Y2665">_xlfn.IFS(fact_orders[[#This Row],[Discount%]]&lt;0.2,"10-19%",fact_orders[[#This Row],[Discount%]]&lt;0.3,"20-29%",fact_orders[[#This Row],[Discount%]]&lt;0.4,"30-39%",fact_orders[[#This Row],[Discount%]]&lt;0.5,"40-49%",TRUE,"50%+")</f>
        <v>30-39%</v>
      </c>
    </row>
    <row r="2666" spans="1:25" hidden="1" x14ac:dyDescent="0.3">
      <c r="A2666" t="s">
        <v>6082</v>
      </c>
      <c r="B2666" t="s">
        <v>3347</v>
      </c>
      <c r="C2666" t="s">
        <v>2491</v>
      </c>
      <c r="D2666" s="2">
        <v>44765</v>
      </c>
      <c r="E2666">
        <v>1236</v>
      </c>
      <c r="F2666" s="4">
        <v>0.37</v>
      </c>
      <c r="G2666" t="s">
        <v>2115</v>
      </c>
      <c r="H2666" t="s">
        <v>2461</v>
      </c>
      <c r="I2666" t="s">
        <v>2462</v>
      </c>
      <c r="J2666" t="s">
        <v>2487</v>
      </c>
      <c r="K2666" t="s">
        <v>2119</v>
      </c>
      <c r="L2666" t="s">
        <v>139</v>
      </c>
      <c r="M2666">
        <v>5</v>
      </c>
      <c r="N2666">
        <v>46</v>
      </c>
      <c r="O2666" t="s">
        <v>3348</v>
      </c>
      <c r="P2666" t="s">
        <v>3349</v>
      </c>
      <c r="Q2666" s="7">
        <f>fact_orders[[#This Row],[Original Price]]*(1-fact_orders[[#This Row],[Discount%]])</f>
        <v>778.68</v>
      </c>
      <c r="R2666">
        <f>fact_orders[[#This Row],[Original Price]]*fact_orders[[#This Row],[Discount%]]</f>
        <v>457.32</v>
      </c>
      <c r="S2666">
        <f>YEAR(fact_orders[[#This Row],[Date]])</f>
        <v>2022</v>
      </c>
      <c r="T2666">
        <f>MONTH(fact_orders[[#This Row],[Date]])</f>
        <v>7</v>
      </c>
      <c r="U2666" t="str">
        <f>TEXT(fact_orders[[#This Row],[Date]],"mmm-yyyy")</f>
        <v>Jul-2022</v>
      </c>
      <c r="V2666" t="str">
        <f>"Q"&amp;ROUNDUP(MONTH(fact_orders[[#This Row],[Date]])/3,0)</f>
        <v>Q3</v>
      </c>
      <c r="W2666" t="str" cm="1">
        <f t="array" ref="W2666">_xlfn.IFS(
fact_orders[[#This Row],[dim_customers.Customer Age]]&lt;=25,"18-25",
fact_orders[[#This Row],[dim_customers.Customer Age]]&lt;=35,"26-35",
fact_orders[[#This Row],[dim_customers.Customer Age]]&lt;=45,"36-45",
fact_orders[[#This Row],[dim_customers.Customer Age]]&lt;=55,"46-55",
TRUE,"56+"
)</f>
        <v>46-55</v>
      </c>
      <c r="X2666" t="str" cm="1">
        <f t="array" ref="X2666">_xlfn.IFS(fact_orders[[#This Row],[Original Price]]&lt;250,"Under 250", fact_orders[[#This Row],[Original Price]]&lt;500, "250-499",fact_orders[[#This Row],[Original Price]]&lt;1000,"500-999",fact_orders[[#This Row],[Original Price]]&lt;2000,"1000-1999",TRUE,"2000+")</f>
        <v>1000-1999</v>
      </c>
      <c r="Y2666" t="str" cm="1">
        <f t="array" ref="Y2666">_xlfn.IFS(fact_orders[[#This Row],[Discount%]]&lt;0.2,"10-19%",fact_orders[[#This Row],[Discount%]]&lt;0.3,"20-29%",fact_orders[[#This Row],[Discount%]]&lt;0.4,"30-39%",fact_orders[[#This Row],[Discount%]]&lt;0.5,"40-49%",TRUE,"50%+")</f>
        <v>30-39%</v>
      </c>
    </row>
    <row r="2667" spans="1:25" hidden="1" x14ac:dyDescent="0.3">
      <c r="A2667" t="s">
        <v>6083</v>
      </c>
      <c r="B2667" t="s">
        <v>3350</v>
      </c>
      <c r="C2667" t="s">
        <v>2492</v>
      </c>
      <c r="D2667" s="2">
        <v>44966</v>
      </c>
      <c r="E2667">
        <v>756</v>
      </c>
      <c r="F2667" s="4">
        <v>0.4</v>
      </c>
      <c r="G2667" t="s">
        <v>2115</v>
      </c>
      <c r="H2667" t="s">
        <v>2461</v>
      </c>
      <c r="I2667" t="s">
        <v>2462</v>
      </c>
      <c r="J2667" t="s">
        <v>2487</v>
      </c>
      <c r="K2667" t="s">
        <v>2119</v>
      </c>
      <c r="L2667" t="s">
        <v>139</v>
      </c>
      <c r="M2667">
        <v>5</v>
      </c>
      <c r="N2667">
        <v>47</v>
      </c>
      <c r="O2667" t="s">
        <v>3348</v>
      </c>
      <c r="P2667" t="s">
        <v>3349</v>
      </c>
      <c r="Q2667" s="7">
        <f>fact_orders[[#This Row],[Original Price]]*(1-fact_orders[[#This Row],[Discount%]])</f>
        <v>453.59999999999997</v>
      </c>
      <c r="R2667">
        <f>fact_orders[[#This Row],[Original Price]]*fact_orders[[#This Row],[Discount%]]</f>
        <v>302.40000000000003</v>
      </c>
      <c r="S2667">
        <f>YEAR(fact_orders[[#This Row],[Date]])</f>
        <v>2023</v>
      </c>
      <c r="T2667">
        <f>MONTH(fact_orders[[#This Row],[Date]])</f>
        <v>2</v>
      </c>
      <c r="U2667" t="str">
        <f>TEXT(fact_orders[[#This Row],[Date]],"mmm-yyyy")</f>
        <v>Feb-2023</v>
      </c>
      <c r="V2667" t="str">
        <f>"Q"&amp;ROUNDUP(MONTH(fact_orders[[#This Row],[Date]])/3,0)</f>
        <v>Q1</v>
      </c>
      <c r="W2667" t="str" cm="1">
        <f t="array" ref="W2667">_xlfn.IFS(
fact_orders[[#This Row],[dim_customers.Customer Age]]&lt;=25,"18-25",
fact_orders[[#This Row],[dim_customers.Customer Age]]&lt;=35,"26-35",
fact_orders[[#This Row],[dim_customers.Customer Age]]&lt;=45,"36-45",
fact_orders[[#This Row],[dim_customers.Customer Age]]&lt;=55,"46-55",
TRUE,"56+"
)</f>
        <v>46-55</v>
      </c>
      <c r="X2667" t="str" cm="1">
        <f t="array" ref="X2667">_xlfn.IFS(fact_orders[[#This Row],[Original Price]]&lt;250,"Under 250", fact_orders[[#This Row],[Original Price]]&lt;500, "250-499",fact_orders[[#This Row],[Original Price]]&lt;1000,"500-999",fact_orders[[#This Row],[Original Price]]&lt;2000,"1000-1999",TRUE,"2000+")</f>
        <v>500-999</v>
      </c>
      <c r="Y2667" t="str" cm="1">
        <f t="array" ref="Y2667">_xlfn.IFS(fact_orders[[#This Row],[Discount%]]&lt;0.2,"10-19%",fact_orders[[#This Row],[Discount%]]&lt;0.3,"20-29%",fact_orders[[#This Row],[Discount%]]&lt;0.4,"30-39%",fact_orders[[#This Row],[Discount%]]&lt;0.5,"40-49%",TRUE,"50%+")</f>
        <v>40-49%</v>
      </c>
    </row>
    <row r="2668" spans="1:25" hidden="1" x14ac:dyDescent="0.3">
      <c r="A2668" t="s">
        <v>6084</v>
      </c>
      <c r="B2668" t="s">
        <v>3351</v>
      </c>
      <c r="C2668" t="s">
        <v>2493</v>
      </c>
      <c r="D2668" s="2">
        <v>44633</v>
      </c>
      <c r="E2668">
        <v>326</v>
      </c>
      <c r="F2668" s="4">
        <v>0.4</v>
      </c>
      <c r="G2668" t="s">
        <v>2115</v>
      </c>
      <c r="H2668" t="s">
        <v>2461</v>
      </c>
      <c r="I2668" t="s">
        <v>2462</v>
      </c>
      <c r="J2668" t="s">
        <v>2487</v>
      </c>
      <c r="K2668" t="s">
        <v>2119</v>
      </c>
      <c r="L2668" t="s">
        <v>139</v>
      </c>
      <c r="M2668">
        <v>4</v>
      </c>
      <c r="N2668">
        <v>48</v>
      </c>
      <c r="O2668" t="s">
        <v>3348</v>
      </c>
      <c r="P2668" t="s">
        <v>3349</v>
      </c>
      <c r="Q2668" s="7">
        <f>fact_orders[[#This Row],[Original Price]]*(1-fact_orders[[#This Row],[Discount%]])</f>
        <v>195.6</v>
      </c>
      <c r="R2668">
        <f>fact_orders[[#This Row],[Original Price]]*fact_orders[[#This Row],[Discount%]]</f>
        <v>130.4</v>
      </c>
      <c r="S2668">
        <f>YEAR(fact_orders[[#This Row],[Date]])</f>
        <v>2022</v>
      </c>
      <c r="T2668">
        <f>MONTH(fact_orders[[#This Row],[Date]])</f>
        <v>3</v>
      </c>
      <c r="U2668" t="str">
        <f>TEXT(fact_orders[[#This Row],[Date]],"mmm-yyyy")</f>
        <v>Mar-2022</v>
      </c>
      <c r="V2668" t="str">
        <f>"Q"&amp;ROUNDUP(MONTH(fact_orders[[#This Row],[Date]])/3,0)</f>
        <v>Q1</v>
      </c>
      <c r="W2668" t="str" cm="1">
        <f t="array" ref="W2668">_xlfn.IFS(
fact_orders[[#This Row],[dim_customers.Customer Age]]&lt;=25,"18-25",
fact_orders[[#This Row],[dim_customers.Customer Age]]&lt;=35,"26-35",
fact_orders[[#This Row],[dim_customers.Customer Age]]&lt;=45,"36-45",
fact_orders[[#This Row],[dim_customers.Customer Age]]&lt;=55,"46-55",
TRUE,"56+"
)</f>
        <v>46-55</v>
      </c>
      <c r="X2668" t="str" cm="1">
        <f t="array" ref="X2668">_xlfn.IFS(fact_orders[[#This Row],[Original Price]]&lt;250,"Under 250", fact_orders[[#This Row],[Original Price]]&lt;500, "250-499",fact_orders[[#This Row],[Original Price]]&lt;1000,"500-999",fact_orders[[#This Row],[Original Price]]&lt;2000,"1000-1999",TRUE,"2000+")</f>
        <v>250-499</v>
      </c>
      <c r="Y2668" t="str" cm="1">
        <f t="array" ref="Y2668">_xlfn.IFS(fact_orders[[#This Row],[Discount%]]&lt;0.2,"10-19%",fact_orders[[#This Row],[Discount%]]&lt;0.3,"20-29%",fact_orders[[#This Row],[Discount%]]&lt;0.4,"30-39%",fact_orders[[#This Row],[Discount%]]&lt;0.5,"40-49%",TRUE,"50%+")</f>
        <v>40-49%</v>
      </c>
    </row>
    <row r="2669" spans="1:25" hidden="1" x14ac:dyDescent="0.3">
      <c r="A2669" t="s">
        <v>6085</v>
      </c>
      <c r="B2669" t="s">
        <v>3352</v>
      </c>
      <c r="C2669" t="s">
        <v>2494</v>
      </c>
      <c r="D2669" s="2">
        <v>44676</v>
      </c>
      <c r="E2669">
        <v>453</v>
      </c>
      <c r="F2669" s="4">
        <v>0.4</v>
      </c>
      <c r="G2669" t="s">
        <v>2115</v>
      </c>
      <c r="H2669" t="s">
        <v>2461</v>
      </c>
      <c r="I2669" t="s">
        <v>2462</v>
      </c>
      <c r="J2669" t="s">
        <v>2487</v>
      </c>
      <c r="K2669" t="s">
        <v>2119</v>
      </c>
      <c r="L2669" t="s">
        <v>139</v>
      </c>
      <c r="M2669">
        <v>3</v>
      </c>
      <c r="N2669">
        <v>49</v>
      </c>
      <c r="O2669" t="s">
        <v>3348</v>
      </c>
      <c r="P2669" t="s">
        <v>3349</v>
      </c>
      <c r="Q2669" s="7">
        <f>fact_orders[[#This Row],[Original Price]]*(1-fact_orders[[#This Row],[Discount%]])</f>
        <v>271.8</v>
      </c>
      <c r="R2669">
        <f>fact_orders[[#This Row],[Original Price]]*fact_orders[[#This Row],[Discount%]]</f>
        <v>181.20000000000002</v>
      </c>
      <c r="S2669">
        <f>YEAR(fact_orders[[#This Row],[Date]])</f>
        <v>2022</v>
      </c>
      <c r="T2669">
        <f>MONTH(fact_orders[[#This Row],[Date]])</f>
        <v>4</v>
      </c>
      <c r="U2669" t="str">
        <f>TEXT(fact_orders[[#This Row],[Date]],"mmm-yyyy")</f>
        <v>Apr-2022</v>
      </c>
      <c r="V2669" t="str">
        <f>"Q"&amp;ROUNDUP(MONTH(fact_orders[[#This Row],[Date]])/3,0)</f>
        <v>Q2</v>
      </c>
      <c r="W2669" t="str" cm="1">
        <f t="array" ref="W2669">_xlfn.IFS(
fact_orders[[#This Row],[dim_customers.Customer Age]]&lt;=25,"18-25",
fact_orders[[#This Row],[dim_customers.Customer Age]]&lt;=35,"26-35",
fact_orders[[#This Row],[dim_customers.Customer Age]]&lt;=45,"36-45",
fact_orders[[#This Row],[dim_customers.Customer Age]]&lt;=55,"46-55",
TRUE,"56+"
)</f>
        <v>46-55</v>
      </c>
      <c r="X2669" t="str" cm="1">
        <f t="array" ref="X2669">_xlfn.IFS(fact_orders[[#This Row],[Original Price]]&lt;250,"Under 250", fact_orders[[#This Row],[Original Price]]&lt;500, "250-499",fact_orders[[#This Row],[Original Price]]&lt;1000,"500-999",fact_orders[[#This Row],[Original Price]]&lt;2000,"1000-1999",TRUE,"2000+")</f>
        <v>250-499</v>
      </c>
      <c r="Y2669" t="str" cm="1">
        <f t="array" ref="Y2669">_xlfn.IFS(fact_orders[[#This Row],[Discount%]]&lt;0.2,"10-19%",fact_orders[[#This Row],[Discount%]]&lt;0.3,"20-29%",fact_orders[[#This Row],[Discount%]]&lt;0.4,"30-39%",fact_orders[[#This Row],[Discount%]]&lt;0.5,"40-49%",TRUE,"50%+")</f>
        <v>40-49%</v>
      </c>
    </row>
    <row r="2670" spans="1:25" hidden="1" x14ac:dyDescent="0.3">
      <c r="A2670" t="s">
        <v>6086</v>
      </c>
      <c r="B2670" t="s">
        <v>3353</v>
      </c>
      <c r="C2670" t="s">
        <v>2495</v>
      </c>
      <c r="D2670" s="2">
        <v>44556</v>
      </c>
      <c r="E2670">
        <v>326</v>
      </c>
      <c r="F2670" s="4">
        <v>0.4</v>
      </c>
      <c r="G2670" t="s">
        <v>2115</v>
      </c>
      <c r="H2670" t="s">
        <v>2461</v>
      </c>
      <c r="I2670" t="s">
        <v>2462</v>
      </c>
      <c r="J2670" t="s">
        <v>2487</v>
      </c>
      <c r="K2670" t="s">
        <v>2119</v>
      </c>
      <c r="L2670" t="s">
        <v>16</v>
      </c>
      <c r="M2670">
        <v>5</v>
      </c>
      <c r="N2670">
        <v>17</v>
      </c>
      <c r="O2670" t="s">
        <v>3354</v>
      </c>
      <c r="P2670" t="s">
        <v>3349</v>
      </c>
      <c r="Q2670" s="7">
        <f>fact_orders[[#This Row],[Original Price]]*(1-fact_orders[[#This Row],[Discount%]])</f>
        <v>195.6</v>
      </c>
      <c r="R2670">
        <f>fact_orders[[#This Row],[Original Price]]*fact_orders[[#This Row],[Discount%]]</f>
        <v>130.4</v>
      </c>
      <c r="S2670">
        <f>YEAR(fact_orders[[#This Row],[Date]])</f>
        <v>2021</v>
      </c>
      <c r="T2670">
        <f>MONTH(fact_orders[[#This Row],[Date]])</f>
        <v>12</v>
      </c>
      <c r="U2670" t="str">
        <f>TEXT(fact_orders[[#This Row],[Date]],"mmm-yyyy")</f>
        <v>Dec-2021</v>
      </c>
      <c r="V2670" t="str">
        <f>"Q"&amp;ROUNDUP(MONTH(fact_orders[[#This Row],[Date]])/3,0)</f>
        <v>Q4</v>
      </c>
      <c r="W2670" t="str" cm="1">
        <f t="array" ref="W2670">_xlfn.IFS(
fact_orders[[#This Row],[dim_customers.Customer Age]]&lt;=25,"18-25",
fact_orders[[#This Row],[dim_customers.Customer Age]]&lt;=35,"26-35",
fact_orders[[#This Row],[dim_customers.Customer Age]]&lt;=45,"36-45",
fact_orders[[#This Row],[dim_customers.Customer Age]]&lt;=55,"46-55",
TRUE,"56+"
)</f>
        <v>18-25</v>
      </c>
      <c r="X2670" t="str" cm="1">
        <f t="array" ref="X2670">_xlfn.IFS(fact_orders[[#This Row],[Original Price]]&lt;250,"Under 250", fact_orders[[#This Row],[Original Price]]&lt;500, "250-499",fact_orders[[#This Row],[Original Price]]&lt;1000,"500-999",fact_orders[[#This Row],[Original Price]]&lt;2000,"1000-1999",TRUE,"2000+")</f>
        <v>250-499</v>
      </c>
      <c r="Y2670" t="str" cm="1">
        <f t="array" ref="Y2670">_xlfn.IFS(fact_orders[[#This Row],[Discount%]]&lt;0.2,"10-19%",fact_orders[[#This Row],[Discount%]]&lt;0.3,"20-29%",fact_orders[[#This Row],[Discount%]]&lt;0.4,"30-39%",fact_orders[[#This Row],[Discount%]]&lt;0.5,"40-49%",TRUE,"50%+")</f>
        <v>40-49%</v>
      </c>
    </row>
    <row r="2671" spans="1:25" hidden="1" x14ac:dyDescent="0.3">
      <c r="A2671" t="s">
        <v>6087</v>
      </c>
      <c r="B2671" t="s">
        <v>3355</v>
      </c>
      <c r="C2671" t="s">
        <v>2496</v>
      </c>
      <c r="D2671" s="2">
        <v>44830</v>
      </c>
      <c r="E2671">
        <v>456</v>
      </c>
      <c r="F2671" s="4">
        <v>0.4</v>
      </c>
      <c r="G2671" t="s">
        <v>2115</v>
      </c>
      <c r="H2671" t="s">
        <v>2461</v>
      </c>
      <c r="I2671" t="s">
        <v>2462</v>
      </c>
      <c r="J2671" t="s">
        <v>2487</v>
      </c>
      <c r="K2671" t="s">
        <v>2119</v>
      </c>
      <c r="L2671" t="s">
        <v>16</v>
      </c>
      <c r="M2671">
        <v>4</v>
      </c>
      <c r="N2671">
        <v>18</v>
      </c>
      <c r="O2671" t="s">
        <v>3354</v>
      </c>
      <c r="P2671" t="s">
        <v>3349</v>
      </c>
      <c r="Q2671" s="7">
        <f>fact_orders[[#This Row],[Original Price]]*(1-fact_orders[[#This Row],[Discount%]])</f>
        <v>273.59999999999997</v>
      </c>
      <c r="R2671">
        <f>fact_orders[[#This Row],[Original Price]]*fact_orders[[#This Row],[Discount%]]</f>
        <v>182.4</v>
      </c>
      <c r="S2671">
        <f>YEAR(fact_orders[[#This Row],[Date]])</f>
        <v>2022</v>
      </c>
      <c r="T2671">
        <f>MONTH(fact_orders[[#This Row],[Date]])</f>
        <v>9</v>
      </c>
      <c r="U2671" t="str">
        <f>TEXT(fact_orders[[#This Row],[Date]],"mmm-yyyy")</f>
        <v>Sep-2022</v>
      </c>
      <c r="V2671" t="str">
        <f>"Q"&amp;ROUNDUP(MONTH(fact_orders[[#This Row],[Date]])/3,0)</f>
        <v>Q3</v>
      </c>
      <c r="W2671" t="str" cm="1">
        <f t="array" ref="W2671">_xlfn.IFS(
fact_orders[[#This Row],[dim_customers.Customer Age]]&lt;=25,"18-25",
fact_orders[[#This Row],[dim_customers.Customer Age]]&lt;=35,"26-35",
fact_orders[[#This Row],[dim_customers.Customer Age]]&lt;=45,"36-45",
fact_orders[[#This Row],[dim_customers.Customer Age]]&lt;=55,"46-55",
TRUE,"56+"
)</f>
        <v>18-25</v>
      </c>
      <c r="X2671" t="str" cm="1">
        <f t="array" ref="X2671">_xlfn.IFS(fact_orders[[#This Row],[Original Price]]&lt;250,"Under 250", fact_orders[[#This Row],[Original Price]]&lt;500, "250-499",fact_orders[[#This Row],[Original Price]]&lt;1000,"500-999",fact_orders[[#This Row],[Original Price]]&lt;2000,"1000-1999",TRUE,"2000+")</f>
        <v>250-499</v>
      </c>
      <c r="Y2671" t="str" cm="1">
        <f t="array" ref="Y2671">_xlfn.IFS(fact_orders[[#This Row],[Discount%]]&lt;0.2,"10-19%",fact_orders[[#This Row],[Discount%]]&lt;0.3,"20-29%",fact_orders[[#This Row],[Discount%]]&lt;0.4,"30-39%",fact_orders[[#This Row],[Discount%]]&lt;0.5,"40-49%",TRUE,"50%+")</f>
        <v>40-49%</v>
      </c>
    </row>
    <row r="2672" spans="1:25" hidden="1" x14ac:dyDescent="0.3">
      <c r="A2672" t="s">
        <v>6088</v>
      </c>
      <c r="B2672" t="s">
        <v>3356</v>
      </c>
      <c r="C2672" t="s">
        <v>2497</v>
      </c>
      <c r="D2672" s="2">
        <v>44234</v>
      </c>
      <c r="E2672">
        <v>675</v>
      </c>
      <c r="F2672" s="4">
        <v>0.34</v>
      </c>
      <c r="G2672" t="s">
        <v>2115</v>
      </c>
      <c r="H2672" t="s">
        <v>2461</v>
      </c>
      <c r="I2672" t="s">
        <v>2462</v>
      </c>
      <c r="J2672" t="s">
        <v>2487</v>
      </c>
      <c r="K2672" t="s">
        <v>2119</v>
      </c>
      <c r="L2672" t="s">
        <v>16</v>
      </c>
      <c r="M2672">
        <v>3</v>
      </c>
      <c r="N2672">
        <v>19</v>
      </c>
      <c r="O2672" t="s">
        <v>3354</v>
      </c>
      <c r="P2672" t="s">
        <v>3349</v>
      </c>
      <c r="Q2672" s="7">
        <f>fact_orders[[#This Row],[Original Price]]*(1-fact_orders[[#This Row],[Discount%]])</f>
        <v>445.49999999999994</v>
      </c>
      <c r="R2672">
        <f>fact_orders[[#This Row],[Original Price]]*fact_orders[[#This Row],[Discount%]]</f>
        <v>229.50000000000003</v>
      </c>
      <c r="S2672">
        <f>YEAR(fact_orders[[#This Row],[Date]])</f>
        <v>2021</v>
      </c>
      <c r="T2672">
        <f>MONTH(fact_orders[[#This Row],[Date]])</f>
        <v>2</v>
      </c>
      <c r="U2672" t="str">
        <f>TEXT(fact_orders[[#This Row],[Date]],"mmm-yyyy")</f>
        <v>Feb-2021</v>
      </c>
      <c r="V2672" t="str">
        <f>"Q"&amp;ROUNDUP(MONTH(fact_orders[[#This Row],[Date]])/3,0)</f>
        <v>Q1</v>
      </c>
      <c r="W2672" t="str" cm="1">
        <f t="array" ref="W2672">_xlfn.IFS(
fact_orders[[#This Row],[dim_customers.Customer Age]]&lt;=25,"18-25",
fact_orders[[#This Row],[dim_customers.Customer Age]]&lt;=35,"26-35",
fact_orders[[#This Row],[dim_customers.Customer Age]]&lt;=45,"36-45",
fact_orders[[#This Row],[dim_customers.Customer Age]]&lt;=55,"46-55",
TRUE,"56+"
)</f>
        <v>18-25</v>
      </c>
      <c r="X2672" t="str" cm="1">
        <f t="array" ref="X2672">_xlfn.IFS(fact_orders[[#This Row],[Original Price]]&lt;250,"Under 250", fact_orders[[#This Row],[Original Price]]&lt;500, "250-499",fact_orders[[#This Row],[Original Price]]&lt;1000,"500-999",fact_orders[[#This Row],[Original Price]]&lt;2000,"1000-1999",TRUE,"2000+")</f>
        <v>500-999</v>
      </c>
      <c r="Y2672" t="str" cm="1">
        <f t="array" ref="Y2672">_xlfn.IFS(fact_orders[[#This Row],[Discount%]]&lt;0.2,"10-19%",fact_orders[[#This Row],[Discount%]]&lt;0.3,"20-29%",fact_orders[[#This Row],[Discount%]]&lt;0.4,"30-39%",fact_orders[[#This Row],[Discount%]]&lt;0.5,"40-49%",TRUE,"50%+")</f>
        <v>30-39%</v>
      </c>
    </row>
    <row r="2673" spans="1:25" hidden="1" x14ac:dyDescent="0.3">
      <c r="A2673" t="s">
        <v>6089</v>
      </c>
      <c r="B2673" t="s">
        <v>3357</v>
      </c>
      <c r="C2673" t="s">
        <v>2498</v>
      </c>
      <c r="D2673" s="2">
        <v>44825</v>
      </c>
      <c r="E2673">
        <v>654</v>
      </c>
      <c r="F2673" s="4">
        <v>0.34</v>
      </c>
      <c r="G2673" t="s">
        <v>2115</v>
      </c>
      <c r="H2673" t="s">
        <v>2461</v>
      </c>
      <c r="I2673" t="s">
        <v>2462</v>
      </c>
      <c r="J2673" t="s">
        <v>2487</v>
      </c>
      <c r="K2673" t="s">
        <v>2119</v>
      </c>
      <c r="L2673" t="s">
        <v>16</v>
      </c>
      <c r="M2673">
        <v>5</v>
      </c>
      <c r="N2673">
        <v>20</v>
      </c>
      <c r="O2673" t="s">
        <v>3354</v>
      </c>
      <c r="P2673" t="s">
        <v>3349</v>
      </c>
      <c r="Q2673" s="7">
        <f>fact_orders[[#This Row],[Original Price]]*(1-fact_orders[[#This Row],[Discount%]])</f>
        <v>431.63999999999993</v>
      </c>
      <c r="R2673">
        <f>fact_orders[[#This Row],[Original Price]]*fact_orders[[#This Row],[Discount%]]</f>
        <v>222.36</v>
      </c>
      <c r="S2673">
        <f>YEAR(fact_orders[[#This Row],[Date]])</f>
        <v>2022</v>
      </c>
      <c r="T2673">
        <f>MONTH(fact_orders[[#This Row],[Date]])</f>
        <v>9</v>
      </c>
      <c r="U2673" t="str">
        <f>TEXT(fact_orders[[#This Row],[Date]],"mmm-yyyy")</f>
        <v>Sep-2022</v>
      </c>
      <c r="V2673" t="str">
        <f>"Q"&amp;ROUNDUP(MONTH(fact_orders[[#This Row],[Date]])/3,0)</f>
        <v>Q3</v>
      </c>
      <c r="W2673" t="str" cm="1">
        <f t="array" ref="W2673">_xlfn.IFS(
fact_orders[[#This Row],[dim_customers.Customer Age]]&lt;=25,"18-25",
fact_orders[[#This Row],[dim_customers.Customer Age]]&lt;=35,"26-35",
fact_orders[[#This Row],[dim_customers.Customer Age]]&lt;=45,"36-45",
fact_orders[[#This Row],[dim_customers.Customer Age]]&lt;=55,"46-55",
TRUE,"56+"
)</f>
        <v>18-25</v>
      </c>
      <c r="X2673" t="str" cm="1">
        <f t="array" ref="X2673">_xlfn.IFS(fact_orders[[#This Row],[Original Price]]&lt;250,"Under 250", fact_orders[[#This Row],[Original Price]]&lt;500, "250-499",fact_orders[[#This Row],[Original Price]]&lt;1000,"500-999",fact_orders[[#This Row],[Original Price]]&lt;2000,"1000-1999",TRUE,"2000+")</f>
        <v>500-999</v>
      </c>
      <c r="Y2673" t="str" cm="1">
        <f t="array" ref="Y2673">_xlfn.IFS(fact_orders[[#This Row],[Discount%]]&lt;0.2,"10-19%",fact_orders[[#This Row],[Discount%]]&lt;0.3,"20-29%",fact_orders[[#This Row],[Discount%]]&lt;0.4,"30-39%",fact_orders[[#This Row],[Discount%]]&lt;0.5,"40-49%",TRUE,"50%+")</f>
        <v>30-39%</v>
      </c>
    </row>
    <row r="2674" spans="1:25" hidden="1" x14ac:dyDescent="0.3">
      <c r="A2674" t="s">
        <v>6090</v>
      </c>
      <c r="B2674" t="s">
        <v>3358</v>
      </c>
      <c r="C2674" t="s">
        <v>2499</v>
      </c>
      <c r="D2674" s="2">
        <v>44747</v>
      </c>
      <c r="E2674">
        <v>654</v>
      </c>
      <c r="F2674" s="4">
        <v>0.34</v>
      </c>
      <c r="G2674" t="s">
        <v>2115</v>
      </c>
      <c r="H2674" t="s">
        <v>2461</v>
      </c>
      <c r="I2674" t="s">
        <v>2462</v>
      </c>
      <c r="J2674" t="s">
        <v>2487</v>
      </c>
      <c r="K2674" t="s">
        <v>2119</v>
      </c>
      <c r="L2674" t="s">
        <v>16</v>
      </c>
      <c r="M2674">
        <v>5</v>
      </c>
      <c r="N2674">
        <v>21</v>
      </c>
      <c r="O2674" t="s">
        <v>3359</v>
      </c>
      <c r="P2674" t="s">
        <v>3349</v>
      </c>
      <c r="Q2674" s="7">
        <f>fact_orders[[#This Row],[Original Price]]*(1-fact_orders[[#This Row],[Discount%]])</f>
        <v>431.63999999999993</v>
      </c>
      <c r="R2674">
        <f>fact_orders[[#This Row],[Original Price]]*fact_orders[[#This Row],[Discount%]]</f>
        <v>222.36</v>
      </c>
      <c r="S2674">
        <f>YEAR(fact_orders[[#This Row],[Date]])</f>
        <v>2022</v>
      </c>
      <c r="T2674">
        <f>MONTH(fact_orders[[#This Row],[Date]])</f>
        <v>7</v>
      </c>
      <c r="U2674" t="str">
        <f>TEXT(fact_orders[[#This Row],[Date]],"mmm-yyyy")</f>
        <v>Jul-2022</v>
      </c>
      <c r="V2674" t="str">
        <f>"Q"&amp;ROUNDUP(MONTH(fact_orders[[#This Row],[Date]])/3,0)</f>
        <v>Q3</v>
      </c>
      <c r="W2674" t="str" cm="1">
        <f t="array" ref="W2674">_xlfn.IFS(
fact_orders[[#This Row],[dim_customers.Customer Age]]&lt;=25,"18-25",
fact_orders[[#This Row],[dim_customers.Customer Age]]&lt;=35,"26-35",
fact_orders[[#This Row],[dim_customers.Customer Age]]&lt;=45,"36-45",
fact_orders[[#This Row],[dim_customers.Customer Age]]&lt;=55,"46-55",
TRUE,"56+"
)</f>
        <v>18-25</v>
      </c>
      <c r="X2674" t="str" cm="1">
        <f t="array" ref="X2674">_xlfn.IFS(fact_orders[[#This Row],[Original Price]]&lt;250,"Under 250", fact_orders[[#This Row],[Original Price]]&lt;500, "250-499",fact_orders[[#This Row],[Original Price]]&lt;1000,"500-999",fact_orders[[#This Row],[Original Price]]&lt;2000,"1000-1999",TRUE,"2000+")</f>
        <v>500-999</v>
      </c>
      <c r="Y2674" t="str" cm="1">
        <f t="array" ref="Y2674">_xlfn.IFS(fact_orders[[#This Row],[Discount%]]&lt;0.2,"10-19%",fact_orders[[#This Row],[Discount%]]&lt;0.3,"20-29%",fact_orders[[#This Row],[Discount%]]&lt;0.4,"30-39%",fact_orders[[#This Row],[Discount%]]&lt;0.5,"40-49%",TRUE,"50%+")</f>
        <v>30-39%</v>
      </c>
    </row>
    <row r="2675" spans="1:25" hidden="1" x14ac:dyDescent="0.3">
      <c r="A2675" t="s">
        <v>6091</v>
      </c>
      <c r="B2675" t="s">
        <v>3360</v>
      </c>
      <c r="C2675" t="s">
        <v>2500</v>
      </c>
      <c r="D2675" s="2">
        <v>44786</v>
      </c>
      <c r="E2675">
        <v>654</v>
      </c>
      <c r="F2675" s="4">
        <v>0.34</v>
      </c>
      <c r="G2675" t="s">
        <v>2115</v>
      </c>
      <c r="H2675" t="s">
        <v>2461</v>
      </c>
      <c r="I2675" t="s">
        <v>2462</v>
      </c>
      <c r="J2675" t="s">
        <v>2487</v>
      </c>
      <c r="K2675" t="s">
        <v>2119</v>
      </c>
      <c r="L2675" t="s">
        <v>196</v>
      </c>
      <c r="M2675">
        <v>4</v>
      </c>
      <c r="N2675">
        <v>22</v>
      </c>
      <c r="O2675" t="s">
        <v>3359</v>
      </c>
      <c r="P2675" t="s">
        <v>3349</v>
      </c>
      <c r="Q2675" s="7">
        <f>fact_orders[[#This Row],[Original Price]]*(1-fact_orders[[#This Row],[Discount%]])</f>
        <v>431.63999999999993</v>
      </c>
      <c r="R2675">
        <f>fact_orders[[#This Row],[Original Price]]*fact_orders[[#This Row],[Discount%]]</f>
        <v>222.36</v>
      </c>
      <c r="S2675">
        <f>YEAR(fact_orders[[#This Row],[Date]])</f>
        <v>2022</v>
      </c>
      <c r="T2675">
        <f>MONTH(fact_orders[[#This Row],[Date]])</f>
        <v>8</v>
      </c>
      <c r="U2675" t="str">
        <f>TEXT(fact_orders[[#This Row],[Date]],"mmm-yyyy")</f>
        <v>Aug-2022</v>
      </c>
      <c r="V2675" t="str">
        <f>"Q"&amp;ROUNDUP(MONTH(fact_orders[[#This Row],[Date]])/3,0)</f>
        <v>Q3</v>
      </c>
      <c r="W2675" t="str" cm="1">
        <f t="array" ref="W2675">_xlfn.IFS(
fact_orders[[#This Row],[dim_customers.Customer Age]]&lt;=25,"18-25",
fact_orders[[#This Row],[dim_customers.Customer Age]]&lt;=35,"26-35",
fact_orders[[#This Row],[dim_customers.Customer Age]]&lt;=45,"36-45",
fact_orders[[#This Row],[dim_customers.Customer Age]]&lt;=55,"46-55",
TRUE,"56+"
)</f>
        <v>18-25</v>
      </c>
      <c r="X2675" t="str" cm="1">
        <f t="array" ref="X2675">_xlfn.IFS(fact_orders[[#This Row],[Original Price]]&lt;250,"Under 250", fact_orders[[#This Row],[Original Price]]&lt;500, "250-499",fact_orders[[#This Row],[Original Price]]&lt;1000,"500-999",fact_orders[[#This Row],[Original Price]]&lt;2000,"1000-1999",TRUE,"2000+")</f>
        <v>500-999</v>
      </c>
      <c r="Y2675" t="str" cm="1">
        <f t="array" ref="Y2675">_xlfn.IFS(fact_orders[[#This Row],[Discount%]]&lt;0.2,"10-19%",fact_orders[[#This Row],[Discount%]]&lt;0.3,"20-29%",fact_orders[[#This Row],[Discount%]]&lt;0.4,"30-39%",fact_orders[[#This Row],[Discount%]]&lt;0.5,"40-49%",TRUE,"50%+")</f>
        <v>30-39%</v>
      </c>
    </row>
    <row r="2676" spans="1:25" hidden="1" x14ac:dyDescent="0.3">
      <c r="A2676" t="s">
        <v>6092</v>
      </c>
      <c r="B2676" t="s">
        <v>3361</v>
      </c>
      <c r="C2676" t="s">
        <v>2501</v>
      </c>
      <c r="D2676" s="2">
        <v>44832</v>
      </c>
      <c r="E2676">
        <v>654</v>
      </c>
      <c r="F2676" s="4">
        <v>0.34</v>
      </c>
      <c r="G2676" t="s">
        <v>2115</v>
      </c>
      <c r="H2676" t="s">
        <v>2461</v>
      </c>
      <c r="I2676" t="s">
        <v>2462</v>
      </c>
      <c r="J2676" t="s">
        <v>2487</v>
      </c>
      <c r="K2676" t="s">
        <v>2119</v>
      </c>
      <c r="L2676" t="s">
        <v>196</v>
      </c>
      <c r="M2676">
        <v>2</v>
      </c>
      <c r="N2676">
        <v>16</v>
      </c>
      <c r="O2676" t="s">
        <v>3362</v>
      </c>
      <c r="P2676" t="s">
        <v>3363</v>
      </c>
      <c r="Q2676" s="7">
        <f>fact_orders[[#This Row],[Original Price]]*(1-fact_orders[[#This Row],[Discount%]])</f>
        <v>431.63999999999993</v>
      </c>
      <c r="R2676">
        <f>fact_orders[[#This Row],[Original Price]]*fact_orders[[#This Row],[Discount%]]</f>
        <v>222.36</v>
      </c>
      <c r="S2676">
        <f>YEAR(fact_orders[[#This Row],[Date]])</f>
        <v>2022</v>
      </c>
      <c r="T2676">
        <f>MONTH(fact_orders[[#This Row],[Date]])</f>
        <v>9</v>
      </c>
      <c r="U2676" t="str">
        <f>TEXT(fact_orders[[#This Row],[Date]],"mmm-yyyy")</f>
        <v>Sep-2022</v>
      </c>
      <c r="V2676" t="str">
        <f>"Q"&amp;ROUNDUP(MONTH(fact_orders[[#This Row],[Date]])/3,0)</f>
        <v>Q3</v>
      </c>
      <c r="W2676" t="str" cm="1">
        <f t="array" ref="W2676">_xlfn.IFS(
fact_orders[[#This Row],[dim_customers.Customer Age]]&lt;=25,"18-25",
fact_orders[[#This Row],[dim_customers.Customer Age]]&lt;=35,"26-35",
fact_orders[[#This Row],[dim_customers.Customer Age]]&lt;=45,"36-45",
fact_orders[[#This Row],[dim_customers.Customer Age]]&lt;=55,"46-55",
TRUE,"56+"
)</f>
        <v>18-25</v>
      </c>
      <c r="X2676" t="str" cm="1">
        <f t="array" ref="X2676">_xlfn.IFS(fact_orders[[#This Row],[Original Price]]&lt;250,"Under 250", fact_orders[[#This Row],[Original Price]]&lt;500, "250-499",fact_orders[[#This Row],[Original Price]]&lt;1000,"500-999",fact_orders[[#This Row],[Original Price]]&lt;2000,"1000-1999",TRUE,"2000+")</f>
        <v>500-999</v>
      </c>
      <c r="Y2676" t="str" cm="1">
        <f t="array" ref="Y2676">_xlfn.IFS(fact_orders[[#This Row],[Discount%]]&lt;0.2,"10-19%",fact_orders[[#This Row],[Discount%]]&lt;0.3,"20-29%",fact_orders[[#This Row],[Discount%]]&lt;0.4,"30-39%",fact_orders[[#This Row],[Discount%]]&lt;0.5,"40-49%",TRUE,"50%+")</f>
        <v>30-39%</v>
      </c>
    </row>
    <row r="2677" spans="1:25" hidden="1" x14ac:dyDescent="0.3">
      <c r="A2677" t="s">
        <v>6093</v>
      </c>
      <c r="B2677" t="s">
        <v>3364</v>
      </c>
      <c r="C2677" t="s">
        <v>2502</v>
      </c>
      <c r="D2677" s="2">
        <v>44914</v>
      </c>
      <c r="E2677">
        <v>356</v>
      </c>
      <c r="F2677" s="4">
        <v>0.38</v>
      </c>
      <c r="G2677" t="s">
        <v>2115</v>
      </c>
      <c r="H2677" t="s">
        <v>2461</v>
      </c>
      <c r="I2677" t="s">
        <v>2462</v>
      </c>
      <c r="J2677" t="s">
        <v>2487</v>
      </c>
      <c r="K2677" t="s">
        <v>2119</v>
      </c>
      <c r="L2677" t="s">
        <v>196</v>
      </c>
      <c r="M2677">
        <v>3</v>
      </c>
      <c r="N2677">
        <v>17</v>
      </c>
      <c r="O2677" t="s">
        <v>3362</v>
      </c>
      <c r="P2677" t="s">
        <v>3363</v>
      </c>
      <c r="Q2677" s="7">
        <f>fact_orders[[#This Row],[Original Price]]*(1-fact_orders[[#This Row],[Discount%]])</f>
        <v>220.72</v>
      </c>
      <c r="R2677">
        <f>fact_orders[[#This Row],[Original Price]]*fact_orders[[#This Row],[Discount%]]</f>
        <v>135.28</v>
      </c>
      <c r="S2677">
        <f>YEAR(fact_orders[[#This Row],[Date]])</f>
        <v>2022</v>
      </c>
      <c r="T2677">
        <f>MONTH(fact_orders[[#This Row],[Date]])</f>
        <v>12</v>
      </c>
      <c r="U2677" t="str">
        <f>TEXT(fact_orders[[#This Row],[Date]],"mmm-yyyy")</f>
        <v>Dec-2022</v>
      </c>
      <c r="V2677" t="str">
        <f>"Q"&amp;ROUNDUP(MONTH(fact_orders[[#This Row],[Date]])/3,0)</f>
        <v>Q4</v>
      </c>
      <c r="W2677" t="str" cm="1">
        <f t="array" ref="W2677">_xlfn.IFS(
fact_orders[[#This Row],[dim_customers.Customer Age]]&lt;=25,"18-25",
fact_orders[[#This Row],[dim_customers.Customer Age]]&lt;=35,"26-35",
fact_orders[[#This Row],[dim_customers.Customer Age]]&lt;=45,"36-45",
fact_orders[[#This Row],[dim_customers.Customer Age]]&lt;=55,"46-55",
TRUE,"56+"
)</f>
        <v>18-25</v>
      </c>
      <c r="X2677" t="str" cm="1">
        <f t="array" ref="X2677">_xlfn.IFS(fact_orders[[#This Row],[Original Price]]&lt;250,"Under 250", fact_orders[[#This Row],[Original Price]]&lt;500, "250-499",fact_orders[[#This Row],[Original Price]]&lt;1000,"500-999",fact_orders[[#This Row],[Original Price]]&lt;2000,"1000-1999",TRUE,"2000+")</f>
        <v>250-499</v>
      </c>
      <c r="Y2677" t="str" cm="1">
        <f t="array" ref="Y2677">_xlfn.IFS(fact_orders[[#This Row],[Discount%]]&lt;0.2,"10-19%",fact_orders[[#This Row],[Discount%]]&lt;0.3,"20-29%",fact_orders[[#This Row],[Discount%]]&lt;0.4,"30-39%",fact_orders[[#This Row],[Discount%]]&lt;0.5,"40-49%",TRUE,"50%+")</f>
        <v>30-39%</v>
      </c>
    </row>
    <row r="2678" spans="1:25" hidden="1" x14ac:dyDescent="0.3">
      <c r="A2678" t="s">
        <v>6094</v>
      </c>
      <c r="B2678" t="s">
        <v>3365</v>
      </c>
      <c r="C2678" t="s">
        <v>2503</v>
      </c>
      <c r="D2678" s="2">
        <v>44620</v>
      </c>
      <c r="E2678">
        <v>686</v>
      </c>
      <c r="F2678" s="4">
        <v>0.38</v>
      </c>
      <c r="G2678" t="s">
        <v>2115</v>
      </c>
      <c r="H2678" t="s">
        <v>2461</v>
      </c>
      <c r="I2678" t="s">
        <v>2462</v>
      </c>
      <c r="J2678" t="s">
        <v>2487</v>
      </c>
      <c r="K2678" t="s">
        <v>2119</v>
      </c>
      <c r="L2678" t="s">
        <v>196</v>
      </c>
      <c r="M2678">
        <v>4</v>
      </c>
      <c r="N2678">
        <v>18</v>
      </c>
      <c r="O2678" t="s">
        <v>3362</v>
      </c>
      <c r="P2678" t="s">
        <v>3363</v>
      </c>
      <c r="Q2678" s="7">
        <f>fact_orders[[#This Row],[Original Price]]*(1-fact_orders[[#This Row],[Discount%]])</f>
        <v>425.32</v>
      </c>
      <c r="R2678">
        <f>fact_orders[[#This Row],[Original Price]]*fact_orders[[#This Row],[Discount%]]</f>
        <v>260.68</v>
      </c>
      <c r="S2678">
        <f>YEAR(fact_orders[[#This Row],[Date]])</f>
        <v>2022</v>
      </c>
      <c r="T2678">
        <f>MONTH(fact_orders[[#This Row],[Date]])</f>
        <v>2</v>
      </c>
      <c r="U2678" t="str">
        <f>TEXT(fact_orders[[#This Row],[Date]],"mmm-yyyy")</f>
        <v>Feb-2022</v>
      </c>
      <c r="V2678" t="str">
        <f>"Q"&amp;ROUNDUP(MONTH(fact_orders[[#This Row],[Date]])/3,0)</f>
        <v>Q1</v>
      </c>
      <c r="W2678" t="str" cm="1">
        <f t="array" ref="W2678">_xlfn.IFS(
fact_orders[[#This Row],[dim_customers.Customer Age]]&lt;=25,"18-25",
fact_orders[[#This Row],[dim_customers.Customer Age]]&lt;=35,"26-35",
fact_orders[[#This Row],[dim_customers.Customer Age]]&lt;=45,"36-45",
fact_orders[[#This Row],[dim_customers.Customer Age]]&lt;=55,"46-55",
TRUE,"56+"
)</f>
        <v>18-25</v>
      </c>
      <c r="X2678" t="str" cm="1">
        <f t="array" ref="X2678">_xlfn.IFS(fact_orders[[#This Row],[Original Price]]&lt;250,"Under 250", fact_orders[[#This Row],[Original Price]]&lt;500, "250-499",fact_orders[[#This Row],[Original Price]]&lt;1000,"500-999",fact_orders[[#This Row],[Original Price]]&lt;2000,"1000-1999",TRUE,"2000+")</f>
        <v>500-999</v>
      </c>
      <c r="Y2678" t="str" cm="1">
        <f t="array" ref="Y2678">_xlfn.IFS(fact_orders[[#This Row],[Discount%]]&lt;0.2,"10-19%",fact_orders[[#This Row],[Discount%]]&lt;0.3,"20-29%",fact_orders[[#This Row],[Discount%]]&lt;0.4,"30-39%",fact_orders[[#This Row],[Discount%]]&lt;0.5,"40-49%",TRUE,"50%+")</f>
        <v>30-39%</v>
      </c>
    </row>
    <row r="2679" spans="1:25" hidden="1" x14ac:dyDescent="0.3">
      <c r="A2679" t="s">
        <v>6095</v>
      </c>
      <c r="B2679" t="s">
        <v>3366</v>
      </c>
      <c r="C2679" t="s">
        <v>2504</v>
      </c>
      <c r="D2679" s="2">
        <v>44303</v>
      </c>
      <c r="E2679">
        <v>456</v>
      </c>
      <c r="F2679" s="4">
        <v>0.38</v>
      </c>
      <c r="G2679" t="s">
        <v>2115</v>
      </c>
      <c r="H2679" t="s">
        <v>2461</v>
      </c>
      <c r="I2679" t="s">
        <v>2505</v>
      </c>
      <c r="J2679" t="s">
        <v>2506</v>
      </c>
      <c r="K2679" t="s">
        <v>2119</v>
      </c>
      <c r="L2679" t="s">
        <v>196</v>
      </c>
      <c r="M2679">
        <v>5</v>
      </c>
      <c r="N2679">
        <v>19</v>
      </c>
      <c r="O2679" t="s">
        <v>3362</v>
      </c>
      <c r="P2679" t="s">
        <v>3363</v>
      </c>
      <c r="Q2679" s="7">
        <f>fact_orders[[#This Row],[Original Price]]*(1-fact_orders[[#This Row],[Discount%]])</f>
        <v>282.71999999999997</v>
      </c>
      <c r="R2679">
        <f>fact_orders[[#This Row],[Original Price]]*fact_orders[[#This Row],[Discount%]]</f>
        <v>173.28</v>
      </c>
      <c r="S2679">
        <f>YEAR(fact_orders[[#This Row],[Date]])</f>
        <v>2021</v>
      </c>
      <c r="T2679">
        <f>MONTH(fact_orders[[#This Row],[Date]])</f>
        <v>4</v>
      </c>
      <c r="U2679" t="str">
        <f>TEXT(fact_orders[[#This Row],[Date]],"mmm-yyyy")</f>
        <v>Apr-2021</v>
      </c>
      <c r="V2679" t="str">
        <f>"Q"&amp;ROUNDUP(MONTH(fact_orders[[#This Row],[Date]])/3,0)</f>
        <v>Q2</v>
      </c>
      <c r="W2679" t="str" cm="1">
        <f t="array" ref="W2679">_xlfn.IFS(
fact_orders[[#This Row],[dim_customers.Customer Age]]&lt;=25,"18-25",
fact_orders[[#This Row],[dim_customers.Customer Age]]&lt;=35,"26-35",
fact_orders[[#This Row],[dim_customers.Customer Age]]&lt;=45,"36-45",
fact_orders[[#This Row],[dim_customers.Customer Age]]&lt;=55,"46-55",
TRUE,"56+"
)</f>
        <v>18-25</v>
      </c>
      <c r="X2679" t="str" cm="1">
        <f t="array" ref="X2679">_xlfn.IFS(fact_orders[[#This Row],[Original Price]]&lt;250,"Under 250", fact_orders[[#This Row],[Original Price]]&lt;500, "250-499",fact_orders[[#This Row],[Original Price]]&lt;1000,"500-999",fact_orders[[#This Row],[Original Price]]&lt;2000,"1000-1999",TRUE,"2000+")</f>
        <v>250-499</v>
      </c>
      <c r="Y2679" t="str" cm="1">
        <f t="array" ref="Y2679">_xlfn.IFS(fact_orders[[#This Row],[Discount%]]&lt;0.2,"10-19%",fact_orders[[#This Row],[Discount%]]&lt;0.3,"20-29%",fact_orders[[#This Row],[Discount%]]&lt;0.4,"30-39%",fact_orders[[#This Row],[Discount%]]&lt;0.5,"40-49%",TRUE,"50%+")</f>
        <v>30-39%</v>
      </c>
    </row>
    <row r="2680" spans="1:25" hidden="1" x14ac:dyDescent="0.3">
      <c r="A2680" t="s">
        <v>6096</v>
      </c>
      <c r="B2680" t="s">
        <v>3367</v>
      </c>
      <c r="C2680" t="s">
        <v>2507</v>
      </c>
      <c r="D2680" s="2">
        <v>44220</v>
      </c>
      <c r="E2680">
        <v>516</v>
      </c>
      <c r="F2680" s="4">
        <v>0.38</v>
      </c>
      <c r="G2680" t="s">
        <v>2115</v>
      </c>
      <c r="H2680" t="s">
        <v>2461</v>
      </c>
      <c r="I2680" t="s">
        <v>2505</v>
      </c>
      <c r="J2680" t="s">
        <v>2506</v>
      </c>
      <c r="K2680" t="s">
        <v>2119</v>
      </c>
      <c r="L2680" t="s">
        <v>196</v>
      </c>
      <c r="M2680">
        <v>4</v>
      </c>
      <c r="N2680">
        <v>20</v>
      </c>
      <c r="O2680" t="s">
        <v>3368</v>
      </c>
      <c r="P2680" t="s">
        <v>3363</v>
      </c>
      <c r="Q2680" s="7">
        <f>fact_orders[[#This Row],[Original Price]]*(1-fact_orders[[#This Row],[Discount%]])</f>
        <v>319.92</v>
      </c>
      <c r="R2680">
        <f>fact_orders[[#This Row],[Original Price]]*fact_orders[[#This Row],[Discount%]]</f>
        <v>196.08</v>
      </c>
      <c r="S2680">
        <f>YEAR(fact_orders[[#This Row],[Date]])</f>
        <v>2021</v>
      </c>
      <c r="T2680">
        <f>MONTH(fact_orders[[#This Row],[Date]])</f>
        <v>1</v>
      </c>
      <c r="U2680" t="str">
        <f>TEXT(fact_orders[[#This Row],[Date]],"mmm-yyyy")</f>
        <v>Jan-2021</v>
      </c>
      <c r="V2680" t="str">
        <f>"Q"&amp;ROUNDUP(MONTH(fact_orders[[#This Row],[Date]])/3,0)</f>
        <v>Q1</v>
      </c>
      <c r="W2680" t="str" cm="1">
        <f t="array" ref="W2680">_xlfn.IFS(
fact_orders[[#This Row],[dim_customers.Customer Age]]&lt;=25,"18-25",
fact_orders[[#This Row],[dim_customers.Customer Age]]&lt;=35,"26-35",
fact_orders[[#This Row],[dim_customers.Customer Age]]&lt;=45,"36-45",
fact_orders[[#This Row],[dim_customers.Customer Age]]&lt;=55,"46-55",
TRUE,"56+"
)</f>
        <v>18-25</v>
      </c>
      <c r="X2680" t="str" cm="1">
        <f t="array" ref="X2680">_xlfn.IFS(fact_orders[[#This Row],[Original Price]]&lt;250,"Under 250", fact_orders[[#This Row],[Original Price]]&lt;500, "250-499",fact_orders[[#This Row],[Original Price]]&lt;1000,"500-999",fact_orders[[#This Row],[Original Price]]&lt;2000,"1000-1999",TRUE,"2000+")</f>
        <v>500-999</v>
      </c>
      <c r="Y2680" t="str" cm="1">
        <f t="array" ref="Y2680">_xlfn.IFS(fact_orders[[#This Row],[Discount%]]&lt;0.2,"10-19%",fact_orders[[#This Row],[Discount%]]&lt;0.3,"20-29%",fact_orders[[#This Row],[Discount%]]&lt;0.4,"30-39%",fact_orders[[#This Row],[Discount%]]&lt;0.5,"40-49%",TRUE,"50%+")</f>
        <v>30-39%</v>
      </c>
    </row>
    <row r="2681" spans="1:25" hidden="1" x14ac:dyDescent="0.3">
      <c r="A2681" t="s">
        <v>6097</v>
      </c>
      <c r="B2681" t="s">
        <v>3369</v>
      </c>
      <c r="C2681" t="s">
        <v>2508</v>
      </c>
      <c r="D2681" s="2">
        <v>44588</v>
      </c>
      <c r="E2681">
        <v>355</v>
      </c>
      <c r="F2681" s="4">
        <v>0.38</v>
      </c>
      <c r="G2681" t="s">
        <v>2115</v>
      </c>
      <c r="H2681" t="s">
        <v>2461</v>
      </c>
      <c r="I2681" t="s">
        <v>2505</v>
      </c>
      <c r="J2681" t="s">
        <v>2506</v>
      </c>
      <c r="K2681" t="s">
        <v>2119</v>
      </c>
      <c r="L2681" t="s">
        <v>196</v>
      </c>
      <c r="M2681">
        <v>4</v>
      </c>
      <c r="N2681">
        <v>21</v>
      </c>
      <c r="O2681" t="s">
        <v>3368</v>
      </c>
      <c r="P2681" t="s">
        <v>3363</v>
      </c>
      <c r="Q2681" s="7">
        <f>fact_orders[[#This Row],[Original Price]]*(1-fact_orders[[#This Row],[Discount%]])</f>
        <v>220.1</v>
      </c>
      <c r="R2681">
        <f>fact_orders[[#This Row],[Original Price]]*fact_orders[[#This Row],[Discount%]]</f>
        <v>134.9</v>
      </c>
      <c r="S2681">
        <f>YEAR(fact_orders[[#This Row],[Date]])</f>
        <v>2022</v>
      </c>
      <c r="T2681">
        <f>MONTH(fact_orders[[#This Row],[Date]])</f>
        <v>1</v>
      </c>
      <c r="U2681" t="str">
        <f>TEXT(fact_orders[[#This Row],[Date]],"mmm-yyyy")</f>
        <v>Jan-2022</v>
      </c>
      <c r="V2681" t="str">
        <f>"Q"&amp;ROUNDUP(MONTH(fact_orders[[#This Row],[Date]])/3,0)</f>
        <v>Q1</v>
      </c>
      <c r="W2681" t="str" cm="1">
        <f t="array" ref="W2681">_xlfn.IFS(
fact_orders[[#This Row],[dim_customers.Customer Age]]&lt;=25,"18-25",
fact_orders[[#This Row],[dim_customers.Customer Age]]&lt;=35,"26-35",
fact_orders[[#This Row],[dim_customers.Customer Age]]&lt;=45,"36-45",
fact_orders[[#This Row],[dim_customers.Customer Age]]&lt;=55,"46-55",
TRUE,"56+"
)</f>
        <v>18-25</v>
      </c>
      <c r="X2681" t="str" cm="1">
        <f t="array" ref="X2681">_xlfn.IFS(fact_orders[[#This Row],[Original Price]]&lt;250,"Under 250", fact_orders[[#This Row],[Original Price]]&lt;500, "250-499",fact_orders[[#This Row],[Original Price]]&lt;1000,"500-999",fact_orders[[#This Row],[Original Price]]&lt;2000,"1000-1999",TRUE,"2000+")</f>
        <v>250-499</v>
      </c>
      <c r="Y2681" t="str" cm="1">
        <f t="array" ref="Y2681">_xlfn.IFS(fact_orders[[#This Row],[Discount%]]&lt;0.2,"10-19%",fact_orders[[#This Row],[Discount%]]&lt;0.3,"20-29%",fact_orders[[#This Row],[Discount%]]&lt;0.4,"30-39%",fact_orders[[#This Row],[Discount%]]&lt;0.5,"40-49%",TRUE,"50%+")</f>
        <v>30-39%</v>
      </c>
    </row>
    <row r="2682" spans="1:25" hidden="1" x14ac:dyDescent="0.3">
      <c r="A2682" t="s">
        <v>6098</v>
      </c>
      <c r="B2682" t="s">
        <v>3370</v>
      </c>
      <c r="C2682" t="s">
        <v>2509</v>
      </c>
      <c r="D2682" s="2">
        <v>44960</v>
      </c>
      <c r="E2682">
        <v>465</v>
      </c>
      <c r="F2682" s="4">
        <v>0.21</v>
      </c>
      <c r="G2682" t="s">
        <v>2115</v>
      </c>
      <c r="H2682" t="s">
        <v>2461</v>
      </c>
      <c r="I2682" t="s">
        <v>2505</v>
      </c>
      <c r="J2682" t="s">
        <v>2506</v>
      </c>
      <c r="K2682" t="s">
        <v>2119</v>
      </c>
      <c r="L2682" t="s">
        <v>16</v>
      </c>
      <c r="M2682">
        <v>4</v>
      </c>
      <c r="N2682">
        <v>22</v>
      </c>
      <c r="O2682" t="s">
        <v>3368</v>
      </c>
      <c r="P2682" t="s">
        <v>3363</v>
      </c>
      <c r="Q2682" s="7">
        <f>fact_orders[[#This Row],[Original Price]]*(1-fact_orders[[#This Row],[Discount%]])</f>
        <v>367.35</v>
      </c>
      <c r="R2682">
        <f>fact_orders[[#This Row],[Original Price]]*fact_orders[[#This Row],[Discount%]]</f>
        <v>97.649999999999991</v>
      </c>
      <c r="S2682">
        <f>YEAR(fact_orders[[#This Row],[Date]])</f>
        <v>2023</v>
      </c>
      <c r="T2682">
        <f>MONTH(fact_orders[[#This Row],[Date]])</f>
        <v>2</v>
      </c>
      <c r="U2682" t="str">
        <f>TEXT(fact_orders[[#This Row],[Date]],"mmm-yyyy")</f>
        <v>Feb-2023</v>
      </c>
      <c r="V2682" t="str">
        <f>"Q"&amp;ROUNDUP(MONTH(fact_orders[[#This Row],[Date]])/3,0)</f>
        <v>Q1</v>
      </c>
      <c r="W2682" t="str" cm="1">
        <f t="array" ref="W2682">_xlfn.IFS(
fact_orders[[#This Row],[dim_customers.Customer Age]]&lt;=25,"18-25",
fact_orders[[#This Row],[dim_customers.Customer Age]]&lt;=35,"26-35",
fact_orders[[#This Row],[dim_customers.Customer Age]]&lt;=45,"36-45",
fact_orders[[#This Row],[dim_customers.Customer Age]]&lt;=55,"46-55",
TRUE,"56+"
)</f>
        <v>18-25</v>
      </c>
      <c r="X2682" t="str" cm="1">
        <f t="array" ref="X2682">_xlfn.IFS(fact_orders[[#This Row],[Original Price]]&lt;250,"Under 250", fact_orders[[#This Row],[Original Price]]&lt;500, "250-499",fact_orders[[#This Row],[Original Price]]&lt;1000,"500-999",fact_orders[[#This Row],[Original Price]]&lt;2000,"1000-1999",TRUE,"2000+")</f>
        <v>250-499</v>
      </c>
      <c r="Y2682" t="str" cm="1">
        <f t="array" ref="Y2682">_xlfn.IFS(fact_orders[[#This Row],[Discount%]]&lt;0.2,"10-19%",fact_orders[[#This Row],[Discount%]]&lt;0.3,"20-29%",fact_orders[[#This Row],[Discount%]]&lt;0.4,"30-39%",fact_orders[[#This Row],[Discount%]]&lt;0.5,"40-49%",TRUE,"50%+")</f>
        <v>20-29%</v>
      </c>
    </row>
    <row r="2683" spans="1:25" hidden="1" x14ac:dyDescent="0.3">
      <c r="A2683" t="s">
        <v>6099</v>
      </c>
      <c r="B2683" t="s">
        <v>3371</v>
      </c>
      <c r="C2683" t="s">
        <v>2510</v>
      </c>
      <c r="D2683" s="2">
        <v>44582</v>
      </c>
      <c r="E2683">
        <v>965</v>
      </c>
      <c r="F2683" s="4">
        <v>0.21</v>
      </c>
      <c r="G2683" t="s">
        <v>2115</v>
      </c>
      <c r="H2683" t="s">
        <v>2461</v>
      </c>
      <c r="I2683" t="s">
        <v>2505</v>
      </c>
      <c r="J2683" t="s">
        <v>2506</v>
      </c>
      <c r="K2683" t="s">
        <v>2119</v>
      </c>
      <c r="L2683" t="s">
        <v>16</v>
      </c>
      <c r="M2683">
        <v>3</v>
      </c>
      <c r="N2683">
        <v>23</v>
      </c>
      <c r="O2683" t="s">
        <v>3368</v>
      </c>
      <c r="P2683" t="s">
        <v>3363</v>
      </c>
      <c r="Q2683" s="7">
        <f>fact_orders[[#This Row],[Original Price]]*(1-fact_orders[[#This Row],[Discount%]])</f>
        <v>762.35</v>
      </c>
      <c r="R2683">
        <f>fact_orders[[#This Row],[Original Price]]*fact_orders[[#This Row],[Discount%]]</f>
        <v>202.65</v>
      </c>
      <c r="S2683">
        <f>YEAR(fact_orders[[#This Row],[Date]])</f>
        <v>2022</v>
      </c>
      <c r="T2683">
        <f>MONTH(fact_orders[[#This Row],[Date]])</f>
        <v>1</v>
      </c>
      <c r="U2683" t="str">
        <f>TEXT(fact_orders[[#This Row],[Date]],"mmm-yyyy")</f>
        <v>Jan-2022</v>
      </c>
      <c r="V2683" t="str">
        <f>"Q"&amp;ROUNDUP(MONTH(fact_orders[[#This Row],[Date]])/3,0)</f>
        <v>Q1</v>
      </c>
      <c r="W2683" t="str" cm="1">
        <f t="array" ref="W2683">_xlfn.IFS(
fact_orders[[#This Row],[dim_customers.Customer Age]]&lt;=25,"18-25",
fact_orders[[#This Row],[dim_customers.Customer Age]]&lt;=35,"26-35",
fact_orders[[#This Row],[dim_customers.Customer Age]]&lt;=45,"36-45",
fact_orders[[#This Row],[dim_customers.Customer Age]]&lt;=55,"46-55",
TRUE,"56+"
)</f>
        <v>18-25</v>
      </c>
      <c r="X2683" t="str" cm="1">
        <f t="array" ref="X2683">_xlfn.IFS(fact_orders[[#This Row],[Original Price]]&lt;250,"Under 250", fact_orders[[#This Row],[Original Price]]&lt;500, "250-499",fact_orders[[#This Row],[Original Price]]&lt;1000,"500-999",fact_orders[[#This Row],[Original Price]]&lt;2000,"1000-1999",TRUE,"2000+")</f>
        <v>500-999</v>
      </c>
      <c r="Y2683" t="str" cm="1">
        <f t="array" ref="Y2683">_xlfn.IFS(fact_orders[[#This Row],[Discount%]]&lt;0.2,"10-19%",fact_orders[[#This Row],[Discount%]]&lt;0.3,"20-29%",fact_orders[[#This Row],[Discount%]]&lt;0.4,"30-39%",fact_orders[[#This Row],[Discount%]]&lt;0.5,"40-49%",TRUE,"50%+")</f>
        <v>20-29%</v>
      </c>
    </row>
    <row r="2684" spans="1:25" hidden="1" x14ac:dyDescent="0.3">
      <c r="A2684" t="s">
        <v>6100</v>
      </c>
      <c r="B2684" t="s">
        <v>3372</v>
      </c>
      <c r="C2684" t="s">
        <v>2511</v>
      </c>
      <c r="D2684" s="2">
        <v>44966</v>
      </c>
      <c r="E2684">
        <v>1158</v>
      </c>
      <c r="F2684" s="4">
        <v>0.21</v>
      </c>
      <c r="G2684" t="s">
        <v>2115</v>
      </c>
      <c r="H2684" t="s">
        <v>2461</v>
      </c>
      <c r="I2684" t="s">
        <v>2505</v>
      </c>
      <c r="J2684" t="s">
        <v>2506</v>
      </c>
      <c r="K2684" t="s">
        <v>2119</v>
      </c>
      <c r="L2684" t="s">
        <v>16</v>
      </c>
      <c r="M2684">
        <v>2</v>
      </c>
      <c r="N2684">
        <v>18</v>
      </c>
      <c r="O2684" t="s">
        <v>3373</v>
      </c>
      <c r="P2684" t="s">
        <v>3363</v>
      </c>
      <c r="Q2684" s="7">
        <f>fact_orders[[#This Row],[Original Price]]*(1-fact_orders[[#This Row],[Discount%]])</f>
        <v>914.82</v>
      </c>
      <c r="R2684">
        <f>fact_orders[[#This Row],[Original Price]]*fact_orders[[#This Row],[Discount%]]</f>
        <v>243.17999999999998</v>
      </c>
      <c r="S2684">
        <f>YEAR(fact_orders[[#This Row],[Date]])</f>
        <v>2023</v>
      </c>
      <c r="T2684">
        <f>MONTH(fact_orders[[#This Row],[Date]])</f>
        <v>2</v>
      </c>
      <c r="U2684" t="str">
        <f>TEXT(fact_orders[[#This Row],[Date]],"mmm-yyyy")</f>
        <v>Feb-2023</v>
      </c>
      <c r="V2684" t="str">
        <f>"Q"&amp;ROUNDUP(MONTH(fact_orders[[#This Row],[Date]])/3,0)</f>
        <v>Q1</v>
      </c>
      <c r="W2684" t="str" cm="1">
        <f t="array" ref="W2684">_xlfn.IFS(
fact_orders[[#This Row],[dim_customers.Customer Age]]&lt;=25,"18-25",
fact_orders[[#This Row],[dim_customers.Customer Age]]&lt;=35,"26-35",
fact_orders[[#This Row],[dim_customers.Customer Age]]&lt;=45,"36-45",
fact_orders[[#This Row],[dim_customers.Customer Age]]&lt;=55,"46-55",
TRUE,"56+"
)</f>
        <v>18-25</v>
      </c>
      <c r="X2684" t="str" cm="1">
        <f t="array" ref="X2684">_xlfn.IFS(fact_orders[[#This Row],[Original Price]]&lt;250,"Under 250", fact_orders[[#This Row],[Original Price]]&lt;500, "250-499",fact_orders[[#This Row],[Original Price]]&lt;1000,"500-999",fact_orders[[#This Row],[Original Price]]&lt;2000,"1000-1999",TRUE,"2000+")</f>
        <v>1000-1999</v>
      </c>
      <c r="Y2684" t="str" cm="1">
        <f t="array" ref="Y2684">_xlfn.IFS(fact_orders[[#This Row],[Discount%]]&lt;0.2,"10-19%",fact_orders[[#This Row],[Discount%]]&lt;0.3,"20-29%",fact_orders[[#This Row],[Discount%]]&lt;0.4,"30-39%",fact_orders[[#This Row],[Discount%]]&lt;0.5,"40-49%",TRUE,"50%+")</f>
        <v>20-29%</v>
      </c>
    </row>
    <row r="2685" spans="1:25" hidden="1" x14ac:dyDescent="0.3">
      <c r="A2685" t="s">
        <v>6101</v>
      </c>
      <c r="B2685" t="s">
        <v>3374</v>
      </c>
      <c r="C2685" t="s">
        <v>2512</v>
      </c>
      <c r="D2685" s="2">
        <v>44254</v>
      </c>
      <c r="E2685">
        <v>264</v>
      </c>
      <c r="F2685" s="4">
        <v>0.21</v>
      </c>
      <c r="G2685" t="s">
        <v>2115</v>
      </c>
      <c r="H2685" t="s">
        <v>2461</v>
      </c>
      <c r="I2685" t="s">
        <v>2505</v>
      </c>
      <c r="J2685" t="s">
        <v>2258</v>
      </c>
      <c r="K2685" t="s">
        <v>2119</v>
      </c>
      <c r="L2685" t="s">
        <v>16</v>
      </c>
      <c r="M2685">
        <v>5</v>
      </c>
      <c r="N2685">
        <v>18</v>
      </c>
      <c r="O2685" t="s">
        <v>3373</v>
      </c>
      <c r="P2685" t="s">
        <v>3363</v>
      </c>
      <c r="Q2685" s="7">
        <f>fact_orders[[#This Row],[Original Price]]*(1-fact_orders[[#This Row],[Discount%]])</f>
        <v>208.56</v>
      </c>
      <c r="R2685">
        <f>fact_orders[[#This Row],[Original Price]]*fact_orders[[#This Row],[Discount%]]</f>
        <v>55.44</v>
      </c>
      <c r="S2685">
        <f>YEAR(fact_orders[[#This Row],[Date]])</f>
        <v>2021</v>
      </c>
      <c r="T2685">
        <f>MONTH(fact_orders[[#This Row],[Date]])</f>
        <v>2</v>
      </c>
      <c r="U2685" t="str">
        <f>TEXT(fact_orders[[#This Row],[Date]],"mmm-yyyy")</f>
        <v>Feb-2021</v>
      </c>
      <c r="V2685" t="str">
        <f>"Q"&amp;ROUNDUP(MONTH(fact_orders[[#This Row],[Date]])/3,0)</f>
        <v>Q1</v>
      </c>
      <c r="W2685" t="str" cm="1">
        <f t="array" ref="W2685">_xlfn.IFS(
fact_orders[[#This Row],[dim_customers.Customer Age]]&lt;=25,"18-25",
fact_orders[[#This Row],[dim_customers.Customer Age]]&lt;=35,"26-35",
fact_orders[[#This Row],[dim_customers.Customer Age]]&lt;=45,"36-45",
fact_orders[[#This Row],[dim_customers.Customer Age]]&lt;=55,"46-55",
TRUE,"56+"
)</f>
        <v>18-25</v>
      </c>
      <c r="X2685" t="str" cm="1">
        <f t="array" ref="X2685">_xlfn.IFS(fact_orders[[#This Row],[Original Price]]&lt;250,"Under 250", fact_orders[[#This Row],[Original Price]]&lt;500, "250-499",fact_orders[[#This Row],[Original Price]]&lt;1000,"500-999",fact_orders[[#This Row],[Original Price]]&lt;2000,"1000-1999",TRUE,"2000+")</f>
        <v>250-499</v>
      </c>
      <c r="Y2685" t="str" cm="1">
        <f t="array" ref="Y2685">_xlfn.IFS(fact_orders[[#This Row],[Discount%]]&lt;0.2,"10-19%",fact_orders[[#This Row],[Discount%]]&lt;0.3,"20-29%",fact_orders[[#This Row],[Discount%]]&lt;0.4,"30-39%",fact_orders[[#This Row],[Discount%]]&lt;0.5,"40-49%",TRUE,"50%+")</f>
        <v>20-29%</v>
      </c>
    </row>
    <row r="2686" spans="1:25" hidden="1" x14ac:dyDescent="0.3">
      <c r="A2686" t="s">
        <v>6102</v>
      </c>
      <c r="B2686" t="s">
        <v>3375</v>
      </c>
      <c r="C2686" t="s">
        <v>2513</v>
      </c>
      <c r="D2686" s="2">
        <v>44398</v>
      </c>
      <c r="E2686">
        <v>433</v>
      </c>
      <c r="F2686" s="4">
        <v>0.21</v>
      </c>
      <c r="G2686" t="s">
        <v>2115</v>
      </c>
      <c r="H2686" t="s">
        <v>2461</v>
      </c>
      <c r="I2686" t="s">
        <v>2505</v>
      </c>
      <c r="J2686" t="s">
        <v>2258</v>
      </c>
      <c r="K2686" t="s">
        <v>2119</v>
      </c>
      <c r="L2686" t="s">
        <v>16</v>
      </c>
      <c r="M2686">
        <v>4</v>
      </c>
      <c r="N2686">
        <v>18</v>
      </c>
      <c r="O2686" t="s">
        <v>3373</v>
      </c>
      <c r="P2686" t="s">
        <v>3363</v>
      </c>
      <c r="Q2686" s="7">
        <f>fact_orders[[#This Row],[Original Price]]*(1-fact_orders[[#This Row],[Discount%]])</f>
        <v>342.07</v>
      </c>
      <c r="R2686">
        <f>fact_orders[[#This Row],[Original Price]]*fact_orders[[#This Row],[Discount%]]</f>
        <v>90.929999999999993</v>
      </c>
      <c r="S2686">
        <f>YEAR(fact_orders[[#This Row],[Date]])</f>
        <v>2021</v>
      </c>
      <c r="T2686">
        <f>MONTH(fact_orders[[#This Row],[Date]])</f>
        <v>7</v>
      </c>
      <c r="U2686" t="str">
        <f>TEXT(fact_orders[[#This Row],[Date]],"mmm-yyyy")</f>
        <v>Jul-2021</v>
      </c>
      <c r="V2686" t="str">
        <f>"Q"&amp;ROUNDUP(MONTH(fact_orders[[#This Row],[Date]])/3,0)</f>
        <v>Q3</v>
      </c>
      <c r="W2686" t="str" cm="1">
        <f t="array" ref="W2686">_xlfn.IFS(
fact_orders[[#This Row],[dim_customers.Customer Age]]&lt;=25,"18-25",
fact_orders[[#This Row],[dim_customers.Customer Age]]&lt;=35,"26-35",
fact_orders[[#This Row],[dim_customers.Customer Age]]&lt;=45,"36-45",
fact_orders[[#This Row],[dim_customers.Customer Age]]&lt;=55,"46-55",
TRUE,"56+"
)</f>
        <v>18-25</v>
      </c>
      <c r="X2686" t="str" cm="1">
        <f t="array" ref="X2686">_xlfn.IFS(fact_orders[[#This Row],[Original Price]]&lt;250,"Under 250", fact_orders[[#This Row],[Original Price]]&lt;500, "250-499",fact_orders[[#This Row],[Original Price]]&lt;1000,"500-999",fact_orders[[#This Row],[Original Price]]&lt;2000,"1000-1999",TRUE,"2000+")</f>
        <v>250-499</v>
      </c>
      <c r="Y2686" t="str" cm="1">
        <f t="array" ref="Y2686">_xlfn.IFS(fact_orders[[#This Row],[Discount%]]&lt;0.2,"10-19%",fact_orders[[#This Row],[Discount%]]&lt;0.3,"20-29%",fact_orders[[#This Row],[Discount%]]&lt;0.4,"30-39%",fact_orders[[#This Row],[Discount%]]&lt;0.5,"40-49%",TRUE,"50%+")</f>
        <v>20-29%</v>
      </c>
    </row>
    <row r="2687" spans="1:25" hidden="1" x14ac:dyDescent="0.3">
      <c r="A2687" t="s">
        <v>6103</v>
      </c>
      <c r="B2687" t="s">
        <v>3376</v>
      </c>
      <c r="C2687" t="s">
        <v>2514</v>
      </c>
      <c r="D2687" s="2">
        <v>44586</v>
      </c>
      <c r="E2687">
        <v>562</v>
      </c>
      <c r="F2687" s="4">
        <v>0.22</v>
      </c>
      <c r="G2687" t="s">
        <v>2115</v>
      </c>
      <c r="H2687" t="s">
        <v>2461</v>
      </c>
      <c r="I2687" t="s">
        <v>2505</v>
      </c>
      <c r="J2687" t="s">
        <v>2258</v>
      </c>
      <c r="K2687" t="s">
        <v>2119</v>
      </c>
      <c r="L2687" t="s">
        <v>16</v>
      </c>
      <c r="M2687">
        <v>2</v>
      </c>
      <c r="N2687">
        <v>18</v>
      </c>
      <c r="O2687" t="s">
        <v>3373</v>
      </c>
      <c r="P2687" t="s">
        <v>3363</v>
      </c>
      <c r="Q2687" s="7">
        <f>fact_orders[[#This Row],[Original Price]]*(1-fact_orders[[#This Row],[Discount%]])</f>
        <v>438.36</v>
      </c>
      <c r="R2687">
        <f>fact_orders[[#This Row],[Original Price]]*fact_orders[[#This Row],[Discount%]]</f>
        <v>123.64</v>
      </c>
      <c r="S2687">
        <f>YEAR(fact_orders[[#This Row],[Date]])</f>
        <v>2022</v>
      </c>
      <c r="T2687">
        <f>MONTH(fact_orders[[#This Row],[Date]])</f>
        <v>1</v>
      </c>
      <c r="U2687" t="str">
        <f>TEXT(fact_orders[[#This Row],[Date]],"mmm-yyyy")</f>
        <v>Jan-2022</v>
      </c>
      <c r="V2687" t="str">
        <f>"Q"&amp;ROUNDUP(MONTH(fact_orders[[#This Row],[Date]])/3,0)</f>
        <v>Q1</v>
      </c>
      <c r="W2687" t="str" cm="1">
        <f t="array" ref="W2687">_xlfn.IFS(
fact_orders[[#This Row],[dim_customers.Customer Age]]&lt;=25,"18-25",
fact_orders[[#This Row],[dim_customers.Customer Age]]&lt;=35,"26-35",
fact_orders[[#This Row],[dim_customers.Customer Age]]&lt;=45,"36-45",
fact_orders[[#This Row],[dim_customers.Customer Age]]&lt;=55,"46-55",
TRUE,"56+"
)</f>
        <v>18-25</v>
      </c>
      <c r="X2687" t="str" cm="1">
        <f t="array" ref="X2687">_xlfn.IFS(fact_orders[[#This Row],[Original Price]]&lt;250,"Under 250", fact_orders[[#This Row],[Original Price]]&lt;500, "250-499",fact_orders[[#This Row],[Original Price]]&lt;1000,"500-999",fact_orders[[#This Row],[Original Price]]&lt;2000,"1000-1999",TRUE,"2000+")</f>
        <v>500-999</v>
      </c>
      <c r="Y2687" t="str" cm="1">
        <f t="array" ref="Y2687">_xlfn.IFS(fact_orders[[#This Row],[Discount%]]&lt;0.2,"10-19%",fact_orders[[#This Row],[Discount%]]&lt;0.3,"20-29%",fact_orders[[#This Row],[Discount%]]&lt;0.4,"30-39%",fact_orders[[#This Row],[Discount%]]&lt;0.5,"40-49%",TRUE,"50%+")</f>
        <v>20-29%</v>
      </c>
    </row>
    <row r="2688" spans="1:25" hidden="1" x14ac:dyDescent="0.3">
      <c r="A2688" t="s">
        <v>6104</v>
      </c>
      <c r="B2688" t="s">
        <v>3377</v>
      </c>
      <c r="C2688" t="s">
        <v>2515</v>
      </c>
      <c r="D2688" s="2">
        <v>44658</v>
      </c>
      <c r="E2688">
        <v>423</v>
      </c>
      <c r="F2688" s="4">
        <v>0.22</v>
      </c>
      <c r="G2688" t="s">
        <v>2115</v>
      </c>
      <c r="H2688" t="s">
        <v>2461</v>
      </c>
      <c r="I2688" t="s">
        <v>2505</v>
      </c>
      <c r="J2688" t="s">
        <v>2258</v>
      </c>
      <c r="K2688" t="s">
        <v>2119</v>
      </c>
      <c r="L2688" t="s">
        <v>16</v>
      </c>
      <c r="M2688">
        <v>5</v>
      </c>
      <c r="N2688">
        <v>18</v>
      </c>
      <c r="O2688" t="s">
        <v>3373</v>
      </c>
      <c r="P2688" t="s">
        <v>3363</v>
      </c>
      <c r="Q2688" s="7">
        <f>fact_orders[[#This Row],[Original Price]]*(1-fact_orders[[#This Row],[Discount%]])</f>
        <v>329.94</v>
      </c>
      <c r="R2688">
        <f>fact_orders[[#This Row],[Original Price]]*fact_orders[[#This Row],[Discount%]]</f>
        <v>93.06</v>
      </c>
      <c r="S2688">
        <f>YEAR(fact_orders[[#This Row],[Date]])</f>
        <v>2022</v>
      </c>
      <c r="T2688">
        <f>MONTH(fact_orders[[#This Row],[Date]])</f>
        <v>4</v>
      </c>
      <c r="U2688" t="str">
        <f>TEXT(fact_orders[[#This Row],[Date]],"mmm-yyyy")</f>
        <v>Apr-2022</v>
      </c>
      <c r="V2688" t="str">
        <f>"Q"&amp;ROUNDUP(MONTH(fact_orders[[#This Row],[Date]])/3,0)</f>
        <v>Q2</v>
      </c>
      <c r="W2688" t="str" cm="1">
        <f t="array" ref="W2688">_xlfn.IFS(
fact_orders[[#This Row],[dim_customers.Customer Age]]&lt;=25,"18-25",
fact_orders[[#This Row],[dim_customers.Customer Age]]&lt;=35,"26-35",
fact_orders[[#This Row],[dim_customers.Customer Age]]&lt;=45,"36-45",
fact_orders[[#This Row],[dim_customers.Customer Age]]&lt;=55,"46-55",
TRUE,"56+"
)</f>
        <v>18-25</v>
      </c>
      <c r="X2688" t="str" cm="1">
        <f t="array" ref="X2688">_xlfn.IFS(fact_orders[[#This Row],[Original Price]]&lt;250,"Under 250", fact_orders[[#This Row],[Original Price]]&lt;500, "250-499",fact_orders[[#This Row],[Original Price]]&lt;1000,"500-999",fact_orders[[#This Row],[Original Price]]&lt;2000,"1000-1999",TRUE,"2000+")</f>
        <v>250-499</v>
      </c>
      <c r="Y2688" t="str" cm="1">
        <f t="array" ref="Y2688">_xlfn.IFS(fact_orders[[#This Row],[Discount%]]&lt;0.2,"10-19%",fact_orders[[#This Row],[Discount%]]&lt;0.3,"20-29%",fact_orders[[#This Row],[Discount%]]&lt;0.4,"30-39%",fact_orders[[#This Row],[Discount%]]&lt;0.5,"40-49%",TRUE,"50%+")</f>
        <v>20-29%</v>
      </c>
    </row>
    <row r="2689" spans="1:25" hidden="1" x14ac:dyDescent="0.3">
      <c r="A2689" t="s">
        <v>6105</v>
      </c>
      <c r="B2689" t="s">
        <v>3378</v>
      </c>
      <c r="C2689" t="s">
        <v>2516</v>
      </c>
      <c r="D2689" s="2">
        <v>44852</v>
      </c>
      <c r="E2689">
        <v>621</v>
      </c>
      <c r="F2689" s="4">
        <v>0.22</v>
      </c>
      <c r="G2689" t="s">
        <v>2115</v>
      </c>
      <c r="H2689" t="s">
        <v>2461</v>
      </c>
      <c r="I2689" t="s">
        <v>2505</v>
      </c>
      <c r="J2689" t="s">
        <v>2258</v>
      </c>
      <c r="K2689" t="s">
        <v>2119</v>
      </c>
      <c r="L2689" t="s">
        <v>29</v>
      </c>
      <c r="M2689">
        <v>5</v>
      </c>
      <c r="N2689">
        <v>18</v>
      </c>
      <c r="O2689" t="s">
        <v>3373</v>
      </c>
      <c r="P2689" t="s">
        <v>3363</v>
      </c>
      <c r="Q2689" s="7">
        <f>fact_orders[[#This Row],[Original Price]]*(1-fact_orders[[#This Row],[Discount%]])</f>
        <v>484.38</v>
      </c>
      <c r="R2689">
        <f>fact_orders[[#This Row],[Original Price]]*fact_orders[[#This Row],[Discount%]]</f>
        <v>136.62</v>
      </c>
      <c r="S2689">
        <f>YEAR(fact_orders[[#This Row],[Date]])</f>
        <v>2022</v>
      </c>
      <c r="T2689">
        <f>MONTH(fact_orders[[#This Row],[Date]])</f>
        <v>10</v>
      </c>
      <c r="U2689" t="str">
        <f>TEXT(fact_orders[[#This Row],[Date]],"mmm-yyyy")</f>
        <v>Oct-2022</v>
      </c>
      <c r="V2689" t="str">
        <f>"Q"&amp;ROUNDUP(MONTH(fact_orders[[#This Row],[Date]])/3,0)</f>
        <v>Q4</v>
      </c>
      <c r="W2689" t="str" cm="1">
        <f t="array" ref="W2689">_xlfn.IFS(
fact_orders[[#This Row],[dim_customers.Customer Age]]&lt;=25,"18-25",
fact_orders[[#This Row],[dim_customers.Customer Age]]&lt;=35,"26-35",
fact_orders[[#This Row],[dim_customers.Customer Age]]&lt;=45,"36-45",
fact_orders[[#This Row],[dim_customers.Customer Age]]&lt;=55,"46-55",
TRUE,"56+"
)</f>
        <v>18-25</v>
      </c>
      <c r="X2689" t="str" cm="1">
        <f t="array" ref="X2689">_xlfn.IFS(fact_orders[[#This Row],[Original Price]]&lt;250,"Under 250", fact_orders[[#This Row],[Original Price]]&lt;500, "250-499",fact_orders[[#This Row],[Original Price]]&lt;1000,"500-999",fact_orders[[#This Row],[Original Price]]&lt;2000,"1000-1999",TRUE,"2000+")</f>
        <v>500-999</v>
      </c>
      <c r="Y2689" t="str" cm="1">
        <f t="array" ref="Y2689">_xlfn.IFS(fact_orders[[#This Row],[Discount%]]&lt;0.2,"10-19%",fact_orders[[#This Row],[Discount%]]&lt;0.3,"20-29%",fact_orders[[#This Row],[Discount%]]&lt;0.4,"30-39%",fact_orders[[#This Row],[Discount%]]&lt;0.5,"40-49%",TRUE,"50%+")</f>
        <v>20-29%</v>
      </c>
    </row>
    <row r="2690" spans="1:25" hidden="1" x14ac:dyDescent="0.3">
      <c r="A2690" t="s">
        <v>6106</v>
      </c>
      <c r="B2690" t="s">
        <v>3379</v>
      </c>
      <c r="C2690" t="s">
        <v>2517</v>
      </c>
      <c r="D2690" s="2">
        <v>44243</v>
      </c>
      <c r="E2690">
        <v>333</v>
      </c>
      <c r="F2690" s="4">
        <v>0.22</v>
      </c>
      <c r="G2690" t="s">
        <v>2115</v>
      </c>
      <c r="H2690" t="s">
        <v>2461</v>
      </c>
      <c r="I2690" t="s">
        <v>2505</v>
      </c>
      <c r="J2690" t="s">
        <v>2258</v>
      </c>
      <c r="K2690" t="s">
        <v>2119</v>
      </c>
      <c r="L2690" t="s">
        <v>29</v>
      </c>
      <c r="M2690">
        <v>4</v>
      </c>
      <c r="N2690">
        <v>23</v>
      </c>
      <c r="O2690" t="s">
        <v>3380</v>
      </c>
      <c r="P2690" t="s">
        <v>3381</v>
      </c>
      <c r="Q2690" s="7">
        <f>fact_orders[[#This Row],[Original Price]]*(1-fact_orders[[#This Row],[Discount%]])</f>
        <v>259.74</v>
      </c>
      <c r="R2690">
        <f>fact_orders[[#This Row],[Original Price]]*fact_orders[[#This Row],[Discount%]]</f>
        <v>73.260000000000005</v>
      </c>
      <c r="S2690">
        <f>YEAR(fact_orders[[#This Row],[Date]])</f>
        <v>2021</v>
      </c>
      <c r="T2690">
        <f>MONTH(fact_orders[[#This Row],[Date]])</f>
        <v>2</v>
      </c>
      <c r="U2690" t="str">
        <f>TEXT(fact_orders[[#This Row],[Date]],"mmm-yyyy")</f>
        <v>Feb-2021</v>
      </c>
      <c r="V2690" t="str">
        <f>"Q"&amp;ROUNDUP(MONTH(fact_orders[[#This Row],[Date]])/3,0)</f>
        <v>Q1</v>
      </c>
      <c r="W2690" t="str" cm="1">
        <f t="array" ref="W2690">_xlfn.IFS(
fact_orders[[#This Row],[dim_customers.Customer Age]]&lt;=25,"18-25",
fact_orders[[#This Row],[dim_customers.Customer Age]]&lt;=35,"26-35",
fact_orders[[#This Row],[dim_customers.Customer Age]]&lt;=45,"36-45",
fact_orders[[#This Row],[dim_customers.Customer Age]]&lt;=55,"46-55",
TRUE,"56+"
)</f>
        <v>18-25</v>
      </c>
      <c r="X2690" t="str" cm="1">
        <f t="array" ref="X2690">_xlfn.IFS(fact_orders[[#This Row],[Original Price]]&lt;250,"Under 250", fact_orders[[#This Row],[Original Price]]&lt;500, "250-499",fact_orders[[#This Row],[Original Price]]&lt;1000,"500-999",fact_orders[[#This Row],[Original Price]]&lt;2000,"1000-1999",TRUE,"2000+")</f>
        <v>250-499</v>
      </c>
      <c r="Y2690" t="str" cm="1">
        <f t="array" ref="Y2690">_xlfn.IFS(fact_orders[[#This Row],[Discount%]]&lt;0.2,"10-19%",fact_orders[[#This Row],[Discount%]]&lt;0.3,"20-29%",fact_orders[[#This Row],[Discount%]]&lt;0.4,"30-39%",fact_orders[[#This Row],[Discount%]]&lt;0.5,"40-49%",TRUE,"50%+")</f>
        <v>20-29%</v>
      </c>
    </row>
    <row r="2691" spans="1:25" hidden="1" x14ac:dyDescent="0.3">
      <c r="A2691" t="s">
        <v>6107</v>
      </c>
      <c r="B2691" t="s">
        <v>3382</v>
      </c>
      <c r="C2691" t="s">
        <v>2518</v>
      </c>
      <c r="D2691" s="2">
        <v>44231</v>
      </c>
      <c r="E2691">
        <v>236</v>
      </c>
      <c r="F2691" s="4">
        <v>0.22</v>
      </c>
      <c r="G2691" t="s">
        <v>2115</v>
      </c>
      <c r="H2691" t="s">
        <v>2461</v>
      </c>
      <c r="I2691" t="s">
        <v>2505</v>
      </c>
      <c r="J2691" t="s">
        <v>2258</v>
      </c>
      <c r="K2691" t="s">
        <v>2119</v>
      </c>
      <c r="L2691" t="s">
        <v>29</v>
      </c>
      <c r="M2691">
        <v>4</v>
      </c>
      <c r="N2691">
        <v>24</v>
      </c>
      <c r="O2691" t="s">
        <v>3380</v>
      </c>
      <c r="P2691" t="s">
        <v>3381</v>
      </c>
      <c r="Q2691" s="7">
        <f>fact_orders[[#This Row],[Original Price]]*(1-fact_orders[[#This Row],[Discount%]])</f>
        <v>184.08</v>
      </c>
      <c r="R2691">
        <f>fact_orders[[#This Row],[Original Price]]*fact_orders[[#This Row],[Discount%]]</f>
        <v>51.92</v>
      </c>
      <c r="S2691">
        <f>YEAR(fact_orders[[#This Row],[Date]])</f>
        <v>2021</v>
      </c>
      <c r="T2691">
        <f>MONTH(fact_orders[[#This Row],[Date]])</f>
        <v>2</v>
      </c>
      <c r="U2691" t="str">
        <f>TEXT(fact_orders[[#This Row],[Date]],"mmm-yyyy")</f>
        <v>Feb-2021</v>
      </c>
      <c r="V2691" t="str">
        <f>"Q"&amp;ROUNDUP(MONTH(fact_orders[[#This Row],[Date]])/3,0)</f>
        <v>Q1</v>
      </c>
      <c r="W2691" t="str" cm="1">
        <f t="array" ref="W2691">_xlfn.IFS(
fact_orders[[#This Row],[dim_customers.Customer Age]]&lt;=25,"18-25",
fact_orders[[#This Row],[dim_customers.Customer Age]]&lt;=35,"26-35",
fact_orders[[#This Row],[dim_customers.Customer Age]]&lt;=45,"36-45",
fact_orders[[#This Row],[dim_customers.Customer Age]]&lt;=55,"46-55",
TRUE,"56+"
)</f>
        <v>18-25</v>
      </c>
      <c r="X2691" t="str" cm="1">
        <f t="array" ref="X2691">_xlfn.IFS(fact_orders[[#This Row],[Original Price]]&lt;250,"Under 250", fact_orders[[#This Row],[Original Price]]&lt;500, "250-499",fact_orders[[#This Row],[Original Price]]&lt;1000,"500-999",fact_orders[[#This Row],[Original Price]]&lt;2000,"1000-1999",TRUE,"2000+")</f>
        <v>Under 250</v>
      </c>
      <c r="Y2691" t="str" cm="1">
        <f t="array" ref="Y2691">_xlfn.IFS(fact_orders[[#This Row],[Discount%]]&lt;0.2,"10-19%",fact_orders[[#This Row],[Discount%]]&lt;0.3,"20-29%",fact_orders[[#This Row],[Discount%]]&lt;0.4,"30-39%",fact_orders[[#This Row],[Discount%]]&lt;0.5,"40-49%",TRUE,"50%+")</f>
        <v>20-29%</v>
      </c>
    </row>
    <row r="2692" spans="1:25" hidden="1" x14ac:dyDescent="0.3">
      <c r="A2692" t="s">
        <v>6108</v>
      </c>
      <c r="B2692" t="s">
        <v>3383</v>
      </c>
      <c r="C2692" t="s">
        <v>2519</v>
      </c>
      <c r="D2692" s="2">
        <v>44715</v>
      </c>
      <c r="E2692">
        <v>456</v>
      </c>
      <c r="F2692" s="4">
        <v>0.22</v>
      </c>
      <c r="G2692" t="s">
        <v>2115</v>
      </c>
      <c r="H2692" t="s">
        <v>2461</v>
      </c>
      <c r="I2692" t="s">
        <v>2505</v>
      </c>
      <c r="J2692" t="s">
        <v>2258</v>
      </c>
      <c r="K2692" t="s">
        <v>2119</v>
      </c>
      <c r="L2692" t="s">
        <v>29</v>
      </c>
      <c r="M2692">
        <v>4</v>
      </c>
      <c r="N2692">
        <v>25</v>
      </c>
      <c r="O2692" t="s">
        <v>3380</v>
      </c>
      <c r="P2692" t="s">
        <v>3381</v>
      </c>
      <c r="Q2692" s="7">
        <f>fact_orders[[#This Row],[Original Price]]*(1-fact_orders[[#This Row],[Discount%]])</f>
        <v>355.68</v>
      </c>
      <c r="R2692">
        <f>fact_orders[[#This Row],[Original Price]]*fact_orders[[#This Row],[Discount%]]</f>
        <v>100.32000000000001</v>
      </c>
      <c r="S2692">
        <f>YEAR(fact_orders[[#This Row],[Date]])</f>
        <v>2022</v>
      </c>
      <c r="T2692">
        <f>MONTH(fact_orders[[#This Row],[Date]])</f>
        <v>6</v>
      </c>
      <c r="U2692" t="str">
        <f>TEXT(fact_orders[[#This Row],[Date]],"mmm-yyyy")</f>
        <v>Jun-2022</v>
      </c>
      <c r="V2692" t="str">
        <f>"Q"&amp;ROUNDUP(MONTH(fact_orders[[#This Row],[Date]])/3,0)</f>
        <v>Q2</v>
      </c>
      <c r="W2692" t="str" cm="1">
        <f t="array" ref="W2692">_xlfn.IFS(
fact_orders[[#This Row],[dim_customers.Customer Age]]&lt;=25,"18-25",
fact_orders[[#This Row],[dim_customers.Customer Age]]&lt;=35,"26-35",
fact_orders[[#This Row],[dim_customers.Customer Age]]&lt;=45,"36-45",
fact_orders[[#This Row],[dim_customers.Customer Age]]&lt;=55,"46-55",
TRUE,"56+"
)</f>
        <v>18-25</v>
      </c>
      <c r="X2692" t="str" cm="1">
        <f t="array" ref="X2692">_xlfn.IFS(fact_orders[[#This Row],[Original Price]]&lt;250,"Under 250", fact_orders[[#This Row],[Original Price]]&lt;500, "250-499",fact_orders[[#This Row],[Original Price]]&lt;1000,"500-999",fact_orders[[#This Row],[Original Price]]&lt;2000,"1000-1999",TRUE,"2000+")</f>
        <v>250-499</v>
      </c>
      <c r="Y2692" t="str" cm="1">
        <f t="array" ref="Y2692">_xlfn.IFS(fact_orders[[#This Row],[Discount%]]&lt;0.2,"10-19%",fact_orders[[#This Row],[Discount%]]&lt;0.3,"20-29%",fact_orders[[#This Row],[Discount%]]&lt;0.4,"30-39%",fact_orders[[#This Row],[Discount%]]&lt;0.5,"40-49%",TRUE,"50%+")</f>
        <v>20-29%</v>
      </c>
    </row>
    <row r="2693" spans="1:25" hidden="1" x14ac:dyDescent="0.3">
      <c r="A2693" t="s">
        <v>6109</v>
      </c>
      <c r="B2693" t="s">
        <v>3384</v>
      </c>
      <c r="C2693" t="s">
        <v>2520</v>
      </c>
      <c r="D2693" s="2">
        <v>44375</v>
      </c>
      <c r="E2693">
        <v>963</v>
      </c>
      <c r="F2693" s="4">
        <v>0.3</v>
      </c>
      <c r="G2693" t="s">
        <v>2115</v>
      </c>
      <c r="H2693" t="s">
        <v>2461</v>
      </c>
      <c r="I2693" t="s">
        <v>2505</v>
      </c>
      <c r="J2693" t="s">
        <v>2258</v>
      </c>
      <c r="K2693" t="s">
        <v>2119</v>
      </c>
      <c r="L2693" t="s">
        <v>29</v>
      </c>
      <c r="M2693">
        <v>3</v>
      </c>
      <c r="N2693">
        <v>26</v>
      </c>
      <c r="O2693" t="s">
        <v>3380</v>
      </c>
      <c r="P2693" t="s">
        <v>3381</v>
      </c>
      <c r="Q2693" s="7">
        <f>fact_orders[[#This Row],[Original Price]]*(1-fact_orders[[#This Row],[Discount%]])</f>
        <v>674.09999999999991</v>
      </c>
      <c r="R2693">
        <f>fact_orders[[#This Row],[Original Price]]*fact_orders[[#This Row],[Discount%]]</f>
        <v>288.89999999999998</v>
      </c>
      <c r="S2693">
        <f>YEAR(fact_orders[[#This Row],[Date]])</f>
        <v>2021</v>
      </c>
      <c r="T2693">
        <f>MONTH(fact_orders[[#This Row],[Date]])</f>
        <v>6</v>
      </c>
      <c r="U2693" t="str">
        <f>TEXT(fact_orders[[#This Row],[Date]],"mmm-yyyy")</f>
        <v>Jun-2021</v>
      </c>
      <c r="V2693" t="str">
        <f>"Q"&amp;ROUNDUP(MONTH(fact_orders[[#This Row],[Date]])/3,0)</f>
        <v>Q2</v>
      </c>
      <c r="W2693" t="str" cm="1">
        <f t="array" ref="W2693">_xlfn.IFS(
fact_orders[[#This Row],[dim_customers.Customer Age]]&lt;=25,"18-25",
fact_orders[[#This Row],[dim_customers.Customer Age]]&lt;=35,"26-35",
fact_orders[[#This Row],[dim_customers.Customer Age]]&lt;=45,"36-45",
fact_orders[[#This Row],[dim_customers.Customer Age]]&lt;=55,"46-55",
TRUE,"56+"
)</f>
        <v>26-35</v>
      </c>
      <c r="X2693" t="str" cm="1">
        <f t="array" ref="X2693">_xlfn.IFS(fact_orders[[#This Row],[Original Price]]&lt;250,"Under 250", fact_orders[[#This Row],[Original Price]]&lt;500, "250-499",fact_orders[[#This Row],[Original Price]]&lt;1000,"500-999",fact_orders[[#This Row],[Original Price]]&lt;2000,"1000-1999",TRUE,"2000+")</f>
        <v>500-999</v>
      </c>
      <c r="Y2693" t="str" cm="1">
        <f t="array" ref="Y2693">_xlfn.IFS(fact_orders[[#This Row],[Discount%]]&lt;0.2,"10-19%",fact_orders[[#This Row],[Discount%]]&lt;0.3,"20-29%",fact_orders[[#This Row],[Discount%]]&lt;0.4,"30-39%",fact_orders[[#This Row],[Discount%]]&lt;0.5,"40-49%",TRUE,"50%+")</f>
        <v>30-39%</v>
      </c>
    </row>
    <row r="2694" spans="1:25" hidden="1" x14ac:dyDescent="0.3">
      <c r="A2694" t="s">
        <v>6110</v>
      </c>
      <c r="B2694" t="s">
        <v>3385</v>
      </c>
      <c r="C2694" t="s">
        <v>2521</v>
      </c>
      <c r="D2694" s="2">
        <v>44488</v>
      </c>
      <c r="E2694">
        <v>234</v>
      </c>
      <c r="F2694" s="4">
        <v>0.3</v>
      </c>
      <c r="G2694" t="s">
        <v>2115</v>
      </c>
      <c r="H2694" t="s">
        <v>2461</v>
      </c>
      <c r="I2694" t="s">
        <v>2505</v>
      </c>
      <c r="J2694" t="s">
        <v>2258</v>
      </c>
      <c r="K2694" t="s">
        <v>2119</v>
      </c>
      <c r="L2694" t="s">
        <v>29</v>
      </c>
      <c r="M2694">
        <v>5</v>
      </c>
      <c r="N2694">
        <v>27</v>
      </c>
      <c r="O2694" t="s">
        <v>3386</v>
      </c>
      <c r="P2694" t="s">
        <v>3381</v>
      </c>
      <c r="Q2694" s="7">
        <f>fact_orders[[#This Row],[Original Price]]*(1-fact_orders[[#This Row],[Discount%]])</f>
        <v>163.79999999999998</v>
      </c>
      <c r="R2694">
        <f>fact_orders[[#This Row],[Original Price]]*fact_orders[[#This Row],[Discount%]]</f>
        <v>70.2</v>
      </c>
      <c r="S2694">
        <f>YEAR(fact_orders[[#This Row],[Date]])</f>
        <v>2021</v>
      </c>
      <c r="T2694">
        <f>MONTH(fact_orders[[#This Row],[Date]])</f>
        <v>10</v>
      </c>
      <c r="U2694" t="str">
        <f>TEXT(fact_orders[[#This Row],[Date]],"mmm-yyyy")</f>
        <v>Oct-2021</v>
      </c>
      <c r="V2694" t="str">
        <f>"Q"&amp;ROUNDUP(MONTH(fact_orders[[#This Row],[Date]])/3,0)</f>
        <v>Q4</v>
      </c>
      <c r="W2694" t="str" cm="1">
        <f t="array" ref="W2694">_xlfn.IFS(
fact_orders[[#This Row],[dim_customers.Customer Age]]&lt;=25,"18-25",
fact_orders[[#This Row],[dim_customers.Customer Age]]&lt;=35,"26-35",
fact_orders[[#This Row],[dim_customers.Customer Age]]&lt;=45,"36-45",
fact_orders[[#This Row],[dim_customers.Customer Age]]&lt;=55,"46-55",
TRUE,"56+"
)</f>
        <v>26-35</v>
      </c>
      <c r="X2694" t="str" cm="1">
        <f t="array" ref="X2694">_xlfn.IFS(fact_orders[[#This Row],[Original Price]]&lt;250,"Under 250", fact_orders[[#This Row],[Original Price]]&lt;500, "250-499",fact_orders[[#This Row],[Original Price]]&lt;1000,"500-999",fact_orders[[#This Row],[Original Price]]&lt;2000,"1000-1999",TRUE,"2000+")</f>
        <v>Under 250</v>
      </c>
      <c r="Y2694" t="str" cm="1">
        <f t="array" ref="Y2694">_xlfn.IFS(fact_orders[[#This Row],[Discount%]]&lt;0.2,"10-19%",fact_orders[[#This Row],[Discount%]]&lt;0.3,"20-29%",fact_orders[[#This Row],[Discount%]]&lt;0.4,"30-39%",fact_orders[[#This Row],[Discount%]]&lt;0.5,"40-49%",TRUE,"50%+")</f>
        <v>30-39%</v>
      </c>
    </row>
    <row r="2695" spans="1:25" hidden="1" x14ac:dyDescent="0.3">
      <c r="A2695" t="s">
        <v>6111</v>
      </c>
      <c r="B2695" t="s">
        <v>3387</v>
      </c>
      <c r="C2695" t="s">
        <v>2522</v>
      </c>
      <c r="D2695" s="2">
        <v>44764</v>
      </c>
      <c r="E2695">
        <v>456</v>
      </c>
      <c r="F2695" s="4">
        <v>0.3</v>
      </c>
      <c r="G2695" t="s">
        <v>2115</v>
      </c>
      <c r="H2695" t="s">
        <v>2461</v>
      </c>
      <c r="I2695" t="s">
        <v>2505</v>
      </c>
      <c r="J2695" t="s">
        <v>2258</v>
      </c>
      <c r="K2695" t="s">
        <v>2119</v>
      </c>
      <c r="L2695" t="s">
        <v>196</v>
      </c>
      <c r="M2695">
        <v>4</v>
      </c>
      <c r="N2695">
        <v>24</v>
      </c>
      <c r="O2695" t="s">
        <v>3386</v>
      </c>
      <c r="P2695" t="s">
        <v>3381</v>
      </c>
      <c r="Q2695" s="7">
        <f>fact_orders[[#This Row],[Original Price]]*(1-fact_orders[[#This Row],[Discount%]])</f>
        <v>319.2</v>
      </c>
      <c r="R2695">
        <f>fact_orders[[#This Row],[Original Price]]*fact_orders[[#This Row],[Discount%]]</f>
        <v>136.79999999999998</v>
      </c>
      <c r="S2695">
        <f>YEAR(fact_orders[[#This Row],[Date]])</f>
        <v>2022</v>
      </c>
      <c r="T2695">
        <f>MONTH(fact_orders[[#This Row],[Date]])</f>
        <v>7</v>
      </c>
      <c r="U2695" t="str">
        <f>TEXT(fact_orders[[#This Row],[Date]],"mmm-yyyy")</f>
        <v>Jul-2022</v>
      </c>
      <c r="V2695" t="str">
        <f>"Q"&amp;ROUNDUP(MONTH(fact_orders[[#This Row],[Date]])/3,0)</f>
        <v>Q3</v>
      </c>
      <c r="W2695" t="str" cm="1">
        <f t="array" ref="W2695">_xlfn.IFS(
fact_orders[[#This Row],[dim_customers.Customer Age]]&lt;=25,"18-25",
fact_orders[[#This Row],[dim_customers.Customer Age]]&lt;=35,"26-35",
fact_orders[[#This Row],[dim_customers.Customer Age]]&lt;=45,"36-45",
fact_orders[[#This Row],[dim_customers.Customer Age]]&lt;=55,"46-55",
TRUE,"56+"
)</f>
        <v>18-25</v>
      </c>
      <c r="X2695" t="str" cm="1">
        <f t="array" ref="X2695">_xlfn.IFS(fact_orders[[#This Row],[Original Price]]&lt;250,"Under 250", fact_orders[[#This Row],[Original Price]]&lt;500, "250-499",fact_orders[[#This Row],[Original Price]]&lt;1000,"500-999",fact_orders[[#This Row],[Original Price]]&lt;2000,"1000-1999",TRUE,"2000+")</f>
        <v>250-499</v>
      </c>
      <c r="Y2695" t="str" cm="1">
        <f t="array" ref="Y2695">_xlfn.IFS(fact_orders[[#This Row],[Discount%]]&lt;0.2,"10-19%",fact_orders[[#This Row],[Discount%]]&lt;0.3,"20-29%",fact_orders[[#This Row],[Discount%]]&lt;0.4,"30-39%",fact_orders[[#This Row],[Discount%]]&lt;0.5,"40-49%",TRUE,"50%+")</f>
        <v>30-39%</v>
      </c>
    </row>
    <row r="2696" spans="1:25" hidden="1" x14ac:dyDescent="0.3">
      <c r="A2696" t="s">
        <v>6112</v>
      </c>
      <c r="B2696" t="s">
        <v>3388</v>
      </c>
      <c r="C2696" t="s">
        <v>2523</v>
      </c>
      <c r="D2696" s="2">
        <v>44228</v>
      </c>
      <c r="E2696">
        <v>564</v>
      </c>
      <c r="F2696" s="4">
        <v>0.3</v>
      </c>
      <c r="G2696" t="s">
        <v>2115</v>
      </c>
      <c r="H2696" t="s">
        <v>2461</v>
      </c>
      <c r="I2696" t="s">
        <v>2505</v>
      </c>
      <c r="J2696" t="s">
        <v>2524</v>
      </c>
      <c r="K2696" t="s">
        <v>2119</v>
      </c>
      <c r="L2696" t="s">
        <v>196</v>
      </c>
      <c r="M2696">
        <v>2</v>
      </c>
      <c r="N2696">
        <v>24</v>
      </c>
      <c r="O2696" t="s">
        <v>3386</v>
      </c>
      <c r="P2696" t="s">
        <v>3381</v>
      </c>
      <c r="Q2696" s="7">
        <f>fact_orders[[#This Row],[Original Price]]*(1-fact_orders[[#This Row],[Discount%]])</f>
        <v>394.79999999999995</v>
      </c>
      <c r="R2696">
        <f>fact_orders[[#This Row],[Original Price]]*fact_orders[[#This Row],[Discount%]]</f>
        <v>169.2</v>
      </c>
      <c r="S2696">
        <f>YEAR(fact_orders[[#This Row],[Date]])</f>
        <v>2021</v>
      </c>
      <c r="T2696">
        <f>MONTH(fact_orders[[#This Row],[Date]])</f>
        <v>2</v>
      </c>
      <c r="U2696" t="str">
        <f>TEXT(fact_orders[[#This Row],[Date]],"mmm-yyyy")</f>
        <v>Feb-2021</v>
      </c>
      <c r="V2696" t="str">
        <f>"Q"&amp;ROUNDUP(MONTH(fact_orders[[#This Row],[Date]])/3,0)</f>
        <v>Q1</v>
      </c>
      <c r="W2696" t="str" cm="1">
        <f t="array" ref="W2696">_xlfn.IFS(
fact_orders[[#This Row],[dim_customers.Customer Age]]&lt;=25,"18-25",
fact_orders[[#This Row],[dim_customers.Customer Age]]&lt;=35,"26-35",
fact_orders[[#This Row],[dim_customers.Customer Age]]&lt;=45,"36-45",
fact_orders[[#This Row],[dim_customers.Customer Age]]&lt;=55,"46-55",
TRUE,"56+"
)</f>
        <v>18-25</v>
      </c>
      <c r="X2696" t="str" cm="1">
        <f t="array" ref="X2696">_xlfn.IFS(fact_orders[[#This Row],[Original Price]]&lt;250,"Under 250", fact_orders[[#This Row],[Original Price]]&lt;500, "250-499",fact_orders[[#This Row],[Original Price]]&lt;1000,"500-999",fact_orders[[#This Row],[Original Price]]&lt;2000,"1000-1999",TRUE,"2000+")</f>
        <v>500-999</v>
      </c>
      <c r="Y2696" t="str" cm="1">
        <f t="array" ref="Y2696">_xlfn.IFS(fact_orders[[#This Row],[Discount%]]&lt;0.2,"10-19%",fact_orders[[#This Row],[Discount%]]&lt;0.3,"20-29%",fact_orders[[#This Row],[Discount%]]&lt;0.4,"30-39%",fact_orders[[#This Row],[Discount%]]&lt;0.5,"40-49%",TRUE,"50%+")</f>
        <v>30-39%</v>
      </c>
    </row>
    <row r="2697" spans="1:25" hidden="1" x14ac:dyDescent="0.3">
      <c r="A2697" t="s">
        <v>6113</v>
      </c>
      <c r="B2697" t="s">
        <v>3389</v>
      </c>
      <c r="C2697" t="s">
        <v>2525</v>
      </c>
      <c r="D2697" s="2">
        <v>44400</v>
      </c>
      <c r="E2697">
        <v>634</v>
      </c>
      <c r="F2697" s="4">
        <v>0.3</v>
      </c>
      <c r="G2697" t="s">
        <v>2115</v>
      </c>
      <c r="H2697" t="s">
        <v>2461</v>
      </c>
      <c r="I2697" t="s">
        <v>2505</v>
      </c>
      <c r="J2697" t="s">
        <v>2524</v>
      </c>
      <c r="K2697" t="s">
        <v>2119</v>
      </c>
      <c r="L2697" t="s">
        <v>196</v>
      </c>
      <c r="M2697">
        <v>5</v>
      </c>
      <c r="N2697">
        <v>24</v>
      </c>
      <c r="O2697" t="s">
        <v>3386</v>
      </c>
      <c r="P2697" t="s">
        <v>3381</v>
      </c>
      <c r="Q2697" s="7">
        <f>fact_orders[[#This Row],[Original Price]]*(1-fact_orders[[#This Row],[Discount%]])</f>
        <v>443.79999999999995</v>
      </c>
      <c r="R2697">
        <f>fact_orders[[#This Row],[Original Price]]*fact_orders[[#This Row],[Discount%]]</f>
        <v>190.2</v>
      </c>
      <c r="S2697">
        <f>YEAR(fact_orders[[#This Row],[Date]])</f>
        <v>2021</v>
      </c>
      <c r="T2697">
        <f>MONTH(fact_orders[[#This Row],[Date]])</f>
        <v>7</v>
      </c>
      <c r="U2697" t="str">
        <f>TEXT(fact_orders[[#This Row],[Date]],"mmm-yyyy")</f>
        <v>Jul-2021</v>
      </c>
      <c r="V2697" t="str">
        <f>"Q"&amp;ROUNDUP(MONTH(fact_orders[[#This Row],[Date]])/3,0)</f>
        <v>Q3</v>
      </c>
      <c r="W2697" t="str" cm="1">
        <f t="array" ref="W2697">_xlfn.IFS(
fact_orders[[#This Row],[dim_customers.Customer Age]]&lt;=25,"18-25",
fact_orders[[#This Row],[dim_customers.Customer Age]]&lt;=35,"26-35",
fact_orders[[#This Row],[dim_customers.Customer Age]]&lt;=45,"36-45",
fact_orders[[#This Row],[dim_customers.Customer Age]]&lt;=55,"46-55",
TRUE,"56+"
)</f>
        <v>18-25</v>
      </c>
      <c r="X2697" t="str" cm="1">
        <f t="array" ref="X2697">_xlfn.IFS(fact_orders[[#This Row],[Original Price]]&lt;250,"Under 250", fact_orders[[#This Row],[Original Price]]&lt;500, "250-499",fact_orders[[#This Row],[Original Price]]&lt;1000,"500-999",fact_orders[[#This Row],[Original Price]]&lt;2000,"1000-1999",TRUE,"2000+")</f>
        <v>500-999</v>
      </c>
      <c r="Y2697" t="str" cm="1">
        <f t="array" ref="Y2697">_xlfn.IFS(fact_orders[[#This Row],[Discount%]]&lt;0.2,"10-19%",fact_orders[[#This Row],[Discount%]]&lt;0.3,"20-29%",fact_orders[[#This Row],[Discount%]]&lt;0.4,"30-39%",fact_orders[[#This Row],[Discount%]]&lt;0.5,"40-49%",TRUE,"50%+")</f>
        <v>30-39%</v>
      </c>
    </row>
    <row r="2698" spans="1:25" hidden="1" x14ac:dyDescent="0.3">
      <c r="A2698" t="s">
        <v>6114</v>
      </c>
      <c r="B2698" t="s">
        <v>3390</v>
      </c>
      <c r="C2698" t="s">
        <v>2526</v>
      </c>
      <c r="D2698" s="2">
        <v>44710</v>
      </c>
      <c r="E2698">
        <v>236</v>
      </c>
      <c r="F2698" s="4">
        <v>0.3</v>
      </c>
      <c r="G2698" t="s">
        <v>2115</v>
      </c>
      <c r="H2698" t="s">
        <v>2461</v>
      </c>
      <c r="I2698" t="s">
        <v>2505</v>
      </c>
      <c r="J2698" t="s">
        <v>2524</v>
      </c>
      <c r="K2698" t="s">
        <v>2119</v>
      </c>
      <c r="L2698" t="s">
        <v>196</v>
      </c>
      <c r="M2698">
        <v>5</v>
      </c>
      <c r="N2698">
        <v>24</v>
      </c>
      <c r="O2698" t="s">
        <v>3386</v>
      </c>
      <c r="P2698" t="s">
        <v>3381</v>
      </c>
      <c r="Q2698" s="7">
        <f>fact_orders[[#This Row],[Original Price]]*(1-fact_orders[[#This Row],[Discount%]])</f>
        <v>165.2</v>
      </c>
      <c r="R2698">
        <f>fact_orders[[#This Row],[Original Price]]*fact_orders[[#This Row],[Discount%]]</f>
        <v>70.8</v>
      </c>
      <c r="S2698">
        <f>YEAR(fact_orders[[#This Row],[Date]])</f>
        <v>2022</v>
      </c>
      <c r="T2698">
        <f>MONTH(fact_orders[[#This Row],[Date]])</f>
        <v>5</v>
      </c>
      <c r="U2698" t="str">
        <f>TEXT(fact_orders[[#This Row],[Date]],"mmm-yyyy")</f>
        <v>May-2022</v>
      </c>
      <c r="V2698" t="str">
        <f>"Q"&amp;ROUNDUP(MONTH(fact_orders[[#This Row],[Date]])/3,0)</f>
        <v>Q2</v>
      </c>
      <c r="W2698" t="str" cm="1">
        <f t="array" ref="W2698">_xlfn.IFS(
fact_orders[[#This Row],[dim_customers.Customer Age]]&lt;=25,"18-25",
fact_orders[[#This Row],[dim_customers.Customer Age]]&lt;=35,"26-35",
fact_orders[[#This Row],[dim_customers.Customer Age]]&lt;=45,"36-45",
fact_orders[[#This Row],[dim_customers.Customer Age]]&lt;=55,"46-55",
TRUE,"56+"
)</f>
        <v>18-25</v>
      </c>
      <c r="X2698" t="str" cm="1">
        <f t="array" ref="X2698">_xlfn.IFS(fact_orders[[#This Row],[Original Price]]&lt;250,"Under 250", fact_orders[[#This Row],[Original Price]]&lt;500, "250-499",fact_orders[[#This Row],[Original Price]]&lt;1000,"500-999",fact_orders[[#This Row],[Original Price]]&lt;2000,"1000-1999",TRUE,"2000+")</f>
        <v>Under 250</v>
      </c>
      <c r="Y2698" t="str" cm="1">
        <f t="array" ref="Y2698">_xlfn.IFS(fact_orders[[#This Row],[Discount%]]&lt;0.2,"10-19%",fact_orders[[#This Row],[Discount%]]&lt;0.3,"20-29%",fact_orders[[#This Row],[Discount%]]&lt;0.4,"30-39%",fact_orders[[#This Row],[Discount%]]&lt;0.5,"40-49%",TRUE,"50%+")</f>
        <v>30-39%</v>
      </c>
    </row>
    <row r="2699" spans="1:25" hidden="1" x14ac:dyDescent="0.3">
      <c r="A2699" t="s">
        <v>6115</v>
      </c>
      <c r="B2699" t="s">
        <v>3391</v>
      </c>
      <c r="C2699" t="s">
        <v>2527</v>
      </c>
      <c r="D2699" s="2">
        <v>44473</v>
      </c>
      <c r="E2699">
        <v>444</v>
      </c>
      <c r="F2699" s="4">
        <v>0.14000000000000001</v>
      </c>
      <c r="G2699" t="s">
        <v>2115</v>
      </c>
      <c r="H2699" t="s">
        <v>2461</v>
      </c>
      <c r="I2699" t="s">
        <v>2505</v>
      </c>
      <c r="J2699" t="s">
        <v>2524</v>
      </c>
      <c r="K2699" t="s">
        <v>2119</v>
      </c>
      <c r="L2699" t="s">
        <v>196</v>
      </c>
      <c r="M2699">
        <v>5</v>
      </c>
      <c r="N2699">
        <v>24</v>
      </c>
      <c r="O2699" t="s">
        <v>3392</v>
      </c>
      <c r="P2699" t="s">
        <v>3381</v>
      </c>
      <c r="Q2699" s="7">
        <f>fact_orders[[#This Row],[Original Price]]*(1-fact_orders[[#This Row],[Discount%]])</f>
        <v>381.84</v>
      </c>
      <c r="R2699">
        <f>fact_orders[[#This Row],[Original Price]]*fact_orders[[#This Row],[Discount%]]</f>
        <v>62.160000000000004</v>
      </c>
      <c r="S2699">
        <f>YEAR(fact_orders[[#This Row],[Date]])</f>
        <v>2021</v>
      </c>
      <c r="T2699">
        <f>MONTH(fact_orders[[#This Row],[Date]])</f>
        <v>10</v>
      </c>
      <c r="U2699" t="str">
        <f>TEXT(fact_orders[[#This Row],[Date]],"mmm-yyyy")</f>
        <v>Oct-2021</v>
      </c>
      <c r="V2699" t="str">
        <f>"Q"&amp;ROUNDUP(MONTH(fact_orders[[#This Row],[Date]])/3,0)</f>
        <v>Q4</v>
      </c>
      <c r="W2699" t="str" cm="1">
        <f t="array" ref="W2699">_xlfn.IFS(
fact_orders[[#This Row],[dim_customers.Customer Age]]&lt;=25,"18-25",
fact_orders[[#This Row],[dim_customers.Customer Age]]&lt;=35,"26-35",
fact_orders[[#This Row],[dim_customers.Customer Age]]&lt;=45,"36-45",
fact_orders[[#This Row],[dim_customers.Customer Age]]&lt;=55,"46-55",
TRUE,"56+"
)</f>
        <v>18-25</v>
      </c>
      <c r="X2699" t="str" cm="1">
        <f t="array" ref="X2699">_xlfn.IFS(fact_orders[[#This Row],[Original Price]]&lt;250,"Under 250", fact_orders[[#This Row],[Original Price]]&lt;500, "250-499",fact_orders[[#This Row],[Original Price]]&lt;1000,"500-999",fact_orders[[#This Row],[Original Price]]&lt;2000,"1000-1999",TRUE,"2000+")</f>
        <v>250-499</v>
      </c>
      <c r="Y2699" t="str" cm="1">
        <f t="array" ref="Y2699">_xlfn.IFS(fact_orders[[#This Row],[Discount%]]&lt;0.2,"10-19%",fact_orders[[#This Row],[Discount%]]&lt;0.3,"20-29%",fact_orders[[#This Row],[Discount%]]&lt;0.4,"30-39%",fact_orders[[#This Row],[Discount%]]&lt;0.5,"40-49%",TRUE,"50%+")</f>
        <v>10-19%</v>
      </c>
    </row>
    <row r="2700" spans="1:25" hidden="1" x14ac:dyDescent="0.3">
      <c r="A2700" t="s">
        <v>6116</v>
      </c>
      <c r="B2700" t="s">
        <v>3393</v>
      </c>
      <c r="C2700" t="s">
        <v>2528</v>
      </c>
      <c r="D2700" s="2">
        <v>44828</v>
      </c>
      <c r="E2700">
        <v>456</v>
      </c>
      <c r="F2700" s="4">
        <v>0.14000000000000001</v>
      </c>
      <c r="G2700" t="s">
        <v>2115</v>
      </c>
      <c r="H2700" t="s">
        <v>2461</v>
      </c>
      <c r="I2700" t="s">
        <v>2505</v>
      </c>
      <c r="J2700" t="s">
        <v>2524</v>
      </c>
      <c r="K2700" t="s">
        <v>2119</v>
      </c>
      <c r="L2700" t="s">
        <v>23</v>
      </c>
      <c r="M2700">
        <v>4</v>
      </c>
      <c r="N2700">
        <v>24</v>
      </c>
      <c r="O2700" t="s">
        <v>3392</v>
      </c>
      <c r="P2700" t="s">
        <v>3381</v>
      </c>
      <c r="Q2700" s="7">
        <f>fact_orders[[#This Row],[Original Price]]*(1-fact_orders[[#This Row],[Discount%]])</f>
        <v>392.15999999999997</v>
      </c>
      <c r="R2700">
        <f>fact_orders[[#This Row],[Original Price]]*fact_orders[[#This Row],[Discount%]]</f>
        <v>63.84</v>
      </c>
      <c r="S2700">
        <f>YEAR(fact_orders[[#This Row],[Date]])</f>
        <v>2022</v>
      </c>
      <c r="T2700">
        <f>MONTH(fact_orders[[#This Row],[Date]])</f>
        <v>9</v>
      </c>
      <c r="U2700" t="str">
        <f>TEXT(fact_orders[[#This Row],[Date]],"mmm-yyyy")</f>
        <v>Sep-2022</v>
      </c>
      <c r="V2700" t="str">
        <f>"Q"&amp;ROUNDUP(MONTH(fact_orders[[#This Row],[Date]])/3,0)</f>
        <v>Q3</v>
      </c>
      <c r="W2700" t="str" cm="1">
        <f t="array" ref="W2700">_xlfn.IFS(
fact_orders[[#This Row],[dim_customers.Customer Age]]&lt;=25,"18-25",
fact_orders[[#This Row],[dim_customers.Customer Age]]&lt;=35,"26-35",
fact_orders[[#This Row],[dim_customers.Customer Age]]&lt;=45,"36-45",
fact_orders[[#This Row],[dim_customers.Customer Age]]&lt;=55,"46-55",
TRUE,"56+"
)</f>
        <v>18-25</v>
      </c>
      <c r="X2700" t="str" cm="1">
        <f t="array" ref="X2700">_xlfn.IFS(fact_orders[[#This Row],[Original Price]]&lt;250,"Under 250", fact_orders[[#This Row],[Original Price]]&lt;500, "250-499",fact_orders[[#This Row],[Original Price]]&lt;1000,"500-999",fact_orders[[#This Row],[Original Price]]&lt;2000,"1000-1999",TRUE,"2000+")</f>
        <v>250-499</v>
      </c>
      <c r="Y2700" t="str" cm="1">
        <f t="array" ref="Y2700">_xlfn.IFS(fact_orders[[#This Row],[Discount%]]&lt;0.2,"10-19%",fact_orders[[#This Row],[Discount%]]&lt;0.3,"20-29%",fact_orders[[#This Row],[Discount%]]&lt;0.4,"30-39%",fact_orders[[#This Row],[Discount%]]&lt;0.5,"40-49%",TRUE,"50%+")</f>
        <v>10-19%</v>
      </c>
    </row>
    <row r="2701" spans="1:25" hidden="1" x14ac:dyDescent="0.3">
      <c r="A2701" t="s">
        <v>6117</v>
      </c>
      <c r="B2701" t="s">
        <v>3394</v>
      </c>
      <c r="C2701" t="s">
        <v>2529</v>
      </c>
      <c r="D2701" s="2">
        <v>44387</v>
      </c>
      <c r="E2701">
        <v>963</v>
      </c>
      <c r="F2701" s="4">
        <v>0.14000000000000001</v>
      </c>
      <c r="G2701" t="s">
        <v>2115</v>
      </c>
      <c r="H2701" t="s">
        <v>2461</v>
      </c>
      <c r="I2701" t="s">
        <v>2505</v>
      </c>
      <c r="J2701" t="s">
        <v>2524</v>
      </c>
      <c r="K2701" t="s">
        <v>2119</v>
      </c>
      <c r="L2701" t="s">
        <v>23</v>
      </c>
      <c r="M2701">
        <v>4</v>
      </c>
      <c r="N2701">
        <v>24</v>
      </c>
      <c r="O2701" t="s">
        <v>3392</v>
      </c>
      <c r="P2701" t="s">
        <v>3381</v>
      </c>
      <c r="Q2701" s="7">
        <f>fact_orders[[#This Row],[Original Price]]*(1-fact_orders[[#This Row],[Discount%]])</f>
        <v>828.18</v>
      </c>
      <c r="R2701">
        <f>fact_orders[[#This Row],[Original Price]]*fact_orders[[#This Row],[Discount%]]</f>
        <v>134.82000000000002</v>
      </c>
      <c r="S2701">
        <f>YEAR(fact_orders[[#This Row],[Date]])</f>
        <v>2021</v>
      </c>
      <c r="T2701">
        <f>MONTH(fact_orders[[#This Row],[Date]])</f>
        <v>7</v>
      </c>
      <c r="U2701" t="str">
        <f>TEXT(fact_orders[[#This Row],[Date]],"mmm-yyyy")</f>
        <v>Jul-2021</v>
      </c>
      <c r="V2701" t="str">
        <f>"Q"&amp;ROUNDUP(MONTH(fact_orders[[#This Row],[Date]])/3,0)</f>
        <v>Q3</v>
      </c>
      <c r="W2701" t="str" cm="1">
        <f t="array" ref="W2701">_xlfn.IFS(
fact_orders[[#This Row],[dim_customers.Customer Age]]&lt;=25,"18-25",
fact_orders[[#This Row],[dim_customers.Customer Age]]&lt;=35,"26-35",
fact_orders[[#This Row],[dim_customers.Customer Age]]&lt;=45,"36-45",
fact_orders[[#This Row],[dim_customers.Customer Age]]&lt;=55,"46-55",
TRUE,"56+"
)</f>
        <v>18-25</v>
      </c>
      <c r="X2701" t="str" cm="1">
        <f t="array" ref="X2701">_xlfn.IFS(fact_orders[[#This Row],[Original Price]]&lt;250,"Under 250", fact_orders[[#This Row],[Original Price]]&lt;500, "250-499",fact_orders[[#This Row],[Original Price]]&lt;1000,"500-999",fact_orders[[#This Row],[Original Price]]&lt;2000,"1000-1999",TRUE,"2000+")</f>
        <v>500-999</v>
      </c>
      <c r="Y2701" t="str" cm="1">
        <f t="array" ref="Y2701">_xlfn.IFS(fact_orders[[#This Row],[Discount%]]&lt;0.2,"10-19%",fact_orders[[#This Row],[Discount%]]&lt;0.3,"20-29%",fact_orders[[#This Row],[Discount%]]&lt;0.4,"30-39%",fact_orders[[#This Row],[Discount%]]&lt;0.5,"40-49%",TRUE,"50%+")</f>
        <v>10-19%</v>
      </c>
    </row>
    <row r="2702" spans="1:25" hidden="1" x14ac:dyDescent="0.3">
      <c r="A2702" t="s">
        <v>6118</v>
      </c>
      <c r="B2702" t="s">
        <v>3395</v>
      </c>
      <c r="C2702" t="s">
        <v>2530</v>
      </c>
      <c r="D2702" s="2">
        <v>44686</v>
      </c>
      <c r="E2702">
        <v>456</v>
      </c>
      <c r="F2702" s="4">
        <v>0.14000000000000001</v>
      </c>
      <c r="G2702" t="s">
        <v>2115</v>
      </c>
      <c r="H2702" t="s">
        <v>2461</v>
      </c>
      <c r="I2702" t="s">
        <v>2505</v>
      </c>
      <c r="J2702" t="s">
        <v>2524</v>
      </c>
      <c r="K2702" t="s">
        <v>2119</v>
      </c>
      <c r="L2702" t="s">
        <v>23</v>
      </c>
      <c r="M2702">
        <v>4</v>
      </c>
      <c r="N2702">
        <v>24</v>
      </c>
      <c r="O2702" t="s">
        <v>3392</v>
      </c>
      <c r="P2702" t="s">
        <v>3381</v>
      </c>
      <c r="Q2702" s="7">
        <f>fact_orders[[#This Row],[Original Price]]*(1-fact_orders[[#This Row],[Discount%]])</f>
        <v>392.15999999999997</v>
      </c>
      <c r="R2702">
        <f>fact_orders[[#This Row],[Original Price]]*fact_orders[[#This Row],[Discount%]]</f>
        <v>63.84</v>
      </c>
      <c r="S2702">
        <f>YEAR(fact_orders[[#This Row],[Date]])</f>
        <v>2022</v>
      </c>
      <c r="T2702">
        <f>MONTH(fact_orders[[#This Row],[Date]])</f>
        <v>5</v>
      </c>
      <c r="U2702" t="str">
        <f>TEXT(fact_orders[[#This Row],[Date]],"mmm-yyyy")</f>
        <v>May-2022</v>
      </c>
      <c r="V2702" t="str">
        <f>"Q"&amp;ROUNDUP(MONTH(fact_orders[[#This Row],[Date]])/3,0)</f>
        <v>Q2</v>
      </c>
      <c r="W2702" t="str" cm="1">
        <f t="array" ref="W2702">_xlfn.IFS(
fact_orders[[#This Row],[dim_customers.Customer Age]]&lt;=25,"18-25",
fact_orders[[#This Row],[dim_customers.Customer Age]]&lt;=35,"26-35",
fact_orders[[#This Row],[dim_customers.Customer Age]]&lt;=45,"36-45",
fact_orders[[#This Row],[dim_customers.Customer Age]]&lt;=55,"46-55",
TRUE,"56+"
)</f>
        <v>18-25</v>
      </c>
      <c r="X2702" t="str" cm="1">
        <f t="array" ref="X2702">_xlfn.IFS(fact_orders[[#This Row],[Original Price]]&lt;250,"Under 250", fact_orders[[#This Row],[Original Price]]&lt;500, "250-499",fact_orders[[#This Row],[Original Price]]&lt;1000,"500-999",fact_orders[[#This Row],[Original Price]]&lt;2000,"1000-1999",TRUE,"2000+")</f>
        <v>250-499</v>
      </c>
      <c r="Y2702" t="str" cm="1">
        <f t="array" ref="Y2702">_xlfn.IFS(fact_orders[[#This Row],[Discount%]]&lt;0.2,"10-19%",fact_orders[[#This Row],[Discount%]]&lt;0.3,"20-29%",fact_orders[[#This Row],[Discount%]]&lt;0.4,"30-39%",fact_orders[[#This Row],[Discount%]]&lt;0.5,"40-49%",TRUE,"50%+")</f>
        <v>10-19%</v>
      </c>
    </row>
    <row r="2703" spans="1:25" hidden="1" x14ac:dyDescent="0.3">
      <c r="A2703" t="s">
        <v>6119</v>
      </c>
      <c r="B2703" t="s">
        <v>3396</v>
      </c>
      <c r="C2703" t="s">
        <v>2531</v>
      </c>
      <c r="D2703" s="2">
        <v>44843</v>
      </c>
      <c r="E2703">
        <v>322</v>
      </c>
      <c r="F2703" s="4">
        <v>0.12</v>
      </c>
      <c r="G2703" t="s">
        <v>2115</v>
      </c>
      <c r="H2703" t="s">
        <v>2461</v>
      </c>
      <c r="I2703" t="s">
        <v>2505</v>
      </c>
      <c r="J2703" t="s">
        <v>2532</v>
      </c>
      <c r="K2703" t="s">
        <v>2119</v>
      </c>
      <c r="L2703" t="s">
        <v>23</v>
      </c>
      <c r="M2703">
        <v>5</v>
      </c>
      <c r="N2703">
        <v>24</v>
      </c>
      <c r="O2703" t="s">
        <v>3392</v>
      </c>
      <c r="P2703" t="s">
        <v>3381</v>
      </c>
      <c r="Q2703" s="7">
        <f>fact_orders[[#This Row],[Original Price]]*(1-fact_orders[[#This Row],[Discount%]])</f>
        <v>283.36</v>
      </c>
      <c r="R2703">
        <f>fact_orders[[#This Row],[Original Price]]*fact_orders[[#This Row],[Discount%]]</f>
        <v>38.64</v>
      </c>
      <c r="S2703">
        <f>YEAR(fact_orders[[#This Row],[Date]])</f>
        <v>2022</v>
      </c>
      <c r="T2703">
        <f>MONTH(fact_orders[[#This Row],[Date]])</f>
        <v>10</v>
      </c>
      <c r="U2703" t="str">
        <f>TEXT(fact_orders[[#This Row],[Date]],"mmm-yyyy")</f>
        <v>Oct-2022</v>
      </c>
      <c r="V2703" t="str">
        <f>"Q"&amp;ROUNDUP(MONTH(fact_orders[[#This Row],[Date]])/3,0)</f>
        <v>Q4</v>
      </c>
      <c r="W2703" t="str" cm="1">
        <f t="array" ref="W2703">_xlfn.IFS(
fact_orders[[#This Row],[dim_customers.Customer Age]]&lt;=25,"18-25",
fact_orders[[#This Row],[dim_customers.Customer Age]]&lt;=35,"26-35",
fact_orders[[#This Row],[dim_customers.Customer Age]]&lt;=45,"36-45",
fact_orders[[#This Row],[dim_customers.Customer Age]]&lt;=55,"46-55",
TRUE,"56+"
)</f>
        <v>18-25</v>
      </c>
      <c r="X2703" t="str" cm="1">
        <f t="array" ref="X2703">_xlfn.IFS(fact_orders[[#This Row],[Original Price]]&lt;250,"Under 250", fact_orders[[#This Row],[Original Price]]&lt;500, "250-499",fact_orders[[#This Row],[Original Price]]&lt;1000,"500-999",fact_orders[[#This Row],[Original Price]]&lt;2000,"1000-1999",TRUE,"2000+")</f>
        <v>250-499</v>
      </c>
      <c r="Y2703" t="str" cm="1">
        <f t="array" ref="Y2703">_xlfn.IFS(fact_orders[[#This Row],[Discount%]]&lt;0.2,"10-19%",fact_orders[[#This Row],[Discount%]]&lt;0.3,"20-29%",fact_orders[[#This Row],[Discount%]]&lt;0.4,"30-39%",fact_orders[[#This Row],[Discount%]]&lt;0.5,"40-49%",TRUE,"50%+")</f>
        <v>10-19%</v>
      </c>
    </row>
    <row r="2704" spans="1:25" hidden="1" x14ac:dyDescent="0.3">
      <c r="A2704" t="s">
        <v>6120</v>
      </c>
      <c r="B2704" t="s">
        <v>3397</v>
      </c>
      <c r="C2704" t="s">
        <v>2533</v>
      </c>
      <c r="D2704" s="2">
        <v>44548</v>
      </c>
      <c r="E2704">
        <v>422</v>
      </c>
      <c r="F2704" s="4">
        <v>0.12</v>
      </c>
      <c r="G2704" t="s">
        <v>2115</v>
      </c>
      <c r="H2704" t="s">
        <v>2461</v>
      </c>
      <c r="I2704" t="s">
        <v>2505</v>
      </c>
      <c r="J2704" t="s">
        <v>2532</v>
      </c>
      <c r="K2704" t="s">
        <v>2119</v>
      </c>
      <c r="L2704" t="s">
        <v>23</v>
      </c>
      <c r="M2704">
        <v>5</v>
      </c>
      <c r="N2704">
        <v>22</v>
      </c>
      <c r="O2704" t="s">
        <v>3392</v>
      </c>
      <c r="P2704" t="s">
        <v>3381</v>
      </c>
      <c r="Q2704" s="7">
        <f>fact_orders[[#This Row],[Original Price]]*(1-fact_orders[[#This Row],[Discount%]])</f>
        <v>371.36</v>
      </c>
      <c r="R2704">
        <f>fact_orders[[#This Row],[Original Price]]*fact_orders[[#This Row],[Discount%]]</f>
        <v>50.64</v>
      </c>
      <c r="S2704">
        <f>YEAR(fact_orders[[#This Row],[Date]])</f>
        <v>2021</v>
      </c>
      <c r="T2704">
        <f>MONTH(fact_orders[[#This Row],[Date]])</f>
        <v>12</v>
      </c>
      <c r="U2704" t="str">
        <f>TEXT(fact_orders[[#This Row],[Date]],"mmm-yyyy")</f>
        <v>Dec-2021</v>
      </c>
      <c r="V2704" t="str">
        <f>"Q"&amp;ROUNDUP(MONTH(fact_orders[[#This Row],[Date]])/3,0)</f>
        <v>Q4</v>
      </c>
      <c r="W2704" t="str" cm="1">
        <f t="array" ref="W2704">_xlfn.IFS(
fact_orders[[#This Row],[dim_customers.Customer Age]]&lt;=25,"18-25",
fact_orders[[#This Row],[dim_customers.Customer Age]]&lt;=35,"26-35",
fact_orders[[#This Row],[dim_customers.Customer Age]]&lt;=45,"36-45",
fact_orders[[#This Row],[dim_customers.Customer Age]]&lt;=55,"46-55",
TRUE,"56+"
)</f>
        <v>18-25</v>
      </c>
      <c r="X2704" t="str" cm="1">
        <f t="array" ref="X2704">_xlfn.IFS(fact_orders[[#This Row],[Original Price]]&lt;250,"Under 250", fact_orders[[#This Row],[Original Price]]&lt;500, "250-499",fact_orders[[#This Row],[Original Price]]&lt;1000,"500-999",fact_orders[[#This Row],[Original Price]]&lt;2000,"1000-1999",TRUE,"2000+")</f>
        <v>250-499</v>
      </c>
      <c r="Y2704" t="str" cm="1">
        <f t="array" ref="Y2704">_xlfn.IFS(fact_orders[[#This Row],[Discount%]]&lt;0.2,"10-19%",fact_orders[[#This Row],[Discount%]]&lt;0.3,"20-29%",fact_orders[[#This Row],[Discount%]]&lt;0.4,"30-39%",fact_orders[[#This Row],[Discount%]]&lt;0.5,"40-49%",TRUE,"50%+")</f>
        <v>10-19%</v>
      </c>
    </row>
    <row r="2705" spans="1:25" hidden="1" x14ac:dyDescent="0.3">
      <c r="A2705" t="s">
        <v>6121</v>
      </c>
      <c r="B2705" t="s">
        <v>3398</v>
      </c>
      <c r="C2705" t="s">
        <v>2534</v>
      </c>
      <c r="D2705" s="2">
        <v>44722</v>
      </c>
      <c r="E2705">
        <v>123</v>
      </c>
      <c r="F2705" s="4">
        <v>0.12</v>
      </c>
      <c r="G2705" t="s">
        <v>2115</v>
      </c>
      <c r="H2705" t="s">
        <v>2461</v>
      </c>
      <c r="I2705" t="s">
        <v>2505</v>
      </c>
      <c r="J2705" t="s">
        <v>2532</v>
      </c>
      <c r="K2705" t="s">
        <v>2119</v>
      </c>
      <c r="L2705" t="s">
        <v>196</v>
      </c>
      <c r="M2705">
        <v>3</v>
      </c>
      <c r="N2705">
        <v>23</v>
      </c>
      <c r="O2705" t="s">
        <v>3399</v>
      </c>
      <c r="P2705" t="s">
        <v>3400</v>
      </c>
      <c r="Q2705" s="7">
        <f>fact_orders[[#This Row],[Original Price]]*(1-fact_orders[[#This Row],[Discount%]])</f>
        <v>108.24</v>
      </c>
      <c r="R2705">
        <f>fact_orders[[#This Row],[Original Price]]*fact_orders[[#This Row],[Discount%]]</f>
        <v>14.76</v>
      </c>
      <c r="S2705">
        <f>YEAR(fact_orders[[#This Row],[Date]])</f>
        <v>2022</v>
      </c>
      <c r="T2705">
        <f>MONTH(fact_orders[[#This Row],[Date]])</f>
        <v>6</v>
      </c>
      <c r="U2705" t="str">
        <f>TEXT(fact_orders[[#This Row],[Date]],"mmm-yyyy")</f>
        <v>Jun-2022</v>
      </c>
      <c r="V2705" t="str">
        <f>"Q"&amp;ROUNDUP(MONTH(fact_orders[[#This Row],[Date]])/3,0)</f>
        <v>Q2</v>
      </c>
      <c r="W2705" t="str" cm="1">
        <f t="array" ref="W2705">_xlfn.IFS(
fact_orders[[#This Row],[dim_customers.Customer Age]]&lt;=25,"18-25",
fact_orders[[#This Row],[dim_customers.Customer Age]]&lt;=35,"26-35",
fact_orders[[#This Row],[dim_customers.Customer Age]]&lt;=45,"36-45",
fact_orders[[#This Row],[dim_customers.Customer Age]]&lt;=55,"46-55",
TRUE,"56+"
)</f>
        <v>18-25</v>
      </c>
      <c r="X2705" t="str" cm="1">
        <f t="array" ref="X2705">_xlfn.IFS(fact_orders[[#This Row],[Original Price]]&lt;250,"Under 250", fact_orders[[#This Row],[Original Price]]&lt;500, "250-499",fact_orders[[#This Row],[Original Price]]&lt;1000,"500-999",fact_orders[[#This Row],[Original Price]]&lt;2000,"1000-1999",TRUE,"2000+")</f>
        <v>Under 250</v>
      </c>
      <c r="Y2705" t="str" cm="1">
        <f t="array" ref="Y2705">_xlfn.IFS(fact_orders[[#This Row],[Discount%]]&lt;0.2,"10-19%",fact_orders[[#This Row],[Discount%]]&lt;0.3,"20-29%",fact_orders[[#This Row],[Discount%]]&lt;0.4,"30-39%",fact_orders[[#This Row],[Discount%]]&lt;0.5,"40-49%",TRUE,"50%+")</f>
        <v>10-19%</v>
      </c>
    </row>
    <row r="2706" spans="1:25" hidden="1" x14ac:dyDescent="0.3">
      <c r="A2706" t="s">
        <v>6122</v>
      </c>
      <c r="B2706" t="s">
        <v>3401</v>
      </c>
      <c r="C2706" t="s">
        <v>2535</v>
      </c>
      <c r="D2706" s="2">
        <v>44931</v>
      </c>
      <c r="E2706">
        <v>324</v>
      </c>
      <c r="F2706" s="4">
        <v>0.12</v>
      </c>
      <c r="G2706" t="s">
        <v>2115</v>
      </c>
      <c r="H2706" t="s">
        <v>2461</v>
      </c>
      <c r="I2706" t="s">
        <v>2505</v>
      </c>
      <c r="J2706" t="s">
        <v>2532</v>
      </c>
      <c r="K2706" t="s">
        <v>2119</v>
      </c>
      <c r="L2706" t="s">
        <v>196</v>
      </c>
      <c r="M2706">
        <v>5</v>
      </c>
      <c r="N2706">
        <v>24</v>
      </c>
      <c r="O2706" t="s">
        <v>3399</v>
      </c>
      <c r="P2706" t="s">
        <v>3400</v>
      </c>
      <c r="Q2706" s="7">
        <f>fact_orders[[#This Row],[Original Price]]*(1-fact_orders[[#This Row],[Discount%]])</f>
        <v>285.12</v>
      </c>
      <c r="R2706">
        <f>fact_orders[[#This Row],[Original Price]]*fact_orders[[#This Row],[Discount%]]</f>
        <v>38.879999999999995</v>
      </c>
      <c r="S2706">
        <f>YEAR(fact_orders[[#This Row],[Date]])</f>
        <v>2023</v>
      </c>
      <c r="T2706">
        <f>MONTH(fact_orders[[#This Row],[Date]])</f>
        <v>1</v>
      </c>
      <c r="U2706" t="str">
        <f>TEXT(fact_orders[[#This Row],[Date]],"mmm-yyyy")</f>
        <v>Jan-2023</v>
      </c>
      <c r="V2706" t="str">
        <f>"Q"&amp;ROUNDUP(MONTH(fact_orders[[#This Row],[Date]])/3,0)</f>
        <v>Q1</v>
      </c>
      <c r="W2706" t="str" cm="1">
        <f t="array" ref="W2706">_xlfn.IFS(
fact_orders[[#This Row],[dim_customers.Customer Age]]&lt;=25,"18-25",
fact_orders[[#This Row],[dim_customers.Customer Age]]&lt;=35,"26-35",
fact_orders[[#This Row],[dim_customers.Customer Age]]&lt;=45,"36-45",
fact_orders[[#This Row],[dim_customers.Customer Age]]&lt;=55,"46-55",
TRUE,"56+"
)</f>
        <v>18-25</v>
      </c>
      <c r="X2706" t="str" cm="1">
        <f t="array" ref="X2706">_xlfn.IFS(fact_orders[[#This Row],[Original Price]]&lt;250,"Under 250", fact_orders[[#This Row],[Original Price]]&lt;500, "250-499",fact_orders[[#This Row],[Original Price]]&lt;1000,"500-999",fact_orders[[#This Row],[Original Price]]&lt;2000,"1000-1999",TRUE,"2000+")</f>
        <v>250-499</v>
      </c>
      <c r="Y2706" t="str" cm="1">
        <f t="array" ref="Y2706">_xlfn.IFS(fact_orders[[#This Row],[Discount%]]&lt;0.2,"10-19%",fact_orders[[#This Row],[Discount%]]&lt;0.3,"20-29%",fact_orders[[#This Row],[Discount%]]&lt;0.4,"30-39%",fact_orders[[#This Row],[Discount%]]&lt;0.5,"40-49%",TRUE,"50%+")</f>
        <v>10-19%</v>
      </c>
    </row>
    <row r="2707" spans="1:25" hidden="1" x14ac:dyDescent="0.3">
      <c r="A2707" t="s">
        <v>6123</v>
      </c>
      <c r="B2707" t="s">
        <v>3402</v>
      </c>
      <c r="C2707" t="s">
        <v>2536</v>
      </c>
      <c r="D2707" s="2">
        <v>44579</v>
      </c>
      <c r="E2707">
        <v>222</v>
      </c>
      <c r="F2707" s="4">
        <v>0.12</v>
      </c>
      <c r="G2707" t="s">
        <v>2115</v>
      </c>
      <c r="H2707" t="s">
        <v>2461</v>
      </c>
      <c r="I2707" t="s">
        <v>2505</v>
      </c>
      <c r="J2707" t="s">
        <v>2532</v>
      </c>
      <c r="K2707" t="s">
        <v>2119</v>
      </c>
      <c r="L2707" t="s">
        <v>196</v>
      </c>
      <c r="M2707">
        <v>5</v>
      </c>
      <c r="N2707">
        <v>25</v>
      </c>
      <c r="O2707" t="s">
        <v>3399</v>
      </c>
      <c r="P2707" t="s">
        <v>3400</v>
      </c>
      <c r="Q2707" s="7">
        <f>fact_orders[[#This Row],[Original Price]]*(1-fact_orders[[#This Row],[Discount%]])</f>
        <v>195.36</v>
      </c>
      <c r="R2707">
        <f>fact_orders[[#This Row],[Original Price]]*fact_orders[[#This Row],[Discount%]]</f>
        <v>26.64</v>
      </c>
      <c r="S2707">
        <f>YEAR(fact_orders[[#This Row],[Date]])</f>
        <v>2022</v>
      </c>
      <c r="T2707">
        <f>MONTH(fact_orders[[#This Row],[Date]])</f>
        <v>1</v>
      </c>
      <c r="U2707" t="str">
        <f>TEXT(fact_orders[[#This Row],[Date]],"mmm-yyyy")</f>
        <v>Jan-2022</v>
      </c>
      <c r="V2707" t="str">
        <f>"Q"&amp;ROUNDUP(MONTH(fact_orders[[#This Row],[Date]])/3,0)</f>
        <v>Q1</v>
      </c>
      <c r="W2707" t="str" cm="1">
        <f t="array" ref="W2707">_xlfn.IFS(
fact_orders[[#This Row],[dim_customers.Customer Age]]&lt;=25,"18-25",
fact_orders[[#This Row],[dim_customers.Customer Age]]&lt;=35,"26-35",
fact_orders[[#This Row],[dim_customers.Customer Age]]&lt;=45,"36-45",
fact_orders[[#This Row],[dim_customers.Customer Age]]&lt;=55,"46-55",
TRUE,"56+"
)</f>
        <v>18-25</v>
      </c>
      <c r="X2707" t="str" cm="1">
        <f t="array" ref="X2707">_xlfn.IFS(fact_orders[[#This Row],[Original Price]]&lt;250,"Under 250", fact_orders[[#This Row],[Original Price]]&lt;500, "250-499",fact_orders[[#This Row],[Original Price]]&lt;1000,"500-999",fact_orders[[#This Row],[Original Price]]&lt;2000,"1000-1999",TRUE,"2000+")</f>
        <v>Under 250</v>
      </c>
      <c r="Y2707" t="str" cm="1">
        <f t="array" ref="Y2707">_xlfn.IFS(fact_orders[[#This Row],[Discount%]]&lt;0.2,"10-19%",fact_orders[[#This Row],[Discount%]]&lt;0.3,"20-29%",fact_orders[[#This Row],[Discount%]]&lt;0.4,"30-39%",fact_orders[[#This Row],[Discount%]]&lt;0.5,"40-49%",TRUE,"50%+")</f>
        <v>10-19%</v>
      </c>
    </row>
    <row r="2708" spans="1:25" hidden="1" x14ac:dyDescent="0.3">
      <c r="A2708" t="s">
        <v>6124</v>
      </c>
      <c r="B2708" t="s">
        <v>3403</v>
      </c>
      <c r="C2708" t="s">
        <v>2537</v>
      </c>
      <c r="D2708" s="2">
        <v>44974</v>
      </c>
      <c r="E2708">
        <v>342</v>
      </c>
      <c r="F2708" s="4">
        <v>0.12</v>
      </c>
      <c r="G2708" t="s">
        <v>2115</v>
      </c>
      <c r="H2708" t="s">
        <v>2461</v>
      </c>
      <c r="I2708" t="s">
        <v>2505</v>
      </c>
      <c r="J2708" t="s">
        <v>2532</v>
      </c>
      <c r="K2708" t="s">
        <v>2119</v>
      </c>
      <c r="L2708" t="s">
        <v>16</v>
      </c>
      <c r="M2708">
        <v>4</v>
      </c>
      <c r="N2708">
        <v>26</v>
      </c>
      <c r="O2708" t="s">
        <v>3399</v>
      </c>
      <c r="P2708" t="s">
        <v>3400</v>
      </c>
      <c r="Q2708" s="7">
        <f>fact_orders[[#This Row],[Original Price]]*(1-fact_orders[[#This Row],[Discount%]])</f>
        <v>300.95999999999998</v>
      </c>
      <c r="R2708">
        <f>fact_orders[[#This Row],[Original Price]]*fact_orders[[#This Row],[Discount%]]</f>
        <v>41.04</v>
      </c>
      <c r="S2708">
        <f>YEAR(fact_orders[[#This Row],[Date]])</f>
        <v>2023</v>
      </c>
      <c r="T2708">
        <f>MONTH(fact_orders[[#This Row],[Date]])</f>
        <v>2</v>
      </c>
      <c r="U2708" t="str">
        <f>TEXT(fact_orders[[#This Row],[Date]],"mmm-yyyy")</f>
        <v>Feb-2023</v>
      </c>
      <c r="V2708" t="str">
        <f>"Q"&amp;ROUNDUP(MONTH(fact_orders[[#This Row],[Date]])/3,0)</f>
        <v>Q1</v>
      </c>
      <c r="W2708" t="str" cm="1">
        <f t="array" ref="W2708">_xlfn.IFS(
fact_orders[[#This Row],[dim_customers.Customer Age]]&lt;=25,"18-25",
fact_orders[[#This Row],[dim_customers.Customer Age]]&lt;=35,"26-35",
fact_orders[[#This Row],[dim_customers.Customer Age]]&lt;=45,"36-45",
fact_orders[[#This Row],[dim_customers.Customer Age]]&lt;=55,"46-55",
TRUE,"56+"
)</f>
        <v>26-35</v>
      </c>
      <c r="X2708" t="str" cm="1">
        <f t="array" ref="X2708">_xlfn.IFS(fact_orders[[#This Row],[Original Price]]&lt;250,"Under 250", fact_orders[[#This Row],[Original Price]]&lt;500, "250-499",fact_orders[[#This Row],[Original Price]]&lt;1000,"500-999",fact_orders[[#This Row],[Original Price]]&lt;2000,"1000-1999",TRUE,"2000+")</f>
        <v>250-499</v>
      </c>
      <c r="Y2708" t="str" cm="1">
        <f t="array" ref="Y2708">_xlfn.IFS(fact_orders[[#This Row],[Discount%]]&lt;0.2,"10-19%",fact_orders[[#This Row],[Discount%]]&lt;0.3,"20-29%",fact_orders[[#This Row],[Discount%]]&lt;0.4,"30-39%",fact_orders[[#This Row],[Discount%]]&lt;0.5,"40-49%",TRUE,"50%+")</f>
        <v>10-19%</v>
      </c>
    </row>
    <row r="2709" spans="1:25" hidden="1" x14ac:dyDescent="0.3">
      <c r="A2709" t="s">
        <v>6125</v>
      </c>
      <c r="B2709" t="s">
        <v>3404</v>
      </c>
      <c r="C2709" t="s">
        <v>2538</v>
      </c>
      <c r="D2709" s="2">
        <v>44660</v>
      </c>
      <c r="E2709">
        <v>124</v>
      </c>
      <c r="F2709" s="4">
        <v>0.34</v>
      </c>
      <c r="G2709" t="s">
        <v>2115</v>
      </c>
      <c r="H2709" t="s">
        <v>2461</v>
      </c>
      <c r="I2709" t="s">
        <v>2505</v>
      </c>
      <c r="J2709" t="s">
        <v>2532</v>
      </c>
      <c r="K2709" t="s">
        <v>2119</v>
      </c>
      <c r="L2709" t="s">
        <v>16</v>
      </c>
      <c r="M2709">
        <v>3</v>
      </c>
      <c r="N2709">
        <v>27</v>
      </c>
      <c r="O2709" t="s">
        <v>3399</v>
      </c>
      <c r="P2709" t="s">
        <v>3400</v>
      </c>
      <c r="Q2709" s="7">
        <f>fact_orders[[#This Row],[Original Price]]*(1-fact_orders[[#This Row],[Discount%]])</f>
        <v>81.839999999999989</v>
      </c>
      <c r="R2709">
        <f>fact_orders[[#This Row],[Original Price]]*fact_orders[[#This Row],[Discount%]]</f>
        <v>42.160000000000004</v>
      </c>
      <c r="S2709">
        <f>YEAR(fact_orders[[#This Row],[Date]])</f>
        <v>2022</v>
      </c>
      <c r="T2709">
        <f>MONTH(fact_orders[[#This Row],[Date]])</f>
        <v>4</v>
      </c>
      <c r="U2709" t="str">
        <f>TEXT(fact_orders[[#This Row],[Date]],"mmm-yyyy")</f>
        <v>Apr-2022</v>
      </c>
      <c r="V2709" t="str">
        <f>"Q"&amp;ROUNDUP(MONTH(fact_orders[[#This Row],[Date]])/3,0)</f>
        <v>Q2</v>
      </c>
      <c r="W2709" t="str" cm="1">
        <f t="array" ref="W2709">_xlfn.IFS(
fact_orders[[#This Row],[dim_customers.Customer Age]]&lt;=25,"18-25",
fact_orders[[#This Row],[dim_customers.Customer Age]]&lt;=35,"26-35",
fact_orders[[#This Row],[dim_customers.Customer Age]]&lt;=45,"36-45",
fact_orders[[#This Row],[dim_customers.Customer Age]]&lt;=55,"46-55",
TRUE,"56+"
)</f>
        <v>26-35</v>
      </c>
      <c r="X2709" t="str" cm="1">
        <f t="array" ref="X2709">_xlfn.IFS(fact_orders[[#This Row],[Original Price]]&lt;250,"Under 250", fact_orders[[#This Row],[Original Price]]&lt;500, "250-499",fact_orders[[#This Row],[Original Price]]&lt;1000,"500-999",fact_orders[[#This Row],[Original Price]]&lt;2000,"1000-1999",TRUE,"2000+")</f>
        <v>Under 250</v>
      </c>
      <c r="Y2709" t="str" cm="1">
        <f t="array" ref="Y2709">_xlfn.IFS(fact_orders[[#This Row],[Discount%]]&lt;0.2,"10-19%",fact_orders[[#This Row],[Discount%]]&lt;0.3,"20-29%",fact_orders[[#This Row],[Discount%]]&lt;0.4,"30-39%",fact_orders[[#This Row],[Discount%]]&lt;0.5,"40-49%",TRUE,"50%+")</f>
        <v>30-39%</v>
      </c>
    </row>
    <row r="2710" spans="1:25" hidden="1" x14ac:dyDescent="0.3">
      <c r="A2710" t="s">
        <v>6126</v>
      </c>
      <c r="B2710" t="s">
        <v>3405</v>
      </c>
      <c r="C2710" t="s">
        <v>2539</v>
      </c>
      <c r="D2710" s="2">
        <v>44325</v>
      </c>
      <c r="E2710">
        <v>324</v>
      </c>
      <c r="F2710" s="4">
        <v>0.34</v>
      </c>
      <c r="G2710" t="s">
        <v>2115</v>
      </c>
      <c r="H2710" t="s">
        <v>2461</v>
      </c>
      <c r="I2710" t="s">
        <v>2505</v>
      </c>
      <c r="J2710" t="s">
        <v>2532</v>
      </c>
      <c r="K2710" t="s">
        <v>2119</v>
      </c>
      <c r="L2710" t="s">
        <v>16</v>
      </c>
      <c r="M2710">
        <v>4</v>
      </c>
      <c r="N2710">
        <v>34</v>
      </c>
      <c r="O2710" t="s">
        <v>3399</v>
      </c>
      <c r="P2710" t="s">
        <v>3400</v>
      </c>
      <c r="Q2710" s="7">
        <f>fact_orders[[#This Row],[Original Price]]*(1-fact_orders[[#This Row],[Discount%]])</f>
        <v>213.83999999999997</v>
      </c>
      <c r="R2710">
        <f>fact_orders[[#This Row],[Original Price]]*fact_orders[[#This Row],[Discount%]]</f>
        <v>110.16000000000001</v>
      </c>
      <c r="S2710">
        <f>YEAR(fact_orders[[#This Row],[Date]])</f>
        <v>2021</v>
      </c>
      <c r="T2710">
        <f>MONTH(fact_orders[[#This Row],[Date]])</f>
        <v>5</v>
      </c>
      <c r="U2710" t="str">
        <f>TEXT(fact_orders[[#This Row],[Date]],"mmm-yyyy")</f>
        <v>May-2021</v>
      </c>
      <c r="V2710" t="str">
        <f>"Q"&amp;ROUNDUP(MONTH(fact_orders[[#This Row],[Date]])/3,0)</f>
        <v>Q2</v>
      </c>
      <c r="W2710" t="str" cm="1">
        <f t="array" ref="W2710">_xlfn.IFS(
fact_orders[[#This Row],[dim_customers.Customer Age]]&lt;=25,"18-25",
fact_orders[[#This Row],[dim_customers.Customer Age]]&lt;=35,"26-35",
fact_orders[[#This Row],[dim_customers.Customer Age]]&lt;=45,"36-45",
fact_orders[[#This Row],[dim_customers.Customer Age]]&lt;=55,"46-55",
TRUE,"56+"
)</f>
        <v>26-35</v>
      </c>
      <c r="X2710" t="str" cm="1">
        <f t="array" ref="X2710">_xlfn.IFS(fact_orders[[#This Row],[Original Price]]&lt;250,"Under 250", fact_orders[[#This Row],[Original Price]]&lt;500, "250-499",fact_orders[[#This Row],[Original Price]]&lt;1000,"500-999",fact_orders[[#This Row],[Original Price]]&lt;2000,"1000-1999",TRUE,"2000+")</f>
        <v>250-499</v>
      </c>
      <c r="Y2710" t="str" cm="1">
        <f t="array" ref="Y2710">_xlfn.IFS(fact_orders[[#This Row],[Discount%]]&lt;0.2,"10-19%",fact_orders[[#This Row],[Discount%]]&lt;0.3,"20-29%",fact_orders[[#This Row],[Discount%]]&lt;0.4,"30-39%",fact_orders[[#This Row],[Discount%]]&lt;0.5,"40-49%",TRUE,"50%+")</f>
        <v>30-39%</v>
      </c>
    </row>
    <row r="2711" spans="1:25" hidden="1" x14ac:dyDescent="0.3">
      <c r="A2711" t="s">
        <v>6127</v>
      </c>
      <c r="B2711" t="s">
        <v>3406</v>
      </c>
      <c r="C2711" t="s">
        <v>2540</v>
      </c>
      <c r="D2711" s="2">
        <v>44355</v>
      </c>
      <c r="E2711">
        <v>756</v>
      </c>
      <c r="F2711" s="4">
        <v>0.34</v>
      </c>
      <c r="G2711" t="s">
        <v>2115</v>
      </c>
      <c r="H2711" t="s">
        <v>2461</v>
      </c>
      <c r="I2711" t="s">
        <v>2541</v>
      </c>
      <c r="J2711" t="s">
        <v>2542</v>
      </c>
      <c r="K2711" t="s">
        <v>2119</v>
      </c>
      <c r="L2711" t="s">
        <v>29</v>
      </c>
      <c r="M2711">
        <v>5</v>
      </c>
      <c r="N2711">
        <v>35</v>
      </c>
      <c r="O2711" t="s">
        <v>3407</v>
      </c>
      <c r="P2711" t="s">
        <v>3400</v>
      </c>
      <c r="Q2711" s="7">
        <f>fact_orders[[#This Row],[Original Price]]*(1-fact_orders[[#This Row],[Discount%]])</f>
        <v>498.95999999999992</v>
      </c>
      <c r="R2711">
        <f>fact_orders[[#This Row],[Original Price]]*fact_orders[[#This Row],[Discount%]]</f>
        <v>257.04000000000002</v>
      </c>
      <c r="S2711">
        <f>YEAR(fact_orders[[#This Row],[Date]])</f>
        <v>2021</v>
      </c>
      <c r="T2711">
        <f>MONTH(fact_orders[[#This Row],[Date]])</f>
        <v>6</v>
      </c>
      <c r="U2711" t="str">
        <f>TEXT(fact_orders[[#This Row],[Date]],"mmm-yyyy")</f>
        <v>Jun-2021</v>
      </c>
      <c r="V2711" t="str">
        <f>"Q"&amp;ROUNDUP(MONTH(fact_orders[[#This Row],[Date]])/3,0)</f>
        <v>Q2</v>
      </c>
      <c r="W2711" t="str" cm="1">
        <f t="array" ref="W2711">_xlfn.IFS(
fact_orders[[#This Row],[dim_customers.Customer Age]]&lt;=25,"18-25",
fact_orders[[#This Row],[dim_customers.Customer Age]]&lt;=35,"26-35",
fact_orders[[#This Row],[dim_customers.Customer Age]]&lt;=45,"36-45",
fact_orders[[#This Row],[dim_customers.Customer Age]]&lt;=55,"46-55",
TRUE,"56+"
)</f>
        <v>26-35</v>
      </c>
      <c r="X2711" t="str" cm="1">
        <f t="array" ref="X2711">_xlfn.IFS(fact_orders[[#This Row],[Original Price]]&lt;250,"Under 250", fact_orders[[#This Row],[Original Price]]&lt;500, "250-499",fact_orders[[#This Row],[Original Price]]&lt;1000,"500-999",fact_orders[[#This Row],[Original Price]]&lt;2000,"1000-1999",TRUE,"2000+")</f>
        <v>500-999</v>
      </c>
      <c r="Y2711" t="str" cm="1">
        <f t="array" ref="Y2711">_xlfn.IFS(fact_orders[[#This Row],[Discount%]]&lt;0.2,"10-19%",fact_orders[[#This Row],[Discount%]]&lt;0.3,"20-29%",fact_orders[[#This Row],[Discount%]]&lt;0.4,"30-39%",fact_orders[[#This Row],[Discount%]]&lt;0.5,"40-49%",TRUE,"50%+")</f>
        <v>30-39%</v>
      </c>
    </row>
    <row r="2712" spans="1:25" hidden="1" x14ac:dyDescent="0.3">
      <c r="A2712" t="s">
        <v>6128</v>
      </c>
      <c r="B2712" t="s">
        <v>3408</v>
      </c>
      <c r="C2712" t="s">
        <v>2543</v>
      </c>
      <c r="D2712" s="2">
        <v>44513</v>
      </c>
      <c r="E2712">
        <v>326</v>
      </c>
      <c r="F2712" s="4">
        <v>0.34</v>
      </c>
      <c r="G2712" t="s">
        <v>2115</v>
      </c>
      <c r="H2712" t="s">
        <v>2461</v>
      </c>
      <c r="I2712" t="s">
        <v>2541</v>
      </c>
      <c r="J2712" t="s">
        <v>2542</v>
      </c>
      <c r="K2712" t="s">
        <v>2119</v>
      </c>
      <c r="L2712" t="s">
        <v>29</v>
      </c>
      <c r="M2712">
        <v>3</v>
      </c>
      <c r="N2712">
        <v>36</v>
      </c>
      <c r="O2712" t="s">
        <v>3407</v>
      </c>
      <c r="P2712" t="s">
        <v>3400</v>
      </c>
      <c r="Q2712" s="7">
        <f>fact_orders[[#This Row],[Original Price]]*(1-fact_orders[[#This Row],[Discount%]])</f>
        <v>215.15999999999997</v>
      </c>
      <c r="R2712">
        <f>fact_orders[[#This Row],[Original Price]]*fact_orders[[#This Row],[Discount%]]</f>
        <v>110.84</v>
      </c>
      <c r="S2712">
        <f>YEAR(fact_orders[[#This Row],[Date]])</f>
        <v>2021</v>
      </c>
      <c r="T2712">
        <f>MONTH(fact_orders[[#This Row],[Date]])</f>
        <v>11</v>
      </c>
      <c r="U2712" t="str">
        <f>TEXT(fact_orders[[#This Row],[Date]],"mmm-yyyy")</f>
        <v>Nov-2021</v>
      </c>
      <c r="V2712" t="str">
        <f>"Q"&amp;ROUNDUP(MONTH(fact_orders[[#This Row],[Date]])/3,0)</f>
        <v>Q4</v>
      </c>
      <c r="W2712" t="str" cm="1">
        <f t="array" ref="W2712">_xlfn.IFS(
fact_orders[[#This Row],[dim_customers.Customer Age]]&lt;=25,"18-25",
fact_orders[[#This Row],[dim_customers.Customer Age]]&lt;=35,"26-35",
fact_orders[[#This Row],[dim_customers.Customer Age]]&lt;=45,"36-45",
fact_orders[[#This Row],[dim_customers.Customer Age]]&lt;=55,"46-55",
TRUE,"56+"
)</f>
        <v>36-45</v>
      </c>
      <c r="X2712" t="str" cm="1">
        <f t="array" ref="X2712">_xlfn.IFS(fact_orders[[#This Row],[Original Price]]&lt;250,"Under 250", fact_orders[[#This Row],[Original Price]]&lt;500, "250-499",fact_orders[[#This Row],[Original Price]]&lt;1000,"500-999",fact_orders[[#This Row],[Original Price]]&lt;2000,"1000-1999",TRUE,"2000+")</f>
        <v>250-499</v>
      </c>
      <c r="Y2712" t="str" cm="1">
        <f t="array" ref="Y2712">_xlfn.IFS(fact_orders[[#This Row],[Discount%]]&lt;0.2,"10-19%",fact_orders[[#This Row],[Discount%]]&lt;0.3,"20-29%",fact_orders[[#This Row],[Discount%]]&lt;0.4,"30-39%",fact_orders[[#This Row],[Discount%]]&lt;0.5,"40-49%",TRUE,"50%+")</f>
        <v>30-39%</v>
      </c>
    </row>
    <row r="2713" spans="1:25" hidden="1" x14ac:dyDescent="0.3">
      <c r="A2713" t="s">
        <v>6129</v>
      </c>
      <c r="B2713" t="s">
        <v>3409</v>
      </c>
      <c r="C2713" t="s">
        <v>2544</v>
      </c>
      <c r="D2713" s="2">
        <v>44369</v>
      </c>
      <c r="E2713">
        <v>453</v>
      </c>
      <c r="F2713" s="4">
        <v>0.34</v>
      </c>
      <c r="G2713" t="s">
        <v>2115</v>
      </c>
      <c r="H2713" t="s">
        <v>2461</v>
      </c>
      <c r="I2713" t="s">
        <v>2541</v>
      </c>
      <c r="J2713" t="s">
        <v>2542</v>
      </c>
      <c r="K2713" t="s">
        <v>2119</v>
      </c>
      <c r="L2713" t="s">
        <v>29</v>
      </c>
      <c r="M2713">
        <v>2</v>
      </c>
      <c r="N2713">
        <v>37</v>
      </c>
      <c r="O2713" t="s">
        <v>3407</v>
      </c>
      <c r="P2713" t="s">
        <v>3400</v>
      </c>
      <c r="Q2713" s="7">
        <f>fact_orders[[#This Row],[Original Price]]*(1-fact_orders[[#This Row],[Discount%]])</f>
        <v>298.97999999999996</v>
      </c>
      <c r="R2713">
        <f>fact_orders[[#This Row],[Original Price]]*fact_orders[[#This Row],[Discount%]]</f>
        <v>154.02000000000001</v>
      </c>
      <c r="S2713">
        <f>YEAR(fact_orders[[#This Row],[Date]])</f>
        <v>2021</v>
      </c>
      <c r="T2713">
        <f>MONTH(fact_orders[[#This Row],[Date]])</f>
        <v>6</v>
      </c>
      <c r="U2713" t="str">
        <f>TEXT(fact_orders[[#This Row],[Date]],"mmm-yyyy")</f>
        <v>Jun-2021</v>
      </c>
      <c r="V2713" t="str">
        <f>"Q"&amp;ROUNDUP(MONTH(fact_orders[[#This Row],[Date]])/3,0)</f>
        <v>Q2</v>
      </c>
      <c r="W2713" t="str" cm="1">
        <f t="array" ref="W2713">_xlfn.IFS(
fact_orders[[#This Row],[dim_customers.Customer Age]]&lt;=25,"18-25",
fact_orders[[#This Row],[dim_customers.Customer Age]]&lt;=35,"26-35",
fact_orders[[#This Row],[dim_customers.Customer Age]]&lt;=45,"36-45",
fact_orders[[#This Row],[dim_customers.Customer Age]]&lt;=55,"46-55",
TRUE,"56+"
)</f>
        <v>36-45</v>
      </c>
      <c r="X2713" t="str" cm="1">
        <f t="array" ref="X2713">_xlfn.IFS(fact_orders[[#This Row],[Original Price]]&lt;250,"Under 250", fact_orders[[#This Row],[Original Price]]&lt;500, "250-499",fact_orders[[#This Row],[Original Price]]&lt;1000,"500-999",fact_orders[[#This Row],[Original Price]]&lt;2000,"1000-1999",TRUE,"2000+")</f>
        <v>250-499</v>
      </c>
      <c r="Y2713" t="str" cm="1">
        <f t="array" ref="Y2713">_xlfn.IFS(fact_orders[[#This Row],[Discount%]]&lt;0.2,"10-19%",fact_orders[[#This Row],[Discount%]]&lt;0.3,"20-29%",fact_orders[[#This Row],[Discount%]]&lt;0.4,"30-39%",fact_orders[[#This Row],[Discount%]]&lt;0.5,"40-49%",TRUE,"50%+")</f>
        <v>30-39%</v>
      </c>
    </row>
    <row r="2714" spans="1:25" hidden="1" x14ac:dyDescent="0.3">
      <c r="A2714" t="s">
        <v>6130</v>
      </c>
      <c r="B2714" t="s">
        <v>3410</v>
      </c>
      <c r="C2714" t="s">
        <v>2545</v>
      </c>
      <c r="D2714" s="2">
        <v>44748</v>
      </c>
      <c r="E2714">
        <v>326</v>
      </c>
      <c r="F2714" s="4">
        <v>0.34</v>
      </c>
      <c r="G2714" t="s">
        <v>2115</v>
      </c>
      <c r="H2714" t="s">
        <v>2461</v>
      </c>
      <c r="I2714" t="s">
        <v>2541</v>
      </c>
      <c r="J2714" t="s">
        <v>2542</v>
      </c>
      <c r="K2714" t="s">
        <v>2119</v>
      </c>
      <c r="L2714" t="s">
        <v>29</v>
      </c>
      <c r="M2714">
        <v>5</v>
      </c>
      <c r="N2714">
        <v>38</v>
      </c>
      <c r="O2714" t="s">
        <v>3411</v>
      </c>
      <c r="P2714" t="s">
        <v>3400</v>
      </c>
      <c r="Q2714" s="7">
        <f>fact_orders[[#This Row],[Original Price]]*(1-fact_orders[[#This Row],[Discount%]])</f>
        <v>215.15999999999997</v>
      </c>
      <c r="R2714">
        <f>fact_orders[[#This Row],[Original Price]]*fact_orders[[#This Row],[Discount%]]</f>
        <v>110.84</v>
      </c>
      <c r="S2714">
        <f>YEAR(fact_orders[[#This Row],[Date]])</f>
        <v>2022</v>
      </c>
      <c r="T2714">
        <f>MONTH(fact_orders[[#This Row],[Date]])</f>
        <v>7</v>
      </c>
      <c r="U2714" t="str">
        <f>TEXT(fact_orders[[#This Row],[Date]],"mmm-yyyy")</f>
        <v>Jul-2022</v>
      </c>
      <c r="V2714" t="str">
        <f>"Q"&amp;ROUNDUP(MONTH(fact_orders[[#This Row],[Date]])/3,0)</f>
        <v>Q3</v>
      </c>
      <c r="W2714" t="str" cm="1">
        <f t="array" ref="W2714">_xlfn.IFS(
fact_orders[[#This Row],[dim_customers.Customer Age]]&lt;=25,"18-25",
fact_orders[[#This Row],[dim_customers.Customer Age]]&lt;=35,"26-35",
fact_orders[[#This Row],[dim_customers.Customer Age]]&lt;=45,"36-45",
fact_orders[[#This Row],[dim_customers.Customer Age]]&lt;=55,"46-55",
TRUE,"56+"
)</f>
        <v>36-45</v>
      </c>
      <c r="X2714" t="str" cm="1">
        <f t="array" ref="X2714">_xlfn.IFS(fact_orders[[#This Row],[Original Price]]&lt;250,"Under 250", fact_orders[[#This Row],[Original Price]]&lt;500, "250-499",fact_orders[[#This Row],[Original Price]]&lt;1000,"500-999",fact_orders[[#This Row],[Original Price]]&lt;2000,"1000-1999",TRUE,"2000+")</f>
        <v>250-499</v>
      </c>
      <c r="Y2714" t="str" cm="1">
        <f t="array" ref="Y2714">_xlfn.IFS(fact_orders[[#This Row],[Discount%]]&lt;0.2,"10-19%",fact_orders[[#This Row],[Discount%]]&lt;0.3,"20-29%",fact_orders[[#This Row],[Discount%]]&lt;0.4,"30-39%",fact_orders[[#This Row],[Discount%]]&lt;0.5,"40-49%",TRUE,"50%+")</f>
        <v>30-39%</v>
      </c>
    </row>
    <row r="2715" spans="1:25" hidden="1" x14ac:dyDescent="0.3">
      <c r="A2715" t="s">
        <v>6131</v>
      </c>
      <c r="B2715" t="s">
        <v>3412</v>
      </c>
      <c r="C2715" t="s">
        <v>2546</v>
      </c>
      <c r="D2715" s="2">
        <v>44616</v>
      </c>
      <c r="E2715">
        <v>456</v>
      </c>
      <c r="F2715" s="4">
        <v>0.44</v>
      </c>
      <c r="G2715" t="s">
        <v>2115</v>
      </c>
      <c r="H2715" t="s">
        <v>2461</v>
      </c>
      <c r="I2715" t="s">
        <v>2541</v>
      </c>
      <c r="J2715" t="s">
        <v>2542</v>
      </c>
      <c r="K2715" t="s">
        <v>2119</v>
      </c>
      <c r="L2715" t="s">
        <v>29</v>
      </c>
      <c r="M2715">
        <v>4</v>
      </c>
      <c r="N2715">
        <v>39</v>
      </c>
      <c r="O2715" t="s">
        <v>3411</v>
      </c>
      <c r="P2715" t="s">
        <v>3400</v>
      </c>
      <c r="Q2715" s="7">
        <f>fact_orders[[#This Row],[Original Price]]*(1-fact_orders[[#This Row],[Discount%]])</f>
        <v>255.36</v>
      </c>
      <c r="R2715">
        <f>fact_orders[[#This Row],[Original Price]]*fact_orders[[#This Row],[Discount%]]</f>
        <v>200.64000000000001</v>
      </c>
      <c r="S2715">
        <f>YEAR(fact_orders[[#This Row],[Date]])</f>
        <v>2022</v>
      </c>
      <c r="T2715">
        <f>MONTH(fact_orders[[#This Row],[Date]])</f>
        <v>2</v>
      </c>
      <c r="U2715" t="str">
        <f>TEXT(fact_orders[[#This Row],[Date]],"mmm-yyyy")</f>
        <v>Feb-2022</v>
      </c>
      <c r="V2715" t="str">
        <f>"Q"&amp;ROUNDUP(MONTH(fact_orders[[#This Row],[Date]])/3,0)</f>
        <v>Q1</v>
      </c>
      <c r="W2715" t="str" cm="1">
        <f t="array" ref="W2715">_xlfn.IFS(
fact_orders[[#This Row],[dim_customers.Customer Age]]&lt;=25,"18-25",
fact_orders[[#This Row],[dim_customers.Customer Age]]&lt;=35,"26-35",
fact_orders[[#This Row],[dim_customers.Customer Age]]&lt;=45,"36-45",
fact_orders[[#This Row],[dim_customers.Customer Age]]&lt;=55,"46-55",
TRUE,"56+"
)</f>
        <v>36-45</v>
      </c>
      <c r="X2715" t="str" cm="1">
        <f t="array" ref="X2715">_xlfn.IFS(fact_orders[[#This Row],[Original Price]]&lt;250,"Under 250", fact_orders[[#This Row],[Original Price]]&lt;500, "250-499",fact_orders[[#This Row],[Original Price]]&lt;1000,"500-999",fact_orders[[#This Row],[Original Price]]&lt;2000,"1000-1999",TRUE,"2000+")</f>
        <v>250-499</v>
      </c>
      <c r="Y2715" t="str" cm="1">
        <f t="array" ref="Y2715">_xlfn.IFS(fact_orders[[#This Row],[Discount%]]&lt;0.2,"10-19%",fact_orders[[#This Row],[Discount%]]&lt;0.3,"20-29%",fact_orders[[#This Row],[Discount%]]&lt;0.4,"30-39%",fact_orders[[#This Row],[Discount%]]&lt;0.5,"40-49%",TRUE,"50%+")</f>
        <v>40-49%</v>
      </c>
    </row>
    <row r="2716" spans="1:25" hidden="1" x14ac:dyDescent="0.3">
      <c r="A2716" t="s">
        <v>6132</v>
      </c>
      <c r="B2716" t="s">
        <v>3413</v>
      </c>
      <c r="C2716" t="s">
        <v>2547</v>
      </c>
      <c r="D2716" s="2">
        <v>44641</v>
      </c>
      <c r="E2716">
        <v>456</v>
      </c>
      <c r="F2716" s="4">
        <v>0.44</v>
      </c>
      <c r="G2716" t="s">
        <v>2115</v>
      </c>
      <c r="H2716" t="s">
        <v>2461</v>
      </c>
      <c r="I2716" t="s">
        <v>2541</v>
      </c>
      <c r="J2716" t="s">
        <v>2542</v>
      </c>
      <c r="K2716" t="s">
        <v>2119</v>
      </c>
      <c r="L2716" t="s">
        <v>27</v>
      </c>
      <c r="M2716">
        <v>3</v>
      </c>
      <c r="N2716">
        <v>40</v>
      </c>
      <c r="O2716" t="s">
        <v>3411</v>
      </c>
      <c r="P2716" t="s">
        <v>3400</v>
      </c>
      <c r="Q2716" s="7">
        <f>fact_orders[[#This Row],[Original Price]]*(1-fact_orders[[#This Row],[Discount%]])</f>
        <v>255.36</v>
      </c>
      <c r="R2716">
        <f>fact_orders[[#This Row],[Original Price]]*fact_orders[[#This Row],[Discount%]]</f>
        <v>200.64000000000001</v>
      </c>
      <c r="S2716">
        <f>YEAR(fact_orders[[#This Row],[Date]])</f>
        <v>2022</v>
      </c>
      <c r="T2716">
        <f>MONTH(fact_orders[[#This Row],[Date]])</f>
        <v>3</v>
      </c>
      <c r="U2716" t="str">
        <f>TEXT(fact_orders[[#This Row],[Date]],"mmm-yyyy")</f>
        <v>Mar-2022</v>
      </c>
      <c r="V2716" t="str">
        <f>"Q"&amp;ROUNDUP(MONTH(fact_orders[[#This Row],[Date]])/3,0)</f>
        <v>Q1</v>
      </c>
      <c r="W2716" t="str" cm="1">
        <f t="array" ref="W2716">_xlfn.IFS(
fact_orders[[#This Row],[dim_customers.Customer Age]]&lt;=25,"18-25",
fact_orders[[#This Row],[dim_customers.Customer Age]]&lt;=35,"26-35",
fact_orders[[#This Row],[dim_customers.Customer Age]]&lt;=45,"36-45",
fact_orders[[#This Row],[dim_customers.Customer Age]]&lt;=55,"46-55",
TRUE,"56+"
)</f>
        <v>36-45</v>
      </c>
      <c r="X2716" t="str" cm="1">
        <f t="array" ref="X2716">_xlfn.IFS(fact_orders[[#This Row],[Original Price]]&lt;250,"Under 250", fact_orders[[#This Row],[Original Price]]&lt;500, "250-499",fact_orders[[#This Row],[Original Price]]&lt;1000,"500-999",fact_orders[[#This Row],[Original Price]]&lt;2000,"1000-1999",TRUE,"2000+")</f>
        <v>250-499</v>
      </c>
      <c r="Y2716" t="str" cm="1">
        <f t="array" ref="Y2716">_xlfn.IFS(fact_orders[[#This Row],[Discount%]]&lt;0.2,"10-19%",fact_orders[[#This Row],[Discount%]]&lt;0.3,"20-29%",fact_orders[[#This Row],[Discount%]]&lt;0.4,"30-39%",fact_orders[[#This Row],[Discount%]]&lt;0.5,"40-49%",TRUE,"50%+")</f>
        <v>40-49%</v>
      </c>
    </row>
    <row r="2717" spans="1:25" hidden="1" x14ac:dyDescent="0.3">
      <c r="A2717" t="s">
        <v>6133</v>
      </c>
      <c r="B2717" t="s">
        <v>3280</v>
      </c>
      <c r="C2717" t="s">
        <v>2548</v>
      </c>
      <c r="D2717" s="2">
        <v>44432</v>
      </c>
      <c r="E2717">
        <v>456</v>
      </c>
      <c r="F2717" s="4">
        <v>0.44</v>
      </c>
      <c r="G2717" t="s">
        <v>2115</v>
      </c>
      <c r="H2717" t="s">
        <v>2461</v>
      </c>
      <c r="I2717" t="s">
        <v>2541</v>
      </c>
      <c r="J2717" t="s">
        <v>2506</v>
      </c>
      <c r="K2717" t="s">
        <v>2119</v>
      </c>
      <c r="L2717" t="s">
        <v>27</v>
      </c>
      <c r="M2717">
        <v>5</v>
      </c>
      <c r="N2717">
        <v>30</v>
      </c>
      <c r="O2717" t="s">
        <v>3281</v>
      </c>
      <c r="P2717" t="s">
        <v>3282</v>
      </c>
      <c r="Q2717" s="7">
        <f>fact_orders[[#This Row],[Original Price]]*(1-fact_orders[[#This Row],[Discount%]])</f>
        <v>255.36</v>
      </c>
      <c r="R2717">
        <f>fact_orders[[#This Row],[Original Price]]*fact_orders[[#This Row],[Discount%]]</f>
        <v>200.64000000000001</v>
      </c>
      <c r="S2717">
        <f>YEAR(fact_orders[[#This Row],[Date]])</f>
        <v>2021</v>
      </c>
      <c r="T2717">
        <f>MONTH(fact_orders[[#This Row],[Date]])</f>
        <v>8</v>
      </c>
      <c r="U2717" t="str">
        <f>TEXT(fact_orders[[#This Row],[Date]],"mmm-yyyy")</f>
        <v>Aug-2021</v>
      </c>
      <c r="V2717" t="str">
        <f>"Q"&amp;ROUNDUP(MONTH(fact_orders[[#This Row],[Date]])/3,0)</f>
        <v>Q3</v>
      </c>
      <c r="W2717" t="str" cm="1">
        <f t="array" ref="W2717">_xlfn.IFS(
fact_orders[[#This Row],[dim_customers.Customer Age]]&lt;=25,"18-25",
fact_orders[[#This Row],[dim_customers.Customer Age]]&lt;=35,"26-35",
fact_orders[[#This Row],[dim_customers.Customer Age]]&lt;=45,"36-45",
fact_orders[[#This Row],[dim_customers.Customer Age]]&lt;=55,"46-55",
TRUE,"56+"
)</f>
        <v>26-35</v>
      </c>
      <c r="X2717" t="str" cm="1">
        <f t="array" ref="X2717">_xlfn.IFS(fact_orders[[#This Row],[Original Price]]&lt;250,"Under 250", fact_orders[[#This Row],[Original Price]]&lt;500, "250-499",fact_orders[[#This Row],[Original Price]]&lt;1000,"500-999",fact_orders[[#This Row],[Original Price]]&lt;2000,"1000-1999",TRUE,"2000+")</f>
        <v>250-499</v>
      </c>
      <c r="Y2717" t="str" cm="1">
        <f t="array" ref="Y2717">_xlfn.IFS(fact_orders[[#This Row],[Discount%]]&lt;0.2,"10-19%",fact_orders[[#This Row],[Discount%]]&lt;0.3,"20-29%",fact_orders[[#This Row],[Discount%]]&lt;0.4,"30-39%",fact_orders[[#This Row],[Discount%]]&lt;0.5,"40-49%",TRUE,"50%+")</f>
        <v>40-49%</v>
      </c>
    </row>
    <row r="2718" spans="1:25" hidden="1" x14ac:dyDescent="0.3">
      <c r="A2718" t="s">
        <v>6134</v>
      </c>
      <c r="B2718" t="s">
        <v>3283</v>
      </c>
      <c r="C2718" t="s">
        <v>2549</v>
      </c>
      <c r="D2718" s="2">
        <v>44973</v>
      </c>
      <c r="E2718">
        <v>456</v>
      </c>
      <c r="F2718" s="4">
        <v>0.44</v>
      </c>
      <c r="G2718" t="s">
        <v>2115</v>
      </c>
      <c r="H2718" t="s">
        <v>2461</v>
      </c>
      <c r="I2718" t="s">
        <v>2541</v>
      </c>
      <c r="J2718" t="s">
        <v>2506</v>
      </c>
      <c r="K2718" t="s">
        <v>2119</v>
      </c>
      <c r="L2718" t="s">
        <v>27</v>
      </c>
      <c r="M2718">
        <v>4</v>
      </c>
      <c r="N2718">
        <v>35</v>
      </c>
      <c r="O2718" t="s">
        <v>3281</v>
      </c>
      <c r="P2718" t="s">
        <v>3282</v>
      </c>
      <c r="Q2718" s="7">
        <f>fact_orders[[#This Row],[Original Price]]*(1-fact_orders[[#This Row],[Discount%]])</f>
        <v>255.36</v>
      </c>
      <c r="R2718">
        <f>fact_orders[[#This Row],[Original Price]]*fact_orders[[#This Row],[Discount%]]</f>
        <v>200.64000000000001</v>
      </c>
      <c r="S2718">
        <f>YEAR(fact_orders[[#This Row],[Date]])</f>
        <v>2023</v>
      </c>
      <c r="T2718">
        <f>MONTH(fact_orders[[#This Row],[Date]])</f>
        <v>2</v>
      </c>
      <c r="U2718" t="str">
        <f>TEXT(fact_orders[[#This Row],[Date]],"mmm-yyyy")</f>
        <v>Feb-2023</v>
      </c>
      <c r="V2718" t="str">
        <f>"Q"&amp;ROUNDUP(MONTH(fact_orders[[#This Row],[Date]])/3,0)</f>
        <v>Q1</v>
      </c>
      <c r="W2718" t="str" cm="1">
        <f t="array" ref="W2718">_xlfn.IFS(
fact_orders[[#This Row],[dim_customers.Customer Age]]&lt;=25,"18-25",
fact_orders[[#This Row],[dim_customers.Customer Age]]&lt;=35,"26-35",
fact_orders[[#This Row],[dim_customers.Customer Age]]&lt;=45,"36-45",
fact_orders[[#This Row],[dim_customers.Customer Age]]&lt;=55,"46-55",
TRUE,"56+"
)</f>
        <v>26-35</v>
      </c>
      <c r="X2718" t="str" cm="1">
        <f t="array" ref="X2718">_xlfn.IFS(fact_orders[[#This Row],[Original Price]]&lt;250,"Under 250", fact_orders[[#This Row],[Original Price]]&lt;500, "250-499",fact_orders[[#This Row],[Original Price]]&lt;1000,"500-999",fact_orders[[#This Row],[Original Price]]&lt;2000,"1000-1999",TRUE,"2000+")</f>
        <v>250-499</v>
      </c>
      <c r="Y2718" t="str" cm="1">
        <f t="array" ref="Y2718">_xlfn.IFS(fact_orders[[#This Row],[Discount%]]&lt;0.2,"10-19%",fact_orders[[#This Row],[Discount%]]&lt;0.3,"20-29%",fact_orders[[#This Row],[Discount%]]&lt;0.4,"30-39%",fact_orders[[#This Row],[Discount%]]&lt;0.5,"40-49%",TRUE,"50%+")</f>
        <v>40-49%</v>
      </c>
    </row>
    <row r="2719" spans="1:25" hidden="1" x14ac:dyDescent="0.3">
      <c r="A2719" t="s">
        <v>6135</v>
      </c>
      <c r="B2719" t="s">
        <v>3284</v>
      </c>
      <c r="C2719" t="s">
        <v>2550</v>
      </c>
      <c r="D2719" s="2">
        <v>44425</v>
      </c>
      <c r="E2719">
        <v>236</v>
      </c>
      <c r="F2719" s="4">
        <v>0.44</v>
      </c>
      <c r="G2719" t="s">
        <v>2115</v>
      </c>
      <c r="H2719" t="s">
        <v>2461</v>
      </c>
      <c r="I2719" t="s">
        <v>2541</v>
      </c>
      <c r="J2719" t="s">
        <v>2506</v>
      </c>
      <c r="K2719" t="s">
        <v>2119</v>
      </c>
      <c r="L2719" t="s">
        <v>27</v>
      </c>
      <c r="M2719">
        <v>2</v>
      </c>
      <c r="N2719">
        <v>36</v>
      </c>
      <c r="O2719" t="s">
        <v>3281</v>
      </c>
      <c r="P2719" t="s">
        <v>3282</v>
      </c>
      <c r="Q2719" s="7">
        <f>fact_orders[[#This Row],[Original Price]]*(1-fact_orders[[#This Row],[Discount%]])</f>
        <v>132.16000000000003</v>
      </c>
      <c r="R2719">
        <f>fact_orders[[#This Row],[Original Price]]*fact_orders[[#This Row],[Discount%]]</f>
        <v>103.84</v>
      </c>
      <c r="S2719">
        <f>YEAR(fact_orders[[#This Row],[Date]])</f>
        <v>2021</v>
      </c>
      <c r="T2719">
        <f>MONTH(fact_orders[[#This Row],[Date]])</f>
        <v>8</v>
      </c>
      <c r="U2719" t="str">
        <f>TEXT(fact_orders[[#This Row],[Date]],"mmm-yyyy")</f>
        <v>Aug-2021</v>
      </c>
      <c r="V2719" t="str">
        <f>"Q"&amp;ROUNDUP(MONTH(fact_orders[[#This Row],[Date]])/3,0)</f>
        <v>Q3</v>
      </c>
      <c r="W2719" t="str" cm="1">
        <f t="array" ref="W2719">_xlfn.IFS(
fact_orders[[#This Row],[dim_customers.Customer Age]]&lt;=25,"18-25",
fact_orders[[#This Row],[dim_customers.Customer Age]]&lt;=35,"26-35",
fact_orders[[#This Row],[dim_customers.Customer Age]]&lt;=45,"36-45",
fact_orders[[#This Row],[dim_customers.Customer Age]]&lt;=55,"46-55",
TRUE,"56+"
)</f>
        <v>36-45</v>
      </c>
      <c r="X2719" t="str" cm="1">
        <f t="array" ref="X2719">_xlfn.IFS(fact_orders[[#This Row],[Original Price]]&lt;250,"Under 250", fact_orders[[#This Row],[Original Price]]&lt;500, "250-499",fact_orders[[#This Row],[Original Price]]&lt;1000,"500-999",fact_orders[[#This Row],[Original Price]]&lt;2000,"1000-1999",TRUE,"2000+")</f>
        <v>Under 250</v>
      </c>
      <c r="Y2719" t="str" cm="1">
        <f t="array" ref="Y2719">_xlfn.IFS(fact_orders[[#This Row],[Discount%]]&lt;0.2,"10-19%",fact_orders[[#This Row],[Discount%]]&lt;0.3,"20-29%",fact_orders[[#This Row],[Discount%]]&lt;0.4,"30-39%",fact_orders[[#This Row],[Discount%]]&lt;0.5,"40-49%",TRUE,"50%+")</f>
        <v>40-49%</v>
      </c>
    </row>
    <row r="2720" spans="1:25" hidden="1" x14ac:dyDescent="0.3">
      <c r="A2720" t="s">
        <v>6136</v>
      </c>
      <c r="B2720" t="s">
        <v>3285</v>
      </c>
      <c r="C2720" t="s">
        <v>2551</v>
      </c>
      <c r="D2720" s="2">
        <v>44969</v>
      </c>
      <c r="E2720">
        <v>996</v>
      </c>
      <c r="F2720" s="4">
        <v>0.1</v>
      </c>
      <c r="G2720" t="s">
        <v>2115</v>
      </c>
      <c r="H2720" t="s">
        <v>2461</v>
      </c>
      <c r="I2720" t="s">
        <v>2541</v>
      </c>
      <c r="J2720" t="s">
        <v>2506</v>
      </c>
      <c r="K2720" t="s">
        <v>2119</v>
      </c>
      <c r="L2720" t="s">
        <v>27</v>
      </c>
      <c r="M2720">
        <v>5</v>
      </c>
      <c r="N2720">
        <v>40</v>
      </c>
      <c r="O2720" t="s">
        <v>3286</v>
      </c>
      <c r="P2720" t="s">
        <v>3282</v>
      </c>
      <c r="Q2720" s="7">
        <f>fact_orders[[#This Row],[Original Price]]*(1-fact_orders[[#This Row],[Discount%]])</f>
        <v>896.4</v>
      </c>
      <c r="R2720">
        <f>fact_orders[[#This Row],[Original Price]]*fact_orders[[#This Row],[Discount%]]</f>
        <v>99.600000000000009</v>
      </c>
      <c r="S2720">
        <f>YEAR(fact_orders[[#This Row],[Date]])</f>
        <v>2023</v>
      </c>
      <c r="T2720">
        <f>MONTH(fact_orders[[#This Row],[Date]])</f>
        <v>2</v>
      </c>
      <c r="U2720" t="str">
        <f>TEXT(fact_orders[[#This Row],[Date]],"mmm-yyyy")</f>
        <v>Feb-2023</v>
      </c>
      <c r="V2720" t="str">
        <f>"Q"&amp;ROUNDUP(MONTH(fact_orders[[#This Row],[Date]])/3,0)</f>
        <v>Q1</v>
      </c>
      <c r="W2720" t="str" cm="1">
        <f t="array" ref="W2720">_xlfn.IFS(
fact_orders[[#This Row],[dim_customers.Customer Age]]&lt;=25,"18-25",
fact_orders[[#This Row],[dim_customers.Customer Age]]&lt;=35,"26-35",
fact_orders[[#This Row],[dim_customers.Customer Age]]&lt;=45,"36-45",
fact_orders[[#This Row],[dim_customers.Customer Age]]&lt;=55,"46-55",
TRUE,"56+"
)</f>
        <v>36-45</v>
      </c>
      <c r="X2720" t="str" cm="1">
        <f t="array" ref="X2720">_xlfn.IFS(fact_orders[[#This Row],[Original Price]]&lt;250,"Under 250", fact_orders[[#This Row],[Original Price]]&lt;500, "250-499",fact_orders[[#This Row],[Original Price]]&lt;1000,"500-999",fact_orders[[#This Row],[Original Price]]&lt;2000,"1000-1999",TRUE,"2000+")</f>
        <v>500-999</v>
      </c>
      <c r="Y2720" t="str" cm="1">
        <f t="array" ref="Y2720">_xlfn.IFS(fact_orders[[#This Row],[Discount%]]&lt;0.2,"10-19%",fact_orders[[#This Row],[Discount%]]&lt;0.3,"20-29%",fact_orders[[#This Row],[Discount%]]&lt;0.4,"30-39%",fact_orders[[#This Row],[Discount%]]&lt;0.5,"40-49%",TRUE,"50%+")</f>
        <v>10-19%</v>
      </c>
    </row>
    <row r="2721" spans="1:25" hidden="1" x14ac:dyDescent="0.3">
      <c r="A2721" t="s">
        <v>6137</v>
      </c>
      <c r="B2721" t="s">
        <v>3287</v>
      </c>
      <c r="C2721" t="s">
        <v>2552</v>
      </c>
      <c r="D2721" s="2">
        <v>44915</v>
      </c>
      <c r="E2721">
        <v>654</v>
      </c>
      <c r="F2721" s="4">
        <v>0.1</v>
      </c>
      <c r="G2721" t="s">
        <v>2115</v>
      </c>
      <c r="H2721" t="s">
        <v>2461</v>
      </c>
      <c r="I2721" t="s">
        <v>2541</v>
      </c>
      <c r="J2721" t="s">
        <v>2506</v>
      </c>
      <c r="K2721" t="s">
        <v>2119</v>
      </c>
      <c r="L2721" t="s">
        <v>27</v>
      </c>
      <c r="M2721">
        <v>5</v>
      </c>
      <c r="N2721">
        <v>25</v>
      </c>
      <c r="O2721" t="s">
        <v>3286</v>
      </c>
      <c r="P2721" t="s">
        <v>3282</v>
      </c>
      <c r="Q2721" s="7">
        <f>fact_orders[[#This Row],[Original Price]]*(1-fact_orders[[#This Row],[Discount%]])</f>
        <v>588.6</v>
      </c>
      <c r="R2721">
        <f>fact_orders[[#This Row],[Original Price]]*fact_orders[[#This Row],[Discount%]]</f>
        <v>65.400000000000006</v>
      </c>
      <c r="S2721">
        <f>YEAR(fact_orders[[#This Row],[Date]])</f>
        <v>2022</v>
      </c>
      <c r="T2721">
        <f>MONTH(fact_orders[[#This Row],[Date]])</f>
        <v>12</v>
      </c>
      <c r="U2721" t="str">
        <f>TEXT(fact_orders[[#This Row],[Date]],"mmm-yyyy")</f>
        <v>Dec-2022</v>
      </c>
      <c r="V2721" t="str">
        <f>"Q"&amp;ROUNDUP(MONTH(fact_orders[[#This Row],[Date]])/3,0)</f>
        <v>Q4</v>
      </c>
      <c r="W2721" t="str" cm="1">
        <f t="array" ref="W2721">_xlfn.IFS(
fact_orders[[#This Row],[dim_customers.Customer Age]]&lt;=25,"18-25",
fact_orders[[#This Row],[dim_customers.Customer Age]]&lt;=35,"26-35",
fact_orders[[#This Row],[dim_customers.Customer Age]]&lt;=45,"36-45",
fact_orders[[#This Row],[dim_customers.Customer Age]]&lt;=55,"46-55",
TRUE,"56+"
)</f>
        <v>18-25</v>
      </c>
      <c r="X2721" t="str" cm="1">
        <f t="array" ref="X2721">_xlfn.IFS(fact_orders[[#This Row],[Original Price]]&lt;250,"Under 250", fact_orders[[#This Row],[Original Price]]&lt;500, "250-499",fact_orders[[#This Row],[Original Price]]&lt;1000,"500-999",fact_orders[[#This Row],[Original Price]]&lt;2000,"1000-1999",TRUE,"2000+")</f>
        <v>500-999</v>
      </c>
      <c r="Y2721" t="str" cm="1">
        <f t="array" ref="Y2721">_xlfn.IFS(fact_orders[[#This Row],[Discount%]]&lt;0.2,"10-19%",fact_orders[[#This Row],[Discount%]]&lt;0.3,"20-29%",fact_orders[[#This Row],[Discount%]]&lt;0.4,"30-39%",fact_orders[[#This Row],[Discount%]]&lt;0.5,"40-49%",TRUE,"50%+")</f>
        <v>10-19%</v>
      </c>
    </row>
    <row r="2722" spans="1:25" hidden="1" x14ac:dyDescent="0.3">
      <c r="A2722" t="s">
        <v>6138</v>
      </c>
      <c r="B2722" t="s">
        <v>3288</v>
      </c>
      <c r="C2722" t="s">
        <v>2553</v>
      </c>
      <c r="D2722" s="2">
        <v>44681</v>
      </c>
      <c r="E2722">
        <v>456</v>
      </c>
      <c r="F2722" s="4">
        <v>0.1</v>
      </c>
      <c r="G2722" t="s">
        <v>2115</v>
      </c>
      <c r="H2722" t="s">
        <v>2461</v>
      </c>
      <c r="I2722" t="s">
        <v>2541</v>
      </c>
      <c r="J2722" t="s">
        <v>2506</v>
      </c>
      <c r="K2722" t="s">
        <v>2119</v>
      </c>
      <c r="L2722" t="s">
        <v>27</v>
      </c>
      <c r="M2722">
        <v>4</v>
      </c>
      <c r="N2722">
        <v>16</v>
      </c>
      <c r="O2722" t="s">
        <v>3286</v>
      </c>
      <c r="P2722" t="s">
        <v>3282</v>
      </c>
      <c r="Q2722" s="7">
        <f>fact_orders[[#This Row],[Original Price]]*(1-fact_orders[[#This Row],[Discount%]])</f>
        <v>410.40000000000003</v>
      </c>
      <c r="R2722">
        <f>fact_orders[[#This Row],[Original Price]]*fact_orders[[#This Row],[Discount%]]</f>
        <v>45.6</v>
      </c>
      <c r="S2722">
        <f>YEAR(fact_orders[[#This Row],[Date]])</f>
        <v>2022</v>
      </c>
      <c r="T2722">
        <f>MONTH(fact_orders[[#This Row],[Date]])</f>
        <v>4</v>
      </c>
      <c r="U2722" t="str">
        <f>TEXT(fact_orders[[#This Row],[Date]],"mmm-yyyy")</f>
        <v>Apr-2022</v>
      </c>
      <c r="V2722" t="str">
        <f>"Q"&amp;ROUNDUP(MONTH(fact_orders[[#This Row],[Date]])/3,0)</f>
        <v>Q2</v>
      </c>
      <c r="W2722" t="str" cm="1">
        <f t="array" ref="W2722">_xlfn.IFS(
fact_orders[[#This Row],[dim_customers.Customer Age]]&lt;=25,"18-25",
fact_orders[[#This Row],[dim_customers.Customer Age]]&lt;=35,"26-35",
fact_orders[[#This Row],[dim_customers.Customer Age]]&lt;=45,"36-45",
fact_orders[[#This Row],[dim_customers.Customer Age]]&lt;=55,"46-55",
TRUE,"56+"
)</f>
        <v>18-25</v>
      </c>
      <c r="X2722" t="str" cm="1">
        <f t="array" ref="X2722">_xlfn.IFS(fact_orders[[#This Row],[Original Price]]&lt;250,"Under 250", fact_orders[[#This Row],[Original Price]]&lt;500, "250-499",fact_orders[[#This Row],[Original Price]]&lt;1000,"500-999",fact_orders[[#This Row],[Original Price]]&lt;2000,"1000-1999",TRUE,"2000+")</f>
        <v>250-499</v>
      </c>
      <c r="Y2722" t="str" cm="1">
        <f t="array" ref="Y2722">_xlfn.IFS(fact_orders[[#This Row],[Discount%]]&lt;0.2,"10-19%",fact_orders[[#This Row],[Discount%]]&lt;0.3,"20-29%",fact_orders[[#This Row],[Discount%]]&lt;0.4,"30-39%",fact_orders[[#This Row],[Discount%]]&lt;0.5,"40-49%",TRUE,"50%+")</f>
        <v>10-19%</v>
      </c>
    </row>
    <row r="2723" spans="1:25" hidden="1" x14ac:dyDescent="0.3">
      <c r="A2723" t="s">
        <v>6139</v>
      </c>
      <c r="B2723" t="s">
        <v>3289</v>
      </c>
      <c r="C2723" t="s">
        <v>2554</v>
      </c>
      <c r="D2723" s="2">
        <v>44250</v>
      </c>
      <c r="E2723">
        <v>785</v>
      </c>
      <c r="F2723" s="4">
        <v>0.3</v>
      </c>
      <c r="G2723" t="s">
        <v>2115</v>
      </c>
      <c r="H2723" t="s">
        <v>2461</v>
      </c>
      <c r="I2723" t="s">
        <v>2541</v>
      </c>
      <c r="J2723" t="s">
        <v>2506</v>
      </c>
      <c r="K2723" t="s">
        <v>2119</v>
      </c>
      <c r="L2723" t="s">
        <v>196</v>
      </c>
      <c r="M2723">
        <v>4</v>
      </c>
      <c r="N2723">
        <v>23</v>
      </c>
      <c r="O2723" t="s">
        <v>3286</v>
      </c>
      <c r="P2723" t="s">
        <v>3282</v>
      </c>
      <c r="Q2723" s="7">
        <f>fact_orders[[#This Row],[Original Price]]*(1-fact_orders[[#This Row],[Discount%]])</f>
        <v>549.5</v>
      </c>
      <c r="R2723">
        <f>fact_orders[[#This Row],[Original Price]]*fact_orders[[#This Row],[Discount%]]</f>
        <v>235.5</v>
      </c>
      <c r="S2723">
        <f>YEAR(fact_orders[[#This Row],[Date]])</f>
        <v>2021</v>
      </c>
      <c r="T2723">
        <f>MONTH(fact_orders[[#This Row],[Date]])</f>
        <v>2</v>
      </c>
      <c r="U2723" t="str">
        <f>TEXT(fact_orders[[#This Row],[Date]],"mmm-yyyy")</f>
        <v>Feb-2021</v>
      </c>
      <c r="V2723" t="str">
        <f>"Q"&amp;ROUNDUP(MONTH(fact_orders[[#This Row],[Date]])/3,0)</f>
        <v>Q1</v>
      </c>
      <c r="W2723" t="str" cm="1">
        <f t="array" ref="W2723">_xlfn.IFS(
fact_orders[[#This Row],[dim_customers.Customer Age]]&lt;=25,"18-25",
fact_orders[[#This Row],[dim_customers.Customer Age]]&lt;=35,"26-35",
fact_orders[[#This Row],[dim_customers.Customer Age]]&lt;=45,"36-45",
fact_orders[[#This Row],[dim_customers.Customer Age]]&lt;=55,"46-55",
TRUE,"56+"
)</f>
        <v>18-25</v>
      </c>
      <c r="X2723" t="str" cm="1">
        <f t="array" ref="X2723">_xlfn.IFS(fact_orders[[#This Row],[Original Price]]&lt;250,"Under 250", fact_orders[[#This Row],[Original Price]]&lt;500, "250-499",fact_orders[[#This Row],[Original Price]]&lt;1000,"500-999",fact_orders[[#This Row],[Original Price]]&lt;2000,"1000-1999",TRUE,"2000+")</f>
        <v>500-999</v>
      </c>
      <c r="Y2723" t="str" cm="1">
        <f t="array" ref="Y2723">_xlfn.IFS(fact_orders[[#This Row],[Discount%]]&lt;0.2,"10-19%",fact_orders[[#This Row],[Discount%]]&lt;0.3,"20-29%",fact_orders[[#This Row],[Discount%]]&lt;0.4,"30-39%",fact_orders[[#This Row],[Discount%]]&lt;0.5,"40-49%",TRUE,"50%+")</f>
        <v>30-39%</v>
      </c>
    </row>
    <row r="2724" spans="1:25" hidden="1" x14ac:dyDescent="0.3">
      <c r="A2724" t="s">
        <v>6140</v>
      </c>
      <c r="B2724" t="s">
        <v>3290</v>
      </c>
      <c r="C2724" t="s">
        <v>2554</v>
      </c>
      <c r="D2724" s="2">
        <v>44986</v>
      </c>
      <c r="E2724">
        <v>365</v>
      </c>
      <c r="F2724" s="4">
        <v>0.3</v>
      </c>
      <c r="G2724" t="s">
        <v>2115</v>
      </c>
      <c r="H2724" t="s">
        <v>2461</v>
      </c>
      <c r="I2724" t="s">
        <v>2541</v>
      </c>
      <c r="J2724" t="s">
        <v>2506</v>
      </c>
      <c r="K2724" t="s">
        <v>2119</v>
      </c>
      <c r="L2724" t="s">
        <v>196</v>
      </c>
      <c r="M2724">
        <v>4</v>
      </c>
      <c r="N2724">
        <v>22</v>
      </c>
      <c r="O2724" t="s">
        <v>3286</v>
      </c>
      <c r="P2724" t="s">
        <v>3282</v>
      </c>
      <c r="Q2724" s="7">
        <f>fact_orders[[#This Row],[Original Price]]*(1-fact_orders[[#This Row],[Discount%]])</f>
        <v>255.49999999999997</v>
      </c>
      <c r="R2724">
        <f>fact_orders[[#This Row],[Original Price]]*fact_orders[[#This Row],[Discount%]]</f>
        <v>109.5</v>
      </c>
      <c r="S2724">
        <f>YEAR(fact_orders[[#This Row],[Date]])</f>
        <v>2023</v>
      </c>
      <c r="T2724">
        <f>MONTH(fact_orders[[#This Row],[Date]])</f>
        <v>3</v>
      </c>
      <c r="U2724" t="str">
        <f>TEXT(fact_orders[[#This Row],[Date]],"mmm-yyyy")</f>
        <v>Mar-2023</v>
      </c>
      <c r="V2724" t="str">
        <f>"Q"&amp;ROUNDUP(MONTH(fact_orders[[#This Row],[Date]])/3,0)</f>
        <v>Q1</v>
      </c>
      <c r="W2724" t="str" cm="1">
        <f t="array" ref="W2724">_xlfn.IFS(
fact_orders[[#This Row],[dim_customers.Customer Age]]&lt;=25,"18-25",
fact_orders[[#This Row],[dim_customers.Customer Age]]&lt;=35,"26-35",
fact_orders[[#This Row],[dim_customers.Customer Age]]&lt;=45,"36-45",
fact_orders[[#This Row],[dim_customers.Customer Age]]&lt;=55,"46-55",
TRUE,"56+"
)</f>
        <v>18-25</v>
      </c>
      <c r="X2724" t="str" cm="1">
        <f t="array" ref="X2724">_xlfn.IFS(fact_orders[[#This Row],[Original Price]]&lt;250,"Under 250", fact_orders[[#This Row],[Original Price]]&lt;500, "250-499",fact_orders[[#This Row],[Original Price]]&lt;1000,"500-999",fact_orders[[#This Row],[Original Price]]&lt;2000,"1000-1999",TRUE,"2000+")</f>
        <v>250-499</v>
      </c>
      <c r="Y2724" t="str" cm="1">
        <f t="array" ref="Y2724">_xlfn.IFS(fact_orders[[#This Row],[Discount%]]&lt;0.2,"10-19%",fact_orders[[#This Row],[Discount%]]&lt;0.3,"20-29%",fact_orders[[#This Row],[Discount%]]&lt;0.4,"30-39%",fact_orders[[#This Row],[Discount%]]&lt;0.5,"40-49%",TRUE,"50%+")</f>
        <v>30-39%</v>
      </c>
    </row>
    <row r="2725" spans="1:25" hidden="1" x14ac:dyDescent="0.3">
      <c r="A2725" t="s">
        <v>6141</v>
      </c>
      <c r="B2725" t="s">
        <v>3291</v>
      </c>
      <c r="C2725" t="s">
        <v>2554</v>
      </c>
      <c r="D2725" s="2">
        <v>44940</v>
      </c>
      <c r="E2725">
        <v>965</v>
      </c>
      <c r="F2725" s="4">
        <v>0.3</v>
      </c>
      <c r="G2725" t="s">
        <v>2115</v>
      </c>
      <c r="H2725" t="s">
        <v>2461</v>
      </c>
      <c r="I2725" t="s">
        <v>2541</v>
      </c>
      <c r="J2725" t="s">
        <v>2506</v>
      </c>
      <c r="K2725" t="s">
        <v>2119</v>
      </c>
      <c r="L2725" t="s">
        <v>196</v>
      </c>
      <c r="M2725">
        <v>4</v>
      </c>
      <c r="N2725">
        <v>17</v>
      </c>
      <c r="O2725" t="s">
        <v>3292</v>
      </c>
      <c r="P2725" t="s">
        <v>3293</v>
      </c>
      <c r="Q2725" s="7">
        <f>fact_orders[[#This Row],[Original Price]]*(1-fact_orders[[#This Row],[Discount%]])</f>
        <v>675.5</v>
      </c>
      <c r="R2725">
        <f>fact_orders[[#This Row],[Original Price]]*fact_orders[[#This Row],[Discount%]]</f>
        <v>289.5</v>
      </c>
      <c r="S2725">
        <f>YEAR(fact_orders[[#This Row],[Date]])</f>
        <v>2023</v>
      </c>
      <c r="T2725">
        <f>MONTH(fact_orders[[#This Row],[Date]])</f>
        <v>1</v>
      </c>
      <c r="U2725" t="str">
        <f>TEXT(fact_orders[[#This Row],[Date]],"mmm-yyyy")</f>
        <v>Jan-2023</v>
      </c>
      <c r="V2725" t="str">
        <f>"Q"&amp;ROUNDUP(MONTH(fact_orders[[#This Row],[Date]])/3,0)</f>
        <v>Q1</v>
      </c>
      <c r="W2725" t="str" cm="1">
        <f t="array" ref="W2725">_xlfn.IFS(
fact_orders[[#This Row],[dim_customers.Customer Age]]&lt;=25,"18-25",
fact_orders[[#This Row],[dim_customers.Customer Age]]&lt;=35,"26-35",
fact_orders[[#This Row],[dim_customers.Customer Age]]&lt;=45,"36-45",
fact_orders[[#This Row],[dim_customers.Customer Age]]&lt;=55,"46-55",
TRUE,"56+"
)</f>
        <v>18-25</v>
      </c>
      <c r="X2725" t="str" cm="1">
        <f t="array" ref="X2725">_xlfn.IFS(fact_orders[[#This Row],[Original Price]]&lt;250,"Under 250", fact_orders[[#This Row],[Original Price]]&lt;500, "250-499",fact_orders[[#This Row],[Original Price]]&lt;1000,"500-999",fact_orders[[#This Row],[Original Price]]&lt;2000,"1000-1999",TRUE,"2000+")</f>
        <v>500-999</v>
      </c>
      <c r="Y2725" t="str" cm="1">
        <f t="array" ref="Y2725">_xlfn.IFS(fact_orders[[#This Row],[Discount%]]&lt;0.2,"10-19%",fact_orders[[#This Row],[Discount%]]&lt;0.3,"20-29%",fact_orders[[#This Row],[Discount%]]&lt;0.4,"30-39%",fact_orders[[#This Row],[Discount%]]&lt;0.5,"40-49%",TRUE,"50%+")</f>
        <v>30-39%</v>
      </c>
    </row>
    <row r="2726" spans="1:25" hidden="1" x14ac:dyDescent="0.3">
      <c r="A2726" t="s">
        <v>6142</v>
      </c>
      <c r="B2726" t="s">
        <v>3294</v>
      </c>
      <c r="C2726" t="s">
        <v>2554</v>
      </c>
      <c r="D2726" s="2">
        <v>44764</v>
      </c>
      <c r="E2726">
        <v>444</v>
      </c>
      <c r="F2726" s="4">
        <v>0.25</v>
      </c>
      <c r="G2726" t="s">
        <v>2115</v>
      </c>
      <c r="H2726" t="s">
        <v>2461</v>
      </c>
      <c r="I2726" t="s">
        <v>2541</v>
      </c>
      <c r="J2726" t="s">
        <v>2506</v>
      </c>
      <c r="K2726" t="s">
        <v>2119</v>
      </c>
      <c r="L2726" t="s">
        <v>196</v>
      </c>
      <c r="M2726">
        <v>4</v>
      </c>
      <c r="N2726">
        <v>19</v>
      </c>
      <c r="O2726" t="s">
        <v>3292</v>
      </c>
      <c r="P2726" t="s">
        <v>3293</v>
      </c>
      <c r="Q2726" s="7">
        <f>fact_orders[[#This Row],[Original Price]]*(1-fact_orders[[#This Row],[Discount%]])</f>
        <v>333</v>
      </c>
      <c r="R2726">
        <f>fact_orders[[#This Row],[Original Price]]*fact_orders[[#This Row],[Discount%]]</f>
        <v>111</v>
      </c>
      <c r="S2726">
        <f>YEAR(fact_orders[[#This Row],[Date]])</f>
        <v>2022</v>
      </c>
      <c r="T2726">
        <f>MONTH(fact_orders[[#This Row],[Date]])</f>
        <v>7</v>
      </c>
      <c r="U2726" t="str">
        <f>TEXT(fact_orders[[#This Row],[Date]],"mmm-yyyy")</f>
        <v>Jul-2022</v>
      </c>
      <c r="V2726" t="str">
        <f>"Q"&amp;ROUNDUP(MONTH(fact_orders[[#This Row],[Date]])/3,0)</f>
        <v>Q3</v>
      </c>
      <c r="W2726" t="str" cm="1">
        <f t="array" ref="W2726">_xlfn.IFS(
fact_orders[[#This Row],[dim_customers.Customer Age]]&lt;=25,"18-25",
fact_orders[[#This Row],[dim_customers.Customer Age]]&lt;=35,"26-35",
fact_orders[[#This Row],[dim_customers.Customer Age]]&lt;=45,"36-45",
fact_orders[[#This Row],[dim_customers.Customer Age]]&lt;=55,"46-55",
TRUE,"56+"
)</f>
        <v>18-25</v>
      </c>
      <c r="X2726" t="str" cm="1">
        <f t="array" ref="X2726">_xlfn.IFS(fact_orders[[#This Row],[Original Price]]&lt;250,"Under 250", fact_orders[[#This Row],[Original Price]]&lt;500, "250-499",fact_orders[[#This Row],[Original Price]]&lt;1000,"500-999",fact_orders[[#This Row],[Original Price]]&lt;2000,"1000-1999",TRUE,"2000+")</f>
        <v>250-499</v>
      </c>
      <c r="Y2726" t="str" cm="1">
        <f t="array" ref="Y2726">_xlfn.IFS(fact_orders[[#This Row],[Discount%]]&lt;0.2,"10-19%",fact_orders[[#This Row],[Discount%]]&lt;0.3,"20-29%",fact_orders[[#This Row],[Discount%]]&lt;0.4,"30-39%",fact_orders[[#This Row],[Discount%]]&lt;0.5,"40-49%",TRUE,"50%+")</f>
        <v>20-29%</v>
      </c>
    </row>
    <row r="2727" spans="1:25" hidden="1" x14ac:dyDescent="0.3">
      <c r="A2727" t="s">
        <v>6143</v>
      </c>
      <c r="B2727" t="s">
        <v>3295</v>
      </c>
      <c r="C2727" t="s">
        <v>2554</v>
      </c>
      <c r="D2727" s="2">
        <v>44982</v>
      </c>
      <c r="E2727">
        <v>569</v>
      </c>
      <c r="F2727" s="4">
        <v>0.25</v>
      </c>
      <c r="G2727" t="s">
        <v>2115</v>
      </c>
      <c r="H2727" t="s">
        <v>2461</v>
      </c>
      <c r="I2727" t="s">
        <v>2541</v>
      </c>
      <c r="J2727" t="s">
        <v>2506</v>
      </c>
      <c r="K2727" t="s">
        <v>2119</v>
      </c>
      <c r="L2727" t="s">
        <v>196</v>
      </c>
      <c r="M2727">
        <v>4</v>
      </c>
      <c r="N2727">
        <v>18</v>
      </c>
      <c r="O2727" t="s">
        <v>3292</v>
      </c>
      <c r="P2727" t="s">
        <v>3293</v>
      </c>
      <c r="Q2727" s="7">
        <f>fact_orders[[#This Row],[Original Price]]*(1-fact_orders[[#This Row],[Discount%]])</f>
        <v>426.75</v>
      </c>
      <c r="R2727">
        <f>fact_orders[[#This Row],[Original Price]]*fact_orders[[#This Row],[Discount%]]</f>
        <v>142.25</v>
      </c>
      <c r="S2727">
        <f>YEAR(fact_orders[[#This Row],[Date]])</f>
        <v>2023</v>
      </c>
      <c r="T2727">
        <f>MONTH(fact_orders[[#This Row],[Date]])</f>
        <v>2</v>
      </c>
      <c r="U2727" t="str">
        <f>TEXT(fact_orders[[#This Row],[Date]],"mmm-yyyy")</f>
        <v>Feb-2023</v>
      </c>
      <c r="V2727" t="str">
        <f>"Q"&amp;ROUNDUP(MONTH(fact_orders[[#This Row],[Date]])/3,0)</f>
        <v>Q1</v>
      </c>
      <c r="W2727" t="str" cm="1">
        <f t="array" ref="W2727">_xlfn.IFS(
fact_orders[[#This Row],[dim_customers.Customer Age]]&lt;=25,"18-25",
fact_orders[[#This Row],[dim_customers.Customer Age]]&lt;=35,"26-35",
fact_orders[[#This Row],[dim_customers.Customer Age]]&lt;=45,"36-45",
fact_orders[[#This Row],[dim_customers.Customer Age]]&lt;=55,"46-55",
TRUE,"56+"
)</f>
        <v>18-25</v>
      </c>
      <c r="X2727" t="str" cm="1">
        <f t="array" ref="X2727">_xlfn.IFS(fact_orders[[#This Row],[Original Price]]&lt;250,"Under 250", fact_orders[[#This Row],[Original Price]]&lt;500, "250-499",fact_orders[[#This Row],[Original Price]]&lt;1000,"500-999",fact_orders[[#This Row],[Original Price]]&lt;2000,"1000-1999",TRUE,"2000+")</f>
        <v>500-999</v>
      </c>
      <c r="Y2727" t="str" cm="1">
        <f t="array" ref="Y2727">_xlfn.IFS(fact_orders[[#This Row],[Discount%]]&lt;0.2,"10-19%",fact_orders[[#This Row],[Discount%]]&lt;0.3,"20-29%",fact_orders[[#This Row],[Discount%]]&lt;0.4,"30-39%",fact_orders[[#This Row],[Discount%]]&lt;0.5,"40-49%",TRUE,"50%+")</f>
        <v>20-29%</v>
      </c>
    </row>
    <row r="2728" spans="1:25" hidden="1" x14ac:dyDescent="0.3">
      <c r="A2728" t="s">
        <v>6144</v>
      </c>
      <c r="B2728" t="s">
        <v>3296</v>
      </c>
      <c r="C2728" t="s">
        <v>2555</v>
      </c>
      <c r="D2728" s="2">
        <v>44508</v>
      </c>
      <c r="E2728">
        <v>475</v>
      </c>
      <c r="F2728" s="4">
        <v>0.3</v>
      </c>
      <c r="G2728" t="s">
        <v>2115</v>
      </c>
      <c r="H2728" t="s">
        <v>2461</v>
      </c>
      <c r="I2728" t="s">
        <v>2541</v>
      </c>
      <c r="J2728" t="s">
        <v>2506</v>
      </c>
      <c r="K2728" t="s">
        <v>2119</v>
      </c>
      <c r="L2728" t="s">
        <v>196</v>
      </c>
      <c r="M2728">
        <v>4</v>
      </c>
      <c r="N2728">
        <v>20</v>
      </c>
      <c r="O2728" t="s">
        <v>3292</v>
      </c>
      <c r="P2728" t="s">
        <v>3293</v>
      </c>
      <c r="Q2728" s="7">
        <f>fact_orders[[#This Row],[Original Price]]*(1-fact_orders[[#This Row],[Discount%]])</f>
        <v>332.5</v>
      </c>
      <c r="R2728">
        <f>fact_orders[[#This Row],[Original Price]]*fact_orders[[#This Row],[Discount%]]</f>
        <v>142.5</v>
      </c>
      <c r="S2728">
        <f>YEAR(fact_orders[[#This Row],[Date]])</f>
        <v>2021</v>
      </c>
      <c r="T2728">
        <f>MONTH(fact_orders[[#This Row],[Date]])</f>
        <v>11</v>
      </c>
      <c r="U2728" t="str">
        <f>TEXT(fact_orders[[#This Row],[Date]],"mmm-yyyy")</f>
        <v>Nov-2021</v>
      </c>
      <c r="V2728" t="str">
        <f>"Q"&amp;ROUNDUP(MONTH(fact_orders[[#This Row],[Date]])/3,0)</f>
        <v>Q4</v>
      </c>
      <c r="W2728" t="str" cm="1">
        <f t="array" ref="W2728">_xlfn.IFS(
fact_orders[[#This Row],[dim_customers.Customer Age]]&lt;=25,"18-25",
fact_orders[[#This Row],[dim_customers.Customer Age]]&lt;=35,"26-35",
fact_orders[[#This Row],[dim_customers.Customer Age]]&lt;=45,"36-45",
fact_orders[[#This Row],[dim_customers.Customer Age]]&lt;=55,"46-55",
TRUE,"56+"
)</f>
        <v>18-25</v>
      </c>
      <c r="X2728" t="str" cm="1">
        <f t="array" ref="X2728">_xlfn.IFS(fact_orders[[#This Row],[Original Price]]&lt;250,"Under 250", fact_orders[[#This Row],[Original Price]]&lt;500, "250-499",fact_orders[[#This Row],[Original Price]]&lt;1000,"500-999",fact_orders[[#This Row],[Original Price]]&lt;2000,"1000-1999",TRUE,"2000+")</f>
        <v>250-499</v>
      </c>
      <c r="Y2728" t="str" cm="1">
        <f t="array" ref="Y2728">_xlfn.IFS(fact_orders[[#This Row],[Discount%]]&lt;0.2,"10-19%",fact_orders[[#This Row],[Discount%]]&lt;0.3,"20-29%",fact_orders[[#This Row],[Discount%]]&lt;0.4,"30-39%",fact_orders[[#This Row],[Discount%]]&lt;0.5,"40-49%",TRUE,"50%+")</f>
        <v>30-39%</v>
      </c>
    </row>
    <row r="2729" spans="1:25" hidden="1" x14ac:dyDescent="0.3">
      <c r="A2729" t="s">
        <v>6145</v>
      </c>
      <c r="B2729" t="s">
        <v>3297</v>
      </c>
      <c r="C2729" t="s">
        <v>2556</v>
      </c>
      <c r="D2729" s="2">
        <v>44733</v>
      </c>
      <c r="E2729">
        <v>598</v>
      </c>
      <c r="F2729" s="4">
        <v>0.3</v>
      </c>
      <c r="G2729" t="s">
        <v>2115</v>
      </c>
      <c r="H2729" t="s">
        <v>2461</v>
      </c>
      <c r="I2729" t="s">
        <v>2541</v>
      </c>
      <c r="J2729" t="s">
        <v>2506</v>
      </c>
      <c r="K2729" t="s">
        <v>2119</v>
      </c>
      <c r="L2729" t="s">
        <v>196</v>
      </c>
      <c r="M2729">
        <v>3</v>
      </c>
      <c r="N2729">
        <v>22</v>
      </c>
      <c r="O2729" t="s">
        <v>3298</v>
      </c>
      <c r="P2729" t="s">
        <v>3299</v>
      </c>
      <c r="Q2729" s="7">
        <f>fact_orders[[#This Row],[Original Price]]*(1-fact_orders[[#This Row],[Discount%]])</f>
        <v>418.59999999999997</v>
      </c>
      <c r="R2729">
        <f>fact_orders[[#This Row],[Original Price]]*fact_orders[[#This Row],[Discount%]]</f>
        <v>179.4</v>
      </c>
      <c r="S2729">
        <f>YEAR(fact_orders[[#This Row],[Date]])</f>
        <v>2022</v>
      </c>
      <c r="T2729">
        <f>MONTH(fact_orders[[#This Row],[Date]])</f>
        <v>6</v>
      </c>
      <c r="U2729" t="str">
        <f>TEXT(fact_orders[[#This Row],[Date]],"mmm-yyyy")</f>
        <v>Jun-2022</v>
      </c>
      <c r="V2729" t="str">
        <f>"Q"&amp;ROUNDUP(MONTH(fact_orders[[#This Row],[Date]])/3,0)</f>
        <v>Q2</v>
      </c>
      <c r="W2729" t="str" cm="1">
        <f t="array" ref="W2729">_xlfn.IFS(
fact_orders[[#This Row],[dim_customers.Customer Age]]&lt;=25,"18-25",
fact_orders[[#This Row],[dim_customers.Customer Age]]&lt;=35,"26-35",
fact_orders[[#This Row],[dim_customers.Customer Age]]&lt;=45,"36-45",
fact_orders[[#This Row],[dim_customers.Customer Age]]&lt;=55,"46-55",
TRUE,"56+"
)</f>
        <v>18-25</v>
      </c>
      <c r="X2729" t="str" cm="1">
        <f t="array" ref="X2729">_xlfn.IFS(fact_orders[[#This Row],[Original Price]]&lt;250,"Under 250", fact_orders[[#This Row],[Original Price]]&lt;500, "250-499",fact_orders[[#This Row],[Original Price]]&lt;1000,"500-999",fact_orders[[#This Row],[Original Price]]&lt;2000,"1000-1999",TRUE,"2000+")</f>
        <v>500-999</v>
      </c>
      <c r="Y2729" t="str" cm="1">
        <f t="array" ref="Y2729">_xlfn.IFS(fact_orders[[#This Row],[Discount%]]&lt;0.2,"10-19%",fact_orders[[#This Row],[Discount%]]&lt;0.3,"20-29%",fact_orders[[#This Row],[Discount%]]&lt;0.4,"30-39%",fact_orders[[#This Row],[Discount%]]&lt;0.5,"40-49%",TRUE,"50%+")</f>
        <v>30-39%</v>
      </c>
    </row>
    <row r="2730" spans="1:25" hidden="1" x14ac:dyDescent="0.3">
      <c r="A2730" t="s">
        <v>6146</v>
      </c>
      <c r="B2730" t="s">
        <v>3300</v>
      </c>
      <c r="C2730" t="s">
        <v>2557</v>
      </c>
      <c r="D2730" s="2">
        <v>44670</v>
      </c>
      <c r="E2730">
        <v>536</v>
      </c>
      <c r="F2730" s="4">
        <v>0.3</v>
      </c>
      <c r="G2730" t="s">
        <v>2115</v>
      </c>
      <c r="H2730" t="s">
        <v>2461</v>
      </c>
      <c r="I2730" t="s">
        <v>2541</v>
      </c>
      <c r="J2730" t="s">
        <v>2258</v>
      </c>
      <c r="K2730" t="s">
        <v>2119</v>
      </c>
      <c r="L2730" t="s">
        <v>196</v>
      </c>
      <c r="M2730">
        <v>5</v>
      </c>
      <c r="N2730">
        <v>25</v>
      </c>
      <c r="O2730" t="s">
        <v>3298</v>
      </c>
      <c r="P2730" t="s">
        <v>3299</v>
      </c>
      <c r="Q2730" s="7">
        <f>fact_orders[[#This Row],[Original Price]]*(1-fact_orders[[#This Row],[Discount%]])</f>
        <v>375.2</v>
      </c>
      <c r="R2730">
        <f>fact_orders[[#This Row],[Original Price]]*fact_orders[[#This Row],[Discount%]]</f>
        <v>160.79999999999998</v>
      </c>
      <c r="S2730">
        <f>YEAR(fact_orders[[#This Row],[Date]])</f>
        <v>2022</v>
      </c>
      <c r="T2730">
        <f>MONTH(fact_orders[[#This Row],[Date]])</f>
        <v>4</v>
      </c>
      <c r="U2730" t="str">
        <f>TEXT(fact_orders[[#This Row],[Date]],"mmm-yyyy")</f>
        <v>Apr-2022</v>
      </c>
      <c r="V2730" t="str">
        <f>"Q"&amp;ROUNDUP(MONTH(fact_orders[[#This Row],[Date]])/3,0)</f>
        <v>Q2</v>
      </c>
      <c r="W2730" t="str" cm="1">
        <f t="array" ref="W2730">_xlfn.IFS(
fact_orders[[#This Row],[dim_customers.Customer Age]]&lt;=25,"18-25",
fact_orders[[#This Row],[dim_customers.Customer Age]]&lt;=35,"26-35",
fact_orders[[#This Row],[dim_customers.Customer Age]]&lt;=45,"36-45",
fact_orders[[#This Row],[dim_customers.Customer Age]]&lt;=55,"46-55",
TRUE,"56+"
)</f>
        <v>18-25</v>
      </c>
      <c r="X2730" t="str" cm="1">
        <f t="array" ref="X2730">_xlfn.IFS(fact_orders[[#This Row],[Original Price]]&lt;250,"Under 250", fact_orders[[#This Row],[Original Price]]&lt;500, "250-499",fact_orders[[#This Row],[Original Price]]&lt;1000,"500-999",fact_orders[[#This Row],[Original Price]]&lt;2000,"1000-1999",TRUE,"2000+")</f>
        <v>500-999</v>
      </c>
      <c r="Y2730" t="str" cm="1">
        <f t="array" ref="Y2730">_xlfn.IFS(fact_orders[[#This Row],[Discount%]]&lt;0.2,"10-19%",fact_orders[[#This Row],[Discount%]]&lt;0.3,"20-29%",fact_orders[[#This Row],[Discount%]]&lt;0.4,"30-39%",fact_orders[[#This Row],[Discount%]]&lt;0.5,"40-49%",TRUE,"50%+")</f>
        <v>30-39%</v>
      </c>
    </row>
    <row r="2731" spans="1:25" hidden="1" x14ac:dyDescent="0.3">
      <c r="A2731" t="s">
        <v>6147</v>
      </c>
      <c r="B2731" t="s">
        <v>3301</v>
      </c>
      <c r="C2731" t="s">
        <v>2558</v>
      </c>
      <c r="D2731" s="2">
        <v>44889</v>
      </c>
      <c r="E2731">
        <v>256</v>
      </c>
      <c r="F2731" s="4">
        <v>0.4</v>
      </c>
      <c r="G2731" t="s">
        <v>2115</v>
      </c>
      <c r="H2731" t="s">
        <v>2461</v>
      </c>
      <c r="I2731" t="s">
        <v>2541</v>
      </c>
      <c r="J2731" t="s">
        <v>2258</v>
      </c>
      <c r="K2731" t="s">
        <v>2119</v>
      </c>
      <c r="L2731" t="s">
        <v>196</v>
      </c>
      <c r="M2731">
        <v>4</v>
      </c>
      <c r="N2731">
        <v>27</v>
      </c>
      <c r="O2731" t="s">
        <v>3302</v>
      </c>
      <c r="P2731" t="s">
        <v>3303</v>
      </c>
      <c r="Q2731" s="7">
        <f>fact_orders[[#This Row],[Original Price]]*(1-fact_orders[[#This Row],[Discount%]])</f>
        <v>153.6</v>
      </c>
      <c r="R2731">
        <f>fact_orders[[#This Row],[Original Price]]*fact_orders[[#This Row],[Discount%]]</f>
        <v>102.4</v>
      </c>
      <c r="S2731">
        <f>YEAR(fact_orders[[#This Row],[Date]])</f>
        <v>2022</v>
      </c>
      <c r="T2731">
        <f>MONTH(fact_orders[[#This Row],[Date]])</f>
        <v>11</v>
      </c>
      <c r="U2731" t="str">
        <f>TEXT(fact_orders[[#This Row],[Date]],"mmm-yyyy")</f>
        <v>Nov-2022</v>
      </c>
      <c r="V2731" t="str">
        <f>"Q"&amp;ROUNDUP(MONTH(fact_orders[[#This Row],[Date]])/3,0)</f>
        <v>Q4</v>
      </c>
      <c r="W2731" t="str" cm="1">
        <f t="array" ref="W2731">_xlfn.IFS(
fact_orders[[#This Row],[dim_customers.Customer Age]]&lt;=25,"18-25",
fact_orders[[#This Row],[dim_customers.Customer Age]]&lt;=35,"26-35",
fact_orders[[#This Row],[dim_customers.Customer Age]]&lt;=45,"36-45",
fact_orders[[#This Row],[dim_customers.Customer Age]]&lt;=55,"46-55",
TRUE,"56+"
)</f>
        <v>26-35</v>
      </c>
      <c r="X2731" t="str" cm="1">
        <f t="array" ref="X2731">_xlfn.IFS(fact_orders[[#This Row],[Original Price]]&lt;250,"Under 250", fact_orders[[#This Row],[Original Price]]&lt;500, "250-499",fact_orders[[#This Row],[Original Price]]&lt;1000,"500-999",fact_orders[[#This Row],[Original Price]]&lt;2000,"1000-1999",TRUE,"2000+")</f>
        <v>250-499</v>
      </c>
      <c r="Y2731" t="str" cm="1">
        <f t="array" ref="Y2731">_xlfn.IFS(fact_orders[[#This Row],[Discount%]]&lt;0.2,"10-19%",fact_orders[[#This Row],[Discount%]]&lt;0.3,"20-29%",fact_orders[[#This Row],[Discount%]]&lt;0.4,"30-39%",fact_orders[[#This Row],[Discount%]]&lt;0.5,"40-49%",TRUE,"50%+")</f>
        <v>40-49%</v>
      </c>
    </row>
    <row r="2732" spans="1:25" hidden="1" x14ac:dyDescent="0.3">
      <c r="A2732" t="s">
        <v>6148</v>
      </c>
      <c r="B2732" t="s">
        <v>3304</v>
      </c>
      <c r="C2732" t="s">
        <v>2559</v>
      </c>
      <c r="D2732" s="2">
        <v>45009</v>
      </c>
      <c r="E2732">
        <v>456</v>
      </c>
      <c r="F2732" s="4">
        <v>0.4</v>
      </c>
      <c r="G2732" t="s">
        <v>2115</v>
      </c>
      <c r="H2732" t="s">
        <v>2461</v>
      </c>
      <c r="I2732" t="s">
        <v>2541</v>
      </c>
      <c r="J2732" t="s">
        <v>2258</v>
      </c>
      <c r="K2732" t="s">
        <v>2119</v>
      </c>
      <c r="L2732" t="s">
        <v>18</v>
      </c>
      <c r="M2732">
        <v>2</v>
      </c>
      <c r="N2732">
        <v>29</v>
      </c>
      <c r="O2732" t="s">
        <v>3302</v>
      </c>
      <c r="P2732" t="s">
        <v>3303</v>
      </c>
      <c r="Q2732" s="7">
        <f>fact_orders[[#This Row],[Original Price]]*(1-fact_orders[[#This Row],[Discount%]])</f>
        <v>273.59999999999997</v>
      </c>
      <c r="R2732">
        <f>fact_orders[[#This Row],[Original Price]]*fact_orders[[#This Row],[Discount%]]</f>
        <v>182.4</v>
      </c>
      <c r="S2732">
        <f>YEAR(fact_orders[[#This Row],[Date]])</f>
        <v>2023</v>
      </c>
      <c r="T2732">
        <f>MONTH(fact_orders[[#This Row],[Date]])</f>
        <v>3</v>
      </c>
      <c r="U2732" t="str">
        <f>TEXT(fact_orders[[#This Row],[Date]],"mmm-yyyy")</f>
        <v>Mar-2023</v>
      </c>
      <c r="V2732" t="str">
        <f>"Q"&amp;ROUNDUP(MONTH(fact_orders[[#This Row],[Date]])/3,0)</f>
        <v>Q1</v>
      </c>
      <c r="W2732" t="str" cm="1">
        <f t="array" ref="W2732">_xlfn.IFS(
fact_orders[[#This Row],[dim_customers.Customer Age]]&lt;=25,"18-25",
fact_orders[[#This Row],[dim_customers.Customer Age]]&lt;=35,"26-35",
fact_orders[[#This Row],[dim_customers.Customer Age]]&lt;=45,"36-45",
fact_orders[[#This Row],[dim_customers.Customer Age]]&lt;=55,"46-55",
TRUE,"56+"
)</f>
        <v>26-35</v>
      </c>
      <c r="X2732" t="str" cm="1">
        <f t="array" ref="X2732">_xlfn.IFS(fact_orders[[#This Row],[Original Price]]&lt;250,"Under 250", fact_orders[[#This Row],[Original Price]]&lt;500, "250-499",fact_orders[[#This Row],[Original Price]]&lt;1000,"500-999",fact_orders[[#This Row],[Original Price]]&lt;2000,"1000-1999",TRUE,"2000+")</f>
        <v>250-499</v>
      </c>
      <c r="Y2732" t="str" cm="1">
        <f t="array" ref="Y2732">_xlfn.IFS(fact_orders[[#This Row],[Discount%]]&lt;0.2,"10-19%",fact_orders[[#This Row],[Discount%]]&lt;0.3,"20-29%",fact_orders[[#This Row],[Discount%]]&lt;0.4,"30-39%",fact_orders[[#This Row],[Discount%]]&lt;0.5,"40-49%",TRUE,"50%+")</f>
        <v>40-49%</v>
      </c>
    </row>
    <row r="2733" spans="1:25" hidden="1" x14ac:dyDescent="0.3">
      <c r="A2733" t="s">
        <v>6149</v>
      </c>
      <c r="B2733" t="s">
        <v>3305</v>
      </c>
      <c r="C2733" t="s">
        <v>2560</v>
      </c>
      <c r="D2733" s="2">
        <v>44500</v>
      </c>
      <c r="E2733">
        <v>456</v>
      </c>
      <c r="F2733" s="4">
        <v>0.4</v>
      </c>
      <c r="G2733" t="s">
        <v>2115</v>
      </c>
      <c r="H2733" t="s">
        <v>2461</v>
      </c>
      <c r="I2733" t="s">
        <v>2541</v>
      </c>
      <c r="J2733" t="s">
        <v>2258</v>
      </c>
      <c r="K2733" t="s">
        <v>2119</v>
      </c>
      <c r="L2733" t="s">
        <v>18</v>
      </c>
      <c r="M2733">
        <v>5</v>
      </c>
      <c r="N2733">
        <v>23</v>
      </c>
      <c r="O2733" t="s">
        <v>3302</v>
      </c>
      <c r="P2733" t="s">
        <v>3303</v>
      </c>
      <c r="Q2733" s="7">
        <f>fact_orders[[#This Row],[Original Price]]*(1-fact_orders[[#This Row],[Discount%]])</f>
        <v>273.59999999999997</v>
      </c>
      <c r="R2733">
        <f>fact_orders[[#This Row],[Original Price]]*fact_orders[[#This Row],[Discount%]]</f>
        <v>182.4</v>
      </c>
      <c r="S2733">
        <f>YEAR(fact_orders[[#This Row],[Date]])</f>
        <v>2021</v>
      </c>
      <c r="T2733">
        <f>MONTH(fact_orders[[#This Row],[Date]])</f>
        <v>10</v>
      </c>
      <c r="U2733" t="str">
        <f>TEXT(fact_orders[[#This Row],[Date]],"mmm-yyyy")</f>
        <v>Oct-2021</v>
      </c>
      <c r="V2733" t="str">
        <f>"Q"&amp;ROUNDUP(MONTH(fact_orders[[#This Row],[Date]])/3,0)</f>
        <v>Q4</v>
      </c>
      <c r="W2733" t="str" cm="1">
        <f t="array" ref="W2733">_xlfn.IFS(
fact_orders[[#This Row],[dim_customers.Customer Age]]&lt;=25,"18-25",
fact_orders[[#This Row],[dim_customers.Customer Age]]&lt;=35,"26-35",
fact_orders[[#This Row],[dim_customers.Customer Age]]&lt;=45,"36-45",
fact_orders[[#This Row],[dim_customers.Customer Age]]&lt;=55,"46-55",
TRUE,"56+"
)</f>
        <v>18-25</v>
      </c>
      <c r="X2733" t="str" cm="1">
        <f t="array" ref="X2733">_xlfn.IFS(fact_orders[[#This Row],[Original Price]]&lt;250,"Under 250", fact_orders[[#This Row],[Original Price]]&lt;500, "250-499",fact_orders[[#This Row],[Original Price]]&lt;1000,"500-999",fact_orders[[#This Row],[Original Price]]&lt;2000,"1000-1999",TRUE,"2000+")</f>
        <v>250-499</v>
      </c>
      <c r="Y2733" t="str" cm="1">
        <f t="array" ref="Y2733">_xlfn.IFS(fact_orders[[#This Row],[Discount%]]&lt;0.2,"10-19%",fact_orders[[#This Row],[Discount%]]&lt;0.3,"20-29%",fact_orders[[#This Row],[Discount%]]&lt;0.4,"30-39%",fact_orders[[#This Row],[Discount%]]&lt;0.5,"40-49%",TRUE,"50%+")</f>
        <v>40-49%</v>
      </c>
    </row>
    <row r="2734" spans="1:25" hidden="1" x14ac:dyDescent="0.3">
      <c r="A2734" t="s">
        <v>6150</v>
      </c>
      <c r="B2734" t="s">
        <v>3306</v>
      </c>
      <c r="C2734" t="s">
        <v>2561</v>
      </c>
      <c r="D2734" s="2">
        <v>44643</v>
      </c>
      <c r="E2734">
        <v>745</v>
      </c>
      <c r="F2734" s="4">
        <v>0.4</v>
      </c>
      <c r="G2734" t="s">
        <v>2115</v>
      </c>
      <c r="H2734" t="s">
        <v>2461</v>
      </c>
      <c r="I2734" t="s">
        <v>2541</v>
      </c>
      <c r="J2734" t="s">
        <v>2258</v>
      </c>
      <c r="K2734" t="s">
        <v>2119</v>
      </c>
      <c r="L2734" t="s">
        <v>18</v>
      </c>
      <c r="M2734">
        <v>5</v>
      </c>
      <c r="N2734">
        <v>25</v>
      </c>
      <c r="O2734" t="s">
        <v>3302</v>
      </c>
      <c r="P2734" t="s">
        <v>3303</v>
      </c>
      <c r="Q2734" s="7">
        <f>fact_orders[[#This Row],[Original Price]]*(1-fact_orders[[#This Row],[Discount%]])</f>
        <v>447</v>
      </c>
      <c r="R2734">
        <f>fact_orders[[#This Row],[Original Price]]*fact_orders[[#This Row],[Discount%]]</f>
        <v>298</v>
      </c>
      <c r="S2734">
        <f>YEAR(fact_orders[[#This Row],[Date]])</f>
        <v>2022</v>
      </c>
      <c r="T2734">
        <f>MONTH(fact_orders[[#This Row],[Date]])</f>
        <v>3</v>
      </c>
      <c r="U2734" t="str">
        <f>TEXT(fact_orders[[#This Row],[Date]],"mmm-yyyy")</f>
        <v>Mar-2022</v>
      </c>
      <c r="V2734" t="str">
        <f>"Q"&amp;ROUNDUP(MONTH(fact_orders[[#This Row],[Date]])/3,0)</f>
        <v>Q1</v>
      </c>
      <c r="W2734" t="str" cm="1">
        <f t="array" ref="W2734">_xlfn.IFS(
fact_orders[[#This Row],[dim_customers.Customer Age]]&lt;=25,"18-25",
fact_orders[[#This Row],[dim_customers.Customer Age]]&lt;=35,"26-35",
fact_orders[[#This Row],[dim_customers.Customer Age]]&lt;=45,"36-45",
fact_orders[[#This Row],[dim_customers.Customer Age]]&lt;=55,"46-55",
TRUE,"56+"
)</f>
        <v>18-25</v>
      </c>
      <c r="X2734" t="str" cm="1">
        <f t="array" ref="X2734">_xlfn.IFS(fact_orders[[#This Row],[Original Price]]&lt;250,"Under 250", fact_orders[[#This Row],[Original Price]]&lt;500, "250-499",fact_orders[[#This Row],[Original Price]]&lt;1000,"500-999",fact_orders[[#This Row],[Original Price]]&lt;2000,"1000-1999",TRUE,"2000+")</f>
        <v>500-999</v>
      </c>
      <c r="Y2734" t="str" cm="1">
        <f t="array" ref="Y2734">_xlfn.IFS(fact_orders[[#This Row],[Discount%]]&lt;0.2,"10-19%",fact_orders[[#This Row],[Discount%]]&lt;0.3,"20-29%",fact_orders[[#This Row],[Discount%]]&lt;0.4,"30-39%",fact_orders[[#This Row],[Discount%]]&lt;0.5,"40-49%",TRUE,"50%+")</f>
        <v>40-49%</v>
      </c>
    </row>
    <row r="2735" spans="1:25" hidden="1" x14ac:dyDescent="0.3">
      <c r="A2735" t="s">
        <v>6151</v>
      </c>
      <c r="B2735" t="s">
        <v>3307</v>
      </c>
      <c r="C2735" t="s">
        <v>2562</v>
      </c>
      <c r="D2735" s="2">
        <v>44291</v>
      </c>
      <c r="E2735">
        <v>356</v>
      </c>
      <c r="F2735" s="4">
        <v>0.4</v>
      </c>
      <c r="G2735" t="s">
        <v>2115</v>
      </c>
      <c r="H2735" t="s">
        <v>2461</v>
      </c>
      <c r="I2735" t="s">
        <v>2541</v>
      </c>
      <c r="J2735" t="s">
        <v>2258</v>
      </c>
      <c r="K2735" t="s">
        <v>2119</v>
      </c>
      <c r="L2735" t="s">
        <v>18</v>
      </c>
      <c r="M2735">
        <v>5</v>
      </c>
      <c r="N2735">
        <v>24</v>
      </c>
      <c r="O2735" t="s">
        <v>3302</v>
      </c>
      <c r="P2735" t="s">
        <v>3303</v>
      </c>
      <c r="Q2735" s="7">
        <f>fact_orders[[#This Row],[Original Price]]*(1-fact_orders[[#This Row],[Discount%]])</f>
        <v>213.6</v>
      </c>
      <c r="R2735">
        <f>fact_orders[[#This Row],[Original Price]]*fact_orders[[#This Row],[Discount%]]</f>
        <v>142.4</v>
      </c>
      <c r="S2735">
        <f>YEAR(fact_orders[[#This Row],[Date]])</f>
        <v>2021</v>
      </c>
      <c r="T2735">
        <f>MONTH(fact_orders[[#This Row],[Date]])</f>
        <v>4</v>
      </c>
      <c r="U2735" t="str">
        <f>TEXT(fact_orders[[#This Row],[Date]],"mmm-yyyy")</f>
        <v>Apr-2021</v>
      </c>
      <c r="V2735" t="str">
        <f>"Q"&amp;ROUNDUP(MONTH(fact_orders[[#This Row],[Date]])/3,0)</f>
        <v>Q2</v>
      </c>
      <c r="W2735" t="str" cm="1">
        <f t="array" ref="W2735">_xlfn.IFS(
fact_orders[[#This Row],[dim_customers.Customer Age]]&lt;=25,"18-25",
fact_orders[[#This Row],[dim_customers.Customer Age]]&lt;=35,"26-35",
fact_orders[[#This Row],[dim_customers.Customer Age]]&lt;=45,"36-45",
fact_orders[[#This Row],[dim_customers.Customer Age]]&lt;=55,"46-55",
TRUE,"56+"
)</f>
        <v>18-25</v>
      </c>
      <c r="X2735" t="str" cm="1">
        <f t="array" ref="X2735">_xlfn.IFS(fact_orders[[#This Row],[Original Price]]&lt;250,"Under 250", fact_orders[[#This Row],[Original Price]]&lt;500, "250-499",fact_orders[[#This Row],[Original Price]]&lt;1000,"500-999",fact_orders[[#This Row],[Original Price]]&lt;2000,"1000-1999",TRUE,"2000+")</f>
        <v>250-499</v>
      </c>
      <c r="Y2735" t="str" cm="1">
        <f t="array" ref="Y2735">_xlfn.IFS(fact_orders[[#This Row],[Discount%]]&lt;0.2,"10-19%",fact_orders[[#This Row],[Discount%]]&lt;0.3,"20-29%",fact_orders[[#This Row],[Discount%]]&lt;0.4,"30-39%",fact_orders[[#This Row],[Discount%]]&lt;0.5,"40-49%",TRUE,"50%+")</f>
        <v>40-49%</v>
      </c>
    </row>
    <row r="2736" spans="1:25" hidden="1" x14ac:dyDescent="0.3">
      <c r="A2736" t="s">
        <v>6152</v>
      </c>
      <c r="B2736" t="s">
        <v>3308</v>
      </c>
      <c r="C2736" t="s">
        <v>2563</v>
      </c>
      <c r="D2736" s="2">
        <v>44781</v>
      </c>
      <c r="E2736">
        <v>1189</v>
      </c>
      <c r="F2736" s="4">
        <v>0.4</v>
      </c>
      <c r="G2736" t="s">
        <v>2115</v>
      </c>
      <c r="H2736" t="s">
        <v>2461</v>
      </c>
      <c r="I2736" t="s">
        <v>2541</v>
      </c>
      <c r="J2736" t="s">
        <v>2258</v>
      </c>
      <c r="K2736" t="s">
        <v>2119</v>
      </c>
      <c r="L2736" t="s">
        <v>130</v>
      </c>
      <c r="M2736">
        <v>4</v>
      </c>
      <c r="N2736">
        <v>15</v>
      </c>
      <c r="O2736" t="s">
        <v>3302</v>
      </c>
      <c r="P2736" t="s">
        <v>3303</v>
      </c>
      <c r="Q2736" s="7">
        <f>fact_orders[[#This Row],[Original Price]]*(1-fact_orders[[#This Row],[Discount%]])</f>
        <v>713.4</v>
      </c>
      <c r="R2736">
        <f>fact_orders[[#This Row],[Original Price]]*fact_orders[[#This Row],[Discount%]]</f>
        <v>475.6</v>
      </c>
      <c r="S2736">
        <f>YEAR(fact_orders[[#This Row],[Date]])</f>
        <v>2022</v>
      </c>
      <c r="T2736">
        <f>MONTH(fact_orders[[#This Row],[Date]])</f>
        <v>8</v>
      </c>
      <c r="U2736" t="str">
        <f>TEXT(fact_orders[[#This Row],[Date]],"mmm-yyyy")</f>
        <v>Aug-2022</v>
      </c>
      <c r="V2736" t="str">
        <f>"Q"&amp;ROUNDUP(MONTH(fact_orders[[#This Row],[Date]])/3,0)</f>
        <v>Q3</v>
      </c>
      <c r="W2736" t="str" cm="1">
        <f t="array" ref="W2736">_xlfn.IFS(
fact_orders[[#This Row],[dim_customers.Customer Age]]&lt;=25,"18-25",
fact_orders[[#This Row],[dim_customers.Customer Age]]&lt;=35,"26-35",
fact_orders[[#This Row],[dim_customers.Customer Age]]&lt;=45,"36-45",
fact_orders[[#This Row],[dim_customers.Customer Age]]&lt;=55,"46-55",
TRUE,"56+"
)</f>
        <v>18-25</v>
      </c>
      <c r="X2736" t="str" cm="1">
        <f t="array" ref="X2736">_xlfn.IFS(fact_orders[[#This Row],[Original Price]]&lt;250,"Under 250", fact_orders[[#This Row],[Original Price]]&lt;500, "250-499",fact_orders[[#This Row],[Original Price]]&lt;1000,"500-999",fact_orders[[#This Row],[Original Price]]&lt;2000,"1000-1999",TRUE,"2000+")</f>
        <v>1000-1999</v>
      </c>
      <c r="Y2736" t="str" cm="1">
        <f t="array" ref="Y2736">_xlfn.IFS(fact_orders[[#This Row],[Discount%]]&lt;0.2,"10-19%",fact_orders[[#This Row],[Discount%]]&lt;0.3,"20-29%",fact_orders[[#This Row],[Discount%]]&lt;0.4,"30-39%",fact_orders[[#This Row],[Discount%]]&lt;0.5,"40-49%",TRUE,"50%+")</f>
        <v>40-49%</v>
      </c>
    </row>
    <row r="2737" spans="1:25" hidden="1" x14ac:dyDescent="0.3">
      <c r="A2737" t="s">
        <v>6153</v>
      </c>
      <c r="B2737" t="s">
        <v>3309</v>
      </c>
      <c r="C2737" t="s">
        <v>2564</v>
      </c>
      <c r="D2737" s="2">
        <v>44897</v>
      </c>
      <c r="E2737">
        <v>426</v>
      </c>
      <c r="F2737" s="4">
        <v>0.45</v>
      </c>
      <c r="G2737" t="s">
        <v>2115</v>
      </c>
      <c r="H2737" t="s">
        <v>2461</v>
      </c>
      <c r="I2737" t="s">
        <v>2541</v>
      </c>
      <c r="J2737" t="s">
        <v>2258</v>
      </c>
      <c r="K2737" t="s">
        <v>2119</v>
      </c>
      <c r="L2737" t="s">
        <v>130</v>
      </c>
      <c r="M2737">
        <v>4</v>
      </c>
      <c r="N2737">
        <v>19</v>
      </c>
      <c r="O2737" t="s">
        <v>3310</v>
      </c>
      <c r="P2737" t="s">
        <v>3303</v>
      </c>
      <c r="Q2737" s="7">
        <f>fact_orders[[#This Row],[Original Price]]*(1-fact_orders[[#This Row],[Discount%]])</f>
        <v>234.3</v>
      </c>
      <c r="R2737">
        <f>fact_orders[[#This Row],[Original Price]]*fact_orders[[#This Row],[Discount%]]</f>
        <v>191.70000000000002</v>
      </c>
      <c r="S2737">
        <f>YEAR(fact_orders[[#This Row],[Date]])</f>
        <v>2022</v>
      </c>
      <c r="T2737">
        <f>MONTH(fact_orders[[#This Row],[Date]])</f>
        <v>12</v>
      </c>
      <c r="U2737" t="str">
        <f>TEXT(fact_orders[[#This Row],[Date]],"mmm-yyyy")</f>
        <v>Dec-2022</v>
      </c>
      <c r="V2737" t="str">
        <f>"Q"&amp;ROUNDUP(MONTH(fact_orders[[#This Row],[Date]])/3,0)</f>
        <v>Q4</v>
      </c>
      <c r="W2737" t="str" cm="1">
        <f t="array" ref="W2737">_xlfn.IFS(
fact_orders[[#This Row],[dim_customers.Customer Age]]&lt;=25,"18-25",
fact_orders[[#This Row],[dim_customers.Customer Age]]&lt;=35,"26-35",
fact_orders[[#This Row],[dim_customers.Customer Age]]&lt;=45,"36-45",
fact_orders[[#This Row],[dim_customers.Customer Age]]&lt;=55,"46-55",
TRUE,"56+"
)</f>
        <v>18-25</v>
      </c>
      <c r="X2737" t="str" cm="1">
        <f t="array" ref="X2737">_xlfn.IFS(fact_orders[[#This Row],[Original Price]]&lt;250,"Under 250", fact_orders[[#This Row],[Original Price]]&lt;500, "250-499",fact_orders[[#This Row],[Original Price]]&lt;1000,"500-999",fact_orders[[#This Row],[Original Price]]&lt;2000,"1000-1999",TRUE,"2000+")</f>
        <v>250-499</v>
      </c>
      <c r="Y2737" t="str" cm="1">
        <f t="array" ref="Y2737">_xlfn.IFS(fact_orders[[#This Row],[Discount%]]&lt;0.2,"10-19%",fact_orders[[#This Row],[Discount%]]&lt;0.3,"20-29%",fact_orders[[#This Row],[Discount%]]&lt;0.4,"30-39%",fact_orders[[#This Row],[Discount%]]&lt;0.5,"40-49%",TRUE,"50%+")</f>
        <v>40-49%</v>
      </c>
    </row>
    <row r="2738" spans="1:25" hidden="1" x14ac:dyDescent="0.3">
      <c r="A2738" t="s">
        <v>6154</v>
      </c>
      <c r="B2738" t="s">
        <v>3311</v>
      </c>
      <c r="C2738" t="s">
        <v>2565</v>
      </c>
      <c r="D2738" s="2">
        <v>44376</v>
      </c>
      <c r="E2738">
        <v>1126</v>
      </c>
      <c r="F2738" s="4">
        <v>0.45</v>
      </c>
      <c r="G2738" t="s">
        <v>2115</v>
      </c>
      <c r="H2738" t="s">
        <v>2461</v>
      </c>
      <c r="I2738" t="s">
        <v>2541</v>
      </c>
      <c r="J2738" t="s">
        <v>2258</v>
      </c>
      <c r="K2738" t="s">
        <v>2119</v>
      </c>
      <c r="L2738" t="s">
        <v>130</v>
      </c>
      <c r="M2738">
        <v>4</v>
      </c>
      <c r="N2738">
        <v>19</v>
      </c>
      <c r="O2738" t="s">
        <v>3310</v>
      </c>
      <c r="P2738" t="s">
        <v>3303</v>
      </c>
      <c r="Q2738" s="7">
        <f>fact_orders[[#This Row],[Original Price]]*(1-fact_orders[[#This Row],[Discount%]])</f>
        <v>619.30000000000007</v>
      </c>
      <c r="R2738">
        <f>fact_orders[[#This Row],[Original Price]]*fact_orders[[#This Row],[Discount%]]</f>
        <v>506.7</v>
      </c>
      <c r="S2738">
        <f>YEAR(fact_orders[[#This Row],[Date]])</f>
        <v>2021</v>
      </c>
      <c r="T2738">
        <f>MONTH(fact_orders[[#This Row],[Date]])</f>
        <v>6</v>
      </c>
      <c r="U2738" t="str">
        <f>TEXT(fact_orders[[#This Row],[Date]],"mmm-yyyy")</f>
        <v>Jun-2021</v>
      </c>
      <c r="V2738" t="str">
        <f>"Q"&amp;ROUNDUP(MONTH(fact_orders[[#This Row],[Date]])/3,0)</f>
        <v>Q2</v>
      </c>
      <c r="W2738" t="str" cm="1">
        <f t="array" ref="W2738">_xlfn.IFS(
fact_orders[[#This Row],[dim_customers.Customer Age]]&lt;=25,"18-25",
fact_orders[[#This Row],[dim_customers.Customer Age]]&lt;=35,"26-35",
fact_orders[[#This Row],[dim_customers.Customer Age]]&lt;=45,"36-45",
fact_orders[[#This Row],[dim_customers.Customer Age]]&lt;=55,"46-55",
TRUE,"56+"
)</f>
        <v>18-25</v>
      </c>
      <c r="X2738" t="str" cm="1">
        <f t="array" ref="X2738">_xlfn.IFS(fact_orders[[#This Row],[Original Price]]&lt;250,"Under 250", fact_orders[[#This Row],[Original Price]]&lt;500, "250-499",fact_orders[[#This Row],[Original Price]]&lt;1000,"500-999",fact_orders[[#This Row],[Original Price]]&lt;2000,"1000-1999",TRUE,"2000+")</f>
        <v>1000-1999</v>
      </c>
      <c r="Y2738" t="str" cm="1">
        <f t="array" ref="Y2738">_xlfn.IFS(fact_orders[[#This Row],[Discount%]]&lt;0.2,"10-19%",fact_orders[[#This Row],[Discount%]]&lt;0.3,"20-29%",fact_orders[[#This Row],[Discount%]]&lt;0.4,"30-39%",fact_orders[[#This Row],[Discount%]]&lt;0.5,"40-49%",TRUE,"50%+")</f>
        <v>40-49%</v>
      </c>
    </row>
    <row r="2739" spans="1:25" hidden="1" x14ac:dyDescent="0.3">
      <c r="A2739" t="s">
        <v>6155</v>
      </c>
      <c r="B2739" t="s">
        <v>3312</v>
      </c>
      <c r="C2739" t="s">
        <v>2566</v>
      </c>
      <c r="D2739" s="2">
        <v>44607</v>
      </c>
      <c r="E2739">
        <v>1145</v>
      </c>
      <c r="F2739" s="4">
        <v>0.45</v>
      </c>
      <c r="G2739" t="s">
        <v>2115</v>
      </c>
      <c r="H2739" t="s">
        <v>2461</v>
      </c>
      <c r="I2739" t="s">
        <v>2541</v>
      </c>
      <c r="J2739" t="s">
        <v>2258</v>
      </c>
      <c r="K2739" t="s">
        <v>2119</v>
      </c>
      <c r="L2739" t="s">
        <v>130</v>
      </c>
      <c r="M2739">
        <v>5</v>
      </c>
      <c r="N2739">
        <v>19</v>
      </c>
      <c r="O2739" t="s">
        <v>3310</v>
      </c>
      <c r="P2739" t="s">
        <v>3303</v>
      </c>
      <c r="Q2739" s="7">
        <f>fact_orders[[#This Row],[Original Price]]*(1-fact_orders[[#This Row],[Discount%]])</f>
        <v>629.75</v>
      </c>
      <c r="R2739">
        <f>fact_orders[[#This Row],[Original Price]]*fact_orders[[#This Row],[Discount%]]</f>
        <v>515.25</v>
      </c>
      <c r="S2739">
        <f>YEAR(fact_orders[[#This Row],[Date]])</f>
        <v>2022</v>
      </c>
      <c r="T2739">
        <f>MONTH(fact_orders[[#This Row],[Date]])</f>
        <v>2</v>
      </c>
      <c r="U2739" t="str">
        <f>TEXT(fact_orders[[#This Row],[Date]],"mmm-yyyy")</f>
        <v>Feb-2022</v>
      </c>
      <c r="V2739" t="str">
        <f>"Q"&amp;ROUNDUP(MONTH(fact_orders[[#This Row],[Date]])/3,0)</f>
        <v>Q1</v>
      </c>
      <c r="W2739" t="str" cm="1">
        <f t="array" ref="W2739">_xlfn.IFS(
fact_orders[[#This Row],[dim_customers.Customer Age]]&lt;=25,"18-25",
fact_orders[[#This Row],[dim_customers.Customer Age]]&lt;=35,"26-35",
fact_orders[[#This Row],[dim_customers.Customer Age]]&lt;=45,"36-45",
fact_orders[[#This Row],[dim_customers.Customer Age]]&lt;=55,"46-55",
TRUE,"56+"
)</f>
        <v>18-25</v>
      </c>
      <c r="X2739" t="str" cm="1">
        <f t="array" ref="X2739">_xlfn.IFS(fact_orders[[#This Row],[Original Price]]&lt;250,"Under 250", fact_orders[[#This Row],[Original Price]]&lt;500, "250-499",fact_orders[[#This Row],[Original Price]]&lt;1000,"500-999",fact_orders[[#This Row],[Original Price]]&lt;2000,"1000-1999",TRUE,"2000+")</f>
        <v>1000-1999</v>
      </c>
      <c r="Y2739" t="str" cm="1">
        <f t="array" ref="Y2739">_xlfn.IFS(fact_orders[[#This Row],[Discount%]]&lt;0.2,"10-19%",fact_orders[[#This Row],[Discount%]]&lt;0.3,"20-29%",fact_orders[[#This Row],[Discount%]]&lt;0.4,"30-39%",fact_orders[[#This Row],[Discount%]]&lt;0.5,"40-49%",TRUE,"50%+")</f>
        <v>40-49%</v>
      </c>
    </row>
    <row r="2740" spans="1:25" hidden="1" x14ac:dyDescent="0.3">
      <c r="A2740" t="s">
        <v>6156</v>
      </c>
      <c r="B2740" t="s">
        <v>3313</v>
      </c>
      <c r="C2740" t="s">
        <v>2567</v>
      </c>
      <c r="D2740" s="2">
        <v>44476</v>
      </c>
      <c r="E2740">
        <v>1235</v>
      </c>
      <c r="F2740" s="4">
        <v>0.47</v>
      </c>
      <c r="G2740" t="s">
        <v>2115</v>
      </c>
      <c r="H2740" t="s">
        <v>2461</v>
      </c>
      <c r="I2740" t="s">
        <v>2541</v>
      </c>
      <c r="J2740" t="s">
        <v>2258</v>
      </c>
      <c r="K2740" t="s">
        <v>2119</v>
      </c>
      <c r="L2740" t="s">
        <v>130</v>
      </c>
      <c r="M2740">
        <v>5</v>
      </c>
      <c r="N2740">
        <v>22</v>
      </c>
      <c r="O2740" t="s">
        <v>3310</v>
      </c>
      <c r="P2740" t="s">
        <v>3303</v>
      </c>
      <c r="Q2740" s="7">
        <f>fact_orders[[#This Row],[Original Price]]*(1-fact_orders[[#This Row],[Discount%]])</f>
        <v>654.55000000000007</v>
      </c>
      <c r="R2740">
        <f>fact_orders[[#This Row],[Original Price]]*fact_orders[[#This Row],[Discount%]]</f>
        <v>580.44999999999993</v>
      </c>
      <c r="S2740">
        <f>YEAR(fact_orders[[#This Row],[Date]])</f>
        <v>2021</v>
      </c>
      <c r="T2740">
        <f>MONTH(fact_orders[[#This Row],[Date]])</f>
        <v>10</v>
      </c>
      <c r="U2740" t="str">
        <f>TEXT(fact_orders[[#This Row],[Date]],"mmm-yyyy")</f>
        <v>Oct-2021</v>
      </c>
      <c r="V2740" t="str">
        <f>"Q"&amp;ROUNDUP(MONTH(fact_orders[[#This Row],[Date]])/3,0)</f>
        <v>Q4</v>
      </c>
      <c r="W2740" t="str" cm="1">
        <f t="array" ref="W2740">_xlfn.IFS(
fact_orders[[#This Row],[dim_customers.Customer Age]]&lt;=25,"18-25",
fact_orders[[#This Row],[dim_customers.Customer Age]]&lt;=35,"26-35",
fact_orders[[#This Row],[dim_customers.Customer Age]]&lt;=45,"36-45",
fact_orders[[#This Row],[dim_customers.Customer Age]]&lt;=55,"46-55",
TRUE,"56+"
)</f>
        <v>18-25</v>
      </c>
      <c r="X2740" t="str" cm="1">
        <f t="array" ref="X2740">_xlfn.IFS(fact_orders[[#This Row],[Original Price]]&lt;250,"Under 250", fact_orders[[#This Row],[Original Price]]&lt;500, "250-499",fact_orders[[#This Row],[Original Price]]&lt;1000,"500-999",fact_orders[[#This Row],[Original Price]]&lt;2000,"1000-1999",TRUE,"2000+")</f>
        <v>1000-1999</v>
      </c>
      <c r="Y2740" t="str" cm="1">
        <f t="array" ref="Y2740">_xlfn.IFS(fact_orders[[#This Row],[Discount%]]&lt;0.2,"10-19%",fact_orders[[#This Row],[Discount%]]&lt;0.3,"20-29%",fact_orders[[#This Row],[Discount%]]&lt;0.4,"30-39%",fact_orders[[#This Row],[Discount%]]&lt;0.5,"40-49%",TRUE,"50%+")</f>
        <v>40-49%</v>
      </c>
    </row>
    <row r="2741" spans="1:25" hidden="1" x14ac:dyDescent="0.3">
      <c r="A2741" t="s">
        <v>6157</v>
      </c>
      <c r="B2741" t="s">
        <v>3314</v>
      </c>
      <c r="C2741" t="s">
        <v>2568</v>
      </c>
      <c r="D2741" s="2">
        <v>44589</v>
      </c>
      <c r="E2741">
        <v>1564</v>
      </c>
      <c r="F2741" s="4">
        <v>0.47</v>
      </c>
      <c r="G2741" t="s">
        <v>2115</v>
      </c>
      <c r="H2741" t="s">
        <v>2461</v>
      </c>
      <c r="I2741" t="s">
        <v>2541</v>
      </c>
      <c r="J2741" t="s">
        <v>2258</v>
      </c>
      <c r="K2741" t="s">
        <v>2119</v>
      </c>
      <c r="L2741" t="s">
        <v>130</v>
      </c>
      <c r="M2741">
        <v>3</v>
      </c>
      <c r="N2741">
        <v>22</v>
      </c>
      <c r="O2741" t="s">
        <v>3310</v>
      </c>
      <c r="P2741" t="s">
        <v>3303</v>
      </c>
      <c r="Q2741" s="7">
        <f>fact_orders[[#This Row],[Original Price]]*(1-fact_orders[[#This Row],[Discount%]])</f>
        <v>828.92000000000007</v>
      </c>
      <c r="R2741">
        <f>fact_orders[[#This Row],[Original Price]]*fact_orders[[#This Row],[Discount%]]</f>
        <v>735.07999999999993</v>
      </c>
      <c r="S2741">
        <f>YEAR(fact_orders[[#This Row],[Date]])</f>
        <v>2022</v>
      </c>
      <c r="T2741">
        <f>MONTH(fact_orders[[#This Row],[Date]])</f>
        <v>1</v>
      </c>
      <c r="U2741" t="str">
        <f>TEXT(fact_orders[[#This Row],[Date]],"mmm-yyyy")</f>
        <v>Jan-2022</v>
      </c>
      <c r="V2741" t="str">
        <f>"Q"&amp;ROUNDUP(MONTH(fact_orders[[#This Row],[Date]])/3,0)</f>
        <v>Q1</v>
      </c>
      <c r="W2741" t="str" cm="1">
        <f t="array" ref="W2741">_xlfn.IFS(
fact_orders[[#This Row],[dim_customers.Customer Age]]&lt;=25,"18-25",
fact_orders[[#This Row],[dim_customers.Customer Age]]&lt;=35,"26-35",
fact_orders[[#This Row],[dim_customers.Customer Age]]&lt;=45,"36-45",
fact_orders[[#This Row],[dim_customers.Customer Age]]&lt;=55,"46-55",
TRUE,"56+"
)</f>
        <v>18-25</v>
      </c>
      <c r="X2741" t="str" cm="1">
        <f t="array" ref="X2741">_xlfn.IFS(fact_orders[[#This Row],[Original Price]]&lt;250,"Under 250", fact_orders[[#This Row],[Original Price]]&lt;500, "250-499",fact_orders[[#This Row],[Original Price]]&lt;1000,"500-999",fact_orders[[#This Row],[Original Price]]&lt;2000,"1000-1999",TRUE,"2000+")</f>
        <v>1000-1999</v>
      </c>
      <c r="Y2741" t="str" cm="1">
        <f t="array" ref="Y2741">_xlfn.IFS(fact_orders[[#This Row],[Discount%]]&lt;0.2,"10-19%",fact_orders[[#This Row],[Discount%]]&lt;0.3,"20-29%",fact_orders[[#This Row],[Discount%]]&lt;0.4,"30-39%",fact_orders[[#This Row],[Discount%]]&lt;0.5,"40-49%",TRUE,"50%+")</f>
        <v>40-49%</v>
      </c>
    </row>
    <row r="2742" spans="1:25" hidden="1" x14ac:dyDescent="0.3">
      <c r="A2742" t="s">
        <v>6158</v>
      </c>
      <c r="B2742" t="s">
        <v>3315</v>
      </c>
      <c r="C2742" t="s">
        <v>2569</v>
      </c>
      <c r="D2742" s="2">
        <v>44608</v>
      </c>
      <c r="E2742">
        <v>654</v>
      </c>
      <c r="F2742" s="4">
        <v>0.46</v>
      </c>
      <c r="G2742" t="s">
        <v>2115</v>
      </c>
      <c r="H2742" t="s">
        <v>2461</v>
      </c>
      <c r="I2742" t="s">
        <v>2541</v>
      </c>
      <c r="J2742" t="s">
        <v>2118</v>
      </c>
      <c r="K2742" t="s">
        <v>2119</v>
      </c>
      <c r="L2742" t="s">
        <v>16</v>
      </c>
      <c r="M2742">
        <v>5</v>
      </c>
      <c r="N2742">
        <v>22</v>
      </c>
      <c r="O2742" t="s">
        <v>3316</v>
      </c>
      <c r="P2742" t="s">
        <v>3303</v>
      </c>
      <c r="Q2742" s="7">
        <f>fact_orders[[#This Row],[Original Price]]*(1-fact_orders[[#This Row],[Discount%]])</f>
        <v>353.16</v>
      </c>
      <c r="R2742">
        <f>fact_orders[[#This Row],[Original Price]]*fact_orders[[#This Row],[Discount%]]</f>
        <v>300.84000000000003</v>
      </c>
      <c r="S2742">
        <f>YEAR(fact_orders[[#This Row],[Date]])</f>
        <v>2022</v>
      </c>
      <c r="T2742">
        <f>MONTH(fact_orders[[#This Row],[Date]])</f>
        <v>2</v>
      </c>
      <c r="U2742" t="str">
        <f>TEXT(fact_orders[[#This Row],[Date]],"mmm-yyyy")</f>
        <v>Feb-2022</v>
      </c>
      <c r="V2742" t="str">
        <f>"Q"&amp;ROUNDUP(MONTH(fact_orders[[#This Row],[Date]])/3,0)</f>
        <v>Q1</v>
      </c>
      <c r="W2742" t="str" cm="1">
        <f t="array" ref="W2742">_xlfn.IFS(
fact_orders[[#This Row],[dim_customers.Customer Age]]&lt;=25,"18-25",
fact_orders[[#This Row],[dim_customers.Customer Age]]&lt;=35,"26-35",
fact_orders[[#This Row],[dim_customers.Customer Age]]&lt;=45,"36-45",
fact_orders[[#This Row],[dim_customers.Customer Age]]&lt;=55,"46-55",
TRUE,"56+"
)</f>
        <v>18-25</v>
      </c>
      <c r="X2742" t="str" cm="1">
        <f t="array" ref="X2742">_xlfn.IFS(fact_orders[[#This Row],[Original Price]]&lt;250,"Under 250", fact_orders[[#This Row],[Original Price]]&lt;500, "250-499",fact_orders[[#This Row],[Original Price]]&lt;1000,"500-999",fact_orders[[#This Row],[Original Price]]&lt;2000,"1000-1999",TRUE,"2000+")</f>
        <v>500-999</v>
      </c>
      <c r="Y2742" t="str" cm="1">
        <f t="array" ref="Y2742">_xlfn.IFS(fact_orders[[#This Row],[Discount%]]&lt;0.2,"10-19%",fact_orders[[#This Row],[Discount%]]&lt;0.3,"20-29%",fact_orders[[#This Row],[Discount%]]&lt;0.4,"30-39%",fact_orders[[#This Row],[Discount%]]&lt;0.5,"40-49%",TRUE,"50%+")</f>
        <v>40-49%</v>
      </c>
    </row>
    <row r="2743" spans="1:25" hidden="1" x14ac:dyDescent="0.3">
      <c r="A2743" t="s">
        <v>6159</v>
      </c>
      <c r="B2743" t="s">
        <v>3317</v>
      </c>
      <c r="C2743" t="s">
        <v>2570</v>
      </c>
      <c r="D2743" s="2">
        <v>44923</v>
      </c>
      <c r="E2743">
        <v>854</v>
      </c>
      <c r="F2743" s="4">
        <v>0.46</v>
      </c>
      <c r="G2743" t="s">
        <v>2115</v>
      </c>
      <c r="H2743" t="s">
        <v>2461</v>
      </c>
      <c r="I2743" t="s">
        <v>2541</v>
      </c>
      <c r="J2743" t="s">
        <v>2118</v>
      </c>
      <c r="K2743" t="s">
        <v>2119</v>
      </c>
      <c r="L2743" t="s">
        <v>16</v>
      </c>
      <c r="M2743">
        <v>5</v>
      </c>
      <c r="N2743">
        <v>22</v>
      </c>
      <c r="O2743" t="s">
        <v>3316</v>
      </c>
      <c r="P2743" t="s">
        <v>3303</v>
      </c>
      <c r="Q2743" s="7">
        <f>fact_orders[[#This Row],[Original Price]]*(1-fact_orders[[#This Row],[Discount%]])</f>
        <v>461.16</v>
      </c>
      <c r="R2743">
        <f>fact_orders[[#This Row],[Original Price]]*fact_orders[[#This Row],[Discount%]]</f>
        <v>392.84000000000003</v>
      </c>
      <c r="S2743">
        <f>YEAR(fact_orders[[#This Row],[Date]])</f>
        <v>2022</v>
      </c>
      <c r="T2743">
        <f>MONTH(fact_orders[[#This Row],[Date]])</f>
        <v>12</v>
      </c>
      <c r="U2743" t="str">
        <f>TEXT(fact_orders[[#This Row],[Date]],"mmm-yyyy")</f>
        <v>Dec-2022</v>
      </c>
      <c r="V2743" t="str">
        <f>"Q"&amp;ROUNDUP(MONTH(fact_orders[[#This Row],[Date]])/3,0)</f>
        <v>Q4</v>
      </c>
      <c r="W2743" t="str" cm="1">
        <f t="array" ref="W2743">_xlfn.IFS(
fact_orders[[#This Row],[dim_customers.Customer Age]]&lt;=25,"18-25",
fact_orders[[#This Row],[dim_customers.Customer Age]]&lt;=35,"26-35",
fact_orders[[#This Row],[dim_customers.Customer Age]]&lt;=45,"36-45",
fact_orders[[#This Row],[dim_customers.Customer Age]]&lt;=55,"46-55",
TRUE,"56+"
)</f>
        <v>18-25</v>
      </c>
      <c r="X2743" t="str" cm="1">
        <f t="array" ref="X2743">_xlfn.IFS(fact_orders[[#This Row],[Original Price]]&lt;250,"Under 250", fact_orders[[#This Row],[Original Price]]&lt;500, "250-499",fact_orders[[#This Row],[Original Price]]&lt;1000,"500-999",fact_orders[[#This Row],[Original Price]]&lt;2000,"1000-1999",TRUE,"2000+")</f>
        <v>500-999</v>
      </c>
      <c r="Y2743" t="str" cm="1">
        <f t="array" ref="Y2743">_xlfn.IFS(fact_orders[[#This Row],[Discount%]]&lt;0.2,"10-19%",fact_orders[[#This Row],[Discount%]]&lt;0.3,"20-29%",fact_orders[[#This Row],[Discount%]]&lt;0.4,"30-39%",fact_orders[[#This Row],[Discount%]]&lt;0.5,"40-49%",TRUE,"50%+")</f>
        <v>40-49%</v>
      </c>
    </row>
    <row r="2744" spans="1:25" hidden="1" x14ac:dyDescent="0.3">
      <c r="A2744" t="s">
        <v>6160</v>
      </c>
      <c r="B2744" t="s">
        <v>3318</v>
      </c>
      <c r="C2744" t="s">
        <v>2571</v>
      </c>
      <c r="D2744" s="2">
        <v>44679</v>
      </c>
      <c r="E2744">
        <v>475</v>
      </c>
      <c r="F2744" s="4">
        <v>0.46</v>
      </c>
      <c r="G2744" t="s">
        <v>2115</v>
      </c>
      <c r="H2744" t="s">
        <v>2461</v>
      </c>
      <c r="I2744" t="s">
        <v>2541</v>
      </c>
      <c r="J2744" t="s">
        <v>2118</v>
      </c>
      <c r="K2744" t="s">
        <v>2119</v>
      </c>
      <c r="L2744" t="s">
        <v>16</v>
      </c>
      <c r="M2744">
        <v>4</v>
      </c>
      <c r="N2744">
        <v>29</v>
      </c>
      <c r="O2744" t="s">
        <v>3316</v>
      </c>
      <c r="P2744" t="s">
        <v>3303</v>
      </c>
      <c r="Q2744" s="7">
        <f>fact_orders[[#This Row],[Original Price]]*(1-fact_orders[[#This Row],[Discount%]])</f>
        <v>256.5</v>
      </c>
      <c r="R2744">
        <f>fact_orders[[#This Row],[Original Price]]*fact_orders[[#This Row],[Discount%]]</f>
        <v>218.5</v>
      </c>
      <c r="S2744">
        <f>YEAR(fact_orders[[#This Row],[Date]])</f>
        <v>2022</v>
      </c>
      <c r="T2744">
        <f>MONTH(fact_orders[[#This Row],[Date]])</f>
        <v>4</v>
      </c>
      <c r="U2744" t="str">
        <f>TEXT(fact_orders[[#This Row],[Date]],"mmm-yyyy")</f>
        <v>Apr-2022</v>
      </c>
      <c r="V2744" t="str">
        <f>"Q"&amp;ROUNDUP(MONTH(fact_orders[[#This Row],[Date]])/3,0)</f>
        <v>Q2</v>
      </c>
      <c r="W2744" t="str" cm="1">
        <f t="array" ref="W2744">_xlfn.IFS(
fact_orders[[#This Row],[dim_customers.Customer Age]]&lt;=25,"18-25",
fact_orders[[#This Row],[dim_customers.Customer Age]]&lt;=35,"26-35",
fact_orders[[#This Row],[dim_customers.Customer Age]]&lt;=45,"36-45",
fact_orders[[#This Row],[dim_customers.Customer Age]]&lt;=55,"46-55",
TRUE,"56+"
)</f>
        <v>26-35</v>
      </c>
      <c r="X2744" t="str" cm="1">
        <f t="array" ref="X2744">_xlfn.IFS(fact_orders[[#This Row],[Original Price]]&lt;250,"Under 250", fact_orders[[#This Row],[Original Price]]&lt;500, "250-499",fact_orders[[#This Row],[Original Price]]&lt;1000,"500-999",fact_orders[[#This Row],[Original Price]]&lt;2000,"1000-1999",TRUE,"2000+")</f>
        <v>250-499</v>
      </c>
      <c r="Y2744" t="str" cm="1">
        <f t="array" ref="Y2744">_xlfn.IFS(fact_orders[[#This Row],[Discount%]]&lt;0.2,"10-19%",fact_orders[[#This Row],[Discount%]]&lt;0.3,"20-29%",fact_orders[[#This Row],[Discount%]]&lt;0.4,"30-39%",fact_orders[[#This Row],[Discount%]]&lt;0.5,"40-49%",TRUE,"50%+")</f>
        <v>40-49%</v>
      </c>
    </row>
    <row r="2745" spans="1:25" hidden="1" x14ac:dyDescent="0.3">
      <c r="A2745" t="s">
        <v>6161</v>
      </c>
      <c r="B2745" t="s">
        <v>3319</v>
      </c>
      <c r="C2745" t="s">
        <v>2572</v>
      </c>
      <c r="D2745" s="2">
        <v>44452</v>
      </c>
      <c r="E2745">
        <v>349</v>
      </c>
      <c r="F2745" s="4">
        <v>0.3</v>
      </c>
      <c r="G2745" t="s">
        <v>2115</v>
      </c>
      <c r="H2745" t="s">
        <v>2461</v>
      </c>
      <c r="I2745" t="s">
        <v>2541</v>
      </c>
      <c r="J2745" t="s">
        <v>2118</v>
      </c>
      <c r="K2745" t="s">
        <v>2119</v>
      </c>
      <c r="L2745" t="s">
        <v>16</v>
      </c>
      <c r="M2745">
        <v>3</v>
      </c>
      <c r="N2745">
        <v>29</v>
      </c>
      <c r="O2745" t="s">
        <v>3316</v>
      </c>
      <c r="P2745" t="s">
        <v>3303</v>
      </c>
      <c r="Q2745" s="7">
        <f>fact_orders[[#This Row],[Original Price]]*(1-fact_orders[[#This Row],[Discount%]])</f>
        <v>244.29999999999998</v>
      </c>
      <c r="R2745">
        <f>fact_orders[[#This Row],[Original Price]]*fact_orders[[#This Row],[Discount%]]</f>
        <v>104.7</v>
      </c>
      <c r="S2745">
        <f>YEAR(fact_orders[[#This Row],[Date]])</f>
        <v>2021</v>
      </c>
      <c r="T2745">
        <f>MONTH(fact_orders[[#This Row],[Date]])</f>
        <v>9</v>
      </c>
      <c r="U2745" t="str">
        <f>TEXT(fact_orders[[#This Row],[Date]],"mmm-yyyy")</f>
        <v>Sep-2021</v>
      </c>
      <c r="V2745" t="str">
        <f>"Q"&amp;ROUNDUP(MONTH(fact_orders[[#This Row],[Date]])/3,0)</f>
        <v>Q3</v>
      </c>
      <c r="W2745" t="str" cm="1">
        <f t="array" ref="W2745">_xlfn.IFS(
fact_orders[[#This Row],[dim_customers.Customer Age]]&lt;=25,"18-25",
fact_orders[[#This Row],[dim_customers.Customer Age]]&lt;=35,"26-35",
fact_orders[[#This Row],[dim_customers.Customer Age]]&lt;=45,"36-45",
fact_orders[[#This Row],[dim_customers.Customer Age]]&lt;=55,"46-55",
TRUE,"56+"
)</f>
        <v>26-35</v>
      </c>
      <c r="X2745" t="str" cm="1">
        <f t="array" ref="X2745">_xlfn.IFS(fact_orders[[#This Row],[Original Price]]&lt;250,"Under 250", fact_orders[[#This Row],[Original Price]]&lt;500, "250-499",fact_orders[[#This Row],[Original Price]]&lt;1000,"500-999",fact_orders[[#This Row],[Original Price]]&lt;2000,"1000-1999",TRUE,"2000+")</f>
        <v>250-499</v>
      </c>
      <c r="Y2745" t="str" cm="1">
        <f t="array" ref="Y2745">_xlfn.IFS(fact_orders[[#This Row],[Discount%]]&lt;0.2,"10-19%",fact_orders[[#This Row],[Discount%]]&lt;0.3,"20-29%",fact_orders[[#This Row],[Discount%]]&lt;0.4,"30-39%",fact_orders[[#This Row],[Discount%]]&lt;0.5,"40-49%",TRUE,"50%+")</f>
        <v>30-39%</v>
      </c>
    </row>
    <row r="2746" spans="1:25" hidden="1" x14ac:dyDescent="0.3">
      <c r="A2746" t="s">
        <v>6162</v>
      </c>
      <c r="B2746" t="s">
        <v>3320</v>
      </c>
      <c r="C2746" t="s">
        <v>2573</v>
      </c>
      <c r="D2746" s="2">
        <v>44270</v>
      </c>
      <c r="E2746">
        <v>350</v>
      </c>
      <c r="F2746" s="4">
        <v>0.3</v>
      </c>
      <c r="G2746" t="s">
        <v>2115</v>
      </c>
      <c r="H2746" t="s">
        <v>2461</v>
      </c>
      <c r="I2746" t="s">
        <v>2541</v>
      </c>
      <c r="J2746" t="s">
        <v>2118</v>
      </c>
      <c r="K2746" t="s">
        <v>2119</v>
      </c>
      <c r="L2746" t="s">
        <v>16</v>
      </c>
      <c r="M2746">
        <v>5</v>
      </c>
      <c r="N2746">
        <v>29</v>
      </c>
      <c r="O2746" t="s">
        <v>3321</v>
      </c>
      <c r="P2746" t="s">
        <v>3322</v>
      </c>
      <c r="Q2746" s="7">
        <f>fact_orders[[#This Row],[Original Price]]*(1-fact_orders[[#This Row],[Discount%]])</f>
        <v>244.99999999999997</v>
      </c>
      <c r="R2746">
        <f>fact_orders[[#This Row],[Original Price]]*fact_orders[[#This Row],[Discount%]]</f>
        <v>105</v>
      </c>
      <c r="S2746">
        <f>YEAR(fact_orders[[#This Row],[Date]])</f>
        <v>2021</v>
      </c>
      <c r="T2746">
        <f>MONTH(fact_orders[[#This Row],[Date]])</f>
        <v>3</v>
      </c>
      <c r="U2746" t="str">
        <f>TEXT(fact_orders[[#This Row],[Date]],"mmm-yyyy")</f>
        <v>Mar-2021</v>
      </c>
      <c r="V2746" t="str">
        <f>"Q"&amp;ROUNDUP(MONTH(fact_orders[[#This Row],[Date]])/3,0)</f>
        <v>Q1</v>
      </c>
      <c r="W2746" t="str" cm="1">
        <f t="array" ref="W2746">_xlfn.IFS(
fact_orders[[#This Row],[dim_customers.Customer Age]]&lt;=25,"18-25",
fact_orders[[#This Row],[dim_customers.Customer Age]]&lt;=35,"26-35",
fact_orders[[#This Row],[dim_customers.Customer Age]]&lt;=45,"36-45",
fact_orders[[#This Row],[dim_customers.Customer Age]]&lt;=55,"46-55",
TRUE,"56+"
)</f>
        <v>26-35</v>
      </c>
      <c r="X2746" t="str" cm="1">
        <f t="array" ref="X2746">_xlfn.IFS(fact_orders[[#This Row],[Original Price]]&lt;250,"Under 250", fact_orders[[#This Row],[Original Price]]&lt;500, "250-499",fact_orders[[#This Row],[Original Price]]&lt;1000,"500-999",fact_orders[[#This Row],[Original Price]]&lt;2000,"1000-1999",TRUE,"2000+")</f>
        <v>250-499</v>
      </c>
      <c r="Y2746" t="str" cm="1">
        <f t="array" ref="Y2746">_xlfn.IFS(fact_orders[[#This Row],[Discount%]]&lt;0.2,"10-19%",fact_orders[[#This Row],[Discount%]]&lt;0.3,"20-29%",fact_orders[[#This Row],[Discount%]]&lt;0.4,"30-39%",fact_orders[[#This Row],[Discount%]]&lt;0.5,"40-49%",TRUE,"50%+")</f>
        <v>30-39%</v>
      </c>
    </row>
    <row r="2747" spans="1:25" hidden="1" x14ac:dyDescent="0.3">
      <c r="A2747" t="s">
        <v>6163</v>
      </c>
      <c r="B2747" t="s">
        <v>3323</v>
      </c>
      <c r="C2747" t="s">
        <v>2574</v>
      </c>
      <c r="D2747" s="2">
        <v>44227</v>
      </c>
      <c r="E2747">
        <v>351</v>
      </c>
      <c r="F2747" s="4">
        <v>0.3</v>
      </c>
      <c r="G2747" t="s">
        <v>2115</v>
      </c>
      <c r="H2747" t="s">
        <v>2461</v>
      </c>
      <c r="I2747" t="s">
        <v>2541</v>
      </c>
      <c r="J2747" t="s">
        <v>2118</v>
      </c>
      <c r="K2747" t="s">
        <v>2119</v>
      </c>
      <c r="L2747" t="s">
        <v>16</v>
      </c>
      <c r="M2747">
        <v>4</v>
      </c>
      <c r="N2747">
        <v>29</v>
      </c>
      <c r="O2747" t="s">
        <v>3321</v>
      </c>
      <c r="P2747" t="s">
        <v>3322</v>
      </c>
      <c r="Q2747" s="7">
        <f>fact_orders[[#This Row],[Original Price]]*(1-fact_orders[[#This Row],[Discount%]])</f>
        <v>245.7</v>
      </c>
      <c r="R2747">
        <f>fact_orders[[#This Row],[Original Price]]*fact_orders[[#This Row],[Discount%]]</f>
        <v>105.3</v>
      </c>
      <c r="S2747">
        <f>YEAR(fact_orders[[#This Row],[Date]])</f>
        <v>2021</v>
      </c>
      <c r="T2747">
        <f>MONTH(fact_orders[[#This Row],[Date]])</f>
        <v>1</v>
      </c>
      <c r="U2747" t="str">
        <f>TEXT(fact_orders[[#This Row],[Date]],"mmm-yyyy")</f>
        <v>Jan-2021</v>
      </c>
      <c r="V2747" t="str">
        <f>"Q"&amp;ROUNDUP(MONTH(fact_orders[[#This Row],[Date]])/3,0)</f>
        <v>Q1</v>
      </c>
      <c r="W2747" t="str" cm="1">
        <f t="array" ref="W2747">_xlfn.IFS(
fact_orders[[#This Row],[dim_customers.Customer Age]]&lt;=25,"18-25",
fact_orders[[#This Row],[dim_customers.Customer Age]]&lt;=35,"26-35",
fact_orders[[#This Row],[dim_customers.Customer Age]]&lt;=45,"36-45",
fact_orders[[#This Row],[dim_customers.Customer Age]]&lt;=55,"46-55",
TRUE,"56+"
)</f>
        <v>26-35</v>
      </c>
      <c r="X2747" t="str" cm="1">
        <f t="array" ref="X2747">_xlfn.IFS(fact_orders[[#This Row],[Original Price]]&lt;250,"Under 250", fact_orders[[#This Row],[Original Price]]&lt;500, "250-499",fact_orders[[#This Row],[Original Price]]&lt;1000,"500-999",fact_orders[[#This Row],[Original Price]]&lt;2000,"1000-1999",TRUE,"2000+")</f>
        <v>250-499</v>
      </c>
      <c r="Y2747" t="str" cm="1">
        <f t="array" ref="Y2747">_xlfn.IFS(fact_orders[[#This Row],[Discount%]]&lt;0.2,"10-19%",fact_orders[[#This Row],[Discount%]]&lt;0.3,"20-29%",fact_orders[[#This Row],[Discount%]]&lt;0.4,"30-39%",fact_orders[[#This Row],[Discount%]]&lt;0.5,"40-49%",TRUE,"50%+")</f>
        <v>30-39%</v>
      </c>
    </row>
    <row r="2748" spans="1:25" hidden="1" x14ac:dyDescent="0.3">
      <c r="A2748" t="s">
        <v>6164</v>
      </c>
      <c r="B2748" t="s">
        <v>3324</v>
      </c>
      <c r="C2748" t="s">
        <v>2575</v>
      </c>
      <c r="D2748" s="2">
        <v>44504</v>
      </c>
      <c r="E2748">
        <v>352</v>
      </c>
      <c r="F2748" s="4">
        <v>0.3</v>
      </c>
      <c r="G2748" t="s">
        <v>2115</v>
      </c>
      <c r="H2748" t="s">
        <v>2461</v>
      </c>
      <c r="I2748" t="s">
        <v>2541</v>
      </c>
      <c r="J2748" t="s">
        <v>2118</v>
      </c>
      <c r="K2748" t="s">
        <v>2119</v>
      </c>
      <c r="L2748" t="s">
        <v>16</v>
      </c>
      <c r="M2748">
        <v>3</v>
      </c>
      <c r="N2748">
        <v>41</v>
      </c>
      <c r="O2748" t="s">
        <v>3321</v>
      </c>
      <c r="P2748" t="s">
        <v>3322</v>
      </c>
      <c r="Q2748" s="7">
        <f>fact_orders[[#This Row],[Original Price]]*(1-fact_orders[[#This Row],[Discount%]])</f>
        <v>246.39999999999998</v>
      </c>
      <c r="R2748">
        <f>fact_orders[[#This Row],[Original Price]]*fact_orders[[#This Row],[Discount%]]</f>
        <v>105.6</v>
      </c>
      <c r="S2748">
        <f>YEAR(fact_orders[[#This Row],[Date]])</f>
        <v>2021</v>
      </c>
      <c r="T2748">
        <f>MONTH(fact_orders[[#This Row],[Date]])</f>
        <v>11</v>
      </c>
      <c r="U2748" t="str">
        <f>TEXT(fact_orders[[#This Row],[Date]],"mmm-yyyy")</f>
        <v>Nov-2021</v>
      </c>
      <c r="V2748" t="str">
        <f>"Q"&amp;ROUNDUP(MONTH(fact_orders[[#This Row],[Date]])/3,0)</f>
        <v>Q4</v>
      </c>
      <c r="W2748" t="str" cm="1">
        <f t="array" ref="W2748">_xlfn.IFS(
fact_orders[[#This Row],[dim_customers.Customer Age]]&lt;=25,"18-25",
fact_orders[[#This Row],[dim_customers.Customer Age]]&lt;=35,"26-35",
fact_orders[[#This Row],[dim_customers.Customer Age]]&lt;=45,"36-45",
fact_orders[[#This Row],[dim_customers.Customer Age]]&lt;=55,"46-55",
TRUE,"56+"
)</f>
        <v>36-45</v>
      </c>
      <c r="X2748" t="str" cm="1">
        <f t="array" ref="X2748">_xlfn.IFS(fact_orders[[#This Row],[Original Price]]&lt;250,"Under 250", fact_orders[[#This Row],[Original Price]]&lt;500, "250-499",fact_orders[[#This Row],[Original Price]]&lt;1000,"500-999",fact_orders[[#This Row],[Original Price]]&lt;2000,"1000-1999",TRUE,"2000+")</f>
        <v>250-499</v>
      </c>
      <c r="Y2748" t="str" cm="1">
        <f t="array" ref="Y2748">_xlfn.IFS(fact_orders[[#This Row],[Discount%]]&lt;0.2,"10-19%",fact_orders[[#This Row],[Discount%]]&lt;0.3,"20-29%",fact_orders[[#This Row],[Discount%]]&lt;0.4,"30-39%",fact_orders[[#This Row],[Discount%]]&lt;0.5,"40-49%",TRUE,"50%+")</f>
        <v>30-39%</v>
      </c>
    </row>
    <row r="2749" spans="1:25" hidden="1" x14ac:dyDescent="0.3">
      <c r="A2749" t="s">
        <v>6165</v>
      </c>
      <c r="B2749" t="s">
        <v>3325</v>
      </c>
      <c r="C2749" t="s">
        <v>2576</v>
      </c>
      <c r="D2749" s="2">
        <v>45014</v>
      </c>
      <c r="E2749">
        <v>353</v>
      </c>
      <c r="F2749" s="4">
        <v>0.3</v>
      </c>
      <c r="G2749" t="s">
        <v>2115</v>
      </c>
      <c r="H2749" t="s">
        <v>2461</v>
      </c>
      <c r="I2749" t="s">
        <v>2541</v>
      </c>
      <c r="J2749" t="s">
        <v>2118</v>
      </c>
      <c r="K2749" t="s">
        <v>2119</v>
      </c>
      <c r="L2749" t="s">
        <v>29</v>
      </c>
      <c r="M2749">
        <v>5</v>
      </c>
      <c r="N2749">
        <v>42</v>
      </c>
      <c r="O2749" t="s">
        <v>3321</v>
      </c>
      <c r="P2749" t="s">
        <v>3322</v>
      </c>
      <c r="Q2749" s="7">
        <f>fact_orders[[#This Row],[Original Price]]*(1-fact_orders[[#This Row],[Discount%]])</f>
        <v>247.1</v>
      </c>
      <c r="R2749">
        <f>fact_orders[[#This Row],[Original Price]]*fact_orders[[#This Row],[Discount%]]</f>
        <v>105.89999999999999</v>
      </c>
      <c r="S2749">
        <f>YEAR(fact_orders[[#This Row],[Date]])</f>
        <v>2023</v>
      </c>
      <c r="T2749">
        <f>MONTH(fact_orders[[#This Row],[Date]])</f>
        <v>3</v>
      </c>
      <c r="U2749" t="str">
        <f>TEXT(fact_orders[[#This Row],[Date]],"mmm-yyyy")</f>
        <v>Mar-2023</v>
      </c>
      <c r="V2749" t="str">
        <f>"Q"&amp;ROUNDUP(MONTH(fact_orders[[#This Row],[Date]])/3,0)</f>
        <v>Q1</v>
      </c>
      <c r="W2749" t="str" cm="1">
        <f t="array" ref="W2749">_xlfn.IFS(
fact_orders[[#This Row],[dim_customers.Customer Age]]&lt;=25,"18-25",
fact_orders[[#This Row],[dim_customers.Customer Age]]&lt;=35,"26-35",
fact_orders[[#This Row],[dim_customers.Customer Age]]&lt;=45,"36-45",
fact_orders[[#This Row],[dim_customers.Customer Age]]&lt;=55,"46-55",
TRUE,"56+"
)</f>
        <v>36-45</v>
      </c>
      <c r="X2749" t="str" cm="1">
        <f t="array" ref="X2749">_xlfn.IFS(fact_orders[[#This Row],[Original Price]]&lt;250,"Under 250", fact_orders[[#This Row],[Original Price]]&lt;500, "250-499",fact_orders[[#This Row],[Original Price]]&lt;1000,"500-999",fact_orders[[#This Row],[Original Price]]&lt;2000,"1000-1999",TRUE,"2000+")</f>
        <v>250-499</v>
      </c>
      <c r="Y2749" t="str" cm="1">
        <f t="array" ref="Y2749">_xlfn.IFS(fact_orders[[#This Row],[Discount%]]&lt;0.2,"10-19%",fact_orders[[#This Row],[Discount%]]&lt;0.3,"20-29%",fact_orders[[#This Row],[Discount%]]&lt;0.4,"30-39%",fact_orders[[#This Row],[Discount%]]&lt;0.5,"40-49%",TRUE,"50%+")</f>
        <v>30-39%</v>
      </c>
    </row>
    <row r="2750" spans="1:25" hidden="1" x14ac:dyDescent="0.3">
      <c r="A2750" t="s">
        <v>6166</v>
      </c>
      <c r="B2750" t="s">
        <v>3326</v>
      </c>
      <c r="C2750" t="s">
        <v>2577</v>
      </c>
      <c r="D2750" s="2">
        <v>44693</v>
      </c>
      <c r="E2750">
        <v>354</v>
      </c>
      <c r="F2750" s="4">
        <v>0.35</v>
      </c>
      <c r="G2750" t="s">
        <v>2115</v>
      </c>
      <c r="H2750" t="s">
        <v>2461</v>
      </c>
      <c r="I2750" t="s">
        <v>2541</v>
      </c>
      <c r="J2750" t="s">
        <v>2118</v>
      </c>
      <c r="K2750" t="s">
        <v>2119</v>
      </c>
      <c r="L2750" t="s">
        <v>29</v>
      </c>
      <c r="M2750">
        <v>5</v>
      </c>
      <c r="N2750">
        <v>43</v>
      </c>
      <c r="O2750" t="s">
        <v>3321</v>
      </c>
      <c r="P2750" t="s">
        <v>3322</v>
      </c>
      <c r="Q2750" s="7">
        <f>fact_orders[[#This Row],[Original Price]]*(1-fact_orders[[#This Row],[Discount%]])</f>
        <v>230.1</v>
      </c>
      <c r="R2750">
        <f>fact_orders[[#This Row],[Original Price]]*fact_orders[[#This Row],[Discount%]]</f>
        <v>123.89999999999999</v>
      </c>
      <c r="S2750">
        <f>YEAR(fact_orders[[#This Row],[Date]])</f>
        <v>2022</v>
      </c>
      <c r="T2750">
        <f>MONTH(fact_orders[[#This Row],[Date]])</f>
        <v>5</v>
      </c>
      <c r="U2750" t="str">
        <f>TEXT(fact_orders[[#This Row],[Date]],"mmm-yyyy")</f>
        <v>May-2022</v>
      </c>
      <c r="V2750" t="str">
        <f>"Q"&amp;ROUNDUP(MONTH(fact_orders[[#This Row],[Date]])/3,0)</f>
        <v>Q2</v>
      </c>
      <c r="W2750" t="str" cm="1">
        <f t="array" ref="W2750">_xlfn.IFS(
fact_orders[[#This Row],[dim_customers.Customer Age]]&lt;=25,"18-25",
fact_orders[[#This Row],[dim_customers.Customer Age]]&lt;=35,"26-35",
fact_orders[[#This Row],[dim_customers.Customer Age]]&lt;=45,"36-45",
fact_orders[[#This Row],[dim_customers.Customer Age]]&lt;=55,"46-55",
TRUE,"56+"
)</f>
        <v>36-45</v>
      </c>
      <c r="X2750" t="str" cm="1">
        <f t="array" ref="X2750">_xlfn.IFS(fact_orders[[#This Row],[Original Price]]&lt;250,"Under 250", fact_orders[[#This Row],[Original Price]]&lt;500, "250-499",fact_orders[[#This Row],[Original Price]]&lt;1000,"500-999",fact_orders[[#This Row],[Original Price]]&lt;2000,"1000-1999",TRUE,"2000+")</f>
        <v>250-499</v>
      </c>
      <c r="Y2750" t="str" cm="1">
        <f t="array" ref="Y2750">_xlfn.IFS(fact_orders[[#This Row],[Discount%]]&lt;0.2,"10-19%",fact_orders[[#This Row],[Discount%]]&lt;0.3,"20-29%",fact_orders[[#This Row],[Discount%]]&lt;0.4,"30-39%",fact_orders[[#This Row],[Discount%]]&lt;0.5,"40-49%",TRUE,"50%+")</f>
        <v>30-39%</v>
      </c>
    </row>
    <row r="2751" spans="1:25" hidden="1" x14ac:dyDescent="0.3">
      <c r="A2751" t="s">
        <v>6167</v>
      </c>
      <c r="B2751" t="s">
        <v>3327</v>
      </c>
      <c r="C2751" t="s">
        <v>2578</v>
      </c>
      <c r="D2751" s="2">
        <v>44415</v>
      </c>
      <c r="E2751">
        <v>355</v>
      </c>
      <c r="F2751" s="4">
        <v>0.35</v>
      </c>
      <c r="G2751" t="s">
        <v>2115</v>
      </c>
      <c r="H2751" t="s">
        <v>2461</v>
      </c>
      <c r="I2751" t="s">
        <v>2541</v>
      </c>
      <c r="J2751" t="s">
        <v>2118</v>
      </c>
      <c r="K2751" t="s">
        <v>2119</v>
      </c>
      <c r="L2751" t="s">
        <v>29</v>
      </c>
      <c r="M2751">
        <v>4</v>
      </c>
      <c r="N2751">
        <v>44</v>
      </c>
      <c r="O2751" t="s">
        <v>3321</v>
      </c>
      <c r="P2751" t="s">
        <v>3322</v>
      </c>
      <c r="Q2751" s="7">
        <f>fact_orders[[#This Row],[Original Price]]*(1-fact_orders[[#This Row],[Discount%]])</f>
        <v>230.75</v>
      </c>
      <c r="R2751">
        <f>fact_orders[[#This Row],[Original Price]]*fact_orders[[#This Row],[Discount%]]</f>
        <v>124.24999999999999</v>
      </c>
      <c r="S2751">
        <f>YEAR(fact_orders[[#This Row],[Date]])</f>
        <v>2021</v>
      </c>
      <c r="T2751">
        <f>MONTH(fact_orders[[#This Row],[Date]])</f>
        <v>8</v>
      </c>
      <c r="U2751" t="str">
        <f>TEXT(fact_orders[[#This Row],[Date]],"mmm-yyyy")</f>
        <v>Aug-2021</v>
      </c>
      <c r="V2751" t="str">
        <f>"Q"&amp;ROUNDUP(MONTH(fact_orders[[#This Row],[Date]])/3,0)</f>
        <v>Q3</v>
      </c>
      <c r="W2751" t="str" cm="1">
        <f t="array" ref="W2751">_xlfn.IFS(
fact_orders[[#This Row],[dim_customers.Customer Age]]&lt;=25,"18-25",
fact_orders[[#This Row],[dim_customers.Customer Age]]&lt;=35,"26-35",
fact_orders[[#This Row],[dim_customers.Customer Age]]&lt;=45,"36-45",
fact_orders[[#This Row],[dim_customers.Customer Age]]&lt;=55,"46-55",
TRUE,"56+"
)</f>
        <v>36-45</v>
      </c>
      <c r="X2751" t="str" cm="1">
        <f t="array" ref="X2751">_xlfn.IFS(fact_orders[[#This Row],[Original Price]]&lt;250,"Under 250", fact_orders[[#This Row],[Original Price]]&lt;500, "250-499",fact_orders[[#This Row],[Original Price]]&lt;1000,"500-999",fact_orders[[#This Row],[Original Price]]&lt;2000,"1000-1999",TRUE,"2000+")</f>
        <v>250-499</v>
      </c>
      <c r="Y2751" t="str" cm="1">
        <f t="array" ref="Y2751">_xlfn.IFS(fact_orders[[#This Row],[Discount%]]&lt;0.2,"10-19%",fact_orders[[#This Row],[Discount%]]&lt;0.3,"20-29%",fact_orders[[#This Row],[Discount%]]&lt;0.4,"30-39%",fact_orders[[#This Row],[Discount%]]&lt;0.5,"40-49%",TRUE,"50%+")</f>
        <v>30-39%</v>
      </c>
    </row>
    <row r="2752" spans="1:25" hidden="1" x14ac:dyDescent="0.3">
      <c r="A2752" t="s">
        <v>6168</v>
      </c>
      <c r="B2752" t="s">
        <v>3328</v>
      </c>
      <c r="C2752" t="s">
        <v>2579</v>
      </c>
      <c r="D2752" s="2">
        <v>44803</v>
      </c>
      <c r="E2752">
        <v>356</v>
      </c>
      <c r="F2752" s="4">
        <v>0.35</v>
      </c>
      <c r="G2752" t="s">
        <v>2115</v>
      </c>
      <c r="H2752" t="s">
        <v>2461</v>
      </c>
      <c r="I2752" t="s">
        <v>2541</v>
      </c>
      <c r="J2752" t="s">
        <v>2118</v>
      </c>
      <c r="K2752" t="s">
        <v>2119</v>
      </c>
      <c r="L2752" t="s">
        <v>29</v>
      </c>
      <c r="M2752">
        <v>2</v>
      </c>
      <c r="N2752">
        <v>45</v>
      </c>
      <c r="O2752" t="s">
        <v>3321</v>
      </c>
      <c r="P2752" t="s">
        <v>3322</v>
      </c>
      <c r="Q2752" s="7">
        <f>fact_orders[[#This Row],[Original Price]]*(1-fact_orders[[#This Row],[Discount%]])</f>
        <v>231.4</v>
      </c>
      <c r="R2752">
        <f>fact_orders[[#This Row],[Original Price]]*fact_orders[[#This Row],[Discount%]]</f>
        <v>124.6</v>
      </c>
      <c r="S2752">
        <f>YEAR(fact_orders[[#This Row],[Date]])</f>
        <v>2022</v>
      </c>
      <c r="T2752">
        <f>MONTH(fact_orders[[#This Row],[Date]])</f>
        <v>8</v>
      </c>
      <c r="U2752" t="str">
        <f>TEXT(fact_orders[[#This Row],[Date]],"mmm-yyyy")</f>
        <v>Aug-2022</v>
      </c>
      <c r="V2752" t="str">
        <f>"Q"&amp;ROUNDUP(MONTH(fact_orders[[#This Row],[Date]])/3,0)</f>
        <v>Q3</v>
      </c>
      <c r="W2752" t="str" cm="1">
        <f t="array" ref="W2752">_xlfn.IFS(
fact_orders[[#This Row],[dim_customers.Customer Age]]&lt;=25,"18-25",
fact_orders[[#This Row],[dim_customers.Customer Age]]&lt;=35,"26-35",
fact_orders[[#This Row],[dim_customers.Customer Age]]&lt;=45,"36-45",
fact_orders[[#This Row],[dim_customers.Customer Age]]&lt;=55,"46-55",
TRUE,"56+"
)</f>
        <v>36-45</v>
      </c>
      <c r="X2752" t="str" cm="1">
        <f t="array" ref="X2752">_xlfn.IFS(fact_orders[[#This Row],[Original Price]]&lt;250,"Under 250", fact_orders[[#This Row],[Original Price]]&lt;500, "250-499",fact_orders[[#This Row],[Original Price]]&lt;1000,"500-999",fact_orders[[#This Row],[Original Price]]&lt;2000,"1000-1999",TRUE,"2000+")</f>
        <v>250-499</v>
      </c>
      <c r="Y2752" t="str" cm="1">
        <f t="array" ref="Y2752">_xlfn.IFS(fact_orders[[#This Row],[Discount%]]&lt;0.2,"10-19%",fact_orders[[#This Row],[Discount%]]&lt;0.3,"20-29%",fact_orders[[#This Row],[Discount%]]&lt;0.4,"30-39%",fact_orders[[#This Row],[Discount%]]&lt;0.5,"40-49%",TRUE,"50%+")</f>
        <v>30-39%</v>
      </c>
    </row>
    <row r="2753" spans="1:25" hidden="1" x14ac:dyDescent="0.3">
      <c r="A2753" t="s">
        <v>6169</v>
      </c>
      <c r="B2753" t="s">
        <v>3329</v>
      </c>
      <c r="C2753" t="s">
        <v>2580</v>
      </c>
      <c r="D2753" s="2">
        <v>44278</v>
      </c>
      <c r="E2753">
        <v>999</v>
      </c>
      <c r="F2753" s="4">
        <v>0.35</v>
      </c>
      <c r="G2753" t="s">
        <v>2115</v>
      </c>
      <c r="H2753" t="s">
        <v>2461</v>
      </c>
      <c r="I2753" t="s">
        <v>2541</v>
      </c>
      <c r="J2753" t="s">
        <v>2118</v>
      </c>
      <c r="K2753" t="s">
        <v>2119</v>
      </c>
      <c r="L2753" t="s">
        <v>29</v>
      </c>
      <c r="M2753">
        <v>3</v>
      </c>
      <c r="N2753">
        <v>35</v>
      </c>
      <c r="O2753" t="s">
        <v>3321</v>
      </c>
      <c r="P2753" t="s">
        <v>3322</v>
      </c>
      <c r="Q2753" s="7">
        <f>fact_orders[[#This Row],[Original Price]]*(1-fact_orders[[#This Row],[Discount%]])</f>
        <v>649.35</v>
      </c>
      <c r="R2753">
        <f>fact_orders[[#This Row],[Original Price]]*fact_orders[[#This Row],[Discount%]]</f>
        <v>349.65</v>
      </c>
      <c r="S2753">
        <f>YEAR(fact_orders[[#This Row],[Date]])</f>
        <v>2021</v>
      </c>
      <c r="T2753">
        <f>MONTH(fact_orders[[#This Row],[Date]])</f>
        <v>3</v>
      </c>
      <c r="U2753" t="str">
        <f>TEXT(fact_orders[[#This Row],[Date]],"mmm-yyyy")</f>
        <v>Mar-2021</v>
      </c>
      <c r="V2753" t="str">
        <f>"Q"&amp;ROUNDUP(MONTH(fact_orders[[#This Row],[Date]])/3,0)</f>
        <v>Q1</v>
      </c>
      <c r="W2753" t="str" cm="1">
        <f t="array" ref="W2753">_xlfn.IFS(
fact_orders[[#This Row],[dim_customers.Customer Age]]&lt;=25,"18-25",
fact_orders[[#This Row],[dim_customers.Customer Age]]&lt;=35,"26-35",
fact_orders[[#This Row],[dim_customers.Customer Age]]&lt;=45,"36-45",
fact_orders[[#This Row],[dim_customers.Customer Age]]&lt;=55,"46-55",
TRUE,"56+"
)</f>
        <v>26-35</v>
      </c>
      <c r="X2753" t="str" cm="1">
        <f t="array" ref="X2753">_xlfn.IFS(fact_orders[[#This Row],[Original Price]]&lt;250,"Under 250", fact_orders[[#This Row],[Original Price]]&lt;500, "250-499",fact_orders[[#This Row],[Original Price]]&lt;1000,"500-999",fact_orders[[#This Row],[Original Price]]&lt;2000,"1000-1999",TRUE,"2000+")</f>
        <v>500-999</v>
      </c>
      <c r="Y2753" t="str" cm="1">
        <f t="array" ref="Y2753">_xlfn.IFS(fact_orders[[#This Row],[Discount%]]&lt;0.2,"10-19%",fact_orders[[#This Row],[Discount%]]&lt;0.3,"20-29%",fact_orders[[#This Row],[Discount%]]&lt;0.4,"30-39%",fact_orders[[#This Row],[Discount%]]&lt;0.5,"40-49%",TRUE,"50%+")</f>
        <v>30-39%</v>
      </c>
    </row>
    <row r="2754" spans="1:25" hidden="1" x14ac:dyDescent="0.3">
      <c r="A2754" t="s">
        <v>6170</v>
      </c>
      <c r="B2754" t="s">
        <v>3330</v>
      </c>
      <c r="C2754" t="s">
        <v>2581</v>
      </c>
      <c r="D2754" s="2">
        <v>44941</v>
      </c>
      <c r="E2754">
        <v>555</v>
      </c>
      <c r="F2754" s="4">
        <v>0.35</v>
      </c>
      <c r="G2754" t="s">
        <v>2115</v>
      </c>
      <c r="H2754" t="s">
        <v>2461</v>
      </c>
      <c r="I2754" t="s">
        <v>2541</v>
      </c>
      <c r="J2754" t="s">
        <v>2118</v>
      </c>
      <c r="K2754" t="s">
        <v>2119</v>
      </c>
      <c r="L2754" t="s">
        <v>29</v>
      </c>
      <c r="M2754">
        <v>4</v>
      </c>
      <c r="N2754">
        <v>36</v>
      </c>
      <c r="O2754" t="s">
        <v>3331</v>
      </c>
      <c r="P2754" t="s">
        <v>3332</v>
      </c>
      <c r="Q2754" s="7">
        <f>fact_orders[[#This Row],[Original Price]]*(1-fact_orders[[#This Row],[Discount%]])</f>
        <v>360.75</v>
      </c>
      <c r="R2754">
        <f>fact_orders[[#This Row],[Original Price]]*fact_orders[[#This Row],[Discount%]]</f>
        <v>194.25</v>
      </c>
      <c r="S2754">
        <f>YEAR(fact_orders[[#This Row],[Date]])</f>
        <v>2023</v>
      </c>
      <c r="T2754">
        <f>MONTH(fact_orders[[#This Row],[Date]])</f>
        <v>1</v>
      </c>
      <c r="U2754" t="str">
        <f>TEXT(fact_orders[[#This Row],[Date]],"mmm-yyyy")</f>
        <v>Jan-2023</v>
      </c>
      <c r="V2754" t="str">
        <f>"Q"&amp;ROUNDUP(MONTH(fact_orders[[#This Row],[Date]])/3,0)</f>
        <v>Q1</v>
      </c>
      <c r="W2754" t="str" cm="1">
        <f t="array" ref="W2754">_xlfn.IFS(
fact_orders[[#This Row],[dim_customers.Customer Age]]&lt;=25,"18-25",
fact_orders[[#This Row],[dim_customers.Customer Age]]&lt;=35,"26-35",
fact_orders[[#This Row],[dim_customers.Customer Age]]&lt;=45,"36-45",
fact_orders[[#This Row],[dim_customers.Customer Age]]&lt;=55,"46-55",
TRUE,"56+"
)</f>
        <v>36-45</v>
      </c>
      <c r="X2754" t="str" cm="1">
        <f t="array" ref="X2754">_xlfn.IFS(fact_orders[[#This Row],[Original Price]]&lt;250,"Under 250", fact_orders[[#This Row],[Original Price]]&lt;500, "250-499",fact_orders[[#This Row],[Original Price]]&lt;1000,"500-999",fact_orders[[#This Row],[Original Price]]&lt;2000,"1000-1999",TRUE,"2000+")</f>
        <v>500-999</v>
      </c>
      <c r="Y2754" t="str" cm="1">
        <f t="array" ref="Y2754">_xlfn.IFS(fact_orders[[#This Row],[Discount%]]&lt;0.2,"10-19%",fact_orders[[#This Row],[Discount%]]&lt;0.3,"20-29%",fact_orders[[#This Row],[Discount%]]&lt;0.4,"30-39%",fact_orders[[#This Row],[Discount%]]&lt;0.5,"40-49%",TRUE,"50%+")</f>
        <v>30-39%</v>
      </c>
    </row>
    <row r="2755" spans="1:25" hidden="1" x14ac:dyDescent="0.3">
      <c r="A2755" t="s">
        <v>6171</v>
      </c>
      <c r="B2755" t="s">
        <v>3333</v>
      </c>
      <c r="C2755" t="s">
        <v>2582</v>
      </c>
      <c r="D2755" s="2">
        <v>44858</v>
      </c>
      <c r="E2755">
        <v>555</v>
      </c>
      <c r="F2755" s="4">
        <v>0.35</v>
      </c>
      <c r="G2755" t="s">
        <v>2115</v>
      </c>
      <c r="H2755" t="s">
        <v>2461</v>
      </c>
      <c r="I2755" t="s">
        <v>2541</v>
      </c>
      <c r="J2755" t="s">
        <v>2118</v>
      </c>
      <c r="K2755" t="s">
        <v>2119</v>
      </c>
      <c r="L2755" t="s">
        <v>29</v>
      </c>
      <c r="M2755">
        <v>5</v>
      </c>
      <c r="N2755">
        <v>37</v>
      </c>
      <c r="O2755" t="s">
        <v>3331</v>
      </c>
      <c r="P2755" t="s">
        <v>3332</v>
      </c>
      <c r="Q2755" s="7">
        <f>fact_orders[[#This Row],[Original Price]]*(1-fact_orders[[#This Row],[Discount%]])</f>
        <v>360.75</v>
      </c>
      <c r="R2755">
        <f>fact_orders[[#This Row],[Original Price]]*fact_orders[[#This Row],[Discount%]]</f>
        <v>194.25</v>
      </c>
      <c r="S2755">
        <f>YEAR(fact_orders[[#This Row],[Date]])</f>
        <v>2022</v>
      </c>
      <c r="T2755">
        <f>MONTH(fact_orders[[#This Row],[Date]])</f>
        <v>10</v>
      </c>
      <c r="U2755" t="str">
        <f>TEXT(fact_orders[[#This Row],[Date]],"mmm-yyyy")</f>
        <v>Oct-2022</v>
      </c>
      <c r="V2755" t="str">
        <f>"Q"&amp;ROUNDUP(MONTH(fact_orders[[#This Row],[Date]])/3,0)</f>
        <v>Q4</v>
      </c>
      <c r="W2755" t="str" cm="1">
        <f t="array" ref="W2755">_xlfn.IFS(
fact_orders[[#This Row],[dim_customers.Customer Age]]&lt;=25,"18-25",
fact_orders[[#This Row],[dim_customers.Customer Age]]&lt;=35,"26-35",
fact_orders[[#This Row],[dim_customers.Customer Age]]&lt;=45,"36-45",
fact_orders[[#This Row],[dim_customers.Customer Age]]&lt;=55,"46-55",
TRUE,"56+"
)</f>
        <v>36-45</v>
      </c>
      <c r="X2755" t="str" cm="1">
        <f t="array" ref="X2755">_xlfn.IFS(fact_orders[[#This Row],[Original Price]]&lt;250,"Under 250", fact_orders[[#This Row],[Original Price]]&lt;500, "250-499",fact_orders[[#This Row],[Original Price]]&lt;1000,"500-999",fact_orders[[#This Row],[Original Price]]&lt;2000,"1000-1999",TRUE,"2000+")</f>
        <v>500-999</v>
      </c>
      <c r="Y2755" t="str" cm="1">
        <f t="array" ref="Y2755">_xlfn.IFS(fact_orders[[#This Row],[Discount%]]&lt;0.2,"10-19%",fact_orders[[#This Row],[Discount%]]&lt;0.3,"20-29%",fact_orders[[#This Row],[Discount%]]&lt;0.4,"30-39%",fact_orders[[#This Row],[Discount%]]&lt;0.5,"40-49%",TRUE,"50%+")</f>
        <v>30-39%</v>
      </c>
    </row>
    <row r="2756" spans="1:25" hidden="1" x14ac:dyDescent="0.3">
      <c r="A2756" t="s">
        <v>6172</v>
      </c>
      <c r="B2756" t="s">
        <v>3334</v>
      </c>
      <c r="C2756" t="s">
        <v>2583</v>
      </c>
      <c r="D2756" s="2">
        <v>44346</v>
      </c>
      <c r="E2756">
        <v>555</v>
      </c>
      <c r="F2756" s="4">
        <v>0.4</v>
      </c>
      <c r="G2756" t="s">
        <v>2115</v>
      </c>
      <c r="H2756" t="s">
        <v>2461</v>
      </c>
      <c r="I2756" t="s">
        <v>2541</v>
      </c>
      <c r="J2756" t="s">
        <v>2373</v>
      </c>
      <c r="K2756" t="s">
        <v>2119</v>
      </c>
      <c r="L2756" t="s">
        <v>12</v>
      </c>
      <c r="M2756">
        <v>4</v>
      </c>
      <c r="N2756">
        <v>26</v>
      </c>
      <c r="O2756" t="s">
        <v>3331</v>
      </c>
      <c r="P2756" t="s">
        <v>3332</v>
      </c>
      <c r="Q2756" s="7">
        <f>fact_orders[[#This Row],[Original Price]]*(1-fact_orders[[#This Row],[Discount%]])</f>
        <v>333</v>
      </c>
      <c r="R2756">
        <f>fact_orders[[#This Row],[Original Price]]*fact_orders[[#This Row],[Discount%]]</f>
        <v>222</v>
      </c>
      <c r="S2756">
        <f>YEAR(fact_orders[[#This Row],[Date]])</f>
        <v>2021</v>
      </c>
      <c r="T2756">
        <f>MONTH(fact_orders[[#This Row],[Date]])</f>
        <v>5</v>
      </c>
      <c r="U2756" t="str">
        <f>TEXT(fact_orders[[#This Row],[Date]],"mmm-yyyy")</f>
        <v>May-2021</v>
      </c>
      <c r="V2756" t="str">
        <f>"Q"&amp;ROUNDUP(MONTH(fact_orders[[#This Row],[Date]])/3,0)</f>
        <v>Q2</v>
      </c>
      <c r="W2756" t="str" cm="1">
        <f t="array" ref="W2756">_xlfn.IFS(
fact_orders[[#This Row],[dim_customers.Customer Age]]&lt;=25,"18-25",
fact_orders[[#This Row],[dim_customers.Customer Age]]&lt;=35,"26-35",
fact_orders[[#This Row],[dim_customers.Customer Age]]&lt;=45,"36-45",
fact_orders[[#This Row],[dim_customers.Customer Age]]&lt;=55,"46-55",
TRUE,"56+"
)</f>
        <v>26-35</v>
      </c>
      <c r="X2756" t="str" cm="1">
        <f t="array" ref="X2756">_xlfn.IFS(fact_orders[[#This Row],[Original Price]]&lt;250,"Under 250", fact_orders[[#This Row],[Original Price]]&lt;500, "250-499",fact_orders[[#This Row],[Original Price]]&lt;1000,"500-999",fact_orders[[#This Row],[Original Price]]&lt;2000,"1000-1999",TRUE,"2000+")</f>
        <v>500-999</v>
      </c>
      <c r="Y2756" t="str" cm="1">
        <f t="array" ref="Y2756">_xlfn.IFS(fact_orders[[#This Row],[Discount%]]&lt;0.2,"10-19%",fact_orders[[#This Row],[Discount%]]&lt;0.3,"20-29%",fact_orders[[#This Row],[Discount%]]&lt;0.4,"30-39%",fact_orders[[#This Row],[Discount%]]&lt;0.5,"40-49%",TRUE,"50%+")</f>
        <v>40-49%</v>
      </c>
    </row>
    <row r="2757" spans="1:25" hidden="1" x14ac:dyDescent="0.3">
      <c r="A2757" t="s">
        <v>6173</v>
      </c>
      <c r="B2757" t="s">
        <v>3335</v>
      </c>
      <c r="C2757" t="s">
        <v>2584</v>
      </c>
      <c r="D2757" s="2">
        <v>45014</v>
      </c>
      <c r="E2757">
        <v>555</v>
      </c>
      <c r="F2757" s="4">
        <v>0.4</v>
      </c>
      <c r="G2757" t="s">
        <v>2115</v>
      </c>
      <c r="H2757" t="s">
        <v>2461</v>
      </c>
      <c r="I2757" t="s">
        <v>2541</v>
      </c>
      <c r="J2757" t="s">
        <v>2373</v>
      </c>
      <c r="K2757" t="s">
        <v>2119</v>
      </c>
      <c r="L2757" t="s">
        <v>12</v>
      </c>
      <c r="M2757">
        <v>4</v>
      </c>
      <c r="N2757">
        <v>27</v>
      </c>
      <c r="O2757" t="s">
        <v>3331</v>
      </c>
      <c r="P2757" t="s">
        <v>3332</v>
      </c>
      <c r="Q2757" s="7">
        <f>fact_orders[[#This Row],[Original Price]]*(1-fact_orders[[#This Row],[Discount%]])</f>
        <v>333</v>
      </c>
      <c r="R2757">
        <f>fact_orders[[#This Row],[Original Price]]*fact_orders[[#This Row],[Discount%]]</f>
        <v>222</v>
      </c>
      <c r="S2757">
        <f>YEAR(fact_orders[[#This Row],[Date]])</f>
        <v>2023</v>
      </c>
      <c r="T2757">
        <f>MONTH(fact_orders[[#This Row],[Date]])</f>
        <v>3</v>
      </c>
      <c r="U2757" t="str">
        <f>TEXT(fact_orders[[#This Row],[Date]],"mmm-yyyy")</f>
        <v>Mar-2023</v>
      </c>
      <c r="V2757" t="str">
        <f>"Q"&amp;ROUNDUP(MONTH(fact_orders[[#This Row],[Date]])/3,0)</f>
        <v>Q1</v>
      </c>
      <c r="W2757" t="str" cm="1">
        <f t="array" ref="W2757">_xlfn.IFS(
fact_orders[[#This Row],[dim_customers.Customer Age]]&lt;=25,"18-25",
fact_orders[[#This Row],[dim_customers.Customer Age]]&lt;=35,"26-35",
fact_orders[[#This Row],[dim_customers.Customer Age]]&lt;=45,"36-45",
fact_orders[[#This Row],[dim_customers.Customer Age]]&lt;=55,"46-55",
TRUE,"56+"
)</f>
        <v>26-35</v>
      </c>
      <c r="X2757" t="str" cm="1">
        <f t="array" ref="X2757">_xlfn.IFS(fact_orders[[#This Row],[Original Price]]&lt;250,"Under 250", fact_orders[[#This Row],[Original Price]]&lt;500, "250-499",fact_orders[[#This Row],[Original Price]]&lt;1000,"500-999",fact_orders[[#This Row],[Original Price]]&lt;2000,"1000-1999",TRUE,"2000+")</f>
        <v>500-999</v>
      </c>
      <c r="Y2757" t="str" cm="1">
        <f t="array" ref="Y2757">_xlfn.IFS(fact_orders[[#This Row],[Discount%]]&lt;0.2,"10-19%",fact_orders[[#This Row],[Discount%]]&lt;0.3,"20-29%",fact_orders[[#This Row],[Discount%]]&lt;0.4,"30-39%",fact_orders[[#This Row],[Discount%]]&lt;0.5,"40-49%",TRUE,"50%+")</f>
        <v>40-49%</v>
      </c>
    </row>
    <row r="2758" spans="1:25" hidden="1" x14ac:dyDescent="0.3">
      <c r="A2758" t="s">
        <v>6174</v>
      </c>
      <c r="B2758" t="s">
        <v>3336</v>
      </c>
      <c r="C2758" t="s">
        <v>2585</v>
      </c>
      <c r="D2758" s="2">
        <v>44460</v>
      </c>
      <c r="E2758">
        <v>1025</v>
      </c>
      <c r="F2758" s="4">
        <v>0.15</v>
      </c>
      <c r="G2758" t="s">
        <v>2115</v>
      </c>
      <c r="H2758" t="s">
        <v>2461</v>
      </c>
      <c r="I2758" t="s">
        <v>2541</v>
      </c>
      <c r="J2758" t="s">
        <v>2373</v>
      </c>
      <c r="K2758" t="s">
        <v>2119</v>
      </c>
      <c r="L2758" t="s">
        <v>12</v>
      </c>
      <c r="M2758">
        <v>4</v>
      </c>
      <c r="N2758">
        <v>28</v>
      </c>
      <c r="O2758" t="s">
        <v>3337</v>
      </c>
      <c r="P2758" t="s">
        <v>3332</v>
      </c>
      <c r="Q2758" s="7">
        <f>fact_orders[[#This Row],[Original Price]]*(1-fact_orders[[#This Row],[Discount%]])</f>
        <v>871.25</v>
      </c>
      <c r="R2758">
        <f>fact_orders[[#This Row],[Original Price]]*fact_orders[[#This Row],[Discount%]]</f>
        <v>153.75</v>
      </c>
      <c r="S2758">
        <f>YEAR(fact_orders[[#This Row],[Date]])</f>
        <v>2021</v>
      </c>
      <c r="T2758">
        <f>MONTH(fact_orders[[#This Row],[Date]])</f>
        <v>9</v>
      </c>
      <c r="U2758" t="str">
        <f>TEXT(fact_orders[[#This Row],[Date]],"mmm-yyyy")</f>
        <v>Sep-2021</v>
      </c>
      <c r="V2758" t="str">
        <f>"Q"&amp;ROUNDUP(MONTH(fact_orders[[#This Row],[Date]])/3,0)</f>
        <v>Q3</v>
      </c>
      <c r="W2758" t="str" cm="1">
        <f t="array" ref="W2758">_xlfn.IFS(
fact_orders[[#This Row],[dim_customers.Customer Age]]&lt;=25,"18-25",
fact_orders[[#This Row],[dim_customers.Customer Age]]&lt;=35,"26-35",
fact_orders[[#This Row],[dim_customers.Customer Age]]&lt;=45,"36-45",
fact_orders[[#This Row],[dim_customers.Customer Age]]&lt;=55,"46-55",
TRUE,"56+"
)</f>
        <v>26-35</v>
      </c>
      <c r="X2758" t="str" cm="1">
        <f t="array" ref="X2758">_xlfn.IFS(fact_orders[[#This Row],[Original Price]]&lt;250,"Under 250", fact_orders[[#This Row],[Original Price]]&lt;500, "250-499",fact_orders[[#This Row],[Original Price]]&lt;1000,"500-999",fact_orders[[#This Row],[Original Price]]&lt;2000,"1000-1999",TRUE,"2000+")</f>
        <v>1000-1999</v>
      </c>
      <c r="Y2758" t="str" cm="1">
        <f t="array" ref="Y2758">_xlfn.IFS(fact_orders[[#This Row],[Discount%]]&lt;0.2,"10-19%",fact_orders[[#This Row],[Discount%]]&lt;0.3,"20-29%",fact_orders[[#This Row],[Discount%]]&lt;0.4,"30-39%",fact_orders[[#This Row],[Discount%]]&lt;0.5,"40-49%",TRUE,"50%+")</f>
        <v>10-19%</v>
      </c>
    </row>
    <row r="2759" spans="1:25" hidden="1" x14ac:dyDescent="0.3">
      <c r="A2759" t="s">
        <v>6175</v>
      </c>
      <c r="B2759" t="s">
        <v>3338</v>
      </c>
      <c r="C2759" t="s">
        <v>2586</v>
      </c>
      <c r="D2759" s="2">
        <v>44941</v>
      </c>
      <c r="E2759">
        <v>1025</v>
      </c>
      <c r="F2759" s="4">
        <v>0.15</v>
      </c>
      <c r="G2759" t="s">
        <v>2115</v>
      </c>
      <c r="H2759" t="s">
        <v>2461</v>
      </c>
      <c r="I2759" t="s">
        <v>2541</v>
      </c>
      <c r="J2759" t="s">
        <v>2373</v>
      </c>
      <c r="K2759" t="s">
        <v>2119</v>
      </c>
      <c r="L2759" t="s">
        <v>12</v>
      </c>
      <c r="M2759">
        <v>3</v>
      </c>
      <c r="N2759">
        <v>29</v>
      </c>
      <c r="O2759" t="s">
        <v>3337</v>
      </c>
      <c r="P2759" t="s">
        <v>3332</v>
      </c>
      <c r="Q2759" s="7">
        <f>fact_orders[[#This Row],[Original Price]]*(1-fact_orders[[#This Row],[Discount%]])</f>
        <v>871.25</v>
      </c>
      <c r="R2759">
        <f>fact_orders[[#This Row],[Original Price]]*fact_orders[[#This Row],[Discount%]]</f>
        <v>153.75</v>
      </c>
      <c r="S2759">
        <f>YEAR(fact_orders[[#This Row],[Date]])</f>
        <v>2023</v>
      </c>
      <c r="T2759">
        <f>MONTH(fact_orders[[#This Row],[Date]])</f>
        <v>1</v>
      </c>
      <c r="U2759" t="str">
        <f>TEXT(fact_orders[[#This Row],[Date]],"mmm-yyyy")</f>
        <v>Jan-2023</v>
      </c>
      <c r="V2759" t="str">
        <f>"Q"&amp;ROUNDUP(MONTH(fact_orders[[#This Row],[Date]])/3,0)</f>
        <v>Q1</v>
      </c>
      <c r="W2759" t="str" cm="1">
        <f t="array" ref="W2759">_xlfn.IFS(
fact_orders[[#This Row],[dim_customers.Customer Age]]&lt;=25,"18-25",
fact_orders[[#This Row],[dim_customers.Customer Age]]&lt;=35,"26-35",
fact_orders[[#This Row],[dim_customers.Customer Age]]&lt;=45,"36-45",
fact_orders[[#This Row],[dim_customers.Customer Age]]&lt;=55,"46-55",
TRUE,"56+"
)</f>
        <v>26-35</v>
      </c>
      <c r="X2759" t="str" cm="1">
        <f t="array" ref="X2759">_xlfn.IFS(fact_orders[[#This Row],[Original Price]]&lt;250,"Under 250", fact_orders[[#This Row],[Original Price]]&lt;500, "250-499",fact_orders[[#This Row],[Original Price]]&lt;1000,"500-999",fact_orders[[#This Row],[Original Price]]&lt;2000,"1000-1999",TRUE,"2000+")</f>
        <v>1000-1999</v>
      </c>
      <c r="Y2759" t="str" cm="1">
        <f t="array" ref="Y2759">_xlfn.IFS(fact_orders[[#This Row],[Discount%]]&lt;0.2,"10-19%",fact_orders[[#This Row],[Discount%]]&lt;0.3,"20-29%",fact_orders[[#This Row],[Discount%]]&lt;0.4,"30-39%",fact_orders[[#This Row],[Discount%]]&lt;0.5,"40-49%",TRUE,"50%+")</f>
        <v>10-19%</v>
      </c>
    </row>
    <row r="2760" spans="1:25" hidden="1" x14ac:dyDescent="0.3">
      <c r="A2760" t="s">
        <v>6176</v>
      </c>
      <c r="B2760" t="s">
        <v>3339</v>
      </c>
      <c r="C2760" t="s">
        <v>2587</v>
      </c>
      <c r="D2760" s="2">
        <v>44483</v>
      </c>
      <c r="E2760">
        <v>1025</v>
      </c>
      <c r="F2760" s="4">
        <v>0.15</v>
      </c>
      <c r="G2760" t="s">
        <v>2115</v>
      </c>
      <c r="H2760" t="s">
        <v>2461</v>
      </c>
      <c r="I2760" t="s">
        <v>2541</v>
      </c>
      <c r="J2760" t="s">
        <v>2373</v>
      </c>
      <c r="K2760" t="s">
        <v>2119</v>
      </c>
      <c r="L2760" t="s">
        <v>12</v>
      </c>
      <c r="M2760">
        <v>2</v>
      </c>
      <c r="N2760">
        <v>30</v>
      </c>
      <c r="O2760" t="s">
        <v>3337</v>
      </c>
      <c r="P2760" t="s">
        <v>3332</v>
      </c>
      <c r="Q2760" s="7">
        <f>fact_orders[[#This Row],[Original Price]]*(1-fact_orders[[#This Row],[Discount%]])</f>
        <v>871.25</v>
      </c>
      <c r="R2760">
        <f>fact_orders[[#This Row],[Original Price]]*fact_orders[[#This Row],[Discount%]]</f>
        <v>153.75</v>
      </c>
      <c r="S2760">
        <f>YEAR(fact_orders[[#This Row],[Date]])</f>
        <v>2021</v>
      </c>
      <c r="T2760">
        <f>MONTH(fact_orders[[#This Row],[Date]])</f>
        <v>10</v>
      </c>
      <c r="U2760" t="str">
        <f>TEXT(fact_orders[[#This Row],[Date]],"mmm-yyyy")</f>
        <v>Oct-2021</v>
      </c>
      <c r="V2760" t="str">
        <f>"Q"&amp;ROUNDUP(MONTH(fact_orders[[#This Row],[Date]])/3,0)</f>
        <v>Q4</v>
      </c>
      <c r="W2760" t="str" cm="1">
        <f t="array" ref="W2760">_xlfn.IFS(
fact_orders[[#This Row],[dim_customers.Customer Age]]&lt;=25,"18-25",
fact_orders[[#This Row],[dim_customers.Customer Age]]&lt;=35,"26-35",
fact_orders[[#This Row],[dim_customers.Customer Age]]&lt;=45,"36-45",
fact_orders[[#This Row],[dim_customers.Customer Age]]&lt;=55,"46-55",
TRUE,"56+"
)</f>
        <v>26-35</v>
      </c>
      <c r="X2760" t="str" cm="1">
        <f t="array" ref="X2760">_xlfn.IFS(fact_orders[[#This Row],[Original Price]]&lt;250,"Under 250", fact_orders[[#This Row],[Original Price]]&lt;500, "250-499",fact_orders[[#This Row],[Original Price]]&lt;1000,"500-999",fact_orders[[#This Row],[Original Price]]&lt;2000,"1000-1999",TRUE,"2000+")</f>
        <v>1000-1999</v>
      </c>
      <c r="Y2760" t="str" cm="1">
        <f t="array" ref="Y2760">_xlfn.IFS(fact_orders[[#This Row],[Discount%]]&lt;0.2,"10-19%",fact_orders[[#This Row],[Discount%]]&lt;0.3,"20-29%",fact_orders[[#This Row],[Discount%]]&lt;0.4,"30-39%",fact_orders[[#This Row],[Discount%]]&lt;0.5,"40-49%",TRUE,"50%+")</f>
        <v>10-19%</v>
      </c>
    </row>
    <row r="2761" spans="1:25" hidden="1" x14ac:dyDescent="0.3">
      <c r="A2761" t="s">
        <v>6177</v>
      </c>
      <c r="B2761" t="s">
        <v>3340</v>
      </c>
      <c r="C2761" t="s">
        <v>2588</v>
      </c>
      <c r="D2761" s="2">
        <v>44474</v>
      </c>
      <c r="E2761">
        <v>555</v>
      </c>
      <c r="F2761" s="4">
        <v>0.35</v>
      </c>
      <c r="G2761" t="s">
        <v>2115</v>
      </c>
      <c r="H2761" t="s">
        <v>2461</v>
      </c>
      <c r="I2761" t="s">
        <v>2541</v>
      </c>
      <c r="J2761" t="s">
        <v>2373</v>
      </c>
      <c r="K2761" t="s">
        <v>2119</v>
      </c>
      <c r="L2761" t="s">
        <v>12</v>
      </c>
      <c r="M2761">
        <v>5</v>
      </c>
      <c r="N2761">
        <v>31</v>
      </c>
      <c r="O2761" t="s">
        <v>3341</v>
      </c>
      <c r="P2761" t="s">
        <v>3332</v>
      </c>
      <c r="Q2761" s="7">
        <f>fact_orders[[#This Row],[Original Price]]*(1-fact_orders[[#This Row],[Discount%]])</f>
        <v>360.75</v>
      </c>
      <c r="R2761">
        <f>fact_orders[[#This Row],[Original Price]]*fact_orders[[#This Row],[Discount%]]</f>
        <v>194.25</v>
      </c>
      <c r="S2761">
        <f>YEAR(fact_orders[[#This Row],[Date]])</f>
        <v>2021</v>
      </c>
      <c r="T2761">
        <f>MONTH(fact_orders[[#This Row],[Date]])</f>
        <v>10</v>
      </c>
      <c r="U2761" t="str">
        <f>TEXT(fact_orders[[#This Row],[Date]],"mmm-yyyy")</f>
        <v>Oct-2021</v>
      </c>
      <c r="V2761" t="str">
        <f>"Q"&amp;ROUNDUP(MONTH(fact_orders[[#This Row],[Date]])/3,0)</f>
        <v>Q4</v>
      </c>
      <c r="W2761" t="str" cm="1">
        <f t="array" ref="W2761">_xlfn.IFS(
fact_orders[[#This Row],[dim_customers.Customer Age]]&lt;=25,"18-25",
fact_orders[[#This Row],[dim_customers.Customer Age]]&lt;=35,"26-35",
fact_orders[[#This Row],[dim_customers.Customer Age]]&lt;=45,"36-45",
fact_orders[[#This Row],[dim_customers.Customer Age]]&lt;=55,"46-55",
TRUE,"56+"
)</f>
        <v>26-35</v>
      </c>
      <c r="X2761" t="str" cm="1">
        <f t="array" ref="X2761">_xlfn.IFS(fact_orders[[#This Row],[Original Price]]&lt;250,"Under 250", fact_orders[[#This Row],[Original Price]]&lt;500, "250-499",fact_orders[[#This Row],[Original Price]]&lt;1000,"500-999",fact_orders[[#This Row],[Original Price]]&lt;2000,"1000-1999",TRUE,"2000+")</f>
        <v>500-999</v>
      </c>
      <c r="Y2761" t="str" cm="1">
        <f t="array" ref="Y2761">_xlfn.IFS(fact_orders[[#This Row],[Discount%]]&lt;0.2,"10-19%",fact_orders[[#This Row],[Discount%]]&lt;0.3,"20-29%",fact_orders[[#This Row],[Discount%]]&lt;0.4,"30-39%",fact_orders[[#This Row],[Discount%]]&lt;0.5,"40-49%",TRUE,"50%+")</f>
        <v>30-39%</v>
      </c>
    </row>
    <row r="2762" spans="1:25" hidden="1" x14ac:dyDescent="0.3">
      <c r="A2762" t="s">
        <v>6178</v>
      </c>
      <c r="B2762" t="s">
        <v>3342</v>
      </c>
      <c r="C2762" t="s">
        <v>2589</v>
      </c>
      <c r="D2762" s="2">
        <v>44261</v>
      </c>
      <c r="E2762">
        <v>599</v>
      </c>
      <c r="F2762" s="4">
        <v>0.35</v>
      </c>
      <c r="G2762" t="s">
        <v>2115</v>
      </c>
      <c r="H2762" t="s">
        <v>2461</v>
      </c>
      <c r="I2762" t="s">
        <v>2541</v>
      </c>
      <c r="J2762" t="s">
        <v>2373</v>
      </c>
      <c r="K2762" t="s">
        <v>2119</v>
      </c>
      <c r="L2762" t="s">
        <v>130</v>
      </c>
      <c r="M2762">
        <v>4</v>
      </c>
      <c r="N2762">
        <v>32</v>
      </c>
      <c r="O2762" t="s">
        <v>3341</v>
      </c>
      <c r="P2762" t="s">
        <v>3332</v>
      </c>
      <c r="Q2762" s="7">
        <f>fact_orders[[#This Row],[Original Price]]*(1-fact_orders[[#This Row],[Discount%]])</f>
        <v>389.35</v>
      </c>
      <c r="R2762">
        <f>fact_orders[[#This Row],[Original Price]]*fact_orders[[#This Row],[Discount%]]</f>
        <v>209.64999999999998</v>
      </c>
      <c r="S2762">
        <f>YEAR(fact_orders[[#This Row],[Date]])</f>
        <v>2021</v>
      </c>
      <c r="T2762">
        <f>MONTH(fact_orders[[#This Row],[Date]])</f>
        <v>3</v>
      </c>
      <c r="U2762" t="str">
        <f>TEXT(fact_orders[[#This Row],[Date]],"mmm-yyyy")</f>
        <v>Mar-2021</v>
      </c>
      <c r="V2762" t="str">
        <f>"Q"&amp;ROUNDUP(MONTH(fact_orders[[#This Row],[Date]])/3,0)</f>
        <v>Q1</v>
      </c>
      <c r="W2762" t="str" cm="1">
        <f t="array" ref="W2762">_xlfn.IFS(
fact_orders[[#This Row],[dim_customers.Customer Age]]&lt;=25,"18-25",
fact_orders[[#This Row],[dim_customers.Customer Age]]&lt;=35,"26-35",
fact_orders[[#This Row],[dim_customers.Customer Age]]&lt;=45,"36-45",
fact_orders[[#This Row],[dim_customers.Customer Age]]&lt;=55,"46-55",
TRUE,"56+"
)</f>
        <v>26-35</v>
      </c>
      <c r="X2762" t="str" cm="1">
        <f t="array" ref="X2762">_xlfn.IFS(fact_orders[[#This Row],[Original Price]]&lt;250,"Under 250", fact_orders[[#This Row],[Original Price]]&lt;500, "250-499",fact_orders[[#This Row],[Original Price]]&lt;1000,"500-999",fact_orders[[#This Row],[Original Price]]&lt;2000,"1000-1999",TRUE,"2000+")</f>
        <v>500-999</v>
      </c>
      <c r="Y2762" t="str" cm="1">
        <f t="array" ref="Y2762">_xlfn.IFS(fact_orders[[#This Row],[Discount%]]&lt;0.2,"10-19%",fact_orders[[#This Row],[Discount%]]&lt;0.3,"20-29%",fact_orders[[#This Row],[Discount%]]&lt;0.4,"30-39%",fact_orders[[#This Row],[Discount%]]&lt;0.5,"40-49%",TRUE,"50%+")</f>
        <v>30-39%</v>
      </c>
    </row>
    <row r="2763" spans="1:25" hidden="1" x14ac:dyDescent="0.3">
      <c r="A2763" t="s">
        <v>6179</v>
      </c>
      <c r="B2763" t="s">
        <v>3343</v>
      </c>
      <c r="C2763" t="s">
        <v>2590</v>
      </c>
      <c r="D2763" s="2">
        <v>44517</v>
      </c>
      <c r="E2763">
        <v>555</v>
      </c>
      <c r="F2763" s="4">
        <v>0.35</v>
      </c>
      <c r="G2763" t="s">
        <v>2115</v>
      </c>
      <c r="H2763" t="s">
        <v>2461</v>
      </c>
      <c r="I2763" t="s">
        <v>2541</v>
      </c>
      <c r="J2763" t="s">
        <v>2373</v>
      </c>
      <c r="K2763" t="s">
        <v>2119</v>
      </c>
      <c r="L2763" t="s">
        <v>130</v>
      </c>
      <c r="M2763">
        <v>2</v>
      </c>
      <c r="N2763">
        <v>33</v>
      </c>
      <c r="O2763" t="s">
        <v>3341</v>
      </c>
      <c r="P2763" t="s">
        <v>3332</v>
      </c>
      <c r="Q2763" s="7">
        <f>fact_orders[[#This Row],[Original Price]]*(1-fact_orders[[#This Row],[Discount%]])</f>
        <v>360.75</v>
      </c>
      <c r="R2763">
        <f>fact_orders[[#This Row],[Original Price]]*fact_orders[[#This Row],[Discount%]]</f>
        <v>194.25</v>
      </c>
      <c r="S2763">
        <f>YEAR(fact_orders[[#This Row],[Date]])</f>
        <v>2021</v>
      </c>
      <c r="T2763">
        <f>MONTH(fact_orders[[#This Row],[Date]])</f>
        <v>11</v>
      </c>
      <c r="U2763" t="str">
        <f>TEXT(fact_orders[[#This Row],[Date]],"mmm-yyyy")</f>
        <v>Nov-2021</v>
      </c>
      <c r="V2763" t="str">
        <f>"Q"&amp;ROUNDUP(MONTH(fact_orders[[#This Row],[Date]])/3,0)</f>
        <v>Q4</v>
      </c>
      <c r="W2763" t="str" cm="1">
        <f t="array" ref="W2763">_xlfn.IFS(
fact_orders[[#This Row],[dim_customers.Customer Age]]&lt;=25,"18-25",
fact_orders[[#This Row],[dim_customers.Customer Age]]&lt;=35,"26-35",
fact_orders[[#This Row],[dim_customers.Customer Age]]&lt;=45,"36-45",
fact_orders[[#This Row],[dim_customers.Customer Age]]&lt;=55,"46-55",
TRUE,"56+"
)</f>
        <v>26-35</v>
      </c>
      <c r="X2763" t="str" cm="1">
        <f t="array" ref="X2763">_xlfn.IFS(fact_orders[[#This Row],[Original Price]]&lt;250,"Under 250", fact_orders[[#This Row],[Original Price]]&lt;500, "250-499",fact_orders[[#This Row],[Original Price]]&lt;1000,"500-999",fact_orders[[#This Row],[Original Price]]&lt;2000,"1000-1999",TRUE,"2000+")</f>
        <v>500-999</v>
      </c>
      <c r="Y2763" t="str" cm="1">
        <f t="array" ref="Y2763">_xlfn.IFS(fact_orders[[#This Row],[Discount%]]&lt;0.2,"10-19%",fact_orders[[#This Row],[Discount%]]&lt;0.3,"20-29%",fact_orders[[#This Row],[Discount%]]&lt;0.4,"30-39%",fact_orders[[#This Row],[Discount%]]&lt;0.5,"40-49%",TRUE,"50%+")</f>
        <v>30-39%</v>
      </c>
    </row>
    <row r="2764" spans="1:25" hidden="1" x14ac:dyDescent="0.3">
      <c r="A2764" t="s">
        <v>6180</v>
      </c>
      <c r="B2764" t="s">
        <v>3344</v>
      </c>
      <c r="C2764" t="s">
        <v>2591</v>
      </c>
      <c r="D2764" s="2">
        <v>44910</v>
      </c>
      <c r="E2764">
        <v>555</v>
      </c>
      <c r="F2764" s="4">
        <v>0.35</v>
      </c>
      <c r="G2764" t="s">
        <v>2115</v>
      </c>
      <c r="H2764" t="s">
        <v>2461</v>
      </c>
      <c r="I2764" t="s">
        <v>2541</v>
      </c>
      <c r="J2764" t="s">
        <v>2373</v>
      </c>
      <c r="K2764" t="s">
        <v>2119</v>
      </c>
      <c r="L2764" t="s">
        <v>130</v>
      </c>
      <c r="M2764">
        <v>5</v>
      </c>
      <c r="N2764">
        <v>44</v>
      </c>
      <c r="O2764" t="s">
        <v>3345</v>
      </c>
      <c r="P2764" t="s">
        <v>3332</v>
      </c>
      <c r="Q2764" s="7">
        <f>fact_orders[[#This Row],[Original Price]]*(1-fact_orders[[#This Row],[Discount%]])</f>
        <v>360.75</v>
      </c>
      <c r="R2764">
        <f>fact_orders[[#This Row],[Original Price]]*fact_orders[[#This Row],[Discount%]]</f>
        <v>194.25</v>
      </c>
      <c r="S2764">
        <f>YEAR(fact_orders[[#This Row],[Date]])</f>
        <v>2022</v>
      </c>
      <c r="T2764">
        <f>MONTH(fact_orders[[#This Row],[Date]])</f>
        <v>12</v>
      </c>
      <c r="U2764" t="str">
        <f>TEXT(fact_orders[[#This Row],[Date]],"mmm-yyyy")</f>
        <v>Dec-2022</v>
      </c>
      <c r="V2764" t="str">
        <f>"Q"&amp;ROUNDUP(MONTH(fact_orders[[#This Row],[Date]])/3,0)</f>
        <v>Q4</v>
      </c>
      <c r="W2764" t="str" cm="1">
        <f t="array" ref="W2764">_xlfn.IFS(
fact_orders[[#This Row],[dim_customers.Customer Age]]&lt;=25,"18-25",
fact_orders[[#This Row],[dim_customers.Customer Age]]&lt;=35,"26-35",
fact_orders[[#This Row],[dim_customers.Customer Age]]&lt;=45,"36-45",
fact_orders[[#This Row],[dim_customers.Customer Age]]&lt;=55,"46-55",
TRUE,"56+"
)</f>
        <v>36-45</v>
      </c>
      <c r="X2764" t="str" cm="1">
        <f t="array" ref="X2764">_xlfn.IFS(fact_orders[[#This Row],[Original Price]]&lt;250,"Under 250", fact_orders[[#This Row],[Original Price]]&lt;500, "250-499",fact_orders[[#This Row],[Original Price]]&lt;1000,"500-999",fact_orders[[#This Row],[Original Price]]&lt;2000,"1000-1999",TRUE,"2000+")</f>
        <v>500-999</v>
      </c>
      <c r="Y2764" t="str" cm="1">
        <f t="array" ref="Y2764">_xlfn.IFS(fact_orders[[#This Row],[Discount%]]&lt;0.2,"10-19%",fact_orders[[#This Row],[Discount%]]&lt;0.3,"20-29%",fact_orders[[#This Row],[Discount%]]&lt;0.4,"30-39%",fact_orders[[#This Row],[Discount%]]&lt;0.5,"40-49%",TRUE,"50%+")</f>
        <v>30-39%</v>
      </c>
    </row>
    <row r="2765" spans="1:25" hidden="1" x14ac:dyDescent="0.3">
      <c r="A2765" t="s">
        <v>6181</v>
      </c>
      <c r="B2765" t="s">
        <v>3346</v>
      </c>
      <c r="C2765" t="s">
        <v>2592</v>
      </c>
      <c r="D2765" s="2">
        <v>44485</v>
      </c>
      <c r="E2765">
        <v>565</v>
      </c>
      <c r="F2765" s="4">
        <v>0.55000000000000004</v>
      </c>
      <c r="G2765" t="s">
        <v>2115</v>
      </c>
      <c r="H2765" t="s">
        <v>2461</v>
      </c>
      <c r="I2765" t="s">
        <v>2593</v>
      </c>
      <c r="J2765" t="s">
        <v>2542</v>
      </c>
      <c r="K2765" t="s">
        <v>2119</v>
      </c>
      <c r="L2765" t="s">
        <v>130</v>
      </c>
      <c r="M2765">
        <v>5</v>
      </c>
      <c r="N2765">
        <v>45</v>
      </c>
      <c r="O2765" t="s">
        <v>3345</v>
      </c>
      <c r="P2765" t="s">
        <v>3332</v>
      </c>
      <c r="Q2765" s="7">
        <f>fact_orders[[#This Row],[Original Price]]*(1-fact_orders[[#This Row],[Discount%]])</f>
        <v>254.24999999999997</v>
      </c>
      <c r="R2765">
        <f>fact_orders[[#This Row],[Original Price]]*fact_orders[[#This Row],[Discount%]]</f>
        <v>310.75</v>
      </c>
      <c r="S2765">
        <f>YEAR(fact_orders[[#This Row],[Date]])</f>
        <v>2021</v>
      </c>
      <c r="T2765">
        <f>MONTH(fact_orders[[#This Row],[Date]])</f>
        <v>10</v>
      </c>
      <c r="U2765" t="str">
        <f>TEXT(fact_orders[[#This Row],[Date]],"mmm-yyyy")</f>
        <v>Oct-2021</v>
      </c>
      <c r="V2765" t="str">
        <f>"Q"&amp;ROUNDUP(MONTH(fact_orders[[#This Row],[Date]])/3,0)</f>
        <v>Q4</v>
      </c>
      <c r="W2765" t="str" cm="1">
        <f t="array" ref="W2765">_xlfn.IFS(
fact_orders[[#This Row],[dim_customers.Customer Age]]&lt;=25,"18-25",
fact_orders[[#This Row],[dim_customers.Customer Age]]&lt;=35,"26-35",
fact_orders[[#This Row],[dim_customers.Customer Age]]&lt;=45,"36-45",
fact_orders[[#This Row],[dim_customers.Customer Age]]&lt;=55,"46-55",
TRUE,"56+"
)</f>
        <v>36-45</v>
      </c>
      <c r="X2765" t="str" cm="1">
        <f t="array" ref="X2765">_xlfn.IFS(fact_orders[[#This Row],[Original Price]]&lt;250,"Under 250", fact_orders[[#This Row],[Original Price]]&lt;500, "250-499",fact_orders[[#This Row],[Original Price]]&lt;1000,"500-999",fact_orders[[#This Row],[Original Price]]&lt;2000,"1000-1999",TRUE,"2000+")</f>
        <v>500-999</v>
      </c>
      <c r="Y2765" t="str" cm="1">
        <f t="array" ref="Y2765">_xlfn.IFS(fact_orders[[#This Row],[Discount%]]&lt;0.2,"10-19%",fact_orders[[#This Row],[Discount%]]&lt;0.3,"20-29%",fact_orders[[#This Row],[Discount%]]&lt;0.4,"30-39%",fact_orders[[#This Row],[Discount%]]&lt;0.5,"40-49%",TRUE,"50%+")</f>
        <v>50%+</v>
      </c>
    </row>
    <row r="2766" spans="1:25" hidden="1" x14ac:dyDescent="0.3">
      <c r="A2766" t="s">
        <v>6182</v>
      </c>
      <c r="B2766" t="s">
        <v>3347</v>
      </c>
      <c r="C2766" t="s">
        <v>2594</v>
      </c>
      <c r="D2766" s="2">
        <v>44973</v>
      </c>
      <c r="E2766">
        <v>555</v>
      </c>
      <c r="F2766" s="4">
        <v>0.55000000000000004</v>
      </c>
      <c r="G2766" t="s">
        <v>2115</v>
      </c>
      <c r="H2766" t="s">
        <v>2461</v>
      </c>
      <c r="I2766" t="s">
        <v>2593</v>
      </c>
      <c r="J2766" t="s">
        <v>2542</v>
      </c>
      <c r="K2766" t="s">
        <v>2119</v>
      </c>
      <c r="L2766" t="s">
        <v>130</v>
      </c>
      <c r="M2766">
        <v>4</v>
      </c>
      <c r="N2766">
        <v>46</v>
      </c>
      <c r="O2766" t="s">
        <v>3348</v>
      </c>
      <c r="P2766" t="s">
        <v>3349</v>
      </c>
      <c r="Q2766" s="7">
        <f>fact_orders[[#This Row],[Original Price]]*(1-fact_orders[[#This Row],[Discount%]])</f>
        <v>249.74999999999997</v>
      </c>
      <c r="R2766">
        <f>fact_orders[[#This Row],[Original Price]]*fact_orders[[#This Row],[Discount%]]</f>
        <v>305.25</v>
      </c>
      <c r="S2766">
        <f>YEAR(fact_orders[[#This Row],[Date]])</f>
        <v>2023</v>
      </c>
      <c r="T2766">
        <f>MONTH(fact_orders[[#This Row],[Date]])</f>
        <v>2</v>
      </c>
      <c r="U2766" t="str">
        <f>TEXT(fact_orders[[#This Row],[Date]],"mmm-yyyy")</f>
        <v>Feb-2023</v>
      </c>
      <c r="V2766" t="str">
        <f>"Q"&amp;ROUNDUP(MONTH(fact_orders[[#This Row],[Date]])/3,0)</f>
        <v>Q1</v>
      </c>
      <c r="W2766" t="str" cm="1">
        <f t="array" ref="W2766">_xlfn.IFS(
fact_orders[[#This Row],[dim_customers.Customer Age]]&lt;=25,"18-25",
fact_orders[[#This Row],[dim_customers.Customer Age]]&lt;=35,"26-35",
fact_orders[[#This Row],[dim_customers.Customer Age]]&lt;=45,"36-45",
fact_orders[[#This Row],[dim_customers.Customer Age]]&lt;=55,"46-55",
TRUE,"56+"
)</f>
        <v>46-55</v>
      </c>
      <c r="X2766" t="str" cm="1">
        <f t="array" ref="X2766">_xlfn.IFS(fact_orders[[#This Row],[Original Price]]&lt;250,"Under 250", fact_orders[[#This Row],[Original Price]]&lt;500, "250-499",fact_orders[[#This Row],[Original Price]]&lt;1000,"500-999",fact_orders[[#This Row],[Original Price]]&lt;2000,"1000-1999",TRUE,"2000+")</f>
        <v>500-999</v>
      </c>
      <c r="Y2766" t="str" cm="1">
        <f t="array" ref="Y2766">_xlfn.IFS(fact_orders[[#This Row],[Discount%]]&lt;0.2,"10-19%",fact_orders[[#This Row],[Discount%]]&lt;0.3,"20-29%",fact_orders[[#This Row],[Discount%]]&lt;0.4,"30-39%",fact_orders[[#This Row],[Discount%]]&lt;0.5,"40-49%",TRUE,"50%+")</f>
        <v>50%+</v>
      </c>
    </row>
    <row r="2767" spans="1:25" hidden="1" x14ac:dyDescent="0.3">
      <c r="A2767" t="s">
        <v>6183</v>
      </c>
      <c r="B2767" t="s">
        <v>3350</v>
      </c>
      <c r="C2767" t="s">
        <v>2595</v>
      </c>
      <c r="D2767" s="2">
        <v>44975</v>
      </c>
      <c r="E2767">
        <v>999</v>
      </c>
      <c r="F2767" s="4">
        <v>0.55000000000000004</v>
      </c>
      <c r="G2767" t="s">
        <v>2115</v>
      </c>
      <c r="H2767" t="s">
        <v>2461</v>
      </c>
      <c r="I2767" t="s">
        <v>2593</v>
      </c>
      <c r="J2767" t="s">
        <v>2542</v>
      </c>
      <c r="K2767" t="s">
        <v>2119</v>
      </c>
      <c r="L2767" t="s">
        <v>14</v>
      </c>
      <c r="M2767">
        <v>4</v>
      </c>
      <c r="N2767">
        <v>47</v>
      </c>
      <c r="O2767" t="s">
        <v>3348</v>
      </c>
      <c r="P2767" t="s">
        <v>3349</v>
      </c>
      <c r="Q2767" s="7">
        <f>fact_orders[[#This Row],[Original Price]]*(1-fact_orders[[#This Row],[Discount%]])</f>
        <v>449.54999999999995</v>
      </c>
      <c r="R2767">
        <f>fact_orders[[#This Row],[Original Price]]*fact_orders[[#This Row],[Discount%]]</f>
        <v>549.45000000000005</v>
      </c>
      <c r="S2767">
        <f>YEAR(fact_orders[[#This Row],[Date]])</f>
        <v>2023</v>
      </c>
      <c r="T2767">
        <f>MONTH(fact_orders[[#This Row],[Date]])</f>
        <v>2</v>
      </c>
      <c r="U2767" t="str">
        <f>TEXT(fact_orders[[#This Row],[Date]],"mmm-yyyy")</f>
        <v>Feb-2023</v>
      </c>
      <c r="V2767" t="str">
        <f>"Q"&amp;ROUNDUP(MONTH(fact_orders[[#This Row],[Date]])/3,0)</f>
        <v>Q1</v>
      </c>
      <c r="W2767" t="str" cm="1">
        <f t="array" ref="W2767">_xlfn.IFS(
fact_orders[[#This Row],[dim_customers.Customer Age]]&lt;=25,"18-25",
fact_orders[[#This Row],[dim_customers.Customer Age]]&lt;=35,"26-35",
fact_orders[[#This Row],[dim_customers.Customer Age]]&lt;=45,"36-45",
fact_orders[[#This Row],[dim_customers.Customer Age]]&lt;=55,"46-55",
TRUE,"56+"
)</f>
        <v>46-55</v>
      </c>
      <c r="X2767" t="str" cm="1">
        <f t="array" ref="X2767">_xlfn.IFS(fact_orders[[#This Row],[Original Price]]&lt;250,"Under 250", fact_orders[[#This Row],[Original Price]]&lt;500, "250-499",fact_orders[[#This Row],[Original Price]]&lt;1000,"500-999",fact_orders[[#This Row],[Original Price]]&lt;2000,"1000-1999",TRUE,"2000+")</f>
        <v>500-999</v>
      </c>
      <c r="Y2767" t="str" cm="1">
        <f t="array" ref="Y2767">_xlfn.IFS(fact_orders[[#This Row],[Discount%]]&lt;0.2,"10-19%",fact_orders[[#This Row],[Discount%]]&lt;0.3,"20-29%",fact_orders[[#This Row],[Discount%]]&lt;0.4,"30-39%",fact_orders[[#This Row],[Discount%]]&lt;0.5,"40-49%",TRUE,"50%+")</f>
        <v>50%+</v>
      </c>
    </row>
    <row r="2768" spans="1:25" hidden="1" x14ac:dyDescent="0.3">
      <c r="A2768" t="s">
        <v>6184</v>
      </c>
      <c r="B2768" t="s">
        <v>3351</v>
      </c>
      <c r="C2768" t="s">
        <v>2596</v>
      </c>
      <c r="D2768" s="2">
        <v>44929</v>
      </c>
      <c r="E2768">
        <v>999</v>
      </c>
      <c r="F2768" s="4">
        <v>0.55000000000000004</v>
      </c>
      <c r="G2768" t="s">
        <v>2115</v>
      </c>
      <c r="H2768" t="s">
        <v>2461</v>
      </c>
      <c r="I2768" t="s">
        <v>2593</v>
      </c>
      <c r="J2768" t="s">
        <v>2542</v>
      </c>
      <c r="K2768" t="s">
        <v>2119</v>
      </c>
      <c r="L2768" t="s">
        <v>14</v>
      </c>
      <c r="M2768">
        <v>4</v>
      </c>
      <c r="N2768">
        <v>48</v>
      </c>
      <c r="O2768" t="s">
        <v>3348</v>
      </c>
      <c r="P2768" t="s">
        <v>3349</v>
      </c>
      <c r="Q2768" s="7">
        <f>fact_orders[[#This Row],[Original Price]]*(1-fact_orders[[#This Row],[Discount%]])</f>
        <v>449.54999999999995</v>
      </c>
      <c r="R2768">
        <f>fact_orders[[#This Row],[Original Price]]*fact_orders[[#This Row],[Discount%]]</f>
        <v>549.45000000000005</v>
      </c>
      <c r="S2768">
        <f>YEAR(fact_orders[[#This Row],[Date]])</f>
        <v>2023</v>
      </c>
      <c r="T2768">
        <f>MONTH(fact_orders[[#This Row],[Date]])</f>
        <v>1</v>
      </c>
      <c r="U2768" t="str">
        <f>TEXT(fact_orders[[#This Row],[Date]],"mmm-yyyy")</f>
        <v>Jan-2023</v>
      </c>
      <c r="V2768" t="str">
        <f>"Q"&amp;ROUNDUP(MONTH(fact_orders[[#This Row],[Date]])/3,0)</f>
        <v>Q1</v>
      </c>
      <c r="W2768" t="str" cm="1">
        <f t="array" ref="W2768">_xlfn.IFS(
fact_orders[[#This Row],[dim_customers.Customer Age]]&lt;=25,"18-25",
fact_orders[[#This Row],[dim_customers.Customer Age]]&lt;=35,"26-35",
fact_orders[[#This Row],[dim_customers.Customer Age]]&lt;=45,"36-45",
fact_orders[[#This Row],[dim_customers.Customer Age]]&lt;=55,"46-55",
TRUE,"56+"
)</f>
        <v>46-55</v>
      </c>
      <c r="X2768" t="str" cm="1">
        <f t="array" ref="X2768">_xlfn.IFS(fact_orders[[#This Row],[Original Price]]&lt;250,"Under 250", fact_orders[[#This Row],[Original Price]]&lt;500, "250-499",fact_orders[[#This Row],[Original Price]]&lt;1000,"500-999",fact_orders[[#This Row],[Original Price]]&lt;2000,"1000-1999",TRUE,"2000+")</f>
        <v>500-999</v>
      </c>
      <c r="Y2768" t="str" cm="1">
        <f t="array" ref="Y2768">_xlfn.IFS(fact_orders[[#This Row],[Discount%]]&lt;0.2,"10-19%",fact_orders[[#This Row],[Discount%]]&lt;0.3,"20-29%",fact_orders[[#This Row],[Discount%]]&lt;0.4,"30-39%",fact_orders[[#This Row],[Discount%]]&lt;0.5,"40-49%",TRUE,"50%+")</f>
        <v>50%+</v>
      </c>
    </row>
    <row r="2769" spans="1:25" hidden="1" x14ac:dyDescent="0.3">
      <c r="A2769" t="s">
        <v>6185</v>
      </c>
      <c r="B2769" t="s">
        <v>3352</v>
      </c>
      <c r="C2769" t="s">
        <v>2597</v>
      </c>
      <c r="D2769" s="2">
        <v>44277</v>
      </c>
      <c r="E2769">
        <v>999</v>
      </c>
      <c r="F2769" s="4">
        <v>0.5</v>
      </c>
      <c r="G2769" t="s">
        <v>2115</v>
      </c>
      <c r="H2769" t="s">
        <v>2461</v>
      </c>
      <c r="I2769" t="s">
        <v>2593</v>
      </c>
      <c r="J2769" t="s">
        <v>2542</v>
      </c>
      <c r="K2769" t="s">
        <v>2119</v>
      </c>
      <c r="L2769" t="s">
        <v>14</v>
      </c>
      <c r="M2769">
        <v>3</v>
      </c>
      <c r="N2769">
        <v>49</v>
      </c>
      <c r="O2769" t="s">
        <v>3348</v>
      </c>
      <c r="P2769" t="s">
        <v>3349</v>
      </c>
      <c r="Q2769" s="7">
        <f>fact_orders[[#This Row],[Original Price]]*(1-fact_orders[[#This Row],[Discount%]])</f>
        <v>499.5</v>
      </c>
      <c r="R2769">
        <f>fact_orders[[#This Row],[Original Price]]*fact_orders[[#This Row],[Discount%]]</f>
        <v>499.5</v>
      </c>
      <c r="S2769">
        <f>YEAR(fact_orders[[#This Row],[Date]])</f>
        <v>2021</v>
      </c>
      <c r="T2769">
        <f>MONTH(fact_orders[[#This Row],[Date]])</f>
        <v>3</v>
      </c>
      <c r="U2769" t="str">
        <f>TEXT(fact_orders[[#This Row],[Date]],"mmm-yyyy")</f>
        <v>Mar-2021</v>
      </c>
      <c r="V2769" t="str">
        <f>"Q"&amp;ROUNDUP(MONTH(fact_orders[[#This Row],[Date]])/3,0)</f>
        <v>Q1</v>
      </c>
      <c r="W2769" t="str" cm="1">
        <f t="array" ref="W2769">_xlfn.IFS(
fact_orders[[#This Row],[dim_customers.Customer Age]]&lt;=25,"18-25",
fact_orders[[#This Row],[dim_customers.Customer Age]]&lt;=35,"26-35",
fact_orders[[#This Row],[dim_customers.Customer Age]]&lt;=45,"36-45",
fact_orders[[#This Row],[dim_customers.Customer Age]]&lt;=55,"46-55",
TRUE,"56+"
)</f>
        <v>46-55</v>
      </c>
      <c r="X2769" t="str" cm="1">
        <f t="array" ref="X2769">_xlfn.IFS(fact_orders[[#This Row],[Original Price]]&lt;250,"Under 250", fact_orders[[#This Row],[Original Price]]&lt;500, "250-499",fact_orders[[#This Row],[Original Price]]&lt;1000,"500-999",fact_orders[[#This Row],[Original Price]]&lt;2000,"1000-1999",TRUE,"2000+")</f>
        <v>500-999</v>
      </c>
      <c r="Y2769" t="str" cm="1">
        <f t="array" ref="Y2769">_xlfn.IFS(fact_orders[[#This Row],[Discount%]]&lt;0.2,"10-19%",fact_orders[[#This Row],[Discount%]]&lt;0.3,"20-29%",fact_orders[[#This Row],[Discount%]]&lt;0.4,"30-39%",fact_orders[[#This Row],[Discount%]]&lt;0.5,"40-49%",TRUE,"50%+")</f>
        <v>50%+</v>
      </c>
    </row>
    <row r="2770" spans="1:25" hidden="1" x14ac:dyDescent="0.3">
      <c r="A2770" t="s">
        <v>6186</v>
      </c>
      <c r="B2770" t="s">
        <v>3353</v>
      </c>
      <c r="C2770" t="s">
        <v>2598</v>
      </c>
      <c r="D2770" s="2">
        <v>44283</v>
      </c>
      <c r="E2770">
        <v>999</v>
      </c>
      <c r="F2770" s="4">
        <v>0.5</v>
      </c>
      <c r="G2770" t="s">
        <v>2115</v>
      </c>
      <c r="H2770" t="s">
        <v>2461</v>
      </c>
      <c r="I2770" t="s">
        <v>2593</v>
      </c>
      <c r="J2770" t="s">
        <v>2542</v>
      </c>
      <c r="K2770" t="s">
        <v>2119</v>
      </c>
      <c r="L2770" t="s">
        <v>14</v>
      </c>
      <c r="M2770">
        <v>5</v>
      </c>
      <c r="N2770">
        <v>17</v>
      </c>
      <c r="O2770" t="s">
        <v>3354</v>
      </c>
      <c r="P2770" t="s">
        <v>3349</v>
      </c>
      <c r="Q2770" s="7">
        <f>fact_orders[[#This Row],[Original Price]]*(1-fact_orders[[#This Row],[Discount%]])</f>
        <v>499.5</v>
      </c>
      <c r="R2770">
        <f>fact_orders[[#This Row],[Original Price]]*fact_orders[[#This Row],[Discount%]]</f>
        <v>499.5</v>
      </c>
      <c r="S2770">
        <f>YEAR(fact_orders[[#This Row],[Date]])</f>
        <v>2021</v>
      </c>
      <c r="T2770">
        <f>MONTH(fact_orders[[#This Row],[Date]])</f>
        <v>3</v>
      </c>
      <c r="U2770" t="str">
        <f>TEXT(fact_orders[[#This Row],[Date]],"mmm-yyyy")</f>
        <v>Mar-2021</v>
      </c>
      <c r="V2770" t="str">
        <f>"Q"&amp;ROUNDUP(MONTH(fact_orders[[#This Row],[Date]])/3,0)</f>
        <v>Q1</v>
      </c>
      <c r="W2770" t="str" cm="1">
        <f t="array" ref="W2770">_xlfn.IFS(
fact_orders[[#This Row],[dim_customers.Customer Age]]&lt;=25,"18-25",
fact_orders[[#This Row],[dim_customers.Customer Age]]&lt;=35,"26-35",
fact_orders[[#This Row],[dim_customers.Customer Age]]&lt;=45,"36-45",
fact_orders[[#This Row],[dim_customers.Customer Age]]&lt;=55,"46-55",
TRUE,"56+"
)</f>
        <v>18-25</v>
      </c>
      <c r="X2770" t="str" cm="1">
        <f t="array" ref="X2770">_xlfn.IFS(fact_orders[[#This Row],[Original Price]]&lt;250,"Under 250", fact_orders[[#This Row],[Original Price]]&lt;500, "250-499",fact_orders[[#This Row],[Original Price]]&lt;1000,"500-999",fact_orders[[#This Row],[Original Price]]&lt;2000,"1000-1999",TRUE,"2000+")</f>
        <v>500-999</v>
      </c>
      <c r="Y2770" t="str" cm="1">
        <f t="array" ref="Y2770">_xlfn.IFS(fact_orders[[#This Row],[Discount%]]&lt;0.2,"10-19%",fact_orders[[#This Row],[Discount%]]&lt;0.3,"20-29%",fact_orders[[#This Row],[Discount%]]&lt;0.4,"30-39%",fact_orders[[#This Row],[Discount%]]&lt;0.5,"40-49%",TRUE,"50%+")</f>
        <v>50%+</v>
      </c>
    </row>
    <row r="2771" spans="1:25" hidden="1" x14ac:dyDescent="0.3">
      <c r="A2771" t="s">
        <v>6187</v>
      </c>
      <c r="B2771" t="s">
        <v>3355</v>
      </c>
      <c r="C2771" t="s">
        <v>2599</v>
      </c>
      <c r="D2771" s="2">
        <v>44343</v>
      </c>
      <c r="E2771">
        <v>1119</v>
      </c>
      <c r="F2771" s="4">
        <v>0.5</v>
      </c>
      <c r="G2771" t="s">
        <v>2115</v>
      </c>
      <c r="H2771" t="s">
        <v>2461</v>
      </c>
      <c r="I2771" t="s">
        <v>2593</v>
      </c>
      <c r="J2771" t="s">
        <v>2506</v>
      </c>
      <c r="K2771" t="s">
        <v>2119</v>
      </c>
      <c r="L2771" t="s">
        <v>14</v>
      </c>
      <c r="M2771">
        <v>4</v>
      </c>
      <c r="N2771">
        <v>18</v>
      </c>
      <c r="O2771" t="s">
        <v>3354</v>
      </c>
      <c r="P2771" t="s">
        <v>3349</v>
      </c>
      <c r="Q2771" s="7">
        <f>fact_orders[[#This Row],[Original Price]]*(1-fact_orders[[#This Row],[Discount%]])</f>
        <v>559.5</v>
      </c>
      <c r="R2771">
        <f>fact_orders[[#This Row],[Original Price]]*fact_orders[[#This Row],[Discount%]]</f>
        <v>559.5</v>
      </c>
      <c r="S2771">
        <f>YEAR(fact_orders[[#This Row],[Date]])</f>
        <v>2021</v>
      </c>
      <c r="T2771">
        <f>MONTH(fact_orders[[#This Row],[Date]])</f>
        <v>5</v>
      </c>
      <c r="U2771" t="str">
        <f>TEXT(fact_orders[[#This Row],[Date]],"mmm-yyyy")</f>
        <v>May-2021</v>
      </c>
      <c r="V2771" t="str">
        <f>"Q"&amp;ROUNDUP(MONTH(fact_orders[[#This Row],[Date]])/3,0)</f>
        <v>Q2</v>
      </c>
      <c r="W2771" t="str" cm="1">
        <f t="array" ref="W2771">_xlfn.IFS(
fact_orders[[#This Row],[dim_customers.Customer Age]]&lt;=25,"18-25",
fact_orders[[#This Row],[dim_customers.Customer Age]]&lt;=35,"26-35",
fact_orders[[#This Row],[dim_customers.Customer Age]]&lt;=45,"36-45",
fact_orders[[#This Row],[dim_customers.Customer Age]]&lt;=55,"46-55",
TRUE,"56+"
)</f>
        <v>18-25</v>
      </c>
      <c r="X2771" t="str" cm="1">
        <f t="array" ref="X2771">_xlfn.IFS(fact_orders[[#This Row],[Original Price]]&lt;250,"Under 250", fact_orders[[#This Row],[Original Price]]&lt;500, "250-499",fact_orders[[#This Row],[Original Price]]&lt;1000,"500-999",fact_orders[[#This Row],[Original Price]]&lt;2000,"1000-1999",TRUE,"2000+")</f>
        <v>1000-1999</v>
      </c>
      <c r="Y2771" t="str" cm="1">
        <f t="array" ref="Y2771">_xlfn.IFS(fact_orders[[#This Row],[Discount%]]&lt;0.2,"10-19%",fact_orders[[#This Row],[Discount%]]&lt;0.3,"20-29%",fact_orders[[#This Row],[Discount%]]&lt;0.4,"30-39%",fact_orders[[#This Row],[Discount%]]&lt;0.5,"40-49%",TRUE,"50%+")</f>
        <v>50%+</v>
      </c>
    </row>
    <row r="2772" spans="1:25" hidden="1" x14ac:dyDescent="0.3">
      <c r="A2772" t="s">
        <v>6188</v>
      </c>
      <c r="B2772" t="s">
        <v>3356</v>
      </c>
      <c r="C2772" t="s">
        <v>2600</v>
      </c>
      <c r="D2772" s="2">
        <v>44404</v>
      </c>
      <c r="E2772">
        <v>1119</v>
      </c>
      <c r="F2772" s="4">
        <v>0.5</v>
      </c>
      <c r="G2772" t="s">
        <v>2115</v>
      </c>
      <c r="H2772" t="s">
        <v>2461</v>
      </c>
      <c r="I2772" t="s">
        <v>2593</v>
      </c>
      <c r="J2772" t="s">
        <v>2506</v>
      </c>
      <c r="K2772" t="s">
        <v>2119</v>
      </c>
      <c r="L2772" t="s">
        <v>14</v>
      </c>
      <c r="M2772">
        <v>2</v>
      </c>
      <c r="N2772">
        <v>19</v>
      </c>
      <c r="O2772" t="s">
        <v>3354</v>
      </c>
      <c r="P2772" t="s">
        <v>3349</v>
      </c>
      <c r="Q2772" s="7">
        <f>fact_orders[[#This Row],[Original Price]]*(1-fact_orders[[#This Row],[Discount%]])</f>
        <v>559.5</v>
      </c>
      <c r="R2772">
        <f>fact_orders[[#This Row],[Original Price]]*fact_orders[[#This Row],[Discount%]]</f>
        <v>559.5</v>
      </c>
      <c r="S2772">
        <f>YEAR(fact_orders[[#This Row],[Date]])</f>
        <v>2021</v>
      </c>
      <c r="T2772">
        <f>MONTH(fact_orders[[#This Row],[Date]])</f>
        <v>7</v>
      </c>
      <c r="U2772" t="str">
        <f>TEXT(fact_orders[[#This Row],[Date]],"mmm-yyyy")</f>
        <v>Jul-2021</v>
      </c>
      <c r="V2772" t="str">
        <f>"Q"&amp;ROUNDUP(MONTH(fact_orders[[#This Row],[Date]])/3,0)</f>
        <v>Q3</v>
      </c>
      <c r="W2772" t="str" cm="1">
        <f t="array" ref="W2772">_xlfn.IFS(
fact_orders[[#This Row],[dim_customers.Customer Age]]&lt;=25,"18-25",
fact_orders[[#This Row],[dim_customers.Customer Age]]&lt;=35,"26-35",
fact_orders[[#This Row],[dim_customers.Customer Age]]&lt;=45,"36-45",
fact_orders[[#This Row],[dim_customers.Customer Age]]&lt;=55,"46-55",
TRUE,"56+"
)</f>
        <v>18-25</v>
      </c>
      <c r="X2772" t="str" cm="1">
        <f t="array" ref="X2772">_xlfn.IFS(fact_orders[[#This Row],[Original Price]]&lt;250,"Under 250", fact_orders[[#This Row],[Original Price]]&lt;500, "250-499",fact_orders[[#This Row],[Original Price]]&lt;1000,"500-999",fact_orders[[#This Row],[Original Price]]&lt;2000,"1000-1999",TRUE,"2000+")</f>
        <v>1000-1999</v>
      </c>
      <c r="Y2772" t="str" cm="1">
        <f t="array" ref="Y2772">_xlfn.IFS(fact_orders[[#This Row],[Discount%]]&lt;0.2,"10-19%",fact_orders[[#This Row],[Discount%]]&lt;0.3,"20-29%",fact_orders[[#This Row],[Discount%]]&lt;0.4,"30-39%",fact_orders[[#This Row],[Discount%]]&lt;0.5,"40-49%",TRUE,"50%+")</f>
        <v>50%+</v>
      </c>
    </row>
    <row r="2773" spans="1:25" hidden="1" x14ac:dyDescent="0.3">
      <c r="A2773" t="s">
        <v>6189</v>
      </c>
      <c r="B2773" t="s">
        <v>3357</v>
      </c>
      <c r="C2773" t="s">
        <v>2601</v>
      </c>
      <c r="D2773" s="2">
        <v>44410</v>
      </c>
      <c r="E2773">
        <v>1119</v>
      </c>
      <c r="F2773" s="4">
        <v>0.5</v>
      </c>
      <c r="G2773" t="s">
        <v>2115</v>
      </c>
      <c r="H2773" t="s">
        <v>2461</v>
      </c>
      <c r="I2773" t="s">
        <v>2593</v>
      </c>
      <c r="J2773" t="s">
        <v>2506</v>
      </c>
      <c r="K2773" t="s">
        <v>2119</v>
      </c>
      <c r="L2773" t="s">
        <v>14</v>
      </c>
      <c r="M2773">
        <v>5</v>
      </c>
      <c r="N2773">
        <v>20</v>
      </c>
      <c r="O2773" t="s">
        <v>3354</v>
      </c>
      <c r="P2773" t="s">
        <v>3349</v>
      </c>
      <c r="Q2773" s="7">
        <f>fact_orders[[#This Row],[Original Price]]*(1-fact_orders[[#This Row],[Discount%]])</f>
        <v>559.5</v>
      </c>
      <c r="R2773">
        <f>fact_orders[[#This Row],[Original Price]]*fact_orders[[#This Row],[Discount%]]</f>
        <v>559.5</v>
      </c>
      <c r="S2773">
        <f>YEAR(fact_orders[[#This Row],[Date]])</f>
        <v>2021</v>
      </c>
      <c r="T2773">
        <f>MONTH(fact_orders[[#This Row],[Date]])</f>
        <v>8</v>
      </c>
      <c r="U2773" t="str">
        <f>TEXT(fact_orders[[#This Row],[Date]],"mmm-yyyy")</f>
        <v>Aug-2021</v>
      </c>
      <c r="V2773" t="str">
        <f>"Q"&amp;ROUNDUP(MONTH(fact_orders[[#This Row],[Date]])/3,0)</f>
        <v>Q3</v>
      </c>
      <c r="W2773" t="str" cm="1">
        <f t="array" ref="W2773">_xlfn.IFS(
fact_orders[[#This Row],[dim_customers.Customer Age]]&lt;=25,"18-25",
fact_orders[[#This Row],[dim_customers.Customer Age]]&lt;=35,"26-35",
fact_orders[[#This Row],[dim_customers.Customer Age]]&lt;=45,"36-45",
fact_orders[[#This Row],[dim_customers.Customer Age]]&lt;=55,"46-55",
TRUE,"56+"
)</f>
        <v>18-25</v>
      </c>
      <c r="X2773" t="str" cm="1">
        <f t="array" ref="X2773">_xlfn.IFS(fact_orders[[#This Row],[Original Price]]&lt;250,"Under 250", fact_orders[[#This Row],[Original Price]]&lt;500, "250-499",fact_orders[[#This Row],[Original Price]]&lt;1000,"500-999",fact_orders[[#This Row],[Original Price]]&lt;2000,"1000-1999",TRUE,"2000+")</f>
        <v>1000-1999</v>
      </c>
      <c r="Y2773" t="str" cm="1">
        <f t="array" ref="Y2773">_xlfn.IFS(fact_orders[[#This Row],[Discount%]]&lt;0.2,"10-19%",fact_orders[[#This Row],[Discount%]]&lt;0.3,"20-29%",fact_orders[[#This Row],[Discount%]]&lt;0.4,"30-39%",fact_orders[[#This Row],[Discount%]]&lt;0.5,"40-49%",TRUE,"50%+")</f>
        <v>50%+</v>
      </c>
    </row>
    <row r="2774" spans="1:25" hidden="1" x14ac:dyDescent="0.3">
      <c r="A2774" t="s">
        <v>6190</v>
      </c>
      <c r="B2774" t="s">
        <v>3358</v>
      </c>
      <c r="C2774" t="s">
        <v>2602</v>
      </c>
      <c r="D2774" s="2">
        <v>44722</v>
      </c>
      <c r="E2774">
        <v>1119</v>
      </c>
      <c r="F2774" s="4">
        <v>0.3</v>
      </c>
      <c r="G2774" t="s">
        <v>2115</v>
      </c>
      <c r="H2774" t="s">
        <v>2461</v>
      </c>
      <c r="I2774" t="s">
        <v>2593</v>
      </c>
      <c r="J2774" t="s">
        <v>2506</v>
      </c>
      <c r="K2774" t="s">
        <v>2119</v>
      </c>
      <c r="L2774" t="s">
        <v>25</v>
      </c>
      <c r="M2774">
        <v>5</v>
      </c>
      <c r="N2774">
        <v>21</v>
      </c>
      <c r="O2774" t="s">
        <v>3359</v>
      </c>
      <c r="P2774" t="s">
        <v>3349</v>
      </c>
      <c r="Q2774" s="7">
        <f>fact_orders[[#This Row],[Original Price]]*(1-fact_orders[[#This Row],[Discount%]])</f>
        <v>783.3</v>
      </c>
      <c r="R2774">
        <f>fact_orders[[#This Row],[Original Price]]*fact_orders[[#This Row],[Discount%]]</f>
        <v>335.7</v>
      </c>
      <c r="S2774">
        <f>YEAR(fact_orders[[#This Row],[Date]])</f>
        <v>2022</v>
      </c>
      <c r="T2774">
        <f>MONTH(fact_orders[[#This Row],[Date]])</f>
        <v>6</v>
      </c>
      <c r="U2774" t="str">
        <f>TEXT(fact_orders[[#This Row],[Date]],"mmm-yyyy")</f>
        <v>Jun-2022</v>
      </c>
      <c r="V2774" t="str">
        <f>"Q"&amp;ROUNDUP(MONTH(fact_orders[[#This Row],[Date]])/3,0)</f>
        <v>Q2</v>
      </c>
      <c r="W2774" t="str" cm="1">
        <f t="array" ref="W2774">_xlfn.IFS(
fact_orders[[#This Row],[dim_customers.Customer Age]]&lt;=25,"18-25",
fact_orders[[#This Row],[dim_customers.Customer Age]]&lt;=35,"26-35",
fact_orders[[#This Row],[dim_customers.Customer Age]]&lt;=45,"36-45",
fact_orders[[#This Row],[dim_customers.Customer Age]]&lt;=55,"46-55",
TRUE,"56+"
)</f>
        <v>18-25</v>
      </c>
      <c r="X2774" t="str" cm="1">
        <f t="array" ref="X2774">_xlfn.IFS(fact_orders[[#This Row],[Original Price]]&lt;250,"Under 250", fact_orders[[#This Row],[Original Price]]&lt;500, "250-499",fact_orders[[#This Row],[Original Price]]&lt;1000,"500-999",fact_orders[[#This Row],[Original Price]]&lt;2000,"1000-1999",TRUE,"2000+")</f>
        <v>1000-1999</v>
      </c>
      <c r="Y2774" t="str" cm="1">
        <f t="array" ref="Y2774">_xlfn.IFS(fact_orders[[#This Row],[Discount%]]&lt;0.2,"10-19%",fact_orders[[#This Row],[Discount%]]&lt;0.3,"20-29%",fact_orders[[#This Row],[Discount%]]&lt;0.4,"30-39%",fact_orders[[#This Row],[Discount%]]&lt;0.5,"40-49%",TRUE,"50%+")</f>
        <v>30-39%</v>
      </c>
    </row>
    <row r="2775" spans="1:25" hidden="1" x14ac:dyDescent="0.3">
      <c r="A2775" t="s">
        <v>6191</v>
      </c>
      <c r="B2775" t="s">
        <v>3360</v>
      </c>
      <c r="C2775" t="s">
        <v>2603</v>
      </c>
      <c r="D2775" s="2">
        <v>44307</v>
      </c>
      <c r="E2775">
        <v>985</v>
      </c>
      <c r="F2775" s="4">
        <v>0.32</v>
      </c>
      <c r="G2775" t="s">
        <v>2115</v>
      </c>
      <c r="H2775" t="s">
        <v>2461</v>
      </c>
      <c r="I2775" t="s">
        <v>2593</v>
      </c>
      <c r="J2775" t="s">
        <v>2506</v>
      </c>
      <c r="K2775" t="s">
        <v>2119</v>
      </c>
      <c r="L2775" t="s">
        <v>25</v>
      </c>
      <c r="M2775">
        <v>5</v>
      </c>
      <c r="N2775">
        <v>22</v>
      </c>
      <c r="O2775" t="s">
        <v>3359</v>
      </c>
      <c r="P2775" t="s">
        <v>3349</v>
      </c>
      <c r="Q2775" s="7">
        <f>fact_orders[[#This Row],[Original Price]]*(1-fact_orders[[#This Row],[Discount%]])</f>
        <v>669.8</v>
      </c>
      <c r="R2775">
        <f>fact_orders[[#This Row],[Original Price]]*fact_orders[[#This Row],[Discount%]]</f>
        <v>315.2</v>
      </c>
      <c r="S2775">
        <f>YEAR(fact_orders[[#This Row],[Date]])</f>
        <v>2021</v>
      </c>
      <c r="T2775">
        <f>MONTH(fact_orders[[#This Row],[Date]])</f>
        <v>4</v>
      </c>
      <c r="U2775" t="str">
        <f>TEXT(fact_orders[[#This Row],[Date]],"mmm-yyyy")</f>
        <v>Apr-2021</v>
      </c>
      <c r="V2775" t="str">
        <f>"Q"&amp;ROUNDUP(MONTH(fact_orders[[#This Row],[Date]])/3,0)</f>
        <v>Q2</v>
      </c>
      <c r="W2775" t="str" cm="1">
        <f t="array" ref="W2775">_xlfn.IFS(
fact_orders[[#This Row],[dim_customers.Customer Age]]&lt;=25,"18-25",
fact_orders[[#This Row],[dim_customers.Customer Age]]&lt;=35,"26-35",
fact_orders[[#This Row],[dim_customers.Customer Age]]&lt;=45,"36-45",
fact_orders[[#This Row],[dim_customers.Customer Age]]&lt;=55,"46-55",
TRUE,"56+"
)</f>
        <v>18-25</v>
      </c>
      <c r="X2775" t="str" cm="1">
        <f t="array" ref="X2775">_xlfn.IFS(fact_orders[[#This Row],[Original Price]]&lt;250,"Under 250", fact_orders[[#This Row],[Original Price]]&lt;500, "250-499",fact_orders[[#This Row],[Original Price]]&lt;1000,"500-999",fact_orders[[#This Row],[Original Price]]&lt;2000,"1000-1999",TRUE,"2000+")</f>
        <v>500-999</v>
      </c>
      <c r="Y2775" t="str" cm="1">
        <f t="array" ref="Y2775">_xlfn.IFS(fact_orders[[#This Row],[Discount%]]&lt;0.2,"10-19%",fact_orders[[#This Row],[Discount%]]&lt;0.3,"20-29%",fact_orders[[#This Row],[Discount%]]&lt;0.4,"30-39%",fact_orders[[#This Row],[Discount%]]&lt;0.5,"40-49%",TRUE,"50%+")</f>
        <v>30-39%</v>
      </c>
    </row>
    <row r="2776" spans="1:25" hidden="1" x14ac:dyDescent="0.3">
      <c r="A2776" t="s">
        <v>6192</v>
      </c>
      <c r="B2776" t="s">
        <v>3361</v>
      </c>
      <c r="C2776" t="s">
        <v>2604</v>
      </c>
      <c r="D2776" s="2">
        <v>44969</v>
      </c>
      <c r="E2776">
        <v>985</v>
      </c>
      <c r="F2776" s="4">
        <v>0.25</v>
      </c>
      <c r="G2776" t="s">
        <v>2115</v>
      </c>
      <c r="H2776" t="s">
        <v>2461</v>
      </c>
      <c r="I2776" t="s">
        <v>2593</v>
      </c>
      <c r="J2776" t="s">
        <v>2506</v>
      </c>
      <c r="K2776" t="s">
        <v>2119</v>
      </c>
      <c r="L2776" t="s">
        <v>25</v>
      </c>
      <c r="M2776">
        <v>4</v>
      </c>
      <c r="N2776">
        <v>16</v>
      </c>
      <c r="O2776" t="s">
        <v>3362</v>
      </c>
      <c r="P2776" t="s">
        <v>3363</v>
      </c>
      <c r="Q2776" s="7">
        <f>fact_orders[[#This Row],[Original Price]]*(1-fact_orders[[#This Row],[Discount%]])</f>
        <v>738.75</v>
      </c>
      <c r="R2776">
        <f>fact_orders[[#This Row],[Original Price]]*fact_orders[[#This Row],[Discount%]]</f>
        <v>246.25</v>
      </c>
      <c r="S2776">
        <f>YEAR(fact_orders[[#This Row],[Date]])</f>
        <v>2023</v>
      </c>
      <c r="T2776">
        <f>MONTH(fact_orders[[#This Row],[Date]])</f>
        <v>2</v>
      </c>
      <c r="U2776" t="str">
        <f>TEXT(fact_orders[[#This Row],[Date]],"mmm-yyyy")</f>
        <v>Feb-2023</v>
      </c>
      <c r="V2776" t="str">
        <f>"Q"&amp;ROUNDUP(MONTH(fact_orders[[#This Row],[Date]])/3,0)</f>
        <v>Q1</v>
      </c>
      <c r="W2776" t="str" cm="1">
        <f t="array" ref="W2776">_xlfn.IFS(
fact_orders[[#This Row],[dim_customers.Customer Age]]&lt;=25,"18-25",
fact_orders[[#This Row],[dim_customers.Customer Age]]&lt;=35,"26-35",
fact_orders[[#This Row],[dim_customers.Customer Age]]&lt;=45,"36-45",
fact_orders[[#This Row],[dim_customers.Customer Age]]&lt;=55,"46-55",
TRUE,"56+"
)</f>
        <v>18-25</v>
      </c>
      <c r="X2776" t="str" cm="1">
        <f t="array" ref="X2776">_xlfn.IFS(fact_orders[[#This Row],[Original Price]]&lt;250,"Under 250", fact_orders[[#This Row],[Original Price]]&lt;500, "250-499",fact_orders[[#This Row],[Original Price]]&lt;1000,"500-999",fact_orders[[#This Row],[Original Price]]&lt;2000,"1000-1999",TRUE,"2000+")</f>
        <v>500-999</v>
      </c>
      <c r="Y2776" t="str" cm="1">
        <f t="array" ref="Y2776">_xlfn.IFS(fact_orders[[#This Row],[Discount%]]&lt;0.2,"10-19%",fact_orders[[#This Row],[Discount%]]&lt;0.3,"20-29%",fact_orders[[#This Row],[Discount%]]&lt;0.4,"30-39%",fact_orders[[#This Row],[Discount%]]&lt;0.5,"40-49%",TRUE,"50%+")</f>
        <v>20-29%</v>
      </c>
    </row>
    <row r="2777" spans="1:25" hidden="1" x14ac:dyDescent="0.3">
      <c r="A2777" t="s">
        <v>6193</v>
      </c>
      <c r="B2777" t="s">
        <v>3364</v>
      </c>
      <c r="C2777" t="s">
        <v>2605</v>
      </c>
      <c r="D2777" s="2">
        <v>44560</v>
      </c>
      <c r="E2777">
        <v>985</v>
      </c>
      <c r="F2777" s="4">
        <v>0.45</v>
      </c>
      <c r="G2777" t="s">
        <v>2115</v>
      </c>
      <c r="H2777" t="s">
        <v>2461</v>
      </c>
      <c r="I2777" t="s">
        <v>2593</v>
      </c>
      <c r="J2777" t="s">
        <v>2506</v>
      </c>
      <c r="K2777" t="s">
        <v>2119</v>
      </c>
      <c r="L2777" t="s">
        <v>25</v>
      </c>
      <c r="M2777">
        <v>4</v>
      </c>
      <c r="N2777">
        <v>17</v>
      </c>
      <c r="O2777" t="s">
        <v>3362</v>
      </c>
      <c r="P2777" t="s">
        <v>3363</v>
      </c>
      <c r="Q2777" s="7">
        <f>fact_orders[[#This Row],[Original Price]]*(1-fact_orders[[#This Row],[Discount%]])</f>
        <v>541.75</v>
      </c>
      <c r="R2777">
        <f>fact_orders[[#This Row],[Original Price]]*fact_orders[[#This Row],[Discount%]]</f>
        <v>443.25</v>
      </c>
      <c r="S2777">
        <f>YEAR(fact_orders[[#This Row],[Date]])</f>
        <v>2021</v>
      </c>
      <c r="T2777">
        <f>MONTH(fact_orders[[#This Row],[Date]])</f>
        <v>12</v>
      </c>
      <c r="U2777" t="str">
        <f>TEXT(fact_orders[[#This Row],[Date]],"mmm-yyyy")</f>
        <v>Dec-2021</v>
      </c>
      <c r="V2777" t="str">
        <f>"Q"&amp;ROUNDUP(MONTH(fact_orders[[#This Row],[Date]])/3,0)</f>
        <v>Q4</v>
      </c>
      <c r="W2777" t="str" cm="1">
        <f t="array" ref="W2777">_xlfn.IFS(
fact_orders[[#This Row],[dim_customers.Customer Age]]&lt;=25,"18-25",
fact_orders[[#This Row],[dim_customers.Customer Age]]&lt;=35,"26-35",
fact_orders[[#This Row],[dim_customers.Customer Age]]&lt;=45,"36-45",
fact_orders[[#This Row],[dim_customers.Customer Age]]&lt;=55,"46-55",
TRUE,"56+"
)</f>
        <v>18-25</v>
      </c>
      <c r="X2777" t="str" cm="1">
        <f t="array" ref="X2777">_xlfn.IFS(fact_orders[[#This Row],[Original Price]]&lt;250,"Under 250", fact_orders[[#This Row],[Original Price]]&lt;500, "250-499",fact_orders[[#This Row],[Original Price]]&lt;1000,"500-999",fact_orders[[#This Row],[Original Price]]&lt;2000,"1000-1999",TRUE,"2000+")</f>
        <v>500-999</v>
      </c>
      <c r="Y2777" t="str" cm="1">
        <f t="array" ref="Y2777">_xlfn.IFS(fact_orders[[#This Row],[Discount%]]&lt;0.2,"10-19%",fact_orders[[#This Row],[Discount%]]&lt;0.3,"20-29%",fact_orders[[#This Row],[Discount%]]&lt;0.4,"30-39%",fact_orders[[#This Row],[Discount%]]&lt;0.5,"40-49%",TRUE,"50%+")</f>
        <v>40-49%</v>
      </c>
    </row>
    <row r="2778" spans="1:25" hidden="1" x14ac:dyDescent="0.3">
      <c r="A2778" t="s">
        <v>6194</v>
      </c>
      <c r="B2778" t="s">
        <v>3365</v>
      </c>
      <c r="C2778" t="s">
        <v>2606</v>
      </c>
      <c r="D2778" s="2">
        <v>44492</v>
      </c>
      <c r="E2778">
        <v>985</v>
      </c>
      <c r="F2778" s="4">
        <v>0.15</v>
      </c>
      <c r="G2778" t="s">
        <v>2115</v>
      </c>
      <c r="H2778" t="s">
        <v>2461</v>
      </c>
      <c r="I2778" t="s">
        <v>2593</v>
      </c>
      <c r="J2778" t="s">
        <v>2506</v>
      </c>
      <c r="K2778" t="s">
        <v>2119</v>
      </c>
      <c r="L2778" t="s">
        <v>25</v>
      </c>
      <c r="M2778">
        <v>4</v>
      </c>
      <c r="N2778">
        <v>18</v>
      </c>
      <c r="O2778" t="s">
        <v>3362</v>
      </c>
      <c r="P2778" t="s">
        <v>3363</v>
      </c>
      <c r="Q2778" s="7">
        <f>fact_orders[[#This Row],[Original Price]]*(1-fact_orders[[#This Row],[Discount%]])</f>
        <v>837.25</v>
      </c>
      <c r="R2778">
        <f>fact_orders[[#This Row],[Original Price]]*fact_orders[[#This Row],[Discount%]]</f>
        <v>147.75</v>
      </c>
      <c r="S2778">
        <f>YEAR(fact_orders[[#This Row],[Date]])</f>
        <v>2021</v>
      </c>
      <c r="T2778">
        <f>MONTH(fact_orders[[#This Row],[Date]])</f>
        <v>10</v>
      </c>
      <c r="U2778" t="str">
        <f>TEXT(fact_orders[[#This Row],[Date]],"mmm-yyyy")</f>
        <v>Oct-2021</v>
      </c>
      <c r="V2778" t="str">
        <f>"Q"&amp;ROUNDUP(MONTH(fact_orders[[#This Row],[Date]])/3,0)</f>
        <v>Q4</v>
      </c>
      <c r="W2778" t="str" cm="1">
        <f t="array" ref="W2778">_xlfn.IFS(
fact_orders[[#This Row],[dim_customers.Customer Age]]&lt;=25,"18-25",
fact_orders[[#This Row],[dim_customers.Customer Age]]&lt;=35,"26-35",
fact_orders[[#This Row],[dim_customers.Customer Age]]&lt;=45,"36-45",
fact_orders[[#This Row],[dim_customers.Customer Age]]&lt;=55,"46-55",
TRUE,"56+"
)</f>
        <v>18-25</v>
      </c>
      <c r="X2778" t="str" cm="1">
        <f t="array" ref="X2778">_xlfn.IFS(fact_orders[[#This Row],[Original Price]]&lt;250,"Under 250", fact_orders[[#This Row],[Original Price]]&lt;500, "250-499",fact_orders[[#This Row],[Original Price]]&lt;1000,"500-999",fact_orders[[#This Row],[Original Price]]&lt;2000,"1000-1999",TRUE,"2000+")</f>
        <v>500-999</v>
      </c>
      <c r="Y2778" t="str" cm="1">
        <f t="array" ref="Y2778">_xlfn.IFS(fact_orders[[#This Row],[Discount%]]&lt;0.2,"10-19%",fact_orders[[#This Row],[Discount%]]&lt;0.3,"20-29%",fact_orders[[#This Row],[Discount%]]&lt;0.4,"30-39%",fact_orders[[#This Row],[Discount%]]&lt;0.5,"40-49%",TRUE,"50%+")</f>
        <v>10-19%</v>
      </c>
    </row>
    <row r="2779" spans="1:25" hidden="1" x14ac:dyDescent="0.3">
      <c r="A2779" t="s">
        <v>6195</v>
      </c>
      <c r="B2779" t="s">
        <v>3366</v>
      </c>
      <c r="C2779" t="s">
        <v>2607</v>
      </c>
      <c r="D2779" s="2">
        <v>44919</v>
      </c>
      <c r="E2779">
        <v>985</v>
      </c>
      <c r="F2779" s="4">
        <v>0.33</v>
      </c>
      <c r="G2779" t="s">
        <v>2115</v>
      </c>
      <c r="H2779" t="s">
        <v>2461</v>
      </c>
      <c r="I2779" t="s">
        <v>2593</v>
      </c>
      <c r="J2779" t="s">
        <v>2506</v>
      </c>
      <c r="K2779" t="s">
        <v>2119</v>
      </c>
      <c r="L2779" t="s">
        <v>25</v>
      </c>
      <c r="M2779">
        <v>5</v>
      </c>
      <c r="N2779">
        <v>19</v>
      </c>
      <c r="O2779" t="s">
        <v>3362</v>
      </c>
      <c r="P2779" t="s">
        <v>3363</v>
      </c>
      <c r="Q2779" s="7">
        <f>fact_orders[[#This Row],[Original Price]]*(1-fact_orders[[#This Row],[Discount%]])</f>
        <v>659.94999999999993</v>
      </c>
      <c r="R2779">
        <f>fact_orders[[#This Row],[Original Price]]*fact_orders[[#This Row],[Discount%]]</f>
        <v>325.05</v>
      </c>
      <c r="S2779">
        <f>YEAR(fact_orders[[#This Row],[Date]])</f>
        <v>2022</v>
      </c>
      <c r="T2779">
        <f>MONTH(fact_orders[[#This Row],[Date]])</f>
        <v>12</v>
      </c>
      <c r="U2779" t="str">
        <f>TEXT(fact_orders[[#This Row],[Date]],"mmm-yyyy")</f>
        <v>Dec-2022</v>
      </c>
      <c r="V2779" t="str">
        <f>"Q"&amp;ROUNDUP(MONTH(fact_orders[[#This Row],[Date]])/3,0)</f>
        <v>Q4</v>
      </c>
      <c r="W2779" t="str" cm="1">
        <f t="array" ref="W2779">_xlfn.IFS(
fact_orders[[#This Row],[dim_customers.Customer Age]]&lt;=25,"18-25",
fact_orders[[#This Row],[dim_customers.Customer Age]]&lt;=35,"26-35",
fact_orders[[#This Row],[dim_customers.Customer Age]]&lt;=45,"36-45",
fact_orders[[#This Row],[dim_customers.Customer Age]]&lt;=55,"46-55",
TRUE,"56+"
)</f>
        <v>18-25</v>
      </c>
      <c r="X2779" t="str" cm="1">
        <f t="array" ref="X2779">_xlfn.IFS(fact_orders[[#This Row],[Original Price]]&lt;250,"Under 250", fact_orders[[#This Row],[Original Price]]&lt;500, "250-499",fact_orders[[#This Row],[Original Price]]&lt;1000,"500-999",fact_orders[[#This Row],[Original Price]]&lt;2000,"1000-1999",TRUE,"2000+")</f>
        <v>500-999</v>
      </c>
      <c r="Y2779" t="str" cm="1">
        <f t="array" ref="Y2779">_xlfn.IFS(fact_orders[[#This Row],[Discount%]]&lt;0.2,"10-19%",fact_orders[[#This Row],[Discount%]]&lt;0.3,"20-29%",fact_orders[[#This Row],[Discount%]]&lt;0.4,"30-39%",fact_orders[[#This Row],[Discount%]]&lt;0.5,"40-49%",TRUE,"50%+")</f>
        <v>30-39%</v>
      </c>
    </row>
    <row r="2780" spans="1:25" hidden="1" x14ac:dyDescent="0.3">
      <c r="A2780" t="s">
        <v>6196</v>
      </c>
      <c r="B2780" t="s">
        <v>3367</v>
      </c>
      <c r="C2780" t="s">
        <v>2608</v>
      </c>
      <c r="D2780" s="2">
        <v>44651</v>
      </c>
      <c r="E2780">
        <v>369</v>
      </c>
      <c r="F2780" s="4">
        <v>0.42</v>
      </c>
      <c r="G2780" t="s">
        <v>2115</v>
      </c>
      <c r="H2780" t="s">
        <v>2461</v>
      </c>
      <c r="I2780" t="s">
        <v>2593</v>
      </c>
      <c r="J2780" t="s">
        <v>2506</v>
      </c>
      <c r="K2780" t="s">
        <v>2119</v>
      </c>
      <c r="L2780" t="s">
        <v>25</v>
      </c>
      <c r="M2780">
        <v>5</v>
      </c>
      <c r="N2780">
        <v>20</v>
      </c>
      <c r="O2780" t="s">
        <v>3368</v>
      </c>
      <c r="P2780" t="s">
        <v>3363</v>
      </c>
      <c r="Q2780" s="7">
        <f>fact_orders[[#This Row],[Original Price]]*(1-fact_orders[[#This Row],[Discount%]])</f>
        <v>214.02000000000004</v>
      </c>
      <c r="R2780">
        <f>fact_orders[[#This Row],[Original Price]]*fact_orders[[#This Row],[Discount%]]</f>
        <v>154.97999999999999</v>
      </c>
      <c r="S2780">
        <f>YEAR(fact_orders[[#This Row],[Date]])</f>
        <v>2022</v>
      </c>
      <c r="T2780">
        <f>MONTH(fact_orders[[#This Row],[Date]])</f>
        <v>3</v>
      </c>
      <c r="U2780" t="str">
        <f>TEXT(fact_orders[[#This Row],[Date]],"mmm-yyyy")</f>
        <v>Mar-2022</v>
      </c>
      <c r="V2780" t="str">
        <f>"Q"&amp;ROUNDUP(MONTH(fact_orders[[#This Row],[Date]])/3,0)</f>
        <v>Q1</v>
      </c>
      <c r="W2780" t="str" cm="1">
        <f t="array" ref="W2780">_xlfn.IFS(
fact_orders[[#This Row],[dim_customers.Customer Age]]&lt;=25,"18-25",
fact_orders[[#This Row],[dim_customers.Customer Age]]&lt;=35,"26-35",
fact_orders[[#This Row],[dim_customers.Customer Age]]&lt;=45,"36-45",
fact_orders[[#This Row],[dim_customers.Customer Age]]&lt;=55,"46-55",
TRUE,"56+"
)</f>
        <v>18-25</v>
      </c>
      <c r="X2780" t="str" cm="1">
        <f t="array" ref="X2780">_xlfn.IFS(fact_orders[[#This Row],[Original Price]]&lt;250,"Under 250", fact_orders[[#This Row],[Original Price]]&lt;500, "250-499",fact_orders[[#This Row],[Original Price]]&lt;1000,"500-999",fact_orders[[#This Row],[Original Price]]&lt;2000,"1000-1999",TRUE,"2000+")</f>
        <v>250-499</v>
      </c>
      <c r="Y2780" t="str" cm="1">
        <f t="array" ref="Y2780">_xlfn.IFS(fact_orders[[#This Row],[Discount%]]&lt;0.2,"10-19%",fact_orders[[#This Row],[Discount%]]&lt;0.3,"20-29%",fact_orders[[#This Row],[Discount%]]&lt;0.4,"30-39%",fact_orders[[#This Row],[Discount%]]&lt;0.5,"40-49%",TRUE,"50%+")</f>
        <v>40-49%</v>
      </c>
    </row>
    <row r="2781" spans="1:25" hidden="1" x14ac:dyDescent="0.3">
      <c r="A2781" t="s">
        <v>6197</v>
      </c>
      <c r="B2781" t="s">
        <v>3369</v>
      </c>
      <c r="C2781" t="s">
        <v>2609</v>
      </c>
      <c r="D2781" s="2">
        <v>44700</v>
      </c>
      <c r="E2781">
        <v>399</v>
      </c>
      <c r="F2781" s="4">
        <v>0.42</v>
      </c>
      <c r="G2781" t="s">
        <v>2115</v>
      </c>
      <c r="H2781" t="s">
        <v>2461</v>
      </c>
      <c r="I2781" t="s">
        <v>2593</v>
      </c>
      <c r="J2781" t="s">
        <v>2258</v>
      </c>
      <c r="K2781" t="s">
        <v>2119</v>
      </c>
      <c r="L2781" t="s">
        <v>25</v>
      </c>
      <c r="M2781">
        <v>3</v>
      </c>
      <c r="N2781">
        <v>21</v>
      </c>
      <c r="O2781" t="s">
        <v>3368</v>
      </c>
      <c r="P2781" t="s">
        <v>3363</v>
      </c>
      <c r="Q2781" s="7">
        <f>fact_orders[[#This Row],[Original Price]]*(1-fact_orders[[#This Row],[Discount%]])</f>
        <v>231.42000000000002</v>
      </c>
      <c r="R2781">
        <f>fact_orders[[#This Row],[Original Price]]*fact_orders[[#This Row],[Discount%]]</f>
        <v>167.57999999999998</v>
      </c>
      <c r="S2781">
        <f>YEAR(fact_orders[[#This Row],[Date]])</f>
        <v>2022</v>
      </c>
      <c r="T2781">
        <f>MONTH(fact_orders[[#This Row],[Date]])</f>
        <v>5</v>
      </c>
      <c r="U2781" t="str">
        <f>TEXT(fact_orders[[#This Row],[Date]],"mmm-yyyy")</f>
        <v>May-2022</v>
      </c>
      <c r="V2781" t="str">
        <f>"Q"&amp;ROUNDUP(MONTH(fact_orders[[#This Row],[Date]])/3,0)</f>
        <v>Q2</v>
      </c>
      <c r="W2781" t="str" cm="1">
        <f t="array" ref="W2781">_xlfn.IFS(
fact_orders[[#This Row],[dim_customers.Customer Age]]&lt;=25,"18-25",
fact_orders[[#This Row],[dim_customers.Customer Age]]&lt;=35,"26-35",
fact_orders[[#This Row],[dim_customers.Customer Age]]&lt;=45,"36-45",
fact_orders[[#This Row],[dim_customers.Customer Age]]&lt;=55,"46-55",
TRUE,"56+"
)</f>
        <v>18-25</v>
      </c>
      <c r="X2781" t="str" cm="1">
        <f t="array" ref="X2781">_xlfn.IFS(fact_orders[[#This Row],[Original Price]]&lt;250,"Under 250", fact_orders[[#This Row],[Original Price]]&lt;500, "250-499",fact_orders[[#This Row],[Original Price]]&lt;1000,"500-999",fact_orders[[#This Row],[Original Price]]&lt;2000,"1000-1999",TRUE,"2000+")</f>
        <v>250-499</v>
      </c>
      <c r="Y2781" t="str" cm="1">
        <f t="array" ref="Y2781">_xlfn.IFS(fact_orders[[#This Row],[Discount%]]&lt;0.2,"10-19%",fact_orders[[#This Row],[Discount%]]&lt;0.3,"20-29%",fact_orders[[#This Row],[Discount%]]&lt;0.4,"30-39%",fact_orders[[#This Row],[Discount%]]&lt;0.5,"40-49%",TRUE,"50%+")</f>
        <v>40-49%</v>
      </c>
    </row>
    <row r="2782" spans="1:25" hidden="1" x14ac:dyDescent="0.3">
      <c r="A2782" t="s">
        <v>6198</v>
      </c>
      <c r="B2782" t="s">
        <v>3370</v>
      </c>
      <c r="C2782" t="s">
        <v>2610</v>
      </c>
      <c r="D2782" s="2">
        <v>44272</v>
      </c>
      <c r="E2782">
        <v>399</v>
      </c>
      <c r="F2782" s="4">
        <v>0.39</v>
      </c>
      <c r="G2782" t="s">
        <v>2115</v>
      </c>
      <c r="H2782" t="s">
        <v>2461</v>
      </c>
      <c r="I2782" t="s">
        <v>2593</v>
      </c>
      <c r="J2782" t="s">
        <v>2258</v>
      </c>
      <c r="K2782" t="s">
        <v>2119</v>
      </c>
      <c r="L2782" t="s">
        <v>25</v>
      </c>
      <c r="M2782">
        <v>5</v>
      </c>
      <c r="N2782">
        <v>22</v>
      </c>
      <c r="O2782" t="s">
        <v>3368</v>
      </c>
      <c r="P2782" t="s">
        <v>3363</v>
      </c>
      <c r="Q2782" s="7">
        <f>fact_orders[[#This Row],[Original Price]]*(1-fact_orders[[#This Row],[Discount%]])</f>
        <v>243.39</v>
      </c>
      <c r="R2782">
        <f>fact_orders[[#This Row],[Original Price]]*fact_orders[[#This Row],[Discount%]]</f>
        <v>155.61000000000001</v>
      </c>
      <c r="S2782">
        <f>YEAR(fact_orders[[#This Row],[Date]])</f>
        <v>2021</v>
      </c>
      <c r="T2782">
        <f>MONTH(fact_orders[[#This Row],[Date]])</f>
        <v>3</v>
      </c>
      <c r="U2782" t="str">
        <f>TEXT(fact_orders[[#This Row],[Date]],"mmm-yyyy")</f>
        <v>Mar-2021</v>
      </c>
      <c r="V2782" t="str">
        <f>"Q"&amp;ROUNDUP(MONTH(fact_orders[[#This Row],[Date]])/3,0)</f>
        <v>Q1</v>
      </c>
      <c r="W2782" t="str" cm="1">
        <f t="array" ref="W2782">_xlfn.IFS(
fact_orders[[#This Row],[dim_customers.Customer Age]]&lt;=25,"18-25",
fact_orders[[#This Row],[dim_customers.Customer Age]]&lt;=35,"26-35",
fact_orders[[#This Row],[dim_customers.Customer Age]]&lt;=45,"36-45",
fact_orders[[#This Row],[dim_customers.Customer Age]]&lt;=55,"46-55",
TRUE,"56+"
)</f>
        <v>18-25</v>
      </c>
      <c r="X2782" t="str" cm="1">
        <f t="array" ref="X2782">_xlfn.IFS(fact_orders[[#This Row],[Original Price]]&lt;250,"Under 250", fact_orders[[#This Row],[Original Price]]&lt;500, "250-499",fact_orders[[#This Row],[Original Price]]&lt;1000,"500-999",fact_orders[[#This Row],[Original Price]]&lt;2000,"1000-1999",TRUE,"2000+")</f>
        <v>250-499</v>
      </c>
      <c r="Y2782" t="str" cm="1">
        <f t="array" ref="Y2782">_xlfn.IFS(fact_orders[[#This Row],[Discount%]]&lt;0.2,"10-19%",fact_orders[[#This Row],[Discount%]]&lt;0.3,"20-29%",fact_orders[[#This Row],[Discount%]]&lt;0.4,"30-39%",fact_orders[[#This Row],[Discount%]]&lt;0.5,"40-49%",TRUE,"50%+")</f>
        <v>30-39%</v>
      </c>
    </row>
    <row r="2783" spans="1:25" hidden="1" x14ac:dyDescent="0.3">
      <c r="A2783" t="s">
        <v>6199</v>
      </c>
      <c r="B2783" t="s">
        <v>3371</v>
      </c>
      <c r="C2783" t="s">
        <v>2611</v>
      </c>
      <c r="D2783" s="2">
        <v>44434</v>
      </c>
      <c r="E2783">
        <v>399</v>
      </c>
      <c r="F2783" s="4">
        <v>0.39</v>
      </c>
      <c r="G2783" t="s">
        <v>2115</v>
      </c>
      <c r="H2783" t="s">
        <v>2461</v>
      </c>
      <c r="I2783" t="s">
        <v>2593</v>
      </c>
      <c r="J2783" t="s">
        <v>2258</v>
      </c>
      <c r="K2783" t="s">
        <v>2119</v>
      </c>
      <c r="L2783" t="s">
        <v>237</v>
      </c>
      <c r="M2783">
        <v>5</v>
      </c>
      <c r="N2783">
        <v>23</v>
      </c>
      <c r="O2783" t="s">
        <v>3368</v>
      </c>
      <c r="P2783" t="s">
        <v>3363</v>
      </c>
      <c r="Q2783" s="7">
        <f>fact_orders[[#This Row],[Original Price]]*(1-fact_orders[[#This Row],[Discount%]])</f>
        <v>243.39</v>
      </c>
      <c r="R2783">
        <f>fact_orders[[#This Row],[Original Price]]*fact_orders[[#This Row],[Discount%]]</f>
        <v>155.61000000000001</v>
      </c>
      <c r="S2783">
        <f>YEAR(fact_orders[[#This Row],[Date]])</f>
        <v>2021</v>
      </c>
      <c r="T2783">
        <f>MONTH(fact_orders[[#This Row],[Date]])</f>
        <v>8</v>
      </c>
      <c r="U2783" t="str">
        <f>TEXT(fact_orders[[#This Row],[Date]],"mmm-yyyy")</f>
        <v>Aug-2021</v>
      </c>
      <c r="V2783" t="str">
        <f>"Q"&amp;ROUNDUP(MONTH(fact_orders[[#This Row],[Date]])/3,0)</f>
        <v>Q3</v>
      </c>
      <c r="W2783" t="str" cm="1">
        <f t="array" ref="W2783">_xlfn.IFS(
fact_orders[[#This Row],[dim_customers.Customer Age]]&lt;=25,"18-25",
fact_orders[[#This Row],[dim_customers.Customer Age]]&lt;=35,"26-35",
fact_orders[[#This Row],[dim_customers.Customer Age]]&lt;=45,"36-45",
fact_orders[[#This Row],[dim_customers.Customer Age]]&lt;=55,"46-55",
TRUE,"56+"
)</f>
        <v>18-25</v>
      </c>
      <c r="X2783" t="str" cm="1">
        <f t="array" ref="X2783">_xlfn.IFS(fact_orders[[#This Row],[Original Price]]&lt;250,"Under 250", fact_orders[[#This Row],[Original Price]]&lt;500, "250-499",fact_orders[[#This Row],[Original Price]]&lt;1000,"500-999",fact_orders[[#This Row],[Original Price]]&lt;2000,"1000-1999",TRUE,"2000+")</f>
        <v>250-499</v>
      </c>
      <c r="Y2783" t="str" cm="1">
        <f t="array" ref="Y2783">_xlfn.IFS(fact_orders[[#This Row],[Discount%]]&lt;0.2,"10-19%",fact_orders[[#This Row],[Discount%]]&lt;0.3,"20-29%",fact_orders[[#This Row],[Discount%]]&lt;0.4,"30-39%",fact_orders[[#This Row],[Discount%]]&lt;0.5,"40-49%",TRUE,"50%+")</f>
        <v>30-39%</v>
      </c>
    </row>
    <row r="2784" spans="1:25" hidden="1" x14ac:dyDescent="0.3">
      <c r="A2784" t="s">
        <v>6200</v>
      </c>
      <c r="B2784" t="s">
        <v>3372</v>
      </c>
      <c r="C2784" t="s">
        <v>2612</v>
      </c>
      <c r="D2784" s="2">
        <v>44226</v>
      </c>
      <c r="E2784">
        <v>399</v>
      </c>
      <c r="F2784" s="4">
        <v>0.39</v>
      </c>
      <c r="G2784" t="s">
        <v>2115</v>
      </c>
      <c r="H2784" t="s">
        <v>2461</v>
      </c>
      <c r="I2784" t="s">
        <v>2593</v>
      </c>
      <c r="J2784" t="s">
        <v>2258</v>
      </c>
      <c r="K2784" t="s">
        <v>2119</v>
      </c>
      <c r="L2784" t="s">
        <v>237</v>
      </c>
      <c r="M2784">
        <v>4</v>
      </c>
      <c r="N2784">
        <v>18</v>
      </c>
      <c r="O2784" t="s">
        <v>3373</v>
      </c>
      <c r="P2784" t="s">
        <v>3363</v>
      </c>
      <c r="Q2784" s="7">
        <f>fact_orders[[#This Row],[Original Price]]*(1-fact_orders[[#This Row],[Discount%]])</f>
        <v>243.39</v>
      </c>
      <c r="R2784">
        <f>fact_orders[[#This Row],[Original Price]]*fact_orders[[#This Row],[Discount%]]</f>
        <v>155.61000000000001</v>
      </c>
      <c r="S2784">
        <f>YEAR(fact_orders[[#This Row],[Date]])</f>
        <v>2021</v>
      </c>
      <c r="T2784">
        <f>MONTH(fact_orders[[#This Row],[Date]])</f>
        <v>1</v>
      </c>
      <c r="U2784" t="str">
        <f>TEXT(fact_orders[[#This Row],[Date]],"mmm-yyyy")</f>
        <v>Jan-2021</v>
      </c>
      <c r="V2784" t="str">
        <f>"Q"&amp;ROUNDUP(MONTH(fact_orders[[#This Row],[Date]])/3,0)</f>
        <v>Q1</v>
      </c>
      <c r="W2784" t="str" cm="1">
        <f t="array" ref="W2784">_xlfn.IFS(
fact_orders[[#This Row],[dim_customers.Customer Age]]&lt;=25,"18-25",
fact_orders[[#This Row],[dim_customers.Customer Age]]&lt;=35,"26-35",
fact_orders[[#This Row],[dim_customers.Customer Age]]&lt;=45,"36-45",
fact_orders[[#This Row],[dim_customers.Customer Age]]&lt;=55,"46-55",
TRUE,"56+"
)</f>
        <v>18-25</v>
      </c>
      <c r="X2784" t="str" cm="1">
        <f t="array" ref="X2784">_xlfn.IFS(fact_orders[[#This Row],[Original Price]]&lt;250,"Under 250", fact_orders[[#This Row],[Original Price]]&lt;500, "250-499",fact_orders[[#This Row],[Original Price]]&lt;1000,"500-999",fact_orders[[#This Row],[Original Price]]&lt;2000,"1000-1999",TRUE,"2000+")</f>
        <v>250-499</v>
      </c>
      <c r="Y2784" t="str" cm="1">
        <f t="array" ref="Y2784">_xlfn.IFS(fact_orders[[#This Row],[Discount%]]&lt;0.2,"10-19%",fact_orders[[#This Row],[Discount%]]&lt;0.3,"20-29%",fact_orders[[#This Row],[Discount%]]&lt;0.4,"30-39%",fact_orders[[#This Row],[Discount%]]&lt;0.5,"40-49%",TRUE,"50%+")</f>
        <v>30-39%</v>
      </c>
    </row>
    <row r="2785" spans="1:25" hidden="1" x14ac:dyDescent="0.3">
      <c r="A2785" t="s">
        <v>6201</v>
      </c>
      <c r="B2785" t="s">
        <v>3374</v>
      </c>
      <c r="C2785" t="s">
        <v>2613</v>
      </c>
      <c r="D2785" s="2">
        <v>44968</v>
      </c>
      <c r="E2785">
        <v>555</v>
      </c>
      <c r="F2785" s="4">
        <v>0.39</v>
      </c>
      <c r="G2785" t="s">
        <v>2115</v>
      </c>
      <c r="H2785" t="s">
        <v>2461</v>
      </c>
      <c r="I2785" t="s">
        <v>2593</v>
      </c>
      <c r="J2785" t="s">
        <v>2258</v>
      </c>
      <c r="K2785" t="s">
        <v>2119</v>
      </c>
      <c r="L2785" t="s">
        <v>237</v>
      </c>
      <c r="M2785">
        <v>3</v>
      </c>
      <c r="N2785">
        <v>18</v>
      </c>
      <c r="O2785" t="s">
        <v>3373</v>
      </c>
      <c r="P2785" t="s">
        <v>3363</v>
      </c>
      <c r="Q2785" s="7">
        <f>fact_orders[[#This Row],[Original Price]]*(1-fact_orders[[#This Row],[Discount%]])</f>
        <v>338.55</v>
      </c>
      <c r="R2785">
        <f>fact_orders[[#This Row],[Original Price]]*fact_orders[[#This Row],[Discount%]]</f>
        <v>216.45000000000002</v>
      </c>
      <c r="S2785">
        <f>YEAR(fact_orders[[#This Row],[Date]])</f>
        <v>2023</v>
      </c>
      <c r="T2785">
        <f>MONTH(fact_orders[[#This Row],[Date]])</f>
        <v>2</v>
      </c>
      <c r="U2785" t="str">
        <f>TEXT(fact_orders[[#This Row],[Date]],"mmm-yyyy")</f>
        <v>Feb-2023</v>
      </c>
      <c r="V2785" t="str">
        <f>"Q"&amp;ROUNDUP(MONTH(fact_orders[[#This Row],[Date]])/3,0)</f>
        <v>Q1</v>
      </c>
      <c r="W2785" t="str" cm="1">
        <f t="array" ref="W2785">_xlfn.IFS(
fact_orders[[#This Row],[dim_customers.Customer Age]]&lt;=25,"18-25",
fact_orders[[#This Row],[dim_customers.Customer Age]]&lt;=35,"26-35",
fact_orders[[#This Row],[dim_customers.Customer Age]]&lt;=45,"36-45",
fact_orders[[#This Row],[dim_customers.Customer Age]]&lt;=55,"46-55",
TRUE,"56+"
)</f>
        <v>18-25</v>
      </c>
      <c r="X2785" t="str" cm="1">
        <f t="array" ref="X2785">_xlfn.IFS(fact_orders[[#This Row],[Original Price]]&lt;250,"Under 250", fact_orders[[#This Row],[Original Price]]&lt;500, "250-499",fact_orders[[#This Row],[Original Price]]&lt;1000,"500-999",fact_orders[[#This Row],[Original Price]]&lt;2000,"1000-1999",TRUE,"2000+")</f>
        <v>500-999</v>
      </c>
      <c r="Y2785" t="str" cm="1">
        <f t="array" ref="Y2785">_xlfn.IFS(fact_orders[[#This Row],[Discount%]]&lt;0.2,"10-19%",fact_orders[[#This Row],[Discount%]]&lt;0.3,"20-29%",fact_orders[[#This Row],[Discount%]]&lt;0.4,"30-39%",fact_orders[[#This Row],[Discount%]]&lt;0.5,"40-49%",TRUE,"50%+")</f>
        <v>30-39%</v>
      </c>
    </row>
    <row r="2786" spans="1:25" hidden="1" x14ac:dyDescent="0.3">
      <c r="A2786" t="s">
        <v>6202</v>
      </c>
      <c r="B2786" t="s">
        <v>3375</v>
      </c>
      <c r="C2786" t="s">
        <v>2614</v>
      </c>
      <c r="D2786" s="2">
        <v>44544</v>
      </c>
      <c r="E2786">
        <v>555</v>
      </c>
      <c r="F2786" s="4">
        <v>0.3</v>
      </c>
      <c r="G2786" t="s">
        <v>2115</v>
      </c>
      <c r="H2786" t="s">
        <v>2461</v>
      </c>
      <c r="I2786" t="s">
        <v>2593</v>
      </c>
      <c r="J2786" t="s">
        <v>2258</v>
      </c>
      <c r="K2786" t="s">
        <v>2119</v>
      </c>
      <c r="L2786" t="s">
        <v>237</v>
      </c>
      <c r="M2786">
        <v>3</v>
      </c>
      <c r="N2786">
        <v>18</v>
      </c>
      <c r="O2786" t="s">
        <v>3373</v>
      </c>
      <c r="P2786" t="s">
        <v>3363</v>
      </c>
      <c r="Q2786" s="7">
        <f>fact_orders[[#This Row],[Original Price]]*(1-fact_orders[[#This Row],[Discount%]])</f>
        <v>388.5</v>
      </c>
      <c r="R2786">
        <f>fact_orders[[#This Row],[Original Price]]*fact_orders[[#This Row],[Discount%]]</f>
        <v>166.5</v>
      </c>
      <c r="S2786">
        <f>YEAR(fact_orders[[#This Row],[Date]])</f>
        <v>2021</v>
      </c>
      <c r="T2786">
        <f>MONTH(fact_orders[[#This Row],[Date]])</f>
        <v>12</v>
      </c>
      <c r="U2786" t="str">
        <f>TEXT(fact_orders[[#This Row],[Date]],"mmm-yyyy")</f>
        <v>Dec-2021</v>
      </c>
      <c r="V2786" t="str">
        <f>"Q"&amp;ROUNDUP(MONTH(fact_orders[[#This Row],[Date]])/3,0)</f>
        <v>Q4</v>
      </c>
      <c r="W2786" t="str" cm="1">
        <f t="array" ref="W2786">_xlfn.IFS(
fact_orders[[#This Row],[dim_customers.Customer Age]]&lt;=25,"18-25",
fact_orders[[#This Row],[dim_customers.Customer Age]]&lt;=35,"26-35",
fact_orders[[#This Row],[dim_customers.Customer Age]]&lt;=45,"36-45",
fact_orders[[#This Row],[dim_customers.Customer Age]]&lt;=55,"46-55",
TRUE,"56+"
)</f>
        <v>18-25</v>
      </c>
      <c r="X2786" t="str" cm="1">
        <f t="array" ref="X2786">_xlfn.IFS(fact_orders[[#This Row],[Original Price]]&lt;250,"Under 250", fact_orders[[#This Row],[Original Price]]&lt;500, "250-499",fact_orders[[#This Row],[Original Price]]&lt;1000,"500-999",fact_orders[[#This Row],[Original Price]]&lt;2000,"1000-1999",TRUE,"2000+")</f>
        <v>500-999</v>
      </c>
      <c r="Y2786" t="str" cm="1">
        <f t="array" ref="Y2786">_xlfn.IFS(fact_orders[[#This Row],[Discount%]]&lt;0.2,"10-19%",fact_orders[[#This Row],[Discount%]]&lt;0.3,"20-29%",fact_orders[[#This Row],[Discount%]]&lt;0.4,"30-39%",fact_orders[[#This Row],[Discount%]]&lt;0.5,"40-49%",TRUE,"50%+")</f>
        <v>30-39%</v>
      </c>
    </row>
    <row r="2787" spans="1:25" hidden="1" x14ac:dyDescent="0.3">
      <c r="A2787" t="s">
        <v>6203</v>
      </c>
      <c r="B2787" t="s">
        <v>3376</v>
      </c>
      <c r="C2787" t="s">
        <v>2614</v>
      </c>
      <c r="D2787" s="2">
        <v>44991</v>
      </c>
      <c r="E2787">
        <v>555</v>
      </c>
      <c r="F2787" s="4">
        <v>0.3</v>
      </c>
      <c r="G2787" t="s">
        <v>2115</v>
      </c>
      <c r="H2787" t="s">
        <v>2461</v>
      </c>
      <c r="I2787" t="s">
        <v>2593</v>
      </c>
      <c r="J2787" t="s">
        <v>2258</v>
      </c>
      <c r="K2787" t="s">
        <v>2119</v>
      </c>
      <c r="L2787" t="s">
        <v>237</v>
      </c>
      <c r="M2787">
        <v>3</v>
      </c>
      <c r="N2787">
        <v>18</v>
      </c>
      <c r="O2787" t="s">
        <v>3373</v>
      </c>
      <c r="P2787" t="s">
        <v>3363</v>
      </c>
      <c r="Q2787" s="7">
        <f>fact_orders[[#This Row],[Original Price]]*(1-fact_orders[[#This Row],[Discount%]])</f>
        <v>388.5</v>
      </c>
      <c r="R2787">
        <f>fact_orders[[#This Row],[Original Price]]*fact_orders[[#This Row],[Discount%]]</f>
        <v>166.5</v>
      </c>
      <c r="S2787">
        <f>YEAR(fact_orders[[#This Row],[Date]])</f>
        <v>2023</v>
      </c>
      <c r="T2787">
        <f>MONTH(fact_orders[[#This Row],[Date]])</f>
        <v>3</v>
      </c>
      <c r="U2787" t="str">
        <f>TEXT(fact_orders[[#This Row],[Date]],"mmm-yyyy")</f>
        <v>Mar-2023</v>
      </c>
      <c r="V2787" t="str">
        <f>"Q"&amp;ROUNDUP(MONTH(fact_orders[[#This Row],[Date]])/3,0)</f>
        <v>Q1</v>
      </c>
      <c r="W2787" t="str" cm="1">
        <f t="array" ref="W2787">_xlfn.IFS(
fact_orders[[#This Row],[dim_customers.Customer Age]]&lt;=25,"18-25",
fact_orders[[#This Row],[dim_customers.Customer Age]]&lt;=35,"26-35",
fact_orders[[#This Row],[dim_customers.Customer Age]]&lt;=45,"36-45",
fact_orders[[#This Row],[dim_customers.Customer Age]]&lt;=55,"46-55",
TRUE,"56+"
)</f>
        <v>18-25</v>
      </c>
      <c r="X2787" t="str" cm="1">
        <f t="array" ref="X2787">_xlfn.IFS(fact_orders[[#This Row],[Original Price]]&lt;250,"Under 250", fact_orders[[#This Row],[Original Price]]&lt;500, "250-499",fact_orders[[#This Row],[Original Price]]&lt;1000,"500-999",fact_orders[[#This Row],[Original Price]]&lt;2000,"1000-1999",TRUE,"2000+")</f>
        <v>500-999</v>
      </c>
      <c r="Y2787" t="str" cm="1">
        <f t="array" ref="Y2787">_xlfn.IFS(fact_orders[[#This Row],[Discount%]]&lt;0.2,"10-19%",fact_orders[[#This Row],[Discount%]]&lt;0.3,"20-29%",fact_orders[[#This Row],[Discount%]]&lt;0.4,"30-39%",fact_orders[[#This Row],[Discount%]]&lt;0.5,"40-49%",TRUE,"50%+")</f>
        <v>30-39%</v>
      </c>
    </row>
    <row r="2788" spans="1:25" hidden="1" x14ac:dyDescent="0.3">
      <c r="A2788" t="s">
        <v>6204</v>
      </c>
      <c r="B2788" t="s">
        <v>3377</v>
      </c>
      <c r="C2788" t="s">
        <v>2614</v>
      </c>
      <c r="D2788" s="2">
        <v>44924</v>
      </c>
      <c r="E2788">
        <v>555</v>
      </c>
      <c r="F2788" s="4">
        <v>0.3</v>
      </c>
      <c r="G2788" t="s">
        <v>2115</v>
      </c>
      <c r="H2788" t="s">
        <v>2461</v>
      </c>
      <c r="I2788" t="s">
        <v>2593</v>
      </c>
      <c r="J2788" t="s">
        <v>2258</v>
      </c>
      <c r="K2788" t="s">
        <v>2119</v>
      </c>
      <c r="L2788" t="s">
        <v>237</v>
      </c>
      <c r="M2788">
        <v>3</v>
      </c>
      <c r="N2788">
        <v>18</v>
      </c>
      <c r="O2788" t="s">
        <v>3373</v>
      </c>
      <c r="P2788" t="s">
        <v>3363</v>
      </c>
      <c r="Q2788" s="7">
        <f>fact_orders[[#This Row],[Original Price]]*(1-fact_orders[[#This Row],[Discount%]])</f>
        <v>388.5</v>
      </c>
      <c r="R2788">
        <f>fact_orders[[#This Row],[Original Price]]*fact_orders[[#This Row],[Discount%]]</f>
        <v>166.5</v>
      </c>
      <c r="S2788">
        <f>YEAR(fact_orders[[#This Row],[Date]])</f>
        <v>2022</v>
      </c>
      <c r="T2788">
        <f>MONTH(fact_orders[[#This Row],[Date]])</f>
        <v>12</v>
      </c>
      <c r="U2788" t="str">
        <f>TEXT(fact_orders[[#This Row],[Date]],"mmm-yyyy")</f>
        <v>Dec-2022</v>
      </c>
      <c r="V2788" t="str">
        <f>"Q"&amp;ROUNDUP(MONTH(fact_orders[[#This Row],[Date]])/3,0)</f>
        <v>Q4</v>
      </c>
      <c r="W2788" t="str" cm="1">
        <f t="array" ref="W2788">_xlfn.IFS(
fact_orders[[#This Row],[dim_customers.Customer Age]]&lt;=25,"18-25",
fact_orders[[#This Row],[dim_customers.Customer Age]]&lt;=35,"26-35",
fact_orders[[#This Row],[dim_customers.Customer Age]]&lt;=45,"36-45",
fact_orders[[#This Row],[dim_customers.Customer Age]]&lt;=55,"46-55",
TRUE,"56+"
)</f>
        <v>18-25</v>
      </c>
      <c r="X2788" t="str" cm="1">
        <f t="array" ref="X2788">_xlfn.IFS(fact_orders[[#This Row],[Original Price]]&lt;250,"Under 250", fact_orders[[#This Row],[Original Price]]&lt;500, "250-499",fact_orders[[#This Row],[Original Price]]&lt;1000,"500-999",fact_orders[[#This Row],[Original Price]]&lt;2000,"1000-1999",TRUE,"2000+")</f>
        <v>500-999</v>
      </c>
      <c r="Y2788" t="str" cm="1">
        <f t="array" ref="Y2788">_xlfn.IFS(fact_orders[[#This Row],[Discount%]]&lt;0.2,"10-19%",fact_orders[[#This Row],[Discount%]]&lt;0.3,"20-29%",fact_orders[[#This Row],[Discount%]]&lt;0.4,"30-39%",fact_orders[[#This Row],[Discount%]]&lt;0.5,"40-49%",TRUE,"50%+")</f>
        <v>30-39%</v>
      </c>
    </row>
    <row r="2789" spans="1:25" hidden="1" x14ac:dyDescent="0.3">
      <c r="A2789" t="s">
        <v>6205</v>
      </c>
      <c r="B2789" t="s">
        <v>3378</v>
      </c>
      <c r="C2789" t="s">
        <v>2614</v>
      </c>
      <c r="D2789" s="2">
        <v>44777</v>
      </c>
      <c r="E2789">
        <v>675</v>
      </c>
      <c r="F2789" s="4">
        <v>0.25</v>
      </c>
      <c r="G2789" t="s">
        <v>2115</v>
      </c>
      <c r="H2789" t="s">
        <v>2461</v>
      </c>
      <c r="I2789" t="s">
        <v>2593</v>
      </c>
      <c r="J2789" t="s">
        <v>2258</v>
      </c>
      <c r="K2789" t="s">
        <v>2119</v>
      </c>
      <c r="L2789" t="s">
        <v>237</v>
      </c>
      <c r="M2789">
        <v>3</v>
      </c>
      <c r="N2789">
        <v>18</v>
      </c>
      <c r="O2789" t="s">
        <v>3373</v>
      </c>
      <c r="P2789" t="s">
        <v>3363</v>
      </c>
      <c r="Q2789" s="7">
        <f>fact_orders[[#This Row],[Original Price]]*(1-fact_orders[[#This Row],[Discount%]])</f>
        <v>506.25</v>
      </c>
      <c r="R2789">
        <f>fact_orders[[#This Row],[Original Price]]*fact_orders[[#This Row],[Discount%]]</f>
        <v>168.75</v>
      </c>
      <c r="S2789">
        <f>YEAR(fact_orders[[#This Row],[Date]])</f>
        <v>2022</v>
      </c>
      <c r="T2789">
        <f>MONTH(fact_orders[[#This Row],[Date]])</f>
        <v>8</v>
      </c>
      <c r="U2789" t="str">
        <f>TEXT(fact_orders[[#This Row],[Date]],"mmm-yyyy")</f>
        <v>Aug-2022</v>
      </c>
      <c r="V2789" t="str">
        <f>"Q"&amp;ROUNDUP(MONTH(fact_orders[[#This Row],[Date]])/3,0)</f>
        <v>Q3</v>
      </c>
      <c r="W2789" t="str" cm="1">
        <f t="array" ref="W2789">_xlfn.IFS(
fact_orders[[#This Row],[dim_customers.Customer Age]]&lt;=25,"18-25",
fact_orders[[#This Row],[dim_customers.Customer Age]]&lt;=35,"26-35",
fact_orders[[#This Row],[dim_customers.Customer Age]]&lt;=45,"36-45",
fact_orders[[#This Row],[dim_customers.Customer Age]]&lt;=55,"46-55",
TRUE,"56+"
)</f>
        <v>18-25</v>
      </c>
      <c r="X2789" t="str" cm="1">
        <f t="array" ref="X2789">_xlfn.IFS(fact_orders[[#This Row],[Original Price]]&lt;250,"Under 250", fact_orders[[#This Row],[Original Price]]&lt;500, "250-499",fact_orders[[#This Row],[Original Price]]&lt;1000,"500-999",fact_orders[[#This Row],[Original Price]]&lt;2000,"1000-1999",TRUE,"2000+")</f>
        <v>500-999</v>
      </c>
      <c r="Y2789" t="str" cm="1">
        <f t="array" ref="Y2789">_xlfn.IFS(fact_orders[[#This Row],[Discount%]]&lt;0.2,"10-19%",fact_orders[[#This Row],[Discount%]]&lt;0.3,"20-29%",fact_orders[[#This Row],[Discount%]]&lt;0.4,"30-39%",fact_orders[[#This Row],[Discount%]]&lt;0.5,"40-49%",TRUE,"50%+")</f>
        <v>20-29%</v>
      </c>
    </row>
    <row r="2790" spans="1:25" hidden="1" x14ac:dyDescent="0.3">
      <c r="A2790" t="s">
        <v>6206</v>
      </c>
      <c r="B2790" t="s">
        <v>3379</v>
      </c>
      <c r="C2790" t="s">
        <v>2614</v>
      </c>
      <c r="D2790" s="2">
        <v>44278</v>
      </c>
      <c r="E2790">
        <v>675</v>
      </c>
      <c r="F2790" s="4">
        <v>0.25</v>
      </c>
      <c r="G2790" t="s">
        <v>2115</v>
      </c>
      <c r="H2790" t="s">
        <v>2461</v>
      </c>
      <c r="I2790" t="s">
        <v>2593</v>
      </c>
      <c r="J2790" t="s">
        <v>2258</v>
      </c>
      <c r="K2790" t="s">
        <v>2119</v>
      </c>
      <c r="L2790" t="s">
        <v>237</v>
      </c>
      <c r="M2790">
        <v>3</v>
      </c>
      <c r="N2790">
        <v>23</v>
      </c>
      <c r="O2790" t="s">
        <v>3380</v>
      </c>
      <c r="P2790" t="s">
        <v>3381</v>
      </c>
      <c r="Q2790" s="7">
        <f>fact_orders[[#This Row],[Original Price]]*(1-fact_orders[[#This Row],[Discount%]])</f>
        <v>506.25</v>
      </c>
      <c r="R2790">
        <f>fact_orders[[#This Row],[Original Price]]*fact_orders[[#This Row],[Discount%]]</f>
        <v>168.75</v>
      </c>
      <c r="S2790">
        <f>YEAR(fact_orders[[#This Row],[Date]])</f>
        <v>2021</v>
      </c>
      <c r="T2790">
        <f>MONTH(fact_orders[[#This Row],[Date]])</f>
        <v>3</v>
      </c>
      <c r="U2790" t="str">
        <f>TEXT(fact_orders[[#This Row],[Date]],"mmm-yyyy")</f>
        <v>Mar-2021</v>
      </c>
      <c r="V2790" t="str">
        <f>"Q"&amp;ROUNDUP(MONTH(fact_orders[[#This Row],[Date]])/3,0)</f>
        <v>Q1</v>
      </c>
      <c r="W2790" t="str" cm="1">
        <f t="array" ref="W2790">_xlfn.IFS(
fact_orders[[#This Row],[dim_customers.Customer Age]]&lt;=25,"18-25",
fact_orders[[#This Row],[dim_customers.Customer Age]]&lt;=35,"26-35",
fact_orders[[#This Row],[dim_customers.Customer Age]]&lt;=45,"36-45",
fact_orders[[#This Row],[dim_customers.Customer Age]]&lt;=55,"46-55",
TRUE,"56+"
)</f>
        <v>18-25</v>
      </c>
      <c r="X2790" t="str" cm="1">
        <f t="array" ref="X2790">_xlfn.IFS(fact_orders[[#This Row],[Original Price]]&lt;250,"Under 250", fact_orders[[#This Row],[Original Price]]&lt;500, "250-499",fact_orders[[#This Row],[Original Price]]&lt;1000,"500-999",fact_orders[[#This Row],[Original Price]]&lt;2000,"1000-1999",TRUE,"2000+")</f>
        <v>500-999</v>
      </c>
      <c r="Y2790" t="str" cm="1">
        <f t="array" ref="Y2790">_xlfn.IFS(fact_orders[[#This Row],[Discount%]]&lt;0.2,"10-19%",fact_orders[[#This Row],[Discount%]]&lt;0.3,"20-29%",fact_orders[[#This Row],[Discount%]]&lt;0.4,"30-39%",fact_orders[[#This Row],[Discount%]]&lt;0.5,"40-49%",TRUE,"50%+")</f>
        <v>20-29%</v>
      </c>
    </row>
    <row r="2791" spans="1:25" hidden="1" x14ac:dyDescent="0.3">
      <c r="A2791" t="s">
        <v>6207</v>
      </c>
      <c r="B2791" t="s">
        <v>3382</v>
      </c>
      <c r="C2791" t="s">
        <v>2614</v>
      </c>
      <c r="D2791" s="2">
        <v>44309</v>
      </c>
      <c r="E2791">
        <v>675</v>
      </c>
      <c r="F2791" s="4">
        <v>0.3</v>
      </c>
      <c r="G2791" t="s">
        <v>2115</v>
      </c>
      <c r="H2791" t="s">
        <v>2461</v>
      </c>
      <c r="I2791" t="s">
        <v>2593</v>
      </c>
      <c r="J2791" t="s">
        <v>2258</v>
      </c>
      <c r="K2791" t="s">
        <v>2119</v>
      </c>
      <c r="L2791" t="s">
        <v>237</v>
      </c>
      <c r="M2791">
        <v>3</v>
      </c>
      <c r="N2791">
        <v>24</v>
      </c>
      <c r="O2791" t="s">
        <v>3380</v>
      </c>
      <c r="P2791" t="s">
        <v>3381</v>
      </c>
      <c r="Q2791" s="7">
        <f>fact_orders[[#This Row],[Original Price]]*(1-fact_orders[[#This Row],[Discount%]])</f>
        <v>472.49999999999994</v>
      </c>
      <c r="R2791">
        <f>fact_orders[[#This Row],[Original Price]]*fact_orders[[#This Row],[Discount%]]</f>
        <v>202.5</v>
      </c>
      <c r="S2791">
        <f>YEAR(fact_orders[[#This Row],[Date]])</f>
        <v>2021</v>
      </c>
      <c r="T2791">
        <f>MONTH(fact_orders[[#This Row],[Date]])</f>
        <v>4</v>
      </c>
      <c r="U2791" t="str">
        <f>TEXT(fact_orders[[#This Row],[Date]],"mmm-yyyy")</f>
        <v>Apr-2021</v>
      </c>
      <c r="V2791" t="str">
        <f>"Q"&amp;ROUNDUP(MONTH(fact_orders[[#This Row],[Date]])/3,0)</f>
        <v>Q2</v>
      </c>
      <c r="W2791" t="str" cm="1">
        <f t="array" ref="W2791">_xlfn.IFS(
fact_orders[[#This Row],[dim_customers.Customer Age]]&lt;=25,"18-25",
fact_orders[[#This Row],[dim_customers.Customer Age]]&lt;=35,"26-35",
fact_orders[[#This Row],[dim_customers.Customer Age]]&lt;=45,"36-45",
fact_orders[[#This Row],[dim_customers.Customer Age]]&lt;=55,"46-55",
TRUE,"56+"
)</f>
        <v>18-25</v>
      </c>
      <c r="X2791" t="str" cm="1">
        <f t="array" ref="X2791">_xlfn.IFS(fact_orders[[#This Row],[Original Price]]&lt;250,"Under 250", fact_orders[[#This Row],[Original Price]]&lt;500, "250-499",fact_orders[[#This Row],[Original Price]]&lt;1000,"500-999",fact_orders[[#This Row],[Original Price]]&lt;2000,"1000-1999",TRUE,"2000+")</f>
        <v>500-999</v>
      </c>
      <c r="Y2791" t="str" cm="1">
        <f t="array" ref="Y2791">_xlfn.IFS(fact_orders[[#This Row],[Discount%]]&lt;0.2,"10-19%",fact_orders[[#This Row],[Discount%]]&lt;0.3,"20-29%",fact_orders[[#This Row],[Discount%]]&lt;0.4,"30-39%",fact_orders[[#This Row],[Discount%]]&lt;0.5,"40-49%",TRUE,"50%+")</f>
        <v>30-39%</v>
      </c>
    </row>
    <row r="2792" spans="1:25" hidden="1" x14ac:dyDescent="0.3">
      <c r="A2792" t="s">
        <v>6208</v>
      </c>
      <c r="B2792" t="s">
        <v>3383</v>
      </c>
      <c r="C2792" t="s">
        <v>2615</v>
      </c>
      <c r="D2792" s="2">
        <v>44837</v>
      </c>
      <c r="E2792">
        <v>654</v>
      </c>
      <c r="F2792" s="4">
        <v>0.3</v>
      </c>
      <c r="G2792" t="s">
        <v>2115</v>
      </c>
      <c r="H2792" t="s">
        <v>2461</v>
      </c>
      <c r="I2792" t="s">
        <v>2593</v>
      </c>
      <c r="J2792" t="s">
        <v>2258</v>
      </c>
      <c r="K2792" t="s">
        <v>2119</v>
      </c>
      <c r="L2792" t="s">
        <v>23</v>
      </c>
      <c r="M2792">
        <v>5</v>
      </c>
      <c r="N2792">
        <v>25</v>
      </c>
      <c r="O2792" t="s">
        <v>3380</v>
      </c>
      <c r="P2792" t="s">
        <v>3381</v>
      </c>
      <c r="Q2792" s="7">
        <f>fact_orders[[#This Row],[Original Price]]*(1-fact_orders[[#This Row],[Discount%]])</f>
        <v>457.79999999999995</v>
      </c>
      <c r="R2792">
        <f>fact_orders[[#This Row],[Original Price]]*fact_orders[[#This Row],[Discount%]]</f>
        <v>196.2</v>
      </c>
      <c r="S2792">
        <f>YEAR(fact_orders[[#This Row],[Date]])</f>
        <v>2022</v>
      </c>
      <c r="T2792">
        <f>MONTH(fact_orders[[#This Row],[Date]])</f>
        <v>10</v>
      </c>
      <c r="U2792" t="str">
        <f>TEXT(fact_orders[[#This Row],[Date]],"mmm-yyyy")</f>
        <v>Oct-2022</v>
      </c>
      <c r="V2792" t="str">
        <f>"Q"&amp;ROUNDUP(MONTH(fact_orders[[#This Row],[Date]])/3,0)</f>
        <v>Q4</v>
      </c>
      <c r="W2792" t="str" cm="1">
        <f t="array" ref="W2792">_xlfn.IFS(
fact_orders[[#This Row],[dim_customers.Customer Age]]&lt;=25,"18-25",
fact_orders[[#This Row],[dim_customers.Customer Age]]&lt;=35,"26-35",
fact_orders[[#This Row],[dim_customers.Customer Age]]&lt;=45,"36-45",
fact_orders[[#This Row],[dim_customers.Customer Age]]&lt;=55,"46-55",
TRUE,"56+"
)</f>
        <v>18-25</v>
      </c>
      <c r="X2792" t="str" cm="1">
        <f t="array" ref="X2792">_xlfn.IFS(fact_orders[[#This Row],[Original Price]]&lt;250,"Under 250", fact_orders[[#This Row],[Original Price]]&lt;500, "250-499",fact_orders[[#This Row],[Original Price]]&lt;1000,"500-999",fact_orders[[#This Row],[Original Price]]&lt;2000,"1000-1999",TRUE,"2000+")</f>
        <v>500-999</v>
      </c>
      <c r="Y2792" t="str" cm="1">
        <f t="array" ref="Y2792">_xlfn.IFS(fact_orders[[#This Row],[Discount%]]&lt;0.2,"10-19%",fact_orders[[#This Row],[Discount%]]&lt;0.3,"20-29%",fact_orders[[#This Row],[Discount%]]&lt;0.4,"30-39%",fact_orders[[#This Row],[Discount%]]&lt;0.5,"40-49%",TRUE,"50%+")</f>
        <v>30-39%</v>
      </c>
    </row>
    <row r="2793" spans="1:25" hidden="1" x14ac:dyDescent="0.3">
      <c r="A2793" t="s">
        <v>6209</v>
      </c>
      <c r="B2793" t="s">
        <v>3384</v>
      </c>
      <c r="C2793" t="s">
        <v>2616</v>
      </c>
      <c r="D2793" s="2">
        <v>44279</v>
      </c>
      <c r="E2793">
        <v>654</v>
      </c>
      <c r="F2793" s="4">
        <v>0.3</v>
      </c>
      <c r="G2793" t="s">
        <v>2115</v>
      </c>
      <c r="H2793" t="s">
        <v>2461</v>
      </c>
      <c r="I2793" t="s">
        <v>2593</v>
      </c>
      <c r="J2793" t="s">
        <v>2258</v>
      </c>
      <c r="K2793" t="s">
        <v>2119</v>
      </c>
      <c r="L2793" t="s">
        <v>23</v>
      </c>
      <c r="M2793">
        <v>5</v>
      </c>
      <c r="N2793">
        <v>26</v>
      </c>
      <c r="O2793" t="s">
        <v>3380</v>
      </c>
      <c r="P2793" t="s">
        <v>3381</v>
      </c>
      <c r="Q2793" s="7">
        <f>fact_orders[[#This Row],[Original Price]]*(1-fact_orders[[#This Row],[Discount%]])</f>
        <v>457.79999999999995</v>
      </c>
      <c r="R2793">
        <f>fact_orders[[#This Row],[Original Price]]*fact_orders[[#This Row],[Discount%]]</f>
        <v>196.2</v>
      </c>
      <c r="S2793">
        <f>YEAR(fact_orders[[#This Row],[Date]])</f>
        <v>2021</v>
      </c>
      <c r="T2793">
        <f>MONTH(fact_orders[[#This Row],[Date]])</f>
        <v>3</v>
      </c>
      <c r="U2793" t="str">
        <f>TEXT(fact_orders[[#This Row],[Date]],"mmm-yyyy")</f>
        <v>Mar-2021</v>
      </c>
      <c r="V2793" t="str">
        <f>"Q"&amp;ROUNDUP(MONTH(fact_orders[[#This Row],[Date]])/3,0)</f>
        <v>Q1</v>
      </c>
      <c r="W2793" t="str" cm="1">
        <f t="array" ref="W2793">_xlfn.IFS(
fact_orders[[#This Row],[dim_customers.Customer Age]]&lt;=25,"18-25",
fact_orders[[#This Row],[dim_customers.Customer Age]]&lt;=35,"26-35",
fact_orders[[#This Row],[dim_customers.Customer Age]]&lt;=45,"36-45",
fact_orders[[#This Row],[dim_customers.Customer Age]]&lt;=55,"46-55",
TRUE,"56+"
)</f>
        <v>26-35</v>
      </c>
      <c r="X2793" t="str" cm="1">
        <f t="array" ref="X2793">_xlfn.IFS(fact_orders[[#This Row],[Original Price]]&lt;250,"Under 250", fact_orders[[#This Row],[Original Price]]&lt;500, "250-499",fact_orders[[#This Row],[Original Price]]&lt;1000,"500-999",fact_orders[[#This Row],[Original Price]]&lt;2000,"1000-1999",TRUE,"2000+")</f>
        <v>500-999</v>
      </c>
      <c r="Y2793" t="str" cm="1">
        <f t="array" ref="Y2793">_xlfn.IFS(fact_orders[[#This Row],[Discount%]]&lt;0.2,"10-19%",fact_orders[[#This Row],[Discount%]]&lt;0.3,"20-29%",fact_orders[[#This Row],[Discount%]]&lt;0.4,"30-39%",fact_orders[[#This Row],[Discount%]]&lt;0.5,"40-49%",TRUE,"50%+")</f>
        <v>30-39%</v>
      </c>
    </row>
    <row r="2794" spans="1:25" hidden="1" x14ac:dyDescent="0.3">
      <c r="A2794" t="s">
        <v>6210</v>
      </c>
      <c r="B2794" t="s">
        <v>3385</v>
      </c>
      <c r="C2794" t="s">
        <v>2617</v>
      </c>
      <c r="D2794" s="2">
        <v>44674</v>
      </c>
      <c r="E2794">
        <v>654</v>
      </c>
      <c r="F2794" s="4">
        <v>0.4</v>
      </c>
      <c r="G2794" t="s">
        <v>2115</v>
      </c>
      <c r="H2794" t="s">
        <v>2461</v>
      </c>
      <c r="I2794" t="s">
        <v>2593</v>
      </c>
      <c r="J2794" t="s">
        <v>2258</v>
      </c>
      <c r="K2794" t="s">
        <v>2119</v>
      </c>
      <c r="L2794" t="s">
        <v>23</v>
      </c>
      <c r="M2794">
        <v>4</v>
      </c>
      <c r="N2794">
        <v>27</v>
      </c>
      <c r="O2794" t="s">
        <v>3386</v>
      </c>
      <c r="P2794" t="s">
        <v>3381</v>
      </c>
      <c r="Q2794" s="7">
        <f>fact_orders[[#This Row],[Original Price]]*(1-fact_orders[[#This Row],[Discount%]])</f>
        <v>392.4</v>
      </c>
      <c r="R2794">
        <f>fact_orders[[#This Row],[Original Price]]*fact_orders[[#This Row],[Discount%]]</f>
        <v>261.60000000000002</v>
      </c>
      <c r="S2794">
        <f>YEAR(fact_orders[[#This Row],[Date]])</f>
        <v>2022</v>
      </c>
      <c r="T2794">
        <f>MONTH(fact_orders[[#This Row],[Date]])</f>
        <v>4</v>
      </c>
      <c r="U2794" t="str">
        <f>TEXT(fact_orders[[#This Row],[Date]],"mmm-yyyy")</f>
        <v>Apr-2022</v>
      </c>
      <c r="V2794" t="str">
        <f>"Q"&amp;ROUNDUP(MONTH(fact_orders[[#This Row],[Date]])/3,0)</f>
        <v>Q2</v>
      </c>
      <c r="W2794" t="str" cm="1">
        <f t="array" ref="W2794">_xlfn.IFS(
fact_orders[[#This Row],[dim_customers.Customer Age]]&lt;=25,"18-25",
fact_orders[[#This Row],[dim_customers.Customer Age]]&lt;=35,"26-35",
fact_orders[[#This Row],[dim_customers.Customer Age]]&lt;=45,"36-45",
fact_orders[[#This Row],[dim_customers.Customer Age]]&lt;=55,"46-55",
TRUE,"56+"
)</f>
        <v>26-35</v>
      </c>
      <c r="X2794" t="str" cm="1">
        <f t="array" ref="X2794">_xlfn.IFS(fact_orders[[#This Row],[Original Price]]&lt;250,"Under 250", fact_orders[[#This Row],[Original Price]]&lt;500, "250-499",fact_orders[[#This Row],[Original Price]]&lt;1000,"500-999",fact_orders[[#This Row],[Original Price]]&lt;2000,"1000-1999",TRUE,"2000+")</f>
        <v>500-999</v>
      </c>
      <c r="Y2794" t="str" cm="1">
        <f t="array" ref="Y2794">_xlfn.IFS(fact_orders[[#This Row],[Discount%]]&lt;0.2,"10-19%",fact_orders[[#This Row],[Discount%]]&lt;0.3,"20-29%",fact_orders[[#This Row],[Discount%]]&lt;0.4,"30-39%",fact_orders[[#This Row],[Discount%]]&lt;0.5,"40-49%",TRUE,"50%+")</f>
        <v>40-49%</v>
      </c>
    </row>
    <row r="2795" spans="1:25" hidden="1" x14ac:dyDescent="0.3">
      <c r="A2795" t="s">
        <v>6211</v>
      </c>
      <c r="B2795" t="s">
        <v>3387</v>
      </c>
      <c r="C2795" t="s">
        <v>2618</v>
      </c>
      <c r="D2795" s="2">
        <v>44401</v>
      </c>
      <c r="E2795">
        <v>654</v>
      </c>
      <c r="F2795" s="4">
        <v>0.4</v>
      </c>
      <c r="G2795" t="s">
        <v>2115</v>
      </c>
      <c r="H2795" t="s">
        <v>2461</v>
      </c>
      <c r="I2795" t="s">
        <v>2593</v>
      </c>
      <c r="J2795" t="s">
        <v>2258</v>
      </c>
      <c r="K2795" t="s">
        <v>2119</v>
      </c>
      <c r="L2795" t="s">
        <v>23</v>
      </c>
      <c r="M2795">
        <v>2</v>
      </c>
      <c r="N2795">
        <v>24</v>
      </c>
      <c r="O2795" t="s">
        <v>3386</v>
      </c>
      <c r="P2795" t="s">
        <v>3381</v>
      </c>
      <c r="Q2795" s="7">
        <f>fact_orders[[#This Row],[Original Price]]*(1-fact_orders[[#This Row],[Discount%]])</f>
        <v>392.4</v>
      </c>
      <c r="R2795">
        <f>fact_orders[[#This Row],[Original Price]]*fact_orders[[#This Row],[Discount%]]</f>
        <v>261.60000000000002</v>
      </c>
      <c r="S2795">
        <f>YEAR(fact_orders[[#This Row],[Date]])</f>
        <v>2021</v>
      </c>
      <c r="T2795">
        <f>MONTH(fact_orders[[#This Row],[Date]])</f>
        <v>7</v>
      </c>
      <c r="U2795" t="str">
        <f>TEXT(fact_orders[[#This Row],[Date]],"mmm-yyyy")</f>
        <v>Jul-2021</v>
      </c>
      <c r="V2795" t="str">
        <f>"Q"&amp;ROUNDUP(MONTH(fact_orders[[#This Row],[Date]])/3,0)</f>
        <v>Q3</v>
      </c>
      <c r="W2795" t="str" cm="1">
        <f t="array" ref="W2795">_xlfn.IFS(
fact_orders[[#This Row],[dim_customers.Customer Age]]&lt;=25,"18-25",
fact_orders[[#This Row],[dim_customers.Customer Age]]&lt;=35,"26-35",
fact_orders[[#This Row],[dim_customers.Customer Age]]&lt;=45,"36-45",
fact_orders[[#This Row],[dim_customers.Customer Age]]&lt;=55,"46-55",
TRUE,"56+"
)</f>
        <v>18-25</v>
      </c>
      <c r="X2795" t="str" cm="1">
        <f t="array" ref="X2795">_xlfn.IFS(fact_orders[[#This Row],[Original Price]]&lt;250,"Under 250", fact_orders[[#This Row],[Original Price]]&lt;500, "250-499",fact_orders[[#This Row],[Original Price]]&lt;1000,"500-999",fact_orders[[#This Row],[Original Price]]&lt;2000,"1000-1999",TRUE,"2000+")</f>
        <v>500-999</v>
      </c>
      <c r="Y2795" t="str" cm="1">
        <f t="array" ref="Y2795">_xlfn.IFS(fact_orders[[#This Row],[Discount%]]&lt;0.2,"10-19%",fact_orders[[#This Row],[Discount%]]&lt;0.3,"20-29%",fact_orders[[#This Row],[Discount%]]&lt;0.4,"30-39%",fact_orders[[#This Row],[Discount%]]&lt;0.5,"40-49%",TRUE,"50%+")</f>
        <v>40-49%</v>
      </c>
    </row>
    <row r="2796" spans="1:25" hidden="1" x14ac:dyDescent="0.3">
      <c r="A2796" t="s">
        <v>6212</v>
      </c>
      <c r="B2796" t="s">
        <v>3388</v>
      </c>
      <c r="C2796" t="s">
        <v>2619</v>
      </c>
      <c r="D2796" s="2">
        <v>44648</v>
      </c>
      <c r="E2796">
        <v>356</v>
      </c>
      <c r="F2796" s="4">
        <v>0.4</v>
      </c>
      <c r="G2796" t="s">
        <v>2115</v>
      </c>
      <c r="H2796" t="s">
        <v>2461</v>
      </c>
      <c r="I2796" t="s">
        <v>2593</v>
      </c>
      <c r="J2796" t="s">
        <v>2373</v>
      </c>
      <c r="K2796" t="s">
        <v>2119</v>
      </c>
      <c r="L2796" t="s">
        <v>23</v>
      </c>
      <c r="M2796">
        <v>3</v>
      </c>
      <c r="N2796">
        <v>24</v>
      </c>
      <c r="O2796" t="s">
        <v>3386</v>
      </c>
      <c r="P2796" t="s">
        <v>3381</v>
      </c>
      <c r="Q2796" s="7">
        <f>fact_orders[[#This Row],[Original Price]]*(1-fact_orders[[#This Row],[Discount%]])</f>
        <v>213.6</v>
      </c>
      <c r="R2796">
        <f>fact_orders[[#This Row],[Original Price]]*fact_orders[[#This Row],[Discount%]]</f>
        <v>142.4</v>
      </c>
      <c r="S2796">
        <f>YEAR(fact_orders[[#This Row],[Date]])</f>
        <v>2022</v>
      </c>
      <c r="T2796">
        <f>MONTH(fact_orders[[#This Row],[Date]])</f>
        <v>3</v>
      </c>
      <c r="U2796" t="str">
        <f>TEXT(fact_orders[[#This Row],[Date]],"mmm-yyyy")</f>
        <v>Mar-2022</v>
      </c>
      <c r="V2796" t="str">
        <f>"Q"&amp;ROUNDUP(MONTH(fact_orders[[#This Row],[Date]])/3,0)</f>
        <v>Q1</v>
      </c>
      <c r="W2796" t="str" cm="1">
        <f t="array" ref="W2796">_xlfn.IFS(
fact_orders[[#This Row],[dim_customers.Customer Age]]&lt;=25,"18-25",
fact_orders[[#This Row],[dim_customers.Customer Age]]&lt;=35,"26-35",
fact_orders[[#This Row],[dim_customers.Customer Age]]&lt;=45,"36-45",
fact_orders[[#This Row],[dim_customers.Customer Age]]&lt;=55,"46-55",
TRUE,"56+"
)</f>
        <v>18-25</v>
      </c>
      <c r="X2796" t="str" cm="1">
        <f t="array" ref="X2796">_xlfn.IFS(fact_orders[[#This Row],[Original Price]]&lt;250,"Under 250", fact_orders[[#This Row],[Original Price]]&lt;500, "250-499",fact_orders[[#This Row],[Original Price]]&lt;1000,"500-999",fact_orders[[#This Row],[Original Price]]&lt;2000,"1000-1999",TRUE,"2000+")</f>
        <v>250-499</v>
      </c>
      <c r="Y2796" t="str" cm="1">
        <f t="array" ref="Y2796">_xlfn.IFS(fact_orders[[#This Row],[Discount%]]&lt;0.2,"10-19%",fact_orders[[#This Row],[Discount%]]&lt;0.3,"20-29%",fact_orders[[#This Row],[Discount%]]&lt;0.4,"30-39%",fact_orders[[#This Row],[Discount%]]&lt;0.5,"40-49%",TRUE,"50%+")</f>
        <v>40-49%</v>
      </c>
    </row>
    <row r="2797" spans="1:25" hidden="1" x14ac:dyDescent="0.3">
      <c r="A2797" t="s">
        <v>6213</v>
      </c>
      <c r="B2797" t="s">
        <v>3389</v>
      </c>
      <c r="C2797" t="s">
        <v>2620</v>
      </c>
      <c r="D2797" s="2">
        <v>44983</v>
      </c>
      <c r="E2797">
        <v>686</v>
      </c>
      <c r="F2797" s="4">
        <v>0.4</v>
      </c>
      <c r="G2797" t="s">
        <v>2115</v>
      </c>
      <c r="H2797" t="s">
        <v>2461</v>
      </c>
      <c r="I2797" t="s">
        <v>2593</v>
      </c>
      <c r="J2797" t="s">
        <v>2373</v>
      </c>
      <c r="K2797" t="s">
        <v>2119</v>
      </c>
      <c r="L2797" t="s">
        <v>23</v>
      </c>
      <c r="M2797">
        <v>4</v>
      </c>
      <c r="N2797">
        <v>24</v>
      </c>
      <c r="O2797" t="s">
        <v>3386</v>
      </c>
      <c r="P2797" t="s">
        <v>3381</v>
      </c>
      <c r="Q2797" s="7">
        <f>fact_orders[[#This Row],[Original Price]]*(1-fact_orders[[#This Row],[Discount%]])</f>
        <v>411.59999999999997</v>
      </c>
      <c r="R2797">
        <f>fact_orders[[#This Row],[Original Price]]*fact_orders[[#This Row],[Discount%]]</f>
        <v>274.40000000000003</v>
      </c>
      <c r="S2797">
        <f>YEAR(fact_orders[[#This Row],[Date]])</f>
        <v>2023</v>
      </c>
      <c r="T2797">
        <f>MONTH(fact_orders[[#This Row],[Date]])</f>
        <v>2</v>
      </c>
      <c r="U2797" t="str">
        <f>TEXT(fact_orders[[#This Row],[Date]],"mmm-yyyy")</f>
        <v>Feb-2023</v>
      </c>
      <c r="V2797" t="str">
        <f>"Q"&amp;ROUNDUP(MONTH(fact_orders[[#This Row],[Date]])/3,0)</f>
        <v>Q1</v>
      </c>
      <c r="W2797" t="str" cm="1">
        <f t="array" ref="W2797">_xlfn.IFS(
fact_orders[[#This Row],[dim_customers.Customer Age]]&lt;=25,"18-25",
fact_orders[[#This Row],[dim_customers.Customer Age]]&lt;=35,"26-35",
fact_orders[[#This Row],[dim_customers.Customer Age]]&lt;=45,"36-45",
fact_orders[[#This Row],[dim_customers.Customer Age]]&lt;=55,"46-55",
TRUE,"56+"
)</f>
        <v>18-25</v>
      </c>
      <c r="X2797" t="str" cm="1">
        <f t="array" ref="X2797">_xlfn.IFS(fact_orders[[#This Row],[Original Price]]&lt;250,"Under 250", fact_orders[[#This Row],[Original Price]]&lt;500, "250-499",fact_orders[[#This Row],[Original Price]]&lt;1000,"500-999",fact_orders[[#This Row],[Original Price]]&lt;2000,"1000-1999",TRUE,"2000+")</f>
        <v>500-999</v>
      </c>
      <c r="Y2797" t="str" cm="1">
        <f t="array" ref="Y2797">_xlfn.IFS(fact_orders[[#This Row],[Discount%]]&lt;0.2,"10-19%",fact_orders[[#This Row],[Discount%]]&lt;0.3,"20-29%",fact_orders[[#This Row],[Discount%]]&lt;0.4,"30-39%",fact_orders[[#This Row],[Discount%]]&lt;0.5,"40-49%",TRUE,"50%+")</f>
        <v>40-49%</v>
      </c>
    </row>
    <row r="2798" spans="1:25" hidden="1" x14ac:dyDescent="0.3">
      <c r="A2798" t="s">
        <v>6214</v>
      </c>
      <c r="B2798" t="s">
        <v>3390</v>
      </c>
      <c r="C2798" t="s">
        <v>2621</v>
      </c>
      <c r="D2798" s="2">
        <v>44295</v>
      </c>
      <c r="E2798">
        <v>456</v>
      </c>
      <c r="F2798" s="4">
        <v>0.4</v>
      </c>
      <c r="G2798" t="s">
        <v>2115</v>
      </c>
      <c r="H2798" t="s">
        <v>2461</v>
      </c>
      <c r="I2798" t="s">
        <v>2593</v>
      </c>
      <c r="J2798" t="s">
        <v>2373</v>
      </c>
      <c r="K2798" t="s">
        <v>2119</v>
      </c>
      <c r="L2798" t="s">
        <v>27</v>
      </c>
      <c r="M2798">
        <v>5</v>
      </c>
      <c r="N2798">
        <v>24</v>
      </c>
      <c r="O2798" t="s">
        <v>3386</v>
      </c>
      <c r="P2798" t="s">
        <v>3381</v>
      </c>
      <c r="Q2798" s="7">
        <f>fact_orders[[#This Row],[Original Price]]*(1-fact_orders[[#This Row],[Discount%]])</f>
        <v>273.59999999999997</v>
      </c>
      <c r="R2798">
        <f>fact_orders[[#This Row],[Original Price]]*fact_orders[[#This Row],[Discount%]]</f>
        <v>182.4</v>
      </c>
      <c r="S2798">
        <f>YEAR(fact_orders[[#This Row],[Date]])</f>
        <v>2021</v>
      </c>
      <c r="T2798">
        <f>MONTH(fact_orders[[#This Row],[Date]])</f>
        <v>4</v>
      </c>
      <c r="U2798" t="str">
        <f>TEXT(fact_orders[[#This Row],[Date]],"mmm-yyyy")</f>
        <v>Apr-2021</v>
      </c>
      <c r="V2798" t="str">
        <f>"Q"&amp;ROUNDUP(MONTH(fact_orders[[#This Row],[Date]])/3,0)</f>
        <v>Q2</v>
      </c>
      <c r="W2798" t="str" cm="1">
        <f t="array" ref="W2798">_xlfn.IFS(
fact_orders[[#This Row],[dim_customers.Customer Age]]&lt;=25,"18-25",
fact_orders[[#This Row],[dim_customers.Customer Age]]&lt;=35,"26-35",
fact_orders[[#This Row],[dim_customers.Customer Age]]&lt;=45,"36-45",
fact_orders[[#This Row],[dim_customers.Customer Age]]&lt;=55,"46-55",
TRUE,"56+"
)</f>
        <v>18-25</v>
      </c>
      <c r="X2798" t="str" cm="1">
        <f t="array" ref="X2798">_xlfn.IFS(fact_orders[[#This Row],[Original Price]]&lt;250,"Under 250", fact_orders[[#This Row],[Original Price]]&lt;500, "250-499",fact_orders[[#This Row],[Original Price]]&lt;1000,"500-999",fact_orders[[#This Row],[Original Price]]&lt;2000,"1000-1999",TRUE,"2000+")</f>
        <v>250-499</v>
      </c>
      <c r="Y2798" t="str" cm="1">
        <f t="array" ref="Y2798">_xlfn.IFS(fact_orders[[#This Row],[Discount%]]&lt;0.2,"10-19%",fact_orders[[#This Row],[Discount%]]&lt;0.3,"20-29%",fact_orders[[#This Row],[Discount%]]&lt;0.4,"30-39%",fact_orders[[#This Row],[Discount%]]&lt;0.5,"40-49%",TRUE,"50%+")</f>
        <v>40-49%</v>
      </c>
    </row>
    <row r="2799" spans="1:25" hidden="1" x14ac:dyDescent="0.3">
      <c r="A2799" t="s">
        <v>6215</v>
      </c>
      <c r="B2799" t="s">
        <v>3391</v>
      </c>
      <c r="C2799" t="s">
        <v>2622</v>
      </c>
      <c r="D2799" s="2">
        <v>44831</v>
      </c>
      <c r="E2799">
        <v>516</v>
      </c>
      <c r="F2799" s="4">
        <v>0.4</v>
      </c>
      <c r="G2799" t="s">
        <v>2115</v>
      </c>
      <c r="H2799" t="s">
        <v>2461</v>
      </c>
      <c r="I2799" t="s">
        <v>2593</v>
      </c>
      <c r="J2799" t="s">
        <v>2373</v>
      </c>
      <c r="K2799" t="s">
        <v>2119</v>
      </c>
      <c r="L2799" t="s">
        <v>27</v>
      </c>
      <c r="M2799">
        <v>4</v>
      </c>
      <c r="N2799">
        <v>24</v>
      </c>
      <c r="O2799" t="s">
        <v>3392</v>
      </c>
      <c r="P2799" t="s">
        <v>3381</v>
      </c>
      <c r="Q2799" s="7">
        <f>fact_orders[[#This Row],[Original Price]]*(1-fact_orders[[#This Row],[Discount%]])</f>
        <v>309.59999999999997</v>
      </c>
      <c r="R2799">
        <f>fact_orders[[#This Row],[Original Price]]*fact_orders[[#This Row],[Discount%]]</f>
        <v>206.4</v>
      </c>
      <c r="S2799">
        <f>YEAR(fact_orders[[#This Row],[Date]])</f>
        <v>2022</v>
      </c>
      <c r="T2799">
        <f>MONTH(fact_orders[[#This Row],[Date]])</f>
        <v>9</v>
      </c>
      <c r="U2799" t="str">
        <f>TEXT(fact_orders[[#This Row],[Date]],"mmm-yyyy")</f>
        <v>Sep-2022</v>
      </c>
      <c r="V2799" t="str">
        <f>"Q"&amp;ROUNDUP(MONTH(fact_orders[[#This Row],[Date]])/3,0)</f>
        <v>Q3</v>
      </c>
      <c r="W2799" t="str" cm="1">
        <f t="array" ref="W2799">_xlfn.IFS(
fact_orders[[#This Row],[dim_customers.Customer Age]]&lt;=25,"18-25",
fact_orders[[#This Row],[dim_customers.Customer Age]]&lt;=35,"26-35",
fact_orders[[#This Row],[dim_customers.Customer Age]]&lt;=45,"36-45",
fact_orders[[#This Row],[dim_customers.Customer Age]]&lt;=55,"46-55",
TRUE,"56+"
)</f>
        <v>18-25</v>
      </c>
      <c r="X2799" t="str" cm="1">
        <f t="array" ref="X2799">_xlfn.IFS(fact_orders[[#This Row],[Original Price]]&lt;250,"Under 250", fact_orders[[#This Row],[Original Price]]&lt;500, "250-499",fact_orders[[#This Row],[Original Price]]&lt;1000,"500-999",fact_orders[[#This Row],[Original Price]]&lt;2000,"1000-1999",TRUE,"2000+")</f>
        <v>500-999</v>
      </c>
      <c r="Y2799" t="str" cm="1">
        <f t="array" ref="Y2799">_xlfn.IFS(fact_orders[[#This Row],[Discount%]]&lt;0.2,"10-19%",fact_orders[[#This Row],[Discount%]]&lt;0.3,"20-29%",fact_orders[[#This Row],[Discount%]]&lt;0.4,"30-39%",fact_orders[[#This Row],[Discount%]]&lt;0.5,"40-49%",TRUE,"50%+")</f>
        <v>40-49%</v>
      </c>
    </row>
    <row r="2800" spans="1:25" hidden="1" x14ac:dyDescent="0.3">
      <c r="A2800" t="s">
        <v>6216</v>
      </c>
      <c r="B2800" t="s">
        <v>3393</v>
      </c>
      <c r="C2800" t="s">
        <v>2623</v>
      </c>
      <c r="D2800" s="2">
        <v>44392</v>
      </c>
      <c r="E2800">
        <v>355</v>
      </c>
      <c r="F2800" s="4">
        <v>0.45</v>
      </c>
      <c r="G2800" t="s">
        <v>2115</v>
      </c>
      <c r="H2800" t="s">
        <v>2461</v>
      </c>
      <c r="I2800" t="s">
        <v>2593</v>
      </c>
      <c r="J2800" t="s">
        <v>2118</v>
      </c>
      <c r="K2800" t="s">
        <v>2119</v>
      </c>
      <c r="L2800" t="s">
        <v>27</v>
      </c>
      <c r="M2800">
        <v>4</v>
      </c>
      <c r="N2800">
        <v>24</v>
      </c>
      <c r="O2800" t="s">
        <v>3392</v>
      </c>
      <c r="P2800" t="s">
        <v>3381</v>
      </c>
      <c r="Q2800" s="7">
        <f>fact_orders[[#This Row],[Original Price]]*(1-fact_orders[[#This Row],[Discount%]])</f>
        <v>195.25000000000003</v>
      </c>
      <c r="R2800">
        <f>fact_orders[[#This Row],[Original Price]]*fact_orders[[#This Row],[Discount%]]</f>
        <v>159.75</v>
      </c>
      <c r="S2800">
        <f>YEAR(fact_orders[[#This Row],[Date]])</f>
        <v>2021</v>
      </c>
      <c r="T2800">
        <f>MONTH(fact_orders[[#This Row],[Date]])</f>
        <v>7</v>
      </c>
      <c r="U2800" t="str">
        <f>TEXT(fact_orders[[#This Row],[Date]],"mmm-yyyy")</f>
        <v>Jul-2021</v>
      </c>
      <c r="V2800" t="str">
        <f>"Q"&amp;ROUNDUP(MONTH(fact_orders[[#This Row],[Date]])/3,0)</f>
        <v>Q3</v>
      </c>
      <c r="W2800" t="str" cm="1">
        <f t="array" ref="W2800">_xlfn.IFS(
fact_orders[[#This Row],[dim_customers.Customer Age]]&lt;=25,"18-25",
fact_orders[[#This Row],[dim_customers.Customer Age]]&lt;=35,"26-35",
fact_orders[[#This Row],[dim_customers.Customer Age]]&lt;=45,"36-45",
fact_orders[[#This Row],[dim_customers.Customer Age]]&lt;=55,"46-55",
TRUE,"56+"
)</f>
        <v>18-25</v>
      </c>
      <c r="X2800" t="str" cm="1">
        <f t="array" ref="X2800">_xlfn.IFS(fact_orders[[#This Row],[Original Price]]&lt;250,"Under 250", fact_orders[[#This Row],[Original Price]]&lt;500, "250-499",fact_orders[[#This Row],[Original Price]]&lt;1000,"500-999",fact_orders[[#This Row],[Original Price]]&lt;2000,"1000-1999",TRUE,"2000+")</f>
        <v>250-499</v>
      </c>
      <c r="Y2800" t="str" cm="1">
        <f t="array" ref="Y2800">_xlfn.IFS(fact_orders[[#This Row],[Discount%]]&lt;0.2,"10-19%",fact_orders[[#This Row],[Discount%]]&lt;0.3,"20-29%",fact_orders[[#This Row],[Discount%]]&lt;0.4,"30-39%",fact_orders[[#This Row],[Discount%]]&lt;0.5,"40-49%",TRUE,"50%+")</f>
        <v>40-49%</v>
      </c>
    </row>
    <row r="2801" spans="1:25" hidden="1" x14ac:dyDescent="0.3">
      <c r="A2801" t="s">
        <v>6217</v>
      </c>
      <c r="B2801" t="s">
        <v>3394</v>
      </c>
      <c r="C2801" t="s">
        <v>2624</v>
      </c>
      <c r="D2801" s="2">
        <v>44851</v>
      </c>
      <c r="E2801">
        <v>465</v>
      </c>
      <c r="F2801" s="4">
        <v>0.45</v>
      </c>
      <c r="G2801" t="s">
        <v>2115</v>
      </c>
      <c r="H2801" t="s">
        <v>2461</v>
      </c>
      <c r="I2801" t="s">
        <v>2593</v>
      </c>
      <c r="J2801" t="s">
        <v>2118</v>
      </c>
      <c r="K2801" t="s">
        <v>2119</v>
      </c>
      <c r="L2801" t="s">
        <v>27</v>
      </c>
      <c r="M2801">
        <v>4</v>
      </c>
      <c r="N2801">
        <v>24</v>
      </c>
      <c r="O2801" t="s">
        <v>3392</v>
      </c>
      <c r="P2801" t="s">
        <v>3381</v>
      </c>
      <c r="Q2801" s="7">
        <f>fact_orders[[#This Row],[Original Price]]*(1-fact_orders[[#This Row],[Discount%]])</f>
        <v>255.75000000000003</v>
      </c>
      <c r="R2801">
        <f>fact_orders[[#This Row],[Original Price]]*fact_orders[[#This Row],[Discount%]]</f>
        <v>209.25</v>
      </c>
      <c r="S2801">
        <f>YEAR(fact_orders[[#This Row],[Date]])</f>
        <v>2022</v>
      </c>
      <c r="T2801">
        <f>MONTH(fact_orders[[#This Row],[Date]])</f>
        <v>10</v>
      </c>
      <c r="U2801" t="str">
        <f>TEXT(fact_orders[[#This Row],[Date]],"mmm-yyyy")</f>
        <v>Oct-2022</v>
      </c>
      <c r="V2801" t="str">
        <f>"Q"&amp;ROUNDUP(MONTH(fact_orders[[#This Row],[Date]])/3,0)</f>
        <v>Q4</v>
      </c>
      <c r="W2801" t="str" cm="1">
        <f t="array" ref="W2801">_xlfn.IFS(
fact_orders[[#This Row],[dim_customers.Customer Age]]&lt;=25,"18-25",
fact_orders[[#This Row],[dim_customers.Customer Age]]&lt;=35,"26-35",
fact_orders[[#This Row],[dim_customers.Customer Age]]&lt;=45,"36-45",
fact_orders[[#This Row],[dim_customers.Customer Age]]&lt;=55,"46-55",
TRUE,"56+"
)</f>
        <v>18-25</v>
      </c>
      <c r="X2801" t="str" cm="1">
        <f t="array" ref="X2801">_xlfn.IFS(fact_orders[[#This Row],[Original Price]]&lt;250,"Under 250", fact_orders[[#This Row],[Original Price]]&lt;500, "250-499",fact_orders[[#This Row],[Original Price]]&lt;1000,"500-999",fact_orders[[#This Row],[Original Price]]&lt;2000,"1000-1999",TRUE,"2000+")</f>
        <v>250-499</v>
      </c>
      <c r="Y2801" t="str" cm="1">
        <f t="array" ref="Y2801">_xlfn.IFS(fact_orders[[#This Row],[Discount%]]&lt;0.2,"10-19%",fact_orders[[#This Row],[Discount%]]&lt;0.3,"20-29%",fact_orders[[#This Row],[Discount%]]&lt;0.4,"30-39%",fact_orders[[#This Row],[Discount%]]&lt;0.5,"40-49%",TRUE,"50%+")</f>
        <v>40-49%</v>
      </c>
    </row>
    <row r="2802" spans="1:25" hidden="1" x14ac:dyDescent="0.3">
      <c r="A2802" t="s">
        <v>6218</v>
      </c>
      <c r="B2802" t="s">
        <v>3395</v>
      </c>
      <c r="C2802" t="s">
        <v>2625</v>
      </c>
      <c r="D2802" s="2">
        <v>44474</v>
      </c>
      <c r="E2802">
        <v>965</v>
      </c>
      <c r="F2802" s="4">
        <v>0.45</v>
      </c>
      <c r="G2802" t="s">
        <v>2115</v>
      </c>
      <c r="H2802" t="s">
        <v>2461</v>
      </c>
      <c r="I2802" t="s">
        <v>2593</v>
      </c>
      <c r="J2802" t="s">
        <v>2118</v>
      </c>
      <c r="K2802" t="s">
        <v>2119</v>
      </c>
      <c r="L2802" t="s">
        <v>321</v>
      </c>
      <c r="M2802">
        <v>3</v>
      </c>
      <c r="N2802">
        <v>24</v>
      </c>
      <c r="O2802" t="s">
        <v>3392</v>
      </c>
      <c r="P2802" t="s">
        <v>3381</v>
      </c>
      <c r="Q2802" s="7">
        <f>fact_orders[[#This Row],[Original Price]]*(1-fact_orders[[#This Row],[Discount%]])</f>
        <v>530.75</v>
      </c>
      <c r="R2802">
        <f>fact_orders[[#This Row],[Original Price]]*fact_orders[[#This Row],[Discount%]]</f>
        <v>434.25</v>
      </c>
      <c r="S2802">
        <f>YEAR(fact_orders[[#This Row],[Date]])</f>
        <v>2021</v>
      </c>
      <c r="T2802">
        <f>MONTH(fact_orders[[#This Row],[Date]])</f>
        <v>10</v>
      </c>
      <c r="U2802" t="str">
        <f>TEXT(fact_orders[[#This Row],[Date]],"mmm-yyyy")</f>
        <v>Oct-2021</v>
      </c>
      <c r="V2802" t="str">
        <f>"Q"&amp;ROUNDUP(MONTH(fact_orders[[#This Row],[Date]])/3,0)</f>
        <v>Q4</v>
      </c>
      <c r="W2802" t="str" cm="1">
        <f t="array" ref="W2802">_xlfn.IFS(
fact_orders[[#This Row],[dim_customers.Customer Age]]&lt;=25,"18-25",
fact_orders[[#This Row],[dim_customers.Customer Age]]&lt;=35,"26-35",
fact_orders[[#This Row],[dim_customers.Customer Age]]&lt;=45,"36-45",
fact_orders[[#This Row],[dim_customers.Customer Age]]&lt;=55,"46-55",
TRUE,"56+"
)</f>
        <v>18-25</v>
      </c>
      <c r="X2802" t="str" cm="1">
        <f t="array" ref="X2802">_xlfn.IFS(fact_orders[[#This Row],[Original Price]]&lt;250,"Under 250", fact_orders[[#This Row],[Original Price]]&lt;500, "250-499",fact_orders[[#This Row],[Original Price]]&lt;1000,"500-999",fact_orders[[#This Row],[Original Price]]&lt;2000,"1000-1999",TRUE,"2000+")</f>
        <v>500-999</v>
      </c>
      <c r="Y2802" t="str" cm="1">
        <f t="array" ref="Y2802">_xlfn.IFS(fact_orders[[#This Row],[Discount%]]&lt;0.2,"10-19%",fact_orders[[#This Row],[Discount%]]&lt;0.3,"20-29%",fact_orders[[#This Row],[Discount%]]&lt;0.4,"30-39%",fact_orders[[#This Row],[Discount%]]&lt;0.5,"40-49%",TRUE,"50%+")</f>
        <v>40-49%</v>
      </c>
    </row>
    <row r="2803" spans="1:25" hidden="1" x14ac:dyDescent="0.3">
      <c r="A2803" t="s">
        <v>6219</v>
      </c>
      <c r="B2803" t="s">
        <v>3396</v>
      </c>
      <c r="C2803" t="s">
        <v>2626</v>
      </c>
      <c r="D2803" s="2">
        <v>44491</v>
      </c>
      <c r="E2803">
        <v>1158</v>
      </c>
      <c r="F2803" s="4">
        <v>0.47</v>
      </c>
      <c r="G2803" t="s">
        <v>2115</v>
      </c>
      <c r="H2803" t="s">
        <v>2461</v>
      </c>
      <c r="I2803" t="s">
        <v>2593</v>
      </c>
      <c r="J2803" t="s">
        <v>2118</v>
      </c>
      <c r="K2803" t="s">
        <v>2119</v>
      </c>
      <c r="L2803" t="s">
        <v>321</v>
      </c>
      <c r="M2803">
        <v>2</v>
      </c>
      <c r="N2803">
        <v>24</v>
      </c>
      <c r="O2803" t="s">
        <v>3392</v>
      </c>
      <c r="P2803" t="s">
        <v>3381</v>
      </c>
      <c r="Q2803" s="7">
        <f>fact_orders[[#This Row],[Original Price]]*(1-fact_orders[[#This Row],[Discount%]])</f>
        <v>613.74</v>
      </c>
      <c r="R2803">
        <f>fact_orders[[#This Row],[Original Price]]*fact_orders[[#This Row],[Discount%]]</f>
        <v>544.26</v>
      </c>
      <c r="S2803">
        <f>YEAR(fact_orders[[#This Row],[Date]])</f>
        <v>2021</v>
      </c>
      <c r="T2803">
        <f>MONTH(fact_orders[[#This Row],[Date]])</f>
        <v>10</v>
      </c>
      <c r="U2803" t="str">
        <f>TEXT(fact_orders[[#This Row],[Date]],"mmm-yyyy")</f>
        <v>Oct-2021</v>
      </c>
      <c r="V2803" t="str">
        <f>"Q"&amp;ROUNDUP(MONTH(fact_orders[[#This Row],[Date]])/3,0)</f>
        <v>Q4</v>
      </c>
      <c r="W2803" t="str" cm="1">
        <f t="array" ref="W2803">_xlfn.IFS(
fact_orders[[#This Row],[dim_customers.Customer Age]]&lt;=25,"18-25",
fact_orders[[#This Row],[dim_customers.Customer Age]]&lt;=35,"26-35",
fact_orders[[#This Row],[dim_customers.Customer Age]]&lt;=45,"36-45",
fact_orders[[#This Row],[dim_customers.Customer Age]]&lt;=55,"46-55",
TRUE,"56+"
)</f>
        <v>18-25</v>
      </c>
      <c r="X2803" t="str" cm="1">
        <f t="array" ref="X2803">_xlfn.IFS(fact_orders[[#This Row],[Original Price]]&lt;250,"Under 250", fact_orders[[#This Row],[Original Price]]&lt;500, "250-499",fact_orders[[#This Row],[Original Price]]&lt;1000,"500-999",fact_orders[[#This Row],[Original Price]]&lt;2000,"1000-1999",TRUE,"2000+")</f>
        <v>1000-1999</v>
      </c>
      <c r="Y2803" t="str" cm="1">
        <f t="array" ref="Y2803">_xlfn.IFS(fact_orders[[#This Row],[Discount%]]&lt;0.2,"10-19%",fact_orders[[#This Row],[Discount%]]&lt;0.3,"20-29%",fact_orders[[#This Row],[Discount%]]&lt;0.4,"30-39%",fact_orders[[#This Row],[Discount%]]&lt;0.5,"40-49%",TRUE,"50%+")</f>
        <v>40-49%</v>
      </c>
    </row>
    <row r="2804" spans="1:25" hidden="1" x14ac:dyDescent="0.3">
      <c r="A2804" t="s">
        <v>6220</v>
      </c>
      <c r="B2804" t="s">
        <v>3397</v>
      </c>
      <c r="C2804" t="s">
        <v>2627</v>
      </c>
      <c r="D2804" s="2">
        <v>44680</v>
      </c>
      <c r="E2804">
        <v>264</v>
      </c>
      <c r="F2804" s="4">
        <v>0.47</v>
      </c>
      <c r="G2804" t="s">
        <v>2115</v>
      </c>
      <c r="H2804" t="s">
        <v>2461</v>
      </c>
      <c r="I2804" t="s">
        <v>2593</v>
      </c>
      <c r="J2804" t="s">
        <v>2118</v>
      </c>
      <c r="K2804" t="s">
        <v>2119</v>
      </c>
      <c r="L2804" t="s">
        <v>321</v>
      </c>
      <c r="M2804">
        <v>5</v>
      </c>
      <c r="N2804">
        <v>22</v>
      </c>
      <c r="O2804" t="s">
        <v>3392</v>
      </c>
      <c r="P2804" t="s">
        <v>3381</v>
      </c>
      <c r="Q2804" s="7">
        <f>fact_orders[[#This Row],[Original Price]]*(1-fact_orders[[#This Row],[Discount%]])</f>
        <v>139.92000000000002</v>
      </c>
      <c r="R2804">
        <f>fact_orders[[#This Row],[Original Price]]*fact_orders[[#This Row],[Discount%]]</f>
        <v>124.08</v>
      </c>
      <c r="S2804">
        <f>YEAR(fact_orders[[#This Row],[Date]])</f>
        <v>2022</v>
      </c>
      <c r="T2804">
        <f>MONTH(fact_orders[[#This Row],[Date]])</f>
        <v>4</v>
      </c>
      <c r="U2804" t="str">
        <f>TEXT(fact_orders[[#This Row],[Date]],"mmm-yyyy")</f>
        <v>Apr-2022</v>
      </c>
      <c r="V2804" t="str">
        <f>"Q"&amp;ROUNDUP(MONTH(fact_orders[[#This Row],[Date]])/3,0)</f>
        <v>Q2</v>
      </c>
      <c r="W2804" t="str" cm="1">
        <f t="array" ref="W2804">_xlfn.IFS(
fact_orders[[#This Row],[dim_customers.Customer Age]]&lt;=25,"18-25",
fact_orders[[#This Row],[dim_customers.Customer Age]]&lt;=35,"26-35",
fact_orders[[#This Row],[dim_customers.Customer Age]]&lt;=45,"36-45",
fact_orders[[#This Row],[dim_customers.Customer Age]]&lt;=55,"46-55",
TRUE,"56+"
)</f>
        <v>18-25</v>
      </c>
      <c r="X2804" t="str" cm="1">
        <f t="array" ref="X2804">_xlfn.IFS(fact_orders[[#This Row],[Original Price]]&lt;250,"Under 250", fact_orders[[#This Row],[Original Price]]&lt;500, "250-499",fact_orders[[#This Row],[Original Price]]&lt;1000,"500-999",fact_orders[[#This Row],[Original Price]]&lt;2000,"1000-1999",TRUE,"2000+")</f>
        <v>250-499</v>
      </c>
      <c r="Y2804" t="str" cm="1">
        <f t="array" ref="Y2804">_xlfn.IFS(fact_orders[[#This Row],[Discount%]]&lt;0.2,"10-19%",fact_orders[[#This Row],[Discount%]]&lt;0.3,"20-29%",fact_orders[[#This Row],[Discount%]]&lt;0.4,"30-39%",fact_orders[[#This Row],[Discount%]]&lt;0.5,"40-49%",TRUE,"50%+")</f>
        <v>40-49%</v>
      </c>
    </row>
    <row r="2805" spans="1:25" hidden="1" x14ac:dyDescent="0.3">
      <c r="A2805" t="s">
        <v>6221</v>
      </c>
      <c r="B2805" t="s">
        <v>3398</v>
      </c>
      <c r="C2805" t="s">
        <v>2628</v>
      </c>
      <c r="D2805" s="2">
        <v>44444</v>
      </c>
      <c r="E2805">
        <v>433</v>
      </c>
      <c r="F2805" s="4">
        <v>0.46</v>
      </c>
      <c r="G2805" t="s">
        <v>2115</v>
      </c>
      <c r="H2805" t="s">
        <v>2461</v>
      </c>
      <c r="I2805" t="s">
        <v>2593</v>
      </c>
      <c r="J2805" t="s">
        <v>2118</v>
      </c>
      <c r="K2805" t="s">
        <v>2119</v>
      </c>
      <c r="L2805" t="s">
        <v>321</v>
      </c>
      <c r="M2805">
        <v>4</v>
      </c>
      <c r="N2805">
        <v>23</v>
      </c>
      <c r="O2805" t="s">
        <v>3399</v>
      </c>
      <c r="P2805" t="s">
        <v>3400</v>
      </c>
      <c r="Q2805" s="7">
        <f>fact_orders[[#This Row],[Original Price]]*(1-fact_orders[[#This Row],[Discount%]])</f>
        <v>233.82000000000002</v>
      </c>
      <c r="R2805">
        <f>fact_orders[[#This Row],[Original Price]]*fact_orders[[#This Row],[Discount%]]</f>
        <v>199.18</v>
      </c>
      <c r="S2805">
        <f>YEAR(fact_orders[[#This Row],[Date]])</f>
        <v>2021</v>
      </c>
      <c r="T2805">
        <f>MONTH(fact_orders[[#This Row],[Date]])</f>
        <v>9</v>
      </c>
      <c r="U2805" t="str">
        <f>TEXT(fact_orders[[#This Row],[Date]],"mmm-yyyy")</f>
        <v>Sep-2021</v>
      </c>
      <c r="V2805" t="str">
        <f>"Q"&amp;ROUNDUP(MONTH(fact_orders[[#This Row],[Date]])/3,0)</f>
        <v>Q3</v>
      </c>
      <c r="W2805" t="str" cm="1">
        <f t="array" ref="W2805">_xlfn.IFS(
fact_orders[[#This Row],[dim_customers.Customer Age]]&lt;=25,"18-25",
fact_orders[[#This Row],[dim_customers.Customer Age]]&lt;=35,"26-35",
fact_orders[[#This Row],[dim_customers.Customer Age]]&lt;=45,"36-45",
fact_orders[[#This Row],[dim_customers.Customer Age]]&lt;=55,"46-55",
TRUE,"56+"
)</f>
        <v>18-25</v>
      </c>
      <c r="X2805" t="str" cm="1">
        <f t="array" ref="X2805">_xlfn.IFS(fact_orders[[#This Row],[Original Price]]&lt;250,"Under 250", fact_orders[[#This Row],[Original Price]]&lt;500, "250-499",fact_orders[[#This Row],[Original Price]]&lt;1000,"500-999",fact_orders[[#This Row],[Original Price]]&lt;2000,"1000-1999",TRUE,"2000+")</f>
        <v>250-499</v>
      </c>
      <c r="Y2805" t="str" cm="1">
        <f t="array" ref="Y2805">_xlfn.IFS(fact_orders[[#This Row],[Discount%]]&lt;0.2,"10-19%",fact_orders[[#This Row],[Discount%]]&lt;0.3,"20-29%",fact_orders[[#This Row],[Discount%]]&lt;0.4,"30-39%",fact_orders[[#This Row],[Discount%]]&lt;0.5,"40-49%",TRUE,"50%+")</f>
        <v>40-49%</v>
      </c>
    </row>
    <row r="2806" spans="1:25" hidden="1" x14ac:dyDescent="0.3">
      <c r="A2806" t="s">
        <v>6222</v>
      </c>
      <c r="B2806" t="s">
        <v>3401</v>
      </c>
      <c r="C2806" t="s">
        <v>2629</v>
      </c>
      <c r="D2806" s="2">
        <v>44313</v>
      </c>
      <c r="E2806">
        <v>562</v>
      </c>
      <c r="F2806" s="4">
        <v>0.46</v>
      </c>
      <c r="G2806" t="s">
        <v>2115</v>
      </c>
      <c r="H2806" t="s">
        <v>2630</v>
      </c>
      <c r="I2806" t="s">
        <v>2631</v>
      </c>
      <c r="J2806" t="s">
        <v>2118</v>
      </c>
      <c r="K2806" t="s">
        <v>2119</v>
      </c>
      <c r="L2806" t="s">
        <v>321</v>
      </c>
      <c r="M2806">
        <v>2</v>
      </c>
      <c r="N2806">
        <v>24</v>
      </c>
      <c r="O2806" t="s">
        <v>3399</v>
      </c>
      <c r="P2806" t="s">
        <v>3400</v>
      </c>
      <c r="Q2806" s="7">
        <f>fact_orders[[#This Row],[Original Price]]*(1-fact_orders[[#This Row],[Discount%]])</f>
        <v>303.48</v>
      </c>
      <c r="R2806">
        <f>fact_orders[[#This Row],[Original Price]]*fact_orders[[#This Row],[Discount%]]</f>
        <v>258.52000000000004</v>
      </c>
      <c r="S2806">
        <f>YEAR(fact_orders[[#This Row],[Date]])</f>
        <v>2021</v>
      </c>
      <c r="T2806">
        <f>MONTH(fact_orders[[#This Row],[Date]])</f>
        <v>4</v>
      </c>
      <c r="U2806" t="str">
        <f>TEXT(fact_orders[[#This Row],[Date]],"mmm-yyyy")</f>
        <v>Apr-2021</v>
      </c>
      <c r="V2806" t="str">
        <f>"Q"&amp;ROUNDUP(MONTH(fact_orders[[#This Row],[Date]])/3,0)</f>
        <v>Q2</v>
      </c>
      <c r="W2806" t="str" cm="1">
        <f t="array" ref="W2806">_xlfn.IFS(
fact_orders[[#This Row],[dim_customers.Customer Age]]&lt;=25,"18-25",
fact_orders[[#This Row],[dim_customers.Customer Age]]&lt;=35,"26-35",
fact_orders[[#This Row],[dim_customers.Customer Age]]&lt;=45,"36-45",
fact_orders[[#This Row],[dim_customers.Customer Age]]&lt;=55,"46-55",
TRUE,"56+"
)</f>
        <v>18-25</v>
      </c>
      <c r="X2806" t="str" cm="1">
        <f t="array" ref="X2806">_xlfn.IFS(fact_orders[[#This Row],[Original Price]]&lt;250,"Under 250", fact_orders[[#This Row],[Original Price]]&lt;500, "250-499",fact_orders[[#This Row],[Original Price]]&lt;1000,"500-999",fact_orders[[#This Row],[Original Price]]&lt;2000,"1000-1999",TRUE,"2000+")</f>
        <v>500-999</v>
      </c>
      <c r="Y2806" t="str" cm="1">
        <f t="array" ref="Y2806">_xlfn.IFS(fact_orders[[#This Row],[Discount%]]&lt;0.2,"10-19%",fact_orders[[#This Row],[Discount%]]&lt;0.3,"20-29%",fact_orders[[#This Row],[Discount%]]&lt;0.4,"30-39%",fact_orders[[#This Row],[Discount%]]&lt;0.5,"40-49%",TRUE,"50%+")</f>
        <v>40-49%</v>
      </c>
    </row>
    <row r="2807" spans="1:25" hidden="1" x14ac:dyDescent="0.3">
      <c r="A2807" t="s">
        <v>6223</v>
      </c>
      <c r="B2807" t="s">
        <v>3402</v>
      </c>
      <c r="C2807" t="s">
        <v>2632</v>
      </c>
      <c r="D2807" s="2">
        <v>44412</v>
      </c>
      <c r="E2807">
        <v>423</v>
      </c>
      <c r="F2807" s="4">
        <v>0.46</v>
      </c>
      <c r="G2807" t="s">
        <v>2115</v>
      </c>
      <c r="H2807" t="s">
        <v>2630</v>
      </c>
      <c r="I2807" t="s">
        <v>2631</v>
      </c>
      <c r="J2807" t="s">
        <v>2118</v>
      </c>
      <c r="K2807" t="s">
        <v>2119</v>
      </c>
      <c r="L2807" t="s">
        <v>321</v>
      </c>
      <c r="M2807">
        <v>5</v>
      </c>
      <c r="N2807">
        <v>25</v>
      </c>
      <c r="O2807" t="s">
        <v>3399</v>
      </c>
      <c r="P2807" t="s">
        <v>3400</v>
      </c>
      <c r="Q2807" s="7">
        <f>fact_orders[[#This Row],[Original Price]]*(1-fact_orders[[#This Row],[Discount%]])</f>
        <v>228.42000000000002</v>
      </c>
      <c r="R2807">
        <f>fact_orders[[#This Row],[Original Price]]*fact_orders[[#This Row],[Discount%]]</f>
        <v>194.58</v>
      </c>
      <c r="S2807">
        <f>YEAR(fact_orders[[#This Row],[Date]])</f>
        <v>2021</v>
      </c>
      <c r="T2807">
        <f>MONTH(fact_orders[[#This Row],[Date]])</f>
        <v>8</v>
      </c>
      <c r="U2807" t="str">
        <f>TEXT(fact_orders[[#This Row],[Date]],"mmm-yyyy")</f>
        <v>Aug-2021</v>
      </c>
      <c r="V2807" t="str">
        <f>"Q"&amp;ROUNDUP(MONTH(fact_orders[[#This Row],[Date]])/3,0)</f>
        <v>Q3</v>
      </c>
      <c r="W2807" t="str" cm="1">
        <f t="array" ref="W2807">_xlfn.IFS(
fact_orders[[#This Row],[dim_customers.Customer Age]]&lt;=25,"18-25",
fact_orders[[#This Row],[dim_customers.Customer Age]]&lt;=35,"26-35",
fact_orders[[#This Row],[dim_customers.Customer Age]]&lt;=45,"36-45",
fact_orders[[#This Row],[dim_customers.Customer Age]]&lt;=55,"46-55",
TRUE,"56+"
)</f>
        <v>18-25</v>
      </c>
      <c r="X2807" t="str" cm="1">
        <f t="array" ref="X2807">_xlfn.IFS(fact_orders[[#This Row],[Original Price]]&lt;250,"Under 250", fact_orders[[#This Row],[Original Price]]&lt;500, "250-499",fact_orders[[#This Row],[Original Price]]&lt;1000,"500-999",fact_orders[[#This Row],[Original Price]]&lt;2000,"1000-1999",TRUE,"2000+")</f>
        <v>250-499</v>
      </c>
      <c r="Y2807" t="str" cm="1">
        <f t="array" ref="Y2807">_xlfn.IFS(fact_orders[[#This Row],[Discount%]]&lt;0.2,"10-19%",fact_orders[[#This Row],[Discount%]]&lt;0.3,"20-29%",fact_orders[[#This Row],[Discount%]]&lt;0.4,"30-39%",fact_orders[[#This Row],[Discount%]]&lt;0.5,"40-49%",TRUE,"50%+")</f>
        <v>40-49%</v>
      </c>
    </row>
    <row r="2808" spans="1:25" hidden="1" x14ac:dyDescent="0.3">
      <c r="A2808" t="s">
        <v>6224</v>
      </c>
      <c r="B2808" t="s">
        <v>3403</v>
      </c>
      <c r="C2808" t="s">
        <v>2633</v>
      </c>
      <c r="D2808" s="2">
        <v>44765</v>
      </c>
      <c r="E2808">
        <v>621</v>
      </c>
      <c r="F2808" s="4">
        <v>0.3</v>
      </c>
      <c r="G2808" t="s">
        <v>2115</v>
      </c>
      <c r="H2808" t="s">
        <v>2630</v>
      </c>
      <c r="I2808" t="s">
        <v>2631</v>
      </c>
      <c r="J2808" t="s">
        <v>2118</v>
      </c>
      <c r="K2808" t="s">
        <v>2119</v>
      </c>
      <c r="L2808" t="s">
        <v>162</v>
      </c>
      <c r="M2808">
        <v>5</v>
      </c>
      <c r="N2808">
        <v>26</v>
      </c>
      <c r="O2808" t="s">
        <v>3399</v>
      </c>
      <c r="P2808" t="s">
        <v>3400</v>
      </c>
      <c r="Q2808" s="7">
        <f>fact_orders[[#This Row],[Original Price]]*(1-fact_orders[[#This Row],[Discount%]])</f>
        <v>434.7</v>
      </c>
      <c r="R2808">
        <f>fact_orders[[#This Row],[Original Price]]*fact_orders[[#This Row],[Discount%]]</f>
        <v>186.29999999999998</v>
      </c>
      <c r="S2808">
        <f>YEAR(fact_orders[[#This Row],[Date]])</f>
        <v>2022</v>
      </c>
      <c r="T2808">
        <f>MONTH(fact_orders[[#This Row],[Date]])</f>
        <v>7</v>
      </c>
      <c r="U2808" t="str">
        <f>TEXT(fact_orders[[#This Row],[Date]],"mmm-yyyy")</f>
        <v>Jul-2022</v>
      </c>
      <c r="V2808" t="str">
        <f>"Q"&amp;ROUNDUP(MONTH(fact_orders[[#This Row],[Date]])/3,0)</f>
        <v>Q3</v>
      </c>
      <c r="W2808" t="str" cm="1">
        <f t="array" ref="W2808">_xlfn.IFS(
fact_orders[[#This Row],[dim_customers.Customer Age]]&lt;=25,"18-25",
fact_orders[[#This Row],[dim_customers.Customer Age]]&lt;=35,"26-35",
fact_orders[[#This Row],[dim_customers.Customer Age]]&lt;=45,"36-45",
fact_orders[[#This Row],[dim_customers.Customer Age]]&lt;=55,"46-55",
TRUE,"56+"
)</f>
        <v>26-35</v>
      </c>
      <c r="X2808" t="str" cm="1">
        <f t="array" ref="X2808">_xlfn.IFS(fact_orders[[#This Row],[Original Price]]&lt;250,"Under 250", fact_orders[[#This Row],[Original Price]]&lt;500, "250-499",fact_orders[[#This Row],[Original Price]]&lt;1000,"500-999",fact_orders[[#This Row],[Original Price]]&lt;2000,"1000-1999",TRUE,"2000+")</f>
        <v>500-999</v>
      </c>
      <c r="Y2808" t="str" cm="1">
        <f t="array" ref="Y2808">_xlfn.IFS(fact_orders[[#This Row],[Discount%]]&lt;0.2,"10-19%",fact_orders[[#This Row],[Discount%]]&lt;0.3,"20-29%",fact_orders[[#This Row],[Discount%]]&lt;0.4,"30-39%",fact_orders[[#This Row],[Discount%]]&lt;0.5,"40-49%",TRUE,"50%+")</f>
        <v>30-39%</v>
      </c>
    </row>
    <row r="2809" spans="1:25" hidden="1" x14ac:dyDescent="0.3">
      <c r="A2809" t="s">
        <v>6225</v>
      </c>
      <c r="B2809" t="s">
        <v>3404</v>
      </c>
      <c r="C2809" t="s">
        <v>2634</v>
      </c>
      <c r="D2809" s="2">
        <v>44833</v>
      </c>
      <c r="E2809">
        <v>333</v>
      </c>
      <c r="F2809" s="4">
        <v>0.3</v>
      </c>
      <c r="G2809" t="s">
        <v>2115</v>
      </c>
      <c r="H2809" t="s">
        <v>2630</v>
      </c>
      <c r="I2809" t="s">
        <v>2631</v>
      </c>
      <c r="J2809" t="s">
        <v>2118</v>
      </c>
      <c r="K2809" t="s">
        <v>2119</v>
      </c>
      <c r="L2809" t="s">
        <v>162</v>
      </c>
      <c r="M2809">
        <v>4</v>
      </c>
      <c r="N2809">
        <v>27</v>
      </c>
      <c r="O2809" t="s">
        <v>3399</v>
      </c>
      <c r="P2809" t="s">
        <v>3400</v>
      </c>
      <c r="Q2809" s="7">
        <f>fact_orders[[#This Row],[Original Price]]*(1-fact_orders[[#This Row],[Discount%]])</f>
        <v>233.1</v>
      </c>
      <c r="R2809">
        <f>fact_orders[[#This Row],[Original Price]]*fact_orders[[#This Row],[Discount%]]</f>
        <v>99.899999999999991</v>
      </c>
      <c r="S2809">
        <f>YEAR(fact_orders[[#This Row],[Date]])</f>
        <v>2022</v>
      </c>
      <c r="T2809">
        <f>MONTH(fact_orders[[#This Row],[Date]])</f>
        <v>9</v>
      </c>
      <c r="U2809" t="str">
        <f>TEXT(fact_orders[[#This Row],[Date]],"mmm-yyyy")</f>
        <v>Sep-2022</v>
      </c>
      <c r="V2809" t="str">
        <f>"Q"&amp;ROUNDUP(MONTH(fact_orders[[#This Row],[Date]])/3,0)</f>
        <v>Q3</v>
      </c>
      <c r="W2809" t="str" cm="1">
        <f t="array" ref="W2809">_xlfn.IFS(
fact_orders[[#This Row],[dim_customers.Customer Age]]&lt;=25,"18-25",
fact_orders[[#This Row],[dim_customers.Customer Age]]&lt;=35,"26-35",
fact_orders[[#This Row],[dim_customers.Customer Age]]&lt;=45,"36-45",
fact_orders[[#This Row],[dim_customers.Customer Age]]&lt;=55,"46-55",
TRUE,"56+"
)</f>
        <v>26-35</v>
      </c>
      <c r="X2809" t="str" cm="1">
        <f t="array" ref="X2809">_xlfn.IFS(fact_orders[[#This Row],[Original Price]]&lt;250,"Under 250", fact_orders[[#This Row],[Original Price]]&lt;500, "250-499",fact_orders[[#This Row],[Original Price]]&lt;1000,"500-999",fact_orders[[#This Row],[Original Price]]&lt;2000,"1000-1999",TRUE,"2000+")</f>
        <v>250-499</v>
      </c>
      <c r="Y2809" t="str" cm="1">
        <f t="array" ref="Y2809">_xlfn.IFS(fact_orders[[#This Row],[Discount%]]&lt;0.2,"10-19%",fact_orders[[#This Row],[Discount%]]&lt;0.3,"20-29%",fact_orders[[#This Row],[Discount%]]&lt;0.4,"30-39%",fact_orders[[#This Row],[Discount%]]&lt;0.5,"40-49%",TRUE,"50%+")</f>
        <v>30-39%</v>
      </c>
    </row>
    <row r="2810" spans="1:25" hidden="1" x14ac:dyDescent="0.3">
      <c r="A2810" t="s">
        <v>6226</v>
      </c>
      <c r="B2810" t="s">
        <v>3405</v>
      </c>
      <c r="C2810" t="s">
        <v>2635</v>
      </c>
      <c r="D2810" s="2">
        <v>44900</v>
      </c>
      <c r="E2810">
        <v>236</v>
      </c>
      <c r="F2810" s="4">
        <v>0.3</v>
      </c>
      <c r="G2810" t="s">
        <v>2115</v>
      </c>
      <c r="H2810" t="s">
        <v>2630</v>
      </c>
      <c r="I2810" t="s">
        <v>2631</v>
      </c>
      <c r="J2810" t="s">
        <v>2118</v>
      </c>
      <c r="K2810" t="s">
        <v>2119</v>
      </c>
      <c r="L2810" t="s">
        <v>162</v>
      </c>
      <c r="M2810">
        <v>4</v>
      </c>
      <c r="N2810">
        <v>34</v>
      </c>
      <c r="O2810" t="s">
        <v>3399</v>
      </c>
      <c r="P2810" t="s">
        <v>3400</v>
      </c>
      <c r="Q2810" s="7">
        <f>fact_orders[[#This Row],[Original Price]]*(1-fact_orders[[#This Row],[Discount%]])</f>
        <v>165.2</v>
      </c>
      <c r="R2810">
        <f>fact_orders[[#This Row],[Original Price]]*fact_orders[[#This Row],[Discount%]]</f>
        <v>70.8</v>
      </c>
      <c r="S2810">
        <f>YEAR(fact_orders[[#This Row],[Date]])</f>
        <v>2022</v>
      </c>
      <c r="T2810">
        <f>MONTH(fact_orders[[#This Row],[Date]])</f>
        <v>12</v>
      </c>
      <c r="U2810" t="str">
        <f>TEXT(fact_orders[[#This Row],[Date]],"mmm-yyyy")</f>
        <v>Dec-2022</v>
      </c>
      <c r="V2810" t="str">
        <f>"Q"&amp;ROUNDUP(MONTH(fact_orders[[#This Row],[Date]])/3,0)</f>
        <v>Q4</v>
      </c>
      <c r="W2810" t="str" cm="1">
        <f t="array" ref="W2810">_xlfn.IFS(
fact_orders[[#This Row],[dim_customers.Customer Age]]&lt;=25,"18-25",
fact_orders[[#This Row],[dim_customers.Customer Age]]&lt;=35,"26-35",
fact_orders[[#This Row],[dim_customers.Customer Age]]&lt;=45,"36-45",
fact_orders[[#This Row],[dim_customers.Customer Age]]&lt;=55,"46-55",
TRUE,"56+"
)</f>
        <v>26-35</v>
      </c>
      <c r="X2810" t="str" cm="1">
        <f t="array" ref="X2810">_xlfn.IFS(fact_orders[[#This Row],[Original Price]]&lt;250,"Under 250", fact_orders[[#This Row],[Original Price]]&lt;500, "250-499",fact_orders[[#This Row],[Original Price]]&lt;1000,"500-999",fact_orders[[#This Row],[Original Price]]&lt;2000,"1000-1999",TRUE,"2000+")</f>
        <v>Under 250</v>
      </c>
      <c r="Y2810" t="str" cm="1">
        <f t="array" ref="Y2810">_xlfn.IFS(fact_orders[[#This Row],[Discount%]]&lt;0.2,"10-19%",fact_orders[[#This Row],[Discount%]]&lt;0.3,"20-29%",fact_orders[[#This Row],[Discount%]]&lt;0.4,"30-39%",fact_orders[[#This Row],[Discount%]]&lt;0.5,"40-49%",TRUE,"50%+")</f>
        <v>30-39%</v>
      </c>
    </row>
    <row r="2811" spans="1:25" hidden="1" x14ac:dyDescent="0.3">
      <c r="A2811" t="s">
        <v>6227</v>
      </c>
      <c r="B2811" t="s">
        <v>3406</v>
      </c>
      <c r="C2811" t="s">
        <v>2636</v>
      </c>
      <c r="D2811" s="2">
        <v>44199</v>
      </c>
      <c r="E2811">
        <v>456</v>
      </c>
      <c r="F2811" s="4">
        <v>0.3</v>
      </c>
      <c r="G2811" t="s">
        <v>2115</v>
      </c>
      <c r="H2811" t="s">
        <v>2630</v>
      </c>
      <c r="I2811" t="s">
        <v>2631</v>
      </c>
      <c r="J2811" t="s">
        <v>2118</v>
      </c>
      <c r="K2811" t="s">
        <v>2119</v>
      </c>
      <c r="L2811" t="s">
        <v>162</v>
      </c>
      <c r="M2811">
        <v>4</v>
      </c>
      <c r="N2811">
        <v>35</v>
      </c>
      <c r="O2811" t="s">
        <v>3407</v>
      </c>
      <c r="P2811" t="s">
        <v>3400</v>
      </c>
      <c r="Q2811" s="7">
        <f>fact_orders[[#This Row],[Original Price]]*(1-fact_orders[[#This Row],[Discount%]])</f>
        <v>319.2</v>
      </c>
      <c r="R2811">
        <f>fact_orders[[#This Row],[Original Price]]*fact_orders[[#This Row],[Discount%]]</f>
        <v>136.79999999999998</v>
      </c>
      <c r="S2811">
        <f>YEAR(fact_orders[[#This Row],[Date]])</f>
        <v>2021</v>
      </c>
      <c r="T2811">
        <f>MONTH(fact_orders[[#This Row],[Date]])</f>
        <v>1</v>
      </c>
      <c r="U2811" t="str">
        <f>TEXT(fact_orders[[#This Row],[Date]],"mmm-yyyy")</f>
        <v>Jan-2021</v>
      </c>
      <c r="V2811" t="str">
        <f>"Q"&amp;ROUNDUP(MONTH(fact_orders[[#This Row],[Date]])/3,0)</f>
        <v>Q1</v>
      </c>
      <c r="W2811" t="str" cm="1">
        <f t="array" ref="W2811">_xlfn.IFS(
fact_orders[[#This Row],[dim_customers.Customer Age]]&lt;=25,"18-25",
fact_orders[[#This Row],[dim_customers.Customer Age]]&lt;=35,"26-35",
fact_orders[[#This Row],[dim_customers.Customer Age]]&lt;=45,"36-45",
fact_orders[[#This Row],[dim_customers.Customer Age]]&lt;=55,"46-55",
TRUE,"56+"
)</f>
        <v>26-35</v>
      </c>
      <c r="X2811" t="str" cm="1">
        <f t="array" ref="X2811">_xlfn.IFS(fact_orders[[#This Row],[Original Price]]&lt;250,"Under 250", fact_orders[[#This Row],[Original Price]]&lt;500, "250-499",fact_orders[[#This Row],[Original Price]]&lt;1000,"500-999",fact_orders[[#This Row],[Original Price]]&lt;2000,"1000-1999",TRUE,"2000+")</f>
        <v>250-499</v>
      </c>
      <c r="Y2811" t="str" cm="1">
        <f t="array" ref="Y2811">_xlfn.IFS(fact_orders[[#This Row],[Discount%]]&lt;0.2,"10-19%",fact_orders[[#This Row],[Discount%]]&lt;0.3,"20-29%",fact_orders[[#This Row],[Discount%]]&lt;0.4,"30-39%",fact_orders[[#This Row],[Discount%]]&lt;0.5,"40-49%",TRUE,"50%+")</f>
        <v>30-39%</v>
      </c>
    </row>
    <row r="2812" spans="1:25" hidden="1" x14ac:dyDescent="0.3">
      <c r="A2812" t="s">
        <v>6228</v>
      </c>
      <c r="B2812" t="s">
        <v>3408</v>
      </c>
      <c r="C2812" t="s">
        <v>2637</v>
      </c>
      <c r="D2812" s="2">
        <v>44574</v>
      </c>
      <c r="E2812">
        <v>963</v>
      </c>
      <c r="F2812" s="4">
        <v>0.3</v>
      </c>
      <c r="G2812" t="s">
        <v>2115</v>
      </c>
      <c r="H2812" t="s">
        <v>2630</v>
      </c>
      <c r="I2812" t="s">
        <v>2631</v>
      </c>
      <c r="J2812" t="s">
        <v>2118</v>
      </c>
      <c r="K2812" t="s">
        <v>2119</v>
      </c>
      <c r="L2812" t="s">
        <v>162</v>
      </c>
      <c r="M2812">
        <v>3</v>
      </c>
      <c r="N2812">
        <v>36</v>
      </c>
      <c r="O2812" t="s">
        <v>3407</v>
      </c>
      <c r="P2812" t="s">
        <v>3400</v>
      </c>
      <c r="Q2812" s="7">
        <f>fact_orders[[#This Row],[Original Price]]*(1-fact_orders[[#This Row],[Discount%]])</f>
        <v>674.09999999999991</v>
      </c>
      <c r="R2812">
        <f>fact_orders[[#This Row],[Original Price]]*fact_orders[[#This Row],[Discount%]]</f>
        <v>288.89999999999998</v>
      </c>
      <c r="S2812">
        <f>YEAR(fact_orders[[#This Row],[Date]])</f>
        <v>2022</v>
      </c>
      <c r="T2812">
        <f>MONTH(fact_orders[[#This Row],[Date]])</f>
        <v>1</v>
      </c>
      <c r="U2812" t="str">
        <f>TEXT(fact_orders[[#This Row],[Date]],"mmm-yyyy")</f>
        <v>Jan-2022</v>
      </c>
      <c r="V2812" t="str">
        <f>"Q"&amp;ROUNDUP(MONTH(fact_orders[[#This Row],[Date]])/3,0)</f>
        <v>Q1</v>
      </c>
      <c r="W2812" t="str" cm="1">
        <f t="array" ref="W2812">_xlfn.IFS(
fact_orders[[#This Row],[dim_customers.Customer Age]]&lt;=25,"18-25",
fact_orders[[#This Row],[dim_customers.Customer Age]]&lt;=35,"26-35",
fact_orders[[#This Row],[dim_customers.Customer Age]]&lt;=45,"36-45",
fact_orders[[#This Row],[dim_customers.Customer Age]]&lt;=55,"46-55",
TRUE,"56+"
)</f>
        <v>36-45</v>
      </c>
      <c r="X2812" t="str" cm="1">
        <f t="array" ref="X2812">_xlfn.IFS(fact_orders[[#This Row],[Original Price]]&lt;250,"Under 250", fact_orders[[#This Row],[Original Price]]&lt;500, "250-499",fact_orders[[#This Row],[Original Price]]&lt;1000,"500-999",fact_orders[[#This Row],[Original Price]]&lt;2000,"1000-1999",TRUE,"2000+")</f>
        <v>500-999</v>
      </c>
      <c r="Y2812" t="str" cm="1">
        <f t="array" ref="Y2812">_xlfn.IFS(fact_orders[[#This Row],[Discount%]]&lt;0.2,"10-19%",fact_orders[[#This Row],[Discount%]]&lt;0.3,"20-29%",fact_orders[[#This Row],[Discount%]]&lt;0.4,"30-39%",fact_orders[[#This Row],[Discount%]]&lt;0.5,"40-49%",TRUE,"50%+")</f>
        <v>30-39%</v>
      </c>
    </row>
    <row r="2813" spans="1:25" hidden="1" x14ac:dyDescent="0.3">
      <c r="A2813" t="s">
        <v>6229</v>
      </c>
      <c r="B2813" t="s">
        <v>3409</v>
      </c>
      <c r="C2813" t="s">
        <v>2638</v>
      </c>
      <c r="D2813" s="2">
        <v>44367</v>
      </c>
      <c r="E2813">
        <v>234</v>
      </c>
      <c r="F2813" s="4">
        <v>0.35</v>
      </c>
      <c r="G2813" t="s">
        <v>2115</v>
      </c>
      <c r="H2813" t="s">
        <v>2630</v>
      </c>
      <c r="I2813" t="s">
        <v>2631</v>
      </c>
      <c r="J2813" t="s">
        <v>2118</v>
      </c>
      <c r="K2813" t="s">
        <v>2119</v>
      </c>
      <c r="L2813" t="s">
        <v>16</v>
      </c>
      <c r="M2813">
        <v>5</v>
      </c>
      <c r="N2813">
        <v>37</v>
      </c>
      <c r="O2813" t="s">
        <v>3407</v>
      </c>
      <c r="P2813" t="s">
        <v>3400</v>
      </c>
      <c r="Q2813" s="7">
        <f>fact_orders[[#This Row],[Original Price]]*(1-fact_orders[[#This Row],[Discount%]])</f>
        <v>152.1</v>
      </c>
      <c r="R2813">
        <f>fact_orders[[#This Row],[Original Price]]*fact_orders[[#This Row],[Discount%]]</f>
        <v>81.899999999999991</v>
      </c>
      <c r="S2813">
        <f>YEAR(fact_orders[[#This Row],[Date]])</f>
        <v>2021</v>
      </c>
      <c r="T2813">
        <f>MONTH(fact_orders[[#This Row],[Date]])</f>
        <v>6</v>
      </c>
      <c r="U2813" t="str">
        <f>TEXT(fact_orders[[#This Row],[Date]],"mmm-yyyy")</f>
        <v>Jun-2021</v>
      </c>
      <c r="V2813" t="str">
        <f>"Q"&amp;ROUNDUP(MONTH(fact_orders[[#This Row],[Date]])/3,0)</f>
        <v>Q2</v>
      </c>
      <c r="W2813" t="str" cm="1">
        <f t="array" ref="W2813">_xlfn.IFS(
fact_orders[[#This Row],[dim_customers.Customer Age]]&lt;=25,"18-25",
fact_orders[[#This Row],[dim_customers.Customer Age]]&lt;=35,"26-35",
fact_orders[[#This Row],[dim_customers.Customer Age]]&lt;=45,"36-45",
fact_orders[[#This Row],[dim_customers.Customer Age]]&lt;=55,"46-55",
TRUE,"56+"
)</f>
        <v>36-45</v>
      </c>
      <c r="X2813" t="str" cm="1">
        <f t="array" ref="X2813">_xlfn.IFS(fact_orders[[#This Row],[Original Price]]&lt;250,"Under 250", fact_orders[[#This Row],[Original Price]]&lt;500, "250-499",fact_orders[[#This Row],[Original Price]]&lt;1000,"500-999",fact_orders[[#This Row],[Original Price]]&lt;2000,"1000-1999",TRUE,"2000+")</f>
        <v>Under 250</v>
      </c>
      <c r="Y2813" t="str" cm="1">
        <f t="array" ref="Y2813">_xlfn.IFS(fact_orders[[#This Row],[Discount%]]&lt;0.2,"10-19%",fact_orders[[#This Row],[Discount%]]&lt;0.3,"20-29%",fact_orders[[#This Row],[Discount%]]&lt;0.4,"30-39%",fact_orders[[#This Row],[Discount%]]&lt;0.5,"40-49%",TRUE,"50%+")</f>
        <v>30-39%</v>
      </c>
    </row>
    <row r="2814" spans="1:25" hidden="1" x14ac:dyDescent="0.3">
      <c r="A2814" t="s">
        <v>6230</v>
      </c>
      <c r="B2814" t="s">
        <v>3410</v>
      </c>
      <c r="C2814" t="s">
        <v>2639</v>
      </c>
      <c r="D2814" s="2">
        <v>44995</v>
      </c>
      <c r="E2814">
        <v>456</v>
      </c>
      <c r="F2814" s="4">
        <v>0.35</v>
      </c>
      <c r="G2814" t="s">
        <v>2115</v>
      </c>
      <c r="H2814" t="s">
        <v>2630</v>
      </c>
      <c r="I2814" t="s">
        <v>2631</v>
      </c>
      <c r="J2814" t="s">
        <v>2118</v>
      </c>
      <c r="K2814" t="s">
        <v>2119</v>
      </c>
      <c r="L2814" t="s">
        <v>16</v>
      </c>
      <c r="M2814">
        <v>4</v>
      </c>
      <c r="N2814">
        <v>38</v>
      </c>
      <c r="O2814" t="s">
        <v>3411</v>
      </c>
      <c r="P2814" t="s">
        <v>3400</v>
      </c>
      <c r="Q2814" s="7">
        <f>fact_orders[[#This Row],[Original Price]]*(1-fact_orders[[#This Row],[Discount%]])</f>
        <v>296.40000000000003</v>
      </c>
      <c r="R2814">
        <f>fact_orders[[#This Row],[Original Price]]*fact_orders[[#This Row],[Discount%]]</f>
        <v>159.6</v>
      </c>
      <c r="S2814">
        <f>YEAR(fact_orders[[#This Row],[Date]])</f>
        <v>2023</v>
      </c>
      <c r="T2814">
        <f>MONTH(fact_orders[[#This Row],[Date]])</f>
        <v>3</v>
      </c>
      <c r="U2814" t="str">
        <f>TEXT(fact_orders[[#This Row],[Date]],"mmm-yyyy")</f>
        <v>Mar-2023</v>
      </c>
      <c r="V2814" t="str">
        <f>"Q"&amp;ROUNDUP(MONTH(fact_orders[[#This Row],[Date]])/3,0)</f>
        <v>Q1</v>
      </c>
      <c r="W2814" t="str" cm="1">
        <f t="array" ref="W2814">_xlfn.IFS(
fact_orders[[#This Row],[dim_customers.Customer Age]]&lt;=25,"18-25",
fact_orders[[#This Row],[dim_customers.Customer Age]]&lt;=35,"26-35",
fact_orders[[#This Row],[dim_customers.Customer Age]]&lt;=45,"36-45",
fact_orders[[#This Row],[dim_customers.Customer Age]]&lt;=55,"46-55",
TRUE,"56+"
)</f>
        <v>36-45</v>
      </c>
      <c r="X2814" t="str" cm="1">
        <f t="array" ref="X2814">_xlfn.IFS(fact_orders[[#This Row],[Original Price]]&lt;250,"Under 250", fact_orders[[#This Row],[Original Price]]&lt;500, "250-499",fact_orders[[#This Row],[Original Price]]&lt;1000,"500-999",fact_orders[[#This Row],[Original Price]]&lt;2000,"1000-1999",TRUE,"2000+")</f>
        <v>250-499</v>
      </c>
      <c r="Y2814" t="str" cm="1">
        <f t="array" ref="Y2814">_xlfn.IFS(fact_orders[[#This Row],[Discount%]]&lt;0.2,"10-19%",fact_orders[[#This Row],[Discount%]]&lt;0.3,"20-29%",fact_orders[[#This Row],[Discount%]]&lt;0.4,"30-39%",fact_orders[[#This Row],[Discount%]]&lt;0.5,"40-49%",TRUE,"50%+")</f>
        <v>30-39%</v>
      </c>
    </row>
    <row r="2815" spans="1:25" hidden="1" x14ac:dyDescent="0.3">
      <c r="A2815" t="s">
        <v>6231</v>
      </c>
      <c r="B2815" t="s">
        <v>3412</v>
      </c>
      <c r="C2815" t="s">
        <v>2640</v>
      </c>
      <c r="D2815" s="2">
        <v>44971</v>
      </c>
      <c r="E2815">
        <v>564</v>
      </c>
      <c r="F2815" s="4">
        <v>0.35</v>
      </c>
      <c r="G2815" t="s">
        <v>2115</v>
      </c>
      <c r="H2815" t="s">
        <v>2630</v>
      </c>
      <c r="I2815" t="s">
        <v>2631</v>
      </c>
      <c r="J2815" t="s">
        <v>2118</v>
      </c>
      <c r="K2815" t="s">
        <v>2119</v>
      </c>
      <c r="L2815" t="s">
        <v>16</v>
      </c>
      <c r="M2815">
        <v>2</v>
      </c>
      <c r="N2815">
        <v>39</v>
      </c>
      <c r="O2815" t="s">
        <v>3411</v>
      </c>
      <c r="P2815" t="s">
        <v>3400</v>
      </c>
      <c r="Q2815" s="7">
        <f>fact_orders[[#This Row],[Original Price]]*(1-fact_orders[[#This Row],[Discount%]])</f>
        <v>366.6</v>
      </c>
      <c r="R2815">
        <f>fact_orders[[#This Row],[Original Price]]*fact_orders[[#This Row],[Discount%]]</f>
        <v>197.39999999999998</v>
      </c>
      <c r="S2815">
        <f>YEAR(fact_orders[[#This Row],[Date]])</f>
        <v>2023</v>
      </c>
      <c r="T2815">
        <f>MONTH(fact_orders[[#This Row],[Date]])</f>
        <v>2</v>
      </c>
      <c r="U2815" t="str">
        <f>TEXT(fact_orders[[#This Row],[Date]],"mmm-yyyy")</f>
        <v>Feb-2023</v>
      </c>
      <c r="V2815" t="str">
        <f>"Q"&amp;ROUNDUP(MONTH(fact_orders[[#This Row],[Date]])/3,0)</f>
        <v>Q1</v>
      </c>
      <c r="W2815" t="str" cm="1">
        <f t="array" ref="W2815">_xlfn.IFS(
fact_orders[[#This Row],[dim_customers.Customer Age]]&lt;=25,"18-25",
fact_orders[[#This Row],[dim_customers.Customer Age]]&lt;=35,"26-35",
fact_orders[[#This Row],[dim_customers.Customer Age]]&lt;=45,"36-45",
fact_orders[[#This Row],[dim_customers.Customer Age]]&lt;=55,"46-55",
TRUE,"56+"
)</f>
        <v>36-45</v>
      </c>
      <c r="X2815" t="str" cm="1">
        <f t="array" ref="X2815">_xlfn.IFS(fact_orders[[#This Row],[Original Price]]&lt;250,"Under 250", fact_orders[[#This Row],[Original Price]]&lt;500, "250-499",fact_orders[[#This Row],[Original Price]]&lt;1000,"500-999",fact_orders[[#This Row],[Original Price]]&lt;2000,"1000-1999",TRUE,"2000+")</f>
        <v>500-999</v>
      </c>
      <c r="Y2815" t="str" cm="1">
        <f t="array" ref="Y2815">_xlfn.IFS(fact_orders[[#This Row],[Discount%]]&lt;0.2,"10-19%",fact_orders[[#This Row],[Discount%]]&lt;0.3,"20-29%",fact_orders[[#This Row],[Discount%]]&lt;0.4,"30-39%",fact_orders[[#This Row],[Discount%]]&lt;0.5,"40-49%",TRUE,"50%+")</f>
        <v>30-39%</v>
      </c>
    </row>
    <row r="2816" spans="1:25" hidden="1" x14ac:dyDescent="0.3">
      <c r="A2816" t="s">
        <v>6232</v>
      </c>
      <c r="B2816" t="s">
        <v>3413</v>
      </c>
      <c r="C2816" t="s">
        <v>2641</v>
      </c>
      <c r="D2816" s="2">
        <v>44472</v>
      </c>
      <c r="E2816">
        <v>634</v>
      </c>
      <c r="F2816" s="4">
        <v>0.35</v>
      </c>
      <c r="G2816" t="s">
        <v>2115</v>
      </c>
      <c r="H2816" t="s">
        <v>2630</v>
      </c>
      <c r="I2816" t="s">
        <v>2631</v>
      </c>
      <c r="J2816" t="s">
        <v>2642</v>
      </c>
      <c r="K2816" t="s">
        <v>2119</v>
      </c>
      <c r="L2816" t="s">
        <v>16</v>
      </c>
      <c r="M2816">
        <v>5</v>
      </c>
      <c r="N2816">
        <v>40</v>
      </c>
      <c r="O2816" t="s">
        <v>3411</v>
      </c>
      <c r="P2816" t="s">
        <v>3400</v>
      </c>
      <c r="Q2816" s="7">
        <f>fact_orders[[#This Row],[Original Price]]*(1-fact_orders[[#This Row],[Discount%]])</f>
        <v>412.1</v>
      </c>
      <c r="R2816">
        <f>fact_orders[[#This Row],[Original Price]]*fact_orders[[#This Row],[Discount%]]</f>
        <v>221.89999999999998</v>
      </c>
      <c r="S2816">
        <f>YEAR(fact_orders[[#This Row],[Date]])</f>
        <v>2021</v>
      </c>
      <c r="T2816">
        <f>MONTH(fact_orders[[#This Row],[Date]])</f>
        <v>10</v>
      </c>
      <c r="U2816" t="str">
        <f>TEXT(fact_orders[[#This Row],[Date]],"mmm-yyyy")</f>
        <v>Oct-2021</v>
      </c>
      <c r="V2816" t="str">
        <f>"Q"&amp;ROUNDUP(MONTH(fact_orders[[#This Row],[Date]])/3,0)</f>
        <v>Q4</v>
      </c>
      <c r="W2816" t="str" cm="1">
        <f t="array" ref="W2816">_xlfn.IFS(
fact_orders[[#This Row],[dim_customers.Customer Age]]&lt;=25,"18-25",
fact_orders[[#This Row],[dim_customers.Customer Age]]&lt;=35,"26-35",
fact_orders[[#This Row],[dim_customers.Customer Age]]&lt;=45,"36-45",
fact_orders[[#This Row],[dim_customers.Customer Age]]&lt;=55,"46-55",
TRUE,"56+"
)</f>
        <v>36-45</v>
      </c>
      <c r="X2816" t="str" cm="1">
        <f t="array" ref="X2816">_xlfn.IFS(fact_orders[[#This Row],[Original Price]]&lt;250,"Under 250", fact_orders[[#This Row],[Original Price]]&lt;500, "250-499",fact_orders[[#This Row],[Original Price]]&lt;1000,"500-999",fact_orders[[#This Row],[Original Price]]&lt;2000,"1000-1999",TRUE,"2000+")</f>
        <v>500-999</v>
      </c>
      <c r="Y2816" t="str" cm="1">
        <f t="array" ref="Y2816">_xlfn.IFS(fact_orders[[#This Row],[Discount%]]&lt;0.2,"10-19%",fact_orders[[#This Row],[Discount%]]&lt;0.3,"20-29%",fact_orders[[#This Row],[Discount%]]&lt;0.4,"30-39%",fact_orders[[#This Row],[Discount%]]&lt;0.5,"40-49%",TRUE,"50%+")</f>
        <v>30-39%</v>
      </c>
    </row>
    <row r="2817" spans="1:25" hidden="1" x14ac:dyDescent="0.3">
      <c r="A2817" t="s">
        <v>6233</v>
      </c>
      <c r="B2817" t="s">
        <v>3280</v>
      </c>
      <c r="C2817" t="s">
        <v>2643</v>
      </c>
      <c r="D2817" s="2">
        <v>44522</v>
      </c>
      <c r="E2817">
        <v>236</v>
      </c>
      <c r="F2817" s="4">
        <v>0.35</v>
      </c>
      <c r="G2817" t="s">
        <v>2115</v>
      </c>
      <c r="H2817" t="s">
        <v>2630</v>
      </c>
      <c r="I2817" t="s">
        <v>2631</v>
      </c>
      <c r="J2817" t="s">
        <v>2642</v>
      </c>
      <c r="K2817" t="s">
        <v>2119</v>
      </c>
      <c r="L2817" t="s">
        <v>16</v>
      </c>
      <c r="M2817">
        <v>5</v>
      </c>
      <c r="N2817">
        <v>30</v>
      </c>
      <c r="O2817" t="s">
        <v>3281</v>
      </c>
      <c r="P2817" t="s">
        <v>3282</v>
      </c>
      <c r="Q2817" s="7">
        <f>fact_orders[[#This Row],[Original Price]]*(1-fact_orders[[#This Row],[Discount%]])</f>
        <v>153.4</v>
      </c>
      <c r="R2817">
        <f>fact_orders[[#This Row],[Original Price]]*fact_orders[[#This Row],[Discount%]]</f>
        <v>82.6</v>
      </c>
      <c r="S2817">
        <f>YEAR(fact_orders[[#This Row],[Date]])</f>
        <v>2021</v>
      </c>
      <c r="T2817">
        <f>MONTH(fact_orders[[#This Row],[Date]])</f>
        <v>11</v>
      </c>
      <c r="U2817" t="str">
        <f>TEXT(fact_orders[[#This Row],[Date]],"mmm-yyyy")</f>
        <v>Nov-2021</v>
      </c>
      <c r="V2817" t="str">
        <f>"Q"&amp;ROUNDUP(MONTH(fact_orders[[#This Row],[Date]])/3,0)</f>
        <v>Q4</v>
      </c>
      <c r="W2817" t="str" cm="1">
        <f t="array" ref="W2817">_xlfn.IFS(
fact_orders[[#This Row],[dim_customers.Customer Age]]&lt;=25,"18-25",
fact_orders[[#This Row],[dim_customers.Customer Age]]&lt;=35,"26-35",
fact_orders[[#This Row],[dim_customers.Customer Age]]&lt;=45,"36-45",
fact_orders[[#This Row],[dim_customers.Customer Age]]&lt;=55,"46-55",
TRUE,"56+"
)</f>
        <v>26-35</v>
      </c>
      <c r="X2817" t="str" cm="1">
        <f t="array" ref="X2817">_xlfn.IFS(fact_orders[[#This Row],[Original Price]]&lt;250,"Under 250", fact_orders[[#This Row],[Original Price]]&lt;500, "250-499",fact_orders[[#This Row],[Original Price]]&lt;1000,"500-999",fact_orders[[#This Row],[Original Price]]&lt;2000,"1000-1999",TRUE,"2000+")</f>
        <v>Under 250</v>
      </c>
      <c r="Y2817" t="str" cm="1">
        <f t="array" ref="Y2817">_xlfn.IFS(fact_orders[[#This Row],[Discount%]]&lt;0.2,"10-19%",fact_orders[[#This Row],[Discount%]]&lt;0.3,"20-29%",fact_orders[[#This Row],[Discount%]]&lt;0.4,"30-39%",fact_orders[[#This Row],[Discount%]]&lt;0.5,"40-49%",TRUE,"50%+")</f>
        <v>30-39%</v>
      </c>
    </row>
    <row r="2818" spans="1:25" hidden="1" x14ac:dyDescent="0.3">
      <c r="A2818" t="s">
        <v>6234</v>
      </c>
      <c r="B2818" t="s">
        <v>3283</v>
      </c>
      <c r="C2818" t="s">
        <v>2644</v>
      </c>
      <c r="D2818" s="2">
        <v>44430</v>
      </c>
      <c r="E2818">
        <v>444</v>
      </c>
      <c r="F2818" s="4">
        <v>0.35</v>
      </c>
      <c r="G2818" t="s">
        <v>2115</v>
      </c>
      <c r="H2818" t="s">
        <v>2630</v>
      </c>
      <c r="I2818" t="s">
        <v>2631</v>
      </c>
      <c r="J2818" t="s">
        <v>2642</v>
      </c>
      <c r="K2818" t="s">
        <v>2119</v>
      </c>
      <c r="L2818" t="s">
        <v>18</v>
      </c>
      <c r="M2818">
        <v>5</v>
      </c>
      <c r="N2818">
        <v>35</v>
      </c>
      <c r="O2818" t="s">
        <v>3281</v>
      </c>
      <c r="P2818" t="s">
        <v>3282</v>
      </c>
      <c r="Q2818" s="7">
        <f>fact_orders[[#This Row],[Original Price]]*(1-fact_orders[[#This Row],[Discount%]])</f>
        <v>288.60000000000002</v>
      </c>
      <c r="R2818">
        <f>fact_orders[[#This Row],[Original Price]]*fact_orders[[#This Row],[Discount%]]</f>
        <v>155.39999999999998</v>
      </c>
      <c r="S2818">
        <f>YEAR(fact_orders[[#This Row],[Date]])</f>
        <v>2021</v>
      </c>
      <c r="T2818">
        <f>MONTH(fact_orders[[#This Row],[Date]])</f>
        <v>8</v>
      </c>
      <c r="U2818" t="str">
        <f>TEXT(fact_orders[[#This Row],[Date]],"mmm-yyyy")</f>
        <v>Aug-2021</v>
      </c>
      <c r="V2818" t="str">
        <f>"Q"&amp;ROUNDUP(MONTH(fact_orders[[#This Row],[Date]])/3,0)</f>
        <v>Q3</v>
      </c>
      <c r="W2818" t="str" cm="1">
        <f t="array" ref="W2818">_xlfn.IFS(
fact_orders[[#This Row],[dim_customers.Customer Age]]&lt;=25,"18-25",
fact_orders[[#This Row],[dim_customers.Customer Age]]&lt;=35,"26-35",
fact_orders[[#This Row],[dim_customers.Customer Age]]&lt;=45,"36-45",
fact_orders[[#This Row],[dim_customers.Customer Age]]&lt;=55,"46-55",
TRUE,"56+"
)</f>
        <v>26-35</v>
      </c>
      <c r="X2818" t="str" cm="1">
        <f t="array" ref="X2818">_xlfn.IFS(fact_orders[[#This Row],[Original Price]]&lt;250,"Under 250", fact_orders[[#This Row],[Original Price]]&lt;500, "250-499",fact_orders[[#This Row],[Original Price]]&lt;1000,"500-999",fact_orders[[#This Row],[Original Price]]&lt;2000,"1000-1999",TRUE,"2000+")</f>
        <v>250-499</v>
      </c>
      <c r="Y2818" t="str" cm="1">
        <f t="array" ref="Y2818">_xlfn.IFS(fact_orders[[#This Row],[Discount%]]&lt;0.2,"10-19%",fact_orders[[#This Row],[Discount%]]&lt;0.3,"20-29%",fact_orders[[#This Row],[Discount%]]&lt;0.4,"30-39%",fact_orders[[#This Row],[Discount%]]&lt;0.5,"40-49%",TRUE,"50%+")</f>
        <v>30-39%</v>
      </c>
    </row>
    <row r="2819" spans="1:25" hidden="1" x14ac:dyDescent="0.3">
      <c r="A2819" t="s">
        <v>6235</v>
      </c>
      <c r="B2819" t="s">
        <v>3284</v>
      </c>
      <c r="C2819" t="s">
        <v>2645</v>
      </c>
      <c r="D2819" s="2">
        <v>44272</v>
      </c>
      <c r="E2819">
        <v>456</v>
      </c>
      <c r="F2819" s="4">
        <v>0.4</v>
      </c>
      <c r="G2819" t="s">
        <v>2115</v>
      </c>
      <c r="H2819" t="s">
        <v>2630</v>
      </c>
      <c r="I2819" t="s">
        <v>2631</v>
      </c>
      <c r="J2819" t="s">
        <v>2642</v>
      </c>
      <c r="K2819" t="s">
        <v>2119</v>
      </c>
      <c r="L2819" t="s">
        <v>18</v>
      </c>
      <c r="M2819">
        <v>4</v>
      </c>
      <c r="N2819">
        <v>36</v>
      </c>
      <c r="O2819" t="s">
        <v>3281</v>
      </c>
      <c r="P2819" t="s">
        <v>3282</v>
      </c>
      <c r="Q2819" s="7">
        <f>fact_orders[[#This Row],[Original Price]]*(1-fact_orders[[#This Row],[Discount%]])</f>
        <v>273.59999999999997</v>
      </c>
      <c r="R2819">
        <f>fact_orders[[#This Row],[Original Price]]*fact_orders[[#This Row],[Discount%]]</f>
        <v>182.4</v>
      </c>
      <c r="S2819">
        <f>YEAR(fact_orders[[#This Row],[Date]])</f>
        <v>2021</v>
      </c>
      <c r="T2819">
        <f>MONTH(fact_orders[[#This Row],[Date]])</f>
        <v>3</v>
      </c>
      <c r="U2819" t="str">
        <f>TEXT(fact_orders[[#This Row],[Date]],"mmm-yyyy")</f>
        <v>Mar-2021</v>
      </c>
      <c r="V2819" t="str">
        <f>"Q"&amp;ROUNDUP(MONTH(fact_orders[[#This Row],[Date]])/3,0)</f>
        <v>Q1</v>
      </c>
      <c r="W2819" t="str" cm="1">
        <f t="array" ref="W2819">_xlfn.IFS(
fact_orders[[#This Row],[dim_customers.Customer Age]]&lt;=25,"18-25",
fact_orders[[#This Row],[dim_customers.Customer Age]]&lt;=35,"26-35",
fact_orders[[#This Row],[dim_customers.Customer Age]]&lt;=45,"36-45",
fact_orders[[#This Row],[dim_customers.Customer Age]]&lt;=55,"46-55",
TRUE,"56+"
)</f>
        <v>36-45</v>
      </c>
      <c r="X2819" t="str" cm="1">
        <f t="array" ref="X2819">_xlfn.IFS(fact_orders[[#This Row],[Original Price]]&lt;250,"Under 250", fact_orders[[#This Row],[Original Price]]&lt;500, "250-499",fact_orders[[#This Row],[Original Price]]&lt;1000,"500-999",fact_orders[[#This Row],[Original Price]]&lt;2000,"1000-1999",TRUE,"2000+")</f>
        <v>250-499</v>
      </c>
      <c r="Y2819" t="str" cm="1">
        <f t="array" ref="Y2819">_xlfn.IFS(fact_orders[[#This Row],[Discount%]]&lt;0.2,"10-19%",fact_orders[[#This Row],[Discount%]]&lt;0.3,"20-29%",fact_orders[[#This Row],[Discount%]]&lt;0.4,"30-39%",fact_orders[[#This Row],[Discount%]]&lt;0.5,"40-49%",TRUE,"50%+")</f>
        <v>40-49%</v>
      </c>
    </row>
    <row r="2820" spans="1:25" hidden="1" x14ac:dyDescent="0.3">
      <c r="A2820" t="s">
        <v>6236</v>
      </c>
      <c r="B2820" t="s">
        <v>3285</v>
      </c>
      <c r="C2820" t="s">
        <v>2646</v>
      </c>
      <c r="D2820" s="2">
        <v>44571</v>
      </c>
      <c r="E2820">
        <v>963</v>
      </c>
      <c r="F2820" s="4">
        <v>0.4</v>
      </c>
      <c r="G2820" t="s">
        <v>2115</v>
      </c>
      <c r="H2820" t="s">
        <v>2630</v>
      </c>
      <c r="I2820" t="s">
        <v>2631</v>
      </c>
      <c r="J2820" t="s">
        <v>2642</v>
      </c>
      <c r="K2820" t="s">
        <v>2119</v>
      </c>
      <c r="L2820" t="s">
        <v>18</v>
      </c>
      <c r="M2820">
        <v>4</v>
      </c>
      <c r="N2820">
        <v>40</v>
      </c>
      <c r="O2820" t="s">
        <v>3286</v>
      </c>
      <c r="P2820" t="s">
        <v>3282</v>
      </c>
      <c r="Q2820" s="7">
        <f>fact_orders[[#This Row],[Original Price]]*(1-fact_orders[[#This Row],[Discount%]])</f>
        <v>577.79999999999995</v>
      </c>
      <c r="R2820">
        <f>fact_orders[[#This Row],[Original Price]]*fact_orders[[#This Row],[Discount%]]</f>
        <v>385.20000000000005</v>
      </c>
      <c r="S2820">
        <f>YEAR(fact_orders[[#This Row],[Date]])</f>
        <v>2022</v>
      </c>
      <c r="T2820">
        <f>MONTH(fact_orders[[#This Row],[Date]])</f>
        <v>1</v>
      </c>
      <c r="U2820" t="str">
        <f>TEXT(fact_orders[[#This Row],[Date]],"mmm-yyyy")</f>
        <v>Jan-2022</v>
      </c>
      <c r="V2820" t="str">
        <f>"Q"&amp;ROUNDUP(MONTH(fact_orders[[#This Row],[Date]])/3,0)</f>
        <v>Q1</v>
      </c>
      <c r="W2820" t="str" cm="1">
        <f t="array" ref="W2820">_xlfn.IFS(
fact_orders[[#This Row],[dim_customers.Customer Age]]&lt;=25,"18-25",
fact_orders[[#This Row],[dim_customers.Customer Age]]&lt;=35,"26-35",
fact_orders[[#This Row],[dim_customers.Customer Age]]&lt;=45,"36-45",
fact_orders[[#This Row],[dim_customers.Customer Age]]&lt;=55,"46-55",
TRUE,"56+"
)</f>
        <v>36-45</v>
      </c>
      <c r="X2820" t="str" cm="1">
        <f t="array" ref="X2820">_xlfn.IFS(fact_orders[[#This Row],[Original Price]]&lt;250,"Under 250", fact_orders[[#This Row],[Original Price]]&lt;500, "250-499",fact_orders[[#This Row],[Original Price]]&lt;1000,"500-999",fact_orders[[#This Row],[Original Price]]&lt;2000,"1000-1999",TRUE,"2000+")</f>
        <v>500-999</v>
      </c>
      <c r="Y2820" t="str" cm="1">
        <f t="array" ref="Y2820">_xlfn.IFS(fact_orders[[#This Row],[Discount%]]&lt;0.2,"10-19%",fact_orders[[#This Row],[Discount%]]&lt;0.3,"20-29%",fact_orders[[#This Row],[Discount%]]&lt;0.4,"30-39%",fact_orders[[#This Row],[Discount%]]&lt;0.5,"40-49%",TRUE,"50%+")</f>
        <v>40-49%</v>
      </c>
    </row>
    <row r="2821" spans="1:25" hidden="1" x14ac:dyDescent="0.3">
      <c r="A2821" t="s">
        <v>6237</v>
      </c>
      <c r="B2821" t="s">
        <v>3287</v>
      </c>
      <c r="C2821" t="s">
        <v>2647</v>
      </c>
      <c r="D2821" s="2">
        <v>44215</v>
      </c>
      <c r="E2821">
        <v>456</v>
      </c>
      <c r="F2821" s="4">
        <v>0.15</v>
      </c>
      <c r="G2821" t="s">
        <v>2115</v>
      </c>
      <c r="H2821" t="s">
        <v>2630</v>
      </c>
      <c r="I2821" t="s">
        <v>2631</v>
      </c>
      <c r="J2821" t="s">
        <v>2642</v>
      </c>
      <c r="K2821" t="s">
        <v>2119</v>
      </c>
      <c r="L2821" t="s">
        <v>18</v>
      </c>
      <c r="M2821">
        <v>4</v>
      </c>
      <c r="N2821">
        <v>25</v>
      </c>
      <c r="O2821" t="s">
        <v>3286</v>
      </c>
      <c r="P2821" t="s">
        <v>3282</v>
      </c>
      <c r="Q2821" s="7">
        <f>fact_orders[[#This Row],[Original Price]]*(1-fact_orders[[#This Row],[Discount%]])</f>
        <v>387.59999999999997</v>
      </c>
      <c r="R2821">
        <f>fact_orders[[#This Row],[Original Price]]*fact_orders[[#This Row],[Discount%]]</f>
        <v>68.399999999999991</v>
      </c>
      <c r="S2821">
        <f>YEAR(fact_orders[[#This Row],[Date]])</f>
        <v>2021</v>
      </c>
      <c r="T2821">
        <f>MONTH(fact_orders[[#This Row],[Date]])</f>
        <v>1</v>
      </c>
      <c r="U2821" t="str">
        <f>TEXT(fact_orders[[#This Row],[Date]],"mmm-yyyy")</f>
        <v>Jan-2021</v>
      </c>
      <c r="V2821" t="str">
        <f>"Q"&amp;ROUNDUP(MONTH(fact_orders[[#This Row],[Date]])/3,0)</f>
        <v>Q1</v>
      </c>
      <c r="W2821" t="str" cm="1">
        <f t="array" ref="W2821">_xlfn.IFS(
fact_orders[[#This Row],[dim_customers.Customer Age]]&lt;=25,"18-25",
fact_orders[[#This Row],[dim_customers.Customer Age]]&lt;=35,"26-35",
fact_orders[[#This Row],[dim_customers.Customer Age]]&lt;=45,"36-45",
fact_orders[[#This Row],[dim_customers.Customer Age]]&lt;=55,"46-55",
TRUE,"56+"
)</f>
        <v>18-25</v>
      </c>
      <c r="X2821" t="str" cm="1">
        <f t="array" ref="X2821">_xlfn.IFS(fact_orders[[#This Row],[Original Price]]&lt;250,"Under 250", fact_orders[[#This Row],[Original Price]]&lt;500, "250-499",fact_orders[[#This Row],[Original Price]]&lt;1000,"500-999",fact_orders[[#This Row],[Original Price]]&lt;2000,"1000-1999",TRUE,"2000+")</f>
        <v>250-499</v>
      </c>
      <c r="Y2821" t="str" cm="1">
        <f t="array" ref="Y2821">_xlfn.IFS(fact_orders[[#This Row],[Discount%]]&lt;0.2,"10-19%",fact_orders[[#This Row],[Discount%]]&lt;0.3,"20-29%",fact_orders[[#This Row],[Discount%]]&lt;0.4,"30-39%",fact_orders[[#This Row],[Discount%]]&lt;0.5,"40-49%",TRUE,"50%+")</f>
        <v>10-19%</v>
      </c>
    </row>
    <row r="2822" spans="1:25" hidden="1" x14ac:dyDescent="0.3">
      <c r="A2822" t="s">
        <v>6238</v>
      </c>
      <c r="B2822" t="s">
        <v>3288</v>
      </c>
      <c r="C2822" t="s">
        <v>2648</v>
      </c>
      <c r="D2822" s="2">
        <v>44475</v>
      </c>
      <c r="E2822">
        <v>1189</v>
      </c>
      <c r="F2822" s="4">
        <v>0.15</v>
      </c>
      <c r="G2822" t="s">
        <v>2115</v>
      </c>
      <c r="H2822" t="s">
        <v>2630</v>
      </c>
      <c r="I2822" t="s">
        <v>2631</v>
      </c>
      <c r="J2822" t="s">
        <v>2642</v>
      </c>
      <c r="K2822" t="s">
        <v>2119</v>
      </c>
      <c r="L2822" t="s">
        <v>18</v>
      </c>
      <c r="M2822">
        <v>5</v>
      </c>
      <c r="N2822">
        <v>16</v>
      </c>
      <c r="O2822" t="s">
        <v>3286</v>
      </c>
      <c r="P2822" t="s">
        <v>3282</v>
      </c>
      <c r="Q2822" s="7">
        <f>fact_orders[[#This Row],[Original Price]]*(1-fact_orders[[#This Row],[Discount%]])</f>
        <v>1010.65</v>
      </c>
      <c r="R2822">
        <f>fact_orders[[#This Row],[Original Price]]*fact_orders[[#This Row],[Discount%]]</f>
        <v>178.35</v>
      </c>
      <c r="S2822">
        <f>YEAR(fact_orders[[#This Row],[Date]])</f>
        <v>2021</v>
      </c>
      <c r="T2822">
        <f>MONTH(fact_orders[[#This Row],[Date]])</f>
        <v>10</v>
      </c>
      <c r="U2822" t="str">
        <f>TEXT(fact_orders[[#This Row],[Date]],"mmm-yyyy")</f>
        <v>Oct-2021</v>
      </c>
      <c r="V2822" t="str">
        <f>"Q"&amp;ROUNDUP(MONTH(fact_orders[[#This Row],[Date]])/3,0)</f>
        <v>Q4</v>
      </c>
      <c r="W2822" t="str" cm="1">
        <f t="array" ref="W2822">_xlfn.IFS(
fact_orders[[#This Row],[dim_customers.Customer Age]]&lt;=25,"18-25",
fact_orders[[#This Row],[dim_customers.Customer Age]]&lt;=35,"26-35",
fact_orders[[#This Row],[dim_customers.Customer Age]]&lt;=45,"36-45",
fact_orders[[#This Row],[dim_customers.Customer Age]]&lt;=55,"46-55",
TRUE,"56+"
)</f>
        <v>18-25</v>
      </c>
      <c r="X2822" t="str" cm="1">
        <f t="array" ref="X2822">_xlfn.IFS(fact_orders[[#This Row],[Original Price]]&lt;250,"Under 250", fact_orders[[#This Row],[Original Price]]&lt;500, "250-499",fact_orders[[#This Row],[Original Price]]&lt;1000,"500-999",fact_orders[[#This Row],[Original Price]]&lt;2000,"1000-1999",TRUE,"2000+")</f>
        <v>1000-1999</v>
      </c>
      <c r="Y2822" t="str" cm="1">
        <f t="array" ref="Y2822">_xlfn.IFS(fact_orders[[#This Row],[Discount%]]&lt;0.2,"10-19%",fact_orders[[#This Row],[Discount%]]&lt;0.3,"20-29%",fact_orders[[#This Row],[Discount%]]&lt;0.4,"30-39%",fact_orders[[#This Row],[Discount%]]&lt;0.5,"40-49%",TRUE,"50%+")</f>
        <v>10-19%</v>
      </c>
    </row>
    <row r="2823" spans="1:25" hidden="1" x14ac:dyDescent="0.3">
      <c r="A2823" t="s">
        <v>6239</v>
      </c>
      <c r="B2823" t="s">
        <v>3289</v>
      </c>
      <c r="C2823" t="s">
        <v>2649</v>
      </c>
      <c r="D2823" s="2">
        <v>44256</v>
      </c>
      <c r="E2823">
        <v>1298</v>
      </c>
      <c r="F2823" s="4">
        <v>0.15</v>
      </c>
      <c r="G2823" t="s">
        <v>2115</v>
      </c>
      <c r="H2823" t="s">
        <v>2630</v>
      </c>
      <c r="I2823" t="s">
        <v>2631</v>
      </c>
      <c r="J2823" t="s">
        <v>2642</v>
      </c>
      <c r="K2823" t="s">
        <v>2119</v>
      </c>
      <c r="L2823" t="s">
        <v>130</v>
      </c>
      <c r="M2823">
        <v>5</v>
      </c>
      <c r="N2823">
        <v>23</v>
      </c>
      <c r="O2823" t="s">
        <v>3286</v>
      </c>
      <c r="P2823" t="s">
        <v>3282</v>
      </c>
      <c r="Q2823" s="7">
        <f>fact_orders[[#This Row],[Original Price]]*(1-fact_orders[[#This Row],[Discount%]])</f>
        <v>1103.3</v>
      </c>
      <c r="R2823">
        <f>fact_orders[[#This Row],[Original Price]]*fact_orders[[#This Row],[Discount%]]</f>
        <v>194.7</v>
      </c>
      <c r="S2823">
        <f>YEAR(fact_orders[[#This Row],[Date]])</f>
        <v>2021</v>
      </c>
      <c r="T2823">
        <f>MONTH(fact_orders[[#This Row],[Date]])</f>
        <v>3</v>
      </c>
      <c r="U2823" t="str">
        <f>TEXT(fact_orders[[#This Row],[Date]],"mmm-yyyy")</f>
        <v>Mar-2021</v>
      </c>
      <c r="V2823" t="str">
        <f>"Q"&amp;ROUNDUP(MONTH(fact_orders[[#This Row],[Date]])/3,0)</f>
        <v>Q1</v>
      </c>
      <c r="W2823" t="str" cm="1">
        <f t="array" ref="W2823">_xlfn.IFS(
fact_orders[[#This Row],[dim_customers.Customer Age]]&lt;=25,"18-25",
fact_orders[[#This Row],[dim_customers.Customer Age]]&lt;=35,"26-35",
fact_orders[[#This Row],[dim_customers.Customer Age]]&lt;=45,"36-45",
fact_orders[[#This Row],[dim_customers.Customer Age]]&lt;=55,"46-55",
TRUE,"56+"
)</f>
        <v>18-25</v>
      </c>
      <c r="X2823" t="str" cm="1">
        <f t="array" ref="X2823">_xlfn.IFS(fact_orders[[#This Row],[Original Price]]&lt;250,"Under 250", fact_orders[[#This Row],[Original Price]]&lt;500, "250-499",fact_orders[[#This Row],[Original Price]]&lt;1000,"500-999",fact_orders[[#This Row],[Original Price]]&lt;2000,"1000-1999",TRUE,"2000+")</f>
        <v>1000-1999</v>
      </c>
      <c r="Y2823" t="str" cm="1">
        <f t="array" ref="Y2823">_xlfn.IFS(fact_orders[[#This Row],[Discount%]]&lt;0.2,"10-19%",fact_orders[[#This Row],[Discount%]]&lt;0.3,"20-29%",fact_orders[[#This Row],[Discount%]]&lt;0.4,"30-39%",fact_orders[[#This Row],[Discount%]]&lt;0.5,"40-49%",TRUE,"50%+")</f>
        <v>10-19%</v>
      </c>
    </row>
    <row r="2824" spans="1:25" hidden="1" x14ac:dyDescent="0.3">
      <c r="A2824" t="s">
        <v>6240</v>
      </c>
      <c r="B2824" t="s">
        <v>3290</v>
      </c>
      <c r="C2824" t="s">
        <v>2650</v>
      </c>
      <c r="D2824" s="2">
        <v>44763</v>
      </c>
      <c r="E2824">
        <v>1456</v>
      </c>
      <c r="F2824" s="4">
        <v>0.35</v>
      </c>
      <c r="G2824" t="s">
        <v>2115</v>
      </c>
      <c r="H2824" t="s">
        <v>2630</v>
      </c>
      <c r="I2824" t="s">
        <v>2631</v>
      </c>
      <c r="J2824" t="s">
        <v>2642</v>
      </c>
      <c r="K2824" t="s">
        <v>2119</v>
      </c>
      <c r="L2824" t="s">
        <v>130</v>
      </c>
      <c r="M2824">
        <v>3</v>
      </c>
      <c r="N2824">
        <v>22</v>
      </c>
      <c r="O2824" t="s">
        <v>3286</v>
      </c>
      <c r="P2824" t="s">
        <v>3282</v>
      </c>
      <c r="Q2824" s="7">
        <f>fact_orders[[#This Row],[Original Price]]*(1-fact_orders[[#This Row],[Discount%]])</f>
        <v>946.4</v>
      </c>
      <c r="R2824">
        <f>fact_orders[[#This Row],[Original Price]]*fact_orders[[#This Row],[Discount%]]</f>
        <v>509.59999999999997</v>
      </c>
      <c r="S2824">
        <f>YEAR(fact_orders[[#This Row],[Date]])</f>
        <v>2022</v>
      </c>
      <c r="T2824">
        <f>MONTH(fact_orders[[#This Row],[Date]])</f>
        <v>7</v>
      </c>
      <c r="U2824" t="str">
        <f>TEXT(fact_orders[[#This Row],[Date]],"mmm-yyyy")</f>
        <v>Jul-2022</v>
      </c>
      <c r="V2824" t="str">
        <f>"Q"&amp;ROUNDUP(MONTH(fact_orders[[#This Row],[Date]])/3,0)</f>
        <v>Q3</v>
      </c>
      <c r="W2824" t="str" cm="1">
        <f t="array" ref="W2824">_xlfn.IFS(
fact_orders[[#This Row],[dim_customers.Customer Age]]&lt;=25,"18-25",
fact_orders[[#This Row],[dim_customers.Customer Age]]&lt;=35,"26-35",
fact_orders[[#This Row],[dim_customers.Customer Age]]&lt;=45,"36-45",
fact_orders[[#This Row],[dim_customers.Customer Age]]&lt;=55,"46-55",
TRUE,"56+"
)</f>
        <v>18-25</v>
      </c>
      <c r="X2824" t="str" cm="1">
        <f t="array" ref="X2824">_xlfn.IFS(fact_orders[[#This Row],[Original Price]]&lt;250,"Under 250", fact_orders[[#This Row],[Original Price]]&lt;500, "250-499",fact_orders[[#This Row],[Original Price]]&lt;1000,"500-999",fact_orders[[#This Row],[Original Price]]&lt;2000,"1000-1999",TRUE,"2000+")</f>
        <v>1000-1999</v>
      </c>
      <c r="Y2824" t="str" cm="1">
        <f t="array" ref="Y2824">_xlfn.IFS(fact_orders[[#This Row],[Discount%]]&lt;0.2,"10-19%",fact_orders[[#This Row],[Discount%]]&lt;0.3,"20-29%",fact_orders[[#This Row],[Discount%]]&lt;0.4,"30-39%",fact_orders[[#This Row],[Discount%]]&lt;0.5,"40-49%",TRUE,"50%+")</f>
        <v>30-39%</v>
      </c>
    </row>
    <row r="2825" spans="1:25" hidden="1" x14ac:dyDescent="0.3">
      <c r="A2825" t="s">
        <v>6241</v>
      </c>
      <c r="B2825" t="s">
        <v>3291</v>
      </c>
      <c r="C2825" t="s">
        <v>2651</v>
      </c>
      <c r="D2825" s="2">
        <v>44578</v>
      </c>
      <c r="E2825">
        <v>1478</v>
      </c>
      <c r="F2825" s="4">
        <v>0.35</v>
      </c>
      <c r="G2825" t="s">
        <v>2115</v>
      </c>
      <c r="H2825" t="s">
        <v>2630</v>
      </c>
      <c r="I2825" t="s">
        <v>2631</v>
      </c>
      <c r="J2825" t="s">
        <v>2642</v>
      </c>
      <c r="K2825" t="s">
        <v>2119</v>
      </c>
      <c r="L2825" t="s">
        <v>130</v>
      </c>
      <c r="M2825">
        <v>5</v>
      </c>
      <c r="N2825">
        <v>17</v>
      </c>
      <c r="O2825" t="s">
        <v>3292</v>
      </c>
      <c r="P2825" t="s">
        <v>3293</v>
      </c>
      <c r="Q2825" s="7">
        <f>fact_orders[[#This Row],[Original Price]]*(1-fact_orders[[#This Row],[Discount%]])</f>
        <v>960.7</v>
      </c>
      <c r="R2825">
        <f>fact_orders[[#This Row],[Original Price]]*fact_orders[[#This Row],[Discount%]]</f>
        <v>517.29999999999995</v>
      </c>
      <c r="S2825">
        <f>YEAR(fact_orders[[#This Row],[Date]])</f>
        <v>2022</v>
      </c>
      <c r="T2825">
        <f>MONTH(fact_orders[[#This Row],[Date]])</f>
        <v>1</v>
      </c>
      <c r="U2825" t="str">
        <f>TEXT(fact_orders[[#This Row],[Date]],"mmm-yyyy")</f>
        <v>Jan-2022</v>
      </c>
      <c r="V2825" t="str">
        <f>"Q"&amp;ROUNDUP(MONTH(fact_orders[[#This Row],[Date]])/3,0)</f>
        <v>Q1</v>
      </c>
      <c r="W2825" t="str" cm="1">
        <f t="array" ref="W2825">_xlfn.IFS(
fact_orders[[#This Row],[dim_customers.Customer Age]]&lt;=25,"18-25",
fact_orders[[#This Row],[dim_customers.Customer Age]]&lt;=35,"26-35",
fact_orders[[#This Row],[dim_customers.Customer Age]]&lt;=45,"36-45",
fact_orders[[#This Row],[dim_customers.Customer Age]]&lt;=55,"46-55",
TRUE,"56+"
)</f>
        <v>18-25</v>
      </c>
      <c r="X2825" t="str" cm="1">
        <f t="array" ref="X2825">_xlfn.IFS(fact_orders[[#This Row],[Original Price]]&lt;250,"Under 250", fact_orders[[#This Row],[Original Price]]&lt;500, "250-499",fact_orders[[#This Row],[Original Price]]&lt;1000,"500-999",fact_orders[[#This Row],[Original Price]]&lt;2000,"1000-1999",TRUE,"2000+")</f>
        <v>1000-1999</v>
      </c>
      <c r="Y2825" t="str" cm="1">
        <f t="array" ref="Y2825">_xlfn.IFS(fact_orders[[#This Row],[Discount%]]&lt;0.2,"10-19%",fact_orders[[#This Row],[Discount%]]&lt;0.3,"20-29%",fact_orders[[#This Row],[Discount%]]&lt;0.4,"30-39%",fact_orders[[#This Row],[Discount%]]&lt;0.5,"40-49%",TRUE,"50%+")</f>
        <v>30-39%</v>
      </c>
    </row>
    <row r="2826" spans="1:25" hidden="1" x14ac:dyDescent="0.3">
      <c r="A2826" t="s">
        <v>6242</v>
      </c>
      <c r="B2826" t="s">
        <v>3294</v>
      </c>
      <c r="C2826" t="s">
        <v>2652</v>
      </c>
      <c r="D2826" s="2">
        <v>44711</v>
      </c>
      <c r="E2826">
        <v>256</v>
      </c>
      <c r="F2826" s="4">
        <v>0.35</v>
      </c>
      <c r="G2826" t="s">
        <v>2115</v>
      </c>
      <c r="H2826" t="s">
        <v>2630</v>
      </c>
      <c r="I2826" t="s">
        <v>2631</v>
      </c>
      <c r="J2826" t="s">
        <v>2642</v>
      </c>
      <c r="K2826" t="s">
        <v>2119</v>
      </c>
      <c r="L2826" t="s">
        <v>12</v>
      </c>
      <c r="M2826">
        <v>5</v>
      </c>
      <c r="N2826">
        <v>19</v>
      </c>
      <c r="O2826" t="s">
        <v>3292</v>
      </c>
      <c r="P2826" t="s">
        <v>3293</v>
      </c>
      <c r="Q2826" s="7">
        <f>fact_orders[[#This Row],[Original Price]]*(1-fact_orders[[#This Row],[Discount%]])</f>
        <v>166.4</v>
      </c>
      <c r="R2826">
        <f>fact_orders[[#This Row],[Original Price]]*fact_orders[[#This Row],[Discount%]]</f>
        <v>89.6</v>
      </c>
      <c r="S2826">
        <f>YEAR(fact_orders[[#This Row],[Date]])</f>
        <v>2022</v>
      </c>
      <c r="T2826">
        <f>MONTH(fact_orders[[#This Row],[Date]])</f>
        <v>5</v>
      </c>
      <c r="U2826" t="str">
        <f>TEXT(fact_orders[[#This Row],[Date]],"mmm-yyyy")</f>
        <v>May-2022</v>
      </c>
      <c r="V2826" t="str">
        <f>"Q"&amp;ROUNDUP(MONTH(fact_orders[[#This Row],[Date]])/3,0)</f>
        <v>Q2</v>
      </c>
      <c r="W2826" t="str" cm="1">
        <f t="array" ref="W2826">_xlfn.IFS(
fact_orders[[#This Row],[dim_customers.Customer Age]]&lt;=25,"18-25",
fact_orders[[#This Row],[dim_customers.Customer Age]]&lt;=35,"26-35",
fact_orders[[#This Row],[dim_customers.Customer Age]]&lt;=45,"36-45",
fact_orders[[#This Row],[dim_customers.Customer Age]]&lt;=55,"46-55",
TRUE,"56+"
)</f>
        <v>18-25</v>
      </c>
      <c r="X2826" t="str" cm="1">
        <f t="array" ref="X2826">_xlfn.IFS(fact_orders[[#This Row],[Original Price]]&lt;250,"Under 250", fact_orders[[#This Row],[Original Price]]&lt;500, "250-499",fact_orders[[#This Row],[Original Price]]&lt;1000,"500-999",fact_orders[[#This Row],[Original Price]]&lt;2000,"1000-1999",TRUE,"2000+")</f>
        <v>250-499</v>
      </c>
      <c r="Y2826" t="str" cm="1">
        <f t="array" ref="Y2826">_xlfn.IFS(fact_orders[[#This Row],[Discount%]]&lt;0.2,"10-19%",fact_orders[[#This Row],[Discount%]]&lt;0.3,"20-29%",fact_orders[[#This Row],[Discount%]]&lt;0.4,"30-39%",fact_orders[[#This Row],[Discount%]]&lt;0.5,"40-49%",TRUE,"50%+")</f>
        <v>30-39%</v>
      </c>
    </row>
    <row r="2827" spans="1:25" hidden="1" x14ac:dyDescent="0.3">
      <c r="A2827" t="s">
        <v>6243</v>
      </c>
      <c r="B2827" t="s">
        <v>3295</v>
      </c>
      <c r="C2827" t="s">
        <v>2653</v>
      </c>
      <c r="D2827" s="2">
        <v>44438</v>
      </c>
      <c r="E2827">
        <v>2698</v>
      </c>
      <c r="F2827" s="4">
        <v>0.35</v>
      </c>
      <c r="G2827" t="s">
        <v>2115</v>
      </c>
      <c r="H2827" t="s">
        <v>2630</v>
      </c>
      <c r="I2827" t="s">
        <v>2631</v>
      </c>
      <c r="J2827" t="s">
        <v>2642</v>
      </c>
      <c r="K2827" t="s">
        <v>2119</v>
      </c>
      <c r="L2827" t="s">
        <v>12</v>
      </c>
      <c r="M2827">
        <v>4</v>
      </c>
      <c r="N2827">
        <v>18</v>
      </c>
      <c r="O2827" t="s">
        <v>3292</v>
      </c>
      <c r="P2827" t="s">
        <v>3293</v>
      </c>
      <c r="Q2827" s="7">
        <f>fact_orders[[#This Row],[Original Price]]*(1-fact_orders[[#This Row],[Discount%]])</f>
        <v>1753.7</v>
      </c>
      <c r="R2827">
        <f>fact_orders[[#This Row],[Original Price]]*fact_orders[[#This Row],[Discount%]]</f>
        <v>944.3</v>
      </c>
      <c r="S2827">
        <f>YEAR(fact_orders[[#This Row],[Date]])</f>
        <v>2021</v>
      </c>
      <c r="T2827">
        <f>MONTH(fact_orders[[#This Row],[Date]])</f>
        <v>8</v>
      </c>
      <c r="U2827" t="str">
        <f>TEXT(fact_orders[[#This Row],[Date]],"mmm-yyyy")</f>
        <v>Aug-2021</v>
      </c>
      <c r="V2827" t="str">
        <f>"Q"&amp;ROUNDUP(MONTH(fact_orders[[#This Row],[Date]])/3,0)</f>
        <v>Q3</v>
      </c>
      <c r="W2827" t="str" cm="1">
        <f t="array" ref="W2827">_xlfn.IFS(
fact_orders[[#This Row],[dim_customers.Customer Age]]&lt;=25,"18-25",
fact_orders[[#This Row],[dim_customers.Customer Age]]&lt;=35,"26-35",
fact_orders[[#This Row],[dim_customers.Customer Age]]&lt;=45,"36-45",
fact_orders[[#This Row],[dim_customers.Customer Age]]&lt;=55,"46-55",
TRUE,"56+"
)</f>
        <v>18-25</v>
      </c>
      <c r="X2827" t="str" cm="1">
        <f t="array" ref="X2827">_xlfn.IFS(fact_orders[[#This Row],[Original Price]]&lt;250,"Under 250", fact_orders[[#This Row],[Original Price]]&lt;500, "250-499",fact_orders[[#This Row],[Original Price]]&lt;1000,"500-999",fact_orders[[#This Row],[Original Price]]&lt;2000,"1000-1999",TRUE,"2000+")</f>
        <v>2000+</v>
      </c>
      <c r="Y2827" t="str" cm="1">
        <f t="array" ref="Y2827">_xlfn.IFS(fact_orders[[#This Row],[Discount%]]&lt;0.2,"10-19%",fact_orders[[#This Row],[Discount%]]&lt;0.3,"20-29%",fact_orders[[#This Row],[Discount%]]&lt;0.4,"30-39%",fact_orders[[#This Row],[Discount%]]&lt;0.5,"40-49%",TRUE,"50%+")</f>
        <v>30-39%</v>
      </c>
    </row>
    <row r="2828" spans="1:25" hidden="1" x14ac:dyDescent="0.3">
      <c r="A2828" t="s">
        <v>6244</v>
      </c>
      <c r="B2828" t="s">
        <v>3296</v>
      </c>
      <c r="C2828" t="s">
        <v>2654</v>
      </c>
      <c r="D2828" s="2">
        <v>44446</v>
      </c>
      <c r="E2828">
        <v>2364</v>
      </c>
      <c r="F2828" s="4">
        <v>0.55000000000000004</v>
      </c>
      <c r="G2828" t="s">
        <v>2115</v>
      </c>
      <c r="H2828" t="s">
        <v>2630</v>
      </c>
      <c r="I2828" t="s">
        <v>2631</v>
      </c>
      <c r="J2828" t="s">
        <v>2642</v>
      </c>
      <c r="K2828" t="s">
        <v>2119</v>
      </c>
      <c r="L2828" t="s">
        <v>12</v>
      </c>
      <c r="M2828">
        <v>3</v>
      </c>
      <c r="N2828">
        <v>20</v>
      </c>
      <c r="O2828" t="s">
        <v>3292</v>
      </c>
      <c r="P2828" t="s">
        <v>3293</v>
      </c>
      <c r="Q2828" s="7">
        <f>fact_orders[[#This Row],[Original Price]]*(1-fact_orders[[#This Row],[Discount%]])</f>
        <v>1063.8</v>
      </c>
      <c r="R2828">
        <f>fact_orders[[#This Row],[Original Price]]*fact_orders[[#This Row],[Discount%]]</f>
        <v>1300.2</v>
      </c>
      <c r="S2828">
        <f>YEAR(fact_orders[[#This Row],[Date]])</f>
        <v>2021</v>
      </c>
      <c r="T2828">
        <f>MONTH(fact_orders[[#This Row],[Date]])</f>
        <v>9</v>
      </c>
      <c r="U2828" t="str">
        <f>TEXT(fact_orders[[#This Row],[Date]],"mmm-yyyy")</f>
        <v>Sep-2021</v>
      </c>
      <c r="V2828" t="str">
        <f>"Q"&amp;ROUNDUP(MONTH(fact_orders[[#This Row],[Date]])/3,0)</f>
        <v>Q3</v>
      </c>
      <c r="W2828" t="str" cm="1">
        <f t="array" ref="W2828">_xlfn.IFS(
fact_orders[[#This Row],[dim_customers.Customer Age]]&lt;=25,"18-25",
fact_orders[[#This Row],[dim_customers.Customer Age]]&lt;=35,"26-35",
fact_orders[[#This Row],[dim_customers.Customer Age]]&lt;=45,"36-45",
fact_orders[[#This Row],[dim_customers.Customer Age]]&lt;=55,"46-55",
TRUE,"56+"
)</f>
        <v>18-25</v>
      </c>
      <c r="X2828" t="str" cm="1">
        <f t="array" ref="X2828">_xlfn.IFS(fact_orders[[#This Row],[Original Price]]&lt;250,"Under 250", fact_orders[[#This Row],[Original Price]]&lt;500, "250-499",fact_orders[[#This Row],[Original Price]]&lt;1000,"500-999",fact_orders[[#This Row],[Original Price]]&lt;2000,"1000-1999",TRUE,"2000+")</f>
        <v>2000+</v>
      </c>
      <c r="Y2828" t="str" cm="1">
        <f t="array" ref="Y2828">_xlfn.IFS(fact_orders[[#This Row],[Discount%]]&lt;0.2,"10-19%",fact_orders[[#This Row],[Discount%]]&lt;0.3,"20-29%",fact_orders[[#This Row],[Discount%]]&lt;0.4,"30-39%",fact_orders[[#This Row],[Discount%]]&lt;0.5,"40-49%",TRUE,"50%+")</f>
        <v>50%+</v>
      </c>
    </row>
    <row r="2829" spans="1:25" hidden="1" x14ac:dyDescent="0.3">
      <c r="A2829" t="s">
        <v>6245</v>
      </c>
      <c r="B2829" t="s">
        <v>3297</v>
      </c>
      <c r="C2829" t="s">
        <v>2655</v>
      </c>
      <c r="D2829" s="2">
        <v>44502</v>
      </c>
      <c r="E2829">
        <v>1236</v>
      </c>
      <c r="F2829" s="4">
        <v>0.55000000000000004</v>
      </c>
      <c r="G2829" t="s">
        <v>2115</v>
      </c>
      <c r="H2829" t="s">
        <v>2630</v>
      </c>
      <c r="I2829" t="s">
        <v>2631</v>
      </c>
      <c r="J2829" t="s">
        <v>2258</v>
      </c>
      <c r="K2829" t="s">
        <v>2119</v>
      </c>
      <c r="L2829" t="s">
        <v>12</v>
      </c>
      <c r="M2829">
        <v>3</v>
      </c>
      <c r="N2829">
        <v>22</v>
      </c>
      <c r="O2829" t="s">
        <v>3298</v>
      </c>
      <c r="P2829" t="s">
        <v>3299</v>
      </c>
      <c r="Q2829" s="7">
        <f>fact_orders[[#This Row],[Original Price]]*(1-fact_orders[[#This Row],[Discount%]])</f>
        <v>556.19999999999993</v>
      </c>
      <c r="R2829">
        <f>fact_orders[[#This Row],[Original Price]]*fact_orders[[#This Row],[Discount%]]</f>
        <v>679.80000000000007</v>
      </c>
      <c r="S2829">
        <f>YEAR(fact_orders[[#This Row],[Date]])</f>
        <v>2021</v>
      </c>
      <c r="T2829">
        <f>MONTH(fact_orders[[#This Row],[Date]])</f>
        <v>11</v>
      </c>
      <c r="U2829" t="str">
        <f>TEXT(fact_orders[[#This Row],[Date]],"mmm-yyyy")</f>
        <v>Nov-2021</v>
      </c>
      <c r="V2829" t="str">
        <f>"Q"&amp;ROUNDUP(MONTH(fact_orders[[#This Row],[Date]])/3,0)</f>
        <v>Q4</v>
      </c>
      <c r="W2829" t="str" cm="1">
        <f t="array" ref="W2829">_xlfn.IFS(
fact_orders[[#This Row],[dim_customers.Customer Age]]&lt;=25,"18-25",
fact_orders[[#This Row],[dim_customers.Customer Age]]&lt;=35,"26-35",
fact_orders[[#This Row],[dim_customers.Customer Age]]&lt;=45,"36-45",
fact_orders[[#This Row],[dim_customers.Customer Age]]&lt;=55,"46-55",
TRUE,"56+"
)</f>
        <v>18-25</v>
      </c>
      <c r="X2829" t="str" cm="1">
        <f t="array" ref="X2829">_xlfn.IFS(fact_orders[[#This Row],[Original Price]]&lt;250,"Under 250", fact_orders[[#This Row],[Original Price]]&lt;500, "250-499",fact_orders[[#This Row],[Original Price]]&lt;1000,"500-999",fact_orders[[#This Row],[Original Price]]&lt;2000,"1000-1999",TRUE,"2000+")</f>
        <v>1000-1999</v>
      </c>
      <c r="Y2829" t="str" cm="1">
        <f t="array" ref="Y2829">_xlfn.IFS(fact_orders[[#This Row],[Discount%]]&lt;0.2,"10-19%",fact_orders[[#This Row],[Discount%]]&lt;0.3,"20-29%",fact_orders[[#This Row],[Discount%]]&lt;0.4,"30-39%",fact_orders[[#This Row],[Discount%]]&lt;0.5,"40-49%",TRUE,"50%+")</f>
        <v>50%+</v>
      </c>
    </row>
    <row r="2830" spans="1:25" hidden="1" x14ac:dyDescent="0.3">
      <c r="A2830" t="s">
        <v>6246</v>
      </c>
      <c r="B2830" t="s">
        <v>3300</v>
      </c>
      <c r="C2830" t="s">
        <v>2656</v>
      </c>
      <c r="D2830" s="2">
        <v>44206</v>
      </c>
      <c r="E2830">
        <v>756</v>
      </c>
      <c r="F2830" s="4">
        <v>0.55000000000000004</v>
      </c>
      <c r="G2830" t="s">
        <v>2115</v>
      </c>
      <c r="H2830" t="s">
        <v>2630</v>
      </c>
      <c r="I2830" t="s">
        <v>2631</v>
      </c>
      <c r="J2830" t="s">
        <v>2258</v>
      </c>
      <c r="K2830" t="s">
        <v>2119</v>
      </c>
      <c r="L2830" t="s">
        <v>12</v>
      </c>
      <c r="M2830">
        <v>3</v>
      </c>
      <c r="N2830">
        <v>25</v>
      </c>
      <c r="O2830" t="s">
        <v>3298</v>
      </c>
      <c r="P2830" t="s">
        <v>3299</v>
      </c>
      <c r="Q2830" s="7">
        <f>fact_orders[[#This Row],[Original Price]]*(1-fact_orders[[#This Row],[Discount%]])</f>
        <v>340.2</v>
      </c>
      <c r="R2830">
        <f>fact_orders[[#This Row],[Original Price]]*fact_orders[[#This Row],[Discount%]]</f>
        <v>415.8</v>
      </c>
      <c r="S2830">
        <f>YEAR(fact_orders[[#This Row],[Date]])</f>
        <v>2021</v>
      </c>
      <c r="T2830">
        <f>MONTH(fact_orders[[#This Row],[Date]])</f>
        <v>1</v>
      </c>
      <c r="U2830" t="str">
        <f>TEXT(fact_orders[[#This Row],[Date]],"mmm-yyyy")</f>
        <v>Jan-2021</v>
      </c>
      <c r="V2830" t="str">
        <f>"Q"&amp;ROUNDUP(MONTH(fact_orders[[#This Row],[Date]])/3,0)</f>
        <v>Q1</v>
      </c>
      <c r="W2830" t="str" cm="1">
        <f t="array" ref="W2830">_xlfn.IFS(
fact_orders[[#This Row],[dim_customers.Customer Age]]&lt;=25,"18-25",
fact_orders[[#This Row],[dim_customers.Customer Age]]&lt;=35,"26-35",
fact_orders[[#This Row],[dim_customers.Customer Age]]&lt;=45,"36-45",
fact_orders[[#This Row],[dim_customers.Customer Age]]&lt;=55,"46-55",
TRUE,"56+"
)</f>
        <v>18-25</v>
      </c>
      <c r="X2830" t="str" cm="1">
        <f t="array" ref="X2830">_xlfn.IFS(fact_orders[[#This Row],[Original Price]]&lt;250,"Under 250", fact_orders[[#This Row],[Original Price]]&lt;500, "250-499",fact_orders[[#This Row],[Original Price]]&lt;1000,"500-999",fact_orders[[#This Row],[Original Price]]&lt;2000,"1000-1999",TRUE,"2000+")</f>
        <v>500-999</v>
      </c>
      <c r="Y2830" t="str" cm="1">
        <f t="array" ref="Y2830">_xlfn.IFS(fact_orders[[#This Row],[Discount%]]&lt;0.2,"10-19%",fact_orders[[#This Row],[Discount%]]&lt;0.3,"20-29%",fact_orders[[#This Row],[Discount%]]&lt;0.4,"30-39%",fact_orders[[#This Row],[Discount%]]&lt;0.5,"40-49%",TRUE,"50%+")</f>
        <v>50%+</v>
      </c>
    </row>
    <row r="2831" spans="1:25" hidden="1" x14ac:dyDescent="0.3">
      <c r="A2831" t="s">
        <v>6247</v>
      </c>
      <c r="B2831" t="s">
        <v>3301</v>
      </c>
      <c r="C2831" t="s">
        <v>2657</v>
      </c>
      <c r="D2831" s="2">
        <v>44375</v>
      </c>
      <c r="E2831">
        <v>326</v>
      </c>
      <c r="F2831" s="4">
        <v>0.55000000000000004</v>
      </c>
      <c r="G2831" t="s">
        <v>2115</v>
      </c>
      <c r="H2831" t="s">
        <v>2630</v>
      </c>
      <c r="I2831" t="s">
        <v>2631</v>
      </c>
      <c r="J2831" t="s">
        <v>2258</v>
      </c>
      <c r="K2831" t="s">
        <v>2119</v>
      </c>
      <c r="L2831" t="s">
        <v>12</v>
      </c>
      <c r="M2831">
        <v>3</v>
      </c>
      <c r="N2831">
        <v>27</v>
      </c>
      <c r="O2831" t="s">
        <v>3302</v>
      </c>
      <c r="P2831" t="s">
        <v>3303</v>
      </c>
      <c r="Q2831" s="7">
        <f>fact_orders[[#This Row],[Original Price]]*(1-fact_orders[[#This Row],[Discount%]])</f>
        <v>146.69999999999999</v>
      </c>
      <c r="R2831">
        <f>fact_orders[[#This Row],[Original Price]]*fact_orders[[#This Row],[Discount%]]</f>
        <v>179.3</v>
      </c>
      <c r="S2831">
        <f>YEAR(fact_orders[[#This Row],[Date]])</f>
        <v>2021</v>
      </c>
      <c r="T2831">
        <f>MONTH(fact_orders[[#This Row],[Date]])</f>
        <v>6</v>
      </c>
      <c r="U2831" t="str">
        <f>TEXT(fact_orders[[#This Row],[Date]],"mmm-yyyy")</f>
        <v>Jun-2021</v>
      </c>
      <c r="V2831" t="str">
        <f>"Q"&amp;ROUNDUP(MONTH(fact_orders[[#This Row],[Date]])/3,0)</f>
        <v>Q2</v>
      </c>
      <c r="W2831" t="str" cm="1">
        <f t="array" ref="W2831">_xlfn.IFS(
fact_orders[[#This Row],[dim_customers.Customer Age]]&lt;=25,"18-25",
fact_orders[[#This Row],[dim_customers.Customer Age]]&lt;=35,"26-35",
fact_orders[[#This Row],[dim_customers.Customer Age]]&lt;=45,"36-45",
fact_orders[[#This Row],[dim_customers.Customer Age]]&lt;=55,"46-55",
TRUE,"56+"
)</f>
        <v>26-35</v>
      </c>
      <c r="X2831" t="str" cm="1">
        <f t="array" ref="X2831">_xlfn.IFS(fact_orders[[#This Row],[Original Price]]&lt;250,"Under 250", fact_orders[[#This Row],[Original Price]]&lt;500, "250-499",fact_orders[[#This Row],[Original Price]]&lt;1000,"500-999",fact_orders[[#This Row],[Original Price]]&lt;2000,"1000-1999",TRUE,"2000+")</f>
        <v>250-499</v>
      </c>
      <c r="Y2831" t="str" cm="1">
        <f t="array" ref="Y2831">_xlfn.IFS(fact_orders[[#This Row],[Discount%]]&lt;0.2,"10-19%",fact_orders[[#This Row],[Discount%]]&lt;0.3,"20-29%",fact_orders[[#This Row],[Discount%]]&lt;0.4,"30-39%",fact_orders[[#This Row],[Discount%]]&lt;0.5,"40-49%",TRUE,"50%+")</f>
        <v>50%+</v>
      </c>
    </row>
    <row r="2832" spans="1:25" hidden="1" x14ac:dyDescent="0.3">
      <c r="A2832" t="s">
        <v>6248</v>
      </c>
      <c r="B2832" t="s">
        <v>3304</v>
      </c>
      <c r="C2832" t="s">
        <v>2658</v>
      </c>
      <c r="D2832" s="2">
        <v>44548</v>
      </c>
      <c r="E2832">
        <v>453</v>
      </c>
      <c r="F2832" s="4">
        <v>0.5</v>
      </c>
      <c r="G2832" t="s">
        <v>2115</v>
      </c>
      <c r="H2832" t="s">
        <v>2630</v>
      </c>
      <c r="I2832" t="s">
        <v>2631</v>
      </c>
      <c r="J2832" t="s">
        <v>2258</v>
      </c>
      <c r="K2832" t="s">
        <v>2119</v>
      </c>
      <c r="L2832" t="s">
        <v>12</v>
      </c>
      <c r="M2832">
        <v>4</v>
      </c>
      <c r="N2832">
        <v>29</v>
      </c>
      <c r="O2832" t="s">
        <v>3302</v>
      </c>
      <c r="P2832" t="s">
        <v>3303</v>
      </c>
      <c r="Q2832" s="7">
        <f>fact_orders[[#This Row],[Original Price]]*(1-fact_orders[[#This Row],[Discount%]])</f>
        <v>226.5</v>
      </c>
      <c r="R2832">
        <f>fact_orders[[#This Row],[Original Price]]*fact_orders[[#This Row],[Discount%]]</f>
        <v>226.5</v>
      </c>
      <c r="S2832">
        <f>YEAR(fact_orders[[#This Row],[Date]])</f>
        <v>2021</v>
      </c>
      <c r="T2832">
        <f>MONTH(fact_orders[[#This Row],[Date]])</f>
        <v>12</v>
      </c>
      <c r="U2832" t="str">
        <f>TEXT(fact_orders[[#This Row],[Date]],"mmm-yyyy")</f>
        <v>Dec-2021</v>
      </c>
      <c r="V2832" t="str">
        <f>"Q"&amp;ROUNDUP(MONTH(fact_orders[[#This Row],[Date]])/3,0)</f>
        <v>Q4</v>
      </c>
      <c r="W2832" t="str" cm="1">
        <f t="array" ref="W2832">_xlfn.IFS(
fact_orders[[#This Row],[dim_customers.Customer Age]]&lt;=25,"18-25",
fact_orders[[#This Row],[dim_customers.Customer Age]]&lt;=35,"26-35",
fact_orders[[#This Row],[dim_customers.Customer Age]]&lt;=45,"36-45",
fact_orders[[#This Row],[dim_customers.Customer Age]]&lt;=55,"46-55",
TRUE,"56+"
)</f>
        <v>26-35</v>
      </c>
      <c r="X2832" t="str" cm="1">
        <f t="array" ref="X2832">_xlfn.IFS(fact_orders[[#This Row],[Original Price]]&lt;250,"Under 250", fact_orders[[#This Row],[Original Price]]&lt;500, "250-499",fact_orders[[#This Row],[Original Price]]&lt;1000,"500-999",fact_orders[[#This Row],[Original Price]]&lt;2000,"1000-1999",TRUE,"2000+")</f>
        <v>250-499</v>
      </c>
      <c r="Y2832" t="str" cm="1">
        <f t="array" ref="Y2832">_xlfn.IFS(fact_orders[[#This Row],[Discount%]]&lt;0.2,"10-19%",fact_orders[[#This Row],[Discount%]]&lt;0.3,"20-29%",fact_orders[[#This Row],[Discount%]]&lt;0.4,"30-39%",fact_orders[[#This Row],[Discount%]]&lt;0.5,"40-49%",TRUE,"50%+")</f>
        <v>50%+</v>
      </c>
    </row>
    <row r="2833" spans="1:25" hidden="1" x14ac:dyDescent="0.3">
      <c r="A2833" t="s">
        <v>6249</v>
      </c>
      <c r="B2833" t="s">
        <v>3305</v>
      </c>
      <c r="C2833" t="s">
        <v>2659</v>
      </c>
      <c r="D2833" s="2">
        <v>44397</v>
      </c>
      <c r="E2833">
        <v>326</v>
      </c>
      <c r="F2833" s="4">
        <v>0.5</v>
      </c>
      <c r="G2833" t="s">
        <v>2115</v>
      </c>
      <c r="H2833" t="s">
        <v>2630</v>
      </c>
      <c r="I2833" t="s">
        <v>2631</v>
      </c>
      <c r="J2833" t="s">
        <v>2258</v>
      </c>
      <c r="K2833" t="s">
        <v>2119</v>
      </c>
      <c r="L2833" t="s">
        <v>12</v>
      </c>
      <c r="M2833">
        <v>4</v>
      </c>
      <c r="N2833">
        <v>23</v>
      </c>
      <c r="O2833" t="s">
        <v>3302</v>
      </c>
      <c r="P2833" t="s">
        <v>3303</v>
      </c>
      <c r="Q2833" s="7">
        <f>fact_orders[[#This Row],[Original Price]]*(1-fact_orders[[#This Row],[Discount%]])</f>
        <v>163</v>
      </c>
      <c r="R2833">
        <f>fact_orders[[#This Row],[Original Price]]*fact_orders[[#This Row],[Discount%]]</f>
        <v>163</v>
      </c>
      <c r="S2833">
        <f>YEAR(fact_orders[[#This Row],[Date]])</f>
        <v>2021</v>
      </c>
      <c r="T2833">
        <f>MONTH(fact_orders[[#This Row],[Date]])</f>
        <v>7</v>
      </c>
      <c r="U2833" t="str">
        <f>TEXT(fact_orders[[#This Row],[Date]],"mmm-yyyy")</f>
        <v>Jul-2021</v>
      </c>
      <c r="V2833" t="str">
        <f>"Q"&amp;ROUNDUP(MONTH(fact_orders[[#This Row],[Date]])/3,0)</f>
        <v>Q3</v>
      </c>
      <c r="W2833" t="str" cm="1">
        <f t="array" ref="W2833">_xlfn.IFS(
fact_orders[[#This Row],[dim_customers.Customer Age]]&lt;=25,"18-25",
fact_orders[[#This Row],[dim_customers.Customer Age]]&lt;=35,"26-35",
fact_orders[[#This Row],[dim_customers.Customer Age]]&lt;=45,"36-45",
fact_orders[[#This Row],[dim_customers.Customer Age]]&lt;=55,"46-55",
TRUE,"56+"
)</f>
        <v>18-25</v>
      </c>
      <c r="X2833" t="str" cm="1">
        <f t="array" ref="X2833">_xlfn.IFS(fact_orders[[#This Row],[Original Price]]&lt;250,"Under 250", fact_orders[[#This Row],[Original Price]]&lt;500, "250-499",fact_orders[[#This Row],[Original Price]]&lt;1000,"500-999",fact_orders[[#This Row],[Original Price]]&lt;2000,"1000-1999",TRUE,"2000+")</f>
        <v>250-499</v>
      </c>
      <c r="Y2833" t="str" cm="1">
        <f t="array" ref="Y2833">_xlfn.IFS(fact_orders[[#This Row],[Discount%]]&lt;0.2,"10-19%",fact_orders[[#This Row],[Discount%]]&lt;0.3,"20-29%",fact_orders[[#This Row],[Discount%]]&lt;0.4,"30-39%",fact_orders[[#This Row],[Discount%]]&lt;0.5,"40-49%",TRUE,"50%+")</f>
        <v>50%+</v>
      </c>
    </row>
    <row r="2834" spans="1:25" hidden="1" x14ac:dyDescent="0.3">
      <c r="A2834" t="s">
        <v>6250</v>
      </c>
      <c r="B2834" t="s">
        <v>3306</v>
      </c>
      <c r="C2834" t="s">
        <v>2660</v>
      </c>
      <c r="D2834" s="2">
        <v>44261</v>
      </c>
      <c r="E2834">
        <v>456</v>
      </c>
      <c r="F2834" s="4">
        <v>0.5</v>
      </c>
      <c r="G2834" t="s">
        <v>2115</v>
      </c>
      <c r="H2834" t="s">
        <v>2630</v>
      </c>
      <c r="I2834" t="s">
        <v>2631</v>
      </c>
      <c r="J2834" t="s">
        <v>2258</v>
      </c>
      <c r="K2834" t="s">
        <v>2119</v>
      </c>
      <c r="L2834" t="s">
        <v>14</v>
      </c>
      <c r="M2834">
        <v>4</v>
      </c>
      <c r="N2834">
        <v>25</v>
      </c>
      <c r="O2834" t="s">
        <v>3302</v>
      </c>
      <c r="P2834" t="s">
        <v>3303</v>
      </c>
      <c r="Q2834" s="7">
        <f>fact_orders[[#This Row],[Original Price]]*(1-fact_orders[[#This Row],[Discount%]])</f>
        <v>228</v>
      </c>
      <c r="R2834">
        <f>fact_orders[[#This Row],[Original Price]]*fact_orders[[#This Row],[Discount%]]</f>
        <v>228</v>
      </c>
      <c r="S2834">
        <f>YEAR(fact_orders[[#This Row],[Date]])</f>
        <v>2021</v>
      </c>
      <c r="T2834">
        <f>MONTH(fact_orders[[#This Row],[Date]])</f>
        <v>3</v>
      </c>
      <c r="U2834" t="str">
        <f>TEXT(fact_orders[[#This Row],[Date]],"mmm-yyyy")</f>
        <v>Mar-2021</v>
      </c>
      <c r="V2834" t="str">
        <f>"Q"&amp;ROUNDUP(MONTH(fact_orders[[#This Row],[Date]])/3,0)</f>
        <v>Q1</v>
      </c>
      <c r="W2834" t="str" cm="1">
        <f t="array" ref="W2834">_xlfn.IFS(
fact_orders[[#This Row],[dim_customers.Customer Age]]&lt;=25,"18-25",
fact_orders[[#This Row],[dim_customers.Customer Age]]&lt;=35,"26-35",
fact_orders[[#This Row],[dim_customers.Customer Age]]&lt;=45,"36-45",
fact_orders[[#This Row],[dim_customers.Customer Age]]&lt;=55,"46-55",
TRUE,"56+"
)</f>
        <v>18-25</v>
      </c>
      <c r="X2834" t="str" cm="1">
        <f t="array" ref="X2834">_xlfn.IFS(fact_orders[[#This Row],[Original Price]]&lt;250,"Under 250", fact_orders[[#This Row],[Original Price]]&lt;500, "250-499",fact_orders[[#This Row],[Original Price]]&lt;1000,"500-999",fact_orders[[#This Row],[Original Price]]&lt;2000,"1000-1999",TRUE,"2000+")</f>
        <v>250-499</v>
      </c>
      <c r="Y2834" t="str" cm="1">
        <f t="array" ref="Y2834">_xlfn.IFS(fact_orders[[#This Row],[Discount%]]&lt;0.2,"10-19%",fact_orders[[#This Row],[Discount%]]&lt;0.3,"20-29%",fact_orders[[#This Row],[Discount%]]&lt;0.4,"30-39%",fact_orders[[#This Row],[Discount%]]&lt;0.5,"40-49%",TRUE,"50%+")</f>
        <v>50%+</v>
      </c>
    </row>
    <row r="2835" spans="1:25" hidden="1" x14ac:dyDescent="0.3">
      <c r="A2835" t="s">
        <v>6251</v>
      </c>
      <c r="B2835" t="s">
        <v>3307</v>
      </c>
      <c r="C2835" t="s">
        <v>2661</v>
      </c>
      <c r="D2835" s="2">
        <v>44647</v>
      </c>
      <c r="E2835">
        <v>675</v>
      </c>
      <c r="F2835" s="4">
        <v>0.5</v>
      </c>
      <c r="G2835" t="s">
        <v>2115</v>
      </c>
      <c r="H2835" t="s">
        <v>2630</v>
      </c>
      <c r="I2835" t="s">
        <v>2631</v>
      </c>
      <c r="J2835" t="s">
        <v>2258</v>
      </c>
      <c r="K2835" t="s">
        <v>2119</v>
      </c>
      <c r="L2835" t="s">
        <v>14</v>
      </c>
      <c r="M2835">
        <v>4</v>
      </c>
      <c r="N2835">
        <v>24</v>
      </c>
      <c r="O2835" t="s">
        <v>3302</v>
      </c>
      <c r="P2835" t="s">
        <v>3303</v>
      </c>
      <c r="Q2835" s="7">
        <f>fact_orders[[#This Row],[Original Price]]*(1-fact_orders[[#This Row],[Discount%]])</f>
        <v>337.5</v>
      </c>
      <c r="R2835">
        <f>fact_orders[[#This Row],[Original Price]]*fact_orders[[#This Row],[Discount%]]</f>
        <v>337.5</v>
      </c>
      <c r="S2835">
        <f>YEAR(fact_orders[[#This Row],[Date]])</f>
        <v>2022</v>
      </c>
      <c r="T2835">
        <f>MONTH(fact_orders[[#This Row],[Date]])</f>
        <v>3</v>
      </c>
      <c r="U2835" t="str">
        <f>TEXT(fact_orders[[#This Row],[Date]],"mmm-yyyy")</f>
        <v>Mar-2022</v>
      </c>
      <c r="V2835" t="str">
        <f>"Q"&amp;ROUNDUP(MONTH(fact_orders[[#This Row],[Date]])/3,0)</f>
        <v>Q1</v>
      </c>
      <c r="W2835" t="str" cm="1">
        <f t="array" ref="W2835">_xlfn.IFS(
fact_orders[[#This Row],[dim_customers.Customer Age]]&lt;=25,"18-25",
fact_orders[[#This Row],[dim_customers.Customer Age]]&lt;=35,"26-35",
fact_orders[[#This Row],[dim_customers.Customer Age]]&lt;=45,"36-45",
fact_orders[[#This Row],[dim_customers.Customer Age]]&lt;=55,"46-55",
TRUE,"56+"
)</f>
        <v>18-25</v>
      </c>
      <c r="X2835" t="str" cm="1">
        <f t="array" ref="X2835">_xlfn.IFS(fact_orders[[#This Row],[Original Price]]&lt;250,"Under 250", fact_orders[[#This Row],[Original Price]]&lt;500, "250-499",fact_orders[[#This Row],[Original Price]]&lt;1000,"500-999",fact_orders[[#This Row],[Original Price]]&lt;2000,"1000-1999",TRUE,"2000+")</f>
        <v>500-999</v>
      </c>
      <c r="Y2835" t="str" cm="1">
        <f t="array" ref="Y2835">_xlfn.IFS(fact_orders[[#This Row],[Discount%]]&lt;0.2,"10-19%",fact_orders[[#This Row],[Discount%]]&lt;0.3,"20-29%",fact_orders[[#This Row],[Discount%]]&lt;0.4,"30-39%",fact_orders[[#This Row],[Discount%]]&lt;0.5,"40-49%",TRUE,"50%+")</f>
        <v>50%+</v>
      </c>
    </row>
    <row r="2836" spans="1:25" hidden="1" x14ac:dyDescent="0.3">
      <c r="A2836" t="s">
        <v>6252</v>
      </c>
      <c r="B2836" t="s">
        <v>3308</v>
      </c>
      <c r="C2836" t="s">
        <v>2662</v>
      </c>
      <c r="D2836" s="2">
        <v>44825</v>
      </c>
      <c r="E2836">
        <v>654</v>
      </c>
      <c r="F2836" s="4">
        <v>0.5</v>
      </c>
      <c r="G2836" t="s">
        <v>2115</v>
      </c>
      <c r="H2836" t="s">
        <v>2630</v>
      </c>
      <c r="I2836" t="s">
        <v>2631</v>
      </c>
      <c r="J2836" t="s">
        <v>2258</v>
      </c>
      <c r="K2836" t="s">
        <v>2119</v>
      </c>
      <c r="L2836" t="s">
        <v>14</v>
      </c>
      <c r="M2836">
        <v>4</v>
      </c>
      <c r="N2836">
        <v>15</v>
      </c>
      <c r="O2836" t="s">
        <v>3302</v>
      </c>
      <c r="P2836" t="s">
        <v>3303</v>
      </c>
      <c r="Q2836" s="7">
        <f>fact_orders[[#This Row],[Original Price]]*(1-fact_orders[[#This Row],[Discount%]])</f>
        <v>327</v>
      </c>
      <c r="R2836">
        <f>fact_orders[[#This Row],[Original Price]]*fact_orders[[#This Row],[Discount%]]</f>
        <v>327</v>
      </c>
      <c r="S2836">
        <f>YEAR(fact_orders[[#This Row],[Date]])</f>
        <v>2022</v>
      </c>
      <c r="T2836">
        <f>MONTH(fact_orders[[#This Row],[Date]])</f>
        <v>9</v>
      </c>
      <c r="U2836" t="str">
        <f>TEXT(fact_orders[[#This Row],[Date]],"mmm-yyyy")</f>
        <v>Sep-2022</v>
      </c>
      <c r="V2836" t="str">
        <f>"Q"&amp;ROUNDUP(MONTH(fact_orders[[#This Row],[Date]])/3,0)</f>
        <v>Q3</v>
      </c>
      <c r="W2836" t="str" cm="1">
        <f t="array" ref="W2836">_xlfn.IFS(
fact_orders[[#This Row],[dim_customers.Customer Age]]&lt;=25,"18-25",
fact_orders[[#This Row],[dim_customers.Customer Age]]&lt;=35,"26-35",
fact_orders[[#This Row],[dim_customers.Customer Age]]&lt;=45,"36-45",
fact_orders[[#This Row],[dim_customers.Customer Age]]&lt;=55,"46-55",
TRUE,"56+"
)</f>
        <v>18-25</v>
      </c>
      <c r="X2836" t="str" cm="1">
        <f t="array" ref="X2836">_xlfn.IFS(fact_orders[[#This Row],[Original Price]]&lt;250,"Under 250", fact_orders[[#This Row],[Original Price]]&lt;500, "250-499",fact_orders[[#This Row],[Original Price]]&lt;1000,"500-999",fact_orders[[#This Row],[Original Price]]&lt;2000,"1000-1999",TRUE,"2000+")</f>
        <v>500-999</v>
      </c>
      <c r="Y2836" t="str" cm="1">
        <f t="array" ref="Y2836">_xlfn.IFS(fact_orders[[#This Row],[Discount%]]&lt;0.2,"10-19%",fact_orders[[#This Row],[Discount%]]&lt;0.3,"20-29%",fact_orders[[#This Row],[Discount%]]&lt;0.4,"30-39%",fact_orders[[#This Row],[Discount%]]&lt;0.5,"40-49%",TRUE,"50%+")</f>
        <v>50%+</v>
      </c>
    </row>
    <row r="2837" spans="1:25" hidden="1" x14ac:dyDescent="0.3">
      <c r="A2837" t="s">
        <v>6253</v>
      </c>
      <c r="B2837" t="s">
        <v>3309</v>
      </c>
      <c r="C2837" t="s">
        <v>2663</v>
      </c>
      <c r="D2837" s="2">
        <v>44594</v>
      </c>
      <c r="E2837">
        <v>654</v>
      </c>
      <c r="F2837" s="4">
        <v>0.3</v>
      </c>
      <c r="G2837" t="s">
        <v>2115</v>
      </c>
      <c r="H2837" t="s">
        <v>2630</v>
      </c>
      <c r="I2837" t="s">
        <v>2631</v>
      </c>
      <c r="J2837" t="s">
        <v>2258</v>
      </c>
      <c r="K2837" t="s">
        <v>2119</v>
      </c>
      <c r="L2837" t="s">
        <v>14</v>
      </c>
      <c r="M2837">
        <v>4</v>
      </c>
      <c r="N2837">
        <v>19</v>
      </c>
      <c r="O2837" t="s">
        <v>3310</v>
      </c>
      <c r="P2837" t="s">
        <v>3303</v>
      </c>
      <c r="Q2837" s="7">
        <f>fact_orders[[#This Row],[Original Price]]*(1-fact_orders[[#This Row],[Discount%]])</f>
        <v>457.79999999999995</v>
      </c>
      <c r="R2837">
        <f>fact_orders[[#This Row],[Original Price]]*fact_orders[[#This Row],[Discount%]]</f>
        <v>196.2</v>
      </c>
      <c r="S2837">
        <f>YEAR(fact_orders[[#This Row],[Date]])</f>
        <v>2022</v>
      </c>
      <c r="T2837">
        <f>MONTH(fact_orders[[#This Row],[Date]])</f>
        <v>2</v>
      </c>
      <c r="U2837" t="str">
        <f>TEXT(fact_orders[[#This Row],[Date]],"mmm-yyyy")</f>
        <v>Feb-2022</v>
      </c>
      <c r="V2837" t="str">
        <f>"Q"&amp;ROUNDUP(MONTH(fact_orders[[#This Row],[Date]])/3,0)</f>
        <v>Q1</v>
      </c>
      <c r="W2837" t="str" cm="1">
        <f t="array" ref="W2837">_xlfn.IFS(
fact_orders[[#This Row],[dim_customers.Customer Age]]&lt;=25,"18-25",
fact_orders[[#This Row],[dim_customers.Customer Age]]&lt;=35,"26-35",
fact_orders[[#This Row],[dim_customers.Customer Age]]&lt;=45,"36-45",
fact_orders[[#This Row],[dim_customers.Customer Age]]&lt;=55,"46-55",
TRUE,"56+"
)</f>
        <v>18-25</v>
      </c>
      <c r="X2837" t="str" cm="1">
        <f t="array" ref="X2837">_xlfn.IFS(fact_orders[[#This Row],[Original Price]]&lt;250,"Under 250", fact_orders[[#This Row],[Original Price]]&lt;500, "250-499",fact_orders[[#This Row],[Original Price]]&lt;1000,"500-999",fact_orders[[#This Row],[Original Price]]&lt;2000,"1000-1999",TRUE,"2000+")</f>
        <v>500-999</v>
      </c>
      <c r="Y2837" t="str" cm="1">
        <f t="array" ref="Y2837">_xlfn.IFS(fact_orders[[#This Row],[Discount%]]&lt;0.2,"10-19%",fact_orders[[#This Row],[Discount%]]&lt;0.3,"20-29%",fact_orders[[#This Row],[Discount%]]&lt;0.4,"30-39%",fact_orders[[#This Row],[Discount%]]&lt;0.5,"40-49%",TRUE,"50%+")</f>
        <v>30-39%</v>
      </c>
    </row>
    <row r="2838" spans="1:25" hidden="1" x14ac:dyDescent="0.3">
      <c r="A2838" t="s">
        <v>6254</v>
      </c>
      <c r="B2838" t="s">
        <v>3311</v>
      </c>
      <c r="C2838" t="s">
        <v>2664</v>
      </c>
      <c r="D2838" s="2">
        <v>44198</v>
      </c>
      <c r="E2838">
        <v>654</v>
      </c>
      <c r="F2838" s="4">
        <v>0.32</v>
      </c>
      <c r="G2838" t="s">
        <v>2115</v>
      </c>
      <c r="H2838" t="s">
        <v>2630</v>
      </c>
      <c r="I2838" t="s">
        <v>2631</v>
      </c>
      <c r="J2838" t="s">
        <v>2665</v>
      </c>
      <c r="K2838" t="s">
        <v>2119</v>
      </c>
      <c r="L2838" t="s">
        <v>14</v>
      </c>
      <c r="M2838">
        <v>5</v>
      </c>
      <c r="N2838">
        <v>19</v>
      </c>
      <c r="O2838" t="s">
        <v>3310</v>
      </c>
      <c r="P2838" t="s">
        <v>3303</v>
      </c>
      <c r="Q2838" s="7">
        <f>fact_orders[[#This Row],[Original Price]]*(1-fact_orders[[#This Row],[Discount%]])</f>
        <v>444.71999999999997</v>
      </c>
      <c r="R2838">
        <f>fact_orders[[#This Row],[Original Price]]*fact_orders[[#This Row],[Discount%]]</f>
        <v>209.28</v>
      </c>
      <c r="S2838">
        <f>YEAR(fact_orders[[#This Row],[Date]])</f>
        <v>2021</v>
      </c>
      <c r="T2838">
        <f>MONTH(fact_orders[[#This Row],[Date]])</f>
        <v>1</v>
      </c>
      <c r="U2838" t="str">
        <f>TEXT(fact_orders[[#This Row],[Date]],"mmm-yyyy")</f>
        <v>Jan-2021</v>
      </c>
      <c r="V2838" t="str">
        <f>"Q"&amp;ROUNDUP(MONTH(fact_orders[[#This Row],[Date]])/3,0)</f>
        <v>Q1</v>
      </c>
      <c r="W2838" t="str" cm="1">
        <f t="array" ref="W2838">_xlfn.IFS(
fact_orders[[#This Row],[dim_customers.Customer Age]]&lt;=25,"18-25",
fact_orders[[#This Row],[dim_customers.Customer Age]]&lt;=35,"26-35",
fact_orders[[#This Row],[dim_customers.Customer Age]]&lt;=45,"36-45",
fact_orders[[#This Row],[dim_customers.Customer Age]]&lt;=55,"46-55",
TRUE,"56+"
)</f>
        <v>18-25</v>
      </c>
      <c r="X2838" t="str" cm="1">
        <f t="array" ref="X2838">_xlfn.IFS(fact_orders[[#This Row],[Original Price]]&lt;250,"Under 250", fact_orders[[#This Row],[Original Price]]&lt;500, "250-499",fact_orders[[#This Row],[Original Price]]&lt;1000,"500-999",fact_orders[[#This Row],[Original Price]]&lt;2000,"1000-1999",TRUE,"2000+")</f>
        <v>500-999</v>
      </c>
      <c r="Y2838" t="str" cm="1">
        <f t="array" ref="Y2838">_xlfn.IFS(fact_orders[[#This Row],[Discount%]]&lt;0.2,"10-19%",fact_orders[[#This Row],[Discount%]]&lt;0.3,"20-29%",fact_orders[[#This Row],[Discount%]]&lt;0.4,"30-39%",fact_orders[[#This Row],[Discount%]]&lt;0.5,"40-49%",TRUE,"50%+")</f>
        <v>30-39%</v>
      </c>
    </row>
    <row r="2839" spans="1:25" hidden="1" x14ac:dyDescent="0.3">
      <c r="A2839" t="s">
        <v>6255</v>
      </c>
      <c r="B2839" t="s">
        <v>3312</v>
      </c>
      <c r="C2839" t="s">
        <v>2666</v>
      </c>
      <c r="D2839" s="2">
        <v>44782</v>
      </c>
      <c r="E2839">
        <v>654</v>
      </c>
      <c r="F2839" s="4">
        <v>0.25</v>
      </c>
      <c r="G2839" t="s">
        <v>2115</v>
      </c>
      <c r="H2839" t="s">
        <v>2630</v>
      </c>
      <c r="I2839" t="s">
        <v>2631</v>
      </c>
      <c r="J2839" t="s">
        <v>2665</v>
      </c>
      <c r="K2839" t="s">
        <v>2119</v>
      </c>
      <c r="L2839" t="s">
        <v>29</v>
      </c>
      <c r="M2839">
        <v>5</v>
      </c>
      <c r="N2839">
        <v>19</v>
      </c>
      <c r="O2839" t="s">
        <v>3310</v>
      </c>
      <c r="P2839" t="s">
        <v>3303</v>
      </c>
      <c r="Q2839" s="7">
        <f>fact_orders[[#This Row],[Original Price]]*(1-fact_orders[[#This Row],[Discount%]])</f>
        <v>490.5</v>
      </c>
      <c r="R2839">
        <f>fact_orders[[#This Row],[Original Price]]*fact_orders[[#This Row],[Discount%]]</f>
        <v>163.5</v>
      </c>
      <c r="S2839">
        <f>YEAR(fact_orders[[#This Row],[Date]])</f>
        <v>2022</v>
      </c>
      <c r="T2839">
        <f>MONTH(fact_orders[[#This Row],[Date]])</f>
        <v>8</v>
      </c>
      <c r="U2839" t="str">
        <f>TEXT(fact_orders[[#This Row],[Date]],"mmm-yyyy")</f>
        <v>Aug-2022</v>
      </c>
      <c r="V2839" t="str">
        <f>"Q"&amp;ROUNDUP(MONTH(fact_orders[[#This Row],[Date]])/3,0)</f>
        <v>Q3</v>
      </c>
      <c r="W2839" t="str" cm="1">
        <f t="array" ref="W2839">_xlfn.IFS(
fact_orders[[#This Row],[dim_customers.Customer Age]]&lt;=25,"18-25",
fact_orders[[#This Row],[dim_customers.Customer Age]]&lt;=35,"26-35",
fact_orders[[#This Row],[dim_customers.Customer Age]]&lt;=45,"36-45",
fact_orders[[#This Row],[dim_customers.Customer Age]]&lt;=55,"46-55",
TRUE,"56+"
)</f>
        <v>18-25</v>
      </c>
      <c r="X2839" t="str" cm="1">
        <f t="array" ref="X2839">_xlfn.IFS(fact_orders[[#This Row],[Original Price]]&lt;250,"Under 250", fact_orders[[#This Row],[Original Price]]&lt;500, "250-499",fact_orders[[#This Row],[Original Price]]&lt;1000,"500-999",fact_orders[[#This Row],[Original Price]]&lt;2000,"1000-1999",TRUE,"2000+")</f>
        <v>500-999</v>
      </c>
      <c r="Y2839" t="str" cm="1">
        <f t="array" ref="Y2839">_xlfn.IFS(fact_orders[[#This Row],[Discount%]]&lt;0.2,"10-19%",fact_orders[[#This Row],[Discount%]]&lt;0.3,"20-29%",fact_orders[[#This Row],[Discount%]]&lt;0.4,"30-39%",fact_orders[[#This Row],[Discount%]]&lt;0.5,"40-49%",TRUE,"50%+")</f>
        <v>20-29%</v>
      </c>
    </row>
    <row r="2840" spans="1:25" hidden="1" x14ac:dyDescent="0.3">
      <c r="A2840" t="s">
        <v>6256</v>
      </c>
      <c r="B2840" t="s">
        <v>3313</v>
      </c>
      <c r="C2840" t="s">
        <v>2667</v>
      </c>
      <c r="D2840" s="2">
        <v>44461</v>
      </c>
      <c r="E2840">
        <v>356</v>
      </c>
      <c r="F2840" s="4">
        <v>0.45</v>
      </c>
      <c r="G2840" t="s">
        <v>2115</v>
      </c>
      <c r="H2840" t="s">
        <v>2630</v>
      </c>
      <c r="I2840" t="s">
        <v>2631</v>
      </c>
      <c r="J2840" t="s">
        <v>2665</v>
      </c>
      <c r="K2840" t="s">
        <v>2119</v>
      </c>
      <c r="L2840" t="s">
        <v>29</v>
      </c>
      <c r="M2840">
        <v>5</v>
      </c>
      <c r="N2840">
        <v>22</v>
      </c>
      <c r="O2840" t="s">
        <v>3310</v>
      </c>
      <c r="P2840" t="s">
        <v>3303</v>
      </c>
      <c r="Q2840" s="7">
        <f>fact_orders[[#This Row],[Original Price]]*(1-fact_orders[[#This Row],[Discount%]])</f>
        <v>195.8</v>
      </c>
      <c r="R2840">
        <f>fact_orders[[#This Row],[Original Price]]*fact_orders[[#This Row],[Discount%]]</f>
        <v>160.20000000000002</v>
      </c>
      <c r="S2840">
        <f>YEAR(fact_orders[[#This Row],[Date]])</f>
        <v>2021</v>
      </c>
      <c r="T2840">
        <f>MONTH(fact_orders[[#This Row],[Date]])</f>
        <v>9</v>
      </c>
      <c r="U2840" t="str">
        <f>TEXT(fact_orders[[#This Row],[Date]],"mmm-yyyy")</f>
        <v>Sep-2021</v>
      </c>
      <c r="V2840" t="str">
        <f>"Q"&amp;ROUNDUP(MONTH(fact_orders[[#This Row],[Date]])/3,0)</f>
        <v>Q3</v>
      </c>
      <c r="W2840" t="str" cm="1">
        <f t="array" ref="W2840">_xlfn.IFS(
fact_orders[[#This Row],[dim_customers.Customer Age]]&lt;=25,"18-25",
fact_orders[[#This Row],[dim_customers.Customer Age]]&lt;=35,"26-35",
fact_orders[[#This Row],[dim_customers.Customer Age]]&lt;=45,"36-45",
fact_orders[[#This Row],[dim_customers.Customer Age]]&lt;=55,"46-55",
TRUE,"56+"
)</f>
        <v>18-25</v>
      </c>
      <c r="X2840" t="str" cm="1">
        <f t="array" ref="X2840">_xlfn.IFS(fact_orders[[#This Row],[Original Price]]&lt;250,"Under 250", fact_orders[[#This Row],[Original Price]]&lt;500, "250-499",fact_orders[[#This Row],[Original Price]]&lt;1000,"500-999",fact_orders[[#This Row],[Original Price]]&lt;2000,"1000-1999",TRUE,"2000+")</f>
        <v>250-499</v>
      </c>
      <c r="Y2840" t="str" cm="1">
        <f t="array" ref="Y2840">_xlfn.IFS(fact_orders[[#This Row],[Discount%]]&lt;0.2,"10-19%",fact_orders[[#This Row],[Discount%]]&lt;0.3,"20-29%",fact_orders[[#This Row],[Discount%]]&lt;0.4,"30-39%",fact_orders[[#This Row],[Discount%]]&lt;0.5,"40-49%",TRUE,"50%+")</f>
        <v>40-49%</v>
      </c>
    </row>
    <row r="2841" spans="1:25" hidden="1" x14ac:dyDescent="0.3">
      <c r="A2841" t="s">
        <v>6257</v>
      </c>
      <c r="B2841" t="s">
        <v>3314</v>
      </c>
      <c r="C2841" t="s">
        <v>2668</v>
      </c>
      <c r="D2841" s="2">
        <v>44321</v>
      </c>
      <c r="E2841">
        <v>686</v>
      </c>
      <c r="F2841" s="4">
        <v>0.15</v>
      </c>
      <c r="G2841" t="s">
        <v>2115</v>
      </c>
      <c r="H2841" t="s">
        <v>2630</v>
      </c>
      <c r="I2841" t="s">
        <v>2631</v>
      </c>
      <c r="J2841" t="s">
        <v>2665</v>
      </c>
      <c r="K2841" t="s">
        <v>2119</v>
      </c>
      <c r="L2841" t="s">
        <v>29</v>
      </c>
      <c r="M2841">
        <v>5</v>
      </c>
      <c r="N2841">
        <v>22</v>
      </c>
      <c r="O2841" t="s">
        <v>3310</v>
      </c>
      <c r="P2841" t="s">
        <v>3303</v>
      </c>
      <c r="Q2841" s="7">
        <f>fact_orders[[#This Row],[Original Price]]*(1-fact_orders[[#This Row],[Discount%]])</f>
        <v>583.1</v>
      </c>
      <c r="R2841">
        <f>fact_orders[[#This Row],[Original Price]]*fact_orders[[#This Row],[Discount%]]</f>
        <v>102.89999999999999</v>
      </c>
      <c r="S2841">
        <f>YEAR(fact_orders[[#This Row],[Date]])</f>
        <v>2021</v>
      </c>
      <c r="T2841">
        <f>MONTH(fact_orders[[#This Row],[Date]])</f>
        <v>5</v>
      </c>
      <c r="U2841" t="str">
        <f>TEXT(fact_orders[[#This Row],[Date]],"mmm-yyyy")</f>
        <v>May-2021</v>
      </c>
      <c r="V2841" t="str">
        <f>"Q"&amp;ROUNDUP(MONTH(fact_orders[[#This Row],[Date]])/3,0)</f>
        <v>Q2</v>
      </c>
      <c r="W2841" t="str" cm="1">
        <f t="array" ref="W2841">_xlfn.IFS(
fact_orders[[#This Row],[dim_customers.Customer Age]]&lt;=25,"18-25",
fact_orders[[#This Row],[dim_customers.Customer Age]]&lt;=35,"26-35",
fact_orders[[#This Row],[dim_customers.Customer Age]]&lt;=45,"36-45",
fact_orders[[#This Row],[dim_customers.Customer Age]]&lt;=55,"46-55",
TRUE,"56+"
)</f>
        <v>18-25</v>
      </c>
      <c r="X2841" t="str" cm="1">
        <f t="array" ref="X2841">_xlfn.IFS(fact_orders[[#This Row],[Original Price]]&lt;250,"Under 250", fact_orders[[#This Row],[Original Price]]&lt;500, "250-499",fact_orders[[#This Row],[Original Price]]&lt;1000,"500-999",fact_orders[[#This Row],[Original Price]]&lt;2000,"1000-1999",TRUE,"2000+")</f>
        <v>500-999</v>
      </c>
      <c r="Y2841" t="str" cm="1">
        <f t="array" ref="Y2841">_xlfn.IFS(fact_orders[[#This Row],[Discount%]]&lt;0.2,"10-19%",fact_orders[[#This Row],[Discount%]]&lt;0.3,"20-29%",fact_orders[[#This Row],[Discount%]]&lt;0.4,"30-39%",fact_orders[[#This Row],[Discount%]]&lt;0.5,"40-49%",TRUE,"50%+")</f>
        <v>10-19%</v>
      </c>
    </row>
    <row r="2842" spans="1:25" hidden="1" x14ac:dyDescent="0.3">
      <c r="A2842" t="s">
        <v>6258</v>
      </c>
      <c r="B2842" t="s">
        <v>3315</v>
      </c>
      <c r="C2842" t="s">
        <v>2669</v>
      </c>
      <c r="D2842" s="2">
        <v>44535</v>
      </c>
      <c r="E2842">
        <v>456</v>
      </c>
      <c r="F2842" s="4">
        <v>0.33</v>
      </c>
      <c r="G2842" t="s">
        <v>2115</v>
      </c>
      <c r="H2842" t="s">
        <v>2630</v>
      </c>
      <c r="I2842" t="s">
        <v>2631</v>
      </c>
      <c r="J2842" t="s">
        <v>2665</v>
      </c>
      <c r="K2842" t="s">
        <v>2119</v>
      </c>
      <c r="L2842" t="s">
        <v>29</v>
      </c>
      <c r="M2842">
        <v>5</v>
      </c>
      <c r="N2842">
        <v>22</v>
      </c>
      <c r="O2842" t="s">
        <v>3316</v>
      </c>
      <c r="P2842" t="s">
        <v>3303</v>
      </c>
      <c r="Q2842" s="7">
        <f>fact_orders[[#This Row],[Original Price]]*(1-fact_orders[[#This Row],[Discount%]])</f>
        <v>305.52</v>
      </c>
      <c r="R2842">
        <f>fact_orders[[#This Row],[Original Price]]*fact_orders[[#This Row],[Discount%]]</f>
        <v>150.48000000000002</v>
      </c>
      <c r="S2842">
        <f>YEAR(fact_orders[[#This Row],[Date]])</f>
        <v>2021</v>
      </c>
      <c r="T2842">
        <f>MONTH(fact_orders[[#This Row],[Date]])</f>
        <v>12</v>
      </c>
      <c r="U2842" t="str">
        <f>TEXT(fact_orders[[#This Row],[Date]],"mmm-yyyy")</f>
        <v>Dec-2021</v>
      </c>
      <c r="V2842" t="str">
        <f>"Q"&amp;ROUNDUP(MONTH(fact_orders[[#This Row],[Date]])/3,0)</f>
        <v>Q4</v>
      </c>
      <c r="W2842" t="str" cm="1">
        <f t="array" ref="W2842">_xlfn.IFS(
fact_orders[[#This Row],[dim_customers.Customer Age]]&lt;=25,"18-25",
fact_orders[[#This Row],[dim_customers.Customer Age]]&lt;=35,"26-35",
fact_orders[[#This Row],[dim_customers.Customer Age]]&lt;=45,"36-45",
fact_orders[[#This Row],[dim_customers.Customer Age]]&lt;=55,"46-55",
TRUE,"56+"
)</f>
        <v>18-25</v>
      </c>
      <c r="X2842" t="str" cm="1">
        <f t="array" ref="X2842">_xlfn.IFS(fact_orders[[#This Row],[Original Price]]&lt;250,"Under 250", fact_orders[[#This Row],[Original Price]]&lt;500, "250-499",fact_orders[[#This Row],[Original Price]]&lt;1000,"500-999",fact_orders[[#This Row],[Original Price]]&lt;2000,"1000-1999",TRUE,"2000+")</f>
        <v>250-499</v>
      </c>
      <c r="Y2842" t="str" cm="1">
        <f t="array" ref="Y2842">_xlfn.IFS(fact_orders[[#This Row],[Discount%]]&lt;0.2,"10-19%",fact_orders[[#This Row],[Discount%]]&lt;0.3,"20-29%",fact_orders[[#This Row],[Discount%]]&lt;0.4,"30-39%",fact_orders[[#This Row],[Discount%]]&lt;0.5,"40-49%",TRUE,"50%+")</f>
        <v>30-39%</v>
      </c>
    </row>
    <row r="2843" spans="1:25" hidden="1" x14ac:dyDescent="0.3">
      <c r="A2843" t="s">
        <v>6259</v>
      </c>
      <c r="B2843" t="s">
        <v>3317</v>
      </c>
      <c r="C2843" t="s">
        <v>2670</v>
      </c>
      <c r="D2843" s="2">
        <v>44267</v>
      </c>
      <c r="E2843">
        <v>516</v>
      </c>
      <c r="F2843" s="4">
        <v>0.42</v>
      </c>
      <c r="G2843" t="s">
        <v>2115</v>
      </c>
      <c r="H2843" t="s">
        <v>2630</v>
      </c>
      <c r="I2843" t="s">
        <v>2631</v>
      </c>
      <c r="J2843" t="s">
        <v>2665</v>
      </c>
      <c r="K2843" t="s">
        <v>2119</v>
      </c>
      <c r="L2843" t="s">
        <v>29</v>
      </c>
      <c r="M2843">
        <v>5</v>
      </c>
      <c r="N2843">
        <v>22</v>
      </c>
      <c r="O2843" t="s">
        <v>3316</v>
      </c>
      <c r="P2843" t="s">
        <v>3303</v>
      </c>
      <c r="Q2843" s="7">
        <f>fact_orders[[#This Row],[Original Price]]*(1-fact_orders[[#This Row],[Discount%]])</f>
        <v>299.28000000000003</v>
      </c>
      <c r="R2843">
        <f>fact_orders[[#This Row],[Original Price]]*fact_orders[[#This Row],[Discount%]]</f>
        <v>216.72</v>
      </c>
      <c r="S2843">
        <f>YEAR(fact_orders[[#This Row],[Date]])</f>
        <v>2021</v>
      </c>
      <c r="T2843">
        <f>MONTH(fact_orders[[#This Row],[Date]])</f>
        <v>3</v>
      </c>
      <c r="U2843" t="str">
        <f>TEXT(fact_orders[[#This Row],[Date]],"mmm-yyyy")</f>
        <v>Mar-2021</v>
      </c>
      <c r="V2843" t="str">
        <f>"Q"&amp;ROUNDUP(MONTH(fact_orders[[#This Row],[Date]])/3,0)</f>
        <v>Q1</v>
      </c>
      <c r="W2843" t="str" cm="1">
        <f t="array" ref="W2843">_xlfn.IFS(
fact_orders[[#This Row],[dim_customers.Customer Age]]&lt;=25,"18-25",
fact_orders[[#This Row],[dim_customers.Customer Age]]&lt;=35,"26-35",
fact_orders[[#This Row],[dim_customers.Customer Age]]&lt;=45,"36-45",
fact_orders[[#This Row],[dim_customers.Customer Age]]&lt;=55,"46-55",
TRUE,"56+"
)</f>
        <v>18-25</v>
      </c>
      <c r="X2843" t="str" cm="1">
        <f t="array" ref="X2843">_xlfn.IFS(fact_orders[[#This Row],[Original Price]]&lt;250,"Under 250", fact_orders[[#This Row],[Original Price]]&lt;500, "250-499",fact_orders[[#This Row],[Original Price]]&lt;1000,"500-999",fact_orders[[#This Row],[Original Price]]&lt;2000,"1000-1999",TRUE,"2000+")</f>
        <v>500-999</v>
      </c>
      <c r="Y2843" t="str" cm="1">
        <f t="array" ref="Y2843">_xlfn.IFS(fact_orders[[#This Row],[Discount%]]&lt;0.2,"10-19%",fact_orders[[#This Row],[Discount%]]&lt;0.3,"20-29%",fact_orders[[#This Row],[Discount%]]&lt;0.4,"30-39%",fact_orders[[#This Row],[Discount%]]&lt;0.5,"40-49%",TRUE,"50%+")</f>
        <v>40-49%</v>
      </c>
    </row>
    <row r="2844" spans="1:25" hidden="1" x14ac:dyDescent="0.3">
      <c r="A2844" t="s">
        <v>6260</v>
      </c>
      <c r="B2844" t="s">
        <v>3318</v>
      </c>
      <c r="C2844" t="s">
        <v>2671</v>
      </c>
      <c r="D2844" s="2">
        <v>44571</v>
      </c>
      <c r="E2844">
        <v>355</v>
      </c>
      <c r="F2844" s="4">
        <v>0.42</v>
      </c>
      <c r="G2844" t="s">
        <v>2115</v>
      </c>
      <c r="H2844" t="s">
        <v>2630</v>
      </c>
      <c r="I2844" t="s">
        <v>2631</v>
      </c>
      <c r="J2844" t="s">
        <v>2665</v>
      </c>
      <c r="K2844" t="s">
        <v>2119</v>
      </c>
      <c r="L2844" t="s">
        <v>29</v>
      </c>
      <c r="M2844">
        <v>4</v>
      </c>
      <c r="N2844">
        <v>29</v>
      </c>
      <c r="O2844" t="s">
        <v>3316</v>
      </c>
      <c r="P2844" t="s">
        <v>3303</v>
      </c>
      <c r="Q2844" s="7">
        <f>fact_orders[[#This Row],[Original Price]]*(1-fact_orders[[#This Row],[Discount%]])</f>
        <v>205.90000000000003</v>
      </c>
      <c r="R2844">
        <f>fact_orders[[#This Row],[Original Price]]*fact_orders[[#This Row],[Discount%]]</f>
        <v>149.1</v>
      </c>
      <c r="S2844">
        <f>YEAR(fact_orders[[#This Row],[Date]])</f>
        <v>2022</v>
      </c>
      <c r="T2844">
        <f>MONTH(fact_orders[[#This Row],[Date]])</f>
        <v>1</v>
      </c>
      <c r="U2844" t="str">
        <f>TEXT(fact_orders[[#This Row],[Date]],"mmm-yyyy")</f>
        <v>Jan-2022</v>
      </c>
      <c r="V2844" t="str">
        <f>"Q"&amp;ROUNDUP(MONTH(fact_orders[[#This Row],[Date]])/3,0)</f>
        <v>Q1</v>
      </c>
      <c r="W2844" t="str" cm="1">
        <f t="array" ref="W2844">_xlfn.IFS(
fact_orders[[#This Row],[dim_customers.Customer Age]]&lt;=25,"18-25",
fact_orders[[#This Row],[dim_customers.Customer Age]]&lt;=35,"26-35",
fact_orders[[#This Row],[dim_customers.Customer Age]]&lt;=45,"36-45",
fact_orders[[#This Row],[dim_customers.Customer Age]]&lt;=55,"46-55",
TRUE,"56+"
)</f>
        <v>26-35</v>
      </c>
      <c r="X2844" t="str" cm="1">
        <f t="array" ref="X2844">_xlfn.IFS(fact_orders[[#This Row],[Original Price]]&lt;250,"Under 250", fact_orders[[#This Row],[Original Price]]&lt;500, "250-499",fact_orders[[#This Row],[Original Price]]&lt;1000,"500-999",fact_orders[[#This Row],[Original Price]]&lt;2000,"1000-1999",TRUE,"2000+")</f>
        <v>250-499</v>
      </c>
      <c r="Y2844" t="str" cm="1">
        <f t="array" ref="Y2844">_xlfn.IFS(fact_orders[[#This Row],[Discount%]]&lt;0.2,"10-19%",fact_orders[[#This Row],[Discount%]]&lt;0.3,"20-29%",fact_orders[[#This Row],[Discount%]]&lt;0.4,"30-39%",fact_orders[[#This Row],[Discount%]]&lt;0.5,"40-49%",TRUE,"50%+")</f>
        <v>40-49%</v>
      </c>
    </row>
    <row r="2845" spans="1:25" hidden="1" x14ac:dyDescent="0.3">
      <c r="A2845" t="s">
        <v>6261</v>
      </c>
      <c r="B2845" t="s">
        <v>3319</v>
      </c>
      <c r="C2845" t="s">
        <v>2672</v>
      </c>
      <c r="D2845" s="2">
        <v>44636</v>
      </c>
      <c r="E2845">
        <v>465</v>
      </c>
      <c r="F2845" s="4">
        <v>0.39</v>
      </c>
      <c r="G2845" t="s">
        <v>2115</v>
      </c>
      <c r="H2845" t="s">
        <v>2630</v>
      </c>
      <c r="I2845" t="s">
        <v>2631</v>
      </c>
      <c r="J2845" t="s">
        <v>2665</v>
      </c>
      <c r="K2845" t="s">
        <v>2119</v>
      </c>
      <c r="L2845" t="s">
        <v>196</v>
      </c>
      <c r="M2845">
        <v>5</v>
      </c>
      <c r="N2845">
        <v>29</v>
      </c>
      <c r="O2845" t="s">
        <v>3316</v>
      </c>
      <c r="P2845" t="s">
        <v>3303</v>
      </c>
      <c r="Q2845" s="7">
        <f>fact_orders[[#This Row],[Original Price]]*(1-fact_orders[[#This Row],[Discount%]])</f>
        <v>283.64999999999998</v>
      </c>
      <c r="R2845">
        <f>fact_orders[[#This Row],[Original Price]]*fact_orders[[#This Row],[Discount%]]</f>
        <v>181.35</v>
      </c>
      <c r="S2845">
        <f>YEAR(fact_orders[[#This Row],[Date]])</f>
        <v>2022</v>
      </c>
      <c r="T2845">
        <f>MONTH(fact_orders[[#This Row],[Date]])</f>
        <v>3</v>
      </c>
      <c r="U2845" t="str">
        <f>TEXT(fact_orders[[#This Row],[Date]],"mmm-yyyy")</f>
        <v>Mar-2022</v>
      </c>
      <c r="V2845" t="str">
        <f>"Q"&amp;ROUNDUP(MONTH(fact_orders[[#This Row],[Date]])/3,0)</f>
        <v>Q1</v>
      </c>
      <c r="W2845" t="str" cm="1">
        <f t="array" ref="W2845">_xlfn.IFS(
fact_orders[[#This Row],[dim_customers.Customer Age]]&lt;=25,"18-25",
fact_orders[[#This Row],[dim_customers.Customer Age]]&lt;=35,"26-35",
fact_orders[[#This Row],[dim_customers.Customer Age]]&lt;=45,"36-45",
fact_orders[[#This Row],[dim_customers.Customer Age]]&lt;=55,"46-55",
TRUE,"56+"
)</f>
        <v>26-35</v>
      </c>
      <c r="X2845" t="str" cm="1">
        <f t="array" ref="X2845">_xlfn.IFS(fact_orders[[#This Row],[Original Price]]&lt;250,"Under 250", fact_orders[[#This Row],[Original Price]]&lt;500, "250-499",fact_orders[[#This Row],[Original Price]]&lt;1000,"500-999",fact_orders[[#This Row],[Original Price]]&lt;2000,"1000-1999",TRUE,"2000+")</f>
        <v>250-499</v>
      </c>
      <c r="Y2845" t="str" cm="1">
        <f t="array" ref="Y2845">_xlfn.IFS(fact_orders[[#This Row],[Discount%]]&lt;0.2,"10-19%",fact_orders[[#This Row],[Discount%]]&lt;0.3,"20-29%",fact_orders[[#This Row],[Discount%]]&lt;0.4,"30-39%",fact_orders[[#This Row],[Discount%]]&lt;0.5,"40-49%",TRUE,"50%+")</f>
        <v>30-39%</v>
      </c>
    </row>
    <row r="2846" spans="1:25" hidden="1" x14ac:dyDescent="0.3">
      <c r="A2846" t="s">
        <v>6262</v>
      </c>
      <c r="B2846" t="s">
        <v>3320</v>
      </c>
      <c r="C2846" t="s">
        <v>2673</v>
      </c>
      <c r="D2846" s="2">
        <v>44550</v>
      </c>
      <c r="E2846">
        <v>965</v>
      </c>
      <c r="F2846" s="4">
        <v>0.39</v>
      </c>
      <c r="G2846" t="s">
        <v>2115</v>
      </c>
      <c r="H2846" t="s">
        <v>2630</v>
      </c>
      <c r="I2846" t="s">
        <v>2631</v>
      </c>
      <c r="J2846" t="s">
        <v>2665</v>
      </c>
      <c r="K2846" t="s">
        <v>2119</v>
      </c>
      <c r="L2846" t="s">
        <v>196</v>
      </c>
      <c r="M2846">
        <v>3</v>
      </c>
      <c r="N2846">
        <v>29</v>
      </c>
      <c r="O2846" t="s">
        <v>3321</v>
      </c>
      <c r="P2846" t="s">
        <v>3322</v>
      </c>
      <c r="Q2846" s="7">
        <f>fact_orders[[#This Row],[Original Price]]*(1-fact_orders[[#This Row],[Discount%]])</f>
        <v>588.65</v>
      </c>
      <c r="R2846">
        <f>fact_orders[[#This Row],[Original Price]]*fact_orders[[#This Row],[Discount%]]</f>
        <v>376.35</v>
      </c>
      <c r="S2846">
        <f>YEAR(fact_orders[[#This Row],[Date]])</f>
        <v>2021</v>
      </c>
      <c r="T2846">
        <f>MONTH(fact_orders[[#This Row],[Date]])</f>
        <v>12</v>
      </c>
      <c r="U2846" t="str">
        <f>TEXT(fact_orders[[#This Row],[Date]],"mmm-yyyy")</f>
        <v>Dec-2021</v>
      </c>
      <c r="V2846" t="str">
        <f>"Q"&amp;ROUNDUP(MONTH(fact_orders[[#This Row],[Date]])/3,0)</f>
        <v>Q4</v>
      </c>
      <c r="W2846" t="str" cm="1">
        <f t="array" ref="W2846">_xlfn.IFS(
fact_orders[[#This Row],[dim_customers.Customer Age]]&lt;=25,"18-25",
fact_orders[[#This Row],[dim_customers.Customer Age]]&lt;=35,"26-35",
fact_orders[[#This Row],[dim_customers.Customer Age]]&lt;=45,"36-45",
fact_orders[[#This Row],[dim_customers.Customer Age]]&lt;=55,"46-55",
TRUE,"56+"
)</f>
        <v>26-35</v>
      </c>
      <c r="X2846" t="str" cm="1">
        <f t="array" ref="X2846">_xlfn.IFS(fact_orders[[#This Row],[Original Price]]&lt;250,"Under 250", fact_orders[[#This Row],[Original Price]]&lt;500, "250-499",fact_orders[[#This Row],[Original Price]]&lt;1000,"500-999",fact_orders[[#This Row],[Original Price]]&lt;2000,"1000-1999",TRUE,"2000+")</f>
        <v>500-999</v>
      </c>
      <c r="Y2846" t="str" cm="1">
        <f t="array" ref="Y2846">_xlfn.IFS(fact_orders[[#This Row],[Discount%]]&lt;0.2,"10-19%",fact_orders[[#This Row],[Discount%]]&lt;0.3,"20-29%",fact_orders[[#This Row],[Discount%]]&lt;0.4,"30-39%",fact_orders[[#This Row],[Discount%]]&lt;0.5,"40-49%",TRUE,"50%+")</f>
        <v>30-39%</v>
      </c>
    </row>
    <row r="2847" spans="1:25" hidden="1" x14ac:dyDescent="0.3">
      <c r="A2847" t="s">
        <v>6263</v>
      </c>
      <c r="B2847" t="s">
        <v>3323</v>
      </c>
      <c r="C2847" t="s">
        <v>2674</v>
      </c>
      <c r="D2847" s="2">
        <v>44731</v>
      </c>
      <c r="E2847">
        <v>1158</v>
      </c>
      <c r="F2847" s="4">
        <v>0.39</v>
      </c>
      <c r="G2847" t="s">
        <v>2115</v>
      </c>
      <c r="H2847" t="s">
        <v>2630</v>
      </c>
      <c r="I2847" t="s">
        <v>2631</v>
      </c>
      <c r="J2847" t="s">
        <v>2665</v>
      </c>
      <c r="K2847" t="s">
        <v>2119</v>
      </c>
      <c r="L2847" t="s">
        <v>196</v>
      </c>
      <c r="M2847">
        <v>2</v>
      </c>
      <c r="N2847">
        <v>29</v>
      </c>
      <c r="O2847" t="s">
        <v>3321</v>
      </c>
      <c r="P2847" t="s">
        <v>3322</v>
      </c>
      <c r="Q2847" s="7">
        <f>fact_orders[[#This Row],[Original Price]]*(1-fact_orders[[#This Row],[Discount%]])</f>
        <v>706.38</v>
      </c>
      <c r="R2847">
        <f>fact_orders[[#This Row],[Original Price]]*fact_orders[[#This Row],[Discount%]]</f>
        <v>451.62</v>
      </c>
      <c r="S2847">
        <f>YEAR(fact_orders[[#This Row],[Date]])</f>
        <v>2022</v>
      </c>
      <c r="T2847">
        <f>MONTH(fact_orders[[#This Row],[Date]])</f>
        <v>6</v>
      </c>
      <c r="U2847" t="str">
        <f>TEXT(fact_orders[[#This Row],[Date]],"mmm-yyyy")</f>
        <v>Jun-2022</v>
      </c>
      <c r="V2847" t="str">
        <f>"Q"&amp;ROUNDUP(MONTH(fact_orders[[#This Row],[Date]])/3,0)</f>
        <v>Q2</v>
      </c>
      <c r="W2847" t="str" cm="1">
        <f t="array" ref="W2847">_xlfn.IFS(
fact_orders[[#This Row],[dim_customers.Customer Age]]&lt;=25,"18-25",
fact_orders[[#This Row],[dim_customers.Customer Age]]&lt;=35,"26-35",
fact_orders[[#This Row],[dim_customers.Customer Age]]&lt;=45,"36-45",
fact_orders[[#This Row],[dim_customers.Customer Age]]&lt;=55,"46-55",
TRUE,"56+"
)</f>
        <v>26-35</v>
      </c>
      <c r="X2847" t="str" cm="1">
        <f t="array" ref="X2847">_xlfn.IFS(fact_orders[[#This Row],[Original Price]]&lt;250,"Under 250", fact_orders[[#This Row],[Original Price]]&lt;500, "250-499",fact_orders[[#This Row],[Original Price]]&lt;1000,"500-999",fact_orders[[#This Row],[Original Price]]&lt;2000,"1000-1999",TRUE,"2000+")</f>
        <v>1000-1999</v>
      </c>
      <c r="Y2847" t="str" cm="1">
        <f t="array" ref="Y2847">_xlfn.IFS(fact_orders[[#This Row],[Discount%]]&lt;0.2,"10-19%",fact_orders[[#This Row],[Discount%]]&lt;0.3,"20-29%",fact_orders[[#This Row],[Discount%]]&lt;0.4,"30-39%",fact_orders[[#This Row],[Discount%]]&lt;0.5,"40-49%",TRUE,"50%+")</f>
        <v>30-39%</v>
      </c>
    </row>
    <row r="2848" spans="1:25" hidden="1" x14ac:dyDescent="0.3">
      <c r="A2848" t="s">
        <v>6264</v>
      </c>
      <c r="B2848" t="s">
        <v>3324</v>
      </c>
      <c r="C2848" t="s">
        <v>2675</v>
      </c>
      <c r="D2848" s="2">
        <v>44537</v>
      </c>
      <c r="E2848">
        <v>264</v>
      </c>
      <c r="F2848" s="4">
        <v>0.39</v>
      </c>
      <c r="G2848" t="s">
        <v>2115</v>
      </c>
      <c r="H2848" t="s">
        <v>2630</v>
      </c>
      <c r="I2848" t="s">
        <v>2631</v>
      </c>
      <c r="J2848" t="s">
        <v>2676</v>
      </c>
      <c r="K2848" t="s">
        <v>2119</v>
      </c>
      <c r="L2848" t="s">
        <v>196</v>
      </c>
      <c r="M2848">
        <v>5</v>
      </c>
      <c r="N2848">
        <v>41</v>
      </c>
      <c r="O2848" t="s">
        <v>3321</v>
      </c>
      <c r="P2848" t="s">
        <v>3322</v>
      </c>
      <c r="Q2848" s="7">
        <f>fact_orders[[#This Row],[Original Price]]*(1-fact_orders[[#This Row],[Discount%]])</f>
        <v>161.04</v>
      </c>
      <c r="R2848">
        <f>fact_orders[[#This Row],[Original Price]]*fact_orders[[#This Row],[Discount%]]</f>
        <v>102.96000000000001</v>
      </c>
      <c r="S2848">
        <f>YEAR(fact_orders[[#This Row],[Date]])</f>
        <v>2021</v>
      </c>
      <c r="T2848">
        <f>MONTH(fact_orders[[#This Row],[Date]])</f>
        <v>12</v>
      </c>
      <c r="U2848" t="str">
        <f>TEXT(fact_orders[[#This Row],[Date]],"mmm-yyyy")</f>
        <v>Dec-2021</v>
      </c>
      <c r="V2848" t="str">
        <f>"Q"&amp;ROUNDUP(MONTH(fact_orders[[#This Row],[Date]])/3,0)</f>
        <v>Q4</v>
      </c>
      <c r="W2848" t="str" cm="1">
        <f t="array" ref="W2848">_xlfn.IFS(
fact_orders[[#This Row],[dim_customers.Customer Age]]&lt;=25,"18-25",
fact_orders[[#This Row],[dim_customers.Customer Age]]&lt;=35,"26-35",
fact_orders[[#This Row],[dim_customers.Customer Age]]&lt;=45,"36-45",
fact_orders[[#This Row],[dim_customers.Customer Age]]&lt;=55,"46-55",
TRUE,"56+"
)</f>
        <v>36-45</v>
      </c>
      <c r="X2848" t="str" cm="1">
        <f t="array" ref="X2848">_xlfn.IFS(fact_orders[[#This Row],[Original Price]]&lt;250,"Under 250", fact_orders[[#This Row],[Original Price]]&lt;500, "250-499",fact_orders[[#This Row],[Original Price]]&lt;1000,"500-999",fact_orders[[#This Row],[Original Price]]&lt;2000,"1000-1999",TRUE,"2000+")</f>
        <v>250-499</v>
      </c>
      <c r="Y2848" t="str" cm="1">
        <f t="array" ref="Y2848">_xlfn.IFS(fact_orders[[#This Row],[Discount%]]&lt;0.2,"10-19%",fact_orders[[#This Row],[Discount%]]&lt;0.3,"20-29%",fact_orders[[#This Row],[Discount%]]&lt;0.4,"30-39%",fact_orders[[#This Row],[Discount%]]&lt;0.5,"40-49%",TRUE,"50%+")</f>
        <v>30-39%</v>
      </c>
    </row>
    <row r="2849" spans="1:25" hidden="1" x14ac:dyDescent="0.3">
      <c r="A2849" t="s">
        <v>6265</v>
      </c>
      <c r="B2849" t="s">
        <v>3325</v>
      </c>
      <c r="C2849" t="s">
        <v>2677</v>
      </c>
      <c r="D2849" s="2">
        <v>44976</v>
      </c>
      <c r="E2849">
        <v>433</v>
      </c>
      <c r="F2849" s="4">
        <v>0.3</v>
      </c>
      <c r="G2849" t="s">
        <v>2115</v>
      </c>
      <c r="H2849" t="s">
        <v>2630</v>
      </c>
      <c r="I2849" t="s">
        <v>2631</v>
      </c>
      <c r="J2849" t="s">
        <v>2676</v>
      </c>
      <c r="K2849" t="s">
        <v>2119</v>
      </c>
      <c r="L2849" t="s">
        <v>196</v>
      </c>
      <c r="M2849">
        <v>4</v>
      </c>
      <c r="N2849">
        <v>42</v>
      </c>
      <c r="O2849" t="s">
        <v>3321</v>
      </c>
      <c r="P2849" t="s">
        <v>3322</v>
      </c>
      <c r="Q2849" s="7">
        <f>fact_orders[[#This Row],[Original Price]]*(1-fact_orders[[#This Row],[Discount%]])</f>
        <v>303.09999999999997</v>
      </c>
      <c r="R2849">
        <f>fact_orders[[#This Row],[Original Price]]*fact_orders[[#This Row],[Discount%]]</f>
        <v>129.9</v>
      </c>
      <c r="S2849">
        <f>YEAR(fact_orders[[#This Row],[Date]])</f>
        <v>2023</v>
      </c>
      <c r="T2849">
        <f>MONTH(fact_orders[[#This Row],[Date]])</f>
        <v>2</v>
      </c>
      <c r="U2849" t="str">
        <f>TEXT(fact_orders[[#This Row],[Date]],"mmm-yyyy")</f>
        <v>Feb-2023</v>
      </c>
      <c r="V2849" t="str">
        <f>"Q"&amp;ROUNDUP(MONTH(fact_orders[[#This Row],[Date]])/3,0)</f>
        <v>Q1</v>
      </c>
      <c r="W2849" t="str" cm="1">
        <f t="array" ref="W2849">_xlfn.IFS(
fact_orders[[#This Row],[dim_customers.Customer Age]]&lt;=25,"18-25",
fact_orders[[#This Row],[dim_customers.Customer Age]]&lt;=35,"26-35",
fact_orders[[#This Row],[dim_customers.Customer Age]]&lt;=45,"36-45",
fact_orders[[#This Row],[dim_customers.Customer Age]]&lt;=55,"46-55",
TRUE,"56+"
)</f>
        <v>36-45</v>
      </c>
      <c r="X2849" t="str" cm="1">
        <f t="array" ref="X2849">_xlfn.IFS(fact_orders[[#This Row],[Original Price]]&lt;250,"Under 250", fact_orders[[#This Row],[Original Price]]&lt;500, "250-499",fact_orders[[#This Row],[Original Price]]&lt;1000,"500-999",fact_orders[[#This Row],[Original Price]]&lt;2000,"1000-1999",TRUE,"2000+")</f>
        <v>250-499</v>
      </c>
      <c r="Y2849" t="str" cm="1">
        <f t="array" ref="Y2849">_xlfn.IFS(fact_orders[[#This Row],[Discount%]]&lt;0.2,"10-19%",fact_orders[[#This Row],[Discount%]]&lt;0.3,"20-29%",fact_orders[[#This Row],[Discount%]]&lt;0.4,"30-39%",fact_orders[[#This Row],[Discount%]]&lt;0.5,"40-49%",TRUE,"50%+")</f>
        <v>30-39%</v>
      </c>
    </row>
    <row r="2850" spans="1:25" hidden="1" x14ac:dyDescent="0.3">
      <c r="A2850" t="s">
        <v>6266</v>
      </c>
      <c r="B2850" t="s">
        <v>3326</v>
      </c>
      <c r="C2850" t="s">
        <v>2678</v>
      </c>
      <c r="D2850" s="2">
        <v>44586</v>
      </c>
      <c r="E2850">
        <v>562</v>
      </c>
      <c r="F2850" s="4">
        <v>0.3</v>
      </c>
      <c r="G2850" t="s">
        <v>2115</v>
      </c>
      <c r="H2850" t="s">
        <v>2630</v>
      </c>
      <c r="I2850" t="s">
        <v>2631</v>
      </c>
      <c r="J2850" t="s">
        <v>2676</v>
      </c>
      <c r="K2850" t="s">
        <v>2119</v>
      </c>
      <c r="L2850" t="s">
        <v>196</v>
      </c>
      <c r="M2850">
        <v>3</v>
      </c>
      <c r="N2850">
        <v>43</v>
      </c>
      <c r="O2850" t="s">
        <v>3321</v>
      </c>
      <c r="P2850" t="s">
        <v>3322</v>
      </c>
      <c r="Q2850" s="7">
        <f>fact_orders[[#This Row],[Original Price]]*(1-fact_orders[[#This Row],[Discount%]])</f>
        <v>393.4</v>
      </c>
      <c r="R2850">
        <f>fact_orders[[#This Row],[Original Price]]*fact_orders[[#This Row],[Discount%]]</f>
        <v>168.6</v>
      </c>
      <c r="S2850">
        <f>YEAR(fact_orders[[#This Row],[Date]])</f>
        <v>2022</v>
      </c>
      <c r="T2850">
        <f>MONTH(fact_orders[[#This Row],[Date]])</f>
        <v>1</v>
      </c>
      <c r="U2850" t="str">
        <f>TEXT(fact_orders[[#This Row],[Date]],"mmm-yyyy")</f>
        <v>Jan-2022</v>
      </c>
      <c r="V2850" t="str">
        <f>"Q"&amp;ROUNDUP(MONTH(fact_orders[[#This Row],[Date]])/3,0)</f>
        <v>Q1</v>
      </c>
      <c r="W2850" t="str" cm="1">
        <f t="array" ref="W2850">_xlfn.IFS(
fact_orders[[#This Row],[dim_customers.Customer Age]]&lt;=25,"18-25",
fact_orders[[#This Row],[dim_customers.Customer Age]]&lt;=35,"26-35",
fact_orders[[#This Row],[dim_customers.Customer Age]]&lt;=45,"36-45",
fact_orders[[#This Row],[dim_customers.Customer Age]]&lt;=55,"46-55",
TRUE,"56+"
)</f>
        <v>36-45</v>
      </c>
      <c r="X2850" t="str" cm="1">
        <f t="array" ref="X2850">_xlfn.IFS(fact_orders[[#This Row],[Original Price]]&lt;250,"Under 250", fact_orders[[#This Row],[Original Price]]&lt;500, "250-499",fact_orders[[#This Row],[Original Price]]&lt;1000,"500-999",fact_orders[[#This Row],[Original Price]]&lt;2000,"1000-1999",TRUE,"2000+")</f>
        <v>500-999</v>
      </c>
      <c r="Y2850" t="str" cm="1">
        <f t="array" ref="Y2850">_xlfn.IFS(fact_orders[[#This Row],[Discount%]]&lt;0.2,"10-19%",fact_orders[[#This Row],[Discount%]]&lt;0.3,"20-29%",fact_orders[[#This Row],[Discount%]]&lt;0.4,"30-39%",fact_orders[[#This Row],[Discount%]]&lt;0.5,"40-49%",TRUE,"50%+")</f>
        <v>30-39%</v>
      </c>
    </row>
    <row r="2851" spans="1:25" hidden="1" x14ac:dyDescent="0.3">
      <c r="A2851" t="s">
        <v>6267</v>
      </c>
      <c r="B2851" t="s">
        <v>3327</v>
      </c>
      <c r="C2851" t="s">
        <v>2679</v>
      </c>
      <c r="D2851" s="2">
        <v>44222</v>
      </c>
      <c r="E2851">
        <v>423</v>
      </c>
      <c r="F2851" s="4">
        <v>0.3</v>
      </c>
      <c r="G2851" t="s">
        <v>2115</v>
      </c>
      <c r="H2851" t="s">
        <v>2630</v>
      </c>
      <c r="I2851" t="s">
        <v>2631</v>
      </c>
      <c r="J2851" t="s">
        <v>2676</v>
      </c>
      <c r="K2851" t="s">
        <v>2119</v>
      </c>
      <c r="L2851" t="s">
        <v>196</v>
      </c>
      <c r="M2851">
        <v>5</v>
      </c>
      <c r="N2851">
        <v>44</v>
      </c>
      <c r="O2851" t="s">
        <v>3321</v>
      </c>
      <c r="P2851" t="s">
        <v>3322</v>
      </c>
      <c r="Q2851" s="7">
        <f>fact_orders[[#This Row],[Original Price]]*(1-fact_orders[[#This Row],[Discount%]])</f>
        <v>296.09999999999997</v>
      </c>
      <c r="R2851">
        <f>fact_orders[[#This Row],[Original Price]]*fact_orders[[#This Row],[Discount%]]</f>
        <v>126.89999999999999</v>
      </c>
      <c r="S2851">
        <f>YEAR(fact_orders[[#This Row],[Date]])</f>
        <v>2021</v>
      </c>
      <c r="T2851">
        <f>MONTH(fact_orders[[#This Row],[Date]])</f>
        <v>1</v>
      </c>
      <c r="U2851" t="str">
        <f>TEXT(fact_orders[[#This Row],[Date]],"mmm-yyyy")</f>
        <v>Jan-2021</v>
      </c>
      <c r="V2851" t="str">
        <f>"Q"&amp;ROUNDUP(MONTH(fact_orders[[#This Row],[Date]])/3,0)</f>
        <v>Q1</v>
      </c>
      <c r="W2851" t="str" cm="1">
        <f t="array" ref="W2851">_xlfn.IFS(
fact_orders[[#This Row],[dim_customers.Customer Age]]&lt;=25,"18-25",
fact_orders[[#This Row],[dim_customers.Customer Age]]&lt;=35,"26-35",
fact_orders[[#This Row],[dim_customers.Customer Age]]&lt;=45,"36-45",
fact_orders[[#This Row],[dim_customers.Customer Age]]&lt;=55,"46-55",
TRUE,"56+"
)</f>
        <v>36-45</v>
      </c>
      <c r="X2851" t="str" cm="1">
        <f t="array" ref="X2851">_xlfn.IFS(fact_orders[[#This Row],[Original Price]]&lt;250,"Under 250", fact_orders[[#This Row],[Original Price]]&lt;500, "250-499",fact_orders[[#This Row],[Original Price]]&lt;1000,"500-999",fact_orders[[#This Row],[Original Price]]&lt;2000,"1000-1999",TRUE,"2000+")</f>
        <v>250-499</v>
      </c>
      <c r="Y2851" t="str" cm="1">
        <f t="array" ref="Y2851">_xlfn.IFS(fact_orders[[#This Row],[Discount%]]&lt;0.2,"10-19%",fact_orders[[#This Row],[Discount%]]&lt;0.3,"20-29%",fact_orders[[#This Row],[Discount%]]&lt;0.4,"30-39%",fact_orders[[#This Row],[Discount%]]&lt;0.5,"40-49%",TRUE,"50%+")</f>
        <v>30-39%</v>
      </c>
    </row>
    <row r="2852" spans="1:25" hidden="1" x14ac:dyDescent="0.3">
      <c r="A2852" t="s">
        <v>6268</v>
      </c>
      <c r="B2852" t="s">
        <v>3328</v>
      </c>
      <c r="C2852" t="s">
        <v>2680</v>
      </c>
      <c r="D2852" s="2">
        <v>44347</v>
      </c>
      <c r="E2852">
        <v>621</v>
      </c>
      <c r="F2852" s="4">
        <v>0.25</v>
      </c>
      <c r="G2852" t="s">
        <v>2115</v>
      </c>
      <c r="H2852" t="s">
        <v>2630</v>
      </c>
      <c r="I2852" t="s">
        <v>2631</v>
      </c>
      <c r="J2852" t="s">
        <v>2676</v>
      </c>
      <c r="K2852" t="s">
        <v>2119</v>
      </c>
      <c r="L2852" t="s">
        <v>196</v>
      </c>
      <c r="M2852">
        <v>4</v>
      </c>
      <c r="N2852">
        <v>45</v>
      </c>
      <c r="O2852" t="s">
        <v>3321</v>
      </c>
      <c r="P2852" t="s">
        <v>3322</v>
      </c>
      <c r="Q2852" s="7">
        <f>fact_orders[[#This Row],[Original Price]]*(1-fact_orders[[#This Row],[Discount%]])</f>
        <v>465.75</v>
      </c>
      <c r="R2852">
        <f>fact_orders[[#This Row],[Original Price]]*fact_orders[[#This Row],[Discount%]]</f>
        <v>155.25</v>
      </c>
      <c r="S2852">
        <f>YEAR(fact_orders[[#This Row],[Date]])</f>
        <v>2021</v>
      </c>
      <c r="T2852">
        <f>MONTH(fact_orders[[#This Row],[Date]])</f>
        <v>5</v>
      </c>
      <c r="U2852" t="str">
        <f>TEXT(fact_orders[[#This Row],[Date]],"mmm-yyyy")</f>
        <v>May-2021</v>
      </c>
      <c r="V2852" t="str">
        <f>"Q"&amp;ROUNDUP(MONTH(fact_orders[[#This Row],[Date]])/3,0)</f>
        <v>Q2</v>
      </c>
      <c r="W2852" t="str" cm="1">
        <f t="array" ref="W2852">_xlfn.IFS(
fact_orders[[#This Row],[dim_customers.Customer Age]]&lt;=25,"18-25",
fact_orders[[#This Row],[dim_customers.Customer Age]]&lt;=35,"26-35",
fact_orders[[#This Row],[dim_customers.Customer Age]]&lt;=45,"36-45",
fact_orders[[#This Row],[dim_customers.Customer Age]]&lt;=55,"46-55",
TRUE,"56+"
)</f>
        <v>36-45</v>
      </c>
      <c r="X2852" t="str" cm="1">
        <f t="array" ref="X2852">_xlfn.IFS(fact_orders[[#This Row],[Original Price]]&lt;250,"Under 250", fact_orders[[#This Row],[Original Price]]&lt;500, "250-499",fact_orders[[#This Row],[Original Price]]&lt;1000,"500-999",fact_orders[[#This Row],[Original Price]]&lt;2000,"1000-1999",TRUE,"2000+")</f>
        <v>500-999</v>
      </c>
      <c r="Y2852" t="str" cm="1">
        <f t="array" ref="Y2852">_xlfn.IFS(fact_orders[[#This Row],[Discount%]]&lt;0.2,"10-19%",fact_orders[[#This Row],[Discount%]]&lt;0.3,"20-29%",fact_orders[[#This Row],[Discount%]]&lt;0.4,"30-39%",fact_orders[[#This Row],[Discount%]]&lt;0.5,"40-49%",TRUE,"50%+")</f>
        <v>20-29%</v>
      </c>
    </row>
    <row r="2853" spans="1:25" hidden="1" x14ac:dyDescent="0.3">
      <c r="A2853" t="s">
        <v>6269</v>
      </c>
      <c r="B2853" t="s">
        <v>3329</v>
      </c>
      <c r="C2853" t="s">
        <v>2681</v>
      </c>
      <c r="D2853" s="2">
        <v>44607</v>
      </c>
      <c r="E2853">
        <v>333</v>
      </c>
      <c r="F2853" s="4">
        <v>0.25</v>
      </c>
      <c r="G2853" t="s">
        <v>2115</v>
      </c>
      <c r="H2853" t="s">
        <v>2630</v>
      </c>
      <c r="I2853" t="s">
        <v>2631</v>
      </c>
      <c r="J2853" t="s">
        <v>2676</v>
      </c>
      <c r="K2853" t="s">
        <v>2119</v>
      </c>
      <c r="L2853" t="s">
        <v>162</v>
      </c>
      <c r="M2853">
        <v>2</v>
      </c>
      <c r="N2853">
        <v>35</v>
      </c>
      <c r="O2853" t="s">
        <v>3321</v>
      </c>
      <c r="P2853" t="s">
        <v>3322</v>
      </c>
      <c r="Q2853" s="7">
        <f>fact_orders[[#This Row],[Original Price]]*(1-fact_orders[[#This Row],[Discount%]])</f>
        <v>249.75</v>
      </c>
      <c r="R2853">
        <f>fact_orders[[#This Row],[Original Price]]*fact_orders[[#This Row],[Discount%]]</f>
        <v>83.25</v>
      </c>
      <c r="S2853">
        <f>YEAR(fact_orders[[#This Row],[Date]])</f>
        <v>2022</v>
      </c>
      <c r="T2853">
        <f>MONTH(fact_orders[[#This Row],[Date]])</f>
        <v>2</v>
      </c>
      <c r="U2853" t="str">
        <f>TEXT(fact_orders[[#This Row],[Date]],"mmm-yyyy")</f>
        <v>Feb-2022</v>
      </c>
      <c r="V2853" t="str">
        <f>"Q"&amp;ROUNDUP(MONTH(fact_orders[[#This Row],[Date]])/3,0)</f>
        <v>Q1</v>
      </c>
      <c r="W2853" t="str" cm="1">
        <f t="array" ref="W2853">_xlfn.IFS(
fact_orders[[#This Row],[dim_customers.Customer Age]]&lt;=25,"18-25",
fact_orders[[#This Row],[dim_customers.Customer Age]]&lt;=35,"26-35",
fact_orders[[#This Row],[dim_customers.Customer Age]]&lt;=45,"36-45",
fact_orders[[#This Row],[dim_customers.Customer Age]]&lt;=55,"46-55",
TRUE,"56+"
)</f>
        <v>26-35</v>
      </c>
      <c r="X2853" t="str" cm="1">
        <f t="array" ref="X2853">_xlfn.IFS(fact_orders[[#This Row],[Original Price]]&lt;250,"Under 250", fact_orders[[#This Row],[Original Price]]&lt;500, "250-499",fact_orders[[#This Row],[Original Price]]&lt;1000,"500-999",fact_orders[[#This Row],[Original Price]]&lt;2000,"1000-1999",TRUE,"2000+")</f>
        <v>250-499</v>
      </c>
      <c r="Y2853" t="str" cm="1">
        <f t="array" ref="Y2853">_xlfn.IFS(fact_orders[[#This Row],[Discount%]]&lt;0.2,"10-19%",fact_orders[[#This Row],[Discount%]]&lt;0.3,"20-29%",fact_orders[[#This Row],[Discount%]]&lt;0.4,"30-39%",fact_orders[[#This Row],[Discount%]]&lt;0.5,"40-49%",TRUE,"50%+")</f>
        <v>20-29%</v>
      </c>
    </row>
    <row r="2854" spans="1:25" hidden="1" x14ac:dyDescent="0.3">
      <c r="A2854" t="s">
        <v>6270</v>
      </c>
      <c r="B2854" t="s">
        <v>3330</v>
      </c>
      <c r="C2854" t="s">
        <v>2682</v>
      </c>
      <c r="D2854" s="2">
        <v>44748</v>
      </c>
      <c r="E2854">
        <v>236</v>
      </c>
      <c r="F2854" s="4">
        <v>0.3</v>
      </c>
      <c r="G2854" t="s">
        <v>2115</v>
      </c>
      <c r="H2854" t="s">
        <v>2630</v>
      </c>
      <c r="I2854" t="s">
        <v>2631</v>
      </c>
      <c r="J2854" t="s">
        <v>2676</v>
      </c>
      <c r="K2854" t="s">
        <v>2119</v>
      </c>
      <c r="L2854" t="s">
        <v>162</v>
      </c>
      <c r="M2854">
        <v>5</v>
      </c>
      <c r="N2854">
        <v>36</v>
      </c>
      <c r="O2854" t="s">
        <v>3331</v>
      </c>
      <c r="P2854" t="s">
        <v>3332</v>
      </c>
      <c r="Q2854" s="7">
        <f>fact_orders[[#This Row],[Original Price]]*(1-fact_orders[[#This Row],[Discount%]])</f>
        <v>165.2</v>
      </c>
      <c r="R2854">
        <f>fact_orders[[#This Row],[Original Price]]*fact_orders[[#This Row],[Discount%]]</f>
        <v>70.8</v>
      </c>
      <c r="S2854">
        <f>YEAR(fact_orders[[#This Row],[Date]])</f>
        <v>2022</v>
      </c>
      <c r="T2854">
        <f>MONTH(fact_orders[[#This Row],[Date]])</f>
        <v>7</v>
      </c>
      <c r="U2854" t="str">
        <f>TEXT(fact_orders[[#This Row],[Date]],"mmm-yyyy")</f>
        <v>Jul-2022</v>
      </c>
      <c r="V2854" t="str">
        <f>"Q"&amp;ROUNDUP(MONTH(fact_orders[[#This Row],[Date]])/3,0)</f>
        <v>Q3</v>
      </c>
      <c r="W2854" t="str" cm="1">
        <f t="array" ref="W2854">_xlfn.IFS(
fact_orders[[#This Row],[dim_customers.Customer Age]]&lt;=25,"18-25",
fact_orders[[#This Row],[dim_customers.Customer Age]]&lt;=35,"26-35",
fact_orders[[#This Row],[dim_customers.Customer Age]]&lt;=45,"36-45",
fact_orders[[#This Row],[dim_customers.Customer Age]]&lt;=55,"46-55",
TRUE,"56+"
)</f>
        <v>36-45</v>
      </c>
      <c r="X2854" t="str" cm="1">
        <f t="array" ref="X2854">_xlfn.IFS(fact_orders[[#This Row],[Original Price]]&lt;250,"Under 250", fact_orders[[#This Row],[Original Price]]&lt;500, "250-499",fact_orders[[#This Row],[Original Price]]&lt;1000,"500-999",fact_orders[[#This Row],[Original Price]]&lt;2000,"1000-1999",TRUE,"2000+")</f>
        <v>Under 250</v>
      </c>
      <c r="Y2854" t="str" cm="1">
        <f t="array" ref="Y2854">_xlfn.IFS(fact_orders[[#This Row],[Discount%]]&lt;0.2,"10-19%",fact_orders[[#This Row],[Discount%]]&lt;0.3,"20-29%",fact_orders[[#This Row],[Discount%]]&lt;0.4,"30-39%",fact_orders[[#This Row],[Discount%]]&lt;0.5,"40-49%",TRUE,"50%+")</f>
        <v>30-39%</v>
      </c>
    </row>
    <row r="2855" spans="1:25" hidden="1" x14ac:dyDescent="0.3">
      <c r="A2855" t="s">
        <v>6271</v>
      </c>
      <c r="B2855" t="s">
        <v>3333</v>
      </c>
      <c r="C2855" t="s">
        <v>2683</v>
      </c>
      <c r="D2855" s="2">
        <v>44565</v>
      </c>
      <c r="E2855">
        <v>456</v>
      </c>
      <c r="F2855" s="4">
        <v>0.3</v>
      </c>
      <c r="G2855" t="s">
        <v>2115</v>
      </c>
      <c r="H2855" t="s">
        <v>2630</v>
      </c>
      <c r="I2855" t="s">
        <v>2631</v>
      </c>
      <c r="J2855" t="s">
        <v>2676</v>
      </c>
      <c r="K2855" t="s">
        <v>2119</v>
      </c>
      <c r="L2855" t="s">
        <v>162</v>
      </c>
      <c r="M2855">
        <v>5</v>
      </c>
      <c r="N2855">
        <v>37</v>
      </c>
      <c r="O2855" t="s">
        <v>3331</v>
      </c>
      <c r="P2855" t="s">
        <v>3332</v>
      </c>
      <c r="Q2855" s="7">
        <f>fact_orders[[#This Row],[Original Price]]*(1-fact_orders[[#This Row],[Discount%]])</f>
        <v>319.2</v>
      </c>
      <c r="R2855">
        <f>fact_orders[[#This Row],[Original Price]]*fact_orders[[#This Row],[Discount%]]</f>
        <v>136.79999999999998</v>
      </c>
      <c r="S2855">
        <f>YEAR(fact_orders[[#This Row],[Date]])</f>
        <v>2022</v>
      </c>
      <c r="T2855">
        <f>MONTH(fact_orders[[#This Row],[Date]])</f>
        <v>1</v>
      </c>
      <c r="U2855" t="str">
        <f>TEXT(fact_orders[[#This Row],[Date]],"mmm-yyyy")</f>
        <v>Jan-2022</v>
      </c>
      <c r="V2855" t="str">
        <f>"Q"&amp;ROUNDUP(MONTH(fact_orders[[#This Row],[Date]])/3,0)</f>
        <v>Q1</v>
      </c>
      <c r="W2855" t="str" cm="1">
        <f t="array" ref="W2855">_xlfn.IFS(
fact_orders[[#This Row],[dim_customers.Customer Age]]&lt;=25,"18-25",
fact_orders[[#This Row],[dim_customers.Customer Age]]&lt;=35,"26-35",
fact_orders[[#This Row],[dim_customers.Customer Age]]&lt;=45,"36-45",
fact_orders[[#This Row],[dim_customers.Customer Age]]&lt;=55,"46-55",
TRUE,"56+"
)</f>
        <v>36-45</v>
      </c>
      <c r="X2855" t="str" cm="1">
        <f t="array" ref="X2855">_xlfn.IFS(fact_orders[[#This Row],[Original Price]]&lt;250,"Under 250", fact_orders[[#This Row],[Original Price]]&lt;500, "250-499",fact_orders[[#This Row],[Original Price]]&lt;1000,"500-999",fact_orders[[#This Row],[Original Price]]&lt;2000,"1000-1999",TRUE,"2000+")</f>
        <v>250-499</v>
      </c>
      <c r="Y2855" t="str" cm="1">
        <f t="array" ref="Y2855">_xlfn.IFS(fact_orders[[#This Row],[Discount%]]&lt;0.2,"10-19%",fact_orders[[#This Row],[Discount%]]&lt;0.3,"20-29%",fact_orders[[#This Row],[Discount%]]&lt;0.4,"30-39%",fact_orders[[#This Row],[Discount%]]&lt;0.5,"40-49%",TRUE,"50%+")</f>
        <v>30-39%</v>
      </c>
    </row>
    <row r="2856" spans="1:25" hidden="1" x14ac:dyDescent="0.3">
      <c r="A2856" t="s">
        <v>6272</v>
      </c>
      <c r="B2856" t="s">
        <v>3334</v>
      </c>
      <c r="C2856" t="s">
        <v>2684</v>
      </c>
      <c r="D2856" s="2">
        <v>44369</v>
      </c>
      <c r="E2856">
        <v>963</v>
      </c>
      <c r="F2856" s="4">
        <v>0.3</v>
      </c>
      <c r="G2856" t="s">
        <v>2115</v>
      </c>
      <c r="H2856" t="s">
        <v>2630</v>
      </c>
      <c r="I2856" t="s">
        <v>2631</v>
      </c>
      <c r="J2856" t="s">
        <v>2676</v>
      </c>
      <c r="K2856" t="s">
        <v>2119</v>
      </c>
      <c r="L2856" t="s">
        <v>162</v>
      </c>
      <c r="M2856">
        <v>4</v>
      </c>
      <c r="N2856">
        <v>26</v>
      </c>
      <c r="O2856" t="s">
        <v>3331</v>
      </c>
      <c r="P2856" t="s">
        <v>3332</v>
      </c>
      <c r="Q2856" s="7">
        <f>fact_orders[[#This Row],[Original Price]]*(1-fact_orders[[#This Row],[Discount%]])</f>
        <v>674.09999999999991</v>
      </c>
      <c r="R2856">
        <f>fact_orders[[#This Row],[Original Price]]*fact_orders[[#This Row],[Discount%]]</f>
        <v>288.89999999999998</v>
      </c>
      <c r="S2856">
        <f>YEAR(fact_orders[[#This Row],[Date]])</f>
        <v>2021</v>
      </c>
      <c r="T2856">
        <f>MONTH(fact_orders[[#This Row],[Date]])</f>
        <v>6</v>
      </c>
      <c r="U2856" t="str">
        <f>TEXT(fact_orders[[#This Row],[Date]],"mmm-yyyy")</f>
        <v>Jun-2021</v>
      </c>
      <c r="V2856" t="str">
        <f>"Q"&amp;ROUNDUP(MONTH(fact_orders[[#This Row],[Date]])/3,0)</f>
        <v>Q2</v>
      </c>
      <c r="W2856" t="str" cm="1">
        <f t="array" ref="W2856">_xlfn.IFS(
fact_orders[[#This Row],[dim_customers.Customer Age]]&lt;=25,"18-25",
fact_orders[[#This Row],[dim_customers.Customer Age]]&lt;=35,"26-35",
fact_orders[[#This Row],[dim_customers.Customer Age]]&lt;=45,"36-45",
fact_orders[[#This Row],[dim_customers.Customer Age]]&lt;=55,"46-55",
TRUE,"56+"
)</f>
        <v>26-35</v>
      </c>
      <c r="X2856" t="str" cm="1">
        <f t="array" ref="X2856">_xlfn.IFS(fact_orders[[#This Row],[Original Price]]&lt;250,"Under 250", fact_orders[[#This Row],[Original Price]]&lt;500, "250-499",fact_orders[[#This Row],[Original Price]]&lt;1000,"500-999",fact_orders[[#This Row],[Original Price]]&lt;2000,"1000-1999",TRUE,"2000+")</f>
        <v>500-999</v>
      </c>
      <c r="Y2856" t="str" cm="1">
        <f t="array" ref="Y2856">_xlfn.IFS(fact_orders[[#This Row],[Discount%]]&lt;0.2,"10-19%",fact_orders[[#This Row],[Discount%]]&lt;0.3,"20-29%",fact_orders[[#This Row],[Discount%]]&lt;0.4,"30-39%",fact_orders[[#This Row],[Discount%]]&lt;0.5,"40-49%",TRUE,"50%+")</f>
        <v>30-39%</v>
      </c>
    </row>
    <row r="2857" spans="1:25" hidden="1" x14ac:dyDescent="0.3">
      <c r="A2857" t="s">
        <v>6273</v>
      </c>
      <c r="B2857" t="s">
        <v>3335</v>
      </c>
      <c r="C2857" t="s">
        <v>2685</v>
      </c>
      <c r="D2857" s="2">
        <v>44681</v>
      </c>
      <c r="E2857">
        <v>234</v>
      </c>
      <c r="F2857" s="4">
        <v>0.4</v>
      </c>
      <c r="G2857" t="s">
        <v>2115</v>
      </c>
      <c r="H2857" t="s">
        <v>2630</v>
      </c>
      <c r="I2857" t="s">
        <v>2631</v>
      </c>
      <c r="J2857" t="s">
        <v>2676</v>
      </c>
      <c r="K2857" t="s">
        <v>2119</v>
      </c>
      <c r="L2857" t="s">
        <v>162</v>
      </c>
      <c r="M2857">
        <v>4</v>
      </c>
      <c r="N2857">
        <v>27</v>
      </c>
      <c r="O2857" t="s">
        <v>3331</v>
      </c>
      <c r="P2857" t="s">
        <v>3332</v>
      </c>
      <c r="Q2857" s="7">
        <f>fact_orders[[#This Row],[Original Price]]*(1-fact_orders[[#This Row],[Discount%]])</f>
        <v>140.4</v>
      </c>
      <c r="R2857">
        <f>fact_orders[[#This Row],[Original Price]]*fact_orders[[#This Row],[Discount%]]</f>
        <v>93.600000000000009</v>
      </c>
      <c r="S2857">
        <f>YEAR(fact_orders[[#This Row],[Date]])</f>
        <v>2022</v>
      </c>
      <c r="T2857">
        <f>MONTH(fact_orders[[#This Row],[Date]])</f>
        <v>4</v>
      </c>
      <c r="U2857" t="str">
        <f>TEXT(fact_orders[[#This Row],[Date]],"mmm-yyyy")</f>
        <v>Apr-2022</v>
      </c>
      <c r="V2857" t="str">
        <f>"Q"&amp;ROUNDUP(MONTH(fact_orders[[#This Row],[Date]])/3,0)</f>
        <v>Q2</v>
      </c>
      <c r="W2857" t="str" cm="1">
        <f t="array" ref="W2857">_xlfn.IFS(
fact_orders[[#This Row],[dim_customers.Customer Age]]&lt;=25,"18-25",
fact_orders[[#This Row],[dim_customers.Customer Age]]&lt;=35,"26-35",
fact_orders[[#This Row],[dim_customers.Customer Age]]&lt;=45,"36-45",
fact_orders[[#This Row],[dim_customers.Customer Age]]&lt;=55,"46-55",
TRUE,"56+"
)</f>
        <v>26-35</v>
      </c>
      <c r="X2857" t="str" cm="1">
        <f t="array" ref="X2857">_xlfn.IFS(fact_orders[[#This Row],[Original Price]]&lt;250,"Under 250", fact_orders[[#This Row],[Original Price]]&lt;500, "250-499",fact_orders[[#This Row],[Original Price]]&lt;1000,"500-999",fact_orders[[#This Row],[Original Price]]&lt;2000,"1000-1999",TRUE,"2000+")</f>
        <v>Under 250</v>
      </c>
      <c r="Y2857" t="str" cm="1">
        <f t="array" ref="Y2857">_xlfn.IFS(fact_orders[[#This Row],[Discount%]]&lt;0.2,"10-19%",fact_orders[[#This Row],[Discount%]]&lt;0.3,"20-29%",fact_orders[[#This Row],[Discount%]]&lt;0.4,"30-39%",fact_orders[[#This Row],[Discount%]]&lt;0.5,"40-49%",TRUE,"50%+")</f>
        <v>40-49%</v>
      </c>
    </row>
    <row r="2858" spans="1:25" hidden="1" x14ac:dyDescent="0.3">
      <c r="A2858" t="s">
        <v>6274</v>
      </c>
      <c r="B2858" t="s">
        <v>3336</v>
      </c>
      <c r="C2858" t="s">
        <v>2686</v>
      </c>
      <c r="D2858" s="2">
        <v>44312</v>
      </c>
      <c r="E2858">
        <v>456</v>
      </c>
      <c r="F2858" s="4">
        <v>0.4</v>
      </c>
      <c r="G2858" t="s">
        <v>2115</v>
      </c>
      <c r="H2858" t="s">
        <v>2630</v>
      </c>
      <c r="I2858" t="s">
        <v>2631</v>
      </c>
      <c r="J2858" t="s">
        <v>2676</v>
      </c>
      <c r="K2858" t="s">
        <v>2119</v>
      </c>
      <c r="L2858" t="s">
        <v>162</v>
      </c>
      <c r="M2858">
        <v>4</v>
      </c>
      <c r="N2858">
        <v>28</v>
      </c>
      <c r="O2858" t="s">
        <v>3337</v>
      </c>
      <c r="P2858" t="s">
        <v>3332</v>
      </c>
      <c r="Q2858" s="7">
        <f>fact_orders[[#This Row],[Original Price]]*(1-fact_orders[[#This Row],[Discount%]])</f>
        <v>273.59999999999997</v>
      </c>
      <c r="R2858">
        <f>fact_orders[[#This Row],[Original Price]]*fact_orders[[#This Row],[Discount%]]</f>
        <v>182.4</v>
      </c>
      <c r="S2858">
        <f>YEAR(fact_orders[[#This Row],[Date]])</f>
        <v>2021</v>
      </c>
      <c r="T2858">
        <f>MONTH(fact_orders[[#This Row],[Date]])</f>
        <v>4</v>
      </c>
      <c r="U2858" t="str">
        <f>TEXT(fact_orders[[#This Row],[Date]],"mmm-yyyy")</f>
        <v>Apr-2021</v>
      </c>
      <c r="V2858" t="str">
        <f>"Q"&amp;ROUNDUP(MONTH(fact_orders[[#This Row],[Date]])/3,0)</f>
        <v>Q2</v>
      </c>
      <c r="W2858" t="str" cm="1">
        <f t="array" ref="W2858">_xlfn.IFS(
fact_orders[[#This Row],[dim_customers.Customer Age]]&lt;=25,"18-25",
fact_orders[[#This Row],[dim_customers.Customer Age]]&lt;=35,"26-35",
fact_orders[[#This Row],[dim_customers.Customer Age]]&lt;=45,"36-45",
fact_orders[[#This Row],[dim_customers.Customer Age]]&lt;=55,"46-55",
TRUE,"56+"
)</f>
        <v>26-35</v>
      </c>
      <c r="X2858" t="str" cm="1">
        <f t="array" ref="X2858">_xlfn.IFS(fact_orders[[#This Row],[Original Price]]&lt;250,"Under 250", fact_orders[[#This Row],[Original Price]]&lt;500, "250-499",fact_orders[[#This Row],[Original Price]]&lt;1000,"500-999",fact_orders[[#This Row],[Original Price]]&lt;2000,"1000-1999",TRUE,"2000+")</f>
        <v>250-499</v>
      </c>
      <c r="Y2858" t="str" cm="1">
        <f t="array" ref="Y2858">_xlfn.IFS(fact_orders[[#This Row],[Discount%]]&lt;0.2,"10-19%",fact_orders[[#This Row],[Discount%]]&lt;0.3,"20-29%",fact_orders[[#This Row],[Discount%]]&lt;0.4,"30-39%",fact_orders[[#This Row],[Discount%]]&lt;0.5,"40-49%",TRUE,"50%+")</f>
        <v>40-49%</v>
      </c>
    </row>
    <row r="2859" spans="1:25" hidden="1" x14ac:dyDescent="0.3">
      <c r="A2859" t="s">
        <v>6275</v>
      </c>
      <c r="B2859" t="s">
        <v>3338</v>
      </c>
      <c r="C2859" t="s">
        <v>2687</v>
      </c>
      <c r="D2859" s="2">
        <v>44792</v>
      </c>
      <c r="E2859">
        <v>564</v>
      </c>
      <c r="F2859" s="4">
        <v>0.4</v>
      </c>
      <c r="G2859" t="s">
        <v>2115</v>
      </c>
      <c r="H2859" t="s">
        <v>2630</v>
      </c>
      <c r="I2859" t="s">
        <v>2631</v>
      </c>
      <c r="J2859" t="s">
        <v>2676</v>
      </c>
      <c r="K2859" t="s">
        <v>2119</v>
      </c>
      <c r="L2859" t="s">
        <v>33</v>
      </c>
      <c r="M2859">
        <v>3</v>
      </c>
      <c r="N2859">
        <v>29</v>
      </c>
      <c r="O2859" t="s">
        <v>3337</v>
      </c>
      <c r="P2859" t="s">
        <v>3332</v>
      </c>
      <c r="Q2859" s="7">
        <f>fact_orders[[#This Row],[Original Price]]*(1-fact_orders[[#This Row],[Discount%]])</f>
        <v>338.4</v>
      </c>
      <c r="R2859">
        <f>fact_orders[[#This Row],[Original Price]]*fact_orders[[#This Row],[Discount%]]</f>
        <v>225.60000000000002</v>
      </c>
      <c r="S2859">
        <f>YEAR(fact_orders[[#This Row],[Date]])</f>
        <v>2022</v>
      </c>
      <c r="T2859">
        <f>MONTH(fact_orders[[#This Row],[Date]])</f>
        <v>8</v>
      </c>
      <c r="U2859" t="str">
        <f>TEXT(fact_orders[[#This Row],[Date]],"mmm-yyyy")</f>
        <v>Aug-2022</v>
      </c>
      <c r="V2859" t="str">
        <f>"Q"&amp;ROUNDUP(MONTH(fact_orders[[#This Row],[Date]])/3,0)</f>
        <v>Q3</v>
      </c>
      <c r="W2859" t="str" cm="1">
        <f t="array" ref="W2859">_xlfn.IFS(
fact_orders[[#This Row],[dim_customers.Customer Age]]&lt;=25,"18-25",
fact_orders[[#This Row],[dim_customers.Customer Age]]&lt;=35,"26-35",
fact_orders[[#This Row],[dim_customers.Customer Age]]&lt;=45,"36-45",
fact_orders[[#This Row],[dim_customers.Customer Age]]&lt;=55,"46-55",
TRUE,"56+"
)</f>
        <v>26-35</v>
      </c>
      <c r="X2859" t="str" cm="1">
        <f t="array" ref="X2859">_xlfn.IFS(fact_orders[[#This Row],[Original Price]]&lt;250,"Under 250", fact_orders[[#This Row],[Original Price]]&lt;500, "250-499",fact_orders[[#This Row],[Original Price]]&lt;1000,"500-999",fact_orders[[#This Row],[Original Price]]&lt;2000,"1000-1999",TRUE,"2000+")</f>
        <v>500-999</v>
      </c>
      <c r="Y2859" t="str" cm="1">
        <f t="array" ref="Y2859">_xlfn.IFS(fact_orders[[#This Row],[Discount%]]&lt;0.2,"10-19%",fact_orders[[#This Row],[Discount%]]&lt;0.3,"20-29%",fact_orders[[#This Row],[Discount%]]&lt;0.4,"30-39%",fact_orders[[#This Row],[Discount%]]&lt;0.5,"40-49%",TRUE,"50%+")</f>
        <v>40-49%</v>
      </c>
    </row>
    <row r="2860" spans="1:25" hidden="1" x14ac:dyDescent="0.3">
      <c r="A2860" t="s">
        <v>6276</v>
      </c>
      <c r="B2860" t="s">
        <v>3339</v>
      </c>
      <c r="C2860" t="s">
        <v>2688</v>
      </c>
      <c r="D2860" s="2">
        <v>44270</v>
      </c>
      <c r="E2860">
        <v>634</v>
      </c>
      <c r="F2860" s="4">
        <v>0.4</v>
      </c>
      <c r="G2860" t="s">
        <v>2115</v>
      </c>
      <c r="H2860" t="s">
        <v>2630</v>
      </c>
      <c r="I2860" t="s">
        <v>2631</v>
      </c>
      <c r="J2860" t="s">
        <v>2676</v>
      </c>
      <c r="K2860" t="s">
        <v>2119</v>
      </c>
      <c r="L2860" t="s">
        <v>33</v>
      </c>
      <c r="M2860">
        <v>5</v>
      </c>
      <c r="N2860">
        <v>30</v>
      </c>
      <c r="O2860" t="s">
        <v>3337</v>
      </c>
      <c r="P2860" t="s">
        <v>3332</v>
      </c>
      <c r="Q2860" s="7">
        <f>fact_orders[[#This Row],[Original Price]]*(1-fact_orders[[#This Row],[Discount%]])</f>
        <v>380.4</v>
      </c>
      <c r="R2860">
        <f>fact_orders[[#This Row],[Original Price]]*fact_orders[[#This Row],[Discount%]]</f>
        <v>253.60000000000002</v>
      </c>
      <c r="S2860">
        <f>YEAR(fact_orders[[#This Row],[Date]])</f>
        <v>2021</v>
      </c>
      <c r="T2860">
        <f>MONTH(fact_orders[[#This Row],[Date]])</f>
        <v>3</v>
      </c>
      <c r="U2860" t="str">
        <f>TEXT(fact_orders[[#This Row],[Date]],"mmm-yyyy")</f>
        <v>Mar-2021</v>
      </c>
      <c r="V2860" t="str">
        <f>"Q"&amp;ROUNDUP(MONTH(fact_orders[[#This Row],[Date]])/3,0)</f>
        <v>Q1</v>
      </c>
      <c r="W2860" t="str" cm="1">
        <f t="array" ref="W2860">_xlfn.IFS(
fact_orders[[#This Row],[dim_customers.Customer Age]]&lt;=25,"18-25",
fact_orders[[#This Row],[dim_customers.Customer Age]]&lt;=35,"26-35",
fact_orders[[#This Row],[dim_customers.Customer Age]]&lt;=45,"36-45",
fact_orders[[#This Row],[dim_customers.Customer Age]]&lt;=55,"46-55",
TRUE,"56+"
)</f>
        <v>26-35</v>
      </c>
      <c r="X2860" t="str" cm="1">
        <f t="array" ref="X2860">_xlfn.IFS(fact_orders[[#This Row],[Original Price]]&lt;250,"Under 250", fact_orders[[#This Row],[Original Price]]&lt;500, "250-499",fact_orders[[#This Row],[Original Price]]&lt;1000,"500-999",fact_orders[[#This Row],[Original Price]]&lt;2000,"1000-1999",TRUE,"2000+")</f>
        <v>500-999</v>
      </c>
      <c r="Y2860" t="str" cm="1">
        <f t="array" ref="Y2860">_xlfn.IFS(fact_orders[[#This Row],[Discount%]]&lt;0.2,"10-19%",fact_orders[[#This Row],[Discount%]]&lt;0.3,"20-29%",fact_orders[[#This Row],[Discount%]]&lt;0.4,"30-39%",fact_orders[[#This Row],[Discount%]]&lt;0.5,"40-49%",TRUE,"50%+")</f>
        <v>40-49%</v>
      </c>
    </row>
    <row r="2861" spans="1:25" hidden="1" x14ac:dyDescent="0.3">
      <c r="A2861" t="s">
        <v>6277</v>
      </c>
      <c r="B2861" t="s">
        <v>3340</v>
      </c>
      <c r="C2861" t="s">
        <v>2689</v>
      </c>
      <c r="D2861" s="2">
        <v>44716</v>
      </c>
      <c r="E2861">
        <v>236</v>
      </c>
      <c r="F2861" s="4">
        <v>0.4</v>
      </c>
      <c r="G2861" t="s">
        <v>2115</v>
      </c>
      <c r="H2861" t="s">
        <v>2630</v>
      </c>
      <c r="I2861" t="s">
        <v>2631</v>
      </c>
      <c r="J2861" t="s">
        <v>2676</v>
      </c>
      <c r="K2861" t="s">
        <v>2119</v>
      </c>
      <c r="L2861" t="s">
        <v>33</v>
      </c>
      <c r="M2861">
        <v>4</v>
      </c>
      <c r="N2861">
        <v>31</v>
      </c>
      <c r="O2861" t="s">
        <v>3341</v>
      </c>
      <c r="P2861" t="s">
        <v>3332</v>
      </c>
      <c r="Q2861" s="7">
        <f>fact_orders[[#This Row],[Original Price]]*(1-fact_orders[[#This Row],[Discount%]])</f>
        <v>141.6</v>
      </c>
      <c r="R2861">
        <f>fact_orders[[#This Row],[Original Price]]*fact_orders[[#This Row],[Discount%]]</f>
        <v>94.4</v>
      </c>
      <c r="S2861">
        <f>YEAR(fact_orders[[#This Row],[Date]])</f>
        <v>2022</v>
      </c>
      <c r="T2861">
        <f>MONTH(fact_orders[[#This Row],[Date]])</f>
        <v>6</v>
      </c>
      <c r="U2861" t="str">
        <f>TEXT(fact_orders[[#This Row],[Date]],"mmm-yyyy")</f>
        <v>Jun-2022</v>
      </c>
      <c r="V2861" t="str">
        <f>"Q"&amp;ROUNDUP(MONTH(fact_orders[[#This Row],[Date]])/3,0)</f>
        <v>Q2</v>
      </c>
      <c r="W2861" t="str" cm="1">
        <f t="array" ref="W2861">_xlfn.IFS(
fact_orders[[#This Row],[dim_customers.Customer Age]]&lt;=25,"18-25",
fact_orders[[#This Row],[dim_customers.Customer Age]]&lt;=35,"26-35",
fact_orders[[#This Row],[dim_customers.Customer Age]]&lt;=45,"36-45",
fact_orders[[#This Row],[dim_customers.Customer Age]]&lt;=55,"46-55",
TRUE,"56+"
)</f>
        <v>26-35</v>
      </c>
      <c r="X2861" t="str" cm="1">
        <f t="array" ref="X2861">_xlfn.IFS(fact_orders[[#This Row],[Original Price]]&lt;250,"Under 250", fact_orders[[#This Row],[Original Price]]&lt;500, "250-499",fact_orders[[#This Row],[Original Price]]&lt;1000,"500-999",fact_orders[[#This Row],[Original Price]]&lt;2000,"1000-1999",TRUE,"2000+")</f>
        <v>Under 250</v>
      </c>
      <c r="Y2861" t="str" cm="1">
        <f t="array" ref="Y2861">_xlfn.IFS(fact_orders[[#This Row],[Discount%]]&lt;0.2,"10-19%",fact_orders[[#This Row],[Discount%]]&lt;0.3,"20-29%",fact_orders[[#This Row],[Discount%]]&lt;0.4,"30-39%",fact_orders[[#This Row],[Discount%]]&lt;0.5,"40-49%",TRUE,"50%+")</f>
        <v>40-49%</v>
      </c>
    </row>
    <row r="2862" spans="1:25" hidden="1" x14ac:dyDescent="0.3">
      <c r="A2862" t="s">
        <v>6278</v>
      </c>
      <c r="B2862" t="s">
        <v>3342</v>
      </c>
      <c r="C2862" t="s">
        <v>2690</v>
      </c>
      <c r="D2862" s="2">
        <v>44486</v>
      </c>
      <c r="E2862">
        <v>444</v>
      </c>
      <c r="F2862" s="4">
        <v>0.4</v>
      </c>
      <c r="G2862" t="s">
        <v>2115</v>
      </c>
      <c r="H2862" t="s">
        <v>2630</v>
      </c>
      <c r="I2862" t="s">
        <v>2631</v>
      </c>
      <c r="J2862" t="s">
        <v>2676</v>
      </c>
      <c r="K2862" t="s">
        <v>2119</v>
      </c>
      <c r="L2862" t="s">
        <v>33</v>
      </c>
      <c r="M2862">
        <v>2</v>
      </c>
      <c r="N2862">
        <v>32</v>
      </c>
      <c r="O2862" t="s">
        <v>3341</v>
      </c>
      <c r="P2862" t="s">
        <v>3332</v>
      </c>
      <c r="Q2862" s="7">
        <f>fact_orders[[#This Row],[Original Price]]*(1-fact_orders[[#This Row],[Discount%]])</f>
        <v>266.39999999999998</v>
      </c>
      <c r="R2862">
        <f>fact_orders[[#This Row],[Original Price]]*fact_orders[[#This Row],[Discount%]]</f>
        <v>177.60000000000002</v>
      </c>
      <c r="S2862">
        <f>YEAR(fact_orders[[#This Row],[Date]])</f>
        <v>2021</v>
      </c>
      <c r="T2862">
        <f>MONTH(fact_orders[[#This Row],[Date]])</f>
        <v>10</v>
      </c>
      <c r="U2862" t="str">
        <f>TEXT(fact_orders[[#This Row],[Date]],"mmm-yyyy")</f>
        <v>Oct-2021</v>
      </c>
      <c r="V2862" t="str">
        <f>"Q"&amp;ROUNDUP(MONTH(fact_orders[[#This Row],[Date]])/3,0)</f>
        <v>Q4</v>
      </c>
      <c r="W2862" t="str" cm="1">
        <f t="array" ref="W2862">_xlfn.IFS(
fact_orders[[#This Row],[dim_customers.Customer Age]]&lt;=25,"18-25",
fact_orders[[#This Row],[dim_customers.Customer Age]]&lt;=35,"26-35",
fact_orders[[#This Row],[dim_customers.Customer Age]]&lt;=45,"36-45",
fact_orders[[#This Row],[dim_customers.Customer Age]]&lt;=55,"46-55",
TRUE,"56+"
)</f>
        <v>26-35</v>
      </c>
      <c r="X2862" t="str" cm="1">
        <f t="array" ref="X2862">_xlfn.IFS(fact_orders[[#This Row],[Original Price]]&lt;250,"Under 250", fact_orders[[#This Row],[Original Price]]&lt;500, "250-499",fact_orders[[#This Row],[Original Price]]&lt;1000,"500-999",fact_orders[[#This Row],[Original Price]]&lt;2000,"1000-1999",TRUE,"2000+")</f>
        <v>250-499</v>
      </c>
      <c r="Y2862" t="str" cm="1">
        <f t="array" ref="Y2862">_xlfn.IFS(fact_orders[[#This Row],[Discount%]]&lt;0.2,"10-19%",fact_orders[[#This Row],[Discount%]]&lt;0.3,"20-29%",fact_orders[[#This Row],[Discount%]]&lt;0.4,"30-39%",fact_orders[[#This Row],[Discount%]]&lt;0.5,"40-49%",TRUE,"50%+")</f>
        <v>40-49%</v>
      </c>
    </row>
    <row r="2863" spans="1:25" hidden="1" x14ac:dyDescent="0.3">
      <c r="A2863" t="s">
        <v>6279</v>
      </c>
      <c r="B2863" t="s">
        <v>3343</v>
      </c>
      <c r="C2863" t="s">
        <v>2691</v>
      </c>
      <c r="D2863" s="2">
        <v>44744</v>
      </c>
      <c r="E2863">
        <v>456</v>
      </c>
      <c r="F2863" s="4">
        <v>0.45</v>
      </c>
      <c r="G2863" t="s">
        <v>2115</v>
      </c>
      <c r="H2863" t="s">
        <v>2630</v>
      </c>
      <c r="I2863" t="s">
        <v>2631</v>
      </c>
      <c r="J2863" t="s">
        <v>2676</v>
      </c>
      <c r="K2863" t="s">
        <v>2119</v>
      </c>
      <c r="L2863" t="s">
        <v>33</v>
      </c>
      <c r="M2863">
        <v>5</v>
      </c>
      <c r="N2863">
        <v>33</v>
      </c>
      <c r="O2863" t="s">
        <v>3341</v>
      </c>
      <c r="P2863" t="s">
        <v>3332</v>
      </c>
      <c r="Q2863" s="7">
        <f>fact_orders[[#This Row],[Original Price]]*(1-fact_orders[[#This Row],[Discount%]])</f>
        <v>250.8</v>
      </c>
      <c r="R2863">
        <f>fact_orders[[#This Row],[Original Price]]*fact_orders[[#This Row],[Discount%]]</f>
        <v>205.20000000000002</v>
      </c>
      <c r="S2863">
        <f>YEAR(fact_orders[[#This Row],[Date]])</f>
        <v>2022</v>
      </c>
      <c r="T2863">
        <f>MONTH(fact_orders[[#This Row],[Date]])</f>
        <v>7</v>
      </c>
      <c r="U2863" t="str">
        <f>TEXT(fact_orders[[#This Row],[Date]],"mmm-yyyy")</f>
        <v>Jul-2022</v>
      </c>
      <c r="V2863" t="str">
        <f>"Q"&amp;ROUNDUP(MONTH(fact_orders[[#This Row],[Date]])/3,0)</f>
        <v>Q3</v>
      </c>
      <c r="W2863" t="str" cm="1">
        <f t="array" ref="W2863">_xlfn.IFS(
fact_orders[[#This Row],[dim_customers.Customer Age]]&lt;=25,"18-25",
fact_orders[[#This Row],[dim_customers.Customer Age]]&lt;=35,"26-35",
fact_orders[[#This Row],[dim_customers.Customer Age]]&lt;=45,"36-45",
fact_orders[[#This Row],[dim_customers.Customer Age]]&lt;=55,"46-55",
TRUE,"56+"
)</f>
        <v>26-35</v>
      </c>
      <c r="X2863" t="str" cm="1">
        <f t="array" ref="X2863">_xlfn.IFS(fact_orders[[#This Row],[Original Price]]&lt;250,"Under 250", fact_orders[[#This Row],[Original Price]]&lt;500, "250-499",fact_orders[[#This Row],[Original Price]]&lt;1000,"500-999",fact_orders[[#This Row],[Original Price]]&lt;2000,"1000-1999",TRUE,"2000+")</f>
        <v>250-499</v>
      </c>
      <c r="Y2863" t="str" cm="1">
        <f t="array" ref="Y2863">_xlfn.IFS(fact_orders[[#This Row],[Discount%]]&lt;0.2,"10-19%",fact_orders[[#This Row],[Discount%]]&lt;0.3,"20-29%",fact_orders[[#This Row],[Discount%]]&lt;0.4,"30-39%",fact_orders[[#This Row],[Discount%]]&lt;0.5,"40-49%",TRUE,"50%+")</f>
        <v>40-49%</v>
      </c>
    </row>
    <row r="2864" spans="1:25" hidden="1" x14ac:dyDescent="0.3">
      <c r="A2864" t="s">
        <v>6280</v>
      </c>
      <c r="B2864" t="s">
        <v>3344</v>
      </c>
      <c r="C2864" t="s">
        <v>2692</v>
      </c>
      <c r="D2864" s="2">
        <v>44304</v>
      </c>
      <c r="E2864">
        <v>963</v>
      </c>
      <c r="F2864" s="4">
        <v>0.45</v>
      </c>
      <c r="G2864" t="s">
        <v>2115</v>
      </c>
      <c r="H2864" t="s">
        <v>2630</v>
      </c>
      <c r="I2864" t="s">
        <v>2693</v>
      </c>
      <c r="J2864" t="s">
        <v>2642</v>
      </c>
      <c r="K2864" t="s">
        <v>2119</v>
      </c>
      <c r="L2864" t="s">
        <v>33</v>
      </c>
      <c r="M2864">
        <v>5</v>
      </c>
      <c r="N2864">
        <v>44</v>
      </c>
      <c r="O2864" t="s">
        <v>3345</v>
      </c>
      <c r="P2864" t="s">
        <v>3332</v>
      </c>
      <c r="Q2864" s="7">
        <f>fact_orders[[#This Row],[Original Price]]*(1-fact_orders[[#This Row],[Discount%]])</f>
        <v>529.65000000000009</v>
      </c>
      <c r="R2864">
        <f>fact_orders[[#This Row],[Original Price]]*fact_orders[[#This Row],[Discount%]]</f>
        <v>433.35</v>
      </c>
      <c r="S2864">
        <f>YEAR(fact_orders[[#This Row],[Date]])</f>
        <v>2021</v>
      </c>
      <c r="T2864">
        <f>MONTH(fact_orders[[#This Row],[Date]])</f>
        <v>4</v>
      </c>
      <c r="U2864" t="str">
        <f>TEXT(fact_orders[[#This Row],[Date]],"mmm-yyyy")</f>
        <v>Apr-2021</v>
      </c>
      <c r="V2864" t="str">
        <f>"Q"&amp;ROUNDUP(MONTH(fact_orders[[#This Row],[Date]])/3,0)</f>
        <v>Q2</v>
      </c>
      <c r="W2864" t="str" cm="1">
        <f t="array" ref="W2864">_xlfn.IFS(
fact_orders[[#This Row],[dim_customers.Customer Age]]&lt;=25,"18-25",
fact_orders[[#This Row],[dim_customers.Customer Age]]&lt;=35,"26-35",
fact_orders[[#This Row],[dim_customers.Customer Age]]&lt;=45,"36-45",
fact_orders[[#This Row],[dim_customers.Customer Age]]&lt;=55,"46-55",
TRUE,"56+"
)</f>
        <v>36-45</v>
      </c>
      <c r="X2864" t="str" cm="1">
        <f t="array" ref="X2864">_xlfn.IFS(fact_orders[[#This Row],[Original Price]]&lt;250,"Under 250", fact_orders[[#This Row],[Original Price]]&lt;500, "250-499",fact_orders[[#This Row],[Original Price]]&lt;1000,"500-999",fact_orders[[#This Row],[Original Price]]&lt;2000,"1000-1999",TRUE,"2000+")</f>
        <v>500-999</v>
      </c>
      <c r="Y2864" t="str" cm="1">
        <f t="array" ref="Y2864">_xlfn.IFS(fact_orders[[#This Row],[Discount%]]&lt;0.2,"10-19%",fact_orders[[#This Row],[Discount%]]&lt;0.3,"20-29%",fact_orders[[#This Row],[Discount%]]&lt;0.4,"30-39%",fact_orders[[#This Row],[Discount%]]&lt;0.5,"40-49%",TRUE,"50%+")</f>
        <v>40-49%</v>
      </c>
    </row>
    <row r="2865" spans="1:25" hidden="1" x14ac:dyDescent="0.3">
      <c r="A2865" t="s">
        <v>6281</v>
      </c>
      <c r="B2865" t="s">
        <v>3346</v>
      </c>
      <c r="C2865" t="s">
        <v>2694</v>
      </c>
      <c r="D2865" s="2">
        <v>44454</v>
      </c>
      <c r="E2865">
        <v>456</v>
      </c>
      <c r="F2865" s="4">
        <v>0.45</v>
      </c>
      <c r="G2865" t="s">
        <v>2115</v>
      </c>
      <c r="H2865" t="s">
        <v>2630</v>
      </c>
      <c r="I2865" t="s">
        <v>2693</v>
      </c>
      <c r="J2865" t="s">
        <v>2642</v>
      </c>
      <c r="K2865" t="s">
        <v>2119</v>
      </c>
      <c r="L2865" t="s">
        <v>33</v>
      </c>
      <c r="M2865">
        <v>5</v>
      </c>
      <c r="N2865">
        <v>45</v>
      </c>
      <c r="O2865" t="s">
        <v>3345</v>
      </c>
      <c r="P2865" t="s">
        <v>3332</v>
      </c>
      <c r="Q2865" s="7">
        <f>fact_orders[[#This Row],[Original Price]]*(1-fact_orders[[#This Row],[Discount%]])</f>
        <v>250.8</v>
      </c>
      <c r="R2865">
        <f>fact_orders[[#This Row],[Original Price]]*fact_orders[[#This Row],[Discount%]]</f>
        <v>205.20000000000002</v>
      </c>
      <c r="S2865">
        <f>YEAR(fact_orders[[#This Row],[Date]])</f>
        <v>2021</v>
      </c>
      <c r="T2865">
        <f>MONTH(fact_orders[[#This Row],[Date]])</f>
        <v>9</v>
      </c>
      <c r="U2865" t="str">
        <f>TEXT(fact_orders[[#This Row],[Date]],"mmm-yyyy")</f>
        <v>Sep-2021</v>
      </c>
      <c r="V2865" t="str">
        <f>"Q"&amp;ROUNDUP(MONTH(fact_orders[[#This Row],[Date]])/3,0)</f>
        <v>Q3</v>
      </c>
      <c r="W2865" t="str" cm="1">
        <f t="array" ref="W2865">_xlfn.IFS(
fact_orders[[#This Row],[dim_customers.Customer Age]]&lt;=25,"18-25",
fact_orders[[#This Row],[dim_customers.Customer Age]]&lt;=35,"26-35",
fact_orders[[#This Row],[dim_customers.Customer Age]]&lt;=45,"36-45",
fact_orders[[#This Row],[dim_customers.Customer Age]]&lt;=55,"46-55",
TRUE,"56+"
)</f>
        <v>36-45</v>
      </c>
      <c r="X2865" t="str" cm="1">
        <f t="array" ref="X2865">_xlfn.IFS(fact_orders[[#This Row],[Original Price]]&lt;250,"Under 250", fact_orders[[#This Row],[Original Price]]&lt;500, "250-499",fact_orders[[#This Row],[Original Price]]&lt;1000,"500-999",fact_orders[[#This Row],[Original Price]]&lt;2000,"1000-1999",TRUE,"2000+")</f>
        <v>250-499</v>
      </c>
      <c r="Y2865" t="str" cm="1">
        <f t="array" ref="Y2865">_xlfn.IFS(fact_orders[[#This Row],[Discount%]]&lt;0.2,"10-19%",fact_orders[[#This Row],[Discount%]]&lt;0.3,"20-29%",fact_orders[[#This Row],[Discount%]]&lt;0.4,"30-39%",fact_orders[[#This Row],[Discount%]]&lt;0.5,"40-49%",TRUE,"50%+")</f>
        <v>40-49%</v>
      </c>
    </row>
    <row r="2866" spans="1:25" hidden="1" x14ac:dyDescent="0.3">
      <c r="A2866" t="s">
        <v>6282</v>
      </c>
      <c r="B2866" t="s">
        <v>3347</v>
      </c>
      <c r="C2866" t="s">
        <v>2695</v>
      </c>
      <c r="D2866" s="2">
        <v>44686</v>
      </c>
      <c r="E2866">
        <v>1189</v>
      </c>
      <c r="F2866" s="4">
        <v>0.47</v>
      </c>
      <c r="G2866" t="s">
        <v>2115</v>
      </c>
      <c r="H2866" t="s">
        <v>2630</v>
      </c>
      <c r="I2866" t="s">
        <v>2693</v>
      </c>
      <c r="J2866" t="s">
        <v>2642</v>
      </c>
      <c r="K2866" t="s">
        <v>2119</v>
      </c>
      <c r="L2866" t="s">
        <v>33</v>
      </c>
      <c r="M2866">
        <v>4</v>
      </c>
      <c r="N2866">
        <v>46</v>
      </c>
      <c r="O2866" t="s">
        <v>3348</v>
      </c>
      <c r="P2866" t="s">
        <v>3349</v>
      </c>
      <c r="Q2866" s="7">
        <f>fact_orders[[#This Row],[Original Price]]*(1-fact_orders[[#This Row],[Discount%]])</f>
        <v>630.17000000000007</v>
      </c>
      <c r="R2866">
        <f>fact_orders[[#This Row],[Original Price]]*fact_orders[[#This Row],[Discount%]]</f>
        <v>558.82999999999993</v>
      </c>
      <c r="S2866">
        <f>YEAR(fact_orders[[#This Row],[Date]])</f>
        <v>2022</v>
      </c>
      <c r="T2866">
        <f>MONTH(fact_orders[[#This Row],[Date]])</f>
        <v>5</v>
      </c>
      <c r="U2866" t="str">
        <f>TEXT(fact_orders[[#This Row],[Date]],"mmm-yyyy")</f>
        <v>May-2022</v>
      </c>
      <c r="V2866" t="str">
        <f>"Q"&amp;ROUNDUP(MONTH(fact_orders[[#This Row],[Date]])/3,0)</f>
        <v>Q2</v>
      </c>
      <c r="W2866" t="str" cm="1">
        <f t="array" ref="W2866">_xlfn.IFS(
fact_orders[[#This Row],[dim_customers.Customer Age]]&lt;=25,"18-25",
fact_orders[[#This Row],[dim_customers.Customer Age]]&lt;=35,"26-35",
fact_orders[[#This Row],[dim_customers.Customer Age]]&lt;=45,"36-45",
fact_orders[[#This Row],[dim_customers.Customer Age]]&lt;=55,"46-55",
TRUE,"56+"
)</f>
        <v>46-55</v>
      </c>
      <c r="X2866" t="str" cm="1">
        <f t="array" ref="X2866">_xlfn.IFS(fact_orders[[#This Row],[Original Price]]&lt;250,"Under 250", fact_orders[[#This Row],[Original Price]]&lt;500, "250-499",fact_orders[[#This Row],[Original Price]]&lt;1000,"500-999",fact_orders[[#This Row],[Original Price]]&lt;2000,"1000-1999",TRUE,"2000+")</f>
        <v>1000-1999</v>
      </c>
      <c r="Y2866" t="str" cm="1">
        <f t="array" ref="Y2866">_xlfn.IFS(fact_orders[[#This Row],[Discount%]]&lt;0.2,"10-19%",fact_orders[[#This Row],[Discount%]]&lt;0.3,"20-29%",fact_orders[[#This Row],[Discount%]]&lt;0.4,"30-39%",fact_orders[[#This Row],[Discount%]]&lt;0.5,"40-49%",TRUE,"50%+")</f>
        <v>40-49%</v>
      </c>
    </row>
    <row r="2867" spans="1:25" hidden="1" x14ac:dyDescent="0.3">
      <c r="A2867" t="s">
        <v>6283</v>
      </c>
      <c r="B2867" t="s">
        <v>3350</v>
      </c>
      <c r="C2867" t="s">
        <v>2696</v>
      </c>
      <c r="D2867" s="2">
        <v>44812</v>
      </c>
      <c r="E2867">
        <v>1298</v>
      </c>
      <c r="F2867" s="4">
        <v>0.47</v>
      </c>
      <c r="G2867" t="s">
        <v>2115</v>
      </c>
      <c r="H2867" t="s">
        <v>2630</v>
      </c>
      <c r="I2867" t="s">
        <v>2693</v>
      </c>
      <c r="J2867" t="s">
        <v>2642</v>
      </c>
      <c r="K2867" t="s">
        <v>2119</v>
      </c>
      <c r="L2867" t="s">
        <v>29</v>
      </c>
      <c r="M2867">
        <v>4</v>
      </c>
      <c r="N2867">
        <v>47</v>
      </c>
      <c r="O2867" t="s">
        <v>3348</v>
      </c>
      <c r="P2867" t="s">
        <v>3349</v>
      </c>
      <c r="Q2867" s="7">
        <f>fact_orders[[#This Row],[Original Price]]*(1-fact_orders[[#This Row],[Discount%]])</f>
        <v>687.94</v>
      </c>
      <c r="R2867">
        <f>fact_orders[[#This Row],[Original Price]]*fact_orders[[#This Row],[Discount%]]</f>
        <v>610.05999999999995</v>
      </c>
      <c r="S2867">
        <f>YEAR(fact_orders[[#This Row],[Date]])</f>
        <v>2022</v>
      </c>
      <c r="T2867">
        <f>MONTH(fact_orders[[#This Row],[Date]])</f>
        <v>9</v>
      </c>
      <c r="U2867" t="str">
        <f>TEXT(fact_orders[[#This Row],[Date]],"mmm-yyyy")</f>
        <v>Sep-2022</v>
      </c>
      <c r="V2867" t="str">
        <f>"Q"&amp;ROUNDUP(MONTH(fact_orders[[#This Row],[Date]])/3,0)</f>
        <v>Q3</v>
      </c>
      <c r="W2867" t="str" cm="1">
        <f t="array" ref="W2867">_xlfn.IFS(
fact_orders[[#This Row],[dim_customers.Customer Age]]&lt;=25,"18-25",
fact_orders[[#This Row],[dim_customers.Customer Age]]&lt;=35,"26-35",
fact_orders[[#This Row],[dim_customers.Customer Age]]&lt;=45,"36-45",
fact_orders[[#This Row],[dim_customers.Customer Age]]&lt;=55,"46-55",
TRUE,"56+"
)</f>
        <v>46-55</v>
      </c>
      <c r="X2867" t="str" cm="1">
        <f t="array" ref="X2867">_xlfn.IFS(fact_orders[[#This Row],[Original Price]]&lt;250,"Under 250", fact_orders[[#This Row],[Original Price]]&lt;500, "250-499",fact_orders[[#This Row],[Original Price]]&lt;1000,"500-999",fact_orders[[#This Row],[Original Price]]&lt;2000,"1000-1999",TRUE,"2000+")</f>
        <v>1000-1999</v>
      </c>
      <c r="Y2867" t="str" cm="1">
        <f t="array" ref="Y2867">_xlfn.IFS(fact_orders[[#This Row],[Discount%]]&lt;0.2,"10-19%",fact_orders[[#This Row],[Discount%]]&lt;0.3,"20-29%",fact_orders[[#This Row],[Discount%]]&lt;0.4,"30-39%",fact_orders[[#This Row],[Discount%]]&lt;0.5,"40-49%",TRUE,"50%+")</f>
        <v>40-49%</v>
      </c>
    </row>
    <row r="2868" spans="1:25" hidden="1" x14ac:dyDescent="0.3">
      <c r="A2868" t="s">
        <v>6284</v>
      </c>
      <c r="B2868" t="s">
        <v>3351</v>
      </c>
      <c r="C2868" t="s">
        <v>2697</v>
      </c>
      <c r="D2868" s="2">
        <v>44593</v>
      </c>
      <c r="E2868">
        <v>1456</v>
      </c>
      <c r="F2868" s="4">
        <v>0.46</v>
      </c>
      <c r="G2868" t="s">
        <v>2115</v>
      </c>
      <c r="H2868" t="s">
        <v>2630</v>
      </c>
      <c r="I2868" t="s">
        <v>2693</v>
      </c>
      <c r="J2868" t="s">
        <v>2642</v>
      </c>
      <c r="K2868" t="s">
        <v>2119</v>
      </c>
      <c r="L2868" t="s">
        <v>29</v>
      </c>
      <c r="M2868">
        <v>4</v>
      </c>
      <c r="N2868">
        <v>48</v>
      </c>
      <c r="O2868" t="s">
        <v>3348</v>
      </c>
      <c r="P2868" t="s">
        <v>3349</v>
      </c>
      <c r="Q2868" s="7">
        <f>fact_orders[[#This Row],[Original Price]]*(1-fact_orders[[#This Row],[Discount%]])</f>
        <v>786.24</v>
      </c>
      <c r="R2868">
        <f>fact_orders[[#This Row],[Original Price]]*fact_orders[[#This Row],[Discount%]]</f>
        <v>669.76</v>
      </c>
      <c r="S2868">
        <f>YEAR(fact_orders[[#This Row],[Date]])</f>
        <v>2022</v>
      </c>
      <c r="T2868">
        <f>MONTH(fact_orders[[#This Row],[Date]])</f>
        <v>2</v>
      </c>
      <c r="U2868" t="str">
        <f>TEXT(fact_orders[[#This Row],[Date]],"mmm-yyyy")</f>
        <v>Feb-2022</v>
      </c>
      <c r="V2868" t="str">
        <f>"Q"&amp;ROUNDUP(MONTH(fact_orders[[#This Row],[Date]])/3,0)</f>
        <v>Q1</v>
      </c>
      <c r="W2868" t="str" cm="1">
        <f t="array" ref="W2868">_xlfn.IFS(
fact_orders[[#This Row],[dim_customers.Customer Age]]&lt;=25,"18-25",
fact_orders[[#This Row],[dim_customers.Customer Age]]&lt;=35,"26-35",
fact_orders[[#This Row],[dim_customers.Customer Age]]&lt;=45,"36-45",
fact_orders[[#This Row],[dim_customers.Customer Age]]&lt;=55,"46-55",
TRUE,"56+"
)</f>
        <v>46-55</v>
      </c>
      <c r="X2868" t="str" cm="1">
        <f t="array" ref="X2868">_xlfn.IFS(fact_orders[[#This Row],[Original Price]]&lt;250,"Under 250", fact_orders[[#This Row],[Original Price]]&lt;500, "250-499",fact_orders[[#This Row],[Original Price]]&lt;1000,"500-999",fact_orders[[#This Row],[Original Price]]&lt;2000,"1000-1999",TRUE,"2000+")</f>
        <v>1000-1999</v>
      </c>
      <c r="Y2868" t="str" cm="1">
        <f t="array" ref="Y2868">_xlfn.IFS(fact_orders[[#This Row],[Discount%]]&lt;0.2,"10-19%",fact_orders[[#This Row],[Discount%]]&lt;0.3,"20-29%",fact_orders[[#This Row],[Discount%]]&lt;0.4,"30-39%",fact_orders[[#This Row],[Discount%]]&lt;0.5,"40-49%",TRUE,"50%+")</f>
        <v>40-49%</v>
      </c>
    </row>
    <row r="2869" spans="1:25" hidden="1" x14ac:dyDescent="0.3">
      <c r="A2869" t="s">
        <v>6285</v>
      </c>
      <c r="B2869" t="s">
        <v>3352</v>
      </c>
      <c r="C2869" t="s">
        <v>2698</v>
      </c>
      <c r="D2869" s="2">
        <v>44509</v>
      </c>
      <c r="E2869">
        <v>1478</v>
      </c>
      <c r="F2869" s="4">
        <v>0.46</v>
      </c>
      <c r="G2869" t="s">
        <v>2115</v>
      </c>
      <c r="H2869" t="s">
        <v>2630</v>
      </c>
      <c r="I2869" t="s">
        <v>2693</v>
      </c>
      <c r="J2869" t="s">
        <v>2642</v>
      </c>
      <c r="K2869" t="s">
        <v>2119</v>
      </c>
      <c r="L2869" t="s">
        <v>29</v>
      </c>
      <c r="M2869">
        <v>5</v>
      </c>
      <c r="N2869">
        <v>49</v>
      </c>
      <c r="O2869" t="s">
        <v>3348</v>
      </c>
      <c r="P2869" t="s">
        <v>3349</v>
      </c>
      <c r="Q2869" s="7">
        <f>fact_orders[[#This Row],[Original Price]]*(1-fact_orders[[#This Row],[Discount%]])</f>
        <v>798.12</v>
      </c>
      <c r="R2869">
        <f>fact_orders[[#This Row],[Original Price]]*fact_orders[[#This Row],[Discount%]]</f>
        <v>679.88</v>
      </c>
      <c r="S2869">
        <f>YEAR(fact_orders[[#This Row],[Date]])</f>
        <v>2021</v>
      </c>
      <c r="T2869">
        <f>MONTH(fact_orders[[#This Row],[Date]])</f>
        <v>11</v>
      </c>
      <c r="U2869" t="str">
        <f>TEXT(fact_orders[[#This Row],[Date]],"mmm-yyyy")</f>
        <v>Nov-2021</v>
      </c>
      <c r="V2869" t="str">
        <f>"Q"&amp;ROUNDUP(MONTH(fact_orders[[#This Row],[Date]])/3,0)</f>
        <v>Q4</v>
      </c>
      <c r="W2869" t="str" cm="1">
        <f t="array" ref="W2869">_xlfn.IFS(
fact_orders[[#This Row],[dim_customers.Customer Age]]&lt;=25,"18-25",
fact_orders[[#This Row],[dim_customers.Customer Age]]&lt;=35,"26-35",
fact_orders[[#This Row],[dim_customers.Customer Age]]&lt;=45,"36-45",
fact_orders[[#This Row],[dim_customers.Customer Age]]&lt;=55,"46-55",
TRUE,"56+"
)</f>
        <v>46-55</v>
      </c>
      <c r="X2869" t="str" cm="1">
        <f t="array" ref="X2869">_xlfn.IFS(fact_orders[[#This Row],[Original Price]]&lt;250,"Under 250", fact_orders[[#This Row],[Original Price]]&lt;500, "250-499",fact_orders[[#This Row],[Original Price]]&lt;1000,"500-999",fact_orders[[#This Row],[Original Price]]&lt;2000,"1000-1999",TRUE,"2000+")</f>
        <v>1000-1999</v>
      </c>
      <c r="Y2869" t="str" cm="1">
        <f t="array" ref="Y2869">_xlfn.IFS(fact_orders[[#This Row],[Discount%]]&lt;0.2,"10-19%",fact_orders[[#This Row],[Discount%]]&lt;0.3,"20-29%",fact_orders[[#This Row],[Discount%]]&lt;0.4,"30-39%",fact_orders[[#This Row],[Discount%]]&lt;0.5,"40-49%",TRUE,"50%+")</f>
        <v>40-49%</v>
      </c>
    </row>
    <row r="2870" spans="1:25" hidden="1" x14ac:dyDescent="0.3">
      <c r="A2870" t="s">
        <v>6286</v>
      </c>
      <c r="B2870" t="s">
        <v>3353</v>
      </c>
      <c r="C2870" t="s">
        <v>2699</v>
      </c>
      <c r="D2870" s="2">
        <v>44277</v>
      </c>
      <c r="E2870">
        <v>256</v>
      </c>
      <c r="F2870" s="4">
        <v>0.46</v>
      </c>
      <c r="G2870" t="s">
        <v>2115</v>
      </c>
      <c r="H2870" t="s">
        <v>2630</v>
      </c>
      <c r="I2870" t="s">
        <v>2693</v>
      </c>
      <c r="J2870" t="s">
        <v>2642</v>
      </c>
      <c r="K2870" t="s">
        <v>2119</v>
      </c>
      <c r="L2870" t="s">
        <v>29</v>
      </c>
      <c r="M2870">
        <v>5</v>
      </c>
      <c r="N2870">
        <v>17</v>
      </c>
      <c r="O2870" t="s">
        <v>3354</v>
      </c>
      <c r="P2870" t="s">
        <v>3349</v>
      </c>
      <c r="Q2870" s="7">
        <f>fact_orders[[#This Row],[Original Price]]*(1-fact_orders[[#This Row],[Discount%]])</f>
        <v>138.24</v>
      </c>
      <c r="R2870">
        <f>fact_orders[[#This Row],[Original Price]]*fact_orders[[#This Row],[Discount%]]</f>
        <v>117.76</v>
      </c>
      <c r="S2870">
        <f>YEAR(fact_orders[[#This Row],[Date]])</f>
        <v>2021</v>
      </c>
      <c r="T2870">
        <f>MONTH(fact_orders[[#This Row],[Date]])</f>
        <v>3</v>
      </c>
      <c r="U2870" t="str">
        <f>TEXT(fact_orders[[#This Row],[Date]],"mmm-yyyy")</f>
        <v>Mar-2021</v>
      </c>
      <c r="V2870" t="str">
        <f>"Q"&amp;ROUNDUP(MONTH(fact_orders[[#This Row],[Date]])/3,0)</f>
        <v>Q1</v>
      </c>
      <c r="W2870" t="str" cm="1">
        <f t="array" ref="W2870">_xlfn.IFS(
fact_orders[[#This Row],[dim_customers.Customer Age]]&lt;=25,"18-25",
fact_orders[[#This Row],[dim_customers.Customer Age]]&lt;=35,"26-35",
fact_orders[[#This Row],[dim_customers.Customer Age]]&lt;=45,"36-45",
fact_orders[[#This Row],[dim_customers.Customer Age]]&lt;=55,"46-55",
TRUE,"56+"
)</f>
        <v>18-25</v>
      </c>
      <c r="X2870" t="str" cm="1">
        <f t="array" ref="X2870">_xlfn.IFS(fact_orders[[#This Row],[Original Price]]&lt;250,"Under 250", fact_orders[[#This Row],[Original Price]]&lt;500, "250-499",fact_orders[[#This Row],[Original Price]]&lt;1000,"500-999",fact_orders[[#This Row],[Original Price]]&lt;2000,"1000-1999",TRUE,"2000+")</f>
        <v>250-499</v>
      </c>
      <c r="Y2870" t="str" cm="1">
        <f t="array" ref="Y2870">_xlfn.IFS(fact_orders[[#This Row],[Discount%]]&lt;0.2,"10-19%",fact_orders[[#This Row],[Discount%]]&lt;0.3,"20-29%",fact_orders[[#This Row],[Discount%]]&lt;0.4,"30-39%",fact_orders[[#This Row],[Discount%]]&lt;0.5,"40-49%",TRUE,"50%+")</f>
        <v>40-49%</v>
      </c>
    </row>
    <row r="2871" spans="1:25" hidden="1" x14ac:dyDescent="0.3">
      <c r="A2871" t="s">
        <v>6287</v>
      </c>
      <c r="B2871" t="s">
        <v>3355</v>
      </c>
      <c r="C2871" t="s">
        <v>2700</v>
      </c>
      <c r="D2871" s="2">
        <v>44293</v>
      </c>
      <c r="E2871">
        <v>2698</v>
      </c>
      <c r="F2871" s="4">
        <v>0.3</v>
      </c>
      <c r="G2871" t="s">
        <v>2115</v>
      </c>
      <c r="H2871" t="s">
        <v>2630</v>
      </c>
      <c r="I2871" t="s">
        <v>2693</v>
      </c>
      <c r="J2871" t="s">
        <v>2642</v>
      </c>
      <c r="K2871" t="s">
        <v>2119</v>
      </c>
      <c r="L2871" t="s">
        <v>29</v>
      </c>
      <c r="M2871">
        <v>3</v>
      </c>
      <c r="N2871">
        <v>18</v>
      </c>
      <c r="O2871" t="s">
        <v>3354</v>
      </c>
      <c r="P2871" t="s">
        <v>3349</v>
      </c>
      <c r="Q2871" s="7">
        <f>fact_orders[[#This Row],[Original Price]]*(1-fact_orders[[#This Row],[Discount%]])</f>
        <v>1888.6</v>
      </c>
      <c r="R2871">
        <f>fact_orders[[#This Row],[Original Price]]*fact_orders[[#This Row],[Discount%]]</f>
        <v>809.4</v>
      </c>
      <c r="S2871">
        <f>YEAR(fact_orders[[#This Row],[Date]])</f>
        <v>2021</v>
      </c>
      <c r="T2871">
        <f>MONTH(fact_orders[[#This Row],[Date]])</f>
        <v>4</v>
      </c>
      <c r="U2871" t="str">
        <f>TEXT(fact_orders[[#This Row],[Date]],"mmm-yyyy")</f>
        <v>Apr-2021</v>
      </c>
      <c r="V2871" t="str">
        <f>"Q"&amp;ROUNDUP(MONTH(fact_orders[[#This Row],[Date]])/3,0)</f>
        <v>Q2</v>
      </c>
      <c r="W2871" t="str" cm="1">
        <f t="array" ref="W2871">_xlfn.IFS(
fact_orders[[#This Row],[dim_customers.Customer Age]]&lt;=25,"18-25",
fact_orders[[#This Row],[dim_customers.Customer Age]]&lt;=35,"26-35",
fact_orders[[#This Row],[dim_customers.Customer Age]]&lt;=45,"36-45",
fact_orders[[#This Row],[dim_customers.Customer Age]]&lt;=55,"46-55",
TRUE,"56+"
)</f>
        <v>18-25</v>
      </c>
      <c r="X2871" t="str" cm="1">
        <f t="array" ref="X2871">_xlfn.IFS(fact_orders[[#This Row],[Original Price]]&lt;250,"Under 250", fact_orders[[#This Row],[Original Price]]&lt;500, "250-499",fact_orders[[#This Row],[Original Price]]&lt;1000,"500-999",fact_orders[[#This Row],[Original Price]]&lt;2000,"1000-1999",TRUE,"2000+")</f>
        <v>2000+</v>
      </c>
      <c r="Y2871" t="str" cm="1">
        <f t="array" ref="Y2871">_xlfn.IFS(fact_orders[[#This Row],[Discount%]]&lt;0.2,"10-19%",fact_orders[[#This Row],[Discount%]]&lt;0.3,"20-29%",fact_orders[[#This Row],[Discount%]]&lt;0.4,"30-39%",fact_orders[[#This Row],[Discount%]]&lt;0.5,"40-49%",TRUE,"50%+")</f>
        <v>30-39%</v>
      </c>
    </row>
    <row r="2872" spans="1:25" hidden="1" x14ac:dyDescent="0.3">
      <c r="A2872" t="s">
        <v>6288</v>
      </c>
      <c r="B2872" t="s">
        <v>3356</v>
      </c>
      <c r="C2872" t="s">
        <v>2701</v>
      </c>
      <c r="D2872" s="2">
        <v>44747</v>
      </c>
      <c r="E2872">
        <v>2364</v>
      </c>
      <c r="F2872" s="4">
        <v>0.3</v>
      </c>
      <c r="G2872" t="s">
        <v>2115</v>
      </c>
      <c r="H2872" t="s">
        <v>2630</v>
      </c>
      <c r="I2872" t="s">
        <v>2693</v>
      </c>
      <c r="J2872" t="s">
        <v>2642</v>
      </c>
      <c r="K2872" t="s">
        <v>2119</v>
      </c>
      <c r="L2872" t="s">
        <v>29</v>
      </c>
      <c r="M2872">
        <v>5</v>
      </c>
      <c r="N2872">
        <v>19</v>
      </c>
      <c r="O2872" t="s">
        <v>3354</v>
      </c>
      <c r="P2872" t="s">
        <v>3349</v>
      </c>
      <c r="Q2872" s="7">
        <f>fact_orders[[#This Row],[Original Price]]*(1-fact_orders[[#This Row],[Discount%]])</f>
        <v>1654.8</v>
      </c>
      <c r="R2872">
        <f>fact_orders[[#This Row],[Original Price]]*fact_orders[[#This Row],[Discount%]]</f>
        <v>709.19999999999993</v>
      </c>
      <c r="S2872">
        <f>YEAR(fact_orders[[#This Row],[Date]])</f>
        <v>2022</v>
      </c>
      <c r="T2872">
        <f>MONTH(fact_orders[[#This Row],[Date]])</f>
        <v>7</v>
      </c>
      <c r="U2872" t="str">
        <f>TEXT(fact_orders[[#This Row],[Date]],"mmm-yyyy")</f>
        <v>Jul-2022</v>
      </c>
      <c r="V2872" t="str">
        <f>"Q"&amp;ROUNDUP(MONTH(fact_orders[[#This Row],[Date]])/3,0)</f>
        <v>Q3</v>
      </c>
      <c r="W2872" t="str" cm="1">
        <f t="array" ref="W2872">_xlfn.IFS(
fact_orders[[#This Row],[dim_customers.Customer Age]]&lt;=25,"18-25",
fact_orders[[#This Row],[dim_customers.Customer Age]]&lt;=35,"26-35",
fact_orders[[#This Row],[dim_customers.Customer Age]]&lt;=45,"36-45",
fact_orders[[#This Row],[dim_customers.Customer Age]]&lt;=55,"46-55",
TRUE,"56+"
)</f>
        <v>18-25</v>
      </c>
      <c r="X2872" t="str" cm="1">
        <f t="array" ref="X2872">_xlfn.IFS(fact_orders[[#This Row],[Original Price]]&lt;250,"Under 250", fact_orders[[#This Row],[Original Price]]&lt;500, "250-499",fact_orders[[#This Row],[Original Price]]&lt;1000,"500-999",fact_orders[[#This Row],[Original Price]]&lt;2000,"1000-1999",TRUE,"2000+")</f>
        <v>2000+</v>
      </c>
      <c r="Y2872" t="str" cm="1">
        <f t="array" ref="Y2872">_xlfn.IFS(fact_orders[[#This Row],[Discount%]]&lt;0.2,"10-19%",fact_orders[[#This Row],[Discount%]]&lt;0.3,"20-29%",fact_orders[[#This Row],[Discount%]]&lt;0.4,"30-39%",fact_orders[[#This Row],[Discount%]]&lt;0.5,"40-49%",TRUE,"50%+")</f>
        <v>30-39%</v>
      </c>
    </row>
    <row r="2873" spans="1:25" hidden="1" x14ac:dyDescent="0.3">
      <c r="A2873" t="s">
        <v>6289</v>
      </c>
      <c r="B2873" t="s">
        <v>3357</v>
      </c>
      <c r="C2873" t="s">
        <v>2702</v>
      </c>
      <c r="D2873" s="2">
        <v>44674</v>
      </c>
      <c r="E2873">
        <v>1236</v>
      </c>
      <c r="F2873" s="4">
        <v>0.3</v>
      </c>
      <c r="G2873" t="s">
        <v>2115</v>
      </c>
      <c r="H2873" t="s">
        <v>2630</v>
      </c>
      <c r="I2873" t="s">
        <v>2693</v>
      </c>
      <c r="J2873" t="s">
        <v>2118</v>
      </c>
      <c r="K2873" t="s">
        <v>2119</v>
      </c>
      <c r="L2873" t="s">
        <v>16</v>
      </c>
      <c r="M2873">
        <v>5</v>
      </c>
      <c r="N2873">
        <v>20</v>
      </c>
      <c r="O2873" t="s">
        <v>3354</v>
      </c>
      <c r="P2873" t="s">
        <v>3349</v>
      </c>
      <c r="Q2873" s="7">
        <f>fact_orders[[#This Row],[Original Price]]*(1-fact_orders[[#This Row],[Discount%]])</f>
        <v>865.19999999999993</v>
      </c>
      <c r="R2873">
        <f>fact_orders[[#This Row],[Original Price]]*fact_orders[[#This Row],[Discount%]]</f>
        <v>370.8</v>
      </c>
      <c r="S2873">
        <f>YEAR(fact_orders[[#This Row],[Date]])</f>
        <v>2022</v>
      </c>
      <c r="T2873">
        <f>MONTH(fact_orders[[#This Row],[Date]])</f>
        <v>4</v>
      </c>
      <c r="U2873" t="str">
        <f>TEXT(fact_orders[[#This Row],[Date]],"mmm-yyyy")</f>
        <v>Apr-2022</v>
      </c>
      <c r="V2873" t="str">
        <f>"Q"&amp;ROUNDUP(MONTH(fact_orders[[#This Row],[Date]])/3,0)</f>
        <v>Q2</v>
      </c>
      <c r="W2873" t="str" cm="1">
        <f t="array" ref="W2873">_xlfn.IFS(
fact_orders[[#This Row],[dim_customers.Customer Age]]&lt;=25,"18-25",
fact_orders[[#This Row],[dim_customers.Customer Age]]&lt;=35,"26-35",
fact_orders[[#This Row],[dim_customers.Customer Age]]&lt;=45,"36-45",
fact_orders[[#This Row],[dim_customers.Customer Age]]&lt;=55,"46-55",
TRUE,"56+"
)</f>
        <v>18-25</v>
      </c>
      <c r="X2873" t="str" cm="1">
        <f t="array" ref="X2873">_xlfn.IFS(fact_orders[[#This Row],[Original Price]]&lt;250,"Under 250", fact_orders[[#This Row],[Original Price]]&lt;500, "250-499",fact_orders[[#This Row],[Original Price]]&lt;1000,"500-999",fact_orders[[#This Row],[Original Price]]&lt;2000,"1000-1999",TRUE,"2000+")</f>
        <v>1000-1999</v>
      </c>
      <c r="Y2873" t="str" cm="1">
        <f t="array" ref="Y2873">_xlfn.IFS(fact_orders[[#This Row],[Discount%]]&lt;0.2,"10-19%",fact_orders[[#This Row],[Discount%]]&lt;0.3,"20-29%",fact_orders[[#This Row],[Discount%]]&lt;0.4,"30-39%",fact_orders[[#This Row],[Discount%]]&lt;0.5,"40-49%",TRUE,"50%+")</f>
        <v>30-39%</v>
      </c>
    </row>
    <row r="2874" spans="1:25" hidden="1" x14ac:dyDescent="0.3">
      <c r="A2874" t="s">
        <v>6290</v>
      </c>
      <c r="B2874" t="s">
        <v>3358</v>
      </c>
      <c r="C2874" t="s">
        <v>2703</v>
      </c>
      <c r="D2874" s="2">
        <v>44812</v>
      </c>
      <c r="E2874">
        <v>756</v>
      </c>
      <c r="F2874" s="4">
        <v>0.3</v>
      </c>
      <c r="G2874" t="s">
        <v>2115</v>
      </c>
      <c r="H2874" t="s">
        <v>2630</v>
      </c>
      <c r="I2874" t="s">
        <v>2693</v>
      </c>
      <c r="J2874" t="s">
        <v>2118</v>
      </c>
      <c r="K2874" t="s">
        <v>2119</v>
      </c>
      <c r="L2874" t="s">
        <v>16</v>
      </c>
      <c r="M2874">
        <v>4</v>
      </c>
      <c r="N2874">
        <v>21</v>
      </c>
      <c r="O2874" t="s">
        <v>3359</v>
      </c>
      <c r="P2874" t="s">
        <v>3349</v>
      </c>
      <c r="Q2874" s="7">
        <f>fact_orders[[#This Row],[Original Price]]*(1-fact_orders[[#This Row],[Discount%]])</f>
        <v>529.19999999999993</v>
      </c>
      <c r="R2874">
        <f>fact_orders[[#This Row],[Original Price]]*fact_orders[[#This Row],[Discount%]]</f>
        <v>226.79999999999998</v>
      </c>
      <c r="S2874">
        <f>YEAR(fact_orders[[#This Row],[Date]])</f>
        <v>2022</v>
      </c>
      <c r="T2874">
        <f>MONTH(fact_orders[[#This Row],[Date]])</f>
        <v>9</v>
      </c>
      <c r="U2874" t="str">
        <f>TEXT(fact_orders[[#This Row],[Date]],"mmm-yyyy")</f>
        <v>Sep-2022</v>
      </c>
      <c r="V2874" t="str">
        <f>"Q"&amp;ROUNDUP(MONTH(fact_orders[[#This Row],[Date]])/3,0)</f>
        <v>Q3</v>
      </c>
      <c r="W2874" t="str" cm="1">
        <f t="array" ref="W2874">_xlfn.IFS(
fact_orders[[#This Row],[dim_customers.Customer Age]]&lt;=25,"18-25",
fact_orders[[#This Row],[dim_customers.Customer Age]]&lt;=35,"26-35",
fact_orders[[#This Row],[dim_customers.Customer Age]]&lt;=45,"36-45",
fact_orders[[#This Row],[dim_customers.Customer Age]]&lt;=55,"46-55",
TRUE,"56+"
)</f>
        <v>18-25</v>
      </c>
      <c r="X2874" t="str" cm="1">
        <f t="array" ref="X2874">_xlfn.IFS(fact_orders[[#This Row],[Original Price]]&lt;250,"Under 250", fact_orders[[#This Row],[Original Price]]&lt;500, "250-499",fact_orders[[#This Row],[Original Price]]&lt;1000,"500-999",fact_orders[[#This Row],[Original Price]]&lt;2000,"1000-1999",TRUE,"2000+")</f>
        <v>500-999</v>
      </c>
      <c r="Y2874" t="str" cm="1">
        <f t="array" ref="Y2874">_xlfn.IFS(fact_orders[[#This Row],[Discount%]]&lt;0.2,"10-19%",fact_orders[[#This Row],[Discount%]]&lt;0.3,"20-29%",fact_orders[[#This Row],[Discount%]]&lt;0.4,"30-39%",fact_orders[[#This Row],[Discount%]]&lt;0.5,"40-49%",TRUE,"50%+")</f>
        <v>30-39%</v>
      </c>
    </row>
    <row r="2875" spans="1:25" hidden="1" x14ac:dyDescent="0.3">
      <c r="A2875" t="s">
        <v>6291</v>
      </c>
      <c r="B2875" t="s">
        <v>3360</v>
      </c>
      <c r="C2875" t="s">
        <v>2704</v>
      </c>
      <c r="D2875" s="2">
        <v>44974</v>
      </c>
      <c r="E2875">
        <v>326</v>
      </c>
      <c r="F2875" s="4">
        <v>0.3</v>
      </c>
      <c r="G2875" t="s">
        <v>2115</v>
      </c>
      <c r="H2875" t="s">
        <v>2630</v>
      </c>
      <c r="I2875" t="s">
        <v>2693</v>
      </c>
      <c r="J2875" t="s">
        <v>2118</v>
      </c>
      <c r="K2875" t="s">
        <v>2119</v>
      </c>
      <c r="L2875" t="s">
        <v>16</v>
      </c>
      <c r="M2875">
        <v>3</v>
      </c>
      <c r="N2875">
        <v>22</v>
      </c>
      <c r="O2875" t="s">
        <v>3359</v>
      </c>
      <c r="P2875" t="s">
        <v>3349</v>
      </c>
      <c r="Q2875" s="7">
        <f>fact_orders[[#This Row],[Original Price]]*(1-fact_orders[[#This Row],[Discount%]])</f>
        <v>228.2</v>
      </c>
      <c r="R2875">
        <f>fact_orders[[#This Row],[Original Price]]*fact_orders[[#This Row],[Discount%]]</f>
        <v>97.8</v>
      </c>
      <c r="S2875">
        <f>YEAR(fact_orders[[#This Row],[Date]])</f>
        <v>2023</v>
      </c>
      <c r="T2875">
        <f>MONTH(fact_orders[[#This Row],[Date]])</f>
        <v>2</v>
      </c>
      <c r="U2875" t="str">
        <f>TEXT(fact_orders[[#This Row],[Date]],"mmm-yyyy")</f>
        <v>Feb-2023</v>
      </c>
      <c r="V2875" t="str">
        <f>"Q"&amp;ROUNDUP(MONTH(fact_orders[[#This Row],[Date]])/3,0)</f>
        <v>Q1</v>
      </c>
      <c r="W2875" t="str" cm="1">
        <f t="array" ref="W2875">_xlfn.IFS(
fact_orders[[#This Row],[dim_customers.Customer Age]]&lt;=25,"18-25",
fact_orders[[#This Row],[dim_customers.Customer Age]]&lt;=35,"26-35",
fact_orders[[#This Row],[dim_customers.Customer Age]]&lt;=45,"36-45",
fact_orders[[#This Row],[dim_customers.Customer Age]]&lt;=55,"46-55",
TRUE,"56+"
)</f>
        <v>18-25</v>
      </c>
      <c r="X2875" t="str" cm="1">
        <f t="array" ref="X2875">_xlfn.IFS(fact_orders[[#This Row],[Original Price]]&lt;250,"Under 250", fact_orders[[#This Row],[Original Price]]&lt;500, "250-499",fact_orders[[#This Row],[Original Price]]&lt;1000,"500-999",fact_orders[[#This Row],[Original Price]]&lt;2000,"1000-1999",TRUE,"2000+")</f>
        <v>250-499</v>
      </c>
      <c r="Y2875" t="str" cm="1">
        <f t="array" ref="Y2875">_xlfn.IFS(fact_orders[[#This Row],[Discount%]]&lt;0.2,"10-19%",fact_orders[[#This Row],[Discount%]]&lt;0.3,"20-29%",fact_orders[[#This Row],[Discount%]]&lt;0.4,"30-39%",fact_orders[[#This Row],[Discount%]]&lt;0.5,"40-49%",TRUE,"50%+")</f>
        <v>30-39%</v>
      </c>
    </row>
    <row r="2876" spans="1:25" hidden="1" x14ac:dyDescent="0.3">
      <c r="A2876" t="s">
        <v>6292</v>
      </c>
      <c r="B2876" t="s">
        <v>3361</v>
      </c>
      <c r="C2876" t="s">
        <v>2704</v>
      </c>
      <c r="D2876" s="2">
        <v>44852</v>
      </c>
      <c r="E2876">
        <v>453</v>
      </c>
      <c r="F2876" s="4">
        <v>0.35</v>
      </c>
      <c r="G2876" t="s">
        <v>2115</v>
      </c>
      <c r="H2876" t="s">
        <v>2630</v>
      </c>
      <c r="I2876" t="s">
        <v>2693</v>
      </c>
      <c r="J2876" t="s">
        <v>2118</v>
      </c>
      <c r="K2876" t="s">
        <v>2119</v>
      </c>
      <c r="L2876" t="s">
        <v>16</v>
      </c>
      <c r="M2876">
        <v>3</v>
      </c>
      <c r="N2876">
        <v>16</v>
      </c>
      <c r="O2876" t="s">
        <v>3362</v>
      </c>
      <c r="P2876" t="s">
        <v>3363</v>
      </c>
      <c r="Q2876" s="7">
        <f>fact_orders[[#This Row],[Original Price]]*(1-fact_orders[[#This Row],[Discount%]])</f>
        <v>294.45</v>
      </c>
      <c r="R2876">
        <f>fact_orders[[#This Row],[Original Price]]*fact_orders[[#This Row],[Discount%]]</f>
        <v>158.54999999999998</v>
      </c>
      <c r="S2876">
        <f>YEAR(fact_orders[[#This Row],[Date]])</f>
        <v>2022</v>
      </c>
      <c r="T2876">
        <f>MONTH(fact_orders[[#This Row],[Date]])</f>
        <v>10</v>
      </c>
      <c r="U2876" t="str">
        <f>TEXT(fact_orders[[#This Row],[Date]],"mmm-yyyy")</f>
        <v>Oct-2022</v>
      </c>
      <c r="V2876" t="str">
        <f>"Q"&amp;ROUNDUP(MONTH(fact_orders[[#This Row],[Date]])/3,0)</f>
        <v>Q4</v>
      </c>
      <c r="W2876" t="str" cm="1">
        <f t="array" ref="W2876">_xlfn.IFS(
fact_orders[[#This Row],[dim_customers.Customer Age]]&lt;=25,"18-25",
fact_orders[[#This Row],[dim_customers.Customer Age]]&lt;=35,"26-35",
fact_orders[[#This Row],[dim_customers.Customer Age]]&lt;=45,"36-45",
fact_orders[[#This Row],[dim_customers.Customer Age]]&lt;=55,"46-55",
TRUE,"56+"
)</f>
        <v>18-25</v>
      </c>
      <c r="X2876" t="str" cm="1">
        <f t="array" ref="X2876">_xlfn.IFS(fact_orders[[#This Row],[Original Price]]&lt;250,"Under 250", fact_orders[[#This Row],[Original Price]]&lt;500, "250-499",fact_orders[[#This Row],[Original Price]]&lt;1000,"500-999",fact_orders[[#This Row],[Original Price]]&lt;2000,"1000-1999",TRUE,"2000+")</f>
        <v>250-499</v>
      </c>
      <c r="Y2876" t="str" cm="1">
        <f t="array" ref="Y2876">_xlfn.IFS(fact_orders[[#This Row],[Discount%]]&lt;0.2,"10-19%",fact_orders[[#This Row],[Discount%]]&lt;0.3,"20-29%",fact_orders[[#This Row],[Discount%]]&lt;0.4,"30-39%",fact_orders[[#This Row],[Discount%]]&lt;0.5,"40-49%",TRUE,"50%+")</f>
        <v>30-39%</v>
      </c>
    </row>
    <row r="2877" spans="1:25" hidden="1" x14ac:dyDescent="0.3">
      <c r="A2877" t="s">
        <v>6293</v>
      </c>
      <c r="B2877" t="s">
        <v>3364</v>
      </c>
      <c r="C2877" t="s">
        <v>2704</v>
      </c>
      <c r="D2877" s="2">
        <v>44904</v>
      </c>
      <c r="E2877">
        <v>326</v>
      </c>
      <c r="F2877" s="4">
        <v>0.35</v>
      </c>
      <c r="G2877" t="s">
        <v>2115</v>
      </c>
      <c r="H2877" t="s">
        <v>2630</v>
      </c>
      <c r="I2877" t="s">
        <v>2693</v>
      </c>
      <c r="J2877" t="s">
        <v>2118</v>
      </c>
      <c r="K2877" t="s">
        <v>2119</v>
      </c>
      <c r="L2877" t="s">
        <v>16</v>
      </c>
      <c r="M2877">
        <v>3</v>
      </c>
      <c r="N2877">
        <v>17</v>
      </c>
      <c r="O2877" t="s">
        <v>3362</v>
      </c>
      <c r="P2877" t="s">
        <v>3363</v>
      </c>
      <c r="Q2877" s="7">
        <f>fact_orders[[#This Row],[Original Price]]*(1-fact_orders[[#This Row],[Discount%]])</f>
        <v>211.9</v>
      </c>
      <c r="R2877">
        <f>fact_orders[[#This Row],[Original Price]]*fact_orders[[#This Row],[Discount%]]</f>
        <v>114.1</v>
      </c>
      <c r="S2877">
        <f>YEAR(fact_orders[[#This Row],[Date]])</f>
        <v>2022</v>
      </c>
      <c r="T2877">
        <f>MONTH(fact_orders[[#This Row],[Date]])</f>
        <v>12</v>
      </c>
      <c r="U2877" t="str">
        <f>TEXT(fact_orders[[#This Row],[Date]],"mmm-yyyy")</f>
        <v>Dec-2022</v>
      </c>
      <c r="V2877" t="str">
        <f>"Q"&amp;ROUNDUP(MONTH(fact_orders[[#This Row],[Date]])/3,0)</f>
        <v>Q4</v>
      </c>
      <c r="W2877" t="str" cm="1">
        <f t="array" ref="W2877">_xlfn.IFS(
fact_orders[[#This Row],[dim_customers.Customer Age]]&lt;=25,"18-25",
fact_orders[[#This Row],[dim_customers.Customer Age]]&lt;=35,"26-35",
fact_orders[[#This Row],[dim_customers.Customer Age]]&lt;=45,"36-45",
fact_orders[[#This Row],[dim_customers.Customer Age]]&lt;=55,"46-55",
TRUE,"56+"
)</f>
        <v>18-25</v>
      </c>
      <c r="X2877" t="str" cm="1">
        <f t="array" ref="X2877">_xlfn.IFS(fact_orders[[#This Row],[Original Price]]&lt;250,"Under 250", fact_orders[[#This Row],[Original Price]]&lt;500, "250-499",fact_orders[[#This Row],[Original Price]]&lt;1000,"500-999",fact_orders[[#This Row],[Original Price]]&lt;2000,"1000-1999",TRUE,"2000+")</f>
        <v>250-499</v>
      </c>
      <c r="Y2877" t="str" cm="1">
        <f t="array" ref="Y2877">_xlfn.IFS(fact_orders[[#This Row],[Discount%]]&lt;0.2,"10-19%",fact_orders[[#This Row],[Discount%]]&lt;0.3,"20-29%",fact_orders[[#This Row],[Discount%]]&lt;0.4,"30-39%",fact_orders[[#This Row],[Discount%]]&lt;0.5,"40-49%",TRUE,"50%+")</f>
        <v>30-39%</v>
      </c>
    </row>
    <row r="2878" spans="1:25" hidden="1" x14ac:dyDescent="0.3">
      <c r="A2878" t="s">
        <v>6294</v>
      </c>
      <c r="B2878" t="s">
        <v>3365</v>
      </c>
      <c r="C2878" t="s">
        <v>2704</v>
      </c>
      <c r="D2878" s="2">
        <v>44616</v>
      </c>
      <c r="E2878">
        <v>456</v>
      </c>
      <c r="F2878" s="4">
        <v>0.35</v>
      </c>
      <c r="G2878" t="s">
        <v>2115</v>
      </c>
      <c r="H2878" t="s">
        <v>2630</v>
      </c>
      <c r="I2878" t="s">
        <v>2693</v>
      </c>
      <c r="J2878" t="s">
        <v>2118</v>
      </c>
      <c r="K2878" t="s">
        <v>2119</v>
      </c>
      <c r="L2878" t="s">
        <v>16</v>
      </c>
      <c r="M2878">
        <v>3</v>
      </c>
      <c r="N2878">
        <v>18</v>
      </c>
      <c r="O2878" t="s">
        <v>3362</v>
      </c>
      <c r="P2878" t="s">
        <v>3363</v>
      </c>
      <c r="Q2878" s="7">
        <f>fact_orders[[#This Row],[Original Price]]*(1-fact_orders[[#This Row],[Discount%]])</f>
        <v>296.40000000000003</v>
      </c>
      <c r="R2878">
        <f>fact_orders[[#This Row],[Original Price]]*fact_orders[[#This Row],[Discount%]]</f>
        <v>159.6</v>
      </c>
      <c r="S2878">
        <f>YEAR(fact_orders[[#This Row],[Date]])</f>
        <v>2022</v>
      </c>
      <c r="T2878">
        <f>MONTH(fact_orders[[#This Row],[Date]])</f>
        <v>2</v>
      </c>
      <c r="U2878" t="str">
        <f>TEXT(fact_orders[[#This Row],[Date]],"mmm-yyyy")</f>
        <v>Feb-2022</v>
      </c>
      <c r="V2878" t="str">
        <f>"Q"&amp;ROUNDUP(MONTH(fact_orders[[#This Row],[Date]])/3,0)</f>
        <v>Q1</v>
      </c>
      <c r="W2878" t="str" cm="1">
        <f t="array" ref="W2878">_xlfn.IFS(
fact_orders[[#This Row],[dim_customers.Customer Age]]&lt;=25,"18-25",
fact_orders[[#This Row],[dim_customers.Customer Age]]&lt;=35,"26-35",
fact_orders[[#This Row],[dim_customers.Customer Age]]&lt;=45,"36-45",
fact_orders[[#This Row],[dim_customers.Customer Age]]&lt;=55,"46-55",
TRUE,"56+"
)</f>
        <v>18-25</v>
      </c>
      <c r="X2878" t="str" cm="1">
        <f t="array" ref="X2878">_xlfn.IFS(fact_orders[[#This Row],[Original Price]]&lt;250,"Under 250", fact_orders[[#This Row],[Original Price]]&lt;500, "250-499",fact_orders[[#This Row],[Original Price]]&lt;1000,"500-999",fact_orders[[#This Row],[Original Price]]&lt;2000,"1000-1999",TRUE,"2000+")</f>
        <v>250-499</v>
      </c>
      <c r="Y2878" t="str" cm="1">
        <f t="array" ref="Y2878">_xlfn.IFS(fact_orders[[#This Row],[Discount%]]&lt;0.2,"10-19%",fact_orders[[#This Row],[Discount%]]&lt;0.3,"20-29%",fact_orders[[#This Row],[Discount%]]&lt;0.4,"30-39%",fact_orders[[#This Row],[Discount%]]&lt;0.5,"40-49%",TRUE,"50%+")</f>
        <v>30-39%</v>
      </c>
    </row>
    <row r="2879" spans="1:25" hidden="1" x14ac:dyDescent="0.3">
      <c r="A2879" t="s">
        <v>6295</v>
      </c>
      <c r="B2879" t="s">
        <v>3366</v>
      </c>
      <c r="C2879" t="s">
        <v>2704</v>
      </c>
      <c r="D2879" s="2">
        <v>44395</v>
      </c>
      <c r="E2879">
        <v>675</v>
      </c>
      <c r="F2879" s="4">
        <v>0.35</v>
      </c>
      <c r="G2879" t="s">
        <v>2115</v>
      </c>
      <c r="H2879" t="s">
        <v>2630</v>
      </c>
      <c r="I2879" t="s">
        <v>2693</v>
      </c>
      <c r="J2879" t="s">
        <v>2118</v>
      </c>
      <c r="K2879" t="s">
        <v>2119</v>
      </c>
      <c r="L2879" t="s">
        <v>16</v>
      </c>
      <c r="M2879">
        <v>3</v>
      </c>
      <c r="N2879">
        <v>19</v>
      </c>
      <c r="O2879" t="s">
        <v>3362</v>
      </c>
      <c r="P2879" t="s">
        <v>3363</v>
      </c>
      <c r="Q2879" s="7">
        <f>fact_orders[[#This Row],[Original Price]]*(1-fact_orders[[#This Row],[Discount%]])</f>
        <v>438.75</v>
      </c>
      <c r="R2879">
        <f>fact_orders[[#This Row],[Original Price]]*fact_orders[[#This Row],[Discount%]]</f>
        <v>236.24999999999997</v>
      </c>
      <c r="S2879">
        <f>YEAR(fact_orders[[#This Row],[Date]])</f>
        <v>2021</v>
      </c>
      <c r="T2879">
        <f>MONTH(fact_orders[[#This Row],[Date]])</f>
        <v>7</v>
      </c>
      <c r="U2879" t="str">
        <f>TEXT(fact_orders[[#This Row],[Date]],"mmm-yyyy")</f>
        <v>Jul-2021</v>
      </c>
      <c r="V2879" t="str">
        <f>"Q"&amp;ROUNDUP(MONTH(fact_orders[[#This Row],[Date]])/3,0)</f>
        <v>Q3</v>
      </c>
      <c r="W2879" t="str" cm="1">
        <f t="array" ref="W2879">_xlfn.IFS(
fact_orders[[#This Row],[dim_customers.Customer Age]]&lt;=25,"18-25",
fact_orders[[#This Row],[dim_customers.Customer Age]]&lt;=35,"26-35",
fact_orders[[#This Row],[dim_customers.Customer Age]]&lt;=45,"36-45",
fact_orders[[#This Row],[dim_customers.Customer Age]]&lt;=55,"46-55",
TRUE,"56+"
)</f>
        <v>18-25</v>
      </c>
      <c r="X2879" t="str" cm="1">
        <f t="array" ref="X2879">_xlfn.IFS(fact_orders[[#This Row],[Original Price]]&lt;250,"Under 250", fact_orders[[#This Row],[Original Price]]&lt;500, "250-499",fact_orders[[#This Row],[Original Price]]&lt;1000,"500-999",fact_orders[[#This Row],[Original Price]]&lt;2000,"1000-1999",TRUE,"2000+")</f>
        <v>500-999</v>
      </c>
      <c r="Y2879" t="str" cm="1">
        <f t="array" ref="Y2879">_xlfn.IFS(fact_orders[[#This Row],[Discount%]]&lt;0.2,"10-19%",fact_orders[[#This Row],[Discount%]]&lt;0.3,"20-29%",fact_orders[[#This Row],[Discount%]]&lt;0.4,"30-39%",fact_orders[[#This Row],[Discount%]]&lt;0.5,"40-49%",TRUE,"50%+")</f>
        <v>30-39%</v>
      </c>
    </row>
    <row r="2880" spans="1:25" hidden="1" x14ac:dyDescent="0.3">
      <c r="A2880" t="s">
        <v>6296</v>
      </c>
      <c r="B2880" t="s">
        <v>3367</v>
      </c>
      <c r="C2880" t="s">
        <v>2704</v>
      </c>
      <c r="D2880" s="2">
        <v>44941</v>
      </c>
      <c r="E2880">
        <v>654</v>
      </c>
      <c r="F2880" s="4">
        <v>0.35</v>
      </c>
      <c r="G2880" t="s">
        <v>2115</v>
      </c>
      <c r="H2880" t="s">
        <v>2630</v>
      </c>
      <c r="I2880" t="s">
        <v>2693</v>
      </c>
      <c r="J2880" t="s">
        <v>2118</v>
      </c>
      <c r="K2880" t="s">
        <v>2119</v>
      </c>
      <c r="L2880" t="s">
        <v>16</v>
      </c>
      <c r="M2880">
        <v>3</v>
      </c>
      <c r="N2880">
        <v>20</v>
      </c>
      <c r="O2880" t="s">
        <v>3368</v>
      </c>
      <c r="P2880" t="s">
        <v>3363</v>
      </c>
      <c r="Q2880" s="7">
        <f>fact_orders[[#This Row],[Original Price]]*(1-fact_orders[[#This Row],[Discount%]])</f>
        <v>425.1</v>
      </c>
      <c r="R2880">
        <f>fact_orders[[#This Row],[Original Price]]*fact_orders[[#This Row],[Discount%]]</f>
        <v>228.89999999999998</v>
      </c>
      <c r="S2880">
        <f>YEAR(fact_orders[[#This Row],[Date]])</f>
        <v>2023</v>
      </c>
      <c r="T2880">
        <f>MONTH(fact_orders[[#This Row],[Date]])</f>
        <v>1</v>
      </c>
      <c r="U2880" t="str">
        <f>TEXT(fact_orders[[#This Row],[Date]],"mmm-yyyy")</f>
        <v>Jan-2023</v>
      </c>
      <c r="V2880" t="str">
        <f>"Q"&amp;ROUNDUP(MONTH(fact_orders[[#This Row],[Date]])/3,0)</f>
        <v>Q1</v>
      </c>
      <c r="W2880" t="str" cm="1">
        <f t="array" ref="W2880">_xlfn.IFS(
fact_orders[[#This Row],[dim_customers.Customer Age]]&lt;=25,"18-25",
fact_orders[[#This Row],[dim_customers.Customer Age]]&lt;=35,"26-35",
fact_orders[[#This Row],[dim_customers.Customer Age]]&lt;=45,"36-45",
fact_orders[[#This Row],[dim_customers.Customer Age]]&lt;=55,"46-55",
TRUE,"56+"
)</f>
        <v>18-25</v>
      </c>
      <c r="X2880" t="str" cm="1">
        <f t="array" ref="X2880">_xlfn.IFS(fact_orders[[#This Row],[Original Price]]&lt;250,"Under 250", fact_orders[[#This Row],[Original Price]]&lt;500, "250-499",fact_orders[[#This Row],[Original Price]]&lt;1000,"500-999",fact_orders[[#This Row],[Original Price]]&lt;2000,"1000-1999",TRUE,"2000+")</f>
        <v>500-999</v>
      </c>
      <c r="Y2880" t="str" cm="1">
        <f t="array" ref="Y2880">_xlfn.IFS(fact_orders[[#This Row],[Discount%]]&lt;0.2,"10-19%",fact_orders[[#This Row],[Discount%]]&lt;0.3,"20-29%",fact_orders[[#This Row],[Discount%]]&lt;0.4,"30-39%",fact_orders[[#This Row],[Discount%]]&lt;0.5,"40-49%",TRUE,"50%+")</f>
        <v>30-39%</v>
      </c>
    </row>
    <row r="2881" spans="1:25" hidden="1" x14ac:dyDescent="0.3">
      <c r="A2881" t="s">
        <v>6297</v>
      </c>
      <c r="B2881" t="s">
        <v>3369</v>
      </c>
      <c r="C2881" t="s">
        <v>2704</v>
      </c>
      <c r="D2881" s="2">
        <v>44722</v>
      </c>
      <c r="E2881">
        <v>654</v>
      </c>
      <c r="F2881" s="4">
        <v>0.35</v>
      </c>
      <c r="G2881" t="s">
        <v>2115</v>
      </c>
      <c r="H2881" t="s">
        <v>2630</v>
      </c>
      <c r="I2881" t="s">
        <v>2693</v>
      </c>
      <c r="J2881" t="s">
        <v>2118</v>
      </c>
      <c r="K2881" t="s">
        <v>2119</v>
      </c>
      <c r="L2881" t="s">
        <v>16</v>
      </c>
      <c r="M2881">
        <v>3</v>
      </c>
      <c r="N2881">
        <v>21</v>
      </c>
      <c r="O2881" t="s">
        <v>3368</v>
      </c>
      <c r="P2881" t="s">
        <v>3363</v>
      </c>
      <c r="Q2881" s="7">
        <f>fact_orders[[#This Row],[Original Price]]*(1-fact_orders[[#This Row],[Discount%]])</f>
        <v>425.1</v>
      </c>
      <c r="R2881">
        <f>fact_orders[[#This Row],[Original Price]]*fact_orders[[#This Row],[Discount%]]</f>
        <v>228.89999999999998</v>
      </c>
      <c r="S2881">
        <f>YEAR(fact_orders[[#This Row],[Date]])</f>
        <v>2022</v>
      </c>
      <c r="T2881">
        <f>MONTH(fact_orders[[#This Row],[Date]])</f>
        <v>6</v>
      </c>
      <c r="U2881" t="str">
        <f>TEXT(fact_orders[[#This Row],[Date]],"mmm-yyyy")</f>
        <v>Jun-2022</v>
      </c>
      <c r="V2881" t="str">
        <f>"Q"&amp;ROUNDUP(MONTH(fact_orders[[#This Row],[Date]])/3,0)</f>
        <v>Q2</v>
      </c>
      <c r="W2881" t="str" cm="1">
        <f t="array" ref="W2881">_xlfn.IFS(
fact_orders[[#This Row],[dim_customers.Customer Age]]&lt;=25,"18-25",
fact_orders[[#This Row],[dim_customers.Customer Age]]&lt;=35,"26-35",
fact_orders[[#This Row],[dim_customers.Customer Age]]&lt;=45,"36-45",
fact_orders[[#This Row],[dim_customers.Customer Age]]&lt;=55,"46-55",
TRUE,"56+"
)</f>
        <v>18-25</v>
      </c>
      <c r="X2881" t="str" cm="1">
        <f t="array" ref="X2881">_xlfn.IFS(fact_orders[[#This Row],[Original Price]]&lt;250,"Under 250", fact_orders[[#This Row],[Original Price]]&lt;500, "250-499",fact_orders[[#This Row],[Original Price]]&lt;1000,"500-999",fact_orders[[#This Row],[Original Price]]&lt;2000,"1000-1999",TRUE,"2000+")</f>
        <v>500-999</v>
      </c>
      <c r="Y2881" t="str" cm="1">
        <f t="array" ref="Y2881">_xlfn.IFS(fact_orders[[#This Row],[Discount%]]&lt;0.2,"10-19%",fact_orders[[#This Row],[Discount%]]&lt;0.3,"20-29%",fact_orders[[#This Row],[Discount%]]&lt;0.4,"30-39%",fact_orders[[#This Row],[Discount%]]&lt;0.5,"40-49%",TRUE,"50%+")</f>
        <v>30-39%</v>
      </c>
    </row>
    <row r="2882" spans="1:25" hidden="1" x14ac:dyDescent="0.3">
      <c r="A2882" t="s">
        <v>6298</v>
      </c>
      <c r="B2882" t="s">
        <v>3370</v>
      </c>
      <c r="C2882" t="s">
        <v>2705</v>
      </c>
      <c r="D2882" s="2">
        <v>44501</v>
      </c>
      <c r="E2882">
        <v>654</v>
      </c>
      <c r="F2882" s="4">
        <v>0.4</v>
      </c>
      <c r="G2882" t="s">
        <v>2115</v>
      </c>
      <c r="H2882" t="s">
        <v>2630</v>
      </c>
      <c r="I2882" t="s">
        <v>2693</v>
      </c>
      <c r="J2882" t="s">
        <v>2118</v>
      </c>
      <c r="K2882" t="s">
        <v>2119</v>
      </c>
      <c r="L2882" t="s">
        <v>16</v>
      </c>
      <c r="M2882">
        <v>5</v>
      </c>
      <c r="N2882">
        <v>22</v>
      </c>
      <c r="O2882" t="s">
        <v>3368</v>
      </c>
      <c r="P2882" t="s">
        <v>3363</v>
      </c>
      <c r="Q2882" s="7">
        <f>fact_orders[[#This Row],[Original Price]]*(1-fact_orders[[#This Row],[Discount%]])</f>
        <v>392.4</v>
      </c>
      <c r="R2882">
        <f>fact_orders[[#This Row],[Original Price]]*fact_orders[[#This Row],[Discount%]]</f>
        <v>261.60000000000002</v>
      </c>
      <c r="S2882">
        <f>YEAR(fact_orders[[#This Row],[Date]])</f>
        <v>2021</v>
      </c>
      <c r="T2882">
        <f>MONTH(fact_orders[[#This Row],[Date]])</f>
        <v>11</v>
      </c>
      <c r="U2882" t="str">
        <f>TEXT(fact_orders[[#This Row],[Date]],"mmm-yyyy")</f>
        <v>Nov-2021</v>
      </c>
      <c r="V2882" t="str">
        <f>"Q"&amp;ROUNDUP(MONTH(fact_orders[[#This Row],[Date]])/3,0)</f>
        <v>Q4</v>
      </c>
      <c r="W2882" t="str" cm="1">
        <f t="array" ref="W2882">_xlfn.IFS(
fact_orders[[#This Row],[dim_customers.Customer Age]]&lt;=25,"18-25",
fact_orders[[#This Row],[dim_customers.Customer Age]]&lt;=35,"26-35",
fact_orders[[#This Row],[dim_customers.Customer Age]]&lt;=45,"36-45",
fact_orders[[#This Row],[dim_customers.Customer Age]]&lt;=55,"46-55",
TRUE,"56+"
)</f>
        <v>18-25</v>
      </c>
      <c r="X2882" t="str" cm="1">
        <f t="array" ref="X2882">_xlfn.IFS(fact_orders[[#This Row],[Original Price]]&lt;250,"Under 250", fact_orders[[#This Row],[Original Price]]&lt;500, "250-499",fact_orders[[#This Row],[Original Price]]&lt;1000,"500-999",fact_orders[[#This Row],[Original Price]]&lt;2000,"1000-1999",TRUE,"2000+")</f>
        <v>500-999</v>
      </c>
      <c r="Y2882" t="str" cm="1">
        <f t="array" ref="Y2882">_xlfn.IFS(fact_orders[[#This Row],[Discount%]]&lt;0.2,"10-19%",fact_orders[[#This Row],[Discount%]]&lt;0.3,"20-29%",fact_orders[[#This Row],[Discount%]]&lt;0.4,"30-39%",fact_orders[[#This Row],[Discount%]]&lt;0.5,"40-49%",TRUE,"50%+")</f>
        <v>40-49%</v>
      </c>
    </row>
    <row r="2883" spans="1:25" hidden="1" x14ac:dyDescent="0.3">
      <c r="A2883" t="s">
        <v>6299</v>
      </c>
      <c r="B2883" t="s">
        <v>3371</v>
      </c>
      <c r="C2883" t="s">
        <v>2706</v>
      </c>
      <c r="D2883" s="2">
        <v>44241</v>
      </c>
      <c r="E2883">
        <v>654</v>
      </c>
      <c r="F2883" s="4">
        <v>0.4</v>
      </c>
      <c r="G2883" t="s">
        <v>2115</v>
      </c>
      <c r="H2883" t="s">
        <v>2630</v>
      </c>
      <c r="I2883" t="s">
        <v>2693</v>
      </c>
      <c r="J2883" t="s">
        <v>2118</v>
      </c>
      <c r="K2883" t="s">
        <v>2119</v>
      </c>
      <c r="L2883" t="s">
        <v>16</v>
      </c>
      <c r="M2883">
        <v>4</v>
      </c>
      <c r="N2883">
        <v>23</v>
      </c>
      <c r="O2883" t="s">
        <v>3368</v>
      </c>
      <c r="P2883" t="s">
        <v>3363</v>
      </c>
      <c r="Q2883" s="7">
        <f>fact_orders[[#This Row],[Original Price]]*(1-fact_orders[[#This Row],[Discount%]])</f>
        <v>392.4</v>
      </c>
      <c r="R2883">
        <f>fact_orders[[#This Row],[Original Price]]*fact_orders[[#This Row],[Discount%]]</f>
        <v>261.60000000000002</v>
      </c>
      <c r="S2883">
        <f>YEAR(fact_orders[[#This Row],[Date]])</f>
        <v>2021</v>
      </c>
      <c r="T2883">
        <f>MONTH(fact_orders[[#This Row],[Date]])</f>
        <v>2</v>
      </c>
      <c r="U2883" t="str">
        <f>TEXT(fact_orders[[#This Row],[Date]],"mmm-yyyy")</f>
        <v>Feb-2021</v>
      </c>
      <c r="V2883" t="str">
        <f>"Q"&amp;ROUNDUP(MONTH(fact_orders[[#This Row],[Date]])/3,0)</f>
        <v>Q1</v>
      </c>
      <c r="W2883" t="str" cm="1">
        <f t="array" ref="W2883">_xlfn.IFS(
fact_orders[[#This Row],[dim_customers.Customer Age]]&lt;=25,"18-25",
fact_orders[[#This Row],[dim_customers.Customer Age]]&lt;=35,"26-35",
fact_orders[[#This Row],[dim_customers.Customer Age]]&lt;=45,"36-45",
fact_orders[[#This Row],[dim_customers.Customer Age]]&lt;=55,"46-55",
TRUE,"56+"
)</f>
        <v>18-25</v>
      </c>
      <c r="X2883" t="str" cm="1">
        <f t="array" ref="X2883">_xlfn.IFS(fact_orders[[#This Row],[Original Price]]&lt;250,"Under 250", fact_orders[[#This Row],[Original Price]]&lt;500, "250-499",fact_orders[[#This Row],[Original Price]]&lt;1000,"500-999",fact_orders[[#This Row],[Original Price]]&lt;2000,"1000-1999",TRUE,"2000+")</f>
        <v>500-999</v>
      </c>
      <c r="Y2883" t="str" cm="1">
        <f t="array" ref="Y2883">_xlfn.IFS(fact_orders[[#This Row],[Discount%]]&lt;0.2,"10-19%",fact_orders[[#This Row],[Discount%]]&lt;0.3,"20-29%",fact_orders[[#This Row],[Discount%]]&lt;0.4,"30-39%",fact_orders[[#This Row],[Discount%]]&lt;0.5,"40-49%",TRUE,"50%+")</f>
        <v>40-49%</v>
      </c>
    </row>
    <row r="2884" spans="1:25" hidden="1" x14ac:dyDescent="0.3">
      <c r="A2884" t="s">
        <v>6300</v>
      </c>
      <c r="B2884" t="s">
        <v>3372</v>
      </c>
      <c r="C2884" t="s">
        <v>2707</v>
      </c>
      <c r="D2884" s="2">
        <v>44335</v>
      </c>
      <c r="E2884">
        <v>356</v>
      </c>
      <c r="F2884" s="4">
        <v>0.15</v>
      </c>
      <c r="G2884" t="s">
        <v>2115</v>
      </c>
      <c r="H2884" t="s">
        <v>2630</v>
      </c>
      <c r="I2884" t="s">
        <v>2693</v>
      </c>
      <c r="J2884" t="s">
        <v>2118</v>
      </c>
      <c r="K2884" t="s">
        <v>2119</v>
      </c>
      <c r="L2884" t="s">
        <v>16</v>
      </c>
      <c r="M2884">
        <v>3</v>
      </c>
      <c r="N2884">
        <v>18</v>
      </c>
      <c r="O2884" t="s">
        <v>3373</v>
      </c>
      <c r="P2884" t="s">
        <v>3363</v>
      </c>
      <c r="Q2884" s="7">
        <f>fact_orders[[#This Row],[Original Price]]*(1-fact_orders[[#This Row],[Discount%]])</f>
        <v>302.59999999999997</v>
      </c>
      <c r="R2884">
        <f>fact_orders[[#This Row],[Original Price]]*fact_orders[[#This Row],[Discount%]]</f>
        <v>53.4</v>
      </c>
      <c r="S2884">
        <f>YEAR(fact_orders[[#This Row],[Date]])</f>
        <v>2021</v>
      </c>
      <c r="T2884">
        <f>MONTH(fact_orders[[#This Row],[Date]])</f>
        <v>5</v>
      </c>
      <c r="U2884" t="str">
        <f>TEXT(fact_orders[[#This Row],[Date]],"mmm-yyyy")</f>
        <v>May-2021</v>
      </c>
      <c r="V2884" t="str">
        <f>"Q"&amp;ROUNDUP(MONTH(fact_orders[[#This Row],[Date]])/3,0)</f>
        <v>Q2</v>
      </c>
      <c r="W2884" t="str" cm="1">
        <f t="array" ref="W2884">_xlfn.IFS(
fact_orders[[#This Row],[dim_customers.Customer Age]]&lt;=25,"18-25",
fact_orders[[#This Row],[dim_customers.Customer Age]]&lt;=35,"26-35",
fact_orders[[#This Row],[dim_customers.Customer Age]]&lt;=45,"36-45",
fact_orders[[#This Row],[dim_customers.Customer Age]]&lt;=55,"46-55",
TRUE,"56+"
)</f>
        <v>18-25</v>
      </c>
      <c r="X2884" t="str" cm="1">
        <f t="array" ref="X2884">_xlfn.IFS(fact_orders[[#This Row],[Original Price]]&lt;250,"Under 250", fact_orders[[#This Row],[Original Price]]&lt;500, "250-499",fact_orders[[#This Row],[Original Price]]&lt;1000,"500-999",fact_orders[[#This Row],[Original Price]]&lt;2000,"1000-1999",TRUE,"2000+")</f>
        <v>250-499</v>
      </c>
      <c r="Y2884" t="str" cm="1">
        <f t="array" ref="Y2884">_xlfn.IFS(fact_orders[[#This Row],[Discount%]]&lt;0.2,"10-19%",fact_orders[[#This Row],[Discount%]]&lt;0.3,"20-29%",fact_orders[[#This Row],[Discount%]]&lt;0.4,"30-39%",fact_orders[[#This Row],[Discount%]]&lt;0.5,"40-49%",TRUE,"50%+")</f>
        <v>10-19%</v>
      </c>
    </row>
    <row r="2885" spans="1:25" hidden="1" x14ac:dyDescent="0.3">
      <c r="A2885" t="s">
        <v>6301</v>
      </c>
      <c r="B2885" t="s">
        <v>3374</v>
      </c>
      <c r="C2885" t="s">
        <v>2708</v>
      </c>
      <c r="D2885" s="2">
        <v>44247</v>
      </c>
      <c r="E2885">
        <v>686</v>
      </c>
      <c r="F2885" s="4">
        <v>0.15</v>
      </c>
      <c r="G2885" t="s">
        <v>2115</v>
      </c>
      <c r="H2885" t="s">
        <v>2630</v>
      </c>
      <c r="I2885" t="s">
        <v>2693</v>
      </c>
      <c r="J2885" t="s">
        <v>2118</v>
      </c>
      <c r="K2885" t="s">
        <v>2119</v>
      </c>
      <c r="L2885" t="s">
        <v>196</v>
      </c>
      <c r="M2885">
        <v>5</v>
      </c>
      <c r="N2885">
        <v>18</v>
      </c>
      <c r="O2885" t="s">
        <v>3373</v>
      </c>
      <c r="P2885" t="s">
        <v>3363</v>
      </c>
      <c r="Q2885" s="7">
        <f>fact_orders[[#This Row],[Original Price]]*(1-fact_orders[[#This Row],[Discount%]])</f>
        <v>583.1</v>
      </c>
      <c r="R2885">
        <f>fact_orders[[#This Row],[Original Price]]*fact_orders[[#This Row],[Discount%]]</f>
        <v>102.89999999999999</v>
      </c>
      <c r="S2885">
        <f>YEAR(fact_orders[[#This Row],[Date]])</f>
        <v>2021</v>
      </c>
      <c r="T2885">
        <f>MONTH(fact_orders[[#This Row],[Date]])</f>
        <v>2</v>
      </c>
      <c r="U2885" t="str">
        <f>TEXT(fact_orders[[#This Row],[Date]],"mmm-yyyy")</f>
        <v>Feb-2021</v>
      </c>
      <c r="V2885" t="str">
        <f>"Q"&amp;ROUNDUP(MONTH(fact_orders[[#This Row],[Date]])/3,0)</f>
        <v>Q1</v>
      </c>
      <c r="W2885" t="str" cm="1">
        <f t="array" ref="W2885">_xlfn.IFS(
fact_orders[[#This Row],[dim_customers.Customer Age]]&lt;=25,"18-25",
fact_orders[[#This Row],[dim_customers.Customer Age]]&lt;=35,"26-35",
fact_orders[[#This Row],[dim_customers.Customer Age]]&lt;=45,"36-45",
fact_orders[[#This Row],[dim_customers.Customer Age]]&lt;=55,"46-55",
TRUE,"56+"
)</f>
        <v>18-25</v>
      </c>
      <c r="X2885" t="str" cm="1">
        <f t="array" ref="X2885">_xlfn.IFS(fact_orders[[#This Row],[Original Price]]&lt;250,"Under 250", fact_orders[[#This Row],[Original Price]]&lt;500, "250-499",fact_orders[[#This Row],[Original Price]]&lt;1000,"500-999",fact_orders[[#This Row],[Original Price]]&lt;2000,"1000-1999",TRUE,"2000+")</f>
        <v>500-999</v>
      </c>
      <c r="Y2885" t="str" cm="1">
        <f t="array" ref="Y2885">_xlfn.IFS(fact_orders[[#This Row],[Discount%]]&lt;0.2,"10-19%",fact_orders[[#This Row],[Discount%]]&lt;0.3,"20-29%",fact_orders[[#This Row],[Discount%]]&lt;0.4,"30-39%",fact_orders[[#This Row],[Discount%]]&lt;0.5,"40-49%",TRUE,"50%+")</f>
        <v>10-19%</v>
      </c>
    </row>
    <row r="2886" spans="1:25" hidden="1" x14ac:dyDescent="0.3">
      <c r="A2886" t="s">
        <v>6302</v>
      </c>
      <c r="B2886" t="s">
        <v>3375</v>
      </c>
      <c r="C2886" t="s">
        <v>2709</v>
      </c>
      <c r="D2886" s="2">
        <v>44306</v>
      </c>
      <c r="E2886">
        <v>456</v>
      </c>
      <c r="F2886" s="4">
        <v>0.15</v>
      </c>
      <c r="G2886" t="s">
        <v>2115</v>
      </c>
      <c r="H2886" t="s">
        <v>2630</v>
      </c>
      <c r="I2886" t="s">
        <v>2693</v>
      </c>
      <c r="J2886" t="s">
        <v>2118</v>
      </c>
      <c r="K2886" t="s">
        <v>2119</v>
      </c>
      <c r="L2886" t="s">
        <v>196</v>
      </c>
      <c r="M2886">
        <v>5</v>
      </c>
      <c r="N2886">
        <v>18</v>
      </c>
      <c r="O2886" t="s">
        <v>3373</v>
      </c>
      <c r="P2886" t="s">
        <v>3363</v>
      </c>
      <c r="Q2886" s="7">
        <f>fact_orders[[#This Row],[Original Price]]*(1-fact_orders[[#This Row],[Discount%]])</f>
        <v>387.59999999999997</v>
      </c>
      <c r="R2886">
        <f>fact_orders[[#This Row],[Original Price]]*fact_orders[[#This Row],[Discount%]]</f>
        <v>68.399999999999991</v>
      </c>
      <c r="S2886">
        <f>YEAR(fact_orders[[#This Row],[Date]])</f>
        <v>2021</v>
      </c>
      <c r="T2886">
        <f>MONTH(fact_orders[[#This Row],[Date]])</f>
        <v>4</v>
      </c>
      <c r="U2886" t="str">
        <f>TEXT(fact_orders[[#This Row],[Date]],"mmm-yyyy")</f>
        <v>Apr-2021</v>
      </c>
      <c r="V2886" t="str">
        <f>"Q"&amp;ROUNDUP(MONTH(fact_orders[[#This Row],[Date]])/3,0)</f>
        <v>Q2</v>
      </c>
      <c r="W2886" t="str" cm="1">
        <f t="array" ref="W2886">_xlfn.IFS(
fact_orders[[#This Row],[dim_customers.Customer Age]]&lt;=25,"18-25",
fact_orders[[#This Row],[dim_customers.Customer Age]]&lt;=35,"26-35",
fact_orders[[#This Row],[dim_customers.Customer Age]]&lt;=45,"36-45",
fact_orders[[#This Row],[dim_customers.Customer Age]]&lt;=55,"46-55",
TRUE,"56+"
)</f>
        <v>18-25</v>
      </c>
      <c r="X2886" t="str" cm="1">
        <f t="array" ref="X2886">_xlfn.IFS(fact_orders[[#This Row],[Original Price]]&lt;250,"Under 250", fact_orders[[#This Row],[Original Price]]&lt;500, "250-499",fact_orders[[#This Row],[Original Price]]&lt;1000,"500-999",fact_orders[[#This Row],[Original Price]]&lt;2000,"1000-1999",TRUE,"2000+")</f>
        <v>250-499</v>
      </c>
      <c r="Y2886" t="str" cm="1">
        <f t="array" ref="Y2886">_xlfn.IFS(fact_orders[[#This Row],[Discount%]]&lt;0.2,"10-19%",fact_orders[[#This Row],[Discount%]]&lt;0.3,"20-29%",fact_orders[[#This Row],[Discount%]]&lt;0.4,"30-39%",fact_orders[[#This Row],[Discount%]]&lt;0.5,"40-49%",TRUE,"50%+")</f>
        <v>10-19%</v>
      </c>
    </row>
    <row r="2887" spans="1:25" hidden="1" x14ac:dyDescent="0.3">
      <c r="A2887" t="s">
        <v>6303</v>
      </c>
      <c r="B2887" t="s">
        <v>3376</v>
      </c>
      <c r="C2887" t="s">
        <v>2710</v>
      </c>
      <c r="D2887" s="2">
        <v>44653</v>
      </c>
      <c r="E2887">
        <v>516</v>
      </c>
      <c r="F2887" s="4">
        <v>0.35</v>
      </c>
      <c r="G2887" t="s">
        <v>2115</v>
      </c>
      <c r="H2887" t="s">
        <v>2630</v>
      </c>
      <c r="I2887" t="s">
        <v>2693</v>
      </c>
      <c r="J2887" t="s">
        <v>2118</v>
      </c>
      <c r="K2887" t="s">
        <v>2119</v>
      </c>
      <c r="L2887" t="s">
        <v>196</v>
      </c>
      <c r="M2887">
        <v>4</v>
      </c>
      <c r="N2887">
        <v>18</v>
      </c>
      <c r="O2887" t="s">
        <v>3373</v>
      </c>
      <c r="P2887" t="s">
        <v>3363</v>
      </c>
      <c r="Q2887" s="7">
        <f>fact_orders[[#This Row],[Original Price]]*(1-fact_orders[[#This Row],[Discount%]])</f>
        <v>335.40000000000003</v>
      </c>
      <c r="R2887">
        <f>fact_orders[[#This Row],[Original Price]]*fact_orders[[#This Row],[Discount%]]</f>
        <v>180.6</v>
      </c>
      <c r="S2887">
        <f>YEAR(fact_orders[[#This Row],[Date]])</f>
        <v>2022</v>
      </c>
      <c r="T2887">
        <f>MONTH(fact_orders[[#This Row],[Date]])</f>
        <v>4</v>
      </c>
      <c r="U2887" t="str">
        <f>TEXT(fact_orders[[#This Row],[Date]],"mmm-yyyy")</f>
        <v>Apr-2022</v>
      </c>
      <c r="V2887" t="str">
        <f>"Q"&amp;ROUNDUP(MONTH(fact_orders[[#This Row],[Date]])/3,0)</f>
        <v>Q2</v>
      </c>
      <c r="W2887" t="str" cm="1">
        <f t="array" ref="W2887">_xlfn.IFS(
fact_orders[[#This Row],[dim_customers.Customer Age]]&lt;=25,"18-25",
fact_orders[[#This Row],[dim_customers.Customer Age]]&lt;=35,"26-35",
fact_orders[[#This Row],[dim_customers.Customer Age]]&lt;=45,"36-45",
fact_orders[[#This Row],[dim_customers.Customer Age]]&lt;=55,"46-55",
TRUE,"56+"
)</f>
        <v>18-25</v>
      </c>
      <c r="X2887" t="str" cm="1">
        <f t="array" ref="X2887">_xlfn.IFS(fact_orders[[#This Row],[Original Price]]&lt;250,"Under 250", fact_orders[[#This Row],[Original Price]]&lt;500, "250-499",fact_orders[[#This Row],[Original Price]]&lt;1000,"500-999",fact_orders[[#This Row],[Original Price]]&lt;2000,"1000-1999",TRUE,"2000+")</f>
        <v>500-999</v>
      </c>
      <c r="Y2887" t="str" cm="1">
        <f t="array" ref="Y2887">_xlfn.IFS(fact_orders[[#This Row],[Discount%]]&lt;0.2,"10-19%",fact_orders[[#This Row],[Discount%]]&lt;0.3,"20-29%",fact_orders[[#This Row],[Discount%]]&lt;0.4,"30-39%",fact_orders[[#This Row],[Discount%]]&lt;0.5,"40-49%",TRUE,"50%+")</f>
        <v>30-39%</v>
      </c>
    </row>
    <row r="2888" spans="1:25" hidden="1" x14ac:dyDescent="0.3">
      <c r="A2888" t="s">
        <v>6304</v>
      </c>
      <c r="B2888" t="s">
        <v>3377</v>
      </c>
      <c r="C2888" t="s">
        <v>2711</v>
      </c>
      <c r="D2888" s="2">
        <v>44376</v>
      </c>
      <c r="E2888">
        <v>355</v>
      </c>
      <c r="F2888" s="4">
        <v>0.35</v>
      </c>
      <c r="G2888" t="s">
        <v>2115</v>
      </c>
      <c r="H2888" t="s">
        <v>2630</v>
      </c>
      <c r="I2888" t="s">
        <v>2693</v>
      </c>
      <c r="J2888" t="s">
        <v>2118</v>
      </c>
      <c r="K2888" t="s">
        <v>2119</v>
      </c>
      <c r="L2888" t="s">
        <v>196</v>
      </c>
      <c r="M2888">
        <v>2</v>
      </c>
      <c r="N2888">
        <v>18</v>
      </c>
      <c r="O2888" t="s">
        <v>3373</v>
      </c>
      <c r="P2888" t="s">
        <v>3363</v>
      </c>
      <c r="Q2888" s="7">
        <f>fact_orders[[#This Row],[Original Price]]*(1-fact_orders[[#This Row],[Discount%]])</f>
        <v>230.75</v>
      </c>
      <c r="R2888">
        <f>fact_orders[[#This Row],[Original Price]]*fact_orders[[#This Row],[Discount%]]</f>
        <v>124.24999999999999</v>
      </c>
      <c r="S2888">
        <f>YEAR(fact_orders[[#This Row],[Date]])</f>
        <v>2021</v>
      </c>
      <c r="T2888">
        <f>MONTH(fact_orders[[#This Row],[Date]])</f>
        <v>6</v>
      </c>
      <c r="U2888" t="str">
        <f>TEXT(fact_orders[[#This Row],[Date]],"mmm-yyyy")</f>
        <v>Jun-2021</v>
      </c>
      <c r="V2888" t="str">
        <f>"Q"&amp;ROUNDUP(MONTH(fact_orders[[#This Row],[Date]])/3,0)</f>
        <v>Q2</v>
      </c>
      <c r="W2888" t="str" cm="1">
        <f t="array" ref="W2888">_xlfn.IFS(
fact_orders[[#This Row],[dim_customers.Customer Age]]&lt;=25,"18-25",
fact_orders[[#This Row],[dim_customers.Customer Age]]&lt;=35,"26-35",
fact_orders[[#This Row],[dim_customers.Customer Age]]&lt;=45,"36-45",
fact_orders[[#This Row],[dim_customers.Customer Age]]&lt;=55,"46-55",
TRUE,"56+"
)</f>
        <v>18-25</v>
      </c>
      <c r="X2888" t="str" cm="1">
        <f t="array" ref="X2888">_xlfn.IFS(fact_orders[[#This Row],[Original Price]]&lt;250,"Under 250", fact_orders[[#This Row],[Original Price]]&lt;500, "250-499",fact_orders[[#This Row],[Original Price]]&lt;1000,"500-999",fact_orders[[#This Row],[Original Price]]&lt;2000,"1000-1999",TRUE,"2000+")</f>
        <v>250-499</v>
      </c>
      <c r="Y2888" t="str" cm="1">
        <f t="array" ref="Y2888">_xlfn.IFS(fact_orders[[#This Row],[Discount%]]&lt;0.2,"10-19%",fact_orders[[#This Row],[Discount%]]&lt;0.3,"20-29%",fact_orders[[#This Row],[Discount%]]&lt;0.4,"30-39%",fact_orders[[#This Row],[Discount%]]&lt;0.5,"40-49%",TRUE,"50%+")</f>
        <v>30-39%</v>
      </c>
    </row>
    <row r="2889" spans="1:25" hidden="1" x14ac:dyDescent="0.3">
      <c r="A2889" t="s">
        <v>6305</v>
      </c>
      <c r="B2889" t="s">
        <v>3378</v>
      </c>
      <c r="C2889" t="s">
        <v>2712</v>
      </c>
      <c r="D2889" s="2">
        <v>44217</v>
      </c>
      <c r="E2889">
        <v>465</v>
      </c>
      <c r="F2889" s="4">
        <v>0.35</v>
      </c>
      <c r="G2889" t="s">
        <v>2115</v>
      </c>
      <c r="H2889" t="s">
        <v>2630</v>
      </c>
      <c r="I2889" t="s">
        <v>2693</v>
      </c>
      <c r="J2889" t="s">
        <v>2118</v>
      </c>
      <c r="K2889" t="s">
        <v>2119</v>
      </c>
      <c r="L2889" t="s">
        <v>196</v>
      </c>
      <c r="M2889">
        <v>3</v>
      </c>
      <c r="N2889">
        <v>18</v>
      </c>
      <c r="O2889" t="s">
        <v>3373</v>
      </c>
      <c r="P2889" t="s">
        <v>3363</v>
      </c>
      <c r="Q2889" s="7">
        <f>fact_orders[[#This Row],[Original Price]]*(1-fact_orders[[#This Row],[Discount%]])</f>
        <v>302.25</v>
      </c>
      <c r="R2889">
        <f>fact_orders[[#This Row],[Original Price]]*fact_orders[[#This Row],[Discount%]]</f>
        <v>162.75</v>
      </c>
      <c r="S2889">
        <f>YEAR(fact_orders[[#This Row],[Date]])</f>
        <v>2021</v>
      </c>
      <c r="T2889">
        <f>MONTH(fact_orders[[#This Row],[Date]])</f>
        <v>1</v>
      </c>
      <c r="U2889" t="str">
        <f>TEXT(fact_orders[[#This Row],[Date]],"mmm-yyyy")</f>
        <v>Jan-2021</v>
      </c>
      <c r="V2889" t="str">
        <f>"Q"&amp;ROUNDUP(MONTH(fact_orders[[#This Row],[Date]])/3,0)</f>
        <v>Q1</v>
      </c>
      <c r="W2889" t="str" cm="1">
        <f t="array" ref="W2889">_xlfn.IFS(
fact_orders[[#This Row],[dim_customers.Customer Age]]&lt;=25,"18-25",
fact_orders[[#This Row],[dim_customers.Customer Age]]&lt;=35,"26-35",
fact_orders[[#This Row],[dim_customers.Customer Age]]&lt;=45,"36-45",
fact_orders[[#This Row],[dim_customers.Customer Age]]&lt;=55,"46-55",
TRUE,"56+"
)</f>
        <v>18-25</v>
      </c>
      <c r="X2889" t="str" cm="1">
        <f t="array" ref="X2889">_xlfn.IFS(fact_orders[[#This Row],[Original Price]]&lt;250,"Under 250", fact_orders[[#This Row],[Original Price]]&lt;500, "250-499",fact_orders[[#This Row],[Original Price]]&lt;1000,"500-999",fact_orders[[#This Row],[Original Price]]&lt;2000,"1000-1999",TRUE,"2000+")</f>
        <v>250-499</v>
      </c>
      <c r="Y2889" t="str" cm="1">
        <f t="array" ref="Y2889">_xlfn.IFS(fact_orders[[#This Row],[Discount%]]&lt;0.2,"10-19%",fact_orders[[#This Row],[Discount%]]&lt;0.3,"20-29%",fact_orders[[#This Row],[Discount%]]&lt;0.4,"30-39%",fact_orders[[#This Row],[Discount%]]&lt;0.5,"40-49%",TRUE,"50%+")</f>
        <v>30-39%</v>
      </c>
    </row>
    <row r="2890" spans="1:25" hidden="1" x14ac:dyDescent="0.3">
      <c r="A2890" t="s">
        <v>6306</v>
      </c>
      <c r="B2890" t="s">
        <v>3379</v>
      </c>
      <c r="C2890" t="s">
        <v>2713</v>
      </c>
      <c r="D2890" s="2">
        <v>44904</v>
      </c>
      <c r="E2890">
        <v>965</v>
      </c>
      <c r="F2890" s="4">
        <v>0.35</v>
      </c>
      <c r="G2890" t="s">
        <v>2115</v>
      </c>
      <c r="H2890" t="s">
        <v>2630</v>
      </c>
      <c r="I2890" t="s">
        <v>2693</v>
      </c>
      <c r="J2890" t="s">
        <v>2118</v>
      </c>
      <c r="K2890" t="s">
        <v>2119</v>
      </c>
      <c r="L2890" t="s">
        <v>196</v>
      </c>
      <c r="M2890">
        <v>4</v>
      </c>
      <c r="N2890">
        <v>23</v>
      </c>
      <c r="O2890" t="s">
        <v>3380</v>
      </c>
      <c r="P2890" t="s">
        <v>3381</v>
      </c>
      <c r="Q2890" s="7">
        <f>fact_orders[[#This Row],[Original Price]]*(1-fact_orders[[#This Row],[Discount%]])</f>
        <v>627.25</v>
      </c>
      <c r="R2890">
        <f>fact_orders[[#This Row],[Original Price]]*fact_orders[[#This Row],[Discount%]]</f>
        <v>337.75</v>
      </c>
      <c r="S2890">
        <f>YEAR(fact_orders[[#This Row],[Date]])</f>
        <v>2022</v>
      </c>
      <c r="T2890">
        <f>MONTH(fact_orders[[#This Row],[Date]])</f>
        <v>12</v>
      </c>
      <c r="U2890" t="str">
        <f>TEXT(fact_orders[[#This Row],[Date]],"mmm-yyyy")</f>
        <v>Dec-2022</v>
      </c>
      <c r="V2890" t="str">
        <f>"Q"&amp;ROUNDUP(MONTH(fact_orders[[#This Row],[Date]])/3,0)</f>
        <v>Q4</v>
      </c>
      <c r="W2890" t="str" cm="1">
        <f t="array" ref="W2890">_xlfn.IFS(
fact_orders[[#This Row],[dim_customers.Customer Age]]&lt;=25,"18-25",
fact_orders[[#This Row],[dim_customers.Customer Age]]&lt;=35,"26-35",
fact_orders[[#This Row],[dim_customers.Customer Age]]&lt;=45,"36-45",
fact_orders[[#This Row],[dim_customers.Customer Age]]&lt;=55,"46-55",
TRUE,"56+"
)</f>
        <v>18-25</v>
      </c>
      <c r="X2890" t="str" cm="1">
        <f t="array" ref="X2890">_xlfn.IFS(fact_orders[[#This Row],[Original Price]]&lt;250,"Under 250", fact_orders[[#This Row],[Original Price]]&lt;500, "250-499",fact_orders[[#This Row],[Original Price]]&lt;1000,"500-999",fact_orders[[#This Row],[Original Price]]&lt;2000,"1000-1999",TRUE,"2000+")</f>
        <v>500-999</v>
      </c>
      <c r="Y2890" t="str" cm="1">
        <f t="array" ref="Y2890">_xlfn.IFS(fact_orders[[#This Row],[Discount%]]&lt;0.2,"10-19%",fact_orders[[#This Row],[Discount%]]&lt;0.3,"20-29%",fact_orders[[#This Row],[Discount%]]&lt;0.4,"30-39%",fact_orders[[#This Row],[Discount%]]&lt;0.5,"40-49%",TRUE,"50%+")</f>
        <v>30-39%</v>
      </c>
    </row>
    <row r="2891" spans="1:25" hidden="1" x14ac:dyDescent="0.3">
      <c r="A2891" t="s">
        <v>6307</v>
      </c>
      <c r="B2891" t="s">
        <v>3382</v>
      </c>
      <c r="C2891" t="s">
        <v>2714</v>
      </c>
      <c r="D2891" s="2">
        <v>44577</v>
      </c>
      <c r="E2891">
        <v>1158</v>
      </c>
      <c r="F2891" s="4">
        <v>0.55000000000000004</v>
      </c>
      <c r="G2891" t="s">
        <v>2115</v>
      </c>
      <c r="H2891" t="s">
        <v>2630</v>
      </c>
      <c r="I2891" t="s">
        <v>2693</v>
      </c>
      <c r="J2891" t="s">
        <v>2665</v>
      </c>
      <c r="K2891" t="s">
        <v>2119</v>
      </c>
      <c r="L2891" t="s">
        <v>196</v>
      </c>
      <c r="M2891">
        <v>5</v>
      </c>
      <c r="N2891">
        <v>24</v>
      </c>
      <c r="O2891" t="s">
        <v>3380</v>
      </c>
      <c r="P2891" t="s">
        <v>3381</v>
      </c>
      <c r="Q2891" s="7">
        <f>fact_orders[[#This Row],[Original Price]]*(1-fact_orders[[#This Row],[Discount%]])</f>
        <v>521.09999999999991</v>
      </c>
      <c r="R2891">
        <f>fact_orders[[#This Row],[Original Price]]*fact_orders[[#This Row],[Discount%]]</f>
        <v>636.90000000000009</v>
      </c>
      <c r="S2891">
        <f>YEAR(fact_orders[[#This Row],[Date]])</f>
        <v>2022</v>
      </c>
      <c r="T2891">
        <f>MONTH(fact_orders[[#This Row],[Date]])</f>
        <v>1</v>
      </c>
      <c r="U2891" t="str">
        <f>TEXT(fact_orders[[#This Row],[Date]],"mmm-yyyy")</f>
        <v>Jan-2022</v>
      </c>
      <c r="V2891" t="str">
        <f>"Q"&amp;ROUNDUP(MONTH(fact_orders[[#This Row],[Date]])/3,0)</f>
        <v>Q1</v>
      </c>
      <c r="W2891" t="str" cm="1">
        <f t="array" ref="W2891">_xlfn.IFS(
fact_orders[[#This Row],[dim_customers.Customer Age]]&lt;=25,"18-25",
fact_orders[[#This Row],[dim_customers.Customer Age]]&lt;=35,"26-35",
fact_orders[[#This Row],[dim_customers.Customer Age]]&lt;=45,"36-45",
fact_orders[[#This Row],[dim_customers.Customer Age]]&lt;=55,"46-55",
TRUE,"56+"
)</f>
        <v>18-25</v>
      </c>
      <c r="X2891" t="str" cm="1">
        <f t="array" ref="X2891">_xlfn.IFS(fact_orders[[#This Row],[Original Price]]&lt;250,"Under 250", fact_orders[[#This Row],[Original Price]]&lt;500, "250-499",fact_orders[[#This Row],[Original Price]]&lt;1000,"500-999",fact_orders[[#This Row],[Original Price]]&lt;2000,"1000-1999",TRUE,"2000+")</f>
        <v>1000-1999</v>
      </c>
      <c r="Y2891" t="str" cm="1">
        <f t="array" ref="Y2891">_xlfn.IFS(fact_orders[[#This Row],[Discount%]]&lt;0.2,"10-19%",fact_orders[[#This Row],[Discount%]]&lt;0.3,"20-29%",fact_orders[[#This Row],[Discount%]]&lt;0.4,"30-39%",fact_orders[[#This Row],[Discount%]]&lt;0.5,"40-49%",TRUE,"50%+")</f>
        <v>50%+</v>
      </c>
    </row>
    <row r="2892" spans="1:25" hidden="1" x14ac:dyDescent="0.3">
      <c r="A2892" t="s">
        <v>6308</v>
      </c>
      <c r="B2892" t="s">
        <v>3383</v>
      </c>
      <c r="C2892" t="s">
        <v>2715</v>
      </c>
      <c r="D2892" s="2">
        <v>44380</v>
      </c>
      <c r="E2892">
        <v>264</v>
      </c>
      <c r="F2892" s="4">
        <v>0.55000000000000004</v>
      </c>
      <c r="G2892" t="s">
        <v>2115</v>
      </c>
      <c r="H2892" t="s">
        <v>2630</v>
      </c>
      <c r="I2892" t="s">
        <v>2693</v>
      </c>
      <c r="J2892" t="s">
        <v>2665</v>
      </c>
      <c r="K2892" t="s">
        <v>2119</v>
      </c>
      <c r="L2892" t="s">
        <v>196</v>
      </c>
      <c r="M2892">
        <v>4</v>
      </c>
      <c r="N2892">
        <v>25</v>
      </c>
      <c r="O2892" t="s">
        <v>3380</v>
      </c>
      <c r="P2892" t="s">
        <v>3381</v>
      </c>
      <c r="Q2892" s="7">
        <f>fact_orders[[#This Row],[Original Price]]*(1-fact_orders[[#This Row],[Discount%]])</f>
        <v>118.79999999999998</v>
      </c>
      <c r="R2892">
        <f>fact_orders[[#This Row],[Original Price]]*fact_orders[[#This Row],[Discount%]]</f>
        <v>145.20000000000002</v>
      </c>
      <c r="S2892">
        <f>YEAR(fact_orders[[#This Row],[Date]])</f>
        <v>2021</v>
      </c>
      <c r="T2892">
        <f>MONTH(fact_orders[[#This Row],[Date]])</f>
        <v>7</v>
      </c>
      <c r="U2892" t="str">
        <f>TEXT(fact_orders[[#This Row],[Date]],"mmm-yyyy")</f>
        <v>Jul-2021</v>
      </c>
      <c r="V2892" t="str">
        <f>"Q"&amp;ROUNDUP(MONTH(fact_orders[[#This Row],[Date]])/3,0)</f>
        <v>Q3</v>
      </c>
      <c r="W2892" t="str" cm="1">
        <f t="array" ref="W2892">_xlfn.IFS(
fact_orders[[#This Row],[dim_customers.Customer Age]]&lt;=25,"18-25",
fact_orders[[#This Row],[dim_customers.Customer Age]]&lt;=35,"26-35",
fact_orders[[#This Row],[dim_customers.Customer Age]]&lt;=45,"36-45",
fact_orders[[#This Row],[dim_customers.Customer Age]]&lt;=55,"46-55",
TRUE,"56+"
)</f>
        <v>18-25</v>
      </c>
      <c r="X2892" t="str" cm="1">
        <f t="array" ref="X2892">_xlfn.IFS(fact_orders[[#This Row],[Original Price]]&lt;250,"Under 250", fact_orders[[#This Row],[Original Price]]&lt;500, "250-499",fact_orders[[#This Row],[Original Price]]&lt;1000,"500-999",fact_orders[[#This Row],[Original Price]]&lt;2000,"1000-1999",TRUE,"2000+")</f>
        <v>250-499</v>
      </c>
      <c r="Y2892" t="str" cm="1">
        <f t="array" ref="Y2892">_xlfn.IFS(fact_orders[[#This Row],[Discount%]]&lt;0.2,"10-19%",fact_orders[[#This Row],[Discount%]]&lt;0.3,"20-29%",fact_orders[[#This Row],[Discount%]]&lt;0.4,"30-39%",fact_orders[[#This Row],[Discount%]]&lt;0.5,"40-49%",TRUE,"50%+")</f>
        <v>50%+</v>
      </c>
    </row>
    <row r="2893" spans="1:25" hidden="1" x14ac:dyDescent="0.3">
      <c r="A2893" t="s">
        <v>6309</v>
      </c>
      <c r="B2893" t="s">
        <v>3384</v>
      </c>
      <c r="C2893" t="s">
        <v>2716</v>
      </c>
      <c r="D2893" s="2">
        <v>44628</v>
      </c>
      <c r="E2893">
        <v>433</v>
      </c>
      <c r="F2893" s="4">
        <v>0.55000000000000004</v>
      </c>
      <c r="G2893" t="s">
        <v>2115</v>
      </c>
      <c r="H2893" t="s">
        <v>2630</v>
      </c>
      <c r="I2893" t="s">
        <v>2693</v>
      </c>
      <c r="J2893" t="s">
        <v>2665</v>
      </c>
      <c r="K2893" t="s">
        <v>2119</v>
      </c>
      <c r="L2893" t="s">
        <v>196</v>
      </c>
      <c r="M2893">
        <v>4</v>
      </c>
      <c r="N2893">
        <v>26</v>
      </c>
      <c r="O2893" t="s">
        <v>3380</v>
      </c>
      <c r="P2893" t="s">
        <v>3381</v>
      </c>
      <c r="Q2893" s="7">
        <f>fact_orders[[#This Row],[Original Price]]*(1-fact_orders[[#This Row],[Discount%]])</f>
        <v>194.85</v>
      </c>
      <c r="R2893">
        <f>fact_orders[[#This Row],[Original Price]]*fact_orders[[#This Row],[Discount%]]</f>
        <v>238.15</v>
      </c>
      <c r="S2893">
        <f>YEAR(fact_orders[[#This Row],[Date]])</f>
        <v>2022</v>
      </c>
      <c r="T2893">
        <f>MONTH(fact_orders[[#This Row],[Date]])</f>
        <v>3</v>
      </c>
      <c r="U2893" t="str">
        <f>TEXT(fact_orders[[#This Row],[Date]],"mmm-yyyy")</f>
        <v>Mar-2022</v>
      </c>
      <c r="V2893" t="str">
        <f>"Q"&amp;ROUNDUP(MONTH(fact_orders[[#This Row],[Date]])/3,0)</f>
        <v>Q1</v>
      </c>
      <c r="W2893" t="str" cm="1">
        <f t="array" ref="W2893">_xlfn.IFS(
fact_orders[[#This Row],[dim_customers.Customer Age]]&lt;=25,"18-25",
fact_orders[[#This Row],[dim_customers.Customer Age]]&lt;=35,"26-35",
fact_orders[[#This Row],[dim_customers.Customer Age]]&lt;=45,"36-45",
fact_orders[[#This Row],[dim_customers.Customer Age]]&lt;=55,"46-55",
TRUE,"56+"
)</f>
        <v>26-35</v>
      </c>
      <c r="X2893" t="str" cm="1">
        <f t="array" ref="X2893">_xlfn.IFS(fact_orders[[#This Row],[Original Price]]&lt;250,"Under 250", fact_orders[[#This Row],[Original Price]]&lt;500, "250-499",fact_orders[[#This Row],[Original Price]]&lt;1000,"500-999",fact_orders[[#This Row],[Original Price]]&lt;2000,"1000-1999",TRUE,"2000+")</f>
        <v>250-499</v>
      </c>
      <c r="Y2893" t="str" cm="1">
        <f t="array" ref="Y2893">_xlfn.IFS(fact_orders[[#This Row],[Discount%]]&lt;0.2,"10-19%",fact_orders[[#This Row],[Discount%]]&lt;0.3,"20-29%",fact_orders[[#This Row],[Discount%]]&lt;0.4,"30-39%",fact_orders[[#This Row],[Discount%]]&lt;0.5,"40-49%",TRUE,"50%+")</f>
        <v>50%+</v>
      </c>
    </row>
    <row r="2894" spans="1:25" hidden="1" x14ac:dyDescent="0.3">
      <c r="A2894" t="s">
        <v>6310</v>
      </c>
      <c r="B2894" t="s">
        <v>3385</v>
      </c>
      <c r="C2894" t="s">
        <v>2717</v>
      </c>
      <c r="D2894" s="2">
        <v>44648</v>
      </c>
      <c r="E2894">
        <v>562</v>
      </c>
      <c r="F2894" s="4">
        <v>0.55000000000000004</v>
      </c>
      <c r="G2894" t="s">
        <v>2115</v>
      </c>
      <c r="H2894" t="s">
        <v>2630</v>
      </c>
      <c r="I2894" t="s">
        <v>2693</v>
      </c>
      <c r="J2894" t="s">
        <v>2665</v>
      </c>
      <c r="K2894" t="s">
        <v>2119</v>
      </c>
      <c r="L2894" t="s">
        <v>162</v>
      </c>
      <c r="M2894">
        <v>4</v>
      </c>
      <c r="N2894">
        <v>27</v>
      </c>
      <c r="O2894" t="s">
        <v>3386</v>
      </c>
      <c r="P2894" t="s">
        <v>3381</v>
      </c>
      <c r="Q2894" s="7">
        <f>fact_orders[[#This Row],[Original Price]]*(1-fact_orders[[#This Row],[Discount%]])</f>
        <v>252.89999999999998</v>
      </c>
      <c r="R2894">
        <f>fact_orders[[#This Row],[Original Price]]*fact_orders[[#This Row],[Discount%]]</f>
        <v>309.10000000000002</v>
      </c>
      <c r="S2894">
        <f>YEAR(fact_orders[[#This Row],[Date]])</f>
        <v>2022</v>
      </c>
      <c r="T2894">
        <f>MONTH(fact_orders[[#This Row],[Date]])</f>
        <v>3</v>
      </c>
      <c r="U2894" t="str">
        <f>TEXT(fact_orders[[#This Row],[Date]],"mmm-yyyy")</f>
        <v>Mar-2022</v>
      </c>
      <c r="V2894" t="str">
        <f>"Q"&amp;ROUNDUP(MONTH(fact_orders[[#This Row],[Date]])/3,0)</f>
        <v>Q1</v>
      </c>
      <c r="W2894" t="str" cm="1">
        <f t="array" ref="W2894">_xlfn.IFS(
fact_orders[[#This Row],[dim_customers.Customer Age]]&lt;=25,"18-25",
fact_orders[[#This Row],[dim_customers.Customer Age]]&lt;=35,"26-35",
fact_orders[[#This Row],[dim_customers.Customer Age]]&lt;=45,"36-45",
fact_orders[[#This Row],[dim_customers.Customer Age]]&lt;=55,"46-55",
TRUE,"56+"
)</f>
        <v>26-35</v>
      </c>
      <c r="X2894" t="str" cm="1">
        <f t="array" ref="X2894">_xlfn.IFS(fact_orders[[#This Row],[Original Price]]&lt;250,"Under 250", fact_orders[[#This Row],[Original Price]]&lt;500, "250-499",fact_orders[[#This Row],[Original Price]]&lt;1000,"500-999",fact_orders[[#This Row],[Original Price]]&lt;2000,"1000-1999",TRUE,"2000+")</f>
        <v>500-999</v>
      </c>
      <c r="Y2894" t="str" cm="1">
        <f t="array" ref="Y2894">_xlfn.IFS(fact_orders[[#This Row],[Discount%]]&lt;0.2,"10-19%",fact_orders[[#This Row],[Discount%]]&lt;0.3,"20-29%",fact_orders[[#This Row],[Discount%]]&lt;0.4,"30-39%",fact_orders[[#This Row],[Discount%]]&lt;0.5,"40-49%",TRUE,"50%+")</f>
        <v>50%+</v>
      </c>
    </row>
    <row r="2895" spans="1:25" hidden="1" x14ac:dyDescent="0.3">
      <c r="A2895" t="s">
        <v>6311</v>
      </c>
      <c r="B2895" t="s">
        <v>3387</v>
      </c>
      <c r="C2895" t="s">
        <v>2718</v>
      </c>
      <c r="D2895" s="2">
        <v>44664</v>
      </c>
      <c r="E2895">
        <v>423</v>
      </c>
      <c r="F2895" s="4">
        <v>0.5</v>
      </c>
      <c r="G2895" t="s">
        <v>2115</v>
      </c>
      <c r="H2895" t="s">
        <v>2630</v>
      </c>
      <c r="I2895" t="s">
        <v>2693</v>
      </c>
      <c r="J2895" t="s">
        <v>2665</v>
      </c>
      <c r="K2895" t="s">
        <v>2119</v>
      </c>
      <c r="L2895" t="s">
        <v>162</v>
      </c>
      <c r="M2895">
        <v>3</v>
      </c>
      <c r="N2895">
        <v>24</v>
      </c>
      <c r="O2895" t="s">
        <v>3386</v>
      </c>
      <c r="P2895" t="s">
        <v>3381</v>
      </c>
      <c r="Q2895" s="7">
        <f>fact_orders[[#This Row],[Original Price]]*(1-fact_orders[[#This Row],[Discount%]])</f>
        <v>211.5</v>
      </c>
      <c r="R2895">
        <f>fact_orders[[#This Row],[Original Price]]*fact_orders[[#This Row],[Discount%]]</f>
        <v>211.5</v>
      </c>
      <c r="S2895">
        <f>YEAR(fact_orders[[#This Row],[Date]])</f>
        <v>2022</v>
      </c>
      <c r="T2895">
        <f>MONTH(fact_orders[[#This Row],[Date]])</f>
        <v>4</v>
      </c>
      <c r="U2895" t="str">
        <f>TEXT(fact_orders[[#This Row],[Date]],"mmm-yyyy")</f>
        <v>Apr-2022</v>
      </c>
      <c r="V2895" t="str">
        <f>"Q"&amp;ROUNDUP(MONTH(fact_orders[[#This Row],[Date]])/3,0)</f>
        <v>Q2</v>
      </c>
      <c r="W2895" t="str" cm="1">
        <f t="array" ref="W2895">_xlfn.IFS(
fact_orders[[#This Row],[dim_customers.Customer Age]]&lt;=25,"18-25",
fact_orders[[#This Row],[dim_customers.Customer Age]]&lt;=35,"26-35",
fact_orders[[#This Row],[dim_customers.Customer Age]]&lt;=45,"36-45",
fact_orders[[#This Row],[dim_customers.Customer Age]]&lt;=55,"46-55",
TRUE,"56+"
)</f>
        <v>18-25</v>
      </c>
      <c r="X2895" t="str" cm="1">
        <f t="array" ref="X2895">_xlfn.IFS(fact_orders[[#This Row],[Original Price]]&lt;250,"Under 250", fact_orders[[#This Row],[Original Price]]&lt;500, "250-499",fact_orders[[#This Row],[Original Price]]&lt;1000,"500-999",fact_orders[[#This Row],[Original Price]]&lt;2000,"1000-1999",TRUE,"2000+")</f>
        <v>250-499</v>
      </c>
      <c r="Y2895" t="str" cm="1">
        <f t="array" ref="Y2895">_xlfn.IFS(fact_orders[[#This Row],[Discount%]]&lt;0.2,"10-19%",fact_orders[[#This Row],[Discount%]]&lt;0.3,"20-29%",fact_orders[[#This Row],[Discount%]]&lt;0.4,"30-39%",fact_orders[[#This Row],[Discount%]]&lt;0.5,"40-49%",TRUE,"50%+")</f>
        <v>50%+</v>
      </c>
    </row>
    <row r="2896" spans="1:25" hidden="1" x14ac:dyDescent="0.3">
      <c r="A2896" t="s">
        <v>6312</v>
      </c>
      <c r="B2896" t="s">
        <v>3388</v>
      </c>
      <c r="C2896" t="s">
        <v>2719</v>
      </c>
      <c r="D2896" s="2">
        <v>44432</v>
      </c>
      <c r="E2896">
        <v>621</v>
      </c>
      <c r="F2896" s="4">
        <v>0.5</v>
      </c>
      <c r="G2896" t="s">
        <v>2115</v>
      </c>
      <c r="H2896" t="s">
        <v>2630</v>
      </c>
      <c r="I2896" t="s">
        <v>2693</v>
      </c>
      <c r="J2896" t="s">
        <v>2665</v>
      </c>
      <c r="K2896" t="s">
        <v>2119</v>
      </c>
      <c r="L2896" t="s">
        <v>162</v>
      </c>
      <c r="M2896">
        <v>2</v>
      </c>
      <c r="N2896">
        <v>24</v>
      </c>
      <c r="O2896" t="s">
        <v>3386</v>
      </c>
      <c r="P2896" t="s">
        <v>3381</v>
      </c>
      <c r="Q2896" s="7">
        <f>fact_orders[[#This Row],[Original Price]]*(1-fact_orders[[#This Row],[Discount%]])</f>
        <v>310.5</v>
      </c>
      <c r="R2896">
        <f>fact_orders[[#This Row],[Original Price]]*fact_orders[[#This Row],[Discount%]]</f>
        <v>310.5</v>
      </c>
      <c r="S2896">
        <f>YEAR(fact_orders[[#This Row],[Date]])</f>
        <v>2021</v>
      </c>
      <c r="T2896">
        <f>MONTH(fact_orders[[#This Row],[Date]])</f>
        <v>8</v>
      </c>
      <c r="U2896" t="str">
        <f>TEXT(fact_orders[[#This Row],[Date]],"mmm-yyyy")</f>
        <v>Aug-2021</v>
      </c>
      <c r="V2896" t="str">
        <f>"Q"&amp;ROUNDUP(MONTH(fact_orders[[#This Row],[Date]])/3,0)</f>
        <v>Q3</v>
      </c>
      <c r="W2896" t="str" cm="1">
        <f t="array" ref="W2896">_xlfn.IFS(
fact_orders[[#This Row],[dim_customers.Customer Age]]&lt;=25,"18-25",
fact_orders[[#This Row],[dim_customers.Customer Age]]&lt;=35,"26-35",
fact_orders[[#This Row],[dim_customers.Customer Age]]&lt;=45,"36-45",
fact_orders[[#This Row],[dim_customers.Customer Age]]&lt;=55,"46-55",
TRUE,"56+"
)</f>
        <v>18-25</v>
      </c>
      <c r="X2896" t="str" cm="1">
        <f t="array" ref="X2896">_xlfn.IFS(fact_orders[[#This Row],[Original Price]]&lt;250,"Under 250", fact_orders[[#This Row],[Original Price]]&lt;500, "250-499",fact_orders[[#This Row],[Original Price]]&lt;1000,"500-999",fact_orders[[#This Row],[Original Price]]&lt;2000,"1000-1999",TRUE,"2000+")</f>
        <v>500-999</v>
      </c>
      <c r="Y2896" t="str" cm="1">
        <f t="array" ref="Y2896">_xlfn.IFS(fact_orders[[#This Row],[Discount%]]&lt;0.2,"10-19%",fact_orders[[#This Row],[Discount%]]&lt;0.3,"20-29%",fact_orders[[#This Row],[Discount%]]&lt;0.4,"30-39%",fact_orders[[#This Row],[Discount%]]&lt;0.5,"40-49%",TRUE,"50%+")</f>
        <v>50%+</v>
      </c>
    </row>
    <row r="2897" spans="1:25" hidden="1" x14ac:dyDescent="0.3">
      <c r="A2897" t="s">
        <v>6313</v>
      </c>
      <c r="B2897" t="s">
        <v>3389</v>
      </c>
      <c r="C2897" t="s">
        <v>2720</v>
      </c>
      <c r="D2897" s="2">
        <v>44787</v>
      </c>
      <c r="E2897">
        <v>333</v>
      </c>
      <c r="F2897" s="4">
        <v>0.5</v>
      </c>
      <c r="G2897" t="s">
        <v>2115</v>
      </c>
      <c r="H2897" t="s">
        <v>2630</v>
      </c>
      <c r="I2897" t="s">
        <v>2693</v>
      </c>
      <c r="J2897" t="s">
        <v>2665</v>
      </c>
      <c r="K2897" t="s">
        <v>2119</v>
      </c>
      <c r="L2897" t="s">
        <v>162</v>
      </c>
      <c r="M2897">
        <v>5</v>
      </c>
      <c r="N2897">
        <v>24</v>
      </c>
      <c r="O2897" t="s">
        <v>3386</v>
      </c>
      <c r="P2897" t="s">
        <v>3381</v>
      </c>
      <c r="Q2897" s="7">
        <f>fact_orders[[#This Row],[Original Price]]*(1-fact_orders[[#This Row],[Discount%]])</f>
        <v>166.5</v>
      </c>
      <c r="R2897">
        <f>fact_orders[[#This Row],[Original Price]]*fact_orders[[#This Row],[Discount%]]</f>
        <v>166.5</v>
      </c>
      <c r="S2897">
        <f>YEAR(fact_orders[[#This Row],[Date]])</f>
        <v>2022</v>
      </c>
      <c r="T2897">
        <f>MONTH(fact_orders[[#This Row],[Date]])</f>
        <v>8</v>
      </c>
      <c r="U2897" t="str">
        <f>TEXT(fact_orders[[#This Row],[Date]],"mmm-yyyy")</f>
        <v>Aug-2022</v>
      </c>
      <c r="V2897" t="str">
        <f>"Q"&amp;ROUNDUP(MONTH(fact_orders[[#This Row],[Date]])/3,0)</f>
        <v>Q3</v>
      </c>
      <c r="W2897" t="str" cm="1">
        <f t="array" ref="W2897">_xlfn.IFS(
fact_orders[[#This Row],[dim_customers.Customer Age]]&lt;=25,"18-25",
fact_orders[[#This Row],[dim_customers.Customer Age]]&lt;=35,"26-35",
fact_orders[[#This Row],[dim_customers.Customer Age]]&lt;=45,"36-45",
fact_orders[[#This Row],[dim_customers.Customer Age]]&lt;=55,"46-55",
TRUE,"56+"
)</f>
        <v>18-25</v>
      </c>
      <c r="X2897" t="str" cm="1">
        <f t="array" ref="X2897">_xlfn.IFS(fact_orders[[#This Row],[Original Price]]&lt;250,"Under 250", fact_orders[[#This Row],[Original Price]]&lt;500, "250-499",fact_orders[[#This Row],[Original Price]]&lt;1000,"500-999",fact_orders[[#This Row],[Original Price]]&lt;2000,"1000-1999",TRUE,"2000+")</f>
        <v>250-499</v>
      </c>
      <c r="Y2897" t="str" cm="1">
        <f t="array" ref="Y2897">_xlfn.IFS(fact_orders[[#This Row],[Discount%]]&lt;0.2,"10-19%",fact_orders[[#This Row],[Discount%]]&lt;0.3,"20-29%",fact_orders[[#This Row],[Discount%]]&lt;0.4,"30-39%",fact_orders[[#This Row],[Discount%]]&lt;0.5,"40-49%",TRUE,"50%+")</f>
        <v>50%+</v>
      </c>
    </row>
    <row r="2898" spans="1:25" hidden="1" x14ac:dyDescent="0.3">
      <c r="A2898" t="s">
        <v>6314</v>
      </c>
      <c r="B2898" t="s">
        <v>3390</v>
      </c>
      <c r="C2898" t="s">
        <v>2721</v>
      </c>
      <c r="D2898" s="2">
        <v>44755</v>
      </c>
      <c r="E2898">
        <v>236</v>
      </c>
      <c r="F2898" s="4">
        <v>0.5</v>
      </c>
      <c r="G2898" t="s">
        <v>2115</v>
      </c>
      <c r="H2898" t="s">
        <v>2630</v>
      </c>
      <c r="I2898" t="s">
        <v>2693</v>
      </c>
      <c r="J2898" t="s">
        <v>2665</v>
      </c>
      <c r="K2898" t="s">
        <v>2119</v>
      </c>
      <c r="L2898" t="s">
        <v>162</v>
      </c>
      <c r="M2898">
        <v>4</v>
      </c>
      <c r="N2898">
        <v>24</v>
      </c>
      <c r="O2898" t="s">
        <v>3386</v>
      </c>
      <c r="P2898" t="s">
        <v>3381</v>
      </c>
      <c r="Q2898" s="7">
        <f>fact_orders[[#This Row],[Original Price]]*(1-fact_orders[[#This Row],[Discount%]])</f>
        <v>118</v>
      </c>
      <c r="R2898">
        <f>fact_orders[[#This Row],[Original Price]]*fact_orders[[#This Row],[Discount%]]</f>
        <v>118</v>
      </c>
      <c r="S2898">
        <f>YEAR(fact_orders[[#This Row],[Date]])</f>
        <v>2022</v>
      </c>
      <c r="T2898">
        <f>MONTH(fact_orders[[#This Row],[Date]])</f>
        <v>7</v>
      </c>
      <c r="U2898" t="str">
        <f>TEXT(fact_orders[[#This Row],[Date]],"mmm-yyyy")</f>
        <v>Jul-2022</v>
      </c>
      <c r="V2898" t="str">
        <f>"Q"&amp;ROUNDUP(MONTH(fact_orders[[#This Row],[Date]])/3,0)</f>
        <v>Q3</v>
      </c>
      <c r="W2898" t="str" cm="1">
        <f t="array" ref="W2898">_xlfn.IFS(
fact_orders[[#This Row],[dim_customers.Customer Age]]&lt;=25,"18-25",
fact_orders[[#This Row],[dim_customers.Customer Age]]&lt;=35,"26-35",
fact_orders[[#This Row],[dim_customers.Customer Age]]&lt;=45,"36-45",
fact_orders[[#This Row],[dim_customers.Customer Age]]&lt;=55,"46-55",
TRUE,"56+"
)</f>
        <v>18-25</v>
      </c>
      <c r="X2898" t="str" cm="1">
        <f t="array" ref="X2898">_xlfn.IFS(fact_orders[[#This Row],[Original Price]]&lt;250,"Under 250", fact_orders[[#This Row],[Original Price]]&lt;500, "250-499",fact_orders[[#This Row],[Original Price]]&lt;1000,"500-999",fact_orders[[#This Row],[Original Price]]&lt;2000,"1000-1999",TRUE,"2000+")</f>
        <v>Under 250</v>
      </c>
      <c r="Y2898" t="str" cm="1">
        <f t="array" ref="Y2898">_xlfn.IFS(fact_orders[[#This Row],[Discount%]]&lt;0.2,"10-19%",fact_orders[[#This Row],[Discount%]]&lt;0.3,"20-29%",fact_orders[[#This Row],[Discount%]]&lt;0.4,"30-39%",fact_orders[[#This Row],[Discount%]]&lt;0.5,"40-49%",TRUE,"50%+")</f>
        <v>50%+</v>
      </c>
    </row>
    <row r="2899" spans="1:25" hidden="1" x14ac:dyDescent="0.3">
      <c r="A2899" t="s">
        <v>6315</v>
      </c>
      <c r="B2899" t="s">
        <v>3391</v>
      </c>
      <c r="C2899" t="s">
        <v>2722</v>
      </c>
      <c r="D2899" s="2">
        <v>44883</v>
      </c>
      <c r="E2899">
        <v>456</v>
      </c>
      <c r="F2899" s="4">
        <v>0.5</v>
      </c>
      <c r="G2899" t="s">
        <v>2115</v>
      </c>
      <c r="H2899" t="s">
        <v>2630</v>
      </c>
      <c r="I2899" t="s">
        <v>2693</v>
      </c>
      <c r="J2899" t="s">
        <v>2665</v>
      </c>
      <c r="K2899" t="s">
        <v>2119</v>
      </c>
      <c r="L2899" t="s">
        <v>162</v>
      </c>
      <c r="M2899">
        <v>2</v>
      </c>
      <c r="N2899">
        <v>24</v>
      </c>
      <c r="O2899" t="s">
        <v>3392</v>
      </c>
      <c r="P2899" t="s">
        <v>3381</v>
      </c>
      <c r="Q2899" s="7">
        <f>fact_orders[[#This Row],[Original Price]]*(1-fact_orders[[#This Row],[Discount%]])</f>
        <v>228</v>
      </c>
      <c r="R2899">
        <f>fact_orders[[#This Row],[Original Price]]*fact_orders[[#This Row],[Discount%]]</f>
        <v>228</v>
      </c>
      <c r="S2899">
        <f>YEAR(fact_orders[[#This Row],[Date]])</f>
        <v>2022</v>
      </c>
      <c r="T2899">
        <f>MONTH(fact_orders[[#This Row],[Date]])</f>
        <v>11</v>
      </c>
      <c r="U2899" t="str">
        <f>TEXT(fact_orders[[#This Row],[Date]],"mmm-yyyy")</f>
        <v>Nov-2022</v>
      </c>
      <c r="V2899" t="str">
        <f>"Q"&amp;ROUNDUP(MONTH(fact_orders[[#This Row],[Date]])/3,0)</f>
        <v>Q4</v>
      </c>
      <c r="W2899" t="str" cm="1">
        <f t="array" ref="W2899">_xlfn.IFS(
fact_orders[[#This Row],[dim_customers.Customer Age]]&lt;=25,"18-25",
fact_orders[[#This Row],[dim_customers.Customer Age]]&lt;=35,"26-35",
fact_orders[[#This Row],[dim_customers.Customer Age]]&lt;=45,"36-45",
fact_orders[[#This Row],[dim_customers.Customer Age]]&lt;=55,"46-55",
TRUE,"56+"
)</f>
        <v>18-25</v>
      </c>
      <c r="X2899" t="str" cm="1">
        <f t="array" ref="X2899">_xlfn.IFS(fact_orders[[#This Row],[Original Price]]&lt;250,"Under 250", fact_orders[[#This Row],[Original Price]]&lt;500, "250-499",fact_orders[[#This Row],[Original Price]]&lt;1000,"500-999",fact_orders[[#This Row],[Original Price]]&lt;2000,"1000-1999",TRUE,"2000+")</f>
        <v>250-499</v>
      </c>
      <c r="Y2899" t="str" cm="1">
        <f t="array" ref="Y2899">_xlfn.IFS(fact_orders[[#This Row],[Discount%]]&lt;0.2,"10-19%",fact_orders[[#This Row],[Discount%]]&lt;0.3,"20-29%",fact_orders[[#This Row],[Discount%]]&lt;0.4,"30-39%",fact_orders[[#This Row],[Discount%]]&lt;0.5,"40-49%",TRUE,"50%+")</f>
        <v>50%+</v>
      </c>
    </row>
    <row r="2900" spans="1:25" hidden="1" x14ac:dyDescent="0.3">
      <c r="A2900" t="s">
        <v>6316</v>
      </c>
      <c r="B2900" t="s">
        <v>3393</v>
      </c>
      <c r="C2900" t="s">
        <v>2723</v>
      </c>
      <c r="D2900" s="2">
        <v>44663</v>
      </c>
      <c r="E2900">
        <v>963</v>
      </c>
      <c r="F2900" s="4">
        <v>0.3</v>
      </c>
      <c r="G2900" t="s">
        <v>2115</v>
      </c>
      <c r="H2900" t="s">
        <v>2630</v>
      </c>
      <c r="I2900" t="s">
        <v>2693</v>
      </c>
      <c r="J2900" t="s">
        <v>2665</v>
      </c>
      <c r="K2900" t="s">
        <v>2119</v>
      </c>
      <c r="L2900" t="s">
        <v>130</v>
      </c>
      <c r="M2900">
        <v>5</v>
      </c>
      <c r="N2900">
        <v>24</v>
      </c>
      <c r="O2900" t="s">
        <v>3392</v>
      </c>
      <c r="P2900" t="s">
        <v>3381</v>
      </c>
      <c r="Q2900" s="7">
        <f>fact_orders[[#This Row],[Original Price]]*(1-fact_orders[[#This Row],[Discount%]])</f>
        <v>674.09999999999991</v>
      </c>
      <c r="R2900">
        <f>fact_orders[[#This Row],[Original Price]]*fact_orders[[#This Row],[Discount%]]</f>
        <v>288.89999999999998</v>
      </c>
      <c r="S2900">
        <f>YEAR(fact_orders[[#This Row],[Date]])</f>
        <v>2022</v>
      </c>
      <c r="T2900">
        <f>MONTH(fact_orders[[#This Row],[Date]])</f>
        <v>4</v>
      </c>
      <c r="U2900" t="str">
        <f>TEXT(fact_orders[[#This Row],[Date]],"mmm-yyyy")</f>
        <v>Apr-2022</v>
      </c>
      <c r="V2900" t="str">
        <f>"Q"&amp;ROUNDUP(MONTH(fact_orders[[#This Row],[Date]])/3,0)</f>
        <v>Q2</v>
      </c>
      <c r="W2900" t="str" cm="1">
        <f t="array" ref="W2900">_xlfn.IFS(
fact_orders[[#This Row],[dim_customers.Customer Age]]&lt;=25,"18-25",
fact_orders[[#This Row],[dim_customers.Customer Age]]&lt;=35,"26-35",
fact_orders[[#This Row],[dim_customers.Customer Age]]&lt;=45,"36-45",
fact_orders[[#This Row],[dim_customers.Customer Age]]&lt;=55,"46-55",
TRUE,"56+"
)</f>
        <v>18-25</v>
      </c>
      <c r="X2900" t="str" cm="1">
        <f t="array" ref="X2900">_xlfn.IFS(fact_orders[[#This Row],[Original Price]]&lt;250,"Under 250", fact_orders[[#This Row],[Original Price]]&lt;500, "250-499",fact_orders[[#This Row],[Original Price]]&lt;1000,"500-999",fact_orders[[#This Row],[Original Price]]&lt;2000,"1000-1999",TRUE,"2000+")</f>
        <v>500-999</v>
      </c>
      <c r="Y2900" t="str" cm="1">
        <f t="array" ref="Y2900">_xlfn.IFS(fact_orders[[#This Row],[Discount%]]&lt;0.2,"10-19%",fact_orders[[#This Row],[Discount%]]&lt;0.3,"20-29%",fact_orders[[#This Row],[Discount%]]&lt;0.4,"30-39%",fact_orders[[#This Row],[Discount%]]&lt;0.5,"40-49%",TRUE,"50%+")</f>
        <v>30-39%</v>
      </c>
    </row>
    <row r="2901" spans="1:25" hidden="1" x14ac:dyDescent="0.3">
      <c r="A2901" t="s">
        <v>6317</v>
      </c>
      <c r="B2901" t="s">
        <v>3394</v>
      </c>
      <c r="C2901" t="s">
        <v>2724</v>
      </c>
      <c r="D2901" s="2">
        <v>44992</v>
      </c>
      <c r="E2901">
        <v>234</v>
      </c>
      <c r="F2901" s="4">
        <v>0.32</v>
      </c>
      <c r="G2901" t="s">
        <v>2115</v>
      </c>
      <c r="H2901" t="s">
        <v>2630</v>
      </c>
      <c r="I2901" t="s">
        <v>2693</v>
      </c>
      <c r="J2901" t="s">
        <v>2665</v>
      </c>
      <c r="K2901" t="s">
        <v>2119</v>
      </c>
      <c r="L2901" t="s">
        <v>130</v>
      </c>
      <c r="M2901">
        <v>5</v>
      </c>
      <c r="N2901">
        <v>24</v>
      </c>
      <c r="O2901" t="s">
        <v>3392</v>
      </c>
      <c r="P2901" t="s">
        <v>3381</v>
      </c>
      <c r="Q2901" s="7">
        <f>fact_orders[[#This Row],[Original Price]]*(1-fact_orders[[#This Row],[Discount%]])</f>
        <v>159.11999999999998</v>
      </c>
      <c r="R2901">
        <f>fact_orders[[#This Row],[Original Price]]*fact_orders[[#This Row],[Discount%]]</f>
        <v>74.88</v>
      </c>
      <c r="S2901">
        <f>YEAR(fact_orders[[#This Row],[Date]])</f>
        <v>2023</v>
      </c>
      <c r="T2901">
        <f>MONTH(fact_orders[[#This Row],[Date]])</f>
        <v>3</v>
      </c>
      <c r="U2901" t="str">
        <f>TEXT(fact_orders[[#This Row],[Date]],"mmm-yyyy")</f>
        <v>Mar-2023</v>
      </c>
      <c r="V2901" t="str">
        <f>"Q"&amp;ROUNDUP(MONTH(fact_orders[[#This Row],[Date]])/3,0)</f>
        <v>Q1</v>
      </c>
      <c r="W2901" t="str" cm="1">
        <f t="array" ref="W2901">_xlfn.IFS(
fact_orders[[#This Row],[dim_customers.Customer Age]]&lt;=25,"18-25",
fact_orders[[#This Row],[dim_customers.Customer Age]]&lt;=35,"26-35",
fact_orders[[#This Row],[dim_customers.Customer Age]]&lt;=45,"36-45",
fact_orders[[#This Row],[dim_customers.Customer Age]]&lt;=55,"46-55",
TRUE,"56+"
)</f>
        <v>18-25</v>
      </c>
      <c r="X2901" t="str" cm="1">
        <f t="array" ref="X2901">_xlfn.IFS(fact_orders[[#This Row],[Original Price]]&lt;250,"Under 250", fact_orders[[#This Row],[Original Price]]&lt;500, "250-499",fact_orders[[#This Row],[Original Price]]&lt;1000,"500-999",fact_orders[[#This Row],[Original Price]]&lt;2000,"1000-1999",TRUE,"2000+")</f>
        <v>Under 250</v>
      </c>
      <c r="Y2901" t="str" cm="1">
        <f t="array" ref="Y2901">_xlfn.IFS(fact_orders[[#This Row],[Discount%]]&lt;0.2,"10-19%",fact_orders[[#This Row],[Discount%]]&lt;0.3,"20-29%",fact_orders[[#This Row],[Discount%]]&lt;0.4,"30-39%",fact_orders[[#This Row],[Discount%]]&lt;0.5,"40-49%",TRUE,"50%+")</f>
        <v>30-39%</v>
      </c>
    </row>
    <row r="2902" spans="1:25" hidden="1" x14ac:dyDescent="0.3">
      <c r="A2902" t="s">
        <v>6318</v>
      </c>
      <c r="B2902" t="s">
        <v>3395</v>
      </c>
      <c r="C2902" t="s">
        <v>2725</v>
      </c>
      <c r="D2902" s="2">
        <v>44514</v>
      </c>
      <c r="E2902">
        <v>456</v>
      </c>
      <c r="F2902" s="4">
        <v>0.25</v>
      </c>
      <c r="G2902" t="s">
        <v>2115</v>
      </c>
      <c r="H2902" t="s">
        <v>2630</v>
      </c>
      <c r="I2902" t="s">
        <v>2693</v>
      </c>
      <c r="J2902" t="s">
        <v>2665</v>
      </c>
      <c r="K2902" t="s">
        <v>2119</v>
      </c>
      <c r="L2902" t="s">
        <v>130</v>
      </c>
      <c r="M2902">
        <v>4</v>
      </c>
      <c r="N2902">
        <v>24</v>
      </c>
      <c r="O2902" t="s">
        <v>3392</v>
      </c>
      <c r="P2902" t="s">
        <v>3381</v>
      </c>
      <c r="Q2902" s="7">
        <f>fact_orders[[#This Row],[Original Price]]*(1-fact_orders[[#This Row],[Discount%]])</f>
        <v>342</v>
      </c>
      <c r="R2902">
        <f>fact_orders[[#This Row],[Original Price]]*fact_orders[[#This Row],[Discount%]]</f>
        <v>114</v>
      </c>
      <c r="S2902">
        <f>YEAR(fact_orders[[#This Row],[Date]])</f>
        <v>2021</v>
      </c>
      <c r="T2902">
        <f>MONTH(fact_orders[[#This Row],[Date]])</f>
        <v>11</v>
      </c>
      <c r="U2902" t="str">
        <f>TEXT(fact_orders[[#This Row],[Date]],"mmm-yyyy")</f>
        <v>Nov-2021</v>
      </c>
      <c r="V2902" t="str">
        <f>"Q"&amp;ROUNDUP(MONTH(fact_orders[[#This Row],[Date]])/3,0)</f>
        <v>Q4</v>
      </c>
      <c r="W2902" t="str" cm="1">
        <f t="array" ref="W2902">_xlfn.IFS(
fact_orders[[#This Row],[dim_customers.Customer Age]]&lt;=25,"18-25",
fact_orders[[#This Row],[dim_customers.Customer Age]]&lt;=35,"26-35",
fact_orders[[#This Row],[dim_customers.Customer Age]]&lt;=45,"36-45",
fact_orders[[#This Row],[dim_customers.Customer Age]]&lt;=55,"46-55",
TRUE,"56+"
)</f>
        <v>18-25</v>
      </c>
      <c r="X2902" t="str" cm="1">
        <f t="array" ref="X2902">_xlfn.IFS(fact_orders[[#This Row],[Original Price]]&lt;250,"Under 250", fact_orders[[#This Row],[Original Price]]&lt;500, "250-499",fact_orders[[#This Row],[Original Price]]&lt;1000,"500-999",fact_orders[[#This Row],[Original Price]]&lt;2000,"1000-1999",TRUE,"2000+")</f>
        <v>250-499</v>
      </c>
      <c r="Y2902" t="str" cm="1">
        <f t="array" ref="Y2902">_xlfn.IFS(fact_orders[[#This Row],[Discount%]]&lt;0.2,"10-19%",fact_orders[[#This Row],[Discount%]]&lt;0.3,"20-29%",fact_orders[[#This Row],[Discount%]]&lt;0.4,"30-39%",fact_orders[[#This Row],[Discount%]]&lt;0.5,"40-49%",TRUE,"50%+")</f>
        <v>20-29%</v>
      </c>
    </row>
    <row r="2903" spans="1:25" hidden="1" x14ac:dyDescent="0.3">
      <c r="A2903" t="s">
        <v>6319</v>
      </c>
      <c r="B2903" t="s">
        <v>3396</v>
      </c>
      <c r="C2903" t="s">
        <v>2726</v>
      </c>
      <c r="D2903" s="2">
        <v>44700</v>
      </c>
      <c r="E2903">
        <v>564</v>
      </c>
      <c r="F2903" s="4">
        <v>0.45</v>
      </c>
      <c r="G2903" t="s">
        <v>2115</v>
      </c>
      <c r="H2903" t="s">
        <v>2630</v>
      </c>
      <c r="I2903" t="s">
        <v>2693</v>
      </c>
      <c r="J2903" t="s">
        <v>2665</v>
      </c>
      <c r="K2903" t="s">
        <v>2119</v>
      </c>
      <c r="L2903" t="s">
        <v>130</v>
      </c>
      <c r="M2903">
        <v>4</v>
      </c>
      <c r="N2903">
        <v>24</v>
      </c>
      <c r="O2903" t="s">
        <v>3392</v>
      </c>
      <c r="P2903" t="s">
        <v>3381</v>
      </c>
      <c r="Q2903" s="7">
        <f>fact_orders[[#This Row],[Original Price]]*(1-fact_orders[[#This Row],[Discount%]])</f>
        <v>310.20000000000005</v>
      </c>
      <c r="R2903">
        <f>fact_orders[[#This Row],[Original Price]]*fact_orders[[#This Row],[Discount%]]</f>
        <v>253.8</v>
      </c>
      <c r="S2903">
        <f>YEAR(fact_orders[[#This Row],[Date]])</f>
        <v>2022</v>
      </c>
      <c r="T2903">
        <f>MONTH(fact_orders[[#This Row],[Date]])</f>
        <v>5</v>
      </c>
      <c r="U2903" t="str">
        <f>TEXT(fact_orders[[#This Row],[Date]],"mmm-yyyy")</f>
        <v>May-2022</v>
      </c>
      <c r="V2903" t="str">
        <f>"Q"&amp;ROUNDUP(MONTH(fact_orders[[#This Row],[Date]])/3,0)</f>
        <v>Q2</v>
      </c>
      <c r="W2903" t="str" cm="1">
        <f t="array" ref="W2903">_xlfn.IFS(
fact_orders[[#This Row],[dim_customers.Customer Age]]&lt;=25,"18-25",
fact_orders[[#This Row],[dim_customers.Customer Age]]&lt;=35,"26-35",
fact_orders[[#This Row],[dim_customers.Customer Age]]&lt;=45,"36-45",
fact_orders[[#This Row],[dim_customers.Customer Age]]&lt;=55,"46-55",
TRUE,"56+"
)</f>
        <v>18-25</v>
      </c>
      <c r="X2903" t="str" cm="1">
        <f t="array" ref="X2903">_xlfn.IFS(fact_orders[[#This Row],[Original Price]]&lt;250,"Under 250", fact_orders[[#This Row],[Original Price]]&lt;500, "250-499",fact_orders[[#This Row],[Original Price]]&lt;1000,"500-999",fact_orders[[#This Row],[Original Price]]&lt;2000,"1000-1999",TRUE,"2000+")</f>
        <v>500-999</v>
      </c>
      <c r="Y2903" t="str" cm="1">
        <f t="array" ref="Y2903">_xlfn.IFS(fact_orders[[#This Row],[Discount%]]&lt;0.2,"10-19%",fact_orders[[#This Row],[Discount%]]&lt;0.3,"20-29%",fact_orders[[#This Row],[Discount%]]&lt;0.4,"30-39%",fact_orders[[#This Row],[Discount%]]&lt;0.5,"40-49%",TRUE,"50%+")</f>
        <v>40-49%</v>
      </c>
    </row>
    <row r="2904" spans="1:25" hidden="1" x14ac:dyDescent="0.3">
      <c r="A2904" t="s">
        <v>6320</v>
      </c>
      <c r="B2904" t="s">
        <v>3397</v>
      </c>
      <c r="C2904" t="s">
        <v>2727</v>
      </c>
      <c r="D2904" s="2">
        <v>44251</v>
      </c>
      <c r="E2904">
        <v>634</v>
      </c>
      <c r="F2904" s="4">
        <v>0.15</v>
      </c>
      <c r="G2904" t="s">
        <v>2115</v>
      </c>
      <c r="H2904" t="s">
        <v>2630</v>
      </c>
      <c r="I2904" t="s">
        <v>2693</v>
      </c>
      <c r="J2904" t="s">
        <v>2665</v>
      </c>
      <c r="K2904" t="s">
        <v>2119</v>
      </c>
      <c r="L2904" t="s">
        <v>130</v>
      </c>
      <c r="M2904">
        <v>4</v>
      </c>
      <c r="N2904">
        <v>22</v>
      </c>
      <c r="O2904" t="s">
        <v>3392</v>
      </c>
      <c r="P2904" t="s">
        <v>3381</v>
      </c>
      <c r="Q2904" s="7">
        <f>fact_orders[[#This Row],[Original Price]]*(1-fact_orders[[#This Row],[Discount%]])</f>
        <v>538.9</v>
      </c>
      <c r="R2904">
        <f>fact_orders[[#This Row],[Original Price]]*fact_orders[[#This Row],[Discount%]]</f>
        <v>95.1</v>
      </c>
      <c r="S2904">
        <f>YEAR(fact_orders[[#This Row],[Date]])</f>
        <v>2021</v>
      </c>
      <c r="T2904">
        <f>MONTH(fact_orders[[#This Row],[Date]])</f>
        <v>2</v>
      </c>
      <c r="U2904" t="str">
        <f>TEXT(fact_orders[[#This Row],[Date]],"mmm-yyyy")</f>
        <v>Feb-2021</v>
      </c>
      <c r="V2904" t="str">
        <f>"Q"&amp;ROUNDUP(MONTH(fact_orders[[#This Row],[Date]])/3,0)</f>
        <v>Q1</v>
      </c>
      <c r="W2904" t="str" cm="1">
        <f t="array" ref="W2904">_xlfn.IFS(
fact_orders[[#This Row],[dim_customers.Customer Age]]&lt;=25,"18-25",
fact_orders[[#This Row],[dim_customers.Customer Age]]&lt;=35,"26-35",
fact_orders[[#This Row],[dim_customers.Customer Age]]&lt;=45,"36-45",
fact_orders[[#This Row],[dim_customers.Customer Age]]&lt;=55,"46-55",
TRUE,"56+"
)</f>
        <v>18-25</v>
      </c>
      <c r="X2904" t="str" cm="1">
        <f t="array" ref="X2904">_xlfn.IFS(fact_orders[[#This Row],[Original Price]]&lt;250,"Under 250", fact_orders[[#This Row],[Original Price]]&lt;500, "250-499",fact_orders[[#This Row],[Original Price]]&lt;1000,"500-999",fact_orders[[#This Row],[Original Price]]&lt;2000,"1000-1999",TRUE,"2000+")</f>
        <v>500-999</v>
      </c>
      <c r="Y2904" t="str" cm="1">
        <f t="array" ref="Y2904">_xlfn.IFS(fact_orders[[#This Row],[Discount%]]&lt;0.2,"10-19%",fact_orders[[#This Row],[Discount%]]&lt;0.3,"20-29%",fact_orders[[#This Row],[Discount%]]&lt;0.4,"30-39%",fact_orders[[#This Row],[Discount%]]&lt;0.5,"40-49%",TRUE,"50%+")</f>
        <v>10-19%</v>
      </c>
    </row>
    <row r="2905" spans="1:25" hidden="1" x14ac:dyDescent="0.3">
      <c r="A2905" t="s">
        <v>6321</v>
      </c>
      <c r="B2905" t="s">
        <v>3398</v>
      </c>
      <c r="C2905" t="s">
        <v>2728</v>
      </c>
      <c r="D2905" s="2">
        <v>44378</v>
      </c>
      <c r="E2905">
        <v>236</v>
      </c>
      <c r="F2905" s="4">
        <v>0.33</v>
      </c>
      <c r="G2905" t="s">
        <v>2115</v>
      </c>
      <c r="H2905" t="s">
        <v>2630</v>
      </c>
      <c r="I2905" t="s">
        <v>2693</v>
      </c>
      <c r="J2905" t="s">
        <v>2665</v>
      </c>
      <c r="K2905" t="s">
        <v>2119</v>
      </c>
      <c r="L2905" t="s">
        <v>237</v>
      </c>
      <c r="M2905">
        <v>3</v>
      </c>
      <c r="N2905">
        <v>23</v>
      </c>
      <c r="O2905" t="s">
        <v>3399</v>
      </c>
      <c r="P2905" t="s">
        <v>3400</v>
      </c>
      <c r="Q2905" s="7">
        <f>fact_orders[[#This Row],[Original Price]]*(1-fact_orders[[#This Row],[Discount%]])</f>
        <v>158.11999999999998</v>
      </c>
      <c r="R2905">
        <f>fact_orders[[#This Row],[Original Price]]*fact_orders[[#This Row],[Discount%]]</f>
        <v>77.88000000000001</v>
      </c>
      <c r="S2905">
        <f>YEAR(fact_orders[[#This Row],[Date]])</f>
        <v>2021</v>
      </c>
      <c r="T2905">
        <f>MONTH(fact_orders[[#This Row],[Date]])</f>
        <v>7</v>
      </c>
      <c r="U2905" t="str">
        <f>TEXT(fact_orders[[#This Row],[Date]],"mmm-yyyy")</f>
        <v>Jul-2021</v>
      </c>
      <c r="V2905" t="str">
        <f>"Q"&amp;ROUNDUP(MONTH(fact_orders[[#This Row],[Date]])/3,0)</f>
        <v>Q3</v>
      </c>
      <c r="W2905" t="str" cm="1">
        <f t="array" ref="W2905">_xlfn.IFS(
fact_orders[[#This Row],[dim_customers.Customer Age]]&lt;=25,"18-25",
fact_orders[[#This Row],[dim_customers.Customer Age]]&lt;=35,"26-35",
fact_orders[[#This Row],[dim_customers.Customer Age]]&lt;=45,"36-45",
fact_orders[[#This Row],[dim_customers.Customer Age]]&lt;=55,"46-55",
TRUE,"56+"
)</f>
        <v>18-25</v>
      </c>
      <c r="X2905" t="str" cm="1">
        <f t="array" ref="X2905">_xlfn.IFS(fact_orders[[#This Row],[Original Price]]&lt;250,"Under 250", fact_orders[[#This Row],[Original Price]]&lt;500, "250-499",fact_orders[[#This Row],[Original Price]]&lt;1000,"500-999",fact_orders[[#This Row],[Original Price]]&lt;2000,"1000-1999",TRUE,"2000+")</f>
        <v>Under 250</v>
      </c>
      <c r="Y2905" t="str" cm="1">
        <f t="array" ref="Y2905">_xlfn.IFS(fact_orders[[#This Row],[Discount%]]&lt;0.2,"10-19%",fact_orders[[#This Row],[Discount%]]&lt;0.3,"20-29%",fact_orders[[#This Row],[Discount%]]&lt;0.4,"30-39%",fact_orders[[#This Row],[Discount%]]&lt;0.5,"40-49%",TRUE,"50%+")</f>
        <v>30-39%</v>
      </c>
    </row>
    <row r="2906" spans="1:25" hidden="1" x14ac:dyDescent="0.3">
      <c r="A2906" t="s">
        <v>6322</v>
      </c>
      <c r="B2906" t="s">
        <v>3401</v>
      </c>
      <c r="C2906" t="s">
        <v>2729</v>
      </c>
      <c r="D2906" s="2">
        <v>44245</v>
      </c>
      <c r="E2906">
        <v>444</v>
      </c>
      <c r="F2906" s="4">
        <v>0.33</v>
      </c>
      <c r="G2906" t="s">
        <v>2115</v>
      </c>
      <c r="H2906" t="s">
        <v>2630</v>
      </c>
      <c r="I2906" t="s">
        <v>2693</v>
      </c>
      <c r="J2906" t="s">
        <v>2665</v>
      </c>
      <c r="K2906" t="s">
        <v>2119</v>
      </c>
      <c r="L2906" t="s">
        <v>237</v>
      </c>
      <c r="M2906">
        <v>5</v>
      </c>
      <c r="N2906">
        <v>24</v>
      </c>
      <c r="O2906" t="s">
        <v>3399</v>
      </c>
      <c r="P2906" t="s">
        <v>3400</v>
      </c>
      <c r="Q2906" s="7">
        <f>fact_orders[[#This Row],[Original Price]]*(1-fact_orders[[#This Row],[Discount%]])</f>
        <v>297.47999999999996</v>
      </c>
      <c r="R2906">
        <f>fact_orders[[#This Row],[Original Price]]*fact_orders[[#This Row],[Discount%]]</f>
        <v>146.52000000000001</v>
      </c>
      <c r="S2906">
        <f>YEAR(fact_orders[[#This Row],[Date]])</f>
        <v>2021</v>
      </c>
      <c r="T2906">
        <f>MONTH(fact_orders[[#This Row],[Date]])</f>
        <v>2</v>
      </c>
      <c r="U2906" t="str">
        <f>TEXT(fact_orders[[#This Row],[Date]],"mmm-yyyy")</f>
        <v>Feb-2021</v>
      </c>
      <c r="V2906" t="str">
        <f>"Q"&amp;ROUNDUP(MONTH(fact_orders[[#This Row],[Date]])/3,0)</f>
        <v>Q1</v>
      </c>
      <c r="W2906" t="str" cm="1">
        <f t="array" ref="W2906">_xlfn.IFS(
fact_orders[[#This Row],[dim_customers.Customer Age]]&lt;=25,"18-25",
fact_orders[[#This Row],[dim_customers.Customer Age]]&lt;=35,"26-35",
fact_orders[[#This Row],[dim_customers.Customer Age]]&lt;=45,"36-45",
fact_orders[[#This Row],[dim_customers.Customer Age]]&lt;=55,"46-55",
TRUE,"56+"
)</f>
        <v>18-25</v>
      </c>
      <c r="X2906" t="str" cm="1">
        <f t="array" ref="X2906">_xlfn.IFS(fact_orders[[#This Row],[Original Price]]&lt;250,"Under 250", fact_orders[[#This Row],[Original Price]]&lt;500, "250-499",fact_orders[[#This Row],[Original Price]]&lt;1000,"500-999",fact_orders[[#This Row],[Original Price]]&lt;2000,"1000-1999",TRUE,"2000+")</f>
        <v>250-499</v>
      </c>
      <c r="Y2906" t="str" cm="1">
        <f t="array" ref="Y2906">_xlfn.IFS(fact_orders[[#This Row],[Discount%]]&lt;0.2,"10-19%",fact_orders[[#This Row],[Discount%]]&lt;0.3,"20-29%",fact_orders[[#This Row],[Discount%]]&lt;0.4,"30-39%",fact_orders[[#This Row],[Discount%]]&lt;0.5,"40-49%",TRUE,"50%+")</f>
        <v>30-39%</v>
      </c>
    </row>
    <row r="2907" spans="1:25" hidden="1" x14ac:dyDescent="0.3">
      <c r="A2907" t="s">
        <v>6323</v>
      </c>
      <c r="B2907" t="s">
        <v>3402</v>
      </c>
      <c r="C2907" t="s">
        <v>2730</v>
      </c>
      <c r="D2907" s="2">
        <v>44553</v>
      </c>
      <c r="E2907">
        <v>456</v>
      </c>
      <c r="F2907" s="4">
        <v>0.33</v>
      </c>
      <c r="G2907" t="s">
        <v>2115</v>
      </c>
      <c r="H2907" t="s">
        <v>2630</v>
      </c>
      <c r="I2907" t="s">
        <v>2693</v>
      </c>
      <c r="J2907" t="s">
        <v>2665</v>
      </c>
      <c r="K2907" t="s">
        <v>2119</v>
      </c>
      <c r="L2907" t="s">
        <v>237</v>
      </c>
      <c r="M2907">
        <v>4</v>
      </c>
      <c r="N2907">
        <v>25</v>
      </c>
      <c r="O2907" t="s">
        <v>3399</v>
      </c>
      <c r="P2907" t="s">
        <v>3400</v>
      </c>
      <c r="Q2907" s="7">
        <f>fact_orders[[#This Row],[Original Price]]*(1-fact_orders[[#This Row],[Discount%]])</f>
        <v>305.52</v>
      </c>
      <c r="R2907">
        <f>fact_orders[[#This Row],[Original Price]]*fact_orders[[#This Row],[Discount%]]</f>
        <v>150.48000000000002</v>
      </c>
      <c r="S2907">
        <f>YEAR(fact_orders[[#This Row],[Date]])</f>
        <v>2021</v>
      </c>
      <c r="T2907">
        <f>MONTH(fact_orders[[#This Row],[Date]])</f>
        <v>12</v>
      </c>
      <c r="U2907" t="str">
        <f>TEXT(fact_orders[[#This Row],[Date]],"mmm-yyyy")</f>
        <v>Dec-2021</v>
      </c>
      <c r="V2907" t="str">
        <f>"Q"&amp;ROUNDUP(MONTH(fact_orders[[#This Row],[Date]])/3,0)</f>
        <v>Q4</v>
      </c>
      <c r="W2907" t="str" cm="1">
        <f t="array" ref="W2907">_xlfn.IFS(
fact_orders[[#This Row],[dim_customers.Customer Age]]&lt;=25,"18-25",
fact_orders[[#This Row],[dim_customers.Customer Age]]&lt;=35,"26-35",
fact_orders[[#This Row],[dim_customers.Customer Age]]&lt;=45,"36-45",
fact_orders[[#This Row],[dim_customers.Customer Age]]&lt;=55,"46-55",
TRUE,"56+"
)</f>
        <v>18-25</v>
      </c>
      <c r="X2907" t="str" cm="1">
        <f t="array" ref="X2907">_xlfn.IFS(fact_orders[[#This Row],[Original Price]]&lt;250,"Under 250", fact_orders[[#This Row],[Original Price]]&lt;500, "250-499",fact_orders[[#This Row],[Original Price]]&lt;1000,"500-999",fact_orders[[#This Row],[Original Price]]&lt;2000,"1000-1999",TRUE,"2000+")</f>
        <v>250-499</v>
      </c>
      <c r="Y2907" t="str" cm="1">
        <f t="array" ref="Y2907">_xlfn.IFS(fact_orders[[#This Row],[Discount%]]&lt;0.2,"10-19%",fact_orders[[#This Row],[Discount%]]&lt;0.3,"20-29%",fact_orders[[#This Row],[Discount%]]&lt;0.4,"30-39%",fact_orders[[#This Row],[Discount%]]&lt;0.5,"40-49%",TRUE,"50%+")</f>
        <v>30-39%</v>
      </c>
    </row>
    <row r="2908" spans="1:25" hidden="1" x14ac:dyDescent="0.3">
      <c r="A2908" t="s">
        <v>6324</v>
      </c>
      <c r="B2908" t="s">
        <v>3403</v>
      </c>
      <c r="C2908" t="s">
        <v>2731</v>
      </c>
      <c r="D2908" s="2">
        <v>44941</v>
      </c>
      <c r="E2908">
        <v>963</v>
      </c>
      <c r="F2908" s="4">
        <v>0.33</v>
      </c>
      <c r="G2908" t="s">
        <v>2115</v>
      </c>
      <c r="H2908" t="s">
        <v>2630</v>
      </c>
      <c r="I2908" t="s">
        <v>2693</v>
      </c>
      <c r="J2908" t="s">
        <v>2676</v>
      </c>
      <c r="K2908" t="s">
        <v>2119</v>
      </c>
      <c r="L2908" t="s">
        <v>237</v>
      </c>
      <c r="M2908">
        <v>2</v>
      </c>
      <c r="N2908">
        <v>26</v>
      </c>
      <c r="O2908" t="s">
        <v>3399</v>
      </c>
      <c r="P2908" t="s">
        <v>3400</v>
      </c>
      <c r="Q2908" s="7">
        <f>fact_orders[[#This Row],[Original Price]]*(1-fact_orders[[#This Row],[Discount%]])</f>
        <v>645.20999999999992</v>
      </c>
      <c r="R2908">
        <f>fact_orders[[#This Row],[Original Price]]*fact_orders[[#This Row],[Discount%]]</f>
        <v>317.79000000000002</v>
      </c>
      <c r="S2908">
        <f>YEAR(fact_orders[[#This Row],[Date]])</f>
        <v>2023</v>
      </c>
      <c r="T2908">
        <f>MONTH(fact_orders[[#This Row],[Date]])</f>
        <v>1</v>
      </c>
      <c r="U2908" t="str">
        <f>TEXT(fact_orders[[#This Row],[Date]],"mmm-yyyy")</f>
        <v>Jan-2023</v>
      </c>
      <c r="V2908" t="str">
        <f>"Q"&amp;ROUNDUP(MONTH(fact_orders[[#This Row],[Date]])/3,0)</f>
        <v>Q1</v>
      </c>
      <c r="W2908" t="str" cm="1">
        <f t="array" ref="W2908">_xlfn.IFS(
fact_orders[[#This Row],[dim_customers.Customer Age]]&lt;=25,"18-25",
fact_orders[[#This Row],[dim_customers.Customer Age]]&lt;=35,"26-35",
fact_orders[[#This Row],[dim_customers.Customer Age]]&lt;=45,"36-45",
fact_orders[[#This Row],[dim_customers.Customer Age]]&lt;=55,"46-55",
TRUE,"56+"
)</f>
        <v>26-35</v>
      </c>
      <c r="X2908" t="str" cm="1">
        <f t="array" ref="X2908">_xlfn.IFS(fact_orders[[#This Row],[Original Price]]&lt;250,"Under 250", fact_orders[[#This Row],[Original Price]]&lt;500, "250-499",fact_orders[[#This Row],[Original Price]]&lt;1000,"500-999",fact_orders[[#This Row],[Original Price]]&lt;2000,"1000-1999",TRUE,"2000+")</f>
        <v>500-999</v>
      </c>
      <c r="Y2908" t="str" cm="1">
        <f t="array" ref="Y2908">_xlfn.IFS(fact_orders[[#This Row],[Discount%]]&lt;0.2,"10-19%",fact_orders[[#This Row],[Discount%]]&lt;0.3,"20-29%",fact_orders[[#This Row],[Discount%]]&lt;0.4,"30-39%",fact_orders[[#This Row],[Discount%]]&lt;0.5,"40-49%",TRUE,"50%+")</f>
        <v>30-39%</v>
      </c>
    </row>
    <row r="2909" spans="1:25" hidden="1" x14ac:dyDescent="0.3">
      <c r="A2909" t="s">
        <v>6325</v>
      </c>
      <c r="B2909" t="s">
        <v>3404</v>
      </c>
      <c r="C2909" t="s">
        <v>2732</v>
      </c>
      <c r="D2909" s="2">
        <v>44498</v>
      </c>
      <c r="E2909">
        <v>456</v>
      </c>
      <c r="F2909" s="4">
        <v>0.33</v>
      </c>
      <c r="G2909" t="s">
        <v>2115</v>
      </c>
      <c r="H2909" t="s">
        <v>2630</v>
      </c>
      <c r="I2909" t="s">
        <v>2693</v>
      </c>
      <c r="J2909" t="s">
        <v>2676</v>
      </c>
      <c r="K2909" t="s">
        <v>2119</v>
      </c>
      <c r="L2909" t="s">
        <v>237</v>
      </c>
      <c r="M2909">
        <v>5</v>
      </c>
      <c r="N2909">
        <v>27</v>
      </c>
      <c r="O2909" t="s">
        <v>3399</v>
      </c>
      <c r="P2909" t="s">
        <v>3400</v>
      </c>
      <c r="Q2909" s="7">
        <f>fact_orders[[#This Row],[Original Price]]*(1-fact_orders[[#This Row],[Discount%]])</f>
        <v>305.52</v>
      </c>
      <c r="R2909">
        <f>fact_orders[[#This Row],[Original Price]]*fact_orders[[#This Row],[Discount%]]</f>
        <v>150.48000000000002</v>
      </c>
      <c r="S2909">
        <f>YEAR(fact_orders[[#This Row],[Date]])</f>
        <v>2021</v>
      </c>
      <c r="T2909">
        <f>MONTH(fact_orders[[#This Row],[Date]])</f>
        <v>10</v>
      </c>
      <c r="U2909" t="str">
        <f>TEXT(fact_orders[[#This Row],[Date]],"mmm-yyyy")</f>
        <v>Oct-2021</v>
      </c>
      <c r="V2909" t="str">
        <f>"Q"&amp;ROUNDUP(MONTH(fact_orders[[#This Row],[Date]])/3,0)</f>
        <v>Q4</v>
      </c>
      <c r="W2909" t="str" cm="1">
        <f t="array" ref="W2909">_xlfn.IFS(
fact_orders[[#This Row],[dim_customers.Customer Age]]&lt;=25,"18-25",
fact_orders[[#This Row],[dim_customers.Customer Age]]&lt;=35,"26-35",
fact_orders[[#This Row],[dim_customers.Customer Age]]&lt;=45,"36-45",
fact_orders[[#This Row],[dim_customers.Customer Age]]&lt;=55,"46-55",
TRUE,"56+"
)</f>
        <v>26-35</v>
      </c>
      <c r="X2909" t="str" cm="1">
        <f t="array" ref="X2909">_xlfn.IFS(fact_orders[[#This Row],[Original Price]]&lt;250,"Under 250", fact_orders[[#This Row],[Original Price]]&lt;500, "250-499",fact_orders[[#This Row],[Original Price]]&lt;1000,"500-999",fact_orders[[#This Row],[Original Price]]&lt;2000,"1000-1999",TRUE,"2000+")</f>
        <v>250-499</v>
      </c>
      <c r="Y2909" t="str" cm="1">
        <f t="array" ref="Y2909">_xlfn.IFS(fact_orders[[#This Row],[Discount%]]&lt;0.2,"10-19%",fact_orders[[#This Row],[Discount%]]&lt;0.3,"20-29%",fact_orders[[#This Row],[Discount%]]&lt;0.4,"30-39%",fact_orders[[#This Row],[Discount%]]&lt;0.5,"40-49%",TRUE,"50%+")</f>
        <v>30-39%</v>
      </c>
    </row>
    <row r="2910" spans="1:25" hidden="1" x14ac:dyDescent="0.3">
      <c r="A2910" t="s">
        <v>6326</v>
      </c>
      <c r="B2910" t="s">
        <v>3405</v>
      </c>
      <c r="C2910" t="s">
        <v>2733</v>
      </c>
      <c r="D2910" s="2">
        <v>44482</v>
      </c>
      <c r="E2910">
        <v>1189</v>
      </c>
      <c r="F2910" s="4">
        <v>0.45</v>
      </c>
      <c r="G2910" t="s">
        <v>2115</v>
      </c>
      <c r="H2910" t="s">
        <v>2630</v>
      </c>
      <c r="I2910" t="s">
        <v>2693</v>
      </c>
      <c r="J2910" t="s">
        <v>2676</v>
      </c>
      <c r="K2910" t="s">
        <v>2119</v>
      </c>
      <c r="L2910" t="s">
        <v>14</v>
      </c>
      <c r="M2910">
        <v>5</v>
      </c>
      <c r="N2910">
        <v>34</v>
      </c>
      <c r="O2910" t="s">
        <v>3399</v>
      </c>
      <c r="P2910" t="s">
        <v>3400</v>
      </c>
      <c r="Q2910" s="7">
        <f>fact_orders[[#This Row],[Original Price]]*(1-fact_orders[[#This Row],[Discount%]])</f>
        <v>653.95000000000005</v>
      </c>
      <c r="R2910">
        <f>fact_orders[[#This Row],[Original Price]]*fact_orders[[#This Row],[Discount%]]</f>
        <v>535.05000000000007</v>
      </c>
      <c r="S2910">
        <f>YEAR(fact_orders[[#This Row],[Date]])</f>
        <v>2021</v>
      </c>
      <c r="T2910">
        <f>MONTH(fact_orders[[#This Row],[Date]])</f>
        <v>10</v>
      </c>
      <c r="U2910" t="str">
        <f>TEXT(fact_orders[[#This Row],[Date]],"mmm-yyyy")</f>
        <v>Oct-2021</v>
      </c>
      <c r="V2910" t="str">
        <f>"Q"&amp;ROUNDUP(MONTH(fact_orders[[#This Row],[Date]])/3,0)</f>
        <v>Q4</v>
      </c>
      <c r="W2910" t="str" cm="1">
        <f t="array" ref="W2910">_xlfn.IFS(
fact_orders[[#This Row],[dim_customers.Customer Age]]&lt;=25,"18-25",
fact_orders[[#This Row],[dim_customers.Customer Age]]&lt;=35,"26-35",
fact_orders[[#This Row],[dim_customers.Customer Age]]&lt;=45,"36-45",
fact_orders[[#This Row],[dim_customers.Customer Age]]&lt;=55,"46-55",
TRUE,"56+"
)</f>
        <v>26-35</v>
      </c>
      <c r="X2910" t="str" cm="1">
        <f t="array" ref="X2910">_xlfn.IFS(fact_orders[[#This Row],[Original Price]]&lt;250,"Under 250", fact_orders[[#This Row],[Original Price]]&lt;500, "250-499",fact_orders[[#This Row],[Original Price]]&lt;1000,"500-999",fact_orders[[#This Row],[Original Price]]&lt;2000,"1000-1999",TRUE,"2000+")</f>
        <v>1000-1999</v>
      </c>
      <c r="Y2910" t="str" cm="1">
        <f t="array" ref="Y2910">_xlfn.IFS(fact_orders[[#This Row],[Discount%]]&lt;0.2,"10-19%",fact_orders[[#This Row],[Discount%]]&lt;0.3,"20-29%",fact_orders[[#This Row],[Discount%]]&lt;0.4,"30-39%",fact_orders[[#This Row],[Discount%]]&lt;0.5,"40-49%",TRUE,"50%+")</f>
        <v>40-49%</v>
      </c>
    </row>
    <row r="2911" spans="1:25" hidden="1" x14ac:dyDescent="0.3">
      <c r="A2911" t="s">
        <v>6327</v>
      </c>
      <c r="B2911" t="s">
        <v>3406</v>
      </c>
      <c r="C2911" t="s">
        <v>2734</v>
      </c>
      <c r="D2911" s="2">
        <v>44561</v>
      </c>
      <c r="E2911">
        <v>1298</v>
      </c>
      <c r="F2911" s="4">
        <v>0.45</v>
      </c>
      <c r="G2911" t="s">
        <v>2115</v>
      </c>
      <c r="H2911" t="s">
        <v>2630</v>
      </c>
      <c r="I2911" t="s">
        <v>2693</v>
      </c>
      <c r="J2911" t="s">
        <v>2676</v>
      </c>
      <c r="K2911" t="s">
        <v>2119</v>
      </c>
      <c r="L2911" t="s">
        <v>14</v>
      </c>
      <c r="M2911">
        <v>5</v>
      </c>
      <c r="N2911">
        <v>35</v>
      </c>
      <c r="O2911" t="s">
        <v>3407</v>
      </c>
      <c r="P2911" t="s">
        <v>3400</v>
      </c>
      <c r="Q2911" s="7">
        <f>fact_orders[[#This Row],[Original Price]]*(1-fact_orders[[#This Row],[Discount%]])</f>
        <v>713.90000000000009</v>
      </c>
      <c r="R2911">
        <f>fact_orders[[#This Row],[Original Price]]*fact_orders[[#This Row],[Discount%]]</f>
        <v>584.1</v>
      </c>
      <c r="S2911">
        <f>YEAR(fact_orders[[#This Row],[Date]])</f>
        <v>2021</v>
      </c>
      <c r="T2911">
        <f>MONTH(fact_orders[[#This Row],[Date]])</f>
        <v>12</v>
      </c>
      <c r="U2911" t="str">
        <f>TEXT(fact_orders[[#This Row],[Date]],"mmm-yyyy")</f>
        <v>Dec-2021</v>
      </c>
      <c r="V2911" t="str">
        <f>"Q"&amp;ROUNDUP(MONTH(fact_orders[[#This Row],[Date]])/3,0)</f>
        <v>Q4</v>
      </c>
      <c r="W2911" t="str" cm="1">
        <f t="array" ref="W2911">_xlfn.IFS(
fact_orders[[#This Row],[dim_customers.Customer Age]]&lt;=25,"18-25",
fact_orders[[#This Row],[dim_customers.Customer Age]]&lt;=35,"26-35",
fact_orders[[#This Row],[dim_customers.Customer Age]]&lt;=45,"36-45",
fact_orders[[#This Row],[dim_customers.Customer Age]]&lt;=55,"46-55",
TRUE,"56+"
)</f>
        <v>26-35</v>
      </c>
      <c r="X2911" t="str" cm="1">
        <f t="array" ref="X2911">_xlfn.IFS(fact_orders[[#This Row],[Original Price]]&lt;250,"Under 250", fact_orders[[#This Row],[Original Price]]&lt;500, "250-499",fact_orders[[#This Row],[Original Price]]&lt;1000,"500-999",fact_orders[[#This Row],[Original Price]]&lt;2000,"1000-1999",TRUE,"2000+")</f>
        <v>1000-1999</v>
      </c>
      <c r="Y2911" t="str" cm="1">
        <f t="array" ref="Y2911">_xlfn.IFS(fact_orders[[#This Row],[Discount%]]&lt;0.2,"10-19%",fact_orders[[#This Row],[Discount%]]&lt;0.3,"20-29%",fact_orders[[#This Row],[Discount%]]&lt;0.4,"30-39%",fact_orders[[#This Row],[Discount%]]&lt;0.5,"40-49%",TRUE,"50%+")</f>
        <v>40-49%</v>
      </c>
    </row>
    <row r="2912" spans="1:25" hidden="1" x14ac:dyDescent="0.3">
      <c r="A2912" t="s">
        <v>6328</v>
      </c>
      <c r="B2912" t="s">
        <v>3408</v>
      </c>
      <c r="C2912" t="s">
        <v>2735</v>
      </c>
      <c r="D2912" s="2">
        <v>44907</v>
      </c>
      <c r="E2912">
        <v>1456</v>
      </c>
      <c r="F2912" s="4">
        <v>0.45</v>
      </c>
      <c r="G2912" t="s">
        <v>2115</v>
      </c>
      <c r="H2912" t="s">
        <v>2630</v>
      </c>
      <c r="I2912" t="s">
        <v>2693</v>
      </c>
      <c r="J2912" t="s">
        <v>2676</v>
      </c>
      <c r="K2912" t="s">
        <v>2119</v>
      </c>
      <c r="L2912" t="s">
        <v>14</v>
      </c>
      <c r="M2912">
        <v>4</v>
      </c>
      <c r="N2912">
        <v>36</v>
      </c>
      <c r="O2912" t="s">
        <v>3407</v>
      </c>
      <c r="P2912" t="s">
        <v>3400</v>
      </c>
      <c r="Q2912" s="7">
        <f>fact_orders[[#This Row],[Original Price]]*(1-fact_orders[[#This Row],[Discount%]])</f>
        <v>800.80000000000007</v>
      </c>
      <c r="R2912">
        <f>fact_orders[[#This Row],[Original Price]]*fact_orders[[#This Row],[Discount%]]</f>
        <v>655.20000000000005</v>
      </c>
      <c r="S2912">
        <f>YEAR(fact_orders[[#This Row],[Date]])</f>
        <v>2022</v>
      </c>
      <c r="T2912">
        <f>MONTH(fact_orders[[#This Row],[Date]])</f>
        <v>12</v>
      </c>
      <c r="U2912" t="str">
        <f>TEXT(fact_orders[[#This Row],[Date]],"mmm-yyyy")</f>
        <v>Dec-2022</v>
      </c>
      <c r="V2912" t="str">
        <f>"Q"&amp;ROUNDUP(MONTH(fact_orders[[#This Row],[Date]])/3,0)</f>
        <v>Q4</v>
      </c>
      <c r="W2912" t="str" cm="1">
        <f t="array" ref="W2912">_xlfn.IFS(
fact_orders[[#This Row],[dim_customers.Customer Age]]&lt;=25,"18-25",
fact_orders[[#This Row],[dim_customers.Customer Age]]&lt;=35,"26-35",
fact_orders[[#This Row],[dim_customers.Customer Age]]&lt;=45,"36-45",
fact_orders[[#This Row],[dim_customers.Customer Age]]&lt;=55,"46-55",
TRUE,"56+"
)</f>
        <v>36-45</v>
      </c>
      <c r="X2912" t="str" cm="1">
        <f t="array" ref="X2912">_xlfn.IFS(fact_orders[[#This Row],[Original Price]]&lt;250,"Under 250", fact_orders[[#This Row],[Original Price]]&lt;500, "250-499",fact_orders[[#This Row],[Original Price]]&lt;1000,"500-999",fact_orders[[#This Row],[Original Price]]&lt;2000,"1000-1999",TRUE,"2000+")</f>
        <v>1000-1999</v>
      </c>
      <c r="Y2912" t="str" cm="1">
        <f t="array" ref="Y2912">_xlfn.IFS(fact_orders[[#This Row],[Discount%]]&lt;0.2,"10-19%",fact_orders[[#This Row],[Discount%]]&lt;0.3,"20-29%",fact_orders[[#This Row],[Discount%]]&lt;0.4,"30-39%",fact_orders[[#This Row],[Discount%]]&lt;0.5,"40-49%",TRUE,"50%+")</f>
        <v>40-49%</v>
      </c>
    </row>
    <row r="2913" spans="1:25" hidden="1" x14ac:dyDescent="0.3">
      <c r="A2913" t="s">
        <v>6329</v>
      </c>
      <c r="B2913" t="s">
        <v>3409</v>
      </c>
      <c r="C2913" t="s">
        <v>2736</v>
      </c>
      <c r="D2913" s="2">
        <v>44735</v>
      </c>
      <c r="E2913">
        <v>1478</v>
      </c>
      <c r="F2913" s="4">
        <v>0.45</v>
      </c>
      <c r="G2913" t="s">
        <v>2115</v>
      </c>
      <c r="H2913" t="s">
        <v>2630</v>
      </c>
      <c r="I2913" t="s">
        <v>2693</v>
      </c>
      <c r="J2913" t="s">
        <v>2676</v>
      </c>
      <c r="K2913" t="s">
        <v>2119</v>
      </c>
      <c r="L2913" t="s">
        <v>14</v>
      </c>
      <c r="M2913">
        <v>4</v>
      </c>
      <c r="N2913">
        <v>37</v>
      </c>
      <c r="O2913" t="s">
        <v>3407</v>
      </c>
      <c r="P2913" t="s">
        <v>3400</v>
      </c>
      <c r="Q2913" s="7">
        <f>fact_orders[[#This Row],[Original Price]]*(1-fact_orders[[#This Row],[Discount%]])</f>
        <v>812.90000000000009</v>
      </c>
      <c r="R2913">
        <f>fact_orders[[#This Row],[Original Price]]*fact_orders[[#This Row],[Discount%]]</f>
        <v>665.1</v>
      </c>
      <c r="S2913">
        <f>YEAR(fact_orders[[#This Row],[Date]])</f>
        <v>2022</v>
      </c>
      <c r="T2913">
        <f>MONTH(fact_orders[[#This Row],[Date]])</f>
        <v>6</v>
      </c>
      <c r="U2913" t="str">
        <f>TEXT(fact_orders[[#This Row],[Date]],"mmm-yyyy")</f>
        <v>Jun-2022</v>
      </c>
      <c r="V2913" t="str">
        <f>"Q"&amp;ROUNDUP(MONTH(fact_orders[[#This Row],[Date]])/3,0)</f>
        <v>Q2</v>
      </c>
      <c r="W2913" t="str" cm="1">
        <f t="array" ref="W2913">_xlfn.IFS(
fact_orders[[#This Row],[dim_customers.Customer Age]]&lt;=25,"18-25",
fact_orders[[#This Row],[dim_customers.Customer Age]]&lt;=35,"26-35",
fact_orders[[#This Row],[dim_customers.Customer Age]]&lt;=45,"36-45",
fact_orders[[#This Row],[dim_customers.Customer Age]]&lt;=55,"46-55",
TRUE,"56+"
)</f>
        <v>36-45</v>
      </c>
      <c r="X2913" t="str" cm="1">
        <f t="array" ref="X2913">_xlfn.IFS(fact_orders[[#This Row],[Original Price]]&lt;250,"Under 250", fact_orders[[#This Row],[Original Price]]&lt;500, "250-499",fact_orders[[#This Row],[Original Price]]&lt;1000,"500-999",fact_orders[[#This Row],[Original Price]]&lt;2000,"1000-1999",TRUE,"2000+")</f>
        <v>1000-1999</v>
      </c>
      <c r="Y2913" t="str" cm="1">
        <f t="array" ref="Y2913">_xlfn.IFS(fact_orders[[#This Row],[Discount%]]&lt;0.2,"10-19%",fact_orders[[#This Row],[Discount%]]&lt;0.3,"20-29%",fact_orders[[#This Row],[Discount%]]&lt;0.4,"30-39%",fact_orders[[#This Row],[Discount%]]&lt;0.5,"40-49%",TRUE,"50%+")</f>
        <v>40-49%</v>
      </c>
    </row>
    <row r="2914" spans="1:25" hidden="1" x14ac:dyDescent="0.3">
      <c r="A2914" t="s">
        <v>6330</v>
      </c>
      <c r="B2914" t="s">
        <v>3410</v>
      </c>
      <c r="C2914" t="s">
        <v>2737</v>
      </c>
      <c r="D2914" s="2">
        <v>44780</v>
      </c>
      <c r="E2914">
        <v>256</v>
      </c>
      <c r="F2914" s="4">
        <v>0.23</v>
      </c>
      <c r="G2914" t="s">
        <v>2115</v>
      </c>
      <c r="H2914" t="s">
        <v>2630</v>
      </c>
      <c r="I2914" t="s">
        <v>2693</v>
      </c>
      <c r="J2914" t="s">
        <v>2676</v>
      </c>
      <c r="K2914" t="s">
        <v>2119</v>
      </c>
      <c r="L2914" t="s">
        <v>14</v>
      </c>
      <c r="M2914">
        <v>4</v>
      </c>
      <c r="N2914">
        <v>38</v>
      </c>
      <c r="O2914" t="s">
        <v>3411</v>
      </c>
      <c r="P2914" t="s">
        <v>3400</v>
      </c>
      <c r="Q2914" s="7">
        <f>fact_orders[[#This Row],[Original Price]]*(1-fact_orders[[#This Row],[Discount%]])</f>
        <v>197.12</v>
      </c>
      <c r="R2914">
        <f>fact_orders[[#This Row],[Original Price]]*fact_orders[[#This Row],[Discount%]]</f>
        <v>58.88</v>
      </c>
      <c r="S2914">
        <f>YEAR(fact_orders[[#This Row],[Date]])</f>
        <v>2022</v>
      </c>
      <c r="T2914">
        <f>MONTH(fact_orders[[#This Row],[Date]])</f>
        <v>8</v>
      </c>
      <c r="U2914" t="str">
        <f>TEXT(fact_orders[[#This Row],[Date]],"mmm-yyyy")</f>
        <v>Aug-2022</v>
      </c>
      <c r="V2914" t="str">
        <f>"Q"&amp;ROUNDUP(MONTH(fact_orders[[#This Row],[Date]])/3,0)</f>
        <v>Q3</v>
      </c>
      <c r="W2914" t="str" cm="1">
        <f t="array" ref="W2914">_xlfn.IFS(
fact_orders[[#This Row],[dim_customers.Customer Age]]&lt;=25,"18-25",
fact_orders[[#This Row],[dim_customers.Customer Age]]&lt;=35,"26-35",
fact_orders[[#This Row],[dim_customers.Customer Age]]&lt;=45,"36-45",
fact_orders[[#This Row],[dim_customers.Customer Age]]&lt;=55,"46-55",
TRUE,"56+"
)</f>
        <v>36-45</v>
      </c>
      <c r="X2914" t="str" cm="1">
        <f t="array" ref="X2914">_xlfn.IFS(fact_orders[[#This Row],[Original Price]]&lt;250,"Under 250", fact_orders[[#This Row],[Original Price]]&lt;500, "250-499",fact_orders[[#This Row],[Original Price]]&lt;1000,"500-999",fact_orders[[#This Row],[Original Price]]&lt;2000,"1000-1999",TRUE,"2000+")</f>
        <v>250-499</v>
      </c>
      <c r="Y2914" t="str" cm="1">
        <f t="array" ref="Y2914">_xlfn.IFS(fact_orders[[#This Row],[Discount%]]&lt;0.2,"10-19%",fact_orders[[#This Row],[Discount%]]&lt;0.3,"20-29%",fact_orders[[#This Row],[Discount%]]&lt;0.4,"30-39%",fact_orders[[#This Row],[Discount%]]&lt;0.5,"40-49%",TRUE,"50%+")</f>
        <v>20-29%</v>
      </c>
    </row>
    <row r="2915" spans="1:25" hidden="1" x14ac:dyDescent="0.3">
      <c r="A2915" t="s">
        <v>6331</v>
      </c>
      <c r="B2915" t="s">
        <v>3412</v>
      </c>
      <c r="C2915" t="s">
        <v>2738</v>
      </c>
      <c r="D2915" s="2">
        <v>44457</v>
      </c>
      <c r="E2915">
        <v>2698</v>
      </c>
      <c r="F2915" s="4">
        <v>0.23</v>
      </c>
      <c r="G2915" t="s">
        <v>2115</v>
      </c>
      <c r="H2915" t="s">
        <v>2630</v>
      </c>
      <c r="I2915" t="s">
        <v>2693</v>
      </c>
      <c r="J2915" t="s">
        <v>2676</v>
      </c>
      <c r="K2915" t="s">
        <v>2119</v>
      </c>
      <c r="L2915" t="s">
        <v>27</v>
      </c>
      <c r="M2915">
        <v>5</v>
      </c>
      <c r="N2915">
        <v>39</v>
      </c>
      <c r="O2915" t="s">
        <v>3411</v>
      </c>
      <c r="P2915" t="s">
        <v>3400</v>
      </c>
      <c r="Q2915" s="7">
        <f>fact_orders[[#This Row],[Original Price]]*(1-fact_orders[[#This Row],[Discount%]])</f>
        <v>2077.46</v>
      </c>
      <c r="R2915">
        <f>fact_orders[[#This Row],[Original Price]]*fact_orders[[#This Row],[Discount%]]</f>
        <v>620.54000000000008</v>
      </c>
      <c r="S2915">
        <f>YEAR(fact_orders[[#This Row],[Date]])</f>
        <v>2021</v>
      </c>
      <c r="T2915">
        <f>MONTH(fact_orders[[#This Row],[Date]])</f>
        <v>9</v>
      </c>
      <c r="U2915" t="str">
        <f>TEXT(fact_orders[[#This Row],[Date]],"mmm-yyyy")</f>
        <v>Sep-2021</v>
      </c>
      <c r="V2915" t="str">
        <f>"Q"&amp;ROUNDUP(MONTH(fact_orders[[#This Row],[Date]])/3,0)</f>
        <v>Q3</v>
      </c>
      <c r="W2915" t="str" cm="1">
        <f t="array" ref="W2915">_xlfn.IFS(
fact_orders[[#This Row],[dim_customers.Customer Age]]&lt;=25,"18-25",
fact_orders[[#This Row],[dim_customers.Customer Age]]&lt;=35,"26-35",
fact_orders[[#This Row],[dim_customers.Customer Age]]&lt;=45,"36-45",
fact_orders[[#This Row],[dim_customers.Customer Age]]&lt;=55,"46-55",
TRUE,"56+"
)</f>
        <v>36-45</v>
      </c>
      <c r="X2915" t="str" cm="1">
        <f t="array" ref="X2915">_xlfn.IFS(fact_orders[[#This Row],[Original Price]]&lt;250,"Under 250", fact_orders[[#This Row],[Original Price]]&lt;500, "250-499",fact_orders[[#This Row],[Original Price]]&lt;1000,"500-999",fact_orders[[#This Row],[Original Price]]&lt;2000,"1000-1999",TRUE,"2000+")</f>
        <v>2000+</v>
      </c>
      <c r="Y2915" t="str" cm="1">
        <f t="array" ref="Y2915">_xlfn.IFS(fact_orders[[#This Row],[Discount%]]&lt;0.2,"10-19%",fact_orders[[#This Row],[Discount%]]&lt;0.3,"20-29%",fact_orders[[#This Row],[Discount%]]&lt;0.4,"30-39%",fact_orders[[#This Row],[Discount%]]&lt;0.5,"40-49%",TRUE,"50%+")</f>
        <v>20-29%</v>
      </c>
    </row>
    <row r="2916" spans="1:25" hidden="1" x14ac:dyDescent="0.3">
      <c r="A2916" t="s">
        <v>6332</v>
      </c>
      <c r="B2916" t="s">
        <v>3413</v>
      </c>
      <c r="C2916" t="s">
        <v>2739</v>
      </c>
      <c r="D2916" s="2">
        <v>44708</v>
      </c>
      <c r="E2916">
        <v>2364</v>
      </c>
      <c r="F2916" s="4">
        <v>0.23</v>
      </c>
      <c r="G2916" t="s">
        <v>2115</v>
      </c>
      <c r="H2916" t="s">
        <v>2630</v>
      </c>
      <c r="I2916" t="s">
        <v>2693</v>
      </c>
      <c r="J2916" t="s">
        <v>2740</v>
      </c>
      <c r="K2916" t="s">
        <v>2119</v>
      </c>
      <c r="L2916" t="s">
        <v>27</v>
      </c>
      <c r="M2916">
        <v>5</v>
      </c>
      <c r="N2916">
        <v>40</v>
      </c>
      <c r="O2916" t="s">
        <v>3411</v>
      </c>
      <c r="P2916" t="s">
        <v>3400</v>
      </c>
      <c r="Q2916" s="7">
        <f>fact_orders[[#This Row],[Original Price]]*(1-fact_orders[[#This Row],[Discount%]])</f>
        <v>1820.28</v>
      </c>
      <c r="R2916">
        <f>fact_orders[[#This Row],[Original Price]]*fact_orders[[#This Row],[Discount%]]</f>
        <v>543.72</v>
      </c>
      <c r="S2916">
        <f>YEAR(fact_orders[[#This Row],[Date]])</f>
        <v>2022</v>
      </c>
      <c r="T2916">
        <f>MONTH(fact_orders[[#This Row],[Date]])</f>
        <v>5</v>
      </c>
      <c r="U2916" t="str">
        <f>TEXT(fact_orders[[#This Row],[Date]],"mmm-yyyy")</f>
        <v>May-2022</v>
      </c>
      <c r="V2916" t="str">
        <f>"Q"&amp;ROUNDUP(MONTH(fact_orders[[#This Row],[Date]])/3,0)</f>
        <v>Q2</v>
      </c>
      <c r="W2916" t="str" cm="1">
        <f t="array" ref="W2916">_xlfn.IFS(
fact_orders[[#This Row],[dim_customers.Customer Age]]&lt;=25,"18-25",
fact_orders[[#This Row],[dim_customers.Customer Age]]&lt;=35,"26-35",
fact_orders[[#This Row],[dim_customers.Customer Age]]&lt;=45,"36-45",
fact_orders[[#This Row],[dim_customers.Customer Age]]&lt;=55,"46-55",
TRUE,"56+"
)</f>
        <v>36-45</v>
      </c>
      <c r="X2916" t="str" cm="1">
        <f t="array" ref="X2916">_xlfn.IFS(fact_orders[[#This Row],[Original Price]]&lt;250,"Under 250", fact_orders[[#This Row],[Original Price]]&lt;500, "250-499",fact_orders[[#This Row],[Original Price]]&lt;1000,"500-999",fact_orders[[#This Row],[Original Price]]&lt;2000,"1000-1999",TRUE,"2000+")</f>
        <v>2000+</v>
      </c>
      <c r="Y2916" t="str" cm="1">
        <f t="array" ref="Y2916">_xlfn.IFS(fact_orders[[#This Row],[Discount%]]&lt;0.2,"10-19%",fact_orders[[#This Row],[Discount%]]&lt;0.3,"20-29%",fact_orders[[#This Row],[Discount%]]&lt;0.4,"30-39%",fact_orders[[#This Row],[Discount%]]&lt;0.5,"40-49%",TRUE,"50%+")</f>
        <v>20-29%</v>
      </c>
    </row>
    <row r="2917" spans="1:25" hidden="1" x14ac:dyDescent="0.3">
      <c r="A2917" t="s">
        <v>6333</v>
      </c>
      <c r="B2917" t="s">
        <v>3280</v>
      </c>
      <c r="C2917" t="s">
        <v>2741</v>
      </c>
      <c r="D2917" s="2">
        <v>44314</v>
      </c>
      <c r="E2917">
        <v>1236</v>
      </c>
      <c r="F2917" s="4">
        <v>0.23</v>
      </c>
      <c r="G2917" t="s">
        <v>2115</v>
      </c>
      <c r="H2917" t="s">
        <v>2630</v>
      </c>
      <c r="I2917" t="s">
        <v>2693</v>
      </c>
      <c r="J2917" t="s">
        <v>2740</v>
      </c>
      <c r="K2917" t="s">
        <v>2119</v>
      </c>
      <c r="L2917" t="s">
        <v>27</v>
      </c>
      <c r="M2917">
        <v>3</v>
      </c>
      <c r="N2917">
        <v>30</v>
      </c>
      <c r="O2917" t="s">
        <v>3281</v>
      </c>
      <c r="P2917" t="s">
        <v>3282</v>
      </c>
      <c r="Q2917" s="7">
        <f>fact_orders[[#This Row],[Original Price]]*(1-fact_orders[[#This Row],[Discount%]])</f>
        <v>951.72</v>
      </c>
      <c r="R2917">
        <f>fact_orders[[#This Row],[Original Price]]*fact_orders[[#This Row],[Discount%]]</f>
        <v>284.28000000000003</v>
      </c>
      <c r="S2917">
        <f>YEAR(fact_orders[[#This Row],[Date]])</f>
        <v>2021</v>
      </c>
      <c r="T2917">
        <f>MONTH(fact_orders[[#This Row],[Date]])</f>
        <v>4</v>
      </c>
      <c r="U2917" t="str">
        <f>TEXT(fact_orders[[#This Row],[Date]],"mmm-yyyy")</f>
        <v>Apr-2021</v>
      </c>
      <c r="V2917" t="str">
        <f>"Q"&amp;ROUNDUP(MONTH(fact_orders[[#This Row],[Date]])/3,0)</f>
        <v>Q2</v>
      </c>
      <c r="W2917" t="str" cm="1">
        <f t="array" ref="W2917">_xlfn.IFS(
fact_orders[[#This Row],[dim_customers.Customer Age]]&lt;=25,"18-25",
fact_orders[[#This Row],[dim_customers.Customer Age]]&lt;=35,"26-35",
fact_orders[[#This Row],[dim_customers.Customer Age]]&lt;=45,"36-45",
fact_orders[[#This Row],[dim_customers.Customer Age]]&lt;=55,"46-55",
TRUE,"56+"
)</f>
        <v>26-35</v>
      </c>
      <c r="X2917" t="str" cm="1">
        <f t="array" ref="X2917">_xlfn.IFS(fact_orders[[#This Row],[Original Price]]&lt;250,"Under 250", fact_orders[[#This Row],[Original Price]]&lt;500, "250-499",fact_orders[[#This Row],[Original Price]]&lt;1000,"500-999",fact_orders[[#This Row],[Original Price]]&lt;2000,"1000-1999",TRUE,"2000+")</f>
        <v>1000-1999</v>
      </c>
      <c r="Y2917" t="str" cm="1">
        <f t="array" ref="Y2917">_xlfn.IFS(fact_orders[[#This Row],[Discount%]]&lt;0.2,"10-19%",fact_orders[[#This Row],[Discount%]]&lt;0.3,"20-29%",fact_orders[[#This Row],[Discount%]]&lt;0.4,"30-39%",fact_orders[[#This Row],[Discount%]]&lt;0.5,"40-49%",TRUE,"50%+")</f>
        <v>20-29%</v>
      </c>
    </row>
    <row r="2918" spans="1:25" hidden="1" x14ac:dyDescent="0.3">
      <c r="A2918" t="s">
        <v>6334</v>
      </c>
      <c r="B2918" t="s">
        <v>3283</v>
      </c>
      <c r="C2918" t="s">
        <v>2742</v>
      </c>
      <c r="D2918" s="2">
        <v>44697</v>
      </c>
      <c r="E2918">
        <v>756</v>
      </c>
      <c r="F2918" s="4">
        <v>0.23</v>
      </c>
      <c r="G2918" t="s">
        <v>2115</v>
      </c>
      <c r="H2918" t="s">
        <v>2630</v>
      </c>
      <c r="I2918" t="s">
        <v>2693</v>
      </c>
      <c r="J2918" t="s">
        <v>2740</v>
      </c>
      <c r="K2918" t="s">
        <v>2119</v>
      </c>
      <c r="L2918" t="s">
        <v>27</v>
      </c>
      <c r="M2918">
        <v>5</v>
      </c>
      <c r="N2918">
        <v>35</v>
      </c>
      <c r="O2918" t="s">
        <v>3281</v>
      </c>
      <c r="P2918" t="s">
        <v>3282</v>
      </c>
      <c r="Q2918" s="7">
        <f>fact_orders[[#This Row],[Original Price]]*(1-fact_orders[[#This Row],[Discount%]])</f>
        <v>582.12</v>
      </c>
      <c r="R2918">
        <f>fact_orders[[#This Row],[Original Price]]*fact_orders[[#This Row],[Discount%]]</f>
        <v>173.88</v>
      </c>
      <c r="S2918">
        <f>YEAR(fact_orders[[#This Row],[Date]])</f>
        <v>2022</v>
      </c>
      <c r="T2918">
        <f>MONTH(fact_orders[[#This Row],[Date]])</f>
        <v>5</v>
      </c>
      <c r="U2918" t="str">
        <f>TEXT(fact_orders[[#This Row],[Date]],"mmm-yyyy")</f>
        <v>May-2022</v>
      </c>
      <c r="V2918" t="str">
        <f>"Q"&amp;ROUNDUP(MONTH(fact_orders[[#This Row],[Date]])/3,0)</f>
        <v>Q2</v>
      </c>
      <c r="W2918" t="str" cm="1">
        <f t="array" ref="W2918">_xlfn.IFS(
fact_orders[[#This Row],[dim_customers.Customer Age]]&lt;=25,"18-25",
fact_orders[[#This Row],[dim_customers.Customer Age]]&lt;=35,"26-35",
fact_orders[[#This Row],[dim_customers.Customer Age]]&lt;=45,"36-45",
fact_orders[[#This Row],[dim_customers.Customer Age]]&lt;=55,"46-55",
TRUE,"56+"
)</f>
        <v>26-35</v>
      </c>
      <c r="X2918" t="str" cm="1">
        <f t="array" ref="X2918">_xlfn.IFS(fact_orders[[#This Row],[Original Price]]&lt;250,"Under 250", fact_orders[[#This Row],[Original Price]]&lt;500, "250-499",fact_orders[[#This Row],[Original Price]]&lt;1000,"500-999",fact_orders[[#This Row],[Original Price]]&lt;2000,"1000-1999",TRUE,"2000+")</f>
        <v>500-999</v>
      </c>
      <c r="Y2918" t="str" cm="1">
        <f t="array" ref="Y2918">_xlfn.IFS(fact_orders[[#This Row],[Discount%]]&lt;0.2,"10-19%",fact_orders[[#This Row],[Discount%]]&lt;0.3,"20-29%",fact_orders[[#This Row],[Discount%]]&lt;0.4,"30-39%",fact_orders[[#This Row],[Discount%]]&lt;0.5,"40-49%",TRUE,"50%+")</f>
        <v>20-29%</v>
      </c>
    </row>
    <row r="2919" spans="1:25" hidden="1" x14ac:dyDescent="0.3">
      <c r="A2919" t="s">
        <v>6335</v>
      </c>
      <c r="B2919" t="s">
        <v>3284</v>
      </c>
      <c r="C2919" t="s">
        <v>2743</v>
      </c>
      <c r="D2919" s="2">
        <v>44350</v>
      </c>
      <c r="E2919">
        <v>326</v>
      </c>
      <c r="F2919" s="4">
        <v>0.12</v>
      </c>
      <c r="G2919" t="s">
        <v>2115</v>
      </c>
      <c r="H2919" t="s">
        <v>2630</v>
      </c>
      <c r="I2919" t="s">
        <v>2693</v>
      </c>
      <c r="J2919" t="s">
        <v>2740</v>
      </c>
      <c r="K2919" t="s">
        <v>2119</v>
      </c>
      <c r="L2919" t="s">
        <v>27</v>
      </c>
      <c r="M2919">
        <v>5</v>
      </c>
      <c r="N2919">
        <v>36</v>
      </c>
      <c r="O2919" t="s">
        <v>3281</v>
      </c>
      <c r="P2919" t="s">
        <v>3282</v>
      </c>
      <c r="Q2919" s="7">
        <f>fact_orders[[#This Row],[Original Price]]*(1-fact_orders[[#This Row],[Discount%]])</f>
        <v>286.88</v>
      </c>
      <c r="R2919">
        <f>fact_orders[[#This Row],[Original Price]]*fact_orders[[#This Row],[Discount%]]</f>
        <v>39.119999999999997</v>
      </c>
      <c r="S2919">
        <f>YEAR(fact_orders[[#This Row],[Date]])</f>
        <v>2021</v>
      </c>
      <c r="T2919">
        <f>MONTH(fact_orders[[#This Row],[Date]])</f>
        <v>6</v>
      </c>
      <c r="U2919" t="str">
        <f>TEXT(fact_orders[[#This Row],[Date]],"mmm-yyyy")</f>
        <v>Jun-2021</v>
      </c>
      <c r="V2919" t="str">
        <f>"Q"&amp;ROUNDUP(MONTH(fact_orders[[#This Row],[Date]])/3,0)</f>
        <v>Q2</v>
      </c>
      <c r="W2919" t="str" cm="1">
        <f t="array" ref="W2919">_xlfn.IFS(
fact_orders[[#This Row],[dim_customers.Customer Age]]&lt;=25,"18-25",
fact_orders[[#This Row],[dim_customers.Customer Age]]&lt;=35,"26-35",
fact_orders[[#This Row],[dim_customers.Customer Age]]&lt;=45,"36-45",
fact_orders[[#This Row],[dim_customers.Customer Age]]&lt;=55,"46-55",
TRUE,"56+"
)</f>
        <v>36-45</v>
      </c>
      <c r="X2919" t="str" cm="1">
        <f t="array" ref="X2919">_xlfn.IFS(fact_orders[[#This Row],[Original Price]]&lt;250,"Under 250", fact_orders[[#This Row],[Original Price]]&lt;500, "250-499",fact_orders[[#This Row],[Original Price]]&lt;1000,"500-999",fact_orders[[#This Row],[Original Price]]&lt;2000,"1000-1999",TRUE,"2000+")</f>
        <v>250-499</v>
      </c>
      <c r="Y2919" t="str" cm="1">
        <f t="array" ref="Y2919">_xlfn.IFS(fact_orders[[#This Row],[Discount%]]&lt;0.2,"10-19%",fact_orders[[#This Row],[Discount%]]&lt;0.3,"20-29%",fact_orders[[#This Row],[Discount%]]&lt;0.4,"30-39%",fact_orders[[#This Row],[Discount%]]&lt;0.5,"40-49%",TRUE,"50%+")</f>
        <v>10-19%</v>
      </c>
    </row>
    <row r="2920" spans="1:25" hidden="1" x14ac:dyDescent="0.3">
      <c r="A2920" t="s">
        <v>6336</v>
      </c>
      <c r="B2920" t="s">
        <v>3285</v>
      </c>
      <c r="C2920" t="s">
        <v>2744</v>
      </c>
      <c r="D2920" s="2">
        <v>44666</v>
      </c>
      <c r="E2920">
        <v>453</v>
      </c>
      <c r="F2920" s="4">
        <v>0.12</v>
      </c>
      <c r="G2920" t="s">
        <v>2115</v>
      </c>
      <c r="H2920" t="s">
        <v>2630</v>
      </c>
      <c r="I2920" t="s">
        <v>2693</v>
      </c>
      <c r="J2920" t="s">
        <v>2740</v>
      </c>
      <c r="K2920" t="s">
        <v>2119</v>
      </c>
      <c r="L2920" t="s">
        <v>27</v>
      </c>
      <c r="M2920">
        <v>4</v>
      </c>
      <c r="N2920">
        <v>40</v>
      </c>
      <c r="O2920" t="s">
        <v>3286</v>
      </c>
      <c r="P2920" t="s">
        <v>3282</v>
      </c>
      <c r="Q2920" s="7">
        <f>fact_orders[[#This Row],[Original Price]]*(1-fact_orders[[#This Row],[Discount%]])</f>
        <v>398.64</v>
      </c>
      <c r="R2920">
        <f>fact_orders[[#This Row],[Original Price]]*fact_orders[[#This Row],[Discount%]]</f>
        <v>54.36</v>
      </c>
      <c r="S2920">
        <f>YEAR(fact_orders[[#This Row],[Date]])</f>
        <v>2022</v>
      </c>
      <c r="T2920">
        <f>MONTH(fact_orders[[#This Row],[Date]])</f>
        <v>4</v>
      </c>
      <c r="U2920" t="str">
        <f>TEXT(fact_orders[[#This Row],[Date]],"mmm-yyyy")</f>
        <v>Apr-2022</v>
      </c>
      <c r="V2920" t="str">
        <f>"Q"&amp;ROUNDUP(MONTH(fact_orders[[#This Row],[Date]])/3,0)</f>
        <v>Q2</v>
      </c>
      <c r="W2920" t="str" cm="1">
        <f t="array" ref="W2920">_xlfn.IFS(
fact_orders[[#This Row],[dim_customers.Customer Age]]&lt;=25,"18-25",
fact_orders[[#This Row],[dim_customers.Customer Age]]&lt;=35,"26-35",
fact_orders[[#This Row],[dim_customers.Customer Age]]&lt;=45,"36-45",
fact_orders[[#This Row],[dim_customers.Customer Age]]&lt;=55,"46-55",
TRUE,"56+"
)</f>
        <v>36-45</v>
      </c>
      <c r="X2920" t="str" cm="1">
        <f t="array" ref="X2920">_xlfn.IFS(fact_orders[[#This Row],[Original Price]]&lt;250,"Under 250", fact_orders[[#This Row],[Original Price]]&lt;500, "250-499",fact_orders[[#This Row],[Original Price]]&lt;1000,"500-999",fact_orders[[#This Row],[Original Price]]&lt;2000,"1000-1999",TRUE,"2000+")</f>
        <v>250-499</v>
      </c>
      <c r="Y2920" t="str" cm="1">
        <f t="array" ref="Y2920">_xlfn.IFS(fact_orders[[#This Row],[Discount%]]&lt;0.2,"10-19%",fact_orders[[#This Row],[Discount%]]&lt;0.3,"20-29%",fact_orders[[#This Row],[Discount%]]&lt;0.4,"30-39%",fact_orders[[#This Row],[Discount%]]&lt;0.5,"40-49%",TRUE,"50%+")</f>
        <v>10-19%</v>
      </c>
    </row>
    <row r="2921" spans="1:25" hidden="1" x14ac:dyDescent="0.3">
      <c r="A2921" t="s">
        <v>6337</v>
      </c>
      <c r="B2921" t="s">
        <v>3287</v>
      </c>
      <c r="C2921" t="s">
        <v>2745</v>
      </c>
      <c r="D2921" s="2">
        <v>44476</v>
      </c>
      <c r="E2921">
        <v>326</v>
      </c>
      <c r="F2921" s="4">
        <v>0.12</v>
      </c>
      <c r="G2921" t="s">
        <v>2115</v>
      </c>
      <c r="H2921" t="s">
        <v>2630</v>
      </c>
      <c r="I2921" t="s">
        <v>2693</v>
      </c>
      <c r="J2921" t="s">
        <v>2740</v>
      </c>
      <c r="K2921" t="s">
        <v>2119</v>
      </c>
      <c r="L2921" t="s">
        <v>130</v>
      </c>
      <c r="M2921">
        <v>3</v>
      </c>
      <c r="N2921">
        <v>25</v>
      </c>
      <c r="O2921" t="s">
        <v>3286</v>
      </c>
      <c r="P2921" t="s">
        <v>3282</v>
      </c>
      <c r="Q2921" s="7">
        <f>fact_orders[[#This Row],[Original Price]]*(1-fact_orders[[#This Row],[Discount%]])</f>
        <v>286.88</v>
      </c>
      <c r="R2921">
        <f>fact_orders[[#This Row],[Original Price]]*fact_orders[[#This Row],[Discount%]]</f>
        <v>39.119999999999997</v>
      </c>
      <c r="S2921">
        <f>YEAR(fact_orders[[#This Row],[Date]])</f>
        <v>2021</v>
      </c>
      <c r="T2921">
        <f>MONTH(fact_orders[[#This Row],[Date]])</f>
        <v>10</v>
      </c>
      <c r="U2921" t="str">
        <f>TEXT(fact_orders[[#This Row],[Date]],"mmm-yyyy")</f>
        <v>Oct-2021</v>
      </c>
      <c r="V2921" t="str">
        <f>"Q"&amp;ROUNDUP(MONTH(fact_orders[[#This Row],[Date]])/3,0)</f>
        <v>Q4</v>
      </c>
      <c r="W2921" t="str" cm="1">
        <f t="array" ref="W2921">_xlfn.IFS(
fact_orders[[#This Row],[dim_customers.Customer Age]]&lt;=25,"18-25",
fact_orders[[#This Row],[dim_customers.Customer Age]]&lt;=35,"26-35",
fact_orders[[#This Row],[dim_customers.Customer Age]]&lt;=45,"36-45",
fact_orders[[#This Row],[dim_customers.Customer Age]]&lt;=55,"46-55",
TRUE,"56+"
)</f>
        <v>18-25</v>
      </c>
      <c r="X2921" t="str" cm="1">
        <f t="array" ref="X2921">_xlfn.IFS(fact_orders[[#This Row],[Original Price]]&lt;250,"Under 250", fact_orders[[#This Row],[Original Price]]&lt;500, "250-499",fact_orders[[#This Row],[Original Price]]&lt;1000,"500-999",fact_orders[[#This Row],[Original Price]]&lt;2000,"1000-1999",TRUE,"2000+")</f>
        <v>250-499</v>
      </c>
      <c r="Y2921" t="str" cm="1">
        <f t="array" ref="Y2921">_xlfn.IFS(fact_orders[[#This Row],[Discount%]]&lt;0.2,"10-19%",fact_orders[[#This Row],[Discount%]]&lt;0.3,"20-29%",fact_orders[[#This Row],[Discount%]]&lt;0.4,"30-39%",fact_orders[[#This Row],[Discount%]]&lt;0.5,"40-49%",TRUE,"50%+")</f>
        <v>10-19%</v>
      </c>
    </row>
    <row r="2922" spans="1:25" hidden="1" x14ac:dyDescent="0.3">
      <c r="A2922" t="s">
        <v>6338</v>
      </c>
      <c r="B2922" t="s">
        <v>3288</v>
      </c>
      <c r="C2922" t="s">
        <v>2746</v>
      </c>
      <c r="D2922" s="2">
        <v>44864</v>
      </c>
      <c r="E2922">
        <v>456</v>
      </c>
      <c r="F2922" s="4">
        <v>0.12</v>
      </c>
      <c r="G2922" t="s">
        <v>2115</v>
      </c>
      <c r="H2922" t="s">
        <v>2630</v>
      </c>
      <c r="I2922" t="s">
        <v>2693</v>
      </c>
      <c r="J2922" t="s">
        <v>2740</v>
      </c>
      <c r="K2922" t="s">
        <v>2119</v>
      </c>
      <c r="L2922" t="s">
        <v>130</v>
      </c>
      <c r="M2922">
        <v>4</v>
      </c>
      <c r="N2922">
        <v>16</v>
      </c>
      <c r="O2922" t="s">
        <v>3286</v>
      </c>
      <c r="P2922" t="s">
        <v>3282</v>
      </c>
      <c r="Q2922" s="7">
        <f>fact_orders[[#This Row],[Original Price]]*(1-fact_orders[[#This Row],[Discount%]])</f>
        <v>401.28000000000003</v>
      </c>
      <c r="R2922">
        <f>fact_orders[[#This Row],[Original Price]]*fact_orders[[#This Row],[Discount%]]</f>
        <v>54.72</v>
      </c>
      <c r="S2922">
        <f>YEAR(fact_orders[[#This Row],[Date]])</f>
        <v>2022</v>
      </c>
      <c r="T2922">
        <f>MONTH(fact_orders[[#This Row],[Date]])</f>
        <v>10</v>
      </c>
      <c r="U2922" t="str">
        <f>TEXT(fact_orders[[#This Row],[Date]],"mmm-yyyy")</f>
        <v>Oct-2022</v>
      </c>
      <c r="V2922" t="str">
        <f>"Q"&amp;ROUNDUP(MONTH(fact_orders[[#This Row],[Date]])/3,0)</f>
        <v>Q4</v>
      </c>
      <c r="W2922" t="str" cm="1">
        <f t="array" ref="W2922">_xlfn.IFS(
fact_orders[[#This Row],[dim_customers.Customer Age]]&lt;=25,"18-25",
fact_orders[[#This Row],[dim_customers.Customer Age]]&lt;=35,"26-35",
fact_orders[[#This Row],[dim_customers.Customer Age]]&lt;=45,"36-45",
fact_orders[[#This Row],[dim_customers.Customer Age]]&lt;=55,"46-55",
TRUE,"56+"
)</f>
        <v>18-25</v>
      </c>
      <c r="X2922" t="str" cm="1">
        <f t="array" ref="X2922">_xlfn.IFS(fact_orders[[#This Row],[Original Price]]&lt;250,"Under 250", fact_orders[[#This Row],[Original Price]]&lt;500, "250-499",fact_orders[[#This Row],[Original Price]]&lt;1000,"500-999",fact_orders[[#This Row],[Original Price]]&lt;2000,"1000-1999",TRUE,"2000+")</f>
        <v>250-499</v>
      </c>
      <c r="Y2922" t="str" cm="1">
        <f t="array" ref="Y2922">_xlfn.IFS(fact_orders[[#This Row],[Discount%]]&lt;0.2,"10-19%",fact_orders[[#This Row],[Discount%]]&lt;0.3,"20-29%",fact_orders[[#This Row],[Discount%]]&lt;0.4,"30-39%",fact_orders[[#This Row],[Discount%]]&lt;0.5,"40-49%",TRUE,"50%+")</f>
        <v>10-19%</v>
      </c>
    </row>
    <row r="2923" spans="1:25" hidden="1" x14ac:dyDescent="0.3">
      <c r="A2923" t="s">
        <v>6339</v>
      </c>
      <c r="B2923" t="s">
        <v>3289</v>
      </c>
      <c r="C2923" t="s">
        <v>2747</v>
      </c>
      <c r="D2923" s="2">
        <v>44517</v>
      </c>
      <c r="E2923">
        <v>456</v>
      </c>
      <c r="F2923" s="4">
        <v>0.12</v>
      </c>
      <c r="G2923" t="s">
        <v>2115</v>
      </c>
      <c r="H2923" t="s">
        <v>2630</v>
      </c>
      <c r="I2923" t="s">
        <v>2693</v>
      </c>
      <c r="J2923" t="s">
        <v>2740</v>
      </c>
      <c r="K2923" t="s">
        <v>2119</v>
      </c>
      <c r="L2923" t="s">
        <v>130</v>
      </c>
      <c r="M2923">
        <v>5</v>
      </c>
      <c r="N2923">
        <v>23</v>
      </c>
      <c r="O2923" t="s">
        <v>3286</v>
      </c>
      <c r="P2923" t="s">
        <v>3282</v>
      </c>
      <c r="Q2923" s="7">
        <f>fact_orders[[#This Row],[Original Price]]*(1-fact_orders[[#This Row],[Discount%]])</f>
        <v>401.28000000000003</v>
      </c>
      <c r="R2923">
        <f>fact_orders[[#This Row],[Original Price]]*fact_orders[[#This Row],[Discount%]]</f>
        <v>54.72</v>
      </c>
      <c r="S2923">
        <f>YEAR(fact_orders[[#This Row],[Date]])</f>
        <v>2021</v>
      </c>
      <c r="T2923">
        <f>MONTH(fact_orders[[#This Row],[Date]])</f>
        <v>11</v>
      </c>
      <c r="U2923" t="str">
        <f>TEXT(fact_orders[[#This Row],[Date]],"mmm-yyyy")</f>
        <v>Nov-2021</v>
      </c>
      <c r="V2923" t="str">
        <f>"Q"&amp;ROUNDUP(MONTH(fact_orders[[#This Row],[Date]])/3,0)</f>
        <v>Q4</v>
      </c>
      <c r="W2923" t="str" cm="1">
        <f t="array" ref="W2923">_xlfn.IFS(
fact_orders[[#This Row],[dim_customers.Customer Age]]&lt;=25,"18-25",
fact_orders[[#This Row],[dim_customers.Customer Age]]&lt;=35,"26-35",
fact_orders[[#This Row],[dim_customers.Customer Age]]&lt;=45,"36-45",
fact_orders[[#This Row],[dim_customers.Customer Age]]&lt;=55,"46-55",
TRUE,"56+"
)</f>
        <v>18-25</v>
      </c>
      <c r="X2923" t="str" cm="1">
        <f t="array" ref="X2923">_xlfn.IFS(fact_orders[[#This Row],[Original Price]]&lt;250,"Under 250", fact_orders[[#This Row],[Original Price]]&lt;500, "250-499",fact_orders[[#This Row],[Original Price]]&lt;1000,"500-999",fact_orders[[#This Row],[Original Price]]&lt;2000,"1000-1999",TRUE,"2000+")</f>
        <v>250-499</v>
      </c>
      <c r="Y2923" t="str" cm="1">
        <f t="array" ref="Y2923">_xlfn.IFS(fact_orders[[#This Row],[Discount%]]&lt;0.2,"10-19%",fact_orders[[#This Row],[Discount%]]&lt;0.3,"20-29%",fact_orders[[#This Row],[Discount%]]&lt;0.4,"30-39%",fact_orders[[#This Row],[Discount%]]&lt;0.5,"40-49%",TRUE,"50%+")</f>
        <v>10-19%</v>
      </c>
    </row>
    <row r="2924" spans="1:25" hidden="1" x14ac:dyDescent="0.3">
      <c r="A2924" t="s">
        <v>6340</v>
      </c>
      <c r="B2924" t="s">
        <v>3290</v>
      </c>
      <c r="C2924" t="s">
        <v>2748</v>
      </c>
      <c r="D2924" s="2">
        <v>44246</v>
      </c>
      <c r="E2924">
        <v>456</v>
      </c>
      <c r="F2924" s="4">
        <v>0.12</v>
      </c>
      <c r="G2924" t="s">
        <v>2115</v>
      </c>
      <c r="H2924" t="s">
        <v>2630</v>
      </c>
      <c r="I2924" t="s">
        <v>2693</v>
      </c>
      <c r="J2924" t="s">
        <v>2740</v>
      </c>
      <c r="K2924" t="s">
        <v>2119</v>
      </c>
      <c r="L2924" t="s">
        <v>130</v>
      </c>
      <c r="M2924">
        <v>3</v>
      </c>
      <c r="N2924">
        <v>22</v>
      </c>
      <c r="O2924" t="s">
        <v>3286</v>
      </c>
      <c r="P2924" t="s">
        <v>3282</v>
      </c>
      <c r="Q2924" s="7">
        <f>fact_orders[[#This Row],[Original Price]]*(1-fact_orders[[#This Row],[Discount%]])</f>
        <v>401.28000000000003</v>
      </c>
      <c r="R2924">
        <f>fact_orders[[#This Row],[Original Price]]*fact_orders[[#This Row],[Discount%]]</f>
        <v>54.72</v>
      </c>
      <c r="S2924">
        <f>YEAR(fact_orders[[#This Row],[Date]])</f>
        <v>2021</v>
      </c>
      <c r="T2924">
        <f>MONTH(fact_orders[[#This Row],[Date]])</f>
        <v>2</v>
      </c>
      <c r="U2924" t="str">
        <f>TEXT(fact_orders[[#This Row],[Date]],"mmm-yyyy")</f>
        <v>Feb-2021</v>
      </c>
      <c r="V2924" t="str">
        <f>"Q"&amp;ROUNDUP(MONTH(fact_orders[[#This Row],[Date]])/3,0)</f>
        <v>Q1</v>
      </c>
      <c r="W2924" t="str" cm="1">
        <f t="array" ref="W2924">_xlfn.IFS(
fact_orders[[#This Row],[dim_customers.Customer Age]]&lt;=25,"18-25",
fact_orders[[#This Row],[dim_customers.Customer Age]]&lt;=35,"26-35",
fact_orders[[#This Row],[dim_customers.Customer Age]]&lt;=45,"36-45",
fact_orders[[#This Row],[dim_customers.Customer Age]]&lt;=55,"46-55",
TRUE,"56+"
)</f>
        <v>18-25</v>
      </c>
      <c r="X2924" t="str" cm="1">
        <f t="array" ref="X2924">_xlfn.IFS(fact_orders[[#This Row],[Original Price]]&lt;250,"Under 250", fact_orders[[#This Row],[Original Price]]&lt;500, "250-499",fact_orders[[#This Row],[Original Price]]&lt;1000,"500-999",fact_orders[[#This Row],[Original Price]]&lt;2000,"1000-1999",TRUE,"2000+")</f>
        <v>250-499</v>
      </c>
      <c r="Y2924" t="str" cm="1">
        <f t="array" ref="Y2924">_xlfn.IFS(fact_orders[[#This Row],[Discount%]]&lt;0.2,"10-19%",fact_orders[[#This Row],[Discount%]]&lt;0.3,"20-29%",fact_orders[[#This Row],[Discount%]]&lt;0.4,"30-39%",fact_orders[[#This Row],[Discount%]]&lt;0.5,"40-49%",TRUE,"50%+")</f>
        <v>10-19%</v>
      </c>
    </row>
    <row r="2925" spans="1:25" hidden="1" x14ac:dyDescent="0.3">
      <c r="A2925" t="s">
        <v>6341</v>
      </c>
      <c r="B2925" t="s">
        <v>3291</v>
      </c>
      <c r="C2925" t="s">
        <v>2749</v>
      </c>
      <c r="D2925" s="2">
        <v>44512</v>
      </c>
      <c r="E2925">
        <v>456</v>
      </c>
      <c r="F2925" s="4">
        <v>0.12</v>
      </c>
      <c r="G2925" t="s">
        <v>2115</v>
      </c>
      <c r="H2925" t="s">
        <v>2630</v>
      </c>
      <c r="I2925" t="s">
        <v>2693</v>
      </c>
      <c r="J2925" t="s">
        <v>2740</v>
      </c>
      <c r="K2925" t="s">
        <v>2119</v>
      </c>
      <c r="L2925" t="s">
        <v>130</v>
      </c>
      <c r="M2925">
        <v>2</v>
      </c>
      <c r="N2925">
        <v>17</v>
      </c>
      <c r="O2925" t="s">
        <v>3292</v>
      </c>
      <c r="P2925" t="s">
        <v>3293</v>
      </c>
      <c r="Q2925" s="7">
        <f>fact_orders[[#This Row],[Original Price]]*(1-fact_orders[[#This Row],[Discount%]])</f>
        <v>401.28000000000003</v>
      </c>
      <c r="R2925">
        <f>fact_orders[[#This Row],[Original Price]]*fact_orders[[#This Row],[Discount%]]</f>
        <v>54.72</v>
      </c>
      <c r="S2925">
        <f>YEAR(fact_orders[[#This Row],[Date]])</f>
        <v>2021</v>
      </c>
      <c r="T2925">
        <f>MONTH(fact_orders[[#This Row],[Date]])</f>
        <v>11</v>
      </c>
      <c r="U2925" t="str">
        <f>TEXT(fact_orders[[#This Row],[Date]],"mmm-yyyy")</f>
        <v>Nov-2021</v>
      </c>
      <c r="V2925" t="str">
        <f>"Q"&amp;ROUNDUP(MONTH(fact_orders[[#This Row],[Date]])/3,0)</f>
        <v>Q4</v>
      </c>
      <c r="W2925" t="str" cm="1">
        <f t="array" ref="W2925">_xlfn.IFS(
fact_orders[[#This Row],[dim_customers.Customer Age]]&lt;=25,"18-25",
fact_orders[[#This Row],[dim_customers.Customer Age]]&lt;=35,"26-35",
fact_orders[[#This Row],[dim_customers.Customer Age]]&lt;=45,"36-45",
fact_orders[[#This Row],[dim_customers.Customer Age]]&lt;=55,"46-55",
TRUE,"56+"
)</f>
        <v>18-25</v>
      </c>
      <c r="X2925" t="str" cm="1">
        <f t="array" ref="X2925">_xlfn.IFS(fact_orders[[#This Row],[Original Price]]&lt;250,"Under 250", fact_orders[[#This Row],[Original Price]]&lt;500, "250-499",fact_orders[[#This Row],[Original Price]]&lt;1000,"500-999",fact_orders[[#This Row],[Original Price]]&lt;2000,"1000-1999",TRUE,"2000+")</f>
        <v>250-499</v>
      </c>
      <c r="Y2925" t="str" cm="1">
        <f t="array" ref="Y2925">_xlfn.IFS(fact_orders[[#This Row],[Discount%]]&lt;0.2,"10-19%",fact_orders[[#This Row],[Discount%]]&lt;0.3,"20-29%",fact_orders[[#This Row],[Discount%]]&lt;0.4,"30-39%",fact_orders[[#This Row],[Discount%]]&lt;0.5,"40-49%",TRUE,"50%+")</f>
        <v>10-19%</v>
      </c>
    </row>
    <row r="2926" spans="1:25" hidden="1" x14ac:dyDescent="0.3">
      <c r="A2926" t="s">
        <v>6342</v>
      </c>
      <c r="B2926" t="s">
        <v>3294</v>
      </c>
      <c r="C2926" t="s">
        <v>2750</v>
      </c>
      <c r="D2926" s="2">
        <v>44572</v>
      </c>
      <c r="E2926">
        <v>236</v>
      </c>
      <c r="F2926" s="4">
        <v>0.12</v>
      </c>
      <c r="G2926" t="s">
        <v>2115</v>
      </c>
      <c r="H2926" t="s">
        <v>2630</v>
      </c>
      <c r="I2926" t="s">
        <v>2693</v>
      </c>
      <c r="J2926" t="s">
        <v>2740</v>
      </c>
      <c r="K2926" t="s">
        <v>2119</v>
      </c>
      <c r="L2926" t="s">
        <v>130</v>
      </c>
      <c r="M2926">
        <v>5</v>
      </c>
      <c r="N2926">
        <v>19</v>
      </c>
      <c r="O2926" t="s">
        <v>3292</v>
      </c>
      <c r="P2926" t="s">
        <v>3293</v>
      </c>
      <c r="Q2926" s="7">
        <f>fact_orders[[#This Row],[Original Price]]*(1-fact_orders[[#This Row],[Discount%]])</f>
        <v>207.68</v>
      </c>
      <c r="R2926">
        <f>fact_orders[[#This Row],[Original Price]]*fact_orders[[#This Row],[Discount%]]</f>
        <v>28.32</v>
      </c>
      <c r="S2926">
        <f>YEAR(fact_orders[[#This Row],[Date]])</f>
        <v>2022</v>
      </c>
      <c r="T2926">
        <f>MONTH(fact_orders[[#This Row],[Date]])</f>
        <v>1</v>
      </c>
      <c r="U2926" t="str">
        <f>TEXT(fact_orders[[#This Row],[Date]],"mmm-yyyy")</f>
        <v>Jan-2022</v>
      </c>
      <c r="V2926" t="str">
        <f>"Q"&amp;ROUNDUP(MONTH(fact_orders[[#This Row],[Date]])/3,0)</f>
        <v>Q1</v>
      </c>
      <c r="W2926" t="str" cm="1">
        <f t="array" ref="W2926">_xlfn.IFS(
fact_orders[[#This Row],[dim_customers.Customer Age]]&lt;=25,"18-25",
fact_orders[[#This Row],[dim_customers.Customer Age]]&lt;=35,"26-35",
fact_orders[[#This Row],[dim_customers.Customer Age]]&lt;=45,"36-45",
fact_orders[[#This Row],[dim_customers.Customer Age]]&lt;=55,"46-55",
TRUE,"56+"
)</f>
        <v>18-25</v>
      </c>
      <c r="X2926" t="str" cm="1">
        <f t="array" ref="X2926">_xlfn.IFS(fact_orders[[#This Row],[Original Price]]&lt;250,"Under 250", fact_orders[[#This Row],[Original Price]]&lt;500, "250-499",fact_orders[[#This Row],[Original Price]]&lt;1000,"500-999",fact_orders[[#This Row],[Original Price]]&lt;2000,"1000-1999",TRUE,"2000+")</f>
        <v>Under 250</v>
      </c>
      <c r="Y2926" t="str" cm="1">
        <f t="array" ref="Y2926">_xlfn.IFS(fact_orders[[#This Row],[Discount%]]&lt;0.2,"10-19%",fact_orders[[#This Row],[Discount%]]&lt;0.3,"20-29%",fact_orders[[#This Row],[Discount%]]&lt;0.4,"30-39%",fact_orders[[#This Row],[Discount%]]&lt;0.5,"40-49%",TRUE,"50%+")</f>
        <v>10-19%</v>
      </c>
    </row>
    <row r="2927" spans="1:25" hidden="1" x14ac:dyDescent="0.3">
      <c r="A2927" t="s">
        <v>6343</v>
      </c>
      <c r="B2927" t="s">
        <v>3295</v>
      </c>
      <c r="C2927" t="s">
        <v>2751</v>
      </c>
      <c r="D2927" s="2">
        <v>44603</v>
      </c>
      <c r="E2927">
        <v>996</v>
      </c>
      <c r="F2927" s="4">
        <v>0.12</v>
      </c>
      <c r="G2927" t="s">
        <v>2115</v>
      </c>
      <c r="H2927" t="s">
        <v>2630</v>
      </c>
      <c r="I2927" t="s">
        <v>2693</v>
      </c>
      <c r="J2927" t="s">
        <v>2740</v>
      </c>
      <c r="K2927" t="s">
        <v>2119</v>
      </c>
      <c r="L2927" t="s">
        <v>130</v>
      </c>
      <c r="M2927">
        <v>4</v>
      </c>
      <c r="N2927">
        <v>18</v>
      </c>
      <c r="O2927" t="s">
        <v>3292</v>
      </c>
      <c r="P2927" t="s">
        <v>3293</v>
      </c>
      <c r="Q2927" s="7">
        <f>fact_orders[[#This Row],[Original Price]]*(1-fact_orders[[#This Row],[Discount%]])</f>
        <v>876.48</v>
      </c>
      <c r="R2927">
        <f>fact_orders[[#This Row],[Original Price]]*fact_orders[[#This Row],[Discount%]]</f>
        <v>119.52</v>
      </c>
      <c r="S2927">
        <f>YEAR(fact_orders[[#This Row],[Date]])</f>
        <v>2022</v>
      </c>
      <c r="T2927">
        <f>MONTH(fact_orders[[#This Row],[Date]])</f>
        <v>2</v>
      </c>
      <c r="U2927" t="str">
        <f>TEXT(fact_orders[[#This Row],[Date]],"mmm-yyyy")</f>
        <v>Feb-2022</v>
      </c>
      <c r="V2927" t="str">
        <f>"Q"&amp;ROUNDUP(MONTH(fact_orders[[#This Row],[Date]])/3,0)</f>
        <v>Q1</v>
      </c>
      <c r="W2927" t="str" cm="1">
        <f t="array" ref="W2927">_xlfn.IFS(
fact_orders[[#This Row],[dim_customers.Customer Age]]&lt;=25,"18-25",
fact_orders[[#This Row],[dim_customers.Customer Age]]&lt;=35,"26-35",
fact_orders[[#This Row],[dim_customers.Customer Age]]&lt;=45,"36-45",
fact_orders[[#This Row],[dim_customers.Customer Age]]&lt;=55,"46-55",
TRUE,"56+"
)</f>
        <v>18-25</v>
      </c>
      <c r="X2927" t="str" cm="1">
        <f t="array" ref="X2927">_xlfn.IFS(fact_orders[[#This Row],[Original Price]]&lt;250,"Under 250", fact_orders[[#This Row],[Original Price]]&lt;500, "250-499",fact_orders[[#This Row],[Original Price]]&lt;1000,"500-999",fact_orders[[#This Row],[Original Price]]&lt;2000,"1000-1999",TRUE,"2000+")</f>
        <v>500-999</v>
      </c>
      <c r="Y2927" t="str" cm="1">
        <f t="array" ref="Y2927">_xlfn.IFS(fact_orders[[#This Row],[Discount%]]&lt;0.2,"10-19%",fact_orders[[#This Row],[Discount%]]&lt;0.3,"20-29%",fact_orders[[#This Row],[Discount%]]&lt;0.4,"30-39%",fact_orders[[#This Row],[Discount%]]&lt;0.5,"40-49%",TRUE,"50%+")</f>
        <v>10-19%</v>
      </c>
    </row>
    <row r="2928" spans="1:25" hidden="1" x14ac:dyDescent="0.3">
      <c r="A2928" t="s">
        <v>6344</v>
      </c>
      <c r="B2928" t="s">
        <v>3296</v>
      </c>
      <c r="C2928" t="s">
        <v>2752</v>
      </c>
      <c r="D2928" s="2">
        <v>44942</v>
      </c>
      <c r="E2928">
        <v>654</v>
      </c>
      <c r="F2928" s="4">
        <v>0.12</v>
      </c>
      <c r="G2928" t="s">
        <v>2115</v>
      </c>
      <c r="H2928" t="s">
        <v>2630</v>
      </c>
      <c r="I2928" t="s">
        <v>2753</v>
      </c>
      <c r="J2928" t="s">
        <v>2754</v>
      </c>
      <c r="K2928" t="s">
        <v>2119</v>
      </c>
      <c r="L2928" t="s">
        <v>130</v>
      </c>
      <c r="M2928">
        <v>3</v>
      </c>
      <c r="N2928">
        <v>20</v>
      </c>
      <c r="O2928" t="s">
        <v>3292</v>
      </c>
      <c r="P2928" t="s">
        <v>3293</v>
      </c>
      <c r="Q2928" s="7">
        <f>fact_orders[[#This Row],[Original Price]]*(1-fact_orders[[#This Row],[Discount%]])</f>
        <v>575.52</v>
      </c>
      <c r="R2928">
        <f>fact_orders[[#This Row],[Original Price]]*fact_orders[[#This Row],[Discount%]]</f>
        <v>78.48</v>
      </c>
      <c r="S2928">
        <f>YEAR(fact_orders[[#This Row],[Date]])</f>
        <v>2023</v>
      </c>
      <c r="T2928">
        <f>MONTH(fact_orders[[#This Row],[Date]])</f>
        <v>1</v>
      </c>
      <c r="U2928" t="str">
        <f>TEXT(fact_orders[[#This Row],[Date]],"mmm-yyyy")</f>
        <v>Jan-2023</v>
      </c>
      <c r="V2928" t="str">
        <f>"Q"&amp;ROUNDUP(MONTH(fact_orders[[#This Row],[Date]])/3,0)</f>
        <v>Q1</v>
      </c>
      <c r="W2928" t="str" cm="1">
        <f t="array" ref="W2928">_xlfn.IFS(
fact_orders[[#This Row],[dim_customers.Customer Age]]&lt;=25,"18-25",
fact_orders[[#This Row],[dim_customers.Customer Age]]&lt;=35,"26-35",
fact_orders[[#This Row],[dim_customers.Customer Age]]&lt;=45,"36-45",
fact_orders[[#This Row],[dim_customers.Customer Age]]&lt;=55,"46-55",
TRUE,"56+"
)</f>
        <v>18-25</v>
      </c>
      <c r="X2928" t="str" cm="1">
        <f t="array" ref="X2928">_xlfn.IFS(fact_orders[[#This Row],[Original Price]]&lt;250,"Under 250", fact_orders[[#This Row],[Original Price]]&lt;500, "250-499",fact_orders[[#This Row],[Original Price]]&lt;1000,"500-999",fact_orders[[#This Row],[Original Price]]&lt;2000,"1000-1999",TRUE,"2000+")</f>
        <v>500-999</v>
      </c>
      <c r="Y2928" t="str" cm="1">
        <f t="array" ref="Y2928">_xlfn.IFS(fact_orders[[#This Row],[Discount%]]&lt;0.2,"10-19%",fact_orders[[#This Row],[Discount%]]&lt;0.3,"20-29%",fact_orders[[#This Row],[Discount%]]&lt;0.4,"30-39%",fact_orders[[#This Row],[Discount%]]&lt;0.5,"40-49%",TRUE,"50%+")</f>
        <v>10-19%</v>
      </c>
    </row>
    <row r="2929" spans="1:25" hidden="1" x14ac:dyDescent="0.3">
      <c r="A2929" t="s">
        <v>6345</v>
      </c>
      <c r="B2929" t="s">
        <v>3297</v>
      </c>
      <c r="C2929" t="s">
        <v>2755</v>
      </c>
      <c r="D2929" s="2">
        <v>44844</v>
      </c>
      <c r="E2929">
        <v>654</v>
      </c>
      <c r="F2929" s="4">
        <v>0.35</v>
      </c>
      <c r="G2929" t="s">
        <v>2115</v>
      </c>
      <c r="H2929" t="s">
        <v>2630</v>
      </c>
      <c r="I2929" t="s">
        <v>2753</v>
      </c>
      <c r="J2929" t="s">
        <v>2754</v>
      </c>
      <c r="K2929" t="s">
        <v>2119</v>
      </c>
      <c r="L2929" t="s">
        <v>130</v>
      </c>
      <c r="M2929">
        <v>5</v>
      </c>
      <c r="N2929">
        <v>22</v>
      </c>
      <c r="O2929" t="s">
        <v>3298</v>
      </c>
      <c r="P2929" t="s">
        <v>3299</v>
      </c>
      <c r="Q2929" s="7">
        <f>fact_orders[[#This Row],[Original Price]]*(1-fact_orders[[#This Row],[Discount%]])</f>
        <v>425.1</v>
      </c>
      <c r="R2929">
        <f>fact_orders[[#This Row],[Original Price]]*fact_orders[[#This Row],[Discount%]]</f>
        <v>228.89999999999998</v>
      </c>
      <c r="S2929">
        <f>YEAR(fact_orders[[#This Row],[Date]])</f>
        <v>2022</v>
      </c>
      <c r="T2929">
        <f>MONTH(fact_orders[[#This Row],[Date]])</f>
        <v>10</v>
      </c>
      <c r="U2929" t="str">
        <f>TEXT(fact_orders[[#This Row],[Date]],"mmm-yyyy")</f>
        <v>Oct-2022</v>
      </c>
      <c r="V2929" t="str">
        <f>"Q"&amp;ROUNDUP(MONTH(fact_orders[[#This Row],[Date]])/3,0)</f>
        <v>Q4</v>
      </c>
      <c r="W2929" t="str" cm="1">
        <f t="array" ref="W2929">_xlfn.IFS(
fact_orders[[#This Row],[dim_customers.Customer Age]]&lt;=25,"18-25",
fact_orders[[#This Row],[dim_customers.Customer Age]]&lt;=35,"26-35",
fact_orders[[#This Row],[dim_customers.Customer Age]]&lt;=45,"36-45",
fact_orders[[#This Row],[dim_customers.Customer Age]]&lt;=55,"46-55",
TRUE,"56+"
)</f>
        <v>18-25</v>
      </c>
      <c r="X2929" t="str" cm="1">
        <f t="array" ref="X2929">_xlfn.IFS(fact_orders[[#This Row],[Original Price]]&lt;250,"Under 250", fact_orders[[#This Row],[Original Price]]&lt;500, "250-499",fact_orders[[#This Row],[Original Price]]&lt;1000,"500-999",fact_orders[[#This Row],[Original Price]]&lt;2000,"1000-1999",TRUE,"2000+")</f>
        <v>500-999</v>
      </c>
      <c r="Y2929" t="str" cm="1">
        <f t="array" ref="Y2929">_xlfn.IFS(fact_orders[[#This Row],[Discount%]]&lt;0.2,"10-19%",fact_orders[[#This Row],[Discount%]]&lt;0.3,"20-29%",fact_orders[[#This Row],[Discount%]]&lt;0.4,"30-39%",fact_orders[[#This Row],[Discount%]]&lt;0.5,"40-49%",TRUE,"50%+")</f>
        <v>30-39%</v>
      </c>
    </row>
    <row r="2930" spans="1:25" hidden="1" x14ac:dyDescent="0.3">
      <c r="A2930" t="s">
        <v>6346</v>
      </c>
      <c r="B2930" t="s">
        <v>3300</v>
      </c>
      <c r="C2930" t="s">
        <v>2756</v>
      </c>
      <c r="D2930" s="2">
        <v>44669</v>
      </c>
      <c r="E2930">
        <v>654</v>
      </c>
      <c r="F2930" s="4">
        <v>0.35</v>
      </c>
      <c r="G2930" t="s">
        <v>2115</v>
      </c>
      <c r="H2930" t="s">
        <v>2630</v>
      </c>
      <c r="I2930" t="s">
        <v>2753</v>
      </c>
      <c r="J2930" t="s">
        <v>2754</v>
      </c>
      <c r="K2930" t="s">
        <v>2119</v>
      </c>
      <c r="L2930" t="s">
        <v>130</v>
      </c>
      <c r="M2930">
        <v>4</v>
      </c>
      <c r="N2930">
        <v>25</v>
      </c>
      <c r="O2930" t="s">
        <v>3298</v>
      </c>
      <c r="P2930" t="s">
        <v>3299</v>
      </c>
      <c r="Q2930" s="7">
        <f>fact_orders[[#This Row],[Original Price]]*(1-fact_orders[[#This Row],[Discount%]])</f>
        <v>425.1</v>
      </c>
      <c r="R2930">
        <f>fact_orders[[#This Row],[Original Price]]*fact_orders[[#This Row],[Discount%]]</f>
        <v>228.89999999999998</v>
      </c>
      <c r="S2930">
        <f>YEAR(fact_orders[[#This Row],[Date]])</f>
        <v>2022</v>
      </c>
      <c r="T2930">
        <f>MONTH(fact_orders[[#This Row],[Date]])</f>
        <v>4</v>
      </c>
      <c r="U2930" t="str">
        <f>TEXT(fact_orders[[#This Row],[Date]],"mmm-yyyy")</f>
        <v>Apr-2022</v>
      </c>
      <c r="V2930" t="str">
        <f>"Q"&amp;ROUNDUP(MONTH(fact_orders[[#This Row],[Date]])/3,0)</f>
        <v>Q2</v>
      </c>
      <c r="W2930" t="str" cm="1">
        <f t="array" ref="W2930">_xlfn.IFS(
fact_orders[[#This Row],[dim_customers.Customer Age]]&lt;=25,"18-25",
fact_orders[[#This Row],[dim_customers.Customer Age]]&lt;=35,"26-35",
fact_orders[[#This Row],[dim_customers.Customer Age]]&lt;=45,"36-45",
fact_orders[[#This Row],[dim_customers.Customer Age]]&lt;=55,"46-55",
TRUE,"56+"
)</f>
        <v>18-25</v>
      </c>
      <c r="X2930" t="str" cm="1">
        <f t="array" ref="X2930">_xlfn.IFS(fact_orders[[#This Row],[Original Price]]&lt;250,"Under 250", fact_orders[[#This Row],[Original Price]]&lt;500, "250-499",fact_orders[[#This Row],[Original Price]]&lt;1000,"500-999",fact_orders[[#This Row],[Original Price]]&lt;2000,"1000-1999",TRUE,"2000+")</f>
        <v>500-999</v>
      </c>
      <c r="Y2930" t="str" cm="1">
        <f t="array" ref="Y2930">_xlfn.IFS(fact_orders[[#This Row],[Discount%]]&lt;0.2,"10-19%",fact_orders[[#This Row],[Discount%]]&lt;0.3,"20-29%",fact_orders[[#This Row],[Discount%]]&lt;0.4,"30-39%",fact_orders[[#This Row],[Discount%]]&lt;0.5,"40-49%",TRUE,"50%+")</f>
        <v>30-39%</v>
      </c>
    </row>
    <row r="2931" spans="1:25" hidden="1" x14ac:dyDescent="0.3">
      <c r="A2931" t="s">
        <v>6347</v>
      </c>
      <c r="B2931" t="s">
        <v>3301</v>
      </c>
      <c r="C2931" t="s">
        <v>2757</v>
      </c>
      <c r="D2931" s="2">
        <v>44358</v>
      </c>
      <c r="E2931">
        <v>654</v>
      </c>
      <c r="F2931" s="4">
        <v>0.35</v>
      </c>
      <c r="G2931" t="s">
        <v>2115</v>
      </c>
      <c r="H2931" t="s">
        <v>2630</v>
      </c>
      <c r="I2931" t="s">
        <v>2753</v>
      </c>
      <c r="J2931" t="s">
        <v>2754</v>
      </c>
      <c r="K2931" t="s">
        <v>2119</v>
      </c>
      <c r="L2931" t="s">
        <v>16</v>
      </c>
      <c r="M2931">
        <v>2</v>
      </c>
      <c r="N2931">
        <v>27</v>
      </c>
      <c r="O2931" t="s">
        <v>3302</v>
      </c>
      <c r="P2931" t="s">
        <v>3303</v>
      </c>
      <c r="Q2931" s="7">
        <f>fact_orders[[#This Row],[Original Price]]*(1-fact_orders[[#This Row],[Discount%]])</f>
        <v>425.1</v>
      </c>
      <c r="R2931">
        <f>fact_orders[[#This Row],[Original Price]]*fact_orders[[#This Row],[Discount%]]</f>
        <v>228.89999999999998</v>
      </c>
      <c r="S2931">
        <f>YEAR(fact_orders[[#This Row],[Date]])</f>
        <v>2021</v>
      </c>
      <c r="T2931">
        <f>MONTH(fact_orders[[#This Row],[Date]])</f>
        <v>6</v>
      </c>
      <c r="U2931" t="str">
        <f>TEXT(fact_orders[[#This Row],[Date]],"mmm-yyyy")</f>
        <v>Jun-2021</v>
      </c>
      <c r="V2931" t="str">
        <f>"Q"&amp;ROUNDUP(MONTH(fact_orders[[#This Row],[Date]])/3,0)</f>
        <v>Q2</v>
      </c>
      <c r="W2931" t="str" cm="1">
        <f t="array" ref="W2931">_xlfn.IFS(
fact_orders[[#This Row],[dim_customers.Customer Age]]&lt;=25,"18-25",
fact_orders[[#This Row],[dim_customers.Customer Age]]&lt;=35,"26-35",
fact_orders[[#This Row],[dim_customers.Customer Age]]&lt;=45,"36-45",
fact_orders[[#This Row],[dim_customers.Customer Age]]&lt;=55,"46-55",
TRUE,"56+"
)</f>
        <v>26-35</v>
      </c>
      <c r="X2931" t="str" cm="1">
        <f t="array" ref="X2931">_xlfn.IFS(fact_orders[[#This Row],[Original Price]]&lt;250,"Under 250", fact_orders[[#This Row],[Original Price]]&lt;500, "250-499",fact_orders[[#This Row],[Original Price]]&lt;1000,"500-999",fact_orders[[#This Row],[Original Price]]&lt;2000,"1000-1999",TRUE,"2000+")</f>
        <v>500-999</v>
      </c>
      <c r="Y2931" t="str" cm="1">
        <f t="array" ref="Y2931">_xlfn.IFS(fact_orders[[#This Row],[Discount%]]&lt;0.2,"10-19%",fact_orders[[#This Row],[Discount%]]&lt;0.3,"20-29%",fact_orders[[#This Row],[Discount%]]&lt;0.4,"30-39%",fact_orders[[#This Row],[Discount%]]&lt;0.5,"40-49%",TRUE,"50%+")</f>
        <v>30-39%</v>
      </c>
    </row>
    <row r="2932" spans="1:25" hidden="1" x14ac:dyDescent="0.3">
      <c r="A2932" t="s">
        <v>6348</v>
      </c>
      <c r="B2932" t="s">
        <v>3304</v>
      </c>
      <c r="C2932" t="s">
        <v>2758</v>
      </c>
      <c r="D2932" s="2">
        <v>45001</v>
      </c>
      <c r="E2932">
        <v>456</v>
      </c>
      <c r="F2932" s="4">
        <v>0.35</v>
      </c>
      <c r="G2932" t="s">
        <v>2115</v>
      </c>
      <c r="H2932" t="s">
        <v>2630</v>
      </c>
      <c r="I2932" t="s">
        <v>2753</v>
      </c>
      <c r="J2932" t="s">
        <v>2754</v>
      </c>
      <c r="K2932" t="s">
        <v>2119</v>
      </c>
      <c r="L2932" t="s">
        <v>16</v>
      </c>
      <c r="M2932">
        <v>5</v>
      </c>
      <c r="N2932">
        <v>29</v>
      </c>
      <c r="O2932" t="s">
        <v>3302</v>
      </c>
      <c r="P2932" t="s">
        <v>3303</v>
      </c>
      <c r="Q2932" s="7">
        <f>fact_orders[[#This Row],[Original Price]]*(1-fact_orders[[#This Row],[Discount%]])</f>
        <v>296.40000000000003</v>
      </c>
      <c r="R2932">
        <f>fact_orders[[#This Row],[Original Price]]*fact_orders[[#This Row],[Discount%]]</f>
        <v>159.6</v>
      </c>
      <c r="S2932">
        <f>YEAR(fact_orders[[#This Row],[Date]])</f>
        <v>2023</v>
      </c>
      <c r="T2932">
        <f>MONTH(fact_orders[[#This Row],[Date]])</f>
        <v>3</v>
      </c>
      <c r="U2932" t="str">
        <f>TEXT(fact_orders[[#This Row],[Date]],"mmm-yyyy")</f>
        <v>Mar-2023</v>
      </c>
      <c r="V2932" t="str">
        <f>"Q"&amp;ROUNDUP(MONTH(fact_orders[[#This Row],[Date]])/3,0)</f>
        <v>Q1</v>
      </c>
      <c r="W2932" t="str" cm="1">
        <f t="array" ref="W2932">_xlfn.IFS(
fact_orders[[#This Row],[dim_customers.Customer Age]]&lt;=25,"18-25",
fact_orders[[#This Row],[dim_customers.Customer Age]]&lt;=35,"26-35",
fact_orders[[#This Row],[dim_customers.Customer Age]]&lt;=45,"36-45",
fact_orders[[#This Row],[dim_customers.Customer Age]]&lt;=55,"46-55",
TRUE,"56+"
)</f>
        <v>26-35</v>
      </c>
      <c r="X2932" t="str" cm="1">
        <f t="array" ref="X2932">_xlfn.IFS(fact_orders[[#This Row],[Original Price]]&lt;250,"Under 250", fact_orders[[#This Row],[Original Price]]&lt;500, "250-499",fact_orders[[#This Row],[Original Price]]&lt;1000,"500-999",fact_orders[[#This Row],[Original Price]]&lt;2000,"1000-1999",TRUE,"2000+")</f>
        <v>250-499</v>
      </c>
      <c r="Y2932" t="str" cm="1">
        <f t="array" ref="Y2932">_xlfn.IFS(fact_orders[[#This Row],[Discount%]]&lt;0.2,"10-19%",fact_orders[[#This Row],[Discount%]]&lt;0.3,"20-29%",fact_orders[[#This Row],[Discount%]]&lt;0.4,"30-39%",fact_orders[[#This Row],[Discount%]]&lt;0.5,"40-49%",TRUE,"50%+")</f>
        <v>30-39%</v>
      </c>
    </row>
    <row r="2933" spans="1:25" hidden="1" x14ac:dyDescent="0.3">
      <c r="A2933" t="s">
        <v>6349</v>
      </c>
      <c r="B2933" t="s">
        <v>3305</v>
      </c>
      <c r="C2933" t="s">
        <v>2759</v>
      </c>
      <c r="D2933" s="2">
        <v>44411</v>
      </c>
      <c r="E2933">
        <v>1154</v>
      </c>
      <c r="F2933" s="4">
        <v>0.35</v>
      </c>
      <c r="G2933" t="s">
        <v>2115</v>
      </c>
      <c r="H2933" t="s">
        <v>2630</v>
      </c>
      <c r="I2933" t="s">
        <v>2753</v>
      </c>
      <c r="J2933" t="s">
        <v>2754</v>
      </c>
      <c r="K2933" t="s">
        <v>2119</v>
      </c>
      <c r="L2933" t="s">
        <v>16</v>
      </c>
      <c r="M2933">
        <v>5</v>
      </c>
      <c r="N2933">
        <v>23</v>
      </c>
      <c r="O2933" t="s">
        <v>3302</v>
      </c>
      <c r="P2933" t="s">
        <v>3303</v>
      </c>
      <c r="Q2933" s="7">
        <f>fact_orders[[#This Row],[Original Price]]*(1-fact_orders[[#This Row],[Discount%]])</f>
        <v>750.1</v>
      </c>
      <c r="R2933">
        <f>fact_orders[[#This Row],[Original Price]]*fact_orders[[#This Row],[Discount%]]</f>
        <v>403.9</v>
      </c>
      <c r="S2933">
        <f>YEAR(fact_orders[[#This Row],[Date]])</f>
        <v>2021</v>
      </c>
      <c r="T2933">
        <f>MONTH(fact_orders[[#This Row],[Date]])</f>
        <v>8</v>
      </c>
      <c r="U2933" t="str">
        <f>TEXT(fact_orders[[#This Row],[Date]],"mmm-yyyy")</f>
        <v>Aug-2021</v>
      </c>
      <c r="V2933" t="str">
        <f>"Q"&amp;ROUNDUP(MONTH(fact_orders[[#This Row],[Date]])/3,0)</f>
        <v>Q3</v>
      </c>
      <c r="W2933" t="str" cm="1">
        <f t="array" ref="W2933">_xlfn.IFS(
fact_orders[[#This Row],[dim_customers.Customer Age]]&lt;=25,"18-25",
fact_orders[[#This Row],[dim_customers.Customer Age]]&lt;=35,"26-35",
fact_orders[[#This Row],[dim_customers.Customer Age]]&lt;=45,"36-45",
fact_orders[[#This Row],[dim_customers.Customer Age]]&lt;=55,"46-55",
TRUE,"56+"
)</f>
        <v>18-25</v>
      </c>
      <c r="X2933" t="str" cm="1">
        <f t="array" ref="X2933">_xlfn.IFS(fact_orders[[#This Row],[Original Price]]&lt;250,"Under 250", fact_orders[[#This Row],[Original Price]]&lt;500, "250-499",fact_orders[[#This Row],[Original Price]]&lt;1000,"500-999",fact_orders[[#This Row],[Original Price]]&lt;2000,"1000-1999",TRUE,"2000+")</f>
        <v>1000-1999</v>
      </c>
      <c r="Y2933" t="str" cm="1">
        <f t="array" ref="Y2933">_xlfn.IFS(fact_orders[[#This Row],[Discount%]]&lt;0.2,"10-19%",fact_orders[[#This Row],[Discount%]]&lt;0.3,"20-29%",fact_orders[[#This Row],[Discount%]]&lt;0.4,"30-39%",fact_orders[[#This Row],[Discount%]]&lt;0.5,"40-49%",TRUE,"50%+")</f>
        <v>30-39%</v>
      </c>
    </row>
    <row r="2934" spans="1:25" hidden="1" x14ac:dyDescent="0.3">
      <c r="A2934" t="s">
        <v>6350</v>
      </c>
      <c r="B2934" t="s">
        <v>3306</v>
      </c>
      <c r="C2934" t="s">
        <v>2760</v>
      </c>
      <c r="D2934" s="2">
        <v>44304</v>
      </c>
      <c r="E2934">
        <v>1632</v>
      </c>
      <c r="F2934" s="4">
        <v>0.35</v>
      </c>
      <c r="G2934" t="s">
        <v>2115</v>
      </c>
      <c r="H2934" t="s">
        <v>2630</v>
      </c>
      <c r="I2934" t="s">
        <v>2753</v>
      </c>
      <c r="J2934" t="s">
        <v>2265</v>
      </c>
      <c r="K2934" t="s">
        <v>2119</v>
      </c>
      <c r="L2934" t="s">
        <v>16</v>
      </c>
      <c r="M2934">
        <v>4</v>
      </c>
      <c r="N2934">
        <v>25</v>
      </c>
      <c r="O2934" t="s">
        <v>3302</v>
      </c>
      <c r="P2934" t="s">
        <v>3303</v>
      </c>
      <c r="Q2934" s="7">
        <f>fact_orders[[#This Row],[Original Price]]*(1-fact_orders[[#This Row],[Discount%]])</f>
        <v>1060.8</v>
      </c>
      <c r="R2934">
        <f>fact_orders[[#This Row],[Original Price]]*fact_orders[[#This Row],[Discount%]]</f>
        <v>571.19999999999993</v>
      </c>
      <c r="S2934">
        <f>YEAR(fact_orders[[#This Row],[Date]])</f>
        <v>2021</v>
      </c>
      <c r="T2934">
        <f>MONTH(fact_orders[[#This Row],[Date]])</f>
        <v>4</v>
      </c>
      <c r="U2934" t="str">
        <f>TEXT(fact_orders[[#This Row],[Date]],"mmm-yyyy")</f>
        <v>Apr-2021</v>
      </c>
      <c r="V2934" t="str">
        <f>"Q"&amp;ROUNDUP(MONTH(fact_orders[[#This Row],[Date]])/3,0)</f>
        <v>Q2</v>
      </c>
      <c r="W2934" t="str" cm="1">
        <f t="array" ref="W2934">_xlfn.IFS(
fact_orders[[#This Row],[dim_customers.Customer Age]]&lt;=25,"18-25",
fact_orders[[#This Row],[dim_customers.Customer Age]]&lt;=35,"26-35",
fact_orders[[#This Row],[dim_customers.Customer Age]]&lt;=45,"36-45",
fact_orders[[#This Row],[dim_customers.Customer Age]]&lt;=55,"46-55",
TRUE,"56+"
)</f>
        <v>18-25</v>
      </c>
      <c r="X2934" t="str" cm="1">
        <f t="array" ref="X2934">_xlfn.IFS(fact_orders[[#This Row],[Original Price]]&lt;250,"Under 250", fact_orders[[#This Row],[Original Price]]&lt;500, "250-499",fact_orders[[#This Row],[Original Price]]&lt;1000,"500-999",fact_orders[[#This Row],[Original Price]]&lt;2000,"1000-1999",TRUE,"2000+")</f>
        <v>1000-1999</v>
      </c>
      <c r="Y2934" t="str" cm="1">
        <f t="array" ref="Y2934">_xlfn.IFS(fact_orders[[#This Row],[Discount%]]&lt;0.2,"10-19%",fact_orders[[#This Row],[Discount%]]&lt;0.3,"20-29%",fact_orders[[#This Row],[Discount%]]&lt;0.4,"30-39%",fact_orders[[#This Row],[Discount%]]&lt;0.5,"40-49%",TRUE,"50%+")</f>
        <v>30-39%</v>
      </c>
    </row>
    <row r="2935" spans="1:25" hidden="1" x14ac:dyDescent="0.3">
      <c r="A2935" t="s">
        <v>6351</v>
      </c>
      <c r="B2935" t="s">
        <v>3307</v>
      </c>
      <c r="C2935" t="s">
        <v>2761</v>
      </c>
      <c r="D2935" s="2">
        <v>44328</v>
      </c>
      <c r="E2935">
        <v>456</v>
      </c>
      <c r="F2935" s="4">
        <v>0.35</v>
      </c>
      <c r="G2935" t="s">
        <v>2115</v>
      </c>
      <c r="H2935" t="s">
        <v>2630</v>
      </c>
      <c r="I2935" t="s">
        <v>2753</v>
      </c>
      <c r="J2935" t="s">
        <v>2265</v>
      </c>
      <c r="K2935" t="s">
        <v>2119</v>
      </c>
      <c r="L2935" t="s">
        <v>16</v>
      </c>
      <c r="M2935">
        <v>4</v>
      </c>
      <c r="N2935">
        <v>24</v>
      </c>
      <c r="O2935" t="s">
        <v>3302</v>
      </c>
      <c r="P2935" t="s">
        <v>3303</v>
      </c>
      <c r="Q2935" s="7">
        <f>fact_orders[[#This Row],[Original Price]]*(1-fact_orders[[#This Row],[Discount%]])</f>
        <v>296.40000000000003</v>
      </c>
      <c r="R2935">
        <f>fact_orders[[#This Row],[Original Price]]*fact_orders[[#This Row],[Discount%]]</f>
        <v>159.6</v>
      </c>
      <c r="S2935">
        <f>YEAR(fact_orders[[#This Row],[Date]])</f>
        <v>2021</v>
      </c>
      <c r="T2935">
        <f>MONTH(fact_orders[[#This Row],[Date]])</f>
        <v>5</v>
      </c>
      <c r="U2935" t="str">
        <f>TEXT(fact_orders[[#This Row],[Date]],"mmm-yyyy")</f>
        <v>May-2021</v>
      </c>
      <c r="V2935" t="str">
        <f>"Q"&amp;ROUNDUP(MONTH(fact_orders[[#This Row],[Date]])/3,0)</f>
        <v>Q2</v>
      </c>
      <c r="W2935" t="str" cm="1">
        <f t="array" ref="W2935">_xlfn.IFS(
fact_orders[[#This Row],[dim_customers.Customer Age]]&lt;=25,"18-25",
fact_orders[[#This Row],[dim_customers.Customer Age]]&lt;=35,"26-35",
fact_orders[[#This Row],[dim_customers.Customer Age]]&lt;=45,"36-45",
fact_orders[[#This Row],[dim_customers.Customer Age]]&lt;=55,"46-55",
TRUE,"56+"
)</f>
        <v>18-25</v>
      </c>
      <c r="X2935" t="str" cm="1">
        <f t="array" ref="X2935">_xlfn.IFS(fact_orders[[#This Row],[Original Price]]&lt;250,"Under 250", fact_orders[[#This Row],[Original Price]]&lt;500, "250-499",fact_orders[[#This Row],[Original Price]]&lt;1000,"500-999",fact_orders[[#This Row],[Original Price]]&lt;2000,"1000-1999",TRUE,"2000+")</f>
        <v>250-499</v>
      </c>
      <c r="Y2935" t="str" cm="1">
        <f t="array" ref="Y2935">_xlfn.IFS(fact_orders[[#This Row],[Discount%]]&lt;0.2,"10-19%",fact_orders[[#This Row],[Discount%]]&lt;0.3,"20-29%",fact_orders[[#This Row],[Discount%]]&lt;0.4,"30-39%",fact_orders[[#This Row],[Discount%]]&lt;0.5,"40-49%",TRUE,"50%+")</f>
        <v>30-39%</v>
      </c>
    </row>
    <row r="2936" spans="1:25" hidden="1" x14ac:dyDescent="0.3">
      <c r="A2936" t="s">
        <v>6352</v>
      </c>
      <c r="B2936" t="s">
        <v>3308</v>
      </c>
      <c r="C2936" t="s">
        <v>2762</v>
      </c>
      <c r="D2936" s="2">
        <v>44403</v>
      </c>
      <c r="E2936">
        <v>1265</v>
      </c>
      <c r="F2936" s="4">
        <v>0.35</v>
      </c>
      <c r="G2936" t="s">
        <v>2115</v>
      </c>
      <c r="H2936" t="s">
        <v>2630</v>
      </c>
      <c r="I2936" t="s">
        <v>2753</v>
      </c>
      <c r="J2936" t="s">
        <v>2265</v>
      </c>
      <c r="K2936" t="s">
        <v>2119</v>
      </c>
      <c r="L2936" t="s">
        <v>16</v>
      </c>
      <c r="M2936">
        <v>4</v>
      </c>
      <c r="N2936">
        <v>15</v>
      </c>
      <c r="O2936" t="s">
        <v>3302</v>
      </c>
      <c r="P2936" t="s">
        <v>3303</v>
      </c>
      <c r="Q2936" s="7">
        <f>fact_orders[[#This Row],[Original Price]]*(1-fact_orders[[#This Row],[Discount%]])</f>
        <v>822.25</v>
      </c>
      <c r="R2936">
        <f>fact_orders[[#This Row],[Original Price]]*fact_orders[[#This Row],[Discount%]]</f>
        <v>442.75</v>
      </c>
      <c r="S2936">
        <f>YEAR(fact_orders[[#This Row],[Date]])</f>
        <v>2021</v>
      </c>
      <c r="T2936">
        <f>MONTH(fact_orders[[#This Row],[Date]])</f>
        <v>7</v>
      </c>
      <c r="U2936" t="str">
        <f>TEXT(fact_orders[[#This Row],[Date]],"mmm-yyyy")</f>
        <v>Jul-2021</v>
      </c>
      <c r="V2936" t="str">
        <f>"Q"&amp;ROUNDUP(MONTH(fact_orders[[#This Row],[Date]])/3,0)</f>
        <v>Q3</v>
      </c>
      <c r="W2936" t="str" cm="1">
        <f t="array" ref="W2936">_xlfn.IFS(
fact_orders[[#This Row],[dim_customers.Customer Age]]&lt;=25,"18-25",
fact_orders[[#This Row],[dim_customers.Customer Age]]&lt;=35,"26-35",
fact_orders[[#This Row],[dim_customers.Customer Age]]&lt;=45,"36-45",
fact_orders[[#This Row],[dim_customers.Customer Age]]&lt;=55,"46-55",
TRUE,"56+"
)</f>
        <v>18-25</v>
      </c>
      <c r="X2936" t="str" cm="1">
        <f t="array" ref="X2936">_xlfn.IFS(fact_orders[[#This Row],[Original Price]]&lt;250,"Under 250", fact_orders[[#This Row],[Original Price]]&lt;500, "250-499",fact_orders[[#This Row],[Original Price]]&lt;1000,"500-999",fact_orders[[#This Row],[Original Price]]&lt;2000,"1000-1999",TRUE,"2000+")</f>
        <v>1000-1999</v>
      </c>
      <c r="Y2936" t="str" cm="1">
        <f t="array" ref="Y2936">_xlfn.IFS(fact_orders[[#This Row],[Discount%]]&lt;0.2,"10-19%",fact_orders[[#This Row],[Discount%]]&lt;0.3,"20-29%",fact_orders[[#This Row],[Discount%]]&lt;0.4,"30-39%",fact_orders[[#This Row],[Discount%]]&lt;0.5,"40-49%",TRUE,"50%+")</f>
        <v>30-39%</v>
      </c>
    </row>
    <row r="2937" spans="1:25" hidden="1" x14ac:dyDescent="0.3">
      <c r="A2937" t="s">
        <v>6353</v>
      </c>
      <c r="B2937" t="s">
        <v>3309</v>
      </c>
      <c r="C2937" t="s">
        <v>2763</v>
      </c>
      <c r="D2937" s="2">
        <v>44907</v>
      </c>
      <c r="E2937">
        <v>1149</v>
      </c>
      <c r="F2937" s="4">
        <v>0.35</v>
      </c>
      <c r="G2937" t="s">
        <v>2115</v>
      </c>
      <c r="H2937" t="s">
        <v>2630</v>
      </c>
      <c r="I2937" t="s">
        <v>2753</v>
      </c>
      <c r="J2937" t="s">
        <v>2265</v>
      </c>
      <c r="K2937" t="s">
        <v>2119</v>
      </c>
      <c r="L2937" t="s">
        <v>16</v>
      </c>
      <c r="M2937">
        <v>3</v>
      </c>
      <c r="N2937">
        <v>19</v>
      </c>
      <c r="O2937" t="s">
        <v>3310</v>
      </c>
      <c r="P2937" t="s">
        <v>3303</v>
      </c>
      <c r="Q2937" s="7">
        <f>fact_orders[[#This Row],[Original Price]]*(1-fact_orders[[#This Row],[Discount%]])</f>
        <v>746.85</v>
      </c>
      <c r="R2937">
        <f>fact_orders[[#This Row],[Original Price]]*fact_orders[[#This Row],[Discount%]]</f>
        <v>402.15</v>
      </c>
      <c r="S2937">
        <f>YEAR(fact_orders[[#This Row],[Date]])</f>
        <v>2022</v>
      </c>
      <c r="T2937">
        <f>MONTH(fact_orders[[#This Row],[Date]])</f>
        <v>12</v>
      </c>
      <c r="U2937" t="str">
        <f>TEXT(fact_orders[[#This Row],[Date]],"mmm-yyyy")</f>
        <v>Dec-2022</v>
      </c>
      <c r="V2937" t="str">
        <f>"Q"&amp;ROUNDUP(MONTH(fact_orders[[#This Row],[Date]])/3,0)</f>
        <v>Q4</v>
      </c>
      <c r="W2937" t="str" cm="1">
        <f t="array" ref="W2937">_xlfn.IFS(
fact_orders[[#This Row],[dim_customers.Customer Age]]&lt;=25,"18-25",
fact_orders[[#This Row],[dim_customers.Customer Age]]&lt;=35,"26-35",
fact_orders[[#This Row],[dim_customers.Customer Age]]&lt;=45,"36-45",
fact_orders[[#This Row],[dim_customers.Customer Age]]&lt;=55,"46-55",
TRUE,"56+"
)</f>
        <v>18-25</v>
      </c>
      <c r="X2937" t="str" cm="1">
        <f t="array" ref="X2937">_xlfn.IFS(fact_orders[[#This Row],[Original Price]]&lt;250,"Under 250", fact_orders[[#This Row],[Original Price]]&lt;500, "250-499",fact_orders[[#This Row],[Original Price]]&lt;1000,"500-999",fact_orders[[#This Row],[Original Price]]&lt;2000,"1000-1999",TRUE,"2000+")</f>
        <v>1000-1999</v>
      </c>
      <c r="Y2937" t="str" cm="1">
        <f t="array" ref="Y2937">_xlfn.IFS(fact_orders[[#This Row],[Discount%]]&lt;0.2,"10-19%",fact_orders[[#This Row],[Discount%]]&lt;0.3,"20-29%",fact_orders[[#This Row],[Discount%]]&lt;0.4,"30-39%",fact_orders[[#This Row],[Discount%]]&lt;0.5,"40-49%",TRUE,"50%+")</f>
        <v>30-39%</v>
      </c>
    </row>
    <row r="2938" spans="1:25" hidden="1" x14ac:dyDescent="0.3">
      <c r="A2938" t="s">
        <v>6354</v>
      </c>
      <c r="B2938" t="s">
        <v>3311</v>
      </c>
      <c r="C2938" t="s">
        <v>2764</v>
      </c>
      <c r="D2938" s="2">
        <v>44308</v>
      </c>
      <c r="E2938">
        <v>1475</v>
      </c>
      <c r="F2938" s="4">
        <v>0.3</v>
      </c>
      <c r="G2938" t="s">
        <v>2115</v>
      </c>
      <c r="H2938" t="s">
        <v>2630</v>
      </c>
      <c r="I2938" t="s">
        <v>2753</v>
      </c>
      <c r="J2938" t="s">
        <v>2265</v>
      </c>
      <c r="K2938" t="s">
        <v>2119</v>
      </c>
      <c r="L2938" t="s">
        <v>16</v>
      </c>
      <c r="M2938">
        <v>5</v>
      </c>
      <c r="N2938">
        <v>19</v>
      </c>
      <c r="O2938" t="s">
        <v>3310</v>
      </c>
      <c r="P2938" t="s">
        <v>3303</v>
      </c>
      <c r="Q2938" s="7">
        <f>fact_orders[[#This Row],[Original Price]]*(1-fact_orders[[#This Row],[Discount%]])</f>
        <v>1032.5</v>
      </c>
      <c r="R2938">
        <f>fact_orders[[#This Row],[Original Price]]*fact_orders[[#This Row],[Discount%]]</f>
        <v>442.5</v>
      </c>
      <c r="S2938">
        <f>YEAR(fact_orders[[#This Row],[Date]])</f>
        <v>2021</v>
      </c>
      <c r="T2938">
        <f>MONTH(fact_orders[[#This Row],[Date]])</f>
        <v>4</v>
      </c>
      <c r="U2938" t="str">
        <f>TEXT(fact_orders[[#This Row],[Date]],"mmm-yyyy")</f>
        <v>Apr-2021</v>
      </c>
      <c r="V2938" t="str">
        <f>"Q"&amp;ROUNDUP(MONTH(fact_orders[[#This Row],[Date]])/3,0)</f>
        <v>Q2</v>
      </c>
      <c r="W2938" t="str" cm="1">
        <f t="array" ref="W2938">_xlfn.IFS(
fact_orders[[#This Row],[dim_customers.Customer Age]]&lt;=25,"18-25",
fact_orders[[#This Row],[dim_customers.Customer Age]]&lt;=35,"26-35",
fact_orders[[#This Row],[dim_customers.Customer Age]]&lt;=45,"36-45",
fact_orders[[#This Row],[dim_customers.Customer Age]]&lt;=55,"46-55",
TRUE,"56+"
)</f>
        <v>18-25</v>
      </c>
      <c r="X2938" t="str" cm="1">
        <f t="array" ref="X2938">_xlfn.IFS(fact_orders[[#This Row],[Original Price]]&lt;250,"Under 250", fact_orders[[#This Row],[Original Price]]&lt;500, "250-499",fact_orders[[#This Row],[Original Price]]&lt;1000,"500-999",fact_orders[[#This Row],[Original Price]]&lt;2000,"1000-1999",TRUE,"2000+")</f>
        <v>1000-1999</v>
      </c>
      <c r="Y2938" t="str" cm="1">
        <f t="array" ref="Y2938">_xlfn.IFS(fact_orders[[#This Row],[Discount%]]&lt;0.2,"10-19%",fact_orders[[#This Row],[Discount%]]&lt;0.3,"20-29%",fact_orders[[#This Row],[Discount%]]&lt;0.4,"30-39%",fact_orders[[#This Row],[Discount%]]&lt;0.5,"40-49%",TRUE,"50%+")</f>
        <v>30-39%</v>
      </c>
    </row>
    <row r="2939" spans="1:25" hidden="1" x14ac:dyDescent="0.3">
      <c r="A2939" t="s">
        <v>6355</v>
      </c>
      <c r="B2939" t="s">
        <v>3312</v>
      </c>
      <c r="C2939" t="s">
        <v>2765</v>
      </c>
      <c r="D2939" s="2">
        <v>44798</v>
      </c>
      <c r="E2939">
        <v>1256</v>
      </c>
      <c r="F2939" s="4">
        <v>0.3</v>
      </c>
      <c r="G2939" t="s">
        <v>2115</v>
      </c>
      <c r="H2939" t="s">
        <v>2630</v>
      </c>
      <c r="I2939" t="s">
        <v>2753</v>
      </c>
      <c r="J2939" t="s">
        <v>2766</v>
      </c>
      <c r="K2939" t="s">
        <v>2119</v>
      </c>
      <c r="L2939" t="s">
        <v>16</v>
      </c>
      <c r="M2939">
        <v>4</v>
      </c>
      <c r="N2939">
        <v>19</v>
      </c>
      <c r="O2939" t="s">
        <v>3310</v>
      </c>
      <c r="P2939" t="s">
        <v>3303</v>
      </c>
      <c r="Q2939" s="7">
        <f>fact_orders[[#This Row],[Original Price]]*(1-fact_orders[[#This Row],[Discount%]])</f>
        <v>879.19999999999993</v>
      </c>
      <c r="R2939">
        <f>fact_orders[[#This Row],[Original Price]]*fact_orders[[#This Row],[Discount%]]</f>
        <v>376.8</v>
      </c>
      <c r="S2939">
        <f>YEAR(fact_orders[[#This Row],[Date]])</f>
        <v>2022</v>
      </c>
      <c r="T2939">
        <f>MONTH(fact_orders[[#This Row],[Date]])</f>
        <v>8</v>
      </c>
      <c r="U2939" t="str">
        <f>TEXT(fact_orders[[#This Row],[Date]],"mmm-yyyy")</f>
        <v>Aug-2022</v>
      </c>
      <c r="V2939" t="str">
        <f>"Q"&amp;ROUNDUP(MONTH(fact_orders[[#This Row],[Date]])/3,0)</f>
        <v>Q3</v>
      </c>
      <c r="W2939" t="str" cm="1">
        <f t="array" ref="W2939">_xlfn.IFS(
fact_orders[[#This Row],[dim_customers.Customer Age]]&lt;=25,"18-25",
fact_orders[[#This Row],[dim_customers.Customer Age]]&lt;=35,"26-35",
fact_orders[[#This Row],[dim_customers.Customer Age]]&lt;=45,"36-45",
fact_orders[[#This Row],[dim_customers.Customer Age]]&lt;=55,"46-55",
TRUE,"56+"
)</f>
        <v>18-25</v>
      </c>
      <c r="X2939" t="str" cm="1">
        <f t="array" ref="X2939">_xlfn.IFS(fact_orders[[#This Row],[Original Price]]&lt;250,"Under 250", fact_orders[[#This Row],[Original Price]]&lt;500, "250-499",fact_orders[[#This Row],[Original Price]]&lt;1000,"500-999",fact_orders[[#This Row],[Original Price]]&lt;2000,"1000-1999",TRUE,"2000+")</f>
        <v>1000-1999</v>
      </c>
      <c r="Y2939" t="str" cm="1">
        <f t="array" ref="Y2939">_xlfn.IFS(fact_orders[[#This Row],[Discount%]]&lt;0.2,"10-19%",fact_orders[[#This Row],[Discount%]]&lt;0.3,"20-29%",fact_orders[[#This Row],[Discount%]]&lt;0.4,"30-39%",fact_orders[[#This Row],[Discount%]]&lt;0.5,"40-49%",TRUE,"50%+")</f>
        <v>30-39%</v>
      </c>
    </row>
    <row r="2940" spans="1:25" hidden="1" x14ac:dyDescent="0.3">
      <c r="A2940" t="s">
        <v>6356</v>
      </c>
      <c r="B2940" t="s">
        <v>3313</v>
      </c>
      <c r="C2940" t="s">
        <v>2767</v>
      </c>
      <c r="D2940" s="2">
        <v>44735</v>
      </c>
      <c r="E2940">
        <v>1425</v>
      </c>
      <c r="F2940" s="4">
        <v>0.3</v>
      </c>
      <c r="G2940" t="s">
        <v>2115</v>
      </c>
      <c r="H2940" t="s">
        <v>2630</v>
      </c>
      <c r="I2940" t="s">
        <v>2753</v>
      </c>
      <c r="J2940" t="s">
        <v>2766</v>
      </c>
      <c r="K2940" t="s">
        <v>2119</v>
      </c>
      <c r="L2940" t="s">
        <v>16</v>
      </c>
      <c r="M2940">
        <v>2</v>
      </c>
      <c r="N2940">
        <v>22</v>
      </c>
      <c r="O2940" t="s">
        <v>3310</v>
      </c>
      <c r="P2940" t="s">
        <v>3303</v>
      </c>
      <c r="Q2940" s="7">
        <f>fact_orders[[#This Row],[Original Price]]*(1-fact_orders[[#This Row],[Discount%]])</f>
        <v>997.49999999999989</v>
      </c>
      <c r="R2940">
        <f>fact_orders[[#This Row],[Original Price]]*fact_orders[[#This Row],[Discount%]]</f>
        <v>427.5</v>
      </c>
      <c r="S2940">
        <f>YEAR(fact_orders[[#This Row],[Date]])</f>
        <v>2022</v>
      </c>
      <c r="T2940">
        <f>MONTH(fact_orders[[#This Row],[Date]])</f>
        <v>6</v>
      </c>
      <c r="U2940" t="str">
        <f>TEXT(fact_orders[[#This Row],[Date]],"mmm-yyyy")</f>
        <v>Jun-2022</v>
      </c>
      <c r="V2940" t="str">
        <f>"Q"&amp;ROUNDUP(MONTH(fact_orders[[#This Row],[Date]])/3,0)</f>
        <v>Q2</v>
      </c>
      <c r="W2940" t="str" cm="1">
        <f t="array" ref="W2940">_xlfn.IFS(
fact_orders[[#This Row],[dim_customers.Customer Age]]&lt;=25,"18-25",
fact_orders[[#This Row],[dim_customers.Customer Age]]&lt;=35,"26-35",
fact_orders[[#This Row],[dim_customers.Customer Age]]&lt;=45,"36-45",
fact_orders[[#This Row],[dim_customers.Customer Age]]&lt;=55,"46-55",
TRUE,"56+"
)</f>
        <v>18-25</v>
      </c>
      <c r="X2940" t="str" cm="1">
        <f t="array" ref="X2940">_xlfn.IFS(fact_orders[[#This Row],[Original Price]]&lt;250,"Under 250", fact_orders[[#This Row],[Original Price]]&lt;500, "250-499",fact_orders[[#This Row],[Original Price]]&lt;1000,"500-999",fact_orders[[#This Row],[Original Price]]&lt;2000,"1000-1999",TRUE,"2000+")</f>
        <v>1000-1999</v>
      </c>
      <c r="Y2940" t="str" cm="1">
        <f t="array" ref="Y2940">_xlfn.IFS(fact_orders[[#This Row],[Discount%]]&lt;0.2,"10-19%",fact_orders[[#This Row],[Discount%]]&lt;0.3,"20-29%",fact_orders[[#This Row],[Discount%]]&lt;0.4,"30-39%",fact_orders[[#This Row],[Discount%]]&lt;0.5,"40-49%",TRUE,"50%+")</f>
        <v>30-39%</v>
      </c>
    </row>
    <row r="2941" spans="1:25" hidden="1" x14ac:dyDescent="0.3">
      <c r="A2941" t="s">
        <v>6357</v>
      </c>
      <c r="B2941" t="s">
        <v>3314</v>
      </c>
      <c r="C2941" t="s">
        <v>2768</v>
      </c>
      <c r="D2941" s="2">
        <v>44954</v>
      </c>
      <c r="E2941">
        <v>2365</v>
      </c>
      <c r="F2941" s="4">
        <v>0.3</v>
      </c>
      <c r="G2941" t="s">
        <v>2115</v>
      </c>
      <c r="H2941" t="s">
        <v>2630</v>
      </c>
      <c r="I2941" t="s">
        <v>2753</v>
      </c>
      <c r="J2941" t="s">
        <v>2766</v>
      </c>
      <c r="K2941" t="s">
        <v>2119</v>
      </c>
      <c r="L2941" t="s">
        <v>16</v>
      </c>
      <c r="M2941">
        <v>5</v>
      </c>
      <c r="N2941">
        <v>22</v>
      </c>
      <c r="O2941" t="s">
        <v>3310</v>
      </c>
      <c r="P2941" t="s">
        <v>3303</v>
      </c>
      <c r="Q2941" s="7">
        <f>fact_orders[[#This Row],[Original Price]]*(1-fact_orders[[#This Row],[Discount%]])</f>
        <v>1655.5</v>
      </c>
      <c r="R2941">
        <f>fact_orders[[#This Row],[Original Price]]*fact_orders[[#This Row],[Discount%]]</f>
        <v>709.5</v>
      </c>
      <c r="S2941">
        <f>YEAR(fact_orders[[#This Row],[Date]])</f>
        <v>2023</v>
      </c>
      <c r="T2941">
        <f>MONTH(fact_orders[[#This Row],[Date]])</f>
        <v>1</v>
      </c>
      <c r="U2941" t="str">
        <f>TEXT(fact_orders[[#This Row],[Date]],"mmm-yyyy")</f>
        <v>Jan-2023</v>
      </c>
      <c r="V2941" t="str">
        <f>"Q"&amp;ROUNDUP(MONTH(fact_orders[[#This Row],[Date]])/3,0)</f>
        <v>Q1</v>
      </c>
      <c r="W2941" t="str" cm="1">
        <f t="array" ref="W2941">_xlfn.IFS(
fact_orders[[#This Row],[dim_customers.Customer Age]]&lt;=25,"18-25",
fact_orders[[#This Row],[dim_customers.Customer Age]]&lt;=35,"26-35",
fact_orders[[#This Row],[dim_customers.Customer Age]]&lt;=45,"36-45",
fact_orders[[#This Row],[dim_customers.Customer Age]]&lt;=55,"46-55",
TRUE,"56+"
)</f>
        <v>18-25</v>
      </c>
      <c r="X2941" t="str" cm="1">
        <f t="array" ref="X2941">_xlfn.IFS(fact_orders[[#This Row],[Original Price]]&lt;250,"Under 250", fact_orders[[#This Row],[Original Price]]&lt;500, "250-499",fact_orders[[#This Row],[Original Price]]&lt;1000,"500-999",fact_orders[[#This Row],[Original Price]]&lt;2000,"1000-1999",TRUE,"2000+")</f>
        <v>2000+</v>
      </c>
      <c r="Y2941" t="str" cm="1">
        <f t="array" ref="Y2941">_xlfn.IFS(fact_orders[[#This Row],[Discount%]]&lt;0.2,"10-19%",fact_orders[[#This Row],[Discount%]]&lt;0.3,"20-29%",fact_orders[[#This Row],[Discount%]]&lt;0.4,"30-39%",fact_orders[[#This Row],[Discount%]]&lt;0.5,"40-49%",TRUE,"50%+")</f>
        <v>30-39%</v>
      </c>
    </row>
    <row r="2942" spans="1:25" hidden="1" x14ac:dyDescent="0.3">
      <c r="A2942" t="s">
        <v>6358</v>
      </c>
      <c r="B2942" t="s">
        <v>3315</v>
      </c>
      <c r="C2942" t="s">
        <v>2769</v>
      </c>
      <c r="D2942" s="2">
        <v>44204</v>
      </c>
      <c r="E2942">
        <v>645</v>
      </c>
      <c r="F2942" s="4">
        <v>0.3</v>
      </c>
      <c r="G2942" t="s">
        <v>2115</v>
      </c>
      <c r="H2942" t="s">
        <v>2630</v>
      </c>
      <c r="I2942" t="s">
        <v>2753</v>
      </c>
      <c r="J2942" t="s">
        <v>2766</v>
      </c>
      <c r="K2942" t="s">
        <v>2119</v>
      </c>
      <c r="L2942" t="s">
        <v>12</v>
      </c>
      <c r="M2942">
        <v>5</v>
      </c>
      <c r="N2942">
        <v>22</v>
      </c>
      <c r="O2942" t="s">
        <v>3316</v>
      </c>
      <c r="P2942" t="s">
        <v>3303</v>
      </c>
      <c r="Q2942" s="7">
        <f>fact_orders[[#This Row],[Original Price]]*(1-fact_orders[[#This Row],[Discount%]])</f>
        <v>451.49999999999994</v>
      </c>
      <c r="R2942">
        <f>fact_orders[[#This Row],[Original Price]]*fact_orders[[#This Row],[Discount%]]</f>
        <v>193.5</v>
      </c>
      <c r="S2942">
        <f>YEAR(fact_orders[[#This Row],[Date]])</f>
        <v>2021</v>
      </c>
      <c r="T2942">
        <f>MONTH(fact_orders[[#This Row],[Date]])</f>
        <v>1</v>
      </c>
      <c r="U2942" t="str">
        <f>TEXT(fact_orders[[#This Row],[Date]],"mmm-yyyy")</f>
        <v>Jan-2021</v>
      </c>
      <c r="V2942" t="str">
        <f>"Q"&amp;ROUNDUP(MONTH(fact_orders[[#This Row],[Date]])/3,0)</f>
        <v>Q1</v>
      </c>
      <c r="W2942" t="str" cm="1">
        <f t="array" ref="W2942">_xlfn.IFS(
fact_orders[[#This Row],[dim_customers.Customer Age]]&lt;=25,"18-25",
fact_orders[[#This Row],[dim_customers.Customer Age]]&lt;=35,"26-35",
fact_orders[[#This Row],[dim_customers.Customer Age]]&lt;=45,"36-45",
fact_orders[[#This Row],[dim_customers.Customer Age]]&lt;=55,"46-55",
TRUE,"56+"
)</f>
        <v>18-25</v>
      </c>
      <c r="X2942" t="str" cm="1">
        <f t="array" ref="X2942">_xlfn.IFS(fact_orders[[#This Row],[Original Price]]&lt;250,"Under 250", fact_orders[[#This Row],[Original Price]]&lt;500, "250-499",fact_orders[[#This Row],[Original Price]]&lt;1000,"500-999",fact_orders[[#This Row],[Original Price]]&lt;2000,"1000-1999",TRUE,"2000+")</f>
        <v>500-999</v>
      </c>
      <c r="Y2942" t="str" cm="1">
        <f t="array" ref="Y2942">_xlfn.IFS(fact_orders[[#This Row],[Discount%]]&lt;0.2,"10-19%",fact_orders[[#This Row],[Discount%]]&lt;0.3,"20-29%",fact_orders[[#This Row],[Discount%]]&lt;0.4,"30-39%",fact_orders[[#This Row],[Discount%]]&lt;0.5,"40-49%",TRUE,"50%+")</f>
        <v>30-39%</v>
      </c>
    </row>
    <row r="2943" spans="1:25" hidden="1" x14ac:dyDescent="0.3">
      <c r="A2943" t="s">
        <v>6359</v>
      </c>
      <c r="B2943" t="s">
        <v>3317</v>
      </c>
      <c r="C2943" t="s">
        <v>2770</v>
      </c>
      <c r="D2943" s="2">
        <v>44810</v>
      </c>
      <c r="E2943">
        <v>1236</v>
      </c>
      <c r="F2943" s="4">
        <v>0.3</v>
      </c>
      <c r="G2943" t="s">
        <v>2115</v>
      </c>
      <c r="H2943" t="s">
        <v>2630</v>
      </c>
      <c r="I2943" t="s">
        <v>2753</v>
      </c>
      <c r="J2943" t="s">
        <v>2766</v>
      </c>
      <c r="K2943" t="s">
        <v>2119</v>
      </c>
      <c r="L2943" t="s">
        <v>12</v>
      </c>
      <c r="M2943">
        <v>5</v>
      </c>
      <c r="N2943">
        <v>22</v>
      </c>
      <c r="O2943" t="s">
        <v>3316</v>
      </c>
      <c r="P2943" t="s">
        <v>3303</v>
      </c>
      <c r="Q2943" s="7">
        <f>fact_orders[[#This Row],[Original Price]]*(1-fact_orders[[#This Row],[Discount%]])</f>
        <v>865.19999999999993</v>
      </c>
      <c r="R2943">
        <f>fact_orders[[#This Row],[Original Price]]*fact_orders[[#This Row],[Discount%]]</f>
        <v>370.8</v>
      </c>
      <c r="S2943">
        <f>YEAR(fact_orders[[#This Row],[Date]])</f>
        <v>2022</v>
      </c>
      <c r="T2943">
        <f>MONTH(fact_orders[[#This Row],[Date]])</f>
        <v>9</v>
      </c>
      <c r="U2943" t="str">
        <f>TEXT(fact_orders[[#This Row],[Date]],"mmm-yyyy")</f>
        <v>Sep-2022</v>
      </c>
      <c r="V2943" t="str">
        <f>"Q"&amp;ROUNDUP(MONTH(fact_orders[[#This Row],[Date]])/3,0)</f>
        <v>Q3</v>
      </c>
      <c r="W2943" t="str" cm="1">
        <f t="array" ref="W2943">_xlfn.IFS(
fact_orders[[#This Row],[dim_customers.Customer Age]]&lt;=25,"18-25",
fact_orders[[#This Row],[dim_customers.Customer Age]]&lt;=35,"26-35",
fact_orders[[#This Row],[dim_customers.Customer Age]]&lt;=45,"36-45",
fact_orders[[#This Row],[dim_customers.Customer Age]]&lt;=55,"46-55",
TRUE,"56+"
)</f>
        <v>18-25</v>
      </c>
      <c r="X2943" t="str" cm="1">
        <f t="array" ref="X2943">_xlfn.IFS(fact_orders[[#This Row],[Original Price]]&lt;250,"Under 250", fact_orders[[#This Row],[Original Price]]&lt;500, "250-499",fact_orders[[#This Row],[Original Price]]&lt;1000,"500-999",fact_orders[[#This Row],[Original Price]]&lt;2000,"1000-1999",TRUE,"2000+")</f>
        <v>1000-1999</v>
      </c>
      <c r="Y2943" t="str" cm="1">
        <f t="array" ref="Y2943">_xlfn.IFS(fact_orders[[#This Row],[Discount%]]&lt;0.2,"10-19%",fact_orders[[#This Row],[Discount%]]&lt;0.3,"20-29%",fact_orders[[#This Row],[Discount%]]&lt;0.4,"30-39%",fact_orders[[#This Row],[Discount%]]&lt;0.5,"40-49%",TRUE,"50%+")</f>
        <v>30-39%</v>
      </c>
    </row>
    <row r="2944" spans="1:25" hidden="1" x14ac:dyDescent="0.3">
      <c r="A2944" t="s">
        <v>6360</v>
      </c>
      <c r="B2944" t="s">
        <v>3318</v>
      </c>
      <c r="C2944" t="s">
        <v>2771</v>
      </c>
      <c r="D2944" s="2">
        <v>44589</v>
      </c>
      <c r="E2944">
        <v>654</v>
      </c>
      <c r="F2944" s="4">
        <v>0.3</v>
      </c>
      <c r="G2944" t="s">
        <v>2115</v>
      </c>
      <c r="H2944" t="s">
        <v>2630</v>
      </c>
      <c r="I2944" t="s">
        <v>2753</v>
      </c>
      <c r="J2944" t="s">
        <v>2766</v>
      </c>
      <c r="K2944" t="s">
        <v>2119</v>
      </c>
      <c r="L2944" t="s">
        <v>12</v>
      </c>
      <c r="M2944">
        <v>4</v>
      </c>
      <c r="N2944">
        <v>29</v>
      </c>
      <c r="O2944" t="s">
        <v>3316</v>
      </c>
      <c r="P2944" t="s">
        <v>3303</v>
      </c>
      <c r="Q2944" s="7">
        <f>fact_orders[[#This Row],[Original Price]]*(1-fact_orders[[#This Row],[Discount%]])</f>
        <v>457.79999999999995</v>
      </c>
      <c r="R2944">
        <f>fact_orders[[#This Row],[Original Price]]*fact_orders[[#This Row],[Discount%]]</f>
        <v>196.2</v>
      </c>
      <c r="S2944">
        <f>YEAR(fact_orders[[#This Row],[Date]])</f>
        <v>2022</v>
      </c>
      <c r="T2944">
        <f>MONTH(fact_orders[[#This Row],[Date]])</f>
        <v>1</v>
      </c>
      <c r="U2944" t="str">
        <f>TEXT(fact_orders[[#This Row],[Date]],"mmm-yyyy")</f>
        <v>Jan-2022</v>
      </c>
      <c r="V2944" t="str">
        <f>"Q"&amp;ROUNDUP(MONTH(fact_orders[[#This Row],[Date]])/3,0)</f>
        <v>Q1</v>
      </c>
      <c r="W2944" t="str" cm="1">
        <f t="array" ref="W2944">_xlfn.IFS(
fact_orders[[#This Row],[dim_customers.Customer Age]]&lt;=25,"18-25",
fact_orders[[#This Row],[dim_customers.Customer Age]]&lt;=35,"26-35",
fact_orders[[#This Row],[dim_customers.Customer Age]]&lt;=45,"36-45",
fact_orders[[#This Row],[dim_customers.Customer Age]]&lt;=55,"46-55",
TRUE,"56+"
)</f>
        <v>26-35</v>
      </c>
      <c r="X2944" t="str" cm="1">
        <f t="array" ref="X2944">_xlfn.IFS(fact_orders[[#This Row],[Original Price]]&lt;250,"Under 250", fact_orders[[#This Row],[Original Price]]&lt;500, "250-499",fact_orders[[#This Row],[Original Price]]&lt;1000,"500-999",fact_orders[[#This Row],[Original Price]]&lt;2000,"1000-1999",TRUE,"2000+")</f>
        <v>500-999</v>
      </c>
      <c r="Y2944" t="str" cm="1">
        <f t="array" ref="Y2944">_xlfn.IFS(fact_orders[[#This Row],[Discount%]]&lt;0.2,"10-19%",fact_orders[[#This Row],[Discount%]]&lt;0.3,"20-29%",fact_orders[[#This Row],[Discount%]]&lt;0.4,"30-39%",fact_orders[[#This Row],[Discount%]]&lt;0.5,"40-49%",TRUE,"50%+")</f>
        <v>30-39%</v>
      </c>
    </row>
    <row r="2945" spans="1:25" hidden="1" x14ac:dyDescent="0.3">
      <c r="A2945" t="s">
        <v>6361</v>
      </c>
      <c r="B2945" t="s">
        <v>3319</v>
      </c>
      <c r="C2945" t="s">
        <v>2772</v>
      </c>
      <c r="D2945" s="2">
        <v>44849</v>
      </c>
      <c r="E2945">
        <v>654</v>
      </c>
      <c r="F2945" s="4">
        <v>0.3</v>
      </c>
      <c r="G2945" t="s">
        <v>2115</v>
      </c>
      <c r="H2945" t="s">
        <v>2630</v>
      </c>
      <c r="I2945" t="s">
        <v>2753</v>
      </c>
      <c r="J2945" t="s">
        <v>2766</v>
      </c>
      <c r="K2945" t="s">
        <v>2119</v>
      </c>
      <c r="L2945" t="s">
        <v>12</v>
      </c>
      <c r="M2945">
        <v>4</v>
      </c>
      <c r="N2945">
        <v>29</v>
      </c>
      <c r="O2945" t="s">
        <v>3316</v>
      </c>
      <c r="P2945" t="s">
        <v>3303</v>
      </c>
      <c r="Q2945" s="7">
        <f>fact_orders[[#This Row],[Original Price]]*(1-fact_orders[[#This Row],[Discount%]])</f>
        <v>457.79999999999995</v>
      </c>
      <c r="R2945">
        <f>fact_orders[[#This Row],[Original Price]]*fact_orders[[#This Row],[Discount%]]</f>
        <v>196.2</v>
      </c>
      <c r="S2945">
        <f>YEAR(fact_orders[[#This Row],[Date]])</f>
        <v>2022</v>
      </c>
      <c r="T2945">
        <f>MONTH(fact_orders[[#This Row],[Date]])</f>
        <v>10</v>
      </c>
      <c r="U2945" t="str">
        <f>TEXT(fact_orders[[#This Row],[Date]],"mmm-yyyy")</f>
        <v>Oct-2022</v>
      </c>
      <c r="V2945" t="str">
        <f>"Q"&amp;ROUNDUP(MONTH(fact_orders[[#This Row],[Date]])/3,0)</f>
        <v>Q4</v>
      </c>
      <c r="W2945" t="str" cm="1">
        <f t="array" ref="W2945">_xlfn.IFS(
fact_orders[[#This Row],[dim_customers.Customer Age]]&lt;=25,"18-25",
fact_orders[[#This Row],[dim_customers.Customer Age]]&lt;=35,"26-35",
fact_orders[[#This Row],[dim_customers.Customer Age]]&lt;=45,"36-45",
fact_orders[[#This Row],[dim_customers.Customer Age]]&lt;=55,"46-55",
TRUE,"56+"
)</f>
        <v>26-35</v>
      </c>
      <c r="X2945" t="str" cm="1">
        <f t="array" ref="X2945">_xlfn.IFS(fact_orders[[#This Row],[Original Price]]&lt;250,"Under 250", fact_orders[[#This Row],[Original Price]]&lt;500, "250-499",fact_orders[[#This Row],[Original Price]]&lt;1000,"500-999",fact_orders[[#This Row],[Original Price]]&lt;2000,"1000-1999",TRUE,"2000+")</f>
        <v>500-999</v>
      </c>
      <c r="Y2945" t="str" cm="1">
        <f t="array" ref="Y2945">_xlfn.IFS(fact_orders[[#This Row],[Discount%]]&lt;0.2,"10-19%",fact_orders[[#This Row],[Discount%]]&lt;0.3,"20-29%",fact_orders[[#This Row],[Discount%]]&lt;0.4,"30-39%",fact_orders[[#This Row],[Discount%]]&lt;0.5,"40-49%",TRUE,"50%+")</f>
        <v>30-39%</v>
      </c>
    </row>
    <row r="2946" spans="1:25" hidden="1" x14ac:dyDescent="0.3">
      <c r="A2946" t="s">
        <v>6362</v>
      </c>
      <c r="B2946" t="s">
        <v>3320</v>
      </c>
      <c r="C2946" t="s">
        <v>2773</v>
      </c>
      <c r="D2946" s="2">
        <v>44878</v>
      </c>
      <c r="E2946">
        <v>654</v>
      </c>
      <c r="F2946" s="4">
        <v>0.3</v>
      </c>
      <c r="G2946" t="s">
        <v>2115</v>
      </c>
      <c r="H2946" t="s">
        <v>2630</v>
      </c>
      <c r="I2946" t="s">
        <v>2753</v>
      </c>
      <c r="J2946" t="s">
        <v>2766</v>
      </c>
      <c r="K2946" t="s">
        <v>2119</v>
      </c>
      <c r="L2946" t="s">
        <v>12</v>
      </c>
      <c r="M2946">
        <v>4</v>
      </c>
      <c r="N2946">
        <v>29</v>
      </c>
      <c r="O2946" t="s">
        <v>3321</v>
      </c>
      <c r="P2946" t="s">
        <v>3322</v>
      </c>
      <c r="Q2946" s="7">
        <f>fact_orders[[#This Row],[Original Price]]*(1-fact_orders[[#This Row],[Discount%]])</f>
        <v>457.79999999999995</v>
      </c>
      <c r="R2946">
        <f>fact_orders[[#This Row],[Original Price]]*fact_orders[[#This Row],[Discount%]]</f>
        <v>196.2</v>
      </c>
      <c r="S2946">
        <f>YEAR(fact_orders[[#This Row],[Date]])</f>
        <v>2022</v>
      </c>
      <c r="T2946">
        <f>MONTH(fact_orders[[#This Row],[Date]])</f>
        <v>11</v>
      </c>
      <c r="U2946" t="str">
        <f>TEXT(fact_orders[[#This Row],[Date]],"mmm-yyyy")</f>
        <v>Nov-2022</v>
      </c>
      <c r="V2946" t="str">
        <f>"Q"&amp;ROUNDUP(MONTH(fact_orders[[#This Row],[Date]])/3,0)</f>
        <v>Q4</v>
      </c>
      <c r="W2946" t="str" cm="1">
        <f t="array" ref="W2946">_xlfn.IFS(
fact_orders[[#This Row],[dim_customers.Customer Age]]&lt;=25,"18-25",
fact_orders[[#This Row],[dim_customers.Customer Age]]&lt;=35,"26-35",
fact_orders[[#This Row],[dim_customers.Customer Age]]&lt;=45,"36-45",
fact_orders[[#This Row],[dim_customers.Customer Age]]&lt;=55,"46-55",
TRUE,"56+"
)</f>
        <v>26-35</v>
      </c>
      <c r="X2946" t="str" cm="1">
        <f t="array" ref="X2946">_xlfn.IFS(fact_orders[[#This Row],[Original Price]]&lt;250,"Under 250", fact_orders[[#This Row],[Original Price]]&lt;500, "250-499",fact_orders[[#This Row],[Original Price]]&lt;1000,"500-999",fact_orders[[#This Row],[Original Price]]&lt;2000,"1000-1999",TRUE,"2000+")</f>
        <v>500-999</v>
      </c>
      <c r="Y2946" t="str" cm="1">
        <f t="array" ref="Y2946">_xlfn.IFS(fact_orders[[#This Row],[Discount%]]&lt;0.2,"10-19%",fact_orders[[#This Row],[Discount%]]&lt;0.3,"20-29%",fact_orders[[#This Row],[Discount%]]&lt;0.4,"30-39%",fact_orders[[#This Row],[Discount%]]&lt;0.5,"40-49%",TRUE,"50%+")</f>
        <v>30-39%</v>
      </c>
    </row>
    <row r="2947" spans="1:25" hidden="1" x14ac:dyDescent="0.3">
      <c r="A2947" t="s">
        <v>6363</v>
      </c>
      <c r="B2947" t="s">
        <v>3323</v>
      </c>
      <c r="C2947" t="s">
        <v>2774</v>
      </c>
      <c r="D2947" s="2">
        <v>44222</v>
      </c>
      <c r="E2947">
        <v>654</v>
      </c>
      <c r="F2947" s="4">
        <v>0.3</v>
      </c>
      <c r="G2947" t="s">
        <v>2115</v>
      </c>
      <c r="H2947" t="s">
        <v>2630</v>
      </c>
      <c r="I2947" t="s">
        <v>2753</v>
      </c>
      <c r="J2947" t="s">
        <v>2766</v>
      </c>
      <c r="K2947" t="s">
        <v>2119</v>
      </c>
      <c r="L2947" t="s">
        <v>12</v>
      </c>
      <c r="M2947">
        <v>5</v>
      </c>
      <c r="N2947">
        <v>29</v>
      </c>
      <c r="O2947" t="s">
        <v>3321</v>
      </c>
      <c r="P2947" t="s">
        <v>3322</v>
      </c>
      <c r="Q2947" s="7">
        <f>fact_orders[[#This Row],[Original Price]]*(1-fact_orders[[#This Row],[Discount%]])</f>
        <v>457.79999999999995</v>
      </c>
      <c r="R2947">
        <f>fact_orders[[#This Row],[Original Price]]*fact_orders[[#This Row],[Discount%]]</f>
        <v>196.2</v>
      </c>
      <c r="S2947">
        <f>YEAR(fact_orders[[#This Row],[Date]])</f>
        <v>2021</v>
      </c>
      <c r="T2947">
        <f>MONTH(fact_orders[[#This Row],[Date]])</f>
        <v>1</v>
      </c>
      <c r="U2947" t="str">
        <f>TEXT(fact_orders[[#This Row],[Date]],"mmm-yyyy")</f>
        <v>Jan-2021</v>
      </c>
      <c r="V2947" t="str">
        <f>"Q"&amp;ROUNDUP(MONTH(fact_orders[[#This Row],[Date]])/3,0)</f>
        <v>Q1</v>
      </c>
      <c r="W2947" t="str" cm="1">
        <f t="array" ref="W2947">_xlfn.IFS(
fact_orders[[#This Row],[dim_customers.Customer Age]]&lt;=25,"18-25",
fact_orders[[#This Row],[dim_customers.Customer Age]]&lt;=35,"26-35",
fact_orders[[#This Row],[dim_customers.Customer Age]]&lt;=45,"36-45",
fact_orders[[#This Row],[dim_customers.Customer Age]]&lt;=55,"46-55",
TRUE,"56+"
)</f>
        <v>26-35</v>
      </c>
      <c r="X2947" t="str" cm="1">
        <f t="array" ref="X2947">_xlfn.IFS(fact_orders[[#This Row],[Original Price]]&lt;250,"Under 250", fact_orders[[#This Row],[Original Price]]&lt;500, "250-499",fact_orders[[#This Row],[Original Price]]&lt;1000,"500-999",fact_orders[[#This Row],[Original Price]]&lt;2000,"1000-1999",TRUE,"2000+")</f>
        <v>500-999</v>
      </c>
      <c r="Y2947" t="str" cm="1">
        <f t="array" ref="Y2947">_xlfn.IFS(fact_orders[[#This Row],[Discount%]]&lt;0.2,"10-19%",fact_orders[[#This Row],[Discount%]]&lt;0.3,"20-29%",fact_orders[[#This Row],[Discount%]]&lt;0.4,"30-39%",fact_orders[[#This Row],[Discount%]]&lt;0.5,"40-49%",TRUE,"50%+")</f>
        <v>30-39%</v>
      </c>
    </row>
    <row r="2948" spans="1:25" hidden="1" x14ac:dyDescent="0.3">
      <c r="A2948" t="s">
        <v>6364</v>
      </c>
      <c r="B2948" t="s">
        <v>3324</v>
      </c>
      <c r="C2948" t="s">
        <v>2775</v>
      </c>
      <c r="D2948" s="2">
        <v>44873</v>
      </c>
      <c r="E2948">
        <v>356</v>
      </c>
      <c r="F2948" s="4">
        <v>0.25</v>
      </c>
      <c r="G2948" t="s">
        <v>2115</v>
      </c>
      <c r="H2948" t="s">
        <v>2630</v>
      </c>
      <c r="I2948" t="s">
        <v>2753</v>
      </c>
      <c r="J2948" t="s">
        <v>2766</v>
      </c>
      <c r="K2948" t="s">
        <v>2119</v>
      </c>
      <c r="L2948" t="s">
        <v>188</v>
      </c>
      <c r="M2948">
        <v>5</v>
      </c>
      <c r="N2948">
        <v>41</v>
      </c>
      <c r="O2948" t="s">
        <v>3321</v>
      </c>
      <c r="P2948" t="s">
        <v>3322</v>
      </c>
      <c r="Q2948" s="7">
        <f>fact_orders[[#This Row],[Original Price]]*(1-fact_orders[[#This Row],[Discount%]])</f>
        <v>267</v>
      </c>
      <c r="R2948">
        <f>fact_orders[[#This Row],[Original Price]]*fact_orders[[#This Row],[Discount%]]</f>
        <v>89</v>
      </c>
      <c r="S2948">
        <f>YEAR(fact_orders[[#This Row],[Date]])</f>
        <v>2022</v>
      </c>
      <c r="T2948">
        <f>MONTH(fact_orders[[#This Row],[Date]])</f>
        <v>11</v>
      </c>
      <c r="U2948" t="str">
        <f>TEXT(fact_orders[[#This Row],[Date]],"mmm-yyyy")</f>
        <v>Nov-2022</v>
      </c>
      <c r="V2948" t="str">
        <f>"Q"&amp;ROUNDUP(MONTH(fact_orders[[#This Row],[Date]])/3,0)</f>
        <v>Q4</v>
      </c>
      <c r="W2948" t="str" cm="1">
        <f t="array" ref="W2948">_xlfn.IFS(
fact_orders[[#This Row],[dim_customers.Customer Age]]&lt;=25,"18-25",
fact_orders[[#This Row],[dim_customers.Customer Age]]&lt;=35,"26-35",
fact_orders[[#This Row],[dim_customers.Customer Age]]&lt;=45,"36-45",
fact_orders[[#This Row],[dim_customers.Customer Age]]&lt;=55,"46-55",
TRUE,"56+"
)</f>
        <v>36-45</v>
      </c>
      <c r="X2948" t="str" cm="1">
        <f t="array" ref="X2948">_xlfn.IFS(fact_orders[[#This Row],[Original Price]]&lt;250,"Under 250", fact_orders[[#This Row],[Original Price]]&lt;500, "250-499",fact_orders[[#This Row],[Original Price]]&lt;1000,"500-999",fact_orders[[#This Row],[Original Price]]&lt;2000,"1000-1999",TRUE,"2000+")</f>
        <v>250-499</v>
      </c>
      <c r="Y2948" t="str" cm="1">
        <f t="array" ref="Y2948">_xlfn.IFS(fact_orders[[#This Row],[Discount%]]&lt;0.2,"10-19%",fact_orders[[#This Row],[Discount%]]&lt;0.3,"20-29%",fact_orders[[#This Row],[Discount%]]&lt;0.4,"30-39%",fact_orders[[#This Row],[Discount%]]&lt;0.5,"40-49%",TRUE,"50%+")</f>
        <v>20-29%</v>
      </c>
    </row>
    <row r="2949" spans="1:25" hidden="1" x14ac:dyDescent="0.3">
      <c r="A2949" t="s">
        <v>6365</v>
      </c>
      <c r="B2949" t="s">
        <v>3325</v>
      </c>
      <c r="C2949" t="s">
        <v>2776</v>
      </c>
      <c r="D2949" s="2">
        <v>44839</v>
      </c>
      <c r="E2949">
        <v>686</v>
      </c>
      <c r="F2949" s="4">
        <v>0.25</v>
      </c>
      <c r="G2949" t="s">
        <v>2115</v>
      </c>
      <c r="H2949" t="s">
        <v>2630</v>
      </c>
      <c r="I2949" t="s">
        <v>2753</v>
      </c>
      <c r="J2949" t="s">
        <v>2766</v>
      </c>
      <c r="K2949" t="s">
        <v>2119</v>
      </c>
      <c r="L2949" t="s">
        <v>188</v>
      </c>
      <c r="M2949">
        <v>3</v>
      </c>
      <c r="N2949">
        <v>42</v>
      </c>
      <c r="O2949" t="s">
        <v>3321</v>
      </c>
      <c r="P2949" t="s">
        <v>3322</v>
      </c>
      <c r="Q2949" s="7">
        <f>fact_orders[[#This Row],[Original Price]]*(1-fact_orders[[#This Row],[Discount%]])</f>
        <v>514.5</v>
      </c>
      <c r="R2949">
        <f>fact_orders[[#This Row],[Original Price]]*fact_orders[[#This Row],[Discount%]]</f>
        <v>171.5</v>
      </c>
      <c r="S2949">
        <f>YEAR(fact_orders[[#This Row],[Date]])</f>
        <v>2022</v>
      </c>
      <c r="T2949">
        <f>MONTH(fact_orders[[#This Row],[Date]])</f>
        <v>10</v>
      </c>
      <c r="U2949" t="str">
        <f>TEXT(fact_orders[[#This Row],[Date]],"mmm-yyyy")</f>
        <v>Oct-2022</v>
      </c>
      <c r="V2949" t="str">
        <f>"Q"&amp;ROUNDUP(MONTH(fact_orders[[#This Row],[Date]])/3,0)</f>
        <v>Q4</v>
      </c>
      <c r="W2949" t="str" cm="1">
        <f t="array" ref="W2949">_xlfn.IFS(
fact_orders[[#This Row],[dim_customers.Customer Age]]&lt;=25,"18-25",
fact_orders[[#This Row],[dim_customers.Customer Age]]&lt;=35,"26-35",
fact_orders[[#This Row],[dim_customers.Customer Age]]&lt;=45,"36-45",
fact_orders[[#This Row],[dim_customers.Customer Age]]&lt;=55,"46-55",
TRUE,"56+"
)</f>
        <v>36-45</v>
      </c>
      <c r="X2949" t="str" cm="1">
        <f t="array" ref="X2949">_xlfn.IFS(fact_orders[[#This Row],[Original Price]]&lt;250,"Under 250", fact_orders[[#This Row],[Original Price]]&lt;500, "250-499",fact_orders[[#This Row],[Original Price]]&lt;1000,"500-999",fact_orders[[#This Row],[Original Price]]&lt;2000,"1000-1999",TRUE,"2000+")</f>
        <v>500-999</v>
      </c>
      <c r="Y2949" t="str" cm="1">
        <f t="array" ref="Y2949">_xlfn.IFS(fact_orders[[#This Row],[Discount%]]&lt;0.2,"10-19%",fact_orders[[#This Row],[Discount%]]&lt;0.3,"20-29%",fact_orders[[#This Row],[Discount%]]&lt;0.4,"30-39%",fact_orders[[#This Row],[Discount%]]&lt;0.5,"40-49%",TRUE,"50%+")</f>
        <v>20-29%</v>
      </c>
    </row>
    <row r="2950" spans="1:25" hidden="1" x14ac:dyDescent="0.3">
      <c r="A2950" t="s">
        <v>6366</v>
      </c>
      <c r="B2950" t="s">
        <v>3326</v>
      </c>
      <c r="C2950" t="s">
        <v>2777</v>
      </c>
      <c r="D2950" s="2">
        <v>44871</v>
      </c>
      <c r="E2950">
        <v>456</v>
      </c>
      <c r="F2950" s="4">
        <v>0.25</v>
      </c>
      <c r="G2950" t="s">
        <v>2115</v>
      </c>
      <c r="H2950" t="s">
        <v>2630</v>
      </c>
      <c r="I2950" t="s">
        <v>2753</v>
      </c>
      <c r="J2950" t="s">
        <v>2766</v>
      </c>
      <c r="K2950" t="s">
        <v>2119</v>
      </c>
      <c r="L2950" t="s">
        <v>188</v>
      </c>
      <c r="M2950">
        <v>5</v>
      </c>
      <c r="N2950">
        <v>43</v>
      </c>
      <c r="O2950" t="s">
        <v>3321</v>
      </c>
      <c r="P2950" t="s">
        <v>3322</v>
      </c>
      <c r="Q2950" s="7">
        <f>fact_orders[[#This Row],[Original Price]]*(1-fact_orders[[#This Row],[Discount%]])</f>
        <v>342</v>
      </c>
      <c r="R2950">
        <f>fact_orders[[#This Row],[Original Price]]*fact_orders[[#This Row],[Discount%]]</f>
        <v>114</v>
      </c>
      <c r="S2950">
        <f>YEAR(fact_orders[[#This Row],[Date]])</f>
        <v>2022</v>
      </c>
      <c r="T2950">
        <f>MONTH(fact_orders[[#This Row],[Date]])</f>
        <v>11</v>
      </c>
      <c r="U2950" t="str">
        <f>TEXT(fact_orders[[#This Row],[Date]],"mmm-yyyy")</f>
        <v>Nov-2022</v>
      </c>
      <c r="V2950" t="str">
        <f>"Q"&amp;ROUNDUP(MONTH(fact_orders[[#This Row],[Date]])/3,0)</f>
        <v>Q4</v>
      </c>
      <c r="W2950" t="str" cm="1">
        <f t="array" ref="W2950">_xlfn.IFS(
fact_orders[[#This Row],[dim_customers.Customer Age]]&lt;=25,"18-25",
fact_orders[[#This Row],[dim_customers.Customer Age]]&lt;=35,"26-35",
fact_orders[[#This Row],[dim_customers.Customer Age]]&lt;=45,"36-45",
fact_orders[[#This Row],[dim_customers.Customer Age]]&lt;=55,"46-55",
TRUE,"56+"
)</f>
        <v>36-45</v>
      </c>
      <c r="X2950" t="str" cm="1">
        <f t="array" ref="X2950">_xlfn.IFS(fact_orders[[#This Row],[Original Price]]&lt;250,"Under 250", fact_orders[[#This Row],[Original Price]]&lt;500, "250-499",fact_orders[[#This Row],[Original Price]]&lt;1000,"500-999",fact_orders[[#This Row],[Original Price]]&lt;2000,"1000-1999",TRUE,"2000+")</f>
        <v>250-499</v>
      </c>
      <c r="Y2950" t="str" cm="1">
        <f t="array" ref="Y2950">_xlfn.IFS(fact_orders[[#This Row],[Discount%]]&lt;0.2,"10-19%",fact_orders[[#This Row],[Discount%]]&lt;0.3,"20-29%",fact_orders[[#This Row],[Discount%]]&lt;0.4,"30-39%",fact_orders[[#This Row],[Discount%]]&lt;0.5,"40-49%",TRUE,"50%+")</f>
        <v>20-29%</v>
      </c>
    </row>
    <row r="2951" spans="1:25" hidden="1" x14ac:dyDescent="0.3">
      <c r="A2951" t="s">
        <v>6367</v>
      </c>
      <c r="B2951" t="s">
        <v>3327</v>
      </c>
      <c r="C2951" t="s">
        <v>2778</v>
      </c>
      <c r="D2951" s="2">
        <v>44727</v>
      </c>
      <c r="E2951">
        <v>516</v>
      </c>
      <c r="F2951" s="4">
        <v>0.25</v>
      </c>
      <c r="G2951" t="s">
        <v>2779</v>
      </c>
      <c r="H2951" t="s">
        <v>2780</v>
      </c>
      <c r="I2951" t="s">
        <v>92</v>
      </c>
      <c r="J2951" t="s">
        <v>364</v>
      </c>
      <c r="K2951" t="s">
        <v>2781</v>
      </c>
      <c r="L2951" t="s">
        <v>188</v>
      </c>
      <c r="M2951">
        <v>5</v>
      </c>
      <c r="N2951">
        <v>44</v>
      </c>
      <c r="O2951" t="s">
        <v>3321</v>
      </c>
      <c r="P2951" t="s">
        <v>3322</v>
      </c>
      <c r="Q2951" s="7">
        <f>fact_orders[[#This Row],[Original Price]]*(1-fact_orders[[#This Row],[Discount%]])</f>
        <v>387</v>
      </c>
      <c r="R2951">
        <f>fact_orders[[#This Row],[Original Price]]*fact_orders[[#This Row],[Discount%]]</f>
        <v>129</v>
      </c>
      <c r="S2951">
        <f>YEAR(fact_orders[[#This Row],[Date]])</f>
        <v>2022</v>
      </c>
      <c r="T2951">
        <f>MONTH(fact_orders[[#This Row],[Date]])</f>
        <v>6</v>
      </c>
      <c r="U2951" t="str">
        <f>TEXT(fact_orders[[#This Row],[Date]],"mmm-yyyy")</f>
        <v>Jun-2022</v>
      </c>
      <c r="V2951" t="str">
        <f>"Q"&amp;ROUNDUP(MONTH(fact_orders[[#This Row],[Date]])/3,0)</f>
        <v>Q2</v>
      </c>
      <c r="W2951" t="str" cm="1">
        <f t="array" ref="W2951">_xlfn.IFS(
fact_orders[[#This Row],[dim_customers.Customer Age]]&lt;=25,"18-25",
fact_orders[[#This Row],[dim_customers.Customer Age]]&lt;=35,"26-35",
fact_orders[[#This Row],[dim_customers.Customer Age]]&lt;=45,"36-45",
fact_orders[[#This Row],[dim_customers.Customer Age]]&lt;=55,"46-55",
TRUE,"56+"
)</f>
        <v>36-45</v>
      </c>
      <c r="X2951" t="str" cm="1">
        <f t="array" ref="X2951">_xlfn.IFS(fact_orders[[#This Row],[Original Price]]&lt;250,"Under 250", fact_orders[[#This Row],[Original Price]]&lt;500, "250-499",fact_orders[[#This Row],[Original Price]]&lt;1000,"500-999",fact_orders[[#This Row],[Original Price]]&lt;2000,"1000-1999",TRUE,"2000+")</f>
        <v>500-999</v>
      </c>
      <c r="Y2951" t="str" cm="1">
        <f t="array" ref="Y2951">_xlfn.IFS(fact_orders[[#This Row],[Discount%]]&lt;0.2,"10-19%",fact_orders[[#This Row],[Discount%]]&lt;0.3,"20-29%",fact_orders[[#This Row],[Discount%]]&lt;0.4,"30-39%",fact_orders[[#This Row],[Discount%]]&lt;0.5,"40-49%",TRUE,"50%+")</f>
        <v>20-29%</v>
      </c>
    </row>
    <row r="2952" spans="1:25" hidden="1" x14ac:dyDescent="0.3">
      <c r="A2952" t="s">
        <v>6368</v>
      </c>
      <c r="B2952" t="s">
        <v>3328</v>
      </c>
      <c r="C2952" t="s">
        <v>2782</v>
      </c>
      <c r="D2952" s="2">
        <v>45007</v>
      </c>
      <c r="E2952">
        <v>355</v>
      </c>
      <c r="F2952" s="4">
        <v>0.55000000000000004</v>
      </c>
      <c r="G2952" t="s">
        <v>2779</v>
      </c>
      <c r="H2952" t="s">
        <v>2780</v>
      </c>
      <c r="I2952" t="s">
        <v>92</v>
      </c>
      <c r="J2952" t="s">
        <v>364</v>
      </c>
      <c r="K2952" t="s">
        <v>2781</v>
      </c>
      <c r="L2952" t="s">
        <v>188</v>
      </c>
      <c r="M2952">
        <v>4</v>
      </c>
      <c r="N2952">
        <v>45</v>
      </c>
      <c r="O2952" t="s">
        <v>3321</v>
      </c>
      <c r="P2952" t="s">
        <v>3322</v>
      </c>
      <c r="Q2952" s="7">
        <f>fact_orders[[#This Row],[Original Price]]*(1-fact_orders[[#This Row],[Discount%]])</f>
        <v>159.74999999999997</v>
      </c>
      <c r="R2952">
        <f>fact_orders[[#This Row],[Original Price]]*fact_orders[[#This Row],[Discount%]]</f>
        <v>195.25000000000003</v>
      </c>
      <c r="S2952">
        <f>YEAR(fact_orders[[#This Row],[Date]])</f>
        <v>2023</v>
      </c>
      <c r="T2952">
        <f>MONTH(fact_orders[[#This Row],[Date]])</f>
        <v>3</v>
      </c>
      <c r="U2952" t="str">
        <f>TEXT(fact_orders[[#This Row],[Date]],"mmm-yyyy")</f>
        <v>Mar-2023</v>
      </c>
      <c r="V2952" t="str">
        <f>"Q"&amp;ROUNDUP(MONTH(fact_orders[[#This Row],[Date]])/3,0)</f>
        <v>Q1</v>
      </c>
      <c r="W2952" t="str" cm="1">
        <f t="array" ref="W2952">_xlfn.IFS(
fact_orders[[#This Row],[dim_customers.Customer Age]]&lt;=25,"18-25",
fact_orders[[#This Row],[dim_customers.Customer Age]]&lt;=35,"26-35",
fact_orders[[#This Row],[dim_customers.Customer Age]]&lt;=45,"36-45",
fact_orders[[#This Row],[dim_customers.Customer Age]]&lt;=55,"46-55",
TRUE,"56+"
)</f>
        <v>36-45</v>
      </c>
      <c r="X2952" t="str" cm="1">
        <f t="array" ref="X2952">_xlfn.IFS(fact_orders[[#This Row],[Original Price]]&lt;250,"Under 250", fact_orders[[#This Row],[Original Price]]&lt;500, "250-499",fact_orders[[#This Row],[Original Price]]&lt;1000,"500-999",fact_orders[[#This Row],[Original Price]]&lt;2000,"1000-1999",TRUE,"2000+")</f>
        <v>250-499</v>
      </c>
      <c r="Y2952" t="str" cm="1">
        <f t="array" ref="Y2952">_xlfn.IFS(fact_orders[[#This Row],[Discount%]]&lt;0.2,"10-19%",fact_orders[[#This Row],[Discount%]]&lt;0.3,"20-29%",fact_orders[[#This Row],[Discount%]]&lt;0.4,"30-39%",fact_orders[[#This Row],[Discount%]]&lt;0.5,"40-49%",TRUE,"50%+")</f>
        <v>50%+</v>
      </c>
    </row>
    <row r="2953" spans="1:25" hidden="1" x14ac:dyDescent="0.3">
      <c r="A2953" t="s">
        <v>6369</v>
      </c>
      <c r="B2953" t="s">
        <v>3329</v>
      </c>
      <c r="C2953" t="s">
        <v>2783</v>
      </c>
      <c r="D2953" s="2">
        <v>44905</v>
      </c>
      <c r="E2953">
        <v>465</v>
      </c>
      <c r="F2953" s="4">
        <v>0.5</v>
      </c>
      <c r="G2953" t="s">
        <v>2779</v>
      </c>
      <c r="H2953" t="s">
        <v>2780</v>
      </c>
      <c r="I2953" t="s">
        <v>92</v>
      </c>
      <c r="J2953" t="s">
        <v>364</v>
      </c>
      <c r="K2953" t="s">
        <v>2781</v>
      </c>
      <c r="L2953" t="s">
        <v>188</v>
      </c>
      <c r="M2953">
        <v>3</v>
      </c>
      <c r="N2953">
        <v>35</v>
      </c>
      <c r="O2953" t="s">
        <v>3321</v>
      </c>
      <c r="P2953" t="s">
        <v>3322</v>
      </c>
      <c r="Q2953" s="7">
        <f>fact_orders[[#This Row],[Original Price]]*(1-fact_orders[[#This Row],[Discount%]])</f>
        <v>232.5</v>
      </c>
      <c r="R2953">
        <f>fact_orders[[#This Row],[Original Price]]*fact_orders[[#This Row],[Discount%]]</f>
        <v>232.5</v>
      </c>
      <c r="S2953">
        <f>YEAR(fact_orders[[#This Row],[Date]])</f>
        <v>2022</v>
      </c>
      <c r="T2953">
        <f>MONTH(fact_orders[[#This Row],[Date]])</f>
        <v>12</v>
      </c>
      <c r="U2953" t="str">
        <f>TEXT(fact_orders[[#This Row],[Date]],"mmm-yyyy")</f>
        <v>Dec-2022</v>
      </c>
      <c r="V2953" t="str">
        <f>"Q"&amp;ROUNDUP(MONTH(fact_orders[[#This Row],[Date]])/3,0)</f>
        <v>Q4</v>
      </c>
      <c r="W2953" t="str" cm="1">
        <f t="array" ref="W2953">_xlfn.IFS(
fact_orders[[#This Row],[dim_customers.Customer Age]]&lt;=25,"18-25",
fact_orders[[#This Row],[dim_customers.Customer Age]]&lt;=35,"26-35",
fact_orders[[#This Row],[dim_customers.Customer Age]]&lt;=45,"36-45",
fact_orders[[#This Row],[dim_customers.Customer Age]]&lt;=55,"46-55",
TRUE,"56+"
)</f>
        <v>26-35</v>
      </c>
      <c r="X2953" t="str" cm="1">
        <f t="array" ref="X2953">_xlfn.IFS(fact_orders[[#This Row],[Original Price]]&lt;250,"Under 250", fact_orders[[#This Row],[Original Price]]&lt;500, "250-499",fact_orders[[#This Row],[Original Price]]&lt;1000,"500-999",fact_orders[[#This Row],[Original Price]]&lt;2000,"1000-1999",TRUE,"2000+")</f>
        <v>250-499</v>
      </c>
      <c r="Y2953" t="str" cm="1">
        <f t="array" ref="Y2953">_xlfn.IFS(fact_orders[[#This Row],[Discount%]]&lt;0.2,"10-19%",fact_orders[[#This Row],[Discount%]]&lt;0.3,"20-29%",fact_orders[[#This Row],[Discount%]]&lt;0.4,"30-39%",fact_orders[[#This Row],[Discount%]]&lt;0.5,"40-49%",TRUE,"50%+")</f>
        <v>50%+</v>
      </c>
    </row>
    <row r="2954" spans="1:25" hidden="1" x14ac:dyDescent="0.3">
      <c r="A2954" t="s">
        <v>6370</v>
      </c>
      <c r="B2954" t="s">
        <v>3330</v>
      </c>
      <c r="C2954" t="s">
        <v>2784</v>
      </c>
      <c r="D2954" s="2">
        <v>44460</v>
      </c>
      <c r="E2954">
        <v>965</v>
      </c>
      <c r="F2954" s="4">
        <v>0.5</v>
      </c>
      <c r="G2954" t="s">
        <v>2779</v>
      </c>
      <c r="H2954" t="s">
        <v>2780</v>
      </c>
      <c r="I2954" t="s">
        <v>92</v>
      </c>
      <c r="J2954" t="s">
        <v>364</v>
      </c>
      <c r="K2954" t="s">
        <v>2781</v>
      </c>
      <c r="L2954" t="s">
        <v>188</v>
      </c>
      <c r="M2954">
        <v>5</v>
      </c>
      <c r="N2954">
        <v>36</v>
      </c>
      <c r="O2954" t="s">
        <v>3331</v>
      </c>
      <c r="P2954" t="s">
        <v>3332</v>
      </c>
      <c r="Q2954" s="7">
        <f>fact_orders[[#This Row],[Original Price]]*(1-fact_orders[[#This Row],[Discount%]])</f>
        <v>482.5</v>
      </c>
      <c r="R2954">
        <f>fact_orders[[#This Row],[Original Price]]*fact_orders[[#This Row],[Discount%]]</f>
        <v>482.5</v>
      </c>
      <c r="S2954">
        <f>YEAR(fact_orders[[#This Row],[Date]])</f>
        <v>2021</v>
      </c>
      <c r="T2954">
        <f>MONTH(fact_orders[[#This Row],[Date]])</f>
        <v>9</v>
      </c>
      <c r="U2954" t="str">
        <f>TEXT(fact_orders[[#This Row],[Date]],"mmm-yyyy")</f>
        <v>Sep-2021</v>
      </c>
      <c r="V2954" t="str">
        <f>"Q"&amp;ROUNDUP(MONTH(fact_orders[[#This Row],[Date]])/3,0)</f>
        <v>Q3</v>
      </c>
      <c r="W2954" t="str" cm="1">
        <f t="array" ref="W2954">_xlfn.IFS(
fact_orders[[#This Row],[dim_customers.Customer Age]]&lt;=25,"18-25",
fact_orders[[#This Row],[dim_customers.Customer Age]]&lt;=35,"26-35",
fact_orders[[#This Row],[dim_customers.Customer Age]]&lt;=45,"36-45",
fact_orders[[#This Row],[dim_customers.Customer Age]]&lt;=55,"46-55",
TRUE,"56+"
)</f>
        <v>36-45</v>
      </c>
      <c r="X2954" t="str" cm="1">
        <f t="array" ref="X2954">_xlfn.IFS(fact_orders[[#This Row],[Original Price]]&lt;250,"Under 250", fact_orders[[#This Row],[Original Price]]&lt;500, "250-499",fact_orders[[#This Row],[Original Price]]&lt;1000,"500-999",fact_orders[[#This Row],[Original Price]]&lt;2000,"1000-1999",TRUE,"2000+")</f>
        <v>500-999</v>
      </c>
      <c r="Y2954" t="str" cm="1">
        <f t="array" ref="Y2954">_xlfn.IFS(fact_orders[[#This Row],[Discount%]]&lt;0.2,"10-19%",fact_orders[[#This Row],[Discount%]]&lt;0.3,"20-29%",fact_orders[[#This Row],[Discount%]]&lt;0.4,"30-39%",fact_orders[[#This Row],[Discount%]]&lt;0.5,"40-49%",TRUE,"50%+")</f>
        <v>50%+</v>
      </c>
    </row>
    <row r="2955" spans="1:25" hidden="1" x14ac:dyDescent="0.3">
      <c r="A2955" t="s">
        <v>6371</v>
      </c>
      <c r="B2955" t="s">
        <v>3333</v>
      </c>
      <c r="C2955" t="s">
        <v>2785</v>
      </c>
      <c r="D2955" s="2">
        <v>44243</v>
      </c>
      <c r="E2955">
        <v>1158</v>
      </c>
      <c r="F2955" s="4">
        <v>0.5</v>
      </c>
      <c r="G2955" t="s">
        <v>2779</v>
      </c>
      <c r="H2955" t="s">
        <v>2780</v>
      </c>
      <c r="I2955" t="s">
        <v>92</v>
      </c>
      <c r="J2955" t="s">
        <v>364</v>
      </c>
      <c r="K2955" t="s">
        <v>2781</v>
      </c>
      <c r="L2955" t="s">
        <v>188</v>
      </c>
      <c r="M2955">
        <v>4</v>
      </c>
      <c r="N2955">
        <v>37</v>
      </c>
      <c r="O2955" t="s">
        <v>3331</v>
      </c>
      <c r="P2955" t="s">
        <v>3332</v>
      </c>
      <c r="Q2955" s="7">
        <f>fact_orders[[#This Row],[Original Price]]*(1-fact_orders[[#This Row],[Discount%]])</f>
        <v>579</v>
      </c>
      <c r="R2955">
        <f>fact_orders[[#This Row],[Original Price]]*fact_orders[[#This Row],[Discount%]]</f>
        <v>579</v>
      </c>
      <c r="S2955">
        <f>YEAR(fact_orders[[#This Row],[Date]])</f>
        <v>2021</v>
      </c>
      <c r="T2955">
        <f>MONTH(fact_orders[[#This Row],[Date]])</f>
        <v>2</v>
      </c>
      <c r="U2955" t="str">
        <f>TEXT(fact_orders[[#This Row],[Date]],"mmm-yyyy")</f>
        <v>Feb-2021</v>
      </c>
      <c r="V2955" t="str">
        <f>"Q"&amp;ROUNDUP(MONTH(fact_orders[[#This Row],[Date]])/3,0)</f>
        <v>Q1</v>
      </c>
      <c r="W2955" t="str" cm="1">
        <f t="array" ref="W2955">_xlfn.IFS(
fact_orders[[#This Row],[dim_customers.Customer Age]]&lt;=25,"18-25",
fact_orders[[#This Row],[dim_customers.Customer Age]]&lt;=35,"26-35",
fact_orders[[#This Row],[dim_customers.Customer Age]]&lt;=45,"36-45",
fact_orders[[#This Row],[dim_customers.Customer Age]]&lt;=55,"46-55",
TRUE,"56+"
)</f>
        <v>36-45</v>
      </c>
      <c r="X2955" t="str" cm="1">
        <f t="array" ref="X2955">_xlfn.IFS(fact_orders[[#This Row],[Original Price]]&lt;250,"Under 250", fact_orders[[#This Row],[Original Price]]&lt;500, "250-499",fact_orders[[#This Row],[Original Price]]&lt;1000,"500-999",fact_orders[[#This Row],[Original Price]]&lt;2000,"1000-1999",TRUE,"2000+")</f>
        <v>1000-1999</v>
      </c>
      <c r="Y2955" t="str" cm="1">
        <f t="array" ref="Y2955">_xlfn.IFS(fact_orders[[#This Row],[Discount%]]&lt;0.2,"10-19%",fact_orders[[#This Row],[Discount%]]&lt;0.3,"20-29%",fact_orders[[#This Row],[Discount%]]&lt;0.4,"30-39%",fact_orders[[#This Row],[Discount%]]&lt;0.5,"40-49%",TRUE,"50%+")</f>
        <v>50%+</v>
      </c>
    </row>
    <row r="2956" spans="1:25" hidden="1" x14ac:dyDescent="0.3">
      <c r="A2956" t="s">
        <v>6372</v>
      </c>
      <c r="B2956" t="s">
        <v>3334</v>
      </c>
      <c r="C2956" t="s">
        <v>2786</v>
      </c>
      <c r="D2956" s="2">
        <v>44367</v>
      </c>
      <c r="E2956">
        <v>264</v>
      </c>
      <c r="F2956" s="4">
        <v>0.5</v>
      </c>
      <c r="G2956" t="s">
        <v>2779</v>
      </c>
      <c r="H2956" t="s">
        <v>2780</v>
      </c>
      <c r="I2956" t="s">
        <v>92</v>
      </c>
      <c r="J2956" t="s">
        <v>364</v>
      </c>
      <c r="K2956" t="s">
        <v>2781</v>
      </c>
      <c r="L2956" t="s">
        <v>16</v>
      </c>
      <c r="M2956">
        <v>3</v>
      </c>
      <c r="N2956">
        <v>26</v>
      </c>
      <c r="O2956" t="s">
        <v>3331</v>
      </c>
      <c r="P2956" t="s">
        <v>3332</v>
      </c>
      <c r="Q2956" s="7">
        <f>fact_orders[[#This Row],[Original Price]]*(1-fact_orders[[#This Row],[Discount%]])</f>
        <v>132</v>
      </c>
      <c r="R2956">
        <f>fact_orders[[#This Row],[Original Price]]*fact_orders[[#This Row],[Discount%]]</f>
        <v>132</v>
      </c>
      <c r="S2956">
        <f>YEAR(fact_orders[[#This Row],[Date]])</f>
        <v>2021</v>
      </c>
      <c r="T2956">
        <f>MONTH(fact_orders[[#This Row],[Date]])</f>
        <v>6</v>
      </c>
      <c r="U2956" t="str">
        <f>TEXT(fact_orders[[#This Row],[Date]],"mmm-yyyy")</f>
        <v>Jun-2021</v>
      </c>
      <c r="V2956" t="str">
        <f>"Q"&amp;ROUNDUP(MONTH(fact_orders[[#This Row],[Date]])/3,0)</f>
        <v>Q2</v>
      </c>
      <c r="W2956" t="str" cm="1">
        <f t="array" ref="W2956">_xlfn.IFS(
fact_orders[[#This Row],[dim_customers.Customer Age]]&lt;=25,"18-25",
fact_orders[[#This Row],[dim_customers.Customer Age]]&lt;=35,"26-35",
fact_orders[[#This Row],[dim_customers.Customer Age]]&lt;=45,"36-45",
fact_orders[[#This Row],[dim_customers.Customer Age]]&lt;=55,"46-55",
TRUE,"56+"
)</f>
        <v>26-35</v>
      </c>
      <c r="X2956" t="str" cm="1">
        <f t="array" ref="X2956">_xlfn.IFS(fact_orders[[#This Row],[Original Price]]&lt;250,"Under 250", fact_orders[[#This Row],[Original Price]]&lt;500, "250-499",fact_orders[[#This Row],[Original Price]]&lt;1000,"500-999",fact_orders[[#This Row],[Original Price]]&lt;2000,"1000-1999",TRUE,"2000+")</f>
        <v>250-499</v>
      </c>
      <c r="Y2956" t="str" cm="1">
        <f t="array" ref="Y2956">_xlfn.IFS(fact_orders[[#This Row],[Discount%]]&lt;0.2,"10-19%",fact_orders[[#This Row],[Discount%]]&lt;0.3,"20-29%",fact_orders[[#This Row],[Discount%]]&lt;0.4,"30-39%",fact_orders[[#This Row],[Discount%]]&lt;0.5,"40-49%",TRUE,"50%+")</f>
        <v>50%+</v>
      </c>
    </row>
    <row r="2957" spans="1:25" hidden="1" x14ac:dyDescent="0.3">
      <c r="A2957" t="s">
        <v>6373</v>
      </c>
      <c r="B2957" t="s">
        <v>3335</v>
      </c>
      <c r="C2957" t="s">
        <v>2787</v>
      </c>
      <c r="D2957" s="2">
        <v>44668</v>
      </c>
      <c r="E2957">
        <v>433</v>
      </c>
      <c r="F2957" s="4">
        <v>0.5</v>
      </c>
      <c r="G2957" t="s">
        <v>2779</v>
      </c>
      <c r="H2957" t="s">
        <v>2780</v>
      </c>
      <c r="I2957" t="s">
        <v>92</v>
      </c>
      <c r="J2957" t="s">
        <v>364</v>
      </c>
      <c r="K2957" t="s">
        <v>2781</v>
      </c>
      <c r="L2957" t="s">
        <v>16</v>
      </c>
      <c r="M2957">
        <v>5</v>
      </c>
      <c r="N2957">
        <v>27</v>
      </c>
      <c r="O2957" t="s">
        <v>3331</v>
      </c>
      <c r="P2957" t="s">
        <v>3332</v>
      </c>
      <c r="Q2957" s="7">
        <f>fact_orders[[#This Row],[Original Price]]*(1-fact_orders[[#This Row],[Discount%]])</f>
        <v>216.5</v>
      </c>
      <c r="R2957">
        <f>fact_orders[[#This Row],[Original Price]]*fact_orders[[#This Row],[Discount%]]</f>
        <v>216.5</v>
      </c>
      <c r="S2957">
        <f>YEAR(fact_orders[[#This Row],[Date]])</f>
        <v>2022</v>
      </c>
      <c r="T2957">
        <f>MONTH(fact_orders[[#This Row],[Date]])</f>
        <v>4</v>
      </c>
      <c r="U2957" t="str">
        <f>TEXT(fact_orders[[#This Row],[Date]],"mmm-yyyy")</f>
        <v>Apr-2022</v>
      </c>
      <c r="V2957" t="str">
        <f>"Q"&amp;ROUNDUP(MONTH(fact_orders[[#This Row],[Date]])/3,0)</f>
        <v>Q2</v>
      </c>
      <c r="W2957" t="str" cm="1">
        <f t="array" ref="W2957">_xlfn.IFS(
fact_orders[[#This Row],[dim_customers.Customer Age]]&lt;=25,"18-25",
fact_orders[[#This Row],[dim_customers.Customer Age]]&lt;=35,"26-35",
fact_orders[[#This Row],[dim_customers.Customer Age]]&lt;=45,"36-45",
fact_orders[[#This Row],[dim_customers.Customer Age]]&lt;=55,"46-55",
TRUE,"56+"
)</f>
        <v>26-35</v>
      </c>
      <c r="X2957" t="str" cm="1">
        <f t="array" ref="X2957">_xlfn.IFS(fact_orders[[#This Row],[Original Price]]&lt;250,"Under 250", fact_orders[[#This Row],[Original Price]]&lt;500, "250-499",fact_orders[[#This Row],[Original Price]]&lt;1000,"500-999",fact_orders[[#This Row],[Original Price]]&lt;2000,"1000-1999",TRUE,"2000+")</f>
        <v>250-499</v>
      </c>
      <c r="Y2957" t="str" cm="1">
        <f t="array" ref="Y2957">_xlfn.IFS(fact_orders[[#This Row],[Discount%]]&lt;0.2,"10-19%",fact_orders[[#This Row],[Discount%]]&lt;0.3,"20-29%",fact_orders[[#This Row],[Discount%]]&lt;0.4,"30-39%",fact_orders[[#This Row],[Discount%]]&lt;0.5,"40-49%",TRUE,"50%+")</f>
        <v>50%+</v>
      </c>
    </row>
    <row r="2958" spans="1:25" hidden="1" x14ac:dyDescent="0.3">
      <c r="A2958" t="s">
        <v>6374</v>
      </c>
      <c r="B2958" t="s">
        <v>3336</v>
      </c>
      <c r="C2958" t="s">
        <v>2788</v>
      </c>
      <c r="D2958" s="2">
        <v>44893</v>
      </c>
      <c r="E2958">
        <v>562</v>
      </c>
      <c r="F2958" s="4">
        <v>0.3</v>
      </c>
      <c r="G2958" t="s">
        <v>2779</v>
      </c>
      <c r="H2958" t="s">
        <v>2780</v>
      </c>
      <c r="I2958" t="s">
        <v>92</v>
      </c>
      <c r="J2958" t="s">
        <v>364</v>
      </c>
      <c r="K2958" t="s">
        <v>2789</v>
      </c>
      <c r="L2958" t="s">
        <v>16</v>
      </c>
      <c r="M2958">
        <v>5</v>
      </c>
      <c r="N2958">
        <v>28</v>
      </c>
      <c r="O2958" t="s">
        <v>3337</v>
      </c>
      <c r="P2958" t="s">
        <v>3332</v>
      </c>
      <c r="Q2958" s="7">
        <f>fact_orders[[#This Row],[Original Price]]*(1-fact_orders[[#This Row],[Discount%]])</f>
        <v>393.4</v>
      </c>
      <c r="R2958">
        <f>fact_orders[[#This Row],[Original Price]]*fact_orders[[#This Row],[Discount%]]</f>
        <v>168.6</v>
      </c>
      <c r="S2958">
        <f>YEAR(fact_orders[[#This Row],[Date]])</f>
        <v>2022</v>
      </c>
      <c r="T2958">
        <f>MONTH(fact_orders[[#This Row],[Date]])</f>
        <v>11</v>
      </c>
      <c r="U2958" t="str">
        <f>TEXT(fact_orders[[#This Row],[Date]],"mmm-yyyy")</f>
        <v>Nov-2022</v>
      </c>
      <c r="V2958" t="str">
        <f>"Q"&amp;ROUNDUP(MONTH(fact_orders[[#This Row],[Date]])/3,0)</f>
        <v>Q4</v>
      </c>
      <c r="W2958" t="str" cm="1">
        <f t="array" ref="W2958">_xlfn.IFS(
fact_orders[[#This Row],[dim_customers.Customer Age]]&lt;=25,"18-25",
fact_orders[[#This Row],[dim_customers.Customer Age]]&lt;=35,"26-35",
fact_orders[[#This Row],[dim_customers.Customer Age]]&lt;=45,"36-45",
fact_orders[[#This Row],[dim_customers.Customer Age]]&lt;=55,"46-55",
TRUE,"56+"
)</f>
        <v>26-35</v>
      </c>
      <c r="X2958" t="str" cm="1">
        <f t="array" ref="X2958">_xlfn.IFS(fact_orders[[#This Row],[Original Price]]&lt;250,"Under 250", fact_orders[[#This Row],[Original Price]]&lt;500, "250-499",fact_orders[[#This Row],[Original Price]]&lt;1000,"500-999",fact_orders[[#This Row],[Original Price]]&lt;2000,"1000-1999",TRUE,"2000+")</f>
        <v>500-999</v>
      </c>
      <c r="Y2958" t="str" cm="1">
        <f t="array" ref="Y2958">_xlfn.IFS(fact_orders[[#This Row],[Discount%]]&lt;0.2,"10-19%",fact_orders[[#This Row],[Discount%]]&lt;0.3,"20-29%",fact_orders[[#This Row],[Discount%]]&lt;0.4,"30-39%",fact_orders[[#This Row],[Discount%]]&lt;0.5,"40-49%",TRUE,"50%+")</f>
        <v>30-39%</v>
      </c>
    </row>
    <row r="2959" spans="1:25" hidden="1" x14ac:dyDescent="0.3">
      <c r="A2959" t="s">
        <v>6375</v>
      </c>
      <c r="B2959" t="s">
        <v>3338</v>
      </c>
      <c r="C2959" t="s">
        <v>2790</v>
      </c>
      <c r="D2959" s="2">
        <v>44740</v>
      </c>
      <c r="E2959">
        <v>423</v>
      </c>
      <c r="F2959" s="4">
        <v>0.32</v>
      </c>
      <c r="G2959" t="s">
        <v>2779</v>
      </c>
      <c r="H2959" t="s">
        <v>2780</v>
      </c>
      <c r="I2959" t="s">
        <v>92</v>
      </c>
      <c r="J2959" t="s">
        <v>364</v>
      </c>
      <c r="K2959" t="s">
        <v>2789</v>
      </c>
      <c r="L2959" t="s">
        <v>16</v>
      </c>
      <c r="M2959">
        <v>4</v>
      </c>
      <c r="N2959">
        <v>29</v>
      </c>
      <c r="O2959" t="s">
        <v>3337</v>
      </c>
      <c r="P2959" t="s">
        <v>3332</v>
      </c>
      <c r="Q2959" s="7">
        <f>fact_orders[[#This Row],[Original Price]]*(1-fact_orders[[#This Row],[Discount%]])</f>
        <v>287.64</v>
      </c>
      <c r="R2959">
        <f>fact_orders[[#This Row],[Original Price]]*fact_orders[[#This Row],[Discount%]]</f>
        <v>135.36000000000001</v>
      </c>
      <c r="S2959">
        <f>YEAR(fact_orders[[#This Row],[Date]])</f>
        <v>2022</v>
      </c>
      <c r="T2959">
        <f>MONTH(fact_orders[[#This Row],[Date]])</f>
        <v>6</v>
      </c>
      <c r="U2959" t="str">
        <f>TEXT(fact_orders[[#This Row],[Date]],"mmm-yyyy")</f>
        <v>Jun-2022</v>
      </c>
      <c r="V2959" t="str">
        <f>"Q"&amp;ROUNDUP(MONTH(fact_orders[[#This Row],[Date]])/3,0)</f>
        <v>Q2</v>
      </c>
      <c r="W2959" t="str" cm="1">
        <f t="array" ref="W2959">_xlfn.IFS(
fact_orders[[#This Row],[dim_customers.Customer Age]]&lt;=25,"18-25",
fact_orders[[#This Row],[dim_customers.Customer Age]]&lt;=35,"26-35",
fact_orders[[#This Row],[dim_customers.Customer Age]]&lt;=45,"36-45",
fact_orders[[#This Row],[dim_customers.Customer Age]]&lt;=55,"46-55",
TRUE,"56+"
)</f>
        <v>26-35</v>
      </c>
      <c r="X2959" t="str" cm="1">
        <f t="array" ref="X2959">_xlfn.IFS(fact_orders[[#This Row],[Original Price]]&lt;250,"Under 250", fact_orders[[#This Row],[Original Price]]&lt;500, "250-499",fact_orders[[#This Row],[Original Price]]&lt;1000,"500-999",fact_orders[[#This Row],[Original Price]]&lt;2000,"1000-1999",TRUE,"2000+")</f>
        <v>250-499</v>
      </c>
      <c r="Y2959" t="str" cm="1">
        <f t="array" ref="Y2959">_xlfn.IFS(fact_orders[[#This Row],[Discount%]]&lt;0.2,"10-19%",fact_orders[[#This Row],[Discount%]]&lt;0.3,"20-29%",fact_orders[[#This Row],[Discount%]]&lt;0.4,"30-39%",fact_orders[[#This Row],[Discount%]]&lt;0.5,"40-49%",TRUE,"50%+")</f>
        <v>30-39%</v>
      </c>
    </row>
    <row r="2960" spans="1:25" hidden="1" x14ac:dyDescent="0.3">
      <c r="A2960" t="s">
        <v>6376</v>
      </c>
      <c r="B2960" t="s">
        <v>3339</v>
      </c>
      <c r="C2960" t="s">
        <v>2791</v>
      </c>
      <c r="D2960" s="2">
        <v>44820</v>
      </c>
      <c r="E2960">
        <v>621</v>
      </c>
      <c r="F2960" s="4">
        <v>0.25</v>
      </c>
      <c r="G2960" t="s">
        <v>2779</v>
      </c>
      <c r="H2960" t="s">
        <v>2780</v>
      </c>
      <c r="I2960" t="s">
        <v>92</v>
      </c>
      <c r="J2960" t="s">
        <v>364</v>
      </c>
      <c r="K2960" t="s">
        <v>2789</v>
      </c>
      <c r="L2960" t="s">
        <v>23</v>
      </c>
      <c r="M2960">
        <v>2</v>
      </c>
      <c r="N2960">
        <v>30</v>
      </c>
      <c r="O2960" t="s">
        <v>3337</v>
      </c>
      <c r="P2960" t="s">
        <v>3332</v>
      </c>
      <c r="Q2960" s="7">
        <f>fact_orders[[#This Row],[Original Price]]*(1-fact_orders[[#This Row],[Discount%]])</f>
        <v>465.75</v>
      </c>
      <c r="R2960">
        <f>fact_orders[[#This Row],[Original Price]]*fact_orders[[#This Row],[Discount%]]</f>
        <v>155.25</v>
      </c>
      <c r="S2960">
        <f>YEAR(fact_orders[[#This Row],[Date]])</f>
        <v>2022</v>
      </c>
      <c r="T2960">
        <f>MONTH(fact_orders[[#This Row],[Date]])</f>
        <v>9</v>
      </c>
      <c r="U2960" t="str">
        <f>TEXT(fact_orders[[#This Row],[Date]],"mmm-yyyy")</f>
        <v>Sep-2022</v>
      </c>
      <c r="V2960" t="str">
        <f>"Q"&amp;ROUNDUP(MONTH(fact_orders[[#This Row],[Date]])/3,0)</f>
        <v>Q3</v>
      </c>
      <c r="W2960" t="str" cm="1">
        <f t="array" ref="W2960">_xlfn.IFS(
fact_orders[[#This Row],[dim_customers.Customer Age]]&lt;=25,"18-25",
fact_orders[[#This Row],[dim_customers.Customer Age]]&lt;=35,"26-35",
fact_orders[[#This Row],[dim_customers.Customer Age]]&lt;=45,"36-45",
fact_orders[[#This Row],[dim_customers.Customer Age]]&lt;=55,"46-55",
TRUE,"56+"
)</f>
        <v>26-35</v>
      </c>
      <c r="X2960" t="str" cm="1">
        <f t="array" ref="X2960">_xlfn.IFS(fact_orders[[#This Row],[Original Price]]&lt;250,"Under 250", fact_orders[[#This Row],[Original Price]]&lt;500, "250-499",fact_orders[[#This Row],[Original Price]]&lt;1000,"500-999",fact_orders[[#This Row],[Original Price]]&lt;2000,"1000-1999",TRUE,"2000+")</f>
        <v>500-999</v>
      </c>
      <c r="Y2960" t="str" cm="1">
        <f t="array" ref="Y2960">_xlfn.IFS(fact_orders[[#This Row],[Discount%]]&lt;0.2,"10-19%",fact_orders[[#This Row],[Discount%]]&lt;0.3,"20-29%",fact_orders[[#This Row],[Discount%]]&lt;0.4,"30-39%",fact_orders[[#This Row],[Discount%]]&lt;0.5,"40-49%",TRUE,"50%+")</f>
        <v>20-29%</v>
      </c>
    </row>
    <row r="2961" spans="1:25" hidden="1" x14ac:dyDescent="0.3">
      <c r="A2961" t="s">
        <v>6377</v>
      </c>
      <c r="B2961" t="s">
        <v>3340</v>
      </c>
      <c r="C2961" t="s">
        <v>2792</v>
      </c>
      <c r="D2961" s="2">
        <v>44324</v>
      </c>
      <c r="E2961">
        <v>333</v>
      </c>
      <c r="F2961" s="4">
        <v>0.45</v>
      </c>
      <c r="G2961" t="s">
        <v>2779</v>
      </c>
      <c r="H2961" t="s">
        <v>2780</v>
      </c>
      <c r="I2961" t="s">
        <v>92</v>
      </c>
      <c r="J2961" t="s">
        <v>364</v>
      </c>
      <c r="K2961" t="s">
        <v>2789</v>
      </c>
      <c r="L2961" t="s">
        <v>23</v>
      </c>
      <c r="M2961">
        <v>3</v>
      </c>
      <c r="N2961">
        <v>31</v>
      </c>
      <c r="O2961" t="s">
        <v>3341</v>
      </c>
      <c r="P2961" t="s">
        <v>3332</v>
      </c>
      <c r="Q2961" s="7">
        <f>fact_orders[[#This Row],[Original Price]]*(1-fact_orders[[#This Row],[Discount%]])</f>
        <v>183.15</v>
      </c>
      <c r="R2961">
        <f>fact_orders[[#This Row],[Original Price]]*fact_orders[[#This Row],[Discount%]]</f>
        <v>149.85</v>
      </c>
      <c r="S2961">
        <f>YEAR(fact_orders[[#This Row],[Date]])</f>
        <v>2021</v>
      </c>
      <c r="T2961">
        <f>MONTH(fact_orders[[#This Row],[Date]])</f>
        <v>5</v>
      </c>
      <c r="U2961" t="str">
        <f>TEXT(fact_orders[[#This Row],[Date]],"mmm-yyyy")</f>
        <v>May-2021</v>
      </c>
      <c r="V2961" t="str">
        <f>"Q"&amp;ROUNDUP(MONTH(fact_orders[[#This Row],[Date]])/3,0)</f>
        <v>Q2</v>
      </c>
      <c r="W2961" t="str" cm="1">
        <f t="array" ref="W2961">_xlfn.IFS(
fact_orders[[#This Row],[dim_customers.Customer Age]]&lt;=25,"18-25",
fact_orders[[#This Row],[dim_customers.Customer Age]]&lt;=35,"26-35",
fact_orders[[#This Row],[dim_customers.Customer Age]]&lt;=45,"36-45",
fact_orders[[#This Row],[dim_customers.Customer Age]]&lt;=55,"46-55",
TRUE,"56+"
)</f>
        <v>26-35</v>
      </c>
      <c r="X2961" t="str" cm="1">
        <f t="array" ref="X2961">_xlfn.IFS(fact_orders[[#This Row],[Original Price]]&lt;250,"Under 250", fact_orders[[#This Row],[Original Price]]&lt;500, "250-499",fact_orders[[#This Row],[Original Price]]&lt;1000,"500-999",fact_orders[[#This Row],[Original Price]]&lt;2000,"1000-1999",TRUE,"2000+")</f>
        <v>250-499</v>
      </c>
      <c r="Y2961" t="str" cm="1">
        <f t="array" ref="Y2961">_xlfn.IFS(fact_orders[[#This Row],[Discount%]]&lt;0.2,"10-19%",fact_orders[[#This Row],[Discount%]]&lt;0.3,"20-29%",fact_orders[[#This Row],[Discount%]]&lt;0.4,"30-39%",fact_orders[[#This Row],[Discount%]]&lt;0.5,"40-49%",TRUE,"50%+")</f>
        <v>40-49%</v>
      </c>
    </row>
    <row r="2962" spans="1:25" hidden="1" x14ac:dyDescent="0.3">
      <c r="A2962" t="s">
        <v>6378</v>
      </c>
      <c r="B2962" t="s">
        <v>3342</v>
      </c>
      <c r="C2962" t="s">
        <v>2793</v>
      </c>
      <c r="D2962" s="2">
        <v>44239</v>
      </c>
      <c r="E2962">
        <v>236</v>
      </c>
      <c r="F2962" s="4">
        <v>0.15</v>
      </c>
      <c r="G2962" t="s">
        <v>2779</v>
      </c>
      <c r="H2962" t="s">
        <v>2780</v>
      </c>
      <c r="I2962" t="s">
        <v>92</v>
      </c>
      <c r="J2962" t="s">
        <v>364</v>
      </c>
      <c r="K2962" t="s">
        <v>2789</v>
      </c>
      <c r="L2962" t="s">
        <v>23</v>
      </c>
      <c r="M2962">
        <v>4</v>
      </c>
      <c r="N2962">
        <v>32</v>
      </c>
      <c r="O2962" t="s">
        <v>3341</v>
      </c>
      <c r="P2962" t="s">
        <v>3332</v>
      </c>
      <c r="Q2962" s="7">
        <f>fact_orders[[#This Row],[Original Price]]*(1-fact_orders[[#This Row],[Discount%]])</f>
        <v>200.6</v>
      </c>
      <c r="R2962">
        <f>fact_orders[[#This Row],[Original Price]]*fact_orders[[#This Row],[Discount%]]</f>
        <v>35.4</v>
      </c>
      <c r="S2962">
        <f>YEAR(fact_orders[[#This Row],[Date]])</f>
        <v>2021</v>
      </c>
      <c r="T2962">
        <f>MONTH(fact_orders[[#This Row],[Date]])</f>
        <v>2</v>
      </c>
      <c r="U2962" t="str">
        <f>TEXT(fact_orders[[#This Row],[Date]],"mmm-yyyy")</f>
        <v>Feb-2021</v>
      </c>
      <c r="V2962" t="str">
        <f>"Q"&amp;ROUNDUP(MONTH(fact_orders[[#This Row],[Date]])/3,0)</f>
        <v>Q1</v>
      </c>
      <c r="W2962" t="str" cm="1">
        <f t="array" ref="W2962">_xlfn.IFS(
fact_orders[[#This Row],[dim_customers.Customer Age]]&lt;=25,"18-25",
fact_orders[[#This Row],[dim_customers.Customer Age]]&lt;=35,"26-35",
fact_orders[[#This Row],[dim_customers.Customer Age]]&lt;=45,"36-45",
fact_orders[[#This Row],[dim_customers.Customer Age]]&lt;=55,"46-55",
TRUE,"56+"
)</f>
        <v>26-35</v>
      </c>
      <c r="X2962" t="str" cm="1">
        <f t="array" ref="X2962">_xlfn.IFS(fact_orders[[#This Row],[Original Price]]&lt;250,"Under 250", fact_orders[[#This Row],[Original Price]]&lt;500, "250-499",fact_orders[[#This Row],[Original Price]]&lt;1000,"500-999",fact_orders[[#This Row],[Original Price]]&lt;2000,"1000-1999",TRUE,"2000+")</f>
        <v>Under 250</v>
      </c>
      <c r="Y2962" t="str" cm="1">
        <f t="array" ref="Y2962">_xlfn.IFS(fact_orders[[#This Row],[Discount%]]&lt;0.2,"10-19%",fact_orders[[#This Row],[Discount%]]&lt;0.3,"20-29%",fact_orders[[#This Row],[Discount%]]&lt;0.4,"30-39%",fact_orders[[#This Row],[Discount%]]&lt;0.5,"40-49%",TRUE,"50%+")</f>
        <v>10-19%</v>
      </c>
    </row>
    <row r="2963" spans="1:25" hidden="1" x14ac:dyDescent="0.3">
      <c r="A2963" t="s">
        <v>6379</v>
      </c>
      <c r="B2963" t="s">
        <v>3343</v>
      </c>
      <c r="C2963" t="s">
        <v>2794</v>
      </c>
      <c r="D2963" s="2">
        <v>44246</v>
      </c>
      <c r="E2963">
        <v>456</v>
      </c>
      <c r="F2963" s="4">
        <v>0.33</v>
      </c>
      <c r="G2963" t="s">
        <v>2779</v>
      </c>
      <c r="H2963" t="s">
        <v>2780</v>
      </c>
      <c r="I2963" t="s">
        <v>92</v>
      </c>
      <c r="J2963" t="s">
        <v>364</v>
      </c>
      <c r="K2963" t="s">
        <v>2795</v>
      </c>
      <c r="L2963" t="s">
        <v>14</v>
      </c>
      <c r="M2963">
        <v>5</v>
      </c>
      <c r="N2963">
        <v>33</v>
      </c>
      <c r="O2963" t="s">
        <v>3341</v>
      </c>
      <c r="P2963" t="s">
        <v>3332</v>
      </c>
      <c r="Q2963" s="7">
        <f>fact_orders[[#This Row],[Original Price]]*(1-fact_orders[[#This Row],[Discount%]])</f>
        <v>305.52</v>
      </c>
      <c r="R2963">
        <f>fact_orders[[#This Row],[Original Price]]*fact_orders[[#This Row],[Discount%]]</f>
        <v>150.48000000000002</v>
      </c>
      <c r="S2963">
        <f>YEAR(fact_orders[[#This Row],[Date]])</f>
        <v>2021</v>
      </c>
      <c r="T2963">
        <f>MONTH(fact_orders[[#This Row],[Date]])</f>
        <v>2</v>
      </c>
      <c r="U2963" t="str">
        <f>TEXT(fact_orders[[#This Row],[Date]],"mmm-yyyy")</f>
        <v>Feb-2021</v>
      </c>
      <c r="V2963" t="str">
        <f>"Q"&amp;ROUNDUP(MONTH(fact_orders[[#This Row],[Date]])/3,0)</f>
        <v>Q1</v>
      </c>
      <c r="W2963" t="str" cm="1">
        <f t="array" ref="W2963">_xlfn.IFS(
fact_orders[[#This Row],[dim_customers.Customer Age]]&lt;=25,"18-25",
fact_orders[[#This Row],[dim_customers.Customer Age]]&lt;=35,"26-35",
fact_orders[[#This Row],[dim_customers.Customer Age]]&lt;=45,"36-45",
fact_orders[[#This Row],[dim_customers.Customer Age]]&lt;=55,"46-55",
TRUE,"56+"
)</f>
        <v>26-35</v>
      </c>
      <c r="X2963" t="str" cm="1">
        <f t="array" ref="X2963">_xlfn.IFS(fact_orders[[#This Row],[Original Price]]&lt;250,"Under 250", fact_orders[[#This Row],[Original Price]]&lt;500, "250-499",fact_orders[[#This Row],[Original Price]]&lt;1000,"500-999",fact_orders[[#This Row],[Original Price]]&lt;2000,"1000-1999",TRUE,"2000+")</f>
        <v>250-499</v>
      </c>
      <c r="Y2963" t="str" cm="1">
        <f t="array" ref="Y2963">_xlfn.IFS(fact_orders[[#This Row],[Discount%]]&lt;0.2,"10-19%",fact_orders[[#This Row],[Discount%]]&lt;0.3,"20-29%",fact_orders[[#This Row],[Discount%]]&lt;0.4,"30-39%",fact_orders[[#This Row],[Discount%]]&lt;0.5,"40-49%",TRUE,"50%+")</f>
        <v>30-39%</v>
      </c>
    </row>
    <row r="2964" spans="1:25" hidden="1" x14ac:dyDescent="0.3">
      <c r="A2964" t="s">
        <v>6380</v>
      </c>
      <c r="B2964" t="s">
        <v>3344</v>
      </c>
      <c r="C2964" t="s">
        <v>2796</v>
      </c>
      <c r="D2964" s="2">
        <v>44438</v>
      </c>
      <c r="E2964">
        <v>963</v>
      </c>
      <c r="F2964" s="4">
        <v>0.42</v>
      </c>
      <c r="G2964" t="s">
        <v>2779</v>
      </c>
      <c r="H2964" t="s">
        <v>2780</v>
      </c>
      <c r="I2964" t="s">
        <v>92</v>
      </c>
      <c r="J2964" t="s">
        <v>364</v>
      </c>
      <c r="K2964" t="s">
        <v>2795</v>
      </c>
      <c r="L2964" t="s">
        <v>237</v>
      </c>
      <c r="M2964">
        <v>4</v>
      </c>
      <c r="N2964">
        <v>44</v>
      </c>
      <c r="O2964" t="s">
        <v>3345</v>
      </c>
      <c r="P2964" t="s">
        <v>3332</v>
      </c>
      <c r="Q2964" s="7">
        <f>fact_orders[[#This Row],[Original Price]]*(1-fact_orders[[#This Row],[Discount%]])</f>
        <v>558.54000000000008</v>
      </c>
      <c r="R2964">
        <f>fact_orders[[#This Row],[Original Price]]*fact_orders[[#This Row],[Discount%]]</f>
        <v>404.46</v>
      </c>
      <c r="S2964">
        <f>YEAR(fact_orders[[#This Row],[Date]])</f>
        <v>2021</v>
      </c>
      <c r="T2964">
        <f>MONTH(fact_orders[[#This Row],[Date]])</f>
        <v>8</v>
      </c>
      <c r="U2964" t="str">
        <f>TEXT(fact_orders[[#This Row],[Date]],"mmm-yyyy")</f>
        <v>Aug-2021</v>
      </c>
      <c r="V2964" t="str">
        <f>"Q"&amp;ROUNDUP(MONTH(fact_orders[[#This Row],[Date]])/3,0)</f>
        <v>Q3</v>
      </c>
      <c r="W2964" t="str" cm="1">
        <f t="array" ref="W2964">_xlfn.IFS(
fact_orders[[#This Row],[dim_customers.Customer Age]]&lt;=25,"18-25",
fact_orders[[#This Row],[dim_customers.Customer Age]]&lt;=35,"26-35",
fact_orders[[#This Row],[dim_customers.Customer Age]]&lt;=45,"36-45",
fact_orders[[#This Row],[dim_customers.Customer Age]]&lt;=55,"46-55",
TRUE,"56+"
)</f>
        <v>36-45</v>
      </c>
      <c r="X2964" t="str" cm="1">
        <f t="array" ref="X2964">_xlfn.IFS(fact_orders[[#This Row],[Original Price]]&lt;250,"Under 250", fact_orders[[#This Row],[Original Price]]&lt;500, "250-499",fact_orders[[#This Row],[Original Price]]&lt;1000,"500-999",fact_orders[[#This Row],[Original Price]]&lt;2000,"1000-1999",TRUE,"2000+")</f>
        <v>500-999</v>
      </c>
      <c r="Y2964" t="str" cm="1">
        <f t="array" ref="Y2964">_xlfn.IFS(fact_orders[[#This Row],[Discount%]]&lt;0.2,"10-19%",fact_orders[[#This Row],[Discount%]]&lt;0.3,"20-29%",fact_orders[[#This Row],[Discount%]]&lt;0.4,"30-39%",fact_orders[[#This Row],[Discount%]]&lt;0.5,"40-49%",TRUE,"50%+")</f>
        <v>40-49%</v>
      </c>
    </row>
    <row r="2965" spans="1:25" hidden="1" x14ac:dyDescent="0.3">
      <c r="A2965" t="s">
        <v>6381</v>
      </c>
      <c r="B2965" t="s">
        <v>3346</v>
      </c>
      <c r="C2965" t="s">
        <v>2797</v>
      </c>
      <c r="D2965" s="2">
        <v>44349</v>
      </c>
      <c r="E2965">
        <v>234</v>
      </c>
      <c r="F2965" s="4">
        <v>0.42</v>
      </c>
      <c r="G2965" t="s">
        <v>2779</v>
      </c>
      <c r="H2965" t="s">
        <v>2780</v>
      </c>
      <c r="I2965" t="s">
        <v>92</v>
      </c>
      <c r="J2965" t="s">
        <v>1234</v>
      </c>
      <c r="K2965" t="s">
        <v>2795</v>
      </c>
      <c r="L2965" t="s">
        <v>237</v>
      </c>
      <c r="M2965">
        <v>4</v>
      </c>
      <c r="N2965">
        <v>45</v>
      </c>
      <c r="O2965" t="s">
        <v>3345</v>
      </c>
      <c r="P2965" t="s">
        <v>3332</v>
      </c>
      <c r="Q2965" s="7">
        <f>fact_orders[[#This Row],[Original Price]]*(1-fact_orders[[#This Row],[Discount%]])</f>
        <v>135.72000000000003</v>
      </c>
      <c r="R2965">
        <f>fact_orders[[#This Row],[Original Price]]*fact_orders[[#This Row],[Discount%]]</f>
        <v>98.28</v>
      </c>
      <c r="S2965">
        <f>YEAR(fact_orders[[#This Row],[Date]])</f>
        <v>2021</v>
      </c>
      <c r="T2965">
        <f>MONTH(fact_orders[[#This Row],[Date]])</f>
        <v>6</v>
      </c>
      <c r="U2965" t="str">
        <f>TEXT(fact_orders[[#This Row],[Date]],"mmm-yyyy")</f>
        <v>Jun-2021</v>
      </c>
      <c r="V2965" t="str">
        <f>"Q"&amp;ROUNDUP(MONTH(fact_orders[[#This Row],[Date]])/3,0)</f>
        <v>Q2</v>
      </c>
      <c r="W2965" t="str" cm="1">
        <f t="array" ref="W2965">_xlfn.IFS(
fact_orders[[#This Row],[dim_customers.Customer Age]]&lt;=25,"18-25",
fact_orders[[#This Row],[dim_customers.Customer Age]]&lt;=35,"26-35",
fact_orders[[#This Row],[dim_customers.Customer Age]]&lt;=45,"36-45",
fact_orders[[#This Row],[dim_customers.Customer Age]]&lt;=55,"46-55",
TRUE,"56+"
)</f>
        <v>36-45</v>
      </c>
      <c r="X2965" t="str" cm="1">
        <f t="array" ref="X2965">_xlfn.IFS(fact_orders[[#This Row],[Original Price]]&lt;250,"Under 250", fact_orders[[#This Row],[Original Price]]&lt;500, "250-499",fact_orders[[#This Row],[Original Price]]&lt;1000,"500-999",fact_orders[[#This Row],[Original Price]]&lt;2000,"1000-1999",TRUE,"2000+")</f>
        <v>Under 250</v>
      </c>
      <c r="Y2965" t="str" cm="1">
        <f t="array" ref="Y2965">_xlfn.IFS(fact_orders[[#This Row],[Discount%]]&lt;0.2,"10-19%",fact_orders[[#This Row],[Discount%]]&lt;0.3,"20-29%",fact_orders[[#This Row],[Discount%]]&lt;0.4,"30-39%",fact_orders[[#This Row],[Discount%]]&lt;0.5,"40-49%",TRUE,"50%+")</f>
        <v>40-49%</v>
      </c>
    </row>
    <row r="2966" spans="1:25" hidden="1" x14ac:dyDescent="0.3">
      <c r="A2966" t="s">
        <v>6382</v>
      </c>
      <c r="B2966" t="s">
        <v>3347</v>
      </c>
      <c r="C2966" t="s">
        <v>2798</v>
      </c>
      <c r="D2966" s="2">
        <v>44402</v>
      </c>
      <c r="E2966">
        <v>456</v>
      </c>
      <c r="F2966" s="4">
        <v>0.39</v>
      </c>
      <c r="G2966" t="s">
        <v>2779</v>
      </c>
      <c r="H2966" t="s">
        <v>2780</v>
      </c>
      <c r="I2966" t="s">
        <v>92</v>
      </c>
      <c r="J2966" t="s">
        <v>1234</v>
      </c>
      <c r="K2966" t="s">
        <v>2795</v>
      </c>
      <c r="L2966" t="s">
        <v>237</v>
      </c>
      <c r="M2966">
        <v>4</v>
      </c>
      <c r="N2966">
        <v>46</v>
      </c>
      <c r="O2966" t="s">
        <v>3348</v>
      </c>
      <c r="P2966" t="s">
        <v>3349</v>
      </c>
      <c r="Q2966" s="7">
        <f>fact_orders[[#This Row],[Original Price]]*(1-fact_orders[[#This Row],[Discount%]])</f>
        <v>278.15999999999997</v>
      </c>
      <c r="R2966">
        <f>fact_orders[[#This Row],[Original Price]]*fact_orders[[#This Row],[Discount%]]</f>
        <v>177.84</v>
      </c>
      <c r="S2966">
        <f>YEAR(fact_orders[[#This Row],[Date]])</f>
        <v>2021</v>
      </c>
      <c r="T2966">
        <f>MONTH(fact_orders[[#This Row],[Date]])</f>
        <v>7</v>
      </c>
      <c r="U2966" t="str">
        <f>TEXT(fact_orders[[#This Row],[Date]],"mmm-yyyy")</f>
        <v>Jul-2021</v>
      </c>
      <c r="V2966" t="str">
        <f>"Q"&amp;ROUNDUP(MONTH(fact_orders[[#This Row],[Date]])/3,0)</f>
        <v>Q3</v>
      </c>
      <c r="W2966" t="str" cm="1">
        <f t="array" ref="W2966">_xlfn.IFS(
fact_orders[[#This Row],[dim_customers.Customer Age]]&lt;=25,"18-25",
fact_orders[[#This Row],[dim_customers.Customer Age]]&lt;=35,"26-35",
fact_orders[[#This Row],[dim_customers.Customer Age]]&lt;=45,"36-45",
fact_orders[[#This Row],[dim_customers.Customer Age]]&lt;=55,"46-55",
TRUE,"56+"
)</f>
        <v>46-55</v>
      </c>
      <c r="X2966" t="str" cm="1">
        <f t="array" ref="X2966">_xlfn.IFS(fact_orders[[#This Row],[Original Price]]&lt;250,"Under 250", fact_orders[[#This Row],[Original Price]]&lt;500, "250-499",fact_orders[[#This Row],[Original Price]]&lt;1000,"500-999",fact_orders[[#This Row],[Original Price]]&lt;2000,"1000-1999",TRUE,"2000+")</f>
        <v>250-499</v>
      </c>
      <c r="Y2966" t="str" cm="1">
        <f t="array" ref="Y2966">_xlfn.IFS(fact_orders[[#This Row],[Discount%]]&lt;0.2,"10-19%",fact_orders[[#This Row],[Discount%]]&lt;0.3,"20-29%",fact_orders[[#This Row],[Discount%]]&lt;0.4,"30-39%",fact_orders[[#This Row],[Discount%]]&lt;0.5,"40-49%",TRUE,"50%+")</f>
        <v>30-39%</v>
      </c>
    </row>
    <row r="2967" spans="1:25" hidden="1" x14ac:dyDescent="0.3">
      <c r="A2967" t="s">
        <v>6383</v>
      </c>
      <c r="B2967" t="s">
        <v>3350</v>
      </c>
      <c r="C2967" t="s">
        <v>2799</v>
      </c>
      <c r="D2967" s="2">
        <v>44832</v>
      </c>
      <c r="E2967">
        <v>564</v>
      </c>
      <c r="F2967" s="4">
        <v>0.39</v>
      </c>
      <c r="G2967" t="s">
        <v>2779</v>
      </c>
      <c r="H2967" t="s">
        <v>2780</v>
      </c>
      <c r="I2967" t="s">
        <v>92</v>
      </c>
      <c r="J2967" t="s">
        <v>1234</v>
      </c>
      <c r="K2967" t="s">
        <v>2795</v>
      </c>
      <c r="L2967" t="s">
        <v>237</v>
      </c>
      <c r="M2967">
        <v>3</v>
      </c>
      <c r="N2967">
        <v>47</v>
      </c>
      <c r="O2967" t="s">
        <v>3348</v>
      </c>
      <c r="P2967" t="s">
        <v>3349</v>
      </c>
      <c r="Q2967" s="7">
        <f>fact_orders[[#This Row],[Original Price]]*(1-fact_orders[[#This Row],[Discount%]])</f>
        <v>344.04</v>
      </c>
      <c r="R2967">
        <f>fact_orders[[#This Row],[Original Price]]*fact_orders[[#This Row],[Discount%]]</f>
        <v>219.96</v>
      </c>
      <c r="S2967">
        <f>YEAR(fact_orders[[#This Row],[Date]])</f>
        <v>2022</v>
      </c>
      <c r="T2967">
        <f>MONTH(fact_orders[[#This Row],[Date]])</f>
        <v>9</v>
      </c>
      <c r="U2967" t="str">
        <f>TEXT(fact_orders[[#This Row],[Date]],"mmm-yyyy")</f>
        <v>Sep-2022</v>
      </c>
      <c r="V2967" t="str">
        <f>"Q"&amp;ROUNDUP(MONTH(fact_orders[[#This Row],[Date]])/3,0)</f>
        <v>Q3</v>
      </c>
      <c r="W2967" t="str" cm="1">
        <f t="array" ref="W2967">_xlfn.IFS(
fact_orders[[#This Row],[dim_customers.Customer Age]]&lt;=25,"18-25",
fact_orders[[#This Row],[dim_customers.Customer Age]]&lt;=35,"26-35",
fact_orders[[#This Row],[dim_customers.Customer Age]]&lt;=45,"36-45",
fact_orders[[#This Row],[dim_customers.Customer Age]]&lt;=55,"46-55",
TRUE,"56+"
)</f>
        <v>46-55</v>
      </c>
      <c r="X2967" t="str" cm="1">
        <f t="array" ref="X2967">_xlfn.IFS(fact_orders[[#This Row],[Original Price]]&lt;250,"Under 250", fact_orders[[#This Row],[Original Price]]&lt;500, "250-499",fact_orders[[#This Row],[Original Price]]&lt;1000,"500-999",fact_orders[[#This Row],[Original Price]]&lt;2000,"1000-1999",TRUE,"2000+")</f>
        <v>500-999</v>
      </c>
      <c r="Y2967" t="str" cm="1">
        <f t="array" ref="Y2967">_xlfn.IFS(fact_orders[[#This Row],[Discount%]]&lt;0.2,"10-19%",fact_orders[[#This Row],[Discount%]]&lt;0.3,"20-29%",fact_orders[[#This Row],[Discount%]]&lt;0.4,"30-39%",fact_orders[[#This Row],[Discount%]]&lt;0.5,"40-49%",TRUE,"50%+")</f>
        <v>30-39%</v>
      </c>
    </row>
    <row r="2968" spans="1:25" hidden="1" x14ac:dyDescent="0.3">
      <c r="A2968" t="s">
        <v>6384</v>
      </c>
      <c r="B2968" t="s">
        <v>3351</v>
      </c>
      <c r="C2968" t="s">
        <v>2800</v>
      </c>
      <c r="D2968" s="2">
        <v>44857</v>
      </c>
      <c r="E2968">
        <v>634</v>
      </c>
      <c r="F2968" s="4">
        <v>0.39</v>
      </c>
      <c r="G2968" t="s">
        <v>2779</v>
      </c>
      <c r="H2968" t="s">
        <v>2780</v>
      </c>
      <c r="I2968" t="s">
        <v>92</v>
      </c>
      <c r="J2968" t="s">
        <v>1234</v>
      </c>
      <c r="K2968" t="s">
        <v>2795</v>
      </c>
      <c r="L2968" t="s">
        <v>237</v>
      </c>
      <c r="M2968">
        <v>2</v>
      </c>
      <c r="N2968">
        <v>48</v>
      </c>
      <c r="O2968" t="s">
        <v>3348</v>
      </c>
      <c r="P2968" t="s">
        <v>3349</v>
      </c>
      <c r="Q2968" s="7">
        <f>fact_orders[[#This Row],[Original Price]]*(1-fact_orders[[#This Row],[Discount%]])</f>
        <v>386.74</v>
      </c>
      <c r="R2968">
        <f>fact_orders[[#This Row],[Original Price]]*fact_orders[[#This Row],[Discount%]]</f>
        <v>247.26000000000002</v>
      </c>
      <c r="S2968">
        <f>YEAR(fact_orders[[#This Row],[Date]])</f>
        <v>2022</v>
      </c>
      <c r="T2968">
        <f>MONTH(fact_orders[[#This Row],[Date]])</f>
        <v>10</v>
      </c>
      <c r="U2968" t="str">
        <f>TEXT(fact_orders[[#This Row],[Date]],"mmm-yyyy")</f>
        <v>Oct-2022</v>
      </c>
      <c r="V2968" t="str">
        <f>"Q"&amp;ROUNDUP(MONTH(fact_orders[[#This Row],[Date]])/3,0)</f>
        <v>Q4</v>
      </c>
      <c r="W2968" t="str" cm="1">
        <f t="array" ref="W2968">_xlfn.IFS(
fact_orders[[#This Row],[dim_customers.Customer Age]]&lt;=25,"18-25",
fact_orders[[#This Row],[dim_customers.Customer Age]]&lt;=35,"26-35",
fact_orders[[#This Row],[dim_customers.Customer Age]]&lt;=45,"36-45",
fact_orders[[#This Row],[dim_customers.Customer Age]]&lt;=55,"46-55",
TRUE,"56+"
)</f>
        <v>46-55</v>
      </c>
      <c r="X2968" t="str" cm="1">
        <f t="array" ref="X2968">_xlfn.IFS(fact_orders[[#This Row],[Original Price]]&lt;250,"Under 250", fact_orders[[#This Row],[Original Price]]&lt;500, "250-499",fact_orders[[#This Row],[Original Price]]&lt;1000,"500-999",fact_orders[[#This Row],[Original Price]]&lt;2000,"1000-1999",TRUE,"2000+")</f>
        <v>500-999</v>
      </c>
      <c r="Y2968" t="str" cm="1">
        <f t="array" ref="Y2968">_xlfn.IFS(fact_orders[[#This Row],[Discount%]]&lt;0.2,"10-19%",fact_orders[[#This Row],[Discount%]]&lt;0.3,"20-29%",fact_orders[[#This Row],[Discount%]]&lt;0.4,"30-39%",fact_orders[[#This Row],[Discount%]]&lt;0.5,"40-49%",TRUE,"50%+")</f>
        <v>30-39%</v>
      </c>
    </row>
    <row r="2969" spans="1:25" hidden="1" x14ac:dyDescent="0.3">
      <c r="A2969" t="s">
        <v>6385</v>
      </c>
      <c r="B2969" t="s">
        <v>3352</v>
      </c>
      <c r="C2969" t="s">
        <v>2801</v>
      </c>
      <c r="D2969" s="2">
        <v>44398</v>
      </c>
      <c r="E2969">
        <v>236</v>
      </c>
      <c r="F2969" s="4">
        <v>0.39</v>
      </c>
      <c r="G2969" t="s">
        <v>2779</v>
      </c>
      <c r="H2969" t="s">
        <v>2780</v>
      </c>
      <c r="I2969" t="s">
        <v>92</v>
      </c>
      <c r="J2969" t="s">
        <v>1234</v>
      </c>
      <c r="K2969" t="s">
        <v>2795</v>
      </c>
      <c r="L2969" t="s">
        <v>359</v>
      </c>
      <c r="M2969">
        <v>5</v>
      </c>
      <c r="N2969">
        <v>49</v>
      </c>
      <c r="O2969" t="s">
        <v>3348</v>
      </c>
      <c r="P2969" t="s">
        <v>3349</v>
      </c>
      <c r="Q2969" s="7">
        <f>fact_orders[[#This Row],[Original Price]]*(1-fact_orders[[#This Row],[Discount%]])</f>
        <v>143.96</v>
      </c>
      <c r="R2969">
        <f>fact_orders[[#This Row],[Original Price]]*fact_orders[[#This Row],[Discount%]]</f>
        <v>92.04</v>
      </c>
      <c r="S2969">
        <f>YEAR(fact_orders[[#This Row],[Date]])</f>
        <v>2021</v>
      </c>
      <c r="T2969">
        <f>MONTH(fact_orders[[#This Row],[Date]])</f>
        <v>7</v>
      </c>
      <c r="U2969" t="str">
        <f>TEXT(fact_orders[[#This Row],[Date]],"mmm-yyyy")</f>
        <v>Jul-2021</v>
      </c>
      <c r="V2969" t="str">
        <f>"Q"&amp;ROUNDUP(MONTH(fact_orders[[#This Row],[Date]])/3,0)</f>
        <v>Q3</v>
      </c>
      <c r="W2969" t="str" cm="1">
        <f t="array" ref="W2969">_xlfn.IFS(
fact_orders[[#This Row],[dim_customers.Customer Age]]&lt;=25,"18-25",
fact_orders[[#This Row],[dim_customers.Customer Age]]&lt;=35,"26-35",
fact_orders[[#This Row],[dim_customers.Customer Age]]&lt;=45,"36-45",
fact_orders[[#This Row],[dim_customers.Customer Age]]&lt;=55,"46-55",
TRUE,"56+"
)</f>
        <v>46-55</v>
      </c>
      <c r="X2969" t="str" cm="1">
        <f t="array" ref="X2969">_xlfn.IFS(fact_orders[[#This Row],[Original Price]]&lt;250,"Under 250", fact_orders[[#This Row],[Original Price]]&lt;500, "250-499",fact_orders[[#This Row],[Original Price]]&lt;1000,"500-999",fact_orders[[#This Row],[Original Price]]&lt;2000,"1000-1999",TRUE,"2000+")</f>
        <v>Under 250</v>
      </c>
      <c r="Y2969" t="str" cm="1">
        <f t="array" ref="Y2969">_xlfn.IFS(fact_orders[[#This Row],[Discount%]]&lt;0.2,"10-19%",fact_orders[[#This Row],[Discount%]]&lt;0.3,"20-29%",fact_orders[[#This Row],[Discount%]]&lt;0.4,"30-39%",fact_orders[[#This Row],[Discount%]]&lt;0.5,"40-49%",TRUE,"50%+")</f>
        <v>30-39%</v>
      </c>
    </row>
    <row r="2970" spans="1:25" hidden="1" x14ac:dyDescent="0.3">
      <c r="A2970" t="s">
        <v>6386</v>
      </c>
      <c r="B2970" t="s">
        <v>3353</v>
      </c>
      <c r="C2970" t="s">
        <v>2802</v>
      </c>
      <c r="D2970" s="2">
        <v>44937</v>
      </c>
      <c r="E2970">
        <v>444</v>
      </c>
      <c r="F2970" s="4">
        <v>0.3</v>
      </c>
      <c r="G2970" t="s">
        <v>2779</v>
      </c>
      <c r="H2970" t="s">
        <v>2780</v>
      </c>
      <c r="I2970" t="s">
        <v>92</v>
      </c>
      <c r="J2970" t="s">
        <v>1234</v>
      </c>
      <c r="K2970" t="s">
        <v>2795</v>
      </c>
      <c r="L2970" t="s">
        <v>359</v>
      </c>
      <c r="M2970">
        <v>4</v>
      </c>
      <c r="N2970">
        <v>17</v>
      </c>
      <c r="O2970" t="s">
        <v>3354</v>
      </c>
      <c r="P2970" t="s">
        <v>3349</v>
      </c>
      <c r="Q2970" s="7">
        <f>fact_orders[[#This Row],[Original Price]]*(1-fact_orders[[#This Row],[Discount%]])</f>
        <v>310.79999999999995</v>
      </c>
      <c r="R2970">
        <f>fact_orders[[#This Row],[Original Price]]*fact_orders[[#This Row],[Discount%]]</f>
        <v>133.19999999999999</v>
      </c>
      <c r="S2970">
        <f>YEAR(fact_orders[[#This Row],[Date]])</f>
        <v>2023</v>
      </c>
      <c r="T2970">
        <f>MONTH(fact_orders[[#This Row],[Date]])</f>
        <v>1</v>
      </c>
      <c r="U2970" t="str">
        <f>TEXT(fact_orders[[#This Row],[Date]],"mmm-yyyy")</f>
        <v>Jan-2023</v>
      </c>
      <c r="V2970" t="str">
        <f>"Q"&amp;ROUNDUP(MONTH(fact_orders[[#This Row],[Date]])/3,0)</f>
        <v>Q1</v>
      </c>
      <c r="W2970" t="str" cm="1">
        <f t="array" ref="W2970">_xlfn.IFS(
fact_orders[[#This Row],[dim_customers.Customer Age]]&lt;=25,"18-25",
fact_orders[[#This Row],[dim_customers.Customer Age]]&lt;=35,"26-35",
fact_orders[[#This Row],[dim_customers.Customer Age]]&lt;=45,"36-45",
fact_orders[[#This Row],[dim_customers.Customer Age]]&lt;=55,"46-55",
TRUE,"56+"
)</f>
        <v>18-25</v>
      </c>
      <c r="X2970" t="str" cm="1">
        <f t="array" ref="X2970">_xlfn.IFS(fact_orders[[#This Row],[Original Price]]&lt;250,"Under 250", fact_orders[[#This Row],[Original Price]]&lt;500, "250-499",fact_orders[[#This Row],[Original Price]]&lt;1000,"500-999",fact_orders[[#This Row],[Original Price]]&lt;2000,"1000-1999",TRUE,"2000+")</f>
        <v>250-499</v>
      </c>
      <c r="Y2970" t="str" cm="1">
        <f t="array" ref="Y2970">_xlfn.IFS(fact_orders[[#This Row],[Discount%]]&lt;0.2,"10-19%",fact_orders[[#This Row],[Discount%]]&lt;0.3,"20-29%",fact_orders[[#This Row],[Discount%]]&lt;0.4,"30-39%",fact_orders[[#This Row],[Discount%]]&lt;0.5,"40-49%",TRUE,"50%+")</f>
        <v>30-39%</v>
      </c>
    </row>
    <row r="2971" spans="1:25" hidden="1" x14ac:dyDescent="0.3">
      <c r="A2971" t="s">
        <v>6387</v>
      </c>
      <c r="B2971" t="s">
        <v>3355</v>
      </c>
      <c r="C2971" t="s">
        <v>2803</v>
      </c>
      <c r="D2971" s="2">
        <v>44686</v>
      </c>
      <c r="E2971">
        <v>456</v>
      </c>
      <c r="F2971" s="4">
        <v>0.3</v>
      </c>
      <c r="G2971" t="s">
        <v>2779</v>
      </c>
      <c r="H2971" t="s">
        <v>2780</v>
      </c>
      <c r="I2971" t="s">
        <v>92</v>
      </c>
      <c r="J2971" t="s">
        <v>1234</v>
      </c>
      <c r="K2971" t="s">
        <v>2795</v>
      </c>
      <c r="L2971" t="s">
        <v>359</v>
      </c>
      <c r="M2971">
        <v>2</v>
      </c>
      <c r="N2971">
        <v>18</v>
      </c>
      <c r="O2971" t="s">
        <v>3354</v>
      </c>
      <c r="P2971" t="s">
        <v>3349</v>
      </c>
      <c r="Q2971" s="7">
        <f>fact_orders[[#This Row],[Original Price]]*(1-fact_orders[[#This Row],[Discount%]])</f>
        <v>319.2</v>
      </c>
      <c r="R2971">
        <f>fact_orders[[#This Row],[Original Price]]*fact_orders[[#This Row],[Discount%]]</f>
        <v>136.79999999999998</v>
      </c>
      <c r="S2971">
        <f>YEAR(fact_orders[[#This Row],[Date]])</f>
        <v>2022</v>
      </c>
      <c r="T2971">
        <f>MONTH(fact_orders[[#This Row],[Date]])</f>
        <v>5</v>
      </c>
      <c r="U2971" t="str">
        <f>TEXT(fact_orders[[#This Row],[Date]],"mmm-yyyy")</f>
        <v>May-2022</v>
      </c>
      <c r="V2971" t="str">
        <f>"Q"&amp;ROUNDUP(MONTH(fact_orders[[#This Row],[Date]])/3,0)</f>
        <v>Q2</v>
      </c>
      <c r="W2971" t="str" cm="1">
        <f t="array" ref="W2971">_xlfn.IFS(
fact_orders[[#This Row],[dim_customers.Customer Age]]&lt;=25,"18-25",
fact_orders[[#This Row],[dim_customers.Customer Age]]&lt;=35,"26-35",
fact_orders[[#This Row],[dim_customers.Customer Age]]&lt;=45,"36-45",
fact_orders[[#This Row],[dim_customers.Customer Age]]&lt;=55,"46-55",
TRUE,"56+"
)</f>
        <v>18-25</v>
      </c>
      <c r="X2971" t="str" cm="1">
        <f t="array" ref="X2971">_xlfn.IFS(fact_orders[[#This Row],[Original Price]]&lt;250,"Under 250", fact_orders[[#This Row],[Original Price]]&lt;500, "250-499",fact_orders[[#This Row],[Original Price]]&lt;1000,"500-999",fact_orders[[#This Row],[Original Price]]&lt;2000,"1000-1999",TRUE,"2000+")</f>
        <v>250-499</v>
      </c>
      <c r="Y2971" t="str" cm="1">
        <f t="array" ref="Y2971">_xlfn.IFS(fact_orders[[#This Row],[Discount%]]&lt;0.2,"10-19%",fact_orders[[#This Row],[Discount%]]&lt;0.3,"20-29%",fact_orders[[#This Row],[Discount%]]&lt;0.4,"30-39%",fact_orders[[#This Row],[Discount%]]&lt;0.5,"40-49%",TRUE,"50%+")</f>
        <v>30-39%</v>
      </c>
    </row>
    <row r="2972" spans="1:25" hidden="1" x14ac:dyDescent="0.3">
      <c r="A2972" t="s">
        <v>6388</v>
      </c>
      <c r="B2972" t="s">
        <v>3356</v>
      </c>
      <c r="C2972" t="s">
        <v>2804</v>
      </c>
      <c r="D2972" s="2">
        <v>44216</v>
      </c>
      <c r="E2972">
        <v>963</v>
      </c>
      <c r="F2972" s="4">
        <v>0.3</v>
      </c>
      <c r="G2972" t="s">
        <v>2779</v>
      </c>
      <c r="H2972" t="s">
        <v>2780</v>
      </c>
      <c r="I2972" t="s">
        <v>92</v>
      </c>
      <c r="J2972" t="s">
        <v>1234</v>
      </c>
      <c r="K2972" t="s">
        <v>2795</v>
      </c>
      <c r="L2972" t="s">
        <v>359</v>
      </c>
      <c r="M2972">
        <v>5</v>
      </c>
      <c r="N2972">
        <v>19</v>
      </c>
      <c r="O2972" t="s">
        <v>3354</v>
      </c>
      <c r="P2972" t="s">
        <v>3349</v>
      </c>
      <c r="Q2972" s="7">
        <f>fact_orders[[#This Row],[Original Price]]*(1-fact_orders[[#This Row],[Discount%]])</f>
        <v>674.09999999999991</v>
      </c>
      <c r="R2972">
        <f>fact_orders[[#This Row],[Original Price]]*fact_orders[[#This Row],[Discount%]]</f>
        <v>288.89999999999998</v>
      </c>
      <c r="S2972">
        <f>YEAR(fact_orders[[#This Row],[Date]])</f>
        <v>2021</v>
      </c>
      <c r="T2972">
        <f>MONTH(fact_orders[[#This Row],[Date]])</f>
        <v>1</v>
      </c>
      <c r="U2972" t="str">
        <f>TEXT(fact_orders[[#This Row],[Date]],"mmm-yyyy")</f>
        <v>Jan-2021</v>
      </c>
      <c r="V2972" t="str">
        <f>"Q"&amp;ROUNDUP(MONTH(fact_orders[[#This Row],[Date]])/3,0)</f>
        <v>Q1</v>
      </c>
      <c r="W2972" t="str" cm="1">
        <f t="array" ref="W2972">_xlfn.IFS(
fact_orders[[#This Row],[dim_customers.Customer Age]]&lt;=25,"18-25",
fact_orders[[#This Row],[dim_customers.Customer Age]]&lt;=35,"26-35",
fact_orders[[#This Row],[dim_customers.Customer Age]]&lt;=45,"36-45",
fact_orders[[#This Row],[dim_customers.Customer Age]]&lt;=55,"46-55",
TRUE,"56+"
)</f>
        <v>18-25</v>
      </c>
      <c r="X2972" t="str" cm="1">
        <f t="array" ref="X2972">_xlfn.IFS(fact_orders[[#This Row],[Original Price]]&lt;250,"Under 250", fact_orders[[#This Row],[Original Price]]&lt;500, "250-499",fact_orders[[#This Row],[Original Price]]&lt;1000,"500-999",fact_orders[[#This Row],[Original Price]]&lt;2000,"1000-1999",TRUE,"2000+")</f>
        <v>500-999</v>
      </c>
      <c r="Y2972" t="str" cm="1">
        <f t="array" ref="Y2972">_xlfn.IFS(fact_orders[[#This Row],[Discount%]]&lt;0.2,"10-19%",fact_orders[[#This Row],[Discount%]]&lt;0.3,"20-29%",fact_orders[[#This Row],[Discount%]]&lt;0.4,"30-39%",fact_orders[[#This Row],[Discount%]]&lt;0.5,"40-49%",TRUE,"50%+")</f>
        <v>30-39%</v>
      </c>
    </row>
    <row r="2973" spans="1:25" hidden="1" x14ac:dyDescent="0.3">
      <c r="A2973" t="s">
        <v>6389</v>
      </c>
      <c r="B2973" t="s">
        <v>3357</v>
      </c>
      <c r="C2973" t="s">
        <v>2805</v>
      </c>
      <c r="D2973" s="2">
        <v>44742</v>
      </c>
      <c r="E2973">
        <v>456</v>
      </c>
      <c r="F2973" s="4">
        <v>0.25</v>
      </c>
      <c r="G2973" t="s">
        <v>2779</v>
      </c>
      <c r="H2973" t="s">
        <v>2780</v>
      </c>
      <c r="I2973" t="s">
        <v>92</v>
      </c>
      <c r="J2973" t="s">
        <v>11</v>
      </c>
      <c r="K2973" t="s">
        <v>2789</v>
      </c>
      <c r="L2973" t="s">
        <v>130</v>
      </c>
      <c r="M2973">
        <v>5</v>
      </c>
      <c r="N2973">
        <v>20</v>
      </c>
      <c r="O2973" t="s">
        <v>3354</v>
      </c>
      <c r="P2973" t="s">
        <v>3349</v>
      </c>
      <c r="Q2973" s="7">
        <f>fact_orders[[#This Row],[Original Price]]*(1-fact_orders[[#This Row],[Discount%]])</f>
        <v>342</v>
      </c>
      <c r="R2973">
        <f>fact_orders[[#This Row],[Original Price]]*fact_orders[[#This Row],[Discount%]]</f>
        <v>114</v>
      </c>
      <c r="S2973">
        <f>YEAR(fact_orders[[#This Row],[Date]])</f>
        <v>2022</v>
      </c>
      <c r="T2973">
        <f>MONTH(fact_orders[[#This Row],[Date]])</f>
        <v>6</v>
      </c>
      <c r="U2973" t="str">
        <f>TEXT(fact_orders[[#This Row],[Date]],"mmm-yyyy")</f>
        <v>Jun-2022</v>
      </c>
      <c r="V2973" t="str">
        <f>"Q"&amp;ROUNDUP(MONTH(fact_orders[[#This Row],[Date]])/3,0)</f>
        <v>Q2</v>
      </c>
      <c r="W2973" t="str" cm="1">
        <f t="array" ref="W2973">_xlfn.IFS(
fact_orders[[#This Row],[dim_customers.Customer Age]]&lt;=25,"18-25",
fact_orders[[#This Row],[dim_customers.Customer Age]]&lt;=35,"26-35",
fact_orders[[#This Row],[dim_customers.Customer Age]]&lt;=45,"36-45",
fact_orders[[#This Row],[dim_customers.Customer Age]]&lt;=55,"46-55",
TRUE,"56+"
)</f>
        <v>18-25</v>
      </c>
      <c r="X2973" t="str" cm="1">
        <f t="array" ref="X2973">_xlfn.IFS(fact_orders[[#This Row],[Original Price]]&lt;250,"Under 250", fact_orders[[#This Row],[Original Price]]&lt;500, "250-499",fact_orders[[#This Row],[Original Price]]&lt;1000,"500-999",fact_orders[[#This Row],[Original Price]]&lt;2000,"1000-1999",TRUE,"2000+")</f>
        <v>250-499</v>
      </c>
      <c r="Y2973" t="str" cm="1">
        <f t="array" ref="Y2973">_xlfn.IFS(fact_orders[[#This Row],[Discount%]]&lt;0.2,"10-19%",fact_orders[[#This Row],[Discount%]]&lt;0.3,"20-29%",fact_orders[[#This Row],[Discount%]]&lt;0.4,"30-39%",fact_orders[[#This Row],[Discount%]]&lt;0.5,"40-49%",TRUE,"50%+")</f>
        <v>20-29%</v>
      </c>
    </row>
    <row r="2974" spans="1:25" hidden="1" x14ac:dyDescent="0.3">
      <c r="A2974" t="s">
        <v>6390</v>
      </c>
      <c r="B2974" t="s">
        <v>3358</v>
      </c>
      <c r="C2974" t="s">
        <v>2806</v>
      </c>
      <c r="D2974" s="2">
        <v>44372</v>
      </c>
      <c r="E2974">
        <v>1189</v>
      </c>
      <c r="F2974" s="4">
        <v>0.25</v>
      </c>
      <c r="G2974" t="s">
        <v>2779</v>
      </c>
      <c r="H2974" t="s">
        <v>2780</v>
      </c>
      <c r="I2974" t="s">
        <v>92</v>
      </c>
      <c r="J2974" t="s">
        <v>11</v>
      </c>
      <c r="K2974" t="s">
        <v>2789</v>
      </c>
      <c r="L2974" t="s">
        <v>130</v>
      </c>
      <c r="M2974">
        <v>4</v>
      </c>
      <c r="N2974">
        <v>21</v>
      </c>
      <c r="O2974" t="s">
        <v>3359</v>
      </c>
      <c r="P2974" t="s">
        <v>3349</v>
      </c>
      <c r="Q2974" s="7">
        <f>fact_orders[[#This Row],[Original Price]]*(1-fact_orders[[#This Row],[Discount%]])</f>
        <v>891.75</v>
      </c>
      <c r="R2974">
        <f>fact_orders[[#This Row],[Original Price]]*fact_orders[[#This Row],[Discount%]]</f>
        <v>297.25</v>
      </c>
      <c r="S2974">
        <f>YEAR(fact_orders[[#This Row],[Date]])</f>
        <v>2021</v>
      </c>
      <c r="T2974">
        <f>MONTH(fact_orders[[#This Row],[Date]])</f>
        <v>6</v>
      </c>
      <c r="U2974" t="str">
        <f>TEXT(fact_orders[[#This Row],[Date]],"mmm-yyyy")</f>
        <v>Jun-2021</v>
      </c>
      <c r="V2974" t="str">
        <f>"Q"&amp;ROUNDUP(MONTH(fact_orders[[#This Row],[Date]])/3,0)</f>
        <v>Q2</v>
      </c>
      <c r="W2974" t="str" cm="1">
        <f t="array" ref="W2974">_xlfn.IFS(
fact_orders[[#This Row],[dim_customers.Customer Age]]&lt;=25,"18-25",
fact_orders[[#This Row],[dim_customers.Customer Age]]&lt;=35,"26-35",
fact_orders[[#This Row],[dim_customers.Customer Age]]&lt;=45,"36-45",
fact_orders[[#This Row],[dim_customers.Customer Age]]&lt;=55,"46-55",
TRUE,"56+"
)</f>
        <v>18-25</v>
      </c>
      <c r="X2974" t="str" cm="1">
        <f t="array" ref="X2974">_xlfn.IFS(fact_orders[[#This Row],[Original Price]]&lt;250,"Under 250", fact_orders[[#This Row],[Original Price]]&lt;500, "250-499",fact_orders[[#This Row],[Original Price]]&lt;1000,"500-999",fact_orders[[#This Row],[Original Price]]&lt;2000,"1000-1999",TRUE,"2000+")</f>
        <v>1000-1999</v>
      </c>
      <c r="Y2974" t="str" cm="1">
        <f t="array" ref="Y2974">_xlfn.IFS(fact_orders[[#This Row],[Discount%]]&lt;0.2,"10-19%",fact_orders[[#This Row],[Discount%]]&lt;0.3,"20-29%",fact_orders[[#This Row],[Discount%]]&lt;0.4,"30-39%",fact_orders[[#This Row],[Discount%]]&lt;0.5,"40-49%",TRUE,"50%+")</f>
        <v>20-29%</v>
      </c>
    </row>
    <row r="2975" spans="1:25" hidden="1" x14ac:dyDescent="0.3">
      <c r="A2975" t="s">
        <v>6391</v>
      </c>
      <c r="B2975" t="s">
        <v>3360</v>
      </c>
      <c r="C2975" t="s">
        <v>2807</v>
      </c>
      <c r="D2975" s="2">
        <v>44815</v>
      </c>
      <c r="E2975">
        <v>1298</v>
      </c>
      <c r="F2975" s="4">
        <v>0.3</v>
      </c>
      <c r="G2975" t="s">
        <v>2779</v>
      </c>
      <c r="H2975" t="s">
        <v>2780</v>
      </c>
      <c r="I2975" t="s">
        <v>92</v>
      </c>
      <c r="J2975" t="s">
        <v>11</v>
      </c>
      <c r="K2975" t="s">
        <v>2789</v>
      </c>
      <c r="L2975" t="s">
        <v>130</v>
      </c>
      <c r="M2975">
        <v>4</v>
      </c>
      <c r="N2975">
        <v>22</v>
      </c>
      <c r="O2975" t="s">
        <v>3359</v>
      </c>
      <c r="P2975" t="s">
        <v>3349</v>
      </c>
      <c r="Q2975" s="7">
        <f>fact_orders[[#This Row],[Original Price]]*(1-fact_orders[[#This Row],[Discount%]])</f>
        <v>908.59999999999991</v>
      </c>
      <c r="R2975">
        <f>fact_orders[[#This Row],[Original Price]]*fact_orders[[#This Row],[Discount%]]</f>
        <v>389.4</v>
      </c>
      <c r="S2975">
        <f>YEAR(fact_orders[[#This Row],[Date]])</f>
        <v>2022</v>
      </c>
      <c r="T2975">
        <f>MONTH(fact_orders[[#This Row],[Date]])</f>
        <v>9</v>
      </c>
      <c r="U2975" t="str">
        <f>TEXT(fact_orders[[#This Row],[Date]],"mmm-yyyy")</f>
        <v>Sep-2022</v>
      </c>
      <c r="V2975" t="str">
        <f>"Q"&amp;ROUNDUP(MONTH(fact_orders[[#This Row],[Date]])/3,0)</f>
        <v>Q3</v>
      </c>
      <c r="W2975" t="str" cm="1">
        <f t="array" ref="W2975">_xlfn.IFS(
fact_orders[[#This Row],[dim_customers.Customer Age]]&lt;=25,"18-25",
fact_orders[[#This Row],[dim_customers.Customer Age]]&lt;=35,"26-35",
fact_orders[[#This Row],[dim_customers.Customer Age]]&lt;=45,"36-45",
fact_orders[[#This Row],[dim_customers.Customer Age]]&lt;=55,"46-55",
TRUE,"56+"
)</f>
        <v>18-25</v>
      </c>
      <c r="X2975" t="str" cm="1">
        <f t="array" ref="X2975">_xlfn.IFS(fact_orders[[#This Row],[Original Price]]&lt;250,"Under 250", fact_orders[[#This Row],[Original Price]]&lt;500, "250-499",fact_orders[[#This Row],[Original Price]]&lt;1000,"500-999",fact_orders[[#This Row],[Original Price]]&lt;2000,"1000-1999",TRUE,"2000+")</f>
        <v>1000-1999</v>
      </c>
      <c r="Y2975" t="str" cm="1">
        <f t="array" ref="Y2975">_xlfn.IFS(fact_orders[[#This Row],[Discount%]]&lt;0.2,"10-19%",fact_orders[[#This Row],[Discount%]]&lt;0.3,"20-29%",fact_orders[[#This Row],[Discount%]]&lt;0.4,"30-39%",fact_orders[[#This Row],[Discount%]]&lt;0.5,"40-49%",TRUE,"50%+")</f>
        <v>30-39%</v>
      </c>
    </row>
    <row r="2976" spans="1:25" hidden="1" x14ac:dyDescent="0.3">
      <c r="A2976" t="s">
        <v>6392</v>
      </c>
      <c r="B2976" t="s">
        <v>3361</v>
      </c>
      <c r="C2976" t="s">
        <v>2808</v>
      </c>
      <c r="D2976" s="2">
        <v>44388</v>
      </c>
      <c r="E2976">
        <v>1456</v>
      </c>
      <c r="F2976" s="4">
        <v>0.3</v>
      </c>
      <c r="G2976" t="s">
        <v>2779</v>
      </c>
      <c r="H2976" t="s">
        <v>2780</v>
      </c>
      <c r="I2976" t="s">
        <v>92</v>
      </c>
      <c r="J2976" t="s">
        <v>11</v>
      </c>
      <c r="K2976" t="s">
        <v>2781</v>
      </c>
      <c r="L2976" t="s">
        <v>130</v>
      </c>
      <c r="M2976">
        <v>4</v>
      </c>
      <c r="N2976">
        <v>16</v>
      </c>
      <c r="O2976" t="s">
        <v>3362</v>
      </c>
      <c r="P2976" t="s">
        <v>3363</v>
      </c>
      <c r="Q2976" s="7">
        <f>fact_orders[[#This Row],[Original Price]]*(1-fact_orders[[#This Row],[Discount%]])</f>
        <v>1019.1999999999999</v>
      </c>
      <c r="R2976">
        <f>fact_orders[[#This Row],[Original Price]]*fact_orders[[#This Row],[Discount%]]</f>
        <v>436.8</v>
      </c>
      <c r="S2976">
        <f>YEAR(fact_orders[[#This Row],[Date]])</f>
        <v>2021</v>
      </c>
      <c r="T2976">
        <f>MONTH(fact_orders[[#This Row],[Date]])</f>
        <v>7</v>
      </c>
      <c r="U2976" t="str">
        <f>TEXT(fact_orders[[#This Row],[Date]],"mmm-yyyy")</f>
        <v>Jul-2021</v>
      </c>
      <c r="V2976" t="str">
        <f>"Q"&amp;ROUNDUP(MONTH(fact_orders[[#This Row],[Date]])/3,0)</f>
        <v>Q3</v>
      </c>
      <c r="W2976" t="str" cm="1">
        <f t="array" ref="W2976">_xlfn.IFS(
fact_orders[[#This Row],[dim_customers.Customer Age]]&lt;=25,"18-25",
fact_orders[[#This Row],[dim_customers.Customer Age]]&lt;=35,"26-35",
fact_orders[[#This Row],[dim_customers.Customer Age]]&lt;=45,"36-45",
fact_orders[[#This Row],[dim_customers.Customer Age]]&lt;=55,"46-55",
TRUE,"56+"
)</f>
        <v>18-25</v>
      </c>
      <c r="X2976" t="str" cm="1">
        <f t="array" ref="X2976">_xlfn.IFS(fact_orders[[#This Row],[Original Price]]&lt;250,"Under 250", fact_orders[[#This Row],[Original Price]]&lt;500, "250-499",fact_orders[[#This Row],[Original Price]]&lt;1000,"500-999",fact_orders[[#This Row],[Original Price]]&lt;2000,"1000-1999",TRUE,"2000+")</f>
        <v>1000-1999</v>
      </c>
      <c r="Y2976" t="str" cm="1">
        <f t="array" ref="Y2976">_xlfn.IFS(fact_orders[[#This Row],[Discount%]]&lt;0.2,"10-19%",fact_orders[[#This Row],[Discount%]]&lt;0.3,"20-29%",fact_orders[[#This Row],[Discount%]]&lt;0.4,"30-39%",fact_orders[[#This Row],[Discount%]]&lt;0.5,"40-49%",TRUE,"50%+")</f>
        <v>30-39%</v>
      </c>
    </row>
    <row r="2977" spans="1:25" hidden="1" x14ac:dyDescent="0.3">
      <c r="A2977" t="s">
        <v>6393</v>
      </c>
      <c r="B2977" t="s">
        <v>3364</v>
      </c>
      <c r="C2977" t="s">
        <v>2809</v>
      </c>
      <c r="D2977" s="2">
        <v>44909</v>
      </c>
      <c r="E2977">
        <v>1478</v>
      </c>
      <c r="F2977" s="4">
        <v>0.3</v>
      </c>
      <c r="G2977" t="s">
        <v>2779</v>
      </c>
      <c r="H2977" t="s">
        <v>2780</v>
      </c>
      <c r="I2977" t="s">
        <v>92</v>
      </c>
      <c r="J2977" t="s">
        <v>11</v>
      </c>
      <c r="K2977" t="s">
        <v>2781</v>
      </c>
      <c r="L2977" t="s">
        <v>102</v>
      </c>
      <c r="M2977">
        <v>3</v>
      </c>
      <c r="N2977">
        <v>17</v>
      </c>
      <c r="O2977" t="s">
        <v>3362</v>
      </c>
      <c r="P2977" t="s">
        <v>3363</v>
      </c>
      <c r="Q2977" s="7">
        <f>fact_orders[[#This Row],[Original Price]]*(1-fact_orders[[#This Row],[Discount%]])</f>
        <v>1034.5999999999999</v>
      </c>
      <c r="R2977">
        <f>fact_orders[[#This Row],[Original Price]]*fact_orders[[#This Row],[Discount%]]</f>
        <v>443.4</v>
      </c>
      <c r="S2977">
        <f>YEAR(fact_orders[[#This Row],[Date]])</f>
        <v>2022</v>
      </c>
      <c r="T2977">
        <f>MONTH(fact_orders[[#This Row],[Date]])</f>
        <v>12</v>
      </c>
      <c r="U2977" t="str">
        <f>TEXT(fact_orders[[#This Row],[Date]],"mmm-yyyy")</f>
        <v>Dec-2022</v>
      </c>
      <c r="V2977" t="str">
        <f>"Q"&amp;ROUNDUP(MONTH(fact_orders[[#This Row],[Date]])/3,0)</f>
        <v>Q4</v>
      </c>
      <c r="W2977" t="str" cm="1">
        <f t="array" ref="W2977">_xlfn.IFS(
fact_orders[[#This Row],[dim_customers.Customer Age]]&lt;=25,"18-25",
fact_orders[[#This Row],[dim_customers.Customer Age]]&lt;=35,"26-35",
fact_orders[[#This Row],[dim_customers.Customer Age]]&lt;=45,"36-45",
fact_orders[[#This Row],[dim_customers.Customer Age]]&lt;=55,"46-55",
TRUE,"56+"
)</f>
        <v>18-25</v>
      </c>
      <c r="X2977" t="str" cm="1">
        <f t="array" ref="X2977">_xlfn.IFS(fact_orders[[#This Row],[Original Price]]&lt;250,"Under 250", fact_orders[[#This Row],[Original Price]]&lt;500, "250-499",fact_orders[[#This Row],[Original Price]]&lt;1000,"500-999",fact_orders[[#This Row],[Original Price]]&lt;2000,"1000-1999",TRUE,"2000+")</f>
        <v>1000-1999</v>
      </c>
      <c r="Y2977" t="str" cm="1">
        <f t="array" ref="Y2977">_xlfn.IFS(fact_orders[[#This Row],[Discount%]]&lt;0.2,"10-19%",fact_orders[[#This Row],[Discount%]]&lt;0.3,"20-29%",fact_orders[[#This Row],[Discount%]]&lt;0.4,"30-39%",fact_orders[[#This Row],[Discount%]]&lt;0.5,"40-49%",TRUE,"50%+")</f>
        <v>30-39%</v>
      </c>
    </row>
    <row r="2978" spans="1:25" hidden="1" x14ac:dyDescent="0.3">
      <c r="A2978" t="s">
        <v>6394</v>
      </c>
      <c r="B2978" t="s">
        <v>3365</v>
      </c>
      <c r="C2978" t="s">
        <v>2810</v>
      </c>
      <c r="D2978" s="2">
        <v>44544</v>
      </c>
      <c r="E2978">
        <v>256</v>
      </c>
      <c r="F2978" s="4">
        <v>0.4</v>
      </c>
      <c r="G2978" t="s">
        <v>2779</v>
      </c>
      <c r="H2978" t="s">
        <v>2780</v>
      </c>
      <c r="I2978" t="s">
        <v>92</v>
      </c>
      <c r="J2978" t="s">
        <v>11</v>
      </c>
      <c r="K2978" t="s">
        <v>2781</v>
      </c>
      <c r="L2978" t="s">
        <v>102</v>
      </c>
      <c r="M2978">
        <v>5</v>
      </c>
      <c r="N2978">
        <v>18</v>
      </c>
      <c r="O2978" t="s">
        <v>3362</v>
      </c>
      <c r="P2978" t="s">
        <v>3363</v>
      </c>
      <c r="Q2978" s="7">
        <f>fact_orders[[#This Row],[Original Price]]*(1-fact_orders[[#This Row],[Discount%]])</f>
        <v>153.6</v>
      </c>
      <c r="R2978">
        <f>fact_orders[[#This Row],[Original Price]]*fact_orders[[#This Row],[Discount%]]</f>
        <v>102.4</v>
      </c>
      <c r="S2978">
        <f>YEAR(fact_orders[[#This Row],[Date]])</f>
        <v>2021</v>
      </c>
      <c r="T2978">
        <f>MONTH(fact_orders[[#This Row],[Date]])</f>
        <v>12</v>
      </c>
      <c r="U2978" t="str">
        <f>TEXT(fact_orders[[#This Row],[Date]],"mmm-yyyy")</f>
        <v>Dec-2021</v>
      </c>
      <c r="V2978" t="str">
        <f>"Q"&amp;ROUNDUP(MONTH(fact_orders[[#This Row],[Date]])/3,0)</f>
        <v>Q4</v>
      </c>
      <c r="W2978" t="str" cm="1">
        <f t="array" ref="W2978">_xlfn.IFS(
fact_orders[[#This Row],[dim_customers.Customer Age]]&lt;=25,"18-25",
fact_orders[[#This Row],[dim_customers.Customer Age]]&lt;=35,"26-35",
fact_orders[[#This Row],[dim_customers.Customer Age]]&lt;=45,"36-45",
fact_orders[[#This Row],[dim_customers.Customer Age]]&lt;=55,"46-55",
TRUE,"56+"
)</f>
        <v>18-25</v>
      </c>
      <c r="X2978" t="str" cm="1">
        <f t="array" ref="X2978">_xlfn.IFS(fact_orders[[#This Row],[Original Price]]&lt;250,"Under 250", fact_orders[[#This Row],[Original Price]]&lt;500, "250-499",fact_orders[[#This Row],[Original Price]]&lt;1000,"500-999",fact_orders[[#This Row],[Original Price]]&lt;2000,"1000-1999",TRUE,"2000+")</f>
        <v>250-499</v>
      </c>
      <c r="Y2978" t="str" cm="1">
        <f t="array" ref="Y2978">_xlfn.IFS(fact_orders[[#This Row],[Discount%]]&lt;0.2,"10-19%",fact_orders[[#This Row],[Discount%]]&lt;0.3,"20-29%",fact_orders[[#This Row],[Discount%]]&lt;0.4,"30-39%",fact_orders[[#This Row],[Discount%]]&lt;0.5,"40-49%",TRUE,"50%+")</f>
        <v>40-49%</v>
      </c>
    </row>
    <row r="2979" spans="1:25" hidden="1" x14ac:dyDescent="0.3">
      <c r="A2979" t="s">
        <v>6395</v>
      </c>
      <c r="B2979" t="s">
        <v>3366</v>
      </c>
      <c r="C2979" t="s">
        <v>2811</v>
      </c>
      <c r="D2979" s="2">
        <v>44682</v>
      </c>
      <c r="E2979">
        <v>2698</v>
      </c>
      <c r="F2979" s="4">
        <v>0.4</v>
      </c>
      <c r="G2979" t="s">
        <v>2779</v>
      </c>
      <c r="H2979" t="s">
        <v>2780</v>
      </c>
      <c r="I2979" t="s">
        <v>92</v>
      </c>
      <c r="J2979" t="s">
        <v>2812</v>
      </c>
      <c r="K2979" t="s">
        <v>2781</v>
      </c>
      <c r="L2979" t="s">
        <v>102</v>
      </c>
      <c r="M2979">
        <v>4</v>
      </c>
      <c r="N2979">
        <v>19</v>
      </c>
      <c r="O2979" t="s">
        <v>3362</v>
      </c>
      <c r="P2979" t="s">
        <v>3363</v>
      </c>
      <c r="Q2979" s="7">
        <f>fact_orders[[#This Row],[Original Price]]*(1-fact_orders[[#This Row],[Discount%]])</f>
        <v>1618.8</v>
      </c>
      <c r="R2979">
        <f>fact_orders[[#This Row],[Original Price]]*fact_orders[[#This Row],[Discount%]]</f>
        <v>1079.2</v>
      </c>
      <c r="S2979">
        <f>YEAR(fact_orders[[#This Row],[Date]])</f>
        <v>2022</v>
      </c>
      <c r="T2979">
        <f>MONTH(fact_orders[[#This Row],[Date]])</f>
        <v>5</v>
      </c>
      <c r="U2979" t="str">
        <f>TEXT(fact_orders[[#This Row],[Date]],"mmm-yyyy")</f>
        <v>May-2022</v>
      </c>
      <c r="V2979" t="str">
        <f>"Q"&amp;ROUNDUP(MONTH(fact_orders[[#This Row],[Date]])/3,0)</f>
        <v>Q2</v>
      </c>
      <c r="W2979" t="str" cm="1">
        <f t="array" ref="W2979">_xlfn.IFS(
fact_orders[[#This Row],[dim_customers.Customer Age]]&lt;=25,"18-25",
fact_orders[[#This Row],[dim_customers.Customer Age]]&lt;=35,"26-35",
fact_orders[[#This Row],[dim_customers.Customer Age]]&lt;=45,"36-45",
fact_orders[[#This Row],[dim_customers.Customer Age]]&lt;=55,"46-55",
TRUE,"56+"
)</f>
        <v>18-25</v>
      </c>
      <c r="X2979" t="str" cm="1">
        <f t="array" ref="X2979">_xlfn.IFS(fact_orders[[#This Row],[Original Price]]&lt;250,"Under 250", fact_orders[[#This Row],[Original Price]]&lt;500, "250-499",fact_orders[[#This Row],[Original Price]]&lt;1000,"500-999",fact_orders[[#This Row],[Original Price]]&lt;2000,"1000-1999",TRUE,"2000+")</f>
        <v>2000+</v>
      </c>
      <c r="Y2979" t="str" cm="1">
        <f t="array" ref="Y2979">_xlfn.IFS(fact_orders[[#This Row],[Discount%]]&lt;0.2,"10-19%",fact_orders[[#This Row],[Discount%]]&lt;0.3,"20-29%",fact_orders[[#This Row],[Discount%]]&lt;0.4,"30-39%",fact_orders[[#This Row],[Discount%]]&lt;0.5,"40-49%",TRUE,"50%+")</f>
        <v>40-49%</v>
      </c>
    </row>
    <row r="2980" spans="1:25" hidden="1" x14ac:dyDescent="0.3">
      <c r="A2980" t="s">
        <v>6396</v>
      </c>
      <c r="B2980" t="s">
        <v>3367</v>
      </c>
      <c r="C2980" t="s">
        <v>2813</v>
      </c>
      <c r="D2980" s="2">
        <v>44792</v>
      </c>
      <c r="E2980">
        <v>2364</v>
      </c>
      <c r="F2980" s="4">
        <v>0.4</v>
      </c>
      <c r="G2980" t="s">
        <v>2779</v>
      </c>
      <c r="H2980" t="s">
        <v>2780</v>
      </c>
      <c r="I2980" t="s">
        <v>92</v>
      </c>
      <c r="J2980" t="s">
        <v>2812</v>
      </c>
      <c r="K2980" t="s">
        <v>2781</v>
      </c>
      <c r="L2980" t="s">
        <v>1286</v>
      </c>
      <c r="M2980">
        <v>2</v>
      </c>
      <c r="N2980">
        <v>20</v>
      </c>
      <c r="O2980" t="s">
        <v>3368</v>
      </c>
      <c r="P2980" t="s">
        <v>3363</v>
      </c>
      <c r="Q2980" s="7">
        <f>fact_orders[[#This Row],[Original Price]]*(1-fact_orders[[#This Row],[Discount%]])</f>
        <v>1418.3999999999999</v>
      </c>
      <c r="R2980">
        <f>fact_orders[[#This Row],[Original Price]]*fact_orders[[#This Row],[Discount%]]</f>
        <v>945.6</v>
      </c>
      <c r="S2980">
        <f>YEAR(fact_orders[[#This Row],[Date]])</f>
        <v>2022</v>
      </c>
      <c r="T2980">
        <f>MONTH(fact_orders[[#This Row],[Date]])</f>
        <v>8</v>
      </c>
      <c r="U2980" t="str">
        <f>TEXT(fact_orders[[#This Row],[Date]],"mmm-yyyy")</f>
        <v>Aug-2022</v>
      </c>
      <c r="V2980" t="str">
        <f>"Q"&amp;ROUNDUP(MONTH(fact_orders[[#This Row],[Date]])/3,0)</f>
        <v>Q3</v>
      </c>
      <c r="W2980" t="str" cm="1">
        <f t="array" ref="W2980">_xlfn.IFS(
fact_orders[[#This Row],[dim_customers.Customer Age]]&lt;=25,"18-25",
fact_orders[[#This Row],[dim_customers.Customer Age]]&lt;=35,"26-35",
fact_orders[[#This Row],[dim_customers.Customer Age]]&lt;=45,"36-45",
fact_orders[[#This Row],[dim_customers.Customer Age]]&lt;=55,"46-55",
TRUE,"56+"
)</f>
        <v>18-25</v>
      </c>
      <c r="X2980" t="str" cm="1">
        <f t="array" ref="X2980">_xlfn.IFS(fact_orders[[#This Row],[Original Price]]&lt;250,"Under 250", fact_orders[[#This Row],[Original Price]]&lt;500, "250-499",fact_orders[[#This Row],[Original Price]]&lt;1000,"500-999",fact_orders[[#This Row],[Original Price]]&lt;2000,"1000-1999",TRUE,"2000+")</f>
        <v>2000+</v>
      </c>
      <c r="Y2980" t="str" cm="1">
        <f t="array" ref="Y2980">_xlfn.IFS(fact_orders[[#This Row],[Discount%]]&lt;0.2,"10-19%",fact_orders[[#This Row],[Discount%]]&lt;0.3,"20-29%",fact_orders[[#This Row],[Discount%]]&lt;0.4,"30-39%",fact_orders[[#This Row],[Discount%]]&lt;0.5,"40-49%",TRUE,"50%+")</f>
        <v>40-49%</v>
      </c>
    </row>
    <row r="2981" spans="1:25" hidden="1" x14ac:dyDescent="0.3">
      <c r="A2981" t="s">
        <v>6397</v>
      </c>
      <c r="B2981" t="s">
        <v>3369</v>
      </c>
      <c r="C2981" t="s">
        <v>2814</v>
      </c>
      <c r="D2981" s="2">
        <v>44867</v>
      </c>
      <c r="E2981">
        <v>1236</v>
      </c>
      <c r="F2981" s="4">
        <v>0.4</v>
      </c>
      <c r="G2981" t="s">
        <v>2779</v>
      </c>
      <c r="H2981" t="s">
        <v>2780</v>
      </c>
      <c r="I2981" t="s">
        <v>92</v>
      </c>
      <c r="J2981" t="s">
        <v>2812</v>
      </c>
      <c r="K2981" t="s">
        <v>2781</v>
      </c>
      <c r="L2981" t="s">
        <v>1286</v>
      </c>
      <c r="M2981">
        <v>5</v>
      </c>
      <c r="N2981">
        <v>21</v>
      </c>
      <c r="O2981" t="s">
        <v>3368</v>
      </c>
      <c r="P2981" t="s">
        <v>3363</v>
      </c>
      <c r="Q2981" s="7">
        <f>fact_orders[[#This Row],[Original Price]]*(1-fact_orders[[#This Row],[Discount%]])</f>
        <v>741.6</v>
      </c>
      <c r="R2981">
        <f>fact_orders[[#This Row],[Original Price]]*fact_orders[[#This Row],[Discount%]]</f>
        <v>494.40000000000003</v>
      </c>
      <c r="S2981">
        <f>YEAR(fact_orders[[#This Row],[Date]])</f>
        <v>2022</v>
      </c>
      <c r="T2981">
        <f>MONTH(fact_orders[[#This Row],[Date]])</f>
        <v>11</v>
      </c>
      <c r="U2981" t="str">
        <f>TEXT(fact_orders[[#This Row],[Date]],"mmm-yyyy")</f>
        <v>Nov-2022</v>
      </c>
      <c r="V2981" t="str">
        <f>"Q"&amp;ROUNDUP(MONTH(fact_orders[[#This Row],[Date]])/3,0)</f>
        <v>Q4</v>
      </c>
      <c r="W2981" t="str" cm="1">
        <f t="array" ref="W2981">_xlfn.IFS(
fact_orders[[#This Row],[dim_customers.Customer Age]]&lt;=25,"18-25",
fact_orders[[#This Row],[dim_customers.Customer Age]]&lt;=35,"26-35",
fact_orders[[#This Row],[dim_customers.Customer Age]]&lt;=45,"36-45",
fact_orders[[#This Row],[dim_customers.Customer Age]]&lt;=55,"46-55",
TRUE,"56+"
)</f>
        <v>18-25</v>
      </c>
      <c r="X2981" t="str" cm="1">
        <f t="array" ref="X2981">_xlfn.IFS(fact_orders[[#This Row],[Original Price]]&lt;250,"Under 250", fact_orders[[#This Row],[Original Price]]&lt;500, "250-499",fact_orders[[#This Row],[Original Price]]&lt;1000,"500-999",fact_orders[[#This Row],[Original Price]]&lt;2000,"1000-1999",TRUE,"2000+")</f>
        <v>1000-1999</v>
      </c>
      <c r="Y2981" t="str" cm="1">
        <f t="array" ref="Y2981">_xlfn.IFS(fact_orders[[#This Row],[Discount%]]&lt;0.2,"10-19%",fact_orders[[#This Row],[Discount%]]&lt;0.3,"20-29%",fact_orders[[#This Row],[Discount%]]&lt;0.4,"30-39%",fact_orders[[#This Row],[Discount%]]&lt;0.5,"40-49%",TRUE,"50%+")</f>
        <v>40-49%</v>
      </c>
    </row>
    <row r="2982" spans="1:25" hidden="1" x14ac:dyDescent="0.3">
      <c r="A2982" t="s">
        <v>6398</v>
      </c>
      <c r="B2982" t="s">
        <v>3370</v>
      </c>
      <c r="C2982" t="s">
        <v>2815</v>
      </c>
      <c r="D2982" s="2">
        <v>44821</v>
      </c>
      <c r="E2982">
        <v>756</v>
      </c>
      <c r="F2982" s="4">
        <v>0.4</v>
      </c>
      <c r="G2982" t="s">
        <v>2779</v>
      </c>
      <c r="H2982" t="s">
        <v>2780</v>
      </c>
      <c r="I2982" t="s">
        <v>92</v>
      </c>
      <c r="J2982" t="s">
        <v>2812</v>
      </c>
      <c r="K2982" t="s">
        <v>2781</v>
      </c>
      <c r="L2982" t="s">
        <v>1286</v>
      </c>
      <c r="M2982">
        <v>5</v>
      </c>
      <c r="N2982">
        <v>22</v>
      </c>
      <c r="O2982" t="s">
        <v>3368</v>
      </c>
      <c r="P2982" t="s">
        <v>3363</v>
      </c>
      <c r="Q2982" s="7">
        <f>fact_orders[[#This Row],[Original Price]]*(1-fact_orders[[#This Row],[Discount%]])</f>
        <v>453.59999999999997</v>
      </c>
      <c r="R2982">
        <f>fact_orders[[#This Row],[Original Price]]*fact_orders[[#This Row],[Discount%]]</f>
        <v>302.40000000000003</v>
      </c>
      <c r="S2982">
        <f>YEAR(fact_orders[[#This Row],[Date]])</f>
        <v>2022</v>
      </c>
      <c r="T2982">
        <f>MONTH(fact_orders[[#This Row],[Date]])</f>
        <v>9</v>
      </c>
      <c r="U2982" t="str">
        <f>TEXT(fact_orders[[#This Row],[Date]],"mmm-yyyy")</f>
        <v>Sep-2022</v>
      </c>
      <c r="V2982" t="str">
        <f>"Q"&amp;ROUNDUP(MONTH(fact_orders[[#This Row],[Date]])/3,0)</f>
        <v>Q3</v>
      </c>
      <c r="W2982" t="str" cm="1">
        <f t="array" ref="W2982">_xlfn.IFS(
fact_orders[[#This Row],[dim_customers.Customer Age]]&lt;=25,"18-25",
fact_orders[[#This Row],[dim_customers.Customer Age]]&lt;=35,"26-35",
fact_orders[[#This Row],[dim_customers.Customer Age]]&lt;=45,"36-45",
fact_orders[[#This Row],[dim_customers.Customer Age]]&lt;=55,"46-55",
TRUE,"56+"
)</f>
        <v>18-25</v>
      </c>
      <c r="X2982" t="str" cm="1">
        <f t="array" ref="X2982">_xlfn.IFS(fact_orders[[#This Row],[Original Price]]&lt;250,"Under 250", fact_orders[[#This Row],[Original Price]]&lt;500, "250-499",fact_orders[[#This Row],[Original Price]]&lt;1000,"500-999",fact_orders[[#This Row],[Original Price]]&lt;2000,"1000-1999",TRUE,"2000+")</f>
        <v>500-999</v>
      </c>
      <c r="Y2982" t="str" cm="1">
        <f t="array" ref="Y2982">_xlfn.IFS(fact_orders[[#This Row],[Discount%]]&lt;0.2,"10-19%",fact_orders[[#This Row],[Discount%]]&lt;0.3,"20-29%",fact_orders[[#This Row],[Discount%]]&lt;0.4,"30-39%",fact_orders[[#This Row],[Discount%]]&lt;0.5,"40-49%",TRUE,"50%+")</f>
        <v>40-49%</v>
      </c>
    </row>
    <row r="2983" spans="1:25" hidden="1" x14ac:dyDescent="0.3">
      <c r="A2983" t="s">
        <v>6399</v>
      </c>
      <c r="B2983" t="s">
        <v>3371</v>
      </c>
      <c r="C2983" t="s">
        <v>2816</v>
      </c>
      <c r="D2983" s="2">
        <v>45010</v>
      </c>
      <c r="E2983">
        <v>326</v>
      </c>
      <c r="F2983" s="4">
        <v>0.4</v>
      </c>
      <c r="G2983" t="s">
        <v>2779</v>
      </c>
      <c r="H2983" t="s">
        <v>2780</v>
      </c>
      <c r="I2983" t="s">
        <v>92</v>
      </c>
      <c r="J2983" t="s">
        <v>2812</v>
      </c>
      <c r="K2983" t="s">
        <v>2789</v>
      </c>
      <c r="L2983" t="s">
        <v>1286</v>
      </c>
      <c r="M2983">
        <v>5</v>
      </c>
      <c r="N2983">
        <v>23</v>
      </c>
      <c r="O2983" t="s">
        <v>3368</v>
      </c>
      <c r="P2983" t="s">
        <v>3363</v>
      </c>
      <c r="Q2983" s="7">
        <f>fact_orders[[#This Row],[Original Price]]*(1-fact_orders[[#This Row],[Discount%]])</f>
        <v>195.6</v>
      </c>
      <c r="R2983">
        <f>fact_orders[[#This Row],[Original Price]]*fact_orders[[#This Row],[Discount%]]</f>
        <v>130.4</v>
      </c>
      <c r="S2983">
        <f>YEAR(fact_orders[[#This Row],[Date]])</f>
        <v>2023</v>
      </c>
      <c r="T2983">
        <f>MONTH(fact_orders[[#This Row],[Date]])</f>
        <v>3</v>
      </c>
      <c r="U2983" t="str">
        <f>TEXT(fact_orders[[#This Row],[Date]],"mmm-yyyy")</f>
        <v>Mar-2023</v>
      </c>
      <c r="V2983" t="str">
        <f>"Q"&amp;ROUNDUP(MONTH(fact_orders[[#This Row],[Date]])/3,0)</f>
        <v>Q1</v>
      </c>
      <c r="W2983" t="str" cm="1">
        <f t="array" ref="W2983">_xlfn.IFS(
fact_orders[[#This Row],[dim_customers.Customer Age]]&lt;=25,"18-25",
fact_orders[[#This Row],[dim_customers.Customer Age]]&lt;=35,"26-35",
fact_orders[[#This Row],[dim_customers.Customer Age]]&lt;=45,"36-45",
fact_orders[[#This Row],[dim_customers.Customer Age]]&lt;=55,"46-55",
TRUE,"56+"
)</f>
        <v>18-25</v>
      </c>
      <c r="X2983" t="str" cm="1">
        <f t="array" ref="X2983">_xlfn.IFS(fact_orders[[#This Row],[Original Price]]&lt;250,"Under 250", fact_orders[[#This Row],[Original Price]]&lt;500, "250-499",fact_orders[[#This Row],[Original Price]]&lt;1000,"500-999",fact_orders[[#This Row],[Original Price]]&lt;2000,"1000-1999",TRUE,"2000+")</f>
        <v>250-499</v>
      </c>
      <c r="Y2983" t="str" cm="1">
        <f t="array" ref="Y2983">_xlfn.IFS(fact_orders[[#This Row],[Discount%]]&lt;0.2,"10-19%",fact_orders[[#This Row],[Discount%]]&lt;0.3,"20-29%",fact_orders[[#This Row],[Discount%]]&lt;0.4,"30-39%",fact_orders[[#This Row],[Discount%]]&lt;0.5,"40-49%",TRUE,"50%+")</f>
        <v>40-49%</v>
      </c>
    </row>
    <row r="2984" spans="1:25" hidden="1" x14ac:dyDescent="0.3">
      <c r="A2984" t="s">
        <v>6400</v>
      </c>
      <c r="B2984" t="s">
        <v>3372</v>
      </c>
      <c r="C2984" t="s">
        <v>2817</v>
      </c>
      <c r="D2984" s="2">
        <v>44886</v>
      </c>
      <c r="E2984">
        <v>453</v>
      </c>
      <c r="F2984" s="4">
        <v>0.45</v>
      </c>
      <c r="G2984" t="s">
        <v>2779</v>
      </c>
      <c r="H2984" t="s">
        <v>2780</v>
      </c>
      <c r="I2984" t="s">
        <v>92</v>
      </c>
      <c r="J2984" t="s">
        <v>2812</v>
      </c>
      <c r="K2984" t="s">
        <v>2789</v>
      </c>
      <c r="L2984" t="s">
        <v>286</v>
      </c>
      <c r="M2984">
        <v>4</v>
      </c>
      <c r="N2984">
        <v>18</v>
      </c>
      <c r="O2984" t="s">
        <v>3373</v>
      </c>
      <c r="P2984" t="s">
        <v>3363</v>
      </c>
      <c r="Q2984" s="7">
        <f>fact_orders[[#This Row],[Original Price]]*(1-fact_orders[[#This Row],[Discount%]])</f>
        <v>249.15000000000003</v>
      </c>
      <c r="R2984">
        <f>fact_orders[[#This Row],[Original Price]]*fact_orders[[#This Row],[Discount%]]</f>
        <v>203.85</v>
      </c>
      <c r="S2984">
        <f>YEAR(fact_orders[[#This Row],[Date]])</f>
        <v>2022</v>
      </c>
      <c r="T2984">
        <f>MONTH(fact_orders[[#This Row],[Date]])</f>
        <v>11</v>
      </c>
      <c r="U2984" t="str">
        <f>TEXT(fact_orders[[#This Row],[Date]],"mmm-yyyy")</f>
        <v>Nov-2022</v>
      </c>
      <c r="V2984" t="str">
        <f>"Q"&amp;ROUNDUP(MONTH(fact_orders[[#This Row],[Date]])/3,0)</f>
        <v>Q4</v>
      </c>
      <c r="W2984" t="str" cm="1">
        <f t="array" ref="W2984">_xlfn.IFS(
fact_orders[[#This Row],[dim_customers.Customer Age]]&lt;=25,"18-25",
fact_orders[[#This Row],[dim_customers.Customer Age]]&lt;=35,"26-35",
fact_orders[[#This Row],[dim_customers.Customer Age]]&lt;=45,"36-45",
fact_orders[[#This Row],[dim_customers.Customer Age]]&lt;=55,"46-55",
TRUE,"56+"
)</f>
        <v>18-25</v>
      </c>
      <c r="X2984" t="str" cm="1">
        <f t="array" ref="X2984">_xlfn.IFS(fact_orders[[#This Row],[Original Price]]&lt;250,"Under 250", fact_orders[[#This Row],[Original Price]]&lt;500, "250-499",fact_orders[[#This Row],[Original Price]]&lt;1000,"500-999",fact_orders[[#This Row],[Original Price]]&lt;2000,"1000-1999",TRUE,"2000+")</f>
        <v>250-499</v>
      </c>
      <c r="Y2984" t="str" cm="1">
        <f t="array" ref="Y2984">_xlfn.IFS(fact_orders[[#This Row],[Discount%]]&lt;0.2,"10-19%",fact_orders[[#This Row],[Discount%]]&lt;0.3,"20-29%",fact_orders[[#This Row],[Discount%]]&lt;0.4,"30-39%",fact_orders[[#This Row],[Discount%]]&lt;0.5,"40-49%",TRUE,"50%+")</f>
        <v>40-49%</v>
      </c>
    </row>
    <row r="2985" spans="1:25" hidden="1" x14ac:dyDescent="0.3">
      <c r="A2985" t="s">
        <v>6401</v>
      </c>
      <c r="B2985" t="s">
        <v>3374</v>
      </c>
      <c r="C2985" t="s">
        <v>2818</v>
      </c>
      <c r="D2985" s="2">
        <v>44219</v>
      </c>
      <c r="E2985">
        <v>326</v>
      </c>
      <c r="F2985" s="4">
        <v>0.45</v>
      </c>
      <c r="G2985" t="s">
        <v>2779</v>
      </c>
      <c r="H2985" t="s">
        <v>2780</v>
      </c>
      <c r="I2985" t="s">
        <v>92</v>
      </c>
      <c r="J2985" t="s">
        <v>2812</v>
      </c>
      <c r="K2985" t="s">
        <v>2789</v>
      </c>
      <c r="L2985" t="s">
        <v>286</v>
      </c>
      <c r="M2985">
        <v>4</v>
      </c>
      <c r="N2985">
        <v>18</v>
      </c>
      <c r="O2985" t="s">
        <v>3373</v>
      </c>
      <c r="P2985" t="s">
        <v>3363</v>
      </c>
      <c r="Q2985" s="7">
        <f>fact_orders[[#This Row],[Original Price]]*(1-fact_orders[[#This Row],[Discount%]])</f>
        <v>179.3</v>
      </c>
      <c r="R2985">
        <f>fact_orders[[#This Row],[Original Price]]*fact_orders[[#This Row],[Discount%]]</f>
        <v>146.70000000000002</v>
      </c>
      <c r="S2985">
        <f>YEAR(fact_orders[[#This Row],[Date]])</f>
        <v>2021</v>
      </c>
      <c r="T2985">
        <f>MONTH(fact_orders[[#This Row],[Date]])</f>
        <v>1</v>
      </c>
      <c r="U2985" t="str">
        <f>TEXT(fact_orders[[#This Row],[Date]],"mmm-yyyy")</f>
        <v>Jan-2021</v>
      </c>
      <c r="V2985" t="str">
        <f>"Q"&amp;ROUNDUP(MONTH(fact_orders[[#This Row],[Date]])/3,0)</f>
        <v>Q1</v>
      </c>
      <c r="W2985" t="str" cm="1">
        <f t="array" ref="W2985">_xlfn.IFS(
fact_orders[[#This Row],[dim_customers.Customer Age]]&lt;=25,"18-25",
fact_orders[[#This Row],[dim_customers.Customer Age]]&lt;=35,"26-35",
fact_orders[[#This Row],[dim_customers.Customer Age]]&lt;=45,"36-45",
fact_orders[[#This Row],[dim_customers.Customer Age]]&lt;=55,"46-55",
TRUE,"56+"
)</f>
        <v>18-25</v>
      </c>
      <c r="X2985" t="str" cm="1">
        <f t="array" ref="X2985">_xlfn.IFS(fact_orders[[#This Row],[Original Price]]&lt;250,"Under 250", fact_orders[[#This Row],[Original Price]]&lt;500, "250-499",fact_orders[[#This Row],[Original Price]]&lt;1000,"500-999",fact_orders[[#This Row],[Original Price]]&lt;2000,"1000-1999",TRUE,"2000+")</f>
        <v>250-499</v>
      </c>
      <c r="Y2985" t="str" cm="1">
        <f t="array" ref="Y2985">_xlfn.IFS(fact_orders[[#This Row],[Discount%]]&lt;0.2,"10-19%",fact_orders[[#This Row],[Discount%]]&lt;0.3,"20-29%",fact_orders[[#This Row],[Discount%]]&lt;0.4,"30-39%",fact_orders[[#This Row],[Discount%]]&lt;0.5,"40-49%",TRUE,"50%+")</f>
        <v>40-49%</v>
      </c>
    </row>
    <row r="2986" spans="1:25" hidden="1" x14ac:dyDescent="0.3">
      <c r="A2986" t="s">
        <v>6402</v>
      </c>
      <c r="B2986" t="s">
        <v>3375</v>
      </c>
      <c r="C2986" t="s">
        <v>2819</v>
      </c>
      <c r="D2986" s="2">
        <v>44595</v>
      </c>
      <c r="E2986">
        <v>456</v>
      </c>
      <c r="F2986" s="4">
        <v>0.45</v>
      </c>
      <c r="G2986" t="s">
        <v>2779</v>
      </c>
      <c r="H2986" t="s">
        <v>2780</v>
      </c>
      <c r="I2986" t="s">
        <v>92</v>
      </c>
      <c r="J2986" t="s">
        <v>2812</v>
      </c>
      <c r="K2986" t="s">
        <v>2789</v>
      </c>
      <c r="L2986" t="s">
        <v>286</v>
      </c>
      <c r="M2986">
        <v>4</v>
      </c>
      <c r="N2986">
        <v>18</v>
      </c>
      <c r="O2986" t="s">
        <v>3373</v>
      </c>
      <c r="P2986" t="s">
        <v>3363</v>
      </c>
      <c r="Q2986" s="7">
        <f>fact_orders[[#This Row],[Original Price]]*(1-fact_orders[[#This Row],[Discount%]])</f>
        <v>250.8</v>
      </c>
      <c r="R2986">
        <f>fact_orders[[#This Row],[Original Price]]*fact_orders[[#This Row],[Discount%]]</f>
        <v>205.20000000000002</v>
      </c>
      <c r="S2986">
        <f>YEAR(fact_orders[[#This Row],[Date]])</f>
        <v>2022</v>
      </c>
      <c r="T2986">
        <f>MONTH(fact_orders[[#This Row],[Date]])</f>
        <v>2</v>
      </c>
      <c r="U2986" t="str">
        <f>TEXT(fact_orders[[#This Row],[Date]],"mmm-yyyy")</f>
        <v>Feb-2022</v>
      </c>
      <c r="V2986" t="str">
        <f>"Q"&amp;ROUNDUP(MONTH(fact_orders[[#This Row],[Date]])/3,0)</f>
        <v>Q1</v>
      </c>
      <c r="W2986" t="str" cm="1">
        <f t="array" ref="W2986">_xlfn.IFS(
fact_orders[[#This Row],[dim_customers.Customer Age]]&lt;=25,"18-25",
fact_orders[[#This Row],[dim_customers.Customer Age]]&lt;=35,"26-35",
fact_orders[[#This Row],[dim_customers.Customer Age]]&lt;=45,"36-45",
fact_orders[[#This Row],[dim_customers.Customer Age]]&lt;=55,"46-55",
TRUE,"56+"
)</f>
        <v>18-25</v>
      </c>
      <c r="X2986" t="str" cm="1">
        <f t="array" ref="X2986">_xlfn.IFS(fact_orders[[#This Row],[Original Price]]&lt;250,"Under 250", fact_orders[[#This Row],[Original Price]]&lt;500, "250-499",fact_orders[[#This Row],[Original Price]]&lt;1000,"500-999",fact_orders[[#This Row],[Original Price]]&lt;2000,"1000-1999",TRUE,"2000+")</f>
        <v>250-499</v>
      </c>
      <c r="Y2986" t="str" cm="1">
        <f t="array" ref="Y2986">_xlfn.IFS(fact_orders[[#This Row],[Discount%]]&lt;0.2,"10-19%",fact_orders[[#This Row],[Discount%]]&lt;0.3,"20-29%",fact_orders[[#This Row],[Discount%]]&lt;0.4,"30-39%",fact_orders[[#This Row],[Discount%]]&lt;0.5,"40-49%",TRUE,"50%+")</f>
        <v>40-49%</v>
      </c>
    </row>
    <row r="2987" spans="1:25" hidden="1" x14ac:dyDescent="0.3">
      <c r="A2987" t="s">
        <v>6403</v>
      </c>
      <c r="B2987" t="s">
        <v>3376</v>
      </c>
      <c r="C2987" t="s">
        <v>2820</v>
      </c>
      <c r="D2987" s="2">
        <v>44929</v>
      </c>
      <c r="E2987">
        <v>675</v>
      </c>
      <c r="F2987" s="4">
        <v>0.47</v>
      </c>
      <c r="G2987" t="s">
        <v>2779</v>
      </c>
      <c r="H2987" t="s">
        <v>2780</v>
      </c>
      <c r="I2987" t="s">
        <v>719</v>
      </c>
      <c r="J2987" t="s">
        <v>79</v>
      </c>
      <c r="K2987" t="s">
        <v>2789</v>
      </c>
      <c r="L2987" t="s">
        <v>286</v>
      </c>
      <c r="M2987">
        <v>5</v>
      </c>
      <c r="N2987">
        <v>18</v>
      </c>
      <c r="O2987" t="s">
        <v>3373</v>
      </c>
      <c r="P2987" t="s">
        <v>3363</v>
      </c>
      <c r="Q2987" s="7">
        <f>fact_orders[[#This Row],[Original Price]]*(1-fact_orders[[#This Row],[Discount%]])</f>
        <v>357.75</v>
      </c>
      <c r="R2987">
        <f>fact_orders[[#This Row],[Original Price]]*fact_orders[[#This Row],[Discount%]]</f>
        <v>317.25</v>
      </c>
      <c r="S2987">
        <f>YEAR(fact_orders[[#This Row],[Date]])</f>
        <v>2023</v>
      </c>
      <c r="T2987">
        <f>MONTH(fact_orders[[#This Row],[Date]])</f>
        <v>1</v>
      </c>
      <c r="U2987" t="str">
        <f>TEXT(fact_orders[[#This Row],[Date]],"mmm-yyyy")</f>
        <v>Jan-2023</v>
      </c>
      <c r="V2987" t="str">
        <f>"Q"&amp;ROUNDUP(MONTH(fact_orders[[#This Row],[Date]])/3,0)</f>
        <v>Q1</v>
      </c>
      <c r="W2987" t="str" cm="1">
        <f t="array" ref="W2987">_xlfn.IFS(
fact_orders[[#This Row],[dim_customers.Customer Age]]&lt;=25,"18-25",
fact_orders[[#This Row],[dim_customers.Customer Age]]&lt;=35,"26-35",
fact_orders[[#This Row],[dim_customers.Customer Age]]&lt;=45,"36-45",
fact_orders[[#This Row],[dim_customers.Customer Age]]&lt;=55,"46-55",
TRUE,"56+"
)</f>
        <v>18-25</v>
      </c>
      <c r="X2987" t="str" cm="1">
        <f t="array" ref="X2987">_xlfn.IFS(fact_orders[[#This Row],[Original Price]]&lt;250,"Under 250", fact_orders[[#This Row],[Original Price]]&lt;500, "250-499",fact_orders[[#This Row],[Original Price]]&lt;1000,"500-999",fact_orders[[#This Row],[Original Price]]&lt;2000,"1000-1999",TRUE,"2000+")</f>
        <v>500-999</v>
      </c>
      <c r="Y2987" t="str" cm="1">
        <f t="array" ref="Y2987">_xlfn.IFS(fact_orders[[#This Row],[Discount%]]&lt;0.2,"10-19%",fact_orders[[#This Row],[Discount%]]&lt;0.3,"20-29%",fact_orders[[#This Row],[Discount%]]&lt;0.4,"30-39%",fact_orders[[#This Row],[Discount%]]&lt;0.5,"40-49%",TRUE,"50%+")</f>
        <v>40-49%</v>
      </c>
    </row>
    <row r="2988" spans="1:25" hidden="1" x14ac:dyDescent="0.3">
      <c r="A2988" t="s">
        <v>6404</v>
      </c>
      <c r="B2988" t="s">
        <v>3377</v>
      </c>
      <c r="C2988" t="s">
        <v>2821</v>
      </c>
      <c r="D2988" s="2">
        <v>44273</v>
      </c>
      <c r="E2988">
        <v>654</v>
      </c>
      <c r="F2988" s="4">
        <v>0.47</v>
      </c>
      <c r="G2988" t="s">
        <v>2779</v>
      </c>
      <c r="H2988" t="s">
        <v>2780</v>
      </c>
      <c r="I2988" t="s">
        <v>719</v>
      </c>
      <c r="J2988" t="s">
        <v>79</v>
      </c>
      <c r="K2988" t="s">
        <v>2795</v>
      </c>
      <c r="L2988" t="s">
        <v>31</v>
      </c>
      <c r="M2988">
        <v>5</v>
      </c>
      <c r="N2988">
        <v>18</v>
      </c>
      <c r="O2988" t="s">
        <v>3373</v>
      </c>
      <c r="P2988" t="s">
        <v>3363</v>
      </c>
      <c r="Q2988" s="7">
        <f>fact_orders[[#This Row],[Original Price]]*(1-fact_orders[[#This Row],[Discount%]])</f>
        <v>346.62</v>
      </c>
      <c r="R2988">
        <f>fact_orders[[#This Row],[Original Price]]*fact_orders[[#This Row],[Discount%]]</f>
        <v>307.38</v>
      </c>
      <c r="S2988">
        <f>YEAR(fact_orders[[#This Row],[Date]])</f>
        <v>2021</v>
      </c>
      <c r="T2988">
        <f>MONTH(fact_orders[[#This Row],[Date]])</f>
        <v>3</v>
      </c>
      <c r="U2988" t="str">
        <f>TEXT(fact_orders[[#This Row],[Date]],"mmm-yyyy")</f>
        <v>Mar-2021</v>
      </c>
      <c r="V2988" t="str">
        <f>"Q"&amp;ROUNDUP(MONTH(fact_orders[[#This Row],[Date]])/3,0)</f>
        <v>Q1</v>
      </c>
      <c r="W2988" t="str" cm="1">
        <f t="array" ref="W2988">_xlfn.IFS(
fact_orders[[#This Row],[dim_customers.Customer Age]]&lt;=25,"18-25",
fact_orders[[#This Row],[dim_customers.Customer Age]]&lt;=35,"26-35",
fact_orders[[#This Row],[dim_customers.Customer Age]]&lt;=45,"36-45",
fact_orders[[#This Row],[dim_customers.Customer Age]]&lt;=55,"46-55",
TRUE,"56+"
)</f>
        <v>18-25</v>
      </c>
      <c r="X2988" t="str" cm="1">
        <f t="array" ref="X2988">_xlfn.IFS(fact_orders[[#This Row],[Original Price]]&lt;250,"Under 250", fact_orders[[#This Row],[Original Price]]&lt;500, "250-499",fact_orders[[#This Row],[Original Price]]&lt;1000,"500-999",fact_orders[[#This Row],[Original Price]]&lt;2000,"1000-1999",TRUE,"2000+")</f>
        <v>500-999</v>
      </c>
      <c r="Y2988" t="str" cm="1">
        <f t="array" ref="Y2988">_xlfn.IFS(fact_orders[[#This Row],[Discount%]]&lt;0.2,"10-19%",fact_orders[[#This Row],[Discount%]]&lt;0.3,"20-29%",fact_orders[[#This Row],[Discount%]]&lt;0.4,"30-39%",fact_orders[[#This Row],[Discount%]]&lt;0.5,"40-49%",TRUE,"50%+")</f>
        <v>40-49%</v>
      </c>
    </row>
    <row r="2989" spans="1:25" hidden="1" x14ac:dyDescent="0.3">
      <c r="A2989" t="s">
        <v>6405</v>
      </c>
      <c r="B2989" t="s">
        <v>3378</v>
      </c>
      <c r="C2989" t="s">
        <v>2822</v>
      </c>
      <c r="D2989" s="2">
        <v>44523</v>
      </c>
      <c r="E2989">
        <v>654</v>
      </c>
      <c r="F2989" s="4">
        <v>0.46</v>
      </c>
      <c r="G2989" t="s">
        <v>2779</v>
      </c>
      <c r="H2989" t="s">
        <v>2780</v>
      </c>
      <c r="I2989" t="s">
        <v>719</v>
      </c>
      <c r="J2989" t="s">
        <v>79</v>
      </c>
      <c r="K2989" t="s">
        <v>2795</v>
      </c>
      <c r="L2989" t="s">
        <v>31</v>
      </c>
      <c r="M2989">
        <v>3</v>
      </c>
      <c r="N2989">
        <v>18</v>
      </c>
      <c r="O2989" t="s">
        <v>3373</v>
      </c>
      <c r="P2989" t="s">
        <v>3363</v>
      </c>
      <c r="Q2989" s="7">
        <f>fact_orders[[#This Row],[Original Price]]*(1-fact_orders[[#This Row],[Discount%]])</f>
        <v>353.16</v>
      </c>
      <c r="R2989">
        <f>fact_orders[[#This Row],[Original Price]]*fact_orders[[#This Row],[Discount%]]</f>
        <v>300.84000000000003</v>
      </c>
      <c r="S2989">
        <f>YEAR(fact_orders[[#This Row],[Date]])</f>
        <v>2021</v>
      </c>
      <c r="T2989">
        <f>MONTH(fact_orders[[#This Row],[Date]])</f>
        <v>11</v>
      </c>
      <c r="U2989" t="str">
        <f>TEXT(fact_orders[[#This Row],[Date]],"mmm-yyyy")</f>
        <v>Nov-2021</v>
      </c>
      <c r="V2989" t="str">
        <f>"Q"&amp;ROUNDUP(MONTH(fact_orders[[#This Row],[Date]])/3,0)</f>
        <v>Q4</v>
      </c>
      <c r="W2989" t="str" cm="1">
        <f t="array" ref="W2989">_xlfn.IFS(
fact_orders[[#This Row],[dim_customers.Customer Age]]&lt;=25,"18-25",
fact_orders[[#This Row],[dim_customers.Customer Age]]&lt;=35,"26-35",
fact_orders[[#This Row],[dim_customers.Customer Age]]&lt;=45,"36-45",
fact_orders[[#This Row],[dim_customers.Customer Age]]&lt;=55,"46-55",
TRUE,"56+"
)</f>
        <v>18-25</v>
      </c>
      <c r="X2989" t="str" cm="1">
        <f t="array" ref="X2989">_xlfn.IFS(fact_orders[[#This Row],[Original Price]]&lt;250,"Under 250", fact_orders[[#This Row],[Original Price]]&lt;500, "250-499",fact_orders[[#This Row],[Original Price]]&lt;1000,"500-999",fact_orders[[#This Row],[Original Price]]&lt;2000,"1000-1999",TRUE,"2000+")</f>
        <v>500-999</v>
      </c>
      <c r="Y2989" t="str" cm="1">
        <f t="array" ref="Y2989">_xlfn.IFS(fact_orders[[#This Row],[Discount%]]&lt;0.2,"10-19%",fact_orders[[#This Row],[Discount%]]&lt;0.3,"20-29%",fact_orders[[#This Row],[Discount%]]&lt;0.4,"30-39%",fact_orders[[#This Row],[Discount%]]&lt;0.5,"40-49%",TRUE,"50%+")</f>
        <v>40-49%</v>
      </c>
    </row>
    <row r="2990" spans="1:25" hidden="1" x14ac:dyDescent="0.3">
      <c r="A2990" t="s">
        <v>6406</v>
      </c>
      <c r="B2990" t="s">
        <v>3379</v>
      </c>
      <c r="C2990" t="s">
        <v>2823</v>
      </c>
      <c r="D2990" s="2">
        <v>44918</v>
      </c>
      <c r="E2990">
        <v>654</v>
      </c>
      <c r="F2990" s="4">
        <v>0.46</v>
      </c>
      <c r="G2990" t="s">
        <v>2779</v>
      </c>
      <c r="H2990" t="s">
        <v>2780</v>
      </c>
      <c r="I2990" t="s">
        <v>719</v>
      </c>
      <c r="J2990" t="s">
        <v>79</v>
      </c>
      <c r="K2990" t="s">
        <v>2795</v>
      </c>
      <c r="L2990" t="s">
        <v>31</v>
      </c>
      <c r="M2990">
        <v>5</v>
      </c>
      <c r="N2990">
        <v>23</v>
      </c>
      <c r="O2990" t="s">
        <v>3380</v>
      </c>
      <c r="P2990" t="s">
        <v>3381</v>
      </c>
      <c r="Q2990" s="7">
        <f>fact_orders[[#This Row],[Original Price]]*(1-fact_orders[[#This Row],[Discount%]])</f>
        <v>353.16</v>
      </c>
      <c r="R2990">
        <f>fact_orders[[#This Row],[Original Price]]*fact_orders[[#This Row],[Discount%]]</f>
        <v>300.84000000000003</v>
      </c>
      <c r="S2990">
        <f>YEAR(fact_orders[[#This Row],[Date]])</f>
        <v>2022</v>
      </c>
      <c r="T2990">
        <f>MONTH(fact_orders[[#This Row],[Date]])</f>
        <v>12</v>
      </c>
      <c r="U2990" t="str">
        <f>TEXT(fact_orders[[#This Row],[Date]],"mmm-yyyy")</f>
        <v>Dec-2022</v>
      </c>
      <c r="V2990" t="str">
        <f>"Q"&amp;ROUNDUP(MONTH(fact_orders[[#This Row],[Date]])/3,0)</f>
        <v>Q4</v>
      </c>
      <c r="W2990" t="str" cm="1">
        <f t="array" ref="W2990">_xlfn.IFS(
fact_orders[[#This Row],[dim_customers.Customer Age]]&lt;=25,"18-25",
fact_orders[[#This Row],[dim_customers.Customer Age]]&lt;=35,"26-35",
fact_orders[[#This Row],[dim_customers.Customer Age]]&lt;=45,"36-45",
fact_orders[[#This Row],[dim_customers.Customer Age]]&lt;=55,"46-55",
TRUE,"56+"
)</f>
        <v>18-25</v>
      </c>
      <c r="X2990" t="str" cm="1">
        <f t="array" ref="X2990">_xlfn.IFS(fact_orders[[#This Row],[Original Price]]&lt;250,"Under 250", fact_orders[[#This Row],[Original Price]]&lt;500, "250-499",fact_orders[[#This Row],[Original Price]]&lt;1000,"500-999",fact_orders[[#This Row],[Original Price]]&lt;2000,"1000-1999",TRUE,"2000+")</f>
        <v>500-999</v>
      </c>
      <c r="Y2990" t="str" cm="1">
        <f t="array" ref="Y2990">_xlfn.IFS(fact_orders[[#This Row],[Discount%]]&lt;0.2,"10-19%",fact_orders[[#This Row],[Discount%]]&lt;0.3,"20-29%",fact_orders[[#This Row],[Discount%]]&lt;0.4,"30-39%",fact_orders[[#This Row],[Discount%]]&lt;0.5,"40-49%",TRUE,"50%+")</f>
        <v>40-49%</v>
      </c>
    </row>
    <row r="2991" spans="1:25" hidden="1" x14ac:dyDescent="0.3">
      <c r="A2991" t="s">
        <v>6407</v>
      </c>
      <c r="B2991" t="s">
        <v>3382</v>
      </c>
      <c r="C2991" t="s">
        <v>2823</v>
      </c>
      <c r="D2991" s="2">
        <v>44421</v>
      </c>
      <c r="E2991">
        <v>654</v>
      </c>
      <c r="F2991" s="4">
        <v>0.46</v>
      </c>
      <c r="G2991" t="s">
        <v>2779</v>
      </c>
      <c r="H2991" t="s">
        <v>2780</v>
      </c>
      <c r="I2991" t="s">
        <v>719</v>
      </c>
      <c r="J2991" t="s">
        <v>79</v>
      </c>
      <c r="K2991" t="s">
        <v>2795</v>
      </c>
      <c r="L2991" t="s">
        <v>31</v>
      </c>
      <c r="M2991">
        <v>5</v>
      </c>
      <c r="N2991">
        <v>24</v>
      </c>
      <c r="O2991" t="s">
        <v>3380</v>
      </c>
      <c r="P2991" t="s">
        <v>3381</v>
      </c>
      <c r="Q2991" s="7">
        <f>fact_orders[[#This Row],[Original Price]]*(1-fact_orders[[#This Row],[Discount%]])</f>
        <v>353.16</v>
      </c>
      <c r="R2991">
        <f>fact_orders[[#This Row],[Original Price]]*fact_orders[[#This Row],[Discount%]]</f>
        <v>300.84000000000003</v>
      </c>
      <c r="S2991">
        <f>YEAR(fact_orders[[#This Row],[Date]])</f>
        <v>2021</v>
      </c>
      <c r="T2991">
        <f>MONTH(fact_orders[[#This Row],[Date]])</f>
        <v>8</v>
      </c>
      <c r="U2991" t="str">
        <f>TEXT(fact_orders[[#This Row],[Date]],"mmm-yyyy")</f>
        <v>Aug-2021</v>
      </c>
      <c r="V2991" t="str">
        <f>"Q"&amp;ROUNDUP(MONTH(fact_orders[[#This Row],[Date]])/3,0)</f>
        <v>Q3</v>
      </c>
      <c r="W2991" t="str" cm="1">
        <f t="array" ref="W2991">_xlfn.IFS(
fact_orders[[#This Row],[dim_customers.Customer Age]]&lt;=25,"18-25",
fact_orders[[#This Row],[dim_customers.Customer Age]]&lt;=35,"26-35",
fact_orders[[#This Row],[dim_customers.Customer Age]]&lt;=45,"36-45",
fact_orders[[#This Row],[dim_customers.Customer Age]]&lt;=55,"46-55",
TRUE,"56+"
)</f>
        <v>18-25</v>
      </c>
      <c r="X2991" t="str" cm="1">
        <f t="array" ref="X2991">_xlfn.IFS(fact_orders[[#This Row],[Original Price]]&lt;250,"Under 250", fact_orders[[#This Row],[Original Price]]&lt;500, "250-499",fact_orders[[#This Row],[Original Price]]&lt;1000,"500-999",fact_orders[[#This Row],[Original Price]]&lt;2000,"1000-1999",TRUE,"2000+")</f>
        <v>500-999</v>
      </c>
      <c r="Y2991" t="str" cm="1">
        <f t="array" ref="Y2991">_xlfn.IFS(fact_orders[[#This Row],[Discount%]]&lt;0.2,"10-19%",fact_orders[[#This Row],[Discount%]]&lt;0.3,"20-29%",fact_orders[[#This Row],[Discount%]]&lt;0.4,"30-39%",fact_orders[[#This Row],[Discount%]]&lt;0.5,"40-49%",TRUE,"50%+")</f>
        <v>40-49%</v>
      </c>
    </row>
    <row r="2992" spans="1:25" hidden="1" x14ac:dyDescent="0.3">
      <c r="A2992" t="s">
        <v>6408</v>
      </c>
      <c r="B2992" t="s">
        <v>3383</v>
      </c>
      <c r="C2992" t="s">
        <v>2823</v>
      </c>
      <c r="D2992" s="2">
        <v>44681</v>
      </c>
      <c r="E2992">
        <v>356</v>
      </c>
      <c r="F2992" s="4">
        <v>0.3</v>
      </c>
      <c r="G2992" t="s">
        <v>2779</v>
      </c>
      <c r="H2992" t="s">
        <v>2780</v>
      </c>
      <c r="I2992" t="s">
        <v>719</v>
      </c>
      <c r="J2992" t="s">
        <v>79</v>
      </c>
      <c r="K2992" t="s">
        <v>2795</v>
      </c>
      <c r="L2992" t="s">
        <v>31</v>
      </c>
      <c r="M2992">
        <v>5</v>
      </c>
      <c r="N2992">
        <v>25</v>
      </c>
      <c r="O2992" t="s">
        <v>3380</v>
      </c>
      <c r="P2992" t="s">
        <v>3381</v>
      </c>
      <c r="Q2992" s="7">
        <f>fact_orders[[#This Row],[Original Price]]*(1-fact_orders[[#This Row],[Discount%]])</f>
        <v>249.2</v>
      </c>
      <c r="R2992">
        <f>fact_orders[[#This Row],[Original Price]]*fact_orders[[#This Row],[Discount%]]</f>
        <v>106.8</v>
      </c>
      <c r="S2992">
        <f>YEAR(fact_orders[[#This Row],[Date]])</f>
        <v>2022</v>
      </c>
      <c r="T2992">
        <f>MONTH(fact_orders[[#This Row],[Date]])</f>
        <v>4</v>
      </c>
      <c r="U2992" t="str">
        <f>TEXT(fact_orders[[#This Row],[Date]],"mmm-yyyy")</f>
        <v>Apr-2022</v>
      </c>
      <c r="V2992" t="str">
        <f>"Q"&amp;ROUNDUP(MONTH(fact_orders[[#This Row],[Date]])/3,0)</f>
        <v>Q2</v>
      </c>
      <c r="W2992" t="str" cm="1">
        <f t="array" ref="W2992">_xlfn.IFS(
fact_orders[[#This Row],[dim_customers.Customer Age]]&lt;=25,"18-25",
fact_orders[[#This Row],[dim_customers.Customer Age]]&lt;=35,"26-35",
fact_orders[[#This Row],[dim_customers.Customer Age]]&lt;=45,"36-45",
fact_orders[[#This Row],[dim_customers.Customer Age]]&lt;=55,"46-55",
TRUE,"56+"
)</f>
        <v>18-25</v>
      </c>
      <c r="X2992" t="str" cm="1">
        <f t="array" ref="X2992">_xlfn.IFS(fact_orders[[#This Row],[Original Price]]&lt;250,"Under 250", fact_orders[[#This Row],[Original Price]]&lt;500, "250-499",fact_orders[[#This Row],[Original Price]]&lt;1000,"500-999",fact_orders[[#This Row],[Original Price]]&lt;2000,"1000-1999",TRUE,"2000+")</f>
        <v>250-499</v>
      </c>
      <c r="Y2992" t="str" cm="1">
        <f t="array" ref="Y2992">_xlfn.IFS(fact_orders[[#This Row],[Discount%]]&lt;0.2,"10-19%",fact_orders[[#This Row],[Discount%]]&lt;0.3,"20-29%",fact_orders[[#This Row],[Discount%]]&lt;0.4,"30-39%",fact_orders[[#This Row],[Discount%]]&lt;0.5,"40-49%",TRUE,"50%+")</f>
        <v>30-39%</v>
      </c>
    </row>
    <row r="2993" spans="1:25" hidden="1" x14ac:dyDescent="0.3">
      <c r="A2993" t="s">
        <v>6409</v>
      </c>
      <c r="B2993" t="s">
        <v>3384</v>
      </c>
      <c r="C2993" t="s">
        <v>2823</v>
      </c>
      <c r="D2993" s="2">
        <v>44495</v>
      </c>
      <c r="E2993">
        <v>686</v>
      </c>
      <c r="F2993" s="4">
        <v>0.3</v>
      </c>
      <c r="G2993" t="s">
        <v>2779</v>
      </c>
      <c r="H2993" t="s">
        <v>2780</v>
      </c>
      <c r="I2993" t="s">
        <v>719</v>
      </c>
      <c r="J2993" t="s">
        <v>79</v>
      </c>
      <c r="K2993" t="s">
        <v>2795</v>
      </c>
      <c r="L2993" t="s">
        <v>31</v>
      </c>
      <c r="M2993">
        <v>5</v>
      </c>
      <c r="N2993">
        <v>26</v>
      </c>
      <c r="O2993" t="s">
        <v>3380</v>
      </c>
      <c r="P2993" t="s">
        <v>3381</v>
      </c>
      <c r="Q2993" s="7">
        <f>fact_orders[[#This Row],[Original Price]]*(1-fact_orders[[#This Row],[Discount%]])</f>
        <v>480.2</v>
      </c>
      <c r="R2993">
        <f>fact_orders[[#This Row],[Original Price]]*fact_orders[[#This Row],[Discount%]]</f>
        <v>205.79999999999998</v>
      </c>
      <c r="S2993">
        <f>YEAR(fact_orders[[#This Row],[Date]])</f>
        <v>2021</v>
      </c>
      <c r="T2993">
        <f>MONTH(fact_orders[[#This Row],[Date]])</f>
        <v>10</v>
      </c>
      <c r="U2993" t="str">
        <f>TEXT(fact_orders[[#This Row],[Date]],"mmm-yyyy")</f>
        <v>Oct-2021</v>
      </c>
      <c r="V2993" t="str">
        <f>"Q"&amp;ROUNDUP(MONTH(fact_orders[[#This Row],[Date]])/3,0)</f>
        <v>Q4</v>
      </c>
      <c r="W2993" t="str" cm="1">
        <f t="array" ref="W2993">_xlfn.IFS(
fact_orders[[#This Row],[dim_customers.Customer Age]]&lt;=25,"18-25",
fact_orders[[#This Row],[dim_customers.Customer Age]]&lt;=35,"26-35",
fact_orders[[#This Row],[dim_customers.Customer Age]]&lt;=45,"36-45",
fact_orders[[#This Row],[dim_customers.Customer Age]]&lt;=55,"46-55",
TRUE,"56+"
)</f>
        <v>26-35</v>
      </c>
      <c r="X2993" t="str" cm="1">
        <f t="array" ref="X2993">_xlfn.IFS(fact_orders[[#This Row],[Original Price]]&lt;250,"Under 250", fact_orders[[#This Row],[Original Price]]&lt;500, "250-499",fact_orders[[#This Row],[Original Price]]&lt;1000,"500-999",fact_orders[[#This Row],[Original Price]]&lt;2000,"1000-1999",TRUE,"2000+")</f>
        <v>500-999</v>
      </c>
      <c r="Y2993" t="str" cm="1">
        <f t="array" ref="Y2993">_xlfn.IFS(fact_orders[[#This Row],[Discount%]]&lt;0.2,"10-19%",fact_orders[[#This Row],[Discount%]]&lt;0.3,"20-29%",fact_orders[[#This Row],[Discount%]]&lt;0.4,"30-39%",fact_orders[[#This Row],[Discount%]]&lt;0.5,"40-49%",TRUE,"50%+")</f>
        <v>30-39%</v>
      </c>
    </row>
    <row r="2994" spans="1:25" hidden="1" x14ac:dyDescent="0.3">
      <c r="A2994" t="s">
        <v>6410</v>
      </c>
      <c r="B2994" t="s">
        <v>3385</v>
      </c>
      <c r="C2994" t="s">
        <v>2823</v>
      </c>
      <c r="D2994" s="2">
        <v>44409</v>
      </c>
      <c r="E2994">
        <v>456</v>
      </c>
      <c r="F2994" s="4">
        <v>0.3</v>
      </c>
      <c r="G2994" t="s">
        <v>2779</v>
      </c>
      <c r="H2994" t="s">
        <v>2780</v>
      </c>
      <c r="I2994" t="s">
        <v>719</v>
      </c>
      <c r="J2994" t="s">
        <v>79</v>
      </c>
      <c r="K2994" t="s">
        <v>2795</v>
      </c>
      <c r="L2994" t="s">
        <v>31</v>
      </c>
      <c r="M2994">
        <v>5</v>
      </c>
      <c r="N2994">
        <v>27</v>
      </c>
      <c r="O2994" t="s">
        <v>3386</v>
      </c>
      <c r="P2994" t="s">
        <v>3381</v>
      </c>
      <c r="Q2994" s="7">
        <f>fact_orders[[#This Row],[Original Price]]*(1-fact_orders[[#This Row],[Discount%]])</f>
        <v>319.2</v>
      </c>
      <c r="R2994">
        <f>fact_orders[[#This Row],[Original Price]]*fact_orders[[#This Row],[Discount%]]</f>
        <v>136.79999999999998</v>
      </c>
      <c r="S2994">
        <f>YEAR(fact_orders[[#This Row],[Date]])</f>
        <v>2021</v>
      </c>
      <c r="T2994">
        <f>MONTH(fact_orders[[#This Row],[Date]])</f>
        <v>8</v>
      </c>
      <c r="U2994" t="str">
        <f>TEXT(fact_orders[[#This Row],[Date]],"mmm-yyyy")</f>
        <v>Aug-2021</v>
      </c>
      <c r="V2994" t="str">
        <f>"Q"&amp;ROUNDUP(MONTH(fact_orders[[#This Row],[Date]])/3,0)</f>
        <v>Q3</v>
      </c>
      <c r="W2994" t="str" cm="1">
        <f t="array" ref="W2994">_xlfn.IFS(
fact_orders[[#This Row],[dim_customers.Customer Age]]&lt;=25,"18-25",
fact_orders[[#This Row],[dim_customers.Customer Age]]&lt;=35,"26-35",
fact_orders[[#This Row],[dim_customers.Customer Age]]&lt;=45,"36-45",
fact_orders[[#This Row],[dim_customers.Customer Age]]&lt;=55,"46-55",
TRUE,"56+"
)</f>
        <v>26-35</v>
      </c>
      <c r="X2994" t="str" cm="1">
        <f t="array" ref="X2994">_xlfn.IFS(fact_orders[[#This Row],[Original Price]]&lt;250,"Under 250", fact_orders[[#This Row],[Original Price]]&lt;500, "250-499",fact_orders[[#This Row],[Original Price]]&lt;1000,"500-999",fact_orders[[#This Row],[Original Price]]&lt;2000,"1000-1999",TRUE,"2000+")</f>
        <v>250-499</v>
      </c>
      <c r="Y2994" t="str" cm="1">
        <f t="array" ref="Y2994">_xlfn.IFS(fact_orders[[#This Row],[Discount%]]&lt;0.2,"10-19%",fact_orders[[#This Row],[Discount%]]&lt;0.3,"20-29%",fact_orders[[#This Row],[Discount%]]&lt;0.4,"30-39%",fact_orders[[#This Row],[Discount%]]&lt;0.5,"40-49%",TRUE,"50%+")</f>
        <v>30-39%</v>
      </c>
    </row>
    <row r="2995" spans="1:25" hidden="1" x14ac:dyDescent="0.3">
      <c r="A2995" t="s">
        <v>6411</v>
      </c>
      <c r="B2995" t="s">
        <v>3387</v>
      </c>
      <c r="C2995" t="s">
        <v>2823</v>
      </c>
      <c r="D2995" s="2">
        <v>44271</v>
      </c>
      <c r="E2995">
        <v>516</v>
      </c>
      <c r="F2995" s="4">
        <v>0.3</v>
      </c>
      <c r="G2995" t="s">
        <v>2779</v>
      </c>
      <c r="H2995" t="s">
        <v>2780</v>
      </c>
      <c r="I2995" t="s">
        <v>719</v>
      </c>
      <c r="J2995" t="s">
        <v>79</v>
      </c>
      <c r="K2995" t="s">
        <v>2795</v>
      </c>
      <c r="L2995" t="s">
        <v>31</v>
      </c>
      <c r="M2995">
        <v>5</v>
      </c>
      <c r="N2995">
        <v>24</v>
      </c>
      <c r="O2995" t="s">
        <v>3386</v>
      </c>
      <c r="P2995" t="s">
        <v>3381</v>
      </c>
      <c r="Q2995" s="7">
        <f>fact_orders[[#This Row],[Original Price]]*(1-fact_orders[[#This Row],[Discount%]])</f>
        <v>361.2</v>
      </c>
      <c r="R2995">
        <f>fact_orders[[#This Row],[Original Price]]*fact_orders[[#This Row],[Discount%]]</f>
        <v>154.79999999999998</v>
      </c>
      <c r="S2995">
        <f>YEAR(fact_orders[[#This Row],[Date]])</f>
        <v>2021</v>
      </c>
      <c r="T2995">
        <f>MONTH(fact_orders[[#This Row],[Date]])</f>
        <v>3</v>
      </c>
      <c r="U2995" t="str">
        <f>TEXT(fact_orders[[#This Row],[Date]],"mmm-yyyy")</f>
        <v>Mar-2021</v>
      </c>
      <c r="V2995" t="str">
        <f>"Q"&amp;ROUNDUP(MONTH(fact_orders[[#This Row],[Date]])/3,0)</f>
        <v>Q1</v>
      </c>
      <c r="W2995" t="str" cm="1">
        <f t="array" ref="W2995">_xlfn.IFS(
fact_orders[[#This Row],[dim_customers.Customer Age]]&lt;=25,"18-25",
fact_orders[[#This Row],[dim_customers.Customer Age]]&lt;=35,"26-35",
fact_orders[[#This Row],[dim_customers.Customer Age]]&lt;=45,"36-45",
fact_orders[[#This Row],[dim_customers.Customer Age]]&lt;=55,"46-55",
TRUE,"56+"
)</f>
        <v>18-25</v>
      </c>
      <c r="X2995" t="str" cm="1">
        <f t="array" ref="X2995">_xlfn.IFS(fact_orders[[#This Row],[Original Price]]&lt;250,"Under 250", fact_orders[[#This Row],[Original Price]]&lt;500, "250-499",fact_orders[[#This Row],[Original Price]]&lt;1000,"500-999",fact_orders[[#This Row],[Original Price]]&lt;2000,"1000-1999",TRUE,"2000+")</f>
        <v>500-999</v>
      </c>
      <c r="Y2995" t="str" cm="1">
        <f t="array" ref="Y2995">_xlfn.IFS(fact_orders[[#This Row],[Discount%]]&lt;0.2,"10-19%",fact_orders[[#This Row],[Discount%]]&lt;0.3,"20-29%",fact_orders[[#This Row],[Discount%]]&lt;0.4,"30-39%",fact_orders[[#This Row],[Discount%]]&lt;0.5,"40-49%",TRUE,"50%+")</f>
        <v>30-39%</v>
      </c>
    </row>
    <row r="2996" spans="1:25" hidden="1" x14ac:dyDescent="0.3">
      <c r="A2996" t="s">
        <v>6412</v>
      </c>
      <c r="B2996" t="s">
        <v>3388</v>
      </c>
      <c r="C2996" t="s">
        <v>2823</v>
      </c>
      <c r="D2996" s="2">
        <v>44365</v>
      </c>
      <c r="E2996">
        <v>355</v>
      </c>
      <c r="F2996" s="4">
        <v>0.3</v>
      </c>
      <c r="G2996" t="s">
        <v>2779</v>
      </c>
      <c r="H2996" t="s">
        <v>2780</v>
      </c>
      <c r="I2996" t="s">
        <v>719</v>
      </c>
      <c r="J2996" t="s">
        <v>79</v>
      </c>
      <c r="K2996" t="s">
        <v>2795</v>
      </c>
      <c r="L2996" t="s">
        <v>31</v>
      </c>
      <c r="M2996">
        <v>5</v>
      </c>
      <c r="N2996">
        <v>24</v>
      </c>
      <c r="O2996" t="s">
        <v>3386</v>
      </c>
      <c r="P2996" t="s">
        <v>3381</v>
      </c>
      <c r="Q2996" s="7">
        <f>fact_orders[[#This Row],[Original Price]]*(1-fact_orders[[#This Row],[Discount%]])</f>
        <v>248.49999999999997</v>
      </c>
      <c r="R2996">
        <f>fact_orders[[#This Row],[Original Price]]*fact_orders[[#This Row],[Discount%]]</f>
        <v>106.5</v>
      </c>
      <c r="S2996">
        <f>YEAR(fact_orders[[#This Row],[Date]])</f>
        <v>2021</v>
      </c>
      <c r="T2996">
        <f>MONTH(fact_orders[[#This Row],[Date]])</f>
        <v>6</v>
      </c>
      <c r="U2996" t="str">
        <f>TEXT(fact_orders[[#This Row],[Date]],"mmm-yyyy")</f>
        <v>Jun-2021</v>
      </c>
      <c r="V2996" t="str">
        <f>"Q"&amp;ROUNDUP(MONTH(fact_orders[[#This Row],[Date]])/3,0)</f>
        <v>Q2</v>
      </c>
      <c r="W2996" t="str" cm="1">
        <f t="array" ref="W2996">_xlfn.IFS(
fact_orders[[#This Row],[dim_customers.Customer Age]]&lt;=25,"18-25",
fact_orders[[#This Row],[dim_customers.Customer Age]]&lt;=35,"26-35",
fact_orders[[#This Row],[dim_customers.Customer Age]]&lt;=45,"36-45",
fact_orders[[#This Row],[dim_customers.Customer Age]]&lt;=55,"46-55",
TRUE,"56+"
)</f>
        <v>18-25</v>
      </c>
      <c r="X2996" t="str" cm="1">
        <f t="array" ref="X2996">_xlfn.IFS(fact_orders[[#This Row],[Original Price]]&lt;250,"Under 250", fact_orders[[#This Row],[Original Price]]&lt;500, "250-499",fact_orders[[#This Row],[Original Price]]&lt;1000,"500-999",fact_orders[[#This Row],[Original Price]]&lt;2000,"1000-1999",TRUE,"2000+")</f>
        <v>250-499</v>
      </c>
      <c r="Y2996" t="str" cm="1">
        <f t="array" ref="Y2996">_xlfn.IFS(fact_orders[[#This Row],[Discount%]]&lt;0.2,"10-19%",fact_orders[[#This Row],[Discount%]]&lt;0.3,"20-29%",fact_orders[[#This Row],[Discount%]]&lt;0.4,"30-39%",fact_orders[[#This Row],[Discount%]]&lt;0.5,"40-49%",TRUE,"50%+")</f>
        <v>30-39%</v>
      </c>
    </row>
    <row r="2997" spans="1:25" hidden="1" x14ac:dyDescent="0.3">
      <c r="A2997" t="s">
        <v>6413</v>
      </c>
      <c r="B2997" t="s">
        <v>3389</v>
      </c>
      <c r="C2997" t="s">
        <v>2823</v>
      </c>
      <c r="D2997" s="2">
        <v>45005</v>
      </c>
      <c r="E2997">
        <v>465</v>
      </c>
      <c r="F2997" s="4">
        <v>0.35</v>
      </c>
      <c r="G2997" t="s">
        <v>2779</v>
      </c>
      <c r="H2997" t="s">
        <v>2780</v>
      </c>
      <c r="I2997" t="s">
        <v>719</v>
      </c>
      <c r="J2997" t="s">
        <v>79</v>
      </c>
      <c r="K2997" t="s">
        <v>2795</v>
      </c>
      <c r="L2997" t="s">
        <v>31</v>
      </c>
      <c r="M2997">
        <v>5</v>
      </c>
      <c r="N2997">
        <v>24</v>
      </c>
      <c r="O2997" t="s">
        <v>3386</v>
      </c>
      <c r="P2997" t="s">
        <v>3381</v>
      </c>
      <c r="Q2997" s="7">
        <f>fact_orders[[#This Row],[Original Price]]*(1-fact_orders[[#This Row],[Discount%]])</f>
        <v>302.25</v>
      </c>
      <c r="R2997">
        <f>fact_orders[[#This Row],[Original Price]]*fact_orders[[#This Row],[Discount%]]</f>
        <v>162.75</v>
      </c>
      <c r="S2997">
        <f>YEAR(fact_orders[[#This Row],[Date]])</f>
        <v>2023</v>
      </c>
      <c r="T2997">
        <f>MONTH(fact_orders[[#This Row],[Date]])</f>
        <v>3</v>
      </c>
      <c r="U2997" t="str">
        <f>TEXT(fact_orders[[#This Row],[Date]],"mmm-yyyy")</f>
        <v>Mar-2023</v>
      </c>
      <c r="V2997" t="str">
        <f>"Q"&amp;ROUNDUP(MONTH(fact_orders[[#This Row],[Date]])/3,0)</f>
        <v>Q1</v>
      </c>
      <c r="W2997" t="str" cm="1">
        <f t="array" ref="W2997">_xlfn.IFS(
fact_orders[[#This Row],[dim_customers.Customer Age]]&lt;=25,"18-25",
fact_orders[[#This Row],[dim_customers.Customer Age]]&lt;=35,"26-35",
fact_orders[[#This Row],[dim_customers.Customer Age]]&lt;=45,"36-45",
fact_orders[[#This Row],[dim_customers.Customer Age]]&lt;=55,"46-55",
TRUE,"56+"
)</f>
        <v>18-25</v>
      </c>
      <c r="X2997" t="str" cm="1">
        <f t="array" ref="X2997">_xlfn.IFS(fact_orders[[#This Row],[Original Price]]&lt;250,"Under 250", fact_orders[[#This Row],[Original Price]]&lt;500, "250-499",fact_orders[[#This Row],[Original Price]]&lt;1000,"500-999",fact_orders[[#This Row],[Original Price]]&lt;2000,"1000-1999",TRUE,"2000+")</f>
        <v>250-499</v>
      </c>
      <c r="Y2997" t="str" cm="1">
        <f t="array" ref="Y2997">_xlfn.IFS(fact_orders[[#This Row],[Discount%]]&lt;0.2,"10-19%",fact_orders[[#This Row],[Discount%]]&lt;0.3,"20-29%",fact_orders[[#This Row],[Discount%]]&lt;0.4,"30-39%",fact_orders[[#This Row],[Discount%]]&lt;0.5,"40-49%",TRUE,"50%+")</f>
        <v>30-39%</v>
      </c>
    </row>
    <row r="2998" spans="1:25" hidden="1" x14ac:dyDescent="0.3">
      <c r="A2998" t="s">
        <v>6414</v>
      </c>
      <c r="B2998" t="s">
        <v>3390</v>
      </c>
      <c r="C2998" t="s">
        <v>2823</v>
      </c>
      <c r="D2998" s="2">
        <v>44974</v>
      </c>
      <c r="E2998">
        <v>965</v>
      </c>
      <c r="F2998" s="4">
        <v>0.35</v>
      </c>
      <c r="G2998" t="s">
        <v>2779</v>
      </c>
      <c r="H2998" t="s">
        <v>2780</v>
      </c>
      <c r="I2998" t="s">
        <v>719</v>
      </c>
      <c r="J2998" t="s">
        <v>79</v>
      </c>
      <c r="K2998" t="s">
        <v>2795</v>
      </c>
      <c r="L2998" t="s">
        <v>31</v>
      </c>
      <c r="M2998">
        <v>5</v>
      </c>
      <c r="N2998">
        <v>24</v>
      </c>
      <c r="O2998" t="s">
        <v>3386</v>
      </c>
      <c r="P2998" t="s">
        <v>3381</v>
      </c>
      <c r="Q2998" s="7">
        <f>fact_orders[[#This Row],[Original Price]]*(1-fact_orders[[#This Row],[Discount%]])</f>
        <v>627.25</v>
      </c>
      <c r="R2998">
        <f>fact_orders[[#This Row],[Original Price]]*fact_orders[[#This Row],[Discount%]]</f>
        <v>337.75</v>
      </c>
      <c r="S2998">
        <f>YEAR(fact_orders[[#This Row],[Date]])</f>
        <v>2023</v>
      </c>
      <c r="T2998">
        <f>MONTH(fact_orders[[#This Row],[Date]])</f>
        <v>2</v>
      </c>
      <c r="U2998" t="str">
        <f>TEXT(fact_orders[[#This Row],[Date]],"mmm-yyyy")</f>
        <v>Feb-2023</v>
      </c>
      <c r="V2998" t="str">
        <f>"Q"&amp;ROUNDUP(MONTH(fact_orders[[#This Row],[Date]])/3,0)</f>
        <v>Q1</v>
      </c>
      <c r="W2998" t="str" cm="1">
        <f t="array" ref="W2998">_xlfn.IFS(
fact_orders[[#This Row],[dim_customers.Customer Age]]&lt;=25,"18-25",
fact_orders[[#This Row],[dim_customers.Customer Age]]&lt;=35,"26-35",
fact_orders[[#This Row],[dim_customers.Customer Age]]&lt;=45,"36-45",
fact_orders[[#This Row],[dim_customers.Customer Age]]&lt;=55,"46-55",
TRUE,"56+"
)</f>
        <v>18-25</v>
      </c>
      <c r="X2998" t="str" cm="1">
        <f t="array" ref="X2998">_xlfn.IFS(fact_orders[[#This Row],[Original Price]]&lt;250,"Under 250", fact_orders[[#This Row],[Original Price]]&lt;500, "250-499",fact_orders[[#This Row],[Original Price]]&lt;1000,"500-999",fact_orders[[#This Row],[Original Price]]&lt;2000,"1000-1999",TRUE,"2000+")</f>
        <v>500-999</v>
      </c>
      <c r="Y2998" t="str" cm="1">
        <f t="array" ref="Y2998">_xlfn.IFS(fact_orders[[#This Row],[Discount%]]&lt;0.2,"10-19%",fact_orders[[#This Row],[Discount%]]&lt;0.3,"20-29%",fact_orders[[#This Row],[Discount%]]&lt;0.4,"30-39%",fact_orders[[#This Row],[Discount%]]&lt;0.5,"40-49%",TRUE,"50%+")</f>
        <v>30-39%</v>
      </c>
    </row>
    <row r="2999" spans="1:25" hidden="1" x14ac:dyDescent="0.3">
      <c r="A2999" t="s">
        <v>6415</v>
      </c>
      <c r="B2999" t="s">
        <v>3391</v>
      </c>
      <c r="C2999" t="s">
        <v>2823</v>
      </c>
      <c r="D2999" s="2">
        <v>44663</v>
      </c>
      <c r="E2999">
        <v>1158</v>
      </c>
      <c r="F2999" s="4">
        <v>0.35</v>
      </c>
      <c r="G2999" t="s">
        <v>2779</v>
      </c>
      <c r="H2999" t="s">
        <v>2780</v>
      </c>
      <c r="I2999" t="s">
        <v>719</v>
      </c>
      <c r="J2999" t="s">
        <v>79</v>
      </c>
      <c r="K2999" t="s">
        <v>2795</v>
      </c>
      <c r="L2999" t="s">
        <v>31</v>
      </c>
      <c r="M2999">
        <v>5</v>
      </c>
      <c r="N2999">
        <v>24</v>
      </c>
      <c r="O2999" t="s">
        <v>3392</v>
      </c>
      <c r="P2999" t="s">
        <v>3381</v>
      </c>
      <c r="Q2999" s="7">
        <f>fact_orders[[#This Row],[Original Price]]*(1-fact_orders[[#This Row],[Discount%]])</f>
        <v>752.7</v>
      </c>
      <c r="R2999">
        <f>fact_orders[[#This Row],[Original Price]]*fact_orders[[#This Row],[Discount%]]</f>
        <v>405.29999999999995</v>
      </c>
      <c r="S2999">
        <f>YEAR(fact_orders[[#This Row],[Date]])</f>
        <v>2022</v>
      </c>
      <c r="T2999">
        <f>MONTH(fact_orders[[#This Row],[Date]])</f>
        <v>4</v>
      </c>
      <c r="U2999" t="str">
        <f>TEXT(fact_orders[[#This Row],[Date]],"mmm-yyyy")</f>
        <v>Apr-2022</v>
      </c>
      <c r="V2999" t="str">
        <f>"Q"&amp;ROUNDUP(MONTH(fact_orders[[#This Row],[Date]])/3,0)</f>
        <v>Q2</v>
      </c>
      <c r="W2999" t="str" cm="1">
        <f t="array" ref="W2999">_xlfn.IFS(
fact_orders[[#This Row],[dim_customers.Customer Age]]&lt;=25,"18-25",
fact_orders[[#This Row],[dim_customers.Customer Age]]&lt;=35,"26-35",
fact_orders[[#This Row],[dim_customers.Customer Age]]&lt;=45,"36-45",
fact_orders[[#This Row],[dim_customers.Customer Age]]&lt;=55,"46-55",
TRUE,"56+"
)</f>
        <v>18-25</v>
      </c>
      <c r="X2999" t="str" cm="1">
        <f t="array" ref="X2999">_xlfn.IFS(fact_orders[[#This Row],[Original Price]]&lt;250,"Under 250", fact_orders[[#This Row],[Original Price]]&lt;500, "250-499",fact_orders[[#This Row],[Original Price]]&lt;1000,"500-999",fact_orders[[#This Row],[Original Price]]&lt;2000,"1000-1999",TRUE,"2000+")</f>
        <v>1000-1999</v>
      </c>
      <c r="Y2999" t="str" cm="1">
        <f t="array" ref="Y2999">_xlfn.IFS(fact_orders[[#This Row],[Discount%]]&lt;0.2,"10-19%",fact_orders[[#This Row],[Discount%]]&lt;0.3,"20-29%",fact_orders[[#This Row],[Discount%]]&lt;0.4,"30-39%",fact_orders[[#This Row],[Discount%]]&lt;0.5,"40-49%",TRUE,"50%+")</f>
        <v>30-39%</v>
      </c>
    </row>
    <row r="3000" spans="1:25" hidden="1" x14ac:dyDescent="0.3">
      <c r="A3000" t="s">
        <v>6416</v>
      </c>
      <c r="B3000" t="s">
        <v>3393</v>
      </c>
      <c r="C3000" t="s">
        <v>2824</v>
      </c>
      <c r="D3000" s="2">
        <v>44841</v>
      </c>
      <c r="E3000">
        <v>264</v>
      </c>
      <c r="F3000" s="4">
        <v>0.35</v>
      </c>
      <c r="G3000" t="s">
        <v>2779</v>
      </c>
      <c r="H3000" t="s">
        <v>2780</v>
      </c>
      <c r="I3000" t="s">
        <v>719</v>
      </c>
      <c r="J3000" t="s">
        <v>79</v>
      </c>
      <c r="K3000" t="s">
        <v>2795</v>
      </c>
      <c r="L3000" t="s">
        <v>31</v>
      </c>
      <c r="M3000">
        <v>5</v>
      </c>
      <c r="N3000">
        <v>24</v>
      </c>
      <c r="O3000" t="s">
        <v>3392</v>
      </c>
      <c r="P3000" t="s">
        <v>3381</v>
      </c>
      <c r="Q3000" s="7">
        <f>fact_orders[[#This Row],[Original Price]]*(1-fact_orders[[#This Row],[Discount%]])</f>
        <v>171.6</v>
      </c>
      <c r="R3000">
        <f>fact_orders[[#This Row],[Original Price]]*fact_orders[[#This Row],[Discount%]]</f>
        <v>92.399999999999991</v>
      </c>
      <c r="S3000">
        <f>YEAR(fact_orders[[#This Row],[Date]])</f>
        <v>2022</v>
      </c>
      <c r="T3000">
        <f>MONTH(fact_orders[[#This Row],[Date]])</f>
        <v>10</v>
      </c>
      <c r="U3000" t="str">
        <f>TEXT(fact_orders[[#This Row],[Date]],"mmm-yyyy")</f>
        <v>Oct-2022</v>
      </c>
      <c r="V3000" t="str">
        <f>"Q"&amp;ROUNDUP(MONTH(fact_orders[[#This Row],[Date]])/3,0)</f>
        <v>Q4</v>
      </c>
      <c r="W3000" t="str" cm="1">
        <f t="array" ref="W3000">_xlfn.IFS(
fact_orders[[#This Row],[dim_customers.Customer Age]]&lt;=25,"18-25",
fact_orders[[#This Row],[dim_customers.Customer Age]]&lt;=35,"26-35",
fact_orders[[#This Row],[dim_customers.Customer Age]]&lt;=45,"36-45",
fact_orders[[#This Row],[dim_customers.Customer Age]]&lt;=55,"46-55",
TRUE,"56+"
)</f>
        <v>18-25</v>
      </c>
      <c r="X3000" t="str" cm="1">
        <f t="array" ref="X3000">_xlfn.IFS(fact_orders[[#This Row],[Original Price]]&lt;250,"Under 250", fact_orders[[#This Row],[Original Price]]&lt;500, "250-499",fact_orders[[#This Row],[Original Price]]&lt;1000,"500-999",fact_orders[[#This Row],[Original Price]]&lt;2000,"1000-1999",TRUE,"2000+")</f>
        <v>250-499</v>
      </c>
      <c r="Y3000" t="str" cm="1">
        <f t="array" ref="Y3000">_xlfn.IFS(fact_orders[[#This Row],[Discount%]]&lt;0.2,"10-19%",fact_orders[[#This Row],[Discount%]]&lt;0.3,"20-29%",fact_orders[[#This Row],[Discount%]]&lt;0.4,"30-39%",fact_orders[[#This Row],[Discount%]]&lt;0.5,"40-49%",TRUE,"50%+")</f>
        <v>30-39%</v>
      </c>
    </row>
    <row r="3001" spans="1:25" hidden="1" x14ac:dyDescent="0.3">
      <c r="A3001" t="s">
        <v>6417</v>
      </c>
      <c r="B3001" t="s">
        <v>3394</v>
      </c>
      <c r="C3001" t="s">
        <v>2825</v>
      </c>
      <c r="D3001" s="2">
        <v>44404</v>
      </c>
      <c r="E3001">
        <v>433</v>
      </c>
      <c r="F3001" s="4">
        <v>0.35</v>
      </c>
      <c r="G3001" t="s">
        <v>2779</v>
      </c>
      <c r="H3001" t="s">
        <v>2780</v>
      </c>
      <c r="I3001" t="s">
        <v>719</v>
      </c>
      <c r="J3001" t="s">
        <v>79</v>
      </c>
      <c r="K3001" t="s">
        <v>2795</v>
      </c>
      <c r="L3001" t="s">
        <v>184</v>
      </c>
      <c r="M3001">
        <v>4</v>
      </c>
      <c r="N3001">
        <v>24</v>
      </c>
      <c r="O3001" t="s">
        <v>3392</v>
      </c>
      <c r="P3001" t="s">
        <v>3381</v>
      </c>
      <c r="Q3001" s="7">
        <f>fact_orders[[#This Row],[Original Price]]*(1-fact_orders[[#This Row],[Discount%]])</f>
        <v>281.45</v>
      </c>
      <c r="R3001">
        <f>fact_orders[[#This Row],[Original Price]]*fact_orders[[#This Row],[Discount%]]</f>
        <v>151.54999999999998</v>
      </c>
      <c r="S3001">
        <f>YEAR(fact_orders[[#This Row],[Date]])</f>
        <v>2021</v>
      </c>
      <c r="T3001">
        <f>MONTH(fact_orders[[#This Row],[Date]])</f>
        <v>7</v>
      </c>
      <c r="U3001" t="str">
        <f>TEXT(fact_orders[[#This Row],[Date]],"mmm-yyyy")</f>
        <v>Jul-2021</v>
      </c>
      <c r="V3001" t="str">
        <f>"Q"&amp;ROUNDUP(MONTH(fact_orders[[#This Row],[Date]])/3,0)</f>
        <v>Q3</v>
      </c>
      <c r="W3001" t="str" cm="1">
        <f t="array" ref="W3001">_xlfn.IFS(
fact_orders[[#This Row],[dim_customers.Customer Age]]&lt;=25,"18-25",
fact_orders[[#This Row],[dim_customers.Customer Age]]&lt;=35,"26-35",
fact_orders[[#This Row],[dim_customers.Customer Age]]&lt;=45,"36-45",
fact_orders[[#This Row],[dim_customers.Customer Age]]&lt;=55,"46-55",
TRUE,"56+"
)</f>
        <v>18-25</v>
      </c>
      <c r="X3001" t="str" cm="1">
        <f t="array" ref="X3001">_xlfn.IFS(fact_orders[[#This Row],[Original Price]]&lt;250,"Under 250", fact_orders[[#This Row],[Original Price]]&lt;500, "250-499",fact_orders[[#This Row],[Original Price]]&lt;1000,"500-999",fact_orders[[#This Row],[Original Price]]&lt;2000,"1000-1999",TRUE,"2000+")</f>
        <v>250-499</v>
      </c>
      <c r="Y3001" t="str" cm="1">
        <f t="array" ref="Y3001">_xlfn.IFS(fact_orders[[#This Row],[Discount%]]&lt;0.2,"10-19%",fact_orders[[#This Row],[Discount%]]&lt;0.3,"20-29%",fact_orders[[#This Row],[Discount%]]&lt;0.4,"30-39%",fact_orders[[#This Row],[Discount%]]&lt;0.5,"40-49%",TRUE,"50%+")</f>
        <v>30-39%</v>
      </c>
    </row>
    <row r="3002" spans="1:25" hidden="1" x14ac:dyDescent="0.3">
      <c r="A3002" t="s">
        <v>6418</v>
      </c>
      <c r="B3002" t="s">
        <v>3395</v>
      </c>
      <c r="C3002" t="s">
        <v>2826</v>
      </c>
      <c r="D3002" s="2">
        <v>44640</v>
      </c>
      <c r="E3002">
        <v>562</v>
      </c>
      <c r="F3002" s="4">
        <v>0.35</v>
      </c>
      <c r="G3002" t="s">
        <v>2779</v>
      </c>
      <c r="H3002" t="s">
        <v>2780</v>
      </c>
      <c r="I3002" t="s">
        <v>719</v>
      </c>
      <c r="J3002" t="s">
        <v>79</v>
      </c>
      <c r="K3002" t="s">
        <v>2795</v>
      </c>
      <c r="L3002" t="s">
        <v>184</v>
      </c>
      <c r="M3002">
        <v>3</v>
      </c>
      <c r="N3002">
        <v>24</v>
      </c>
      <c r="O3002" t="s">
        <v>3392</v>
      </c>
      <c r="P3002" t="s">
        <v>3381</v>
      </c>
      <c r="Q3002" s="7">
        <f>fact_orders[[#This Row],[Original Price]]*(1-fact_orders[[#This Row],[Discount%]])</f>
        <v>365.3</v>
      </c>
      <c r="R3002">
        <f>fact_orders[[#This Row],[Original Price]]*fact_orders[[#This Row],[Discount%]]</f>
        <v>196.7</v>
      </c>
      <c r="S3002">
        <f>YEAR(fact_orders[[#This Row],[Date]])</f>
        <v>2022</v>
      </c>
      <c r="T3002">
        <f>MONTH(fact_orders[[#This Row],[Date]])</f>
        <v>3</v>
      </c>
      <c r="U3002" t="str">
        <f>TEXT(fact_orders[[#This Row],[Date]],"mmm-yyyy")</f>
        <v>Mar-2022</v>
      </c>
      <c r="V3002" t="str">
        <f>"Q"&amp;ROUNDUP(MONTH(fact_orders[[#This Row],[Date]])/3,0)</f>
        <v>Q1</v>
      </c>
      <c r="W3002" t="str" cm="1">
        <f t="array" ref="W3002">_xlfn.IFS(
fact_orders[[#This Row],[dim_customers.Customer Age]]&lt;=25,"18-25",
fact_orders[[#This Row],[dim_customers.Customer Age]]&lt;=35,"26-35",
fact_orders[[#This Row],[dim_customers.Customer Age]]&lt;=45,"36-45",
fact_orders[[#This Row],[dim_customers.Customer Age]]&lt;=55,"46-55",
TRUE,"56+"
)</f>
        <v>18-25</v>
      </c>
      <c r="X3002" t="str" cm="1">
        <f t="array" ref="X3002">_xlfn.IFS(fact_orders[[#This Row],[Original Price]]&lt;250,"Under 250", fact_orders[[#This Row],[Original Price]]&lt;500, "250-499",fact_orders[[#This Row],[Original Price]]&lt;1000,"500-999",fact_orders[[#This Row],[Original Price]]&lt;2000,"1000-1999",TRUE,"2000+")</f>
        <v>500-999</v>
      </c>
      <c r="Y3002" t="str" cm="1">
        <f t="array" ref="Y3002">_xlfn.IFS(fact_orders[[#This Row],[Discount%]]&lt;0.2,"10-19%",fact_orders[[#This Row],[Discount%]]&lt;0.3,"20-29%",fact_orders[[#This Row],[Discount%]]&lt;0.4,"30-39%",fact_orders[[#This Row],[Discount%]]&lt;0.5,"40-49%",TRUE,"50%+")</f>
        <v>30-39%</v>
      </c>
    </row>
    <row r="3003" spans="1:25" hidden="1" x14ac:dyDescent="0.3">
      <c r="A3003" t="s">
        <v>6419</v>
      </c>
      <c r="B3003" t="s">
        <v>3396</v>
      </c>
      <c r="C3003" t="s">
        <v>2827</v>
      </c>
      <c r="D3003" s="2">
        <v>44719</v>
      </c>
      <c r="E3003">
        <v>423</v>
      </c>
      <c r="F3003" s="4">
        <v>0.4</v>
      </c>
      <c r="G3003" t="s">
        <v>2779</v>
      </c>
      <c r="H3003" t="s">
        <v>2780</v>
      </c>
      <c r="I3003" t="s">
        <v>719</v>
      </c>
      <c r="J3003" t="s">
        <v>79</v>
      </c>
      <c r="K3003" t="s">
        <v>2789</v>
      </c>
      <c r="L3003" t="s">
        <v>184</v>
      </c>
      <c r="M3003">
        <v>3</v>
      </c>
      <c r="N3003">
        <v>24</v>
      </c>
      <c r="O3003" t="s">
        <v>3392</v>
      </c>
      <c r="P3003" t="s">
        <v>3381</v>
      </c>
      <c r="Q3003" s="7">
        <f>fact_orders[[#This Row],[Original Price]]*(1-fact_orders[[#This Row],[Discount%]])</f>
        <v>253.79999999999998</v>
      </c>
      <c r="R3003">
        <f>fact_orders[[#This Row],[Original Price]]*fact_orders[[#This Row],[Discount%]]</f>
        <v>169.20000000000002</v>
      </c>
      <c r="S3003">
        <f>YEAR(fact_orders[[#This Row],[Date]])</f>
        <v>2022</v>
      </c>
      <c r="T3003">
        <f>MONTH(fact_orders[[#This Row],[Date]])</f>
        <v>6</v>
      </c>
      <c r="U3003" t="str">
        <f>TEXT(fact_orders[[#This Row],[Date]],"mmm-yyyy")</f>
        <v>Jun-2022</v>
      </c>
      <c r="V3003" t="str">
        <f>"Q"&amp;ROUNDUP(MONTH(fact_orders[[#This Row],[Date]])/3,0)</f>
        <v>Q2</v>
      </c>
      <c r="W3003" t="str" cm="1">
        <f t="array" ref="W3003">_xlfn.IFS(
fact_orders[[#This Row],[dim_customers.Customer Age]]&lt;=25,"18-25",
fact_orders[[#This Row],[dim_customers.Customer Age]]&lt;=35,"26-35",
fact_orders[[#This Row],[dim_customers.Customer Age]]&lt;=45,"36-45",
fact_orders[[#This Row],[dim_customers.Customer Age]]&lt;=55,"46-55",
TRUE,"56+"
)</f>
        <v>18-25</v>
      </c>
      <c r="X3003" t="str" cm="1">
        <f t="array" ref="X3003">_xlfn.IFS(fact_orders[[#This Row],[Original Price]]&lt;250,"Under 250", fact_orders[[#This Row],[Original Price]]&lt;500, "250-499",fact_orders[[#This Row],[Original Price]]&lt;1000,"500-999",fact_orders[[#This Row],[Original Price]]&lt;2000,"1000-1999",TRUE,"2000+")</f>
        <v>250-499</v>
      </c>
      <c r="Y3003" t="str" cm="1">
        <f t="array" ref="Y3003">_xlfn.IFS(fact_orders[[#This Row],[Discount%]]&lt;0.2,"10-19%",fact_orders[[#This Row],[Discount%]]&lt;0.3,"20-29%",fact_orders[[#This Row],[Discount%]]&lt;0.4,"30-39%",fact_orders[[#This Row],[Discount%]]&lt;0.5,"40-49%",TRUE,"50%+")</f>
        <v>40-49%</v>
      </c>
    </row>
    <row r="3004" spans="1:25" hidden="1" x14ac:dyDescent="0.3">
      <c r="A3004" t="s">
        <v>6420</v>
      </c>
      <c r="B3004" t="s">
        <v>3397</v>
      </c>
      <c r="C3004" t="s">
        <v>2828</v>
      </c>
      <c r="D3004" s="2">
        <v>44989</v>
      </c>
      <c r="E3004">
        <v>621</v>
      </c>
      <c r="F3004" s="4">
        <v>0.4</v>
      </c>
      <c r="G3004" t="s">
        <v>2779</v>
      </c>
      <c r="H3004" t="s">
        <v>2780</v>
      </c>
      <c r="I3004" t="s">
        <v>719</v>
      </c>
      <c r="J3004" t="s">
        <v>67</v>
      </c>
      <c r="K3004" t="s">
        <v>2789</v>
      </c>
      <c r="L3004" t="s">
        <v>184</v>
      </c>
      <c r="M3004">
        <v>5</v>
      </c>
      <c r="N3004">
        <v>22</v>
      </c>
      <c r="O3004" t="s">
        <v>3392</v>
      </c>
      <c r="P3004" t="s">
        <v>3381</v>
      </c>
      <c r="Q3004" s="7">
        <f>fact_orders[[#This Row],[Original Price]]*(1-fact_orders[[#This Row],[Discount%]])</f>
        <v>372.59999999999997</v>
      </c>
      <c r="R3004">
        <f>fact_orders[[#This Row],[Original Price]]*fact_orders[[#This Row],[Discount%]]</f>
        <v>248.4</v>
      </c>
      <c r="S3004">
        <f>YEAR(fact_orders[[#This Row],[Date]])</f>
        <v>2023</v>
      </c>
      <c r="T3004">
        <f>MONTH(fact_orders[[#This Row],[Date]])</f>
        <v>3</v>
      </c>
      <c r="U3004" t="str">
        <f>TEXT(fact_orders[[#This Row],[Date]],"mmm-yyyy")</f>
        <v>Mar-2023</v>
      </c>
      <c r="V3004" t="str">
        <f>"Q"&amp;ROUNDUP(MONTH(fact_orders[[#This Row],[Date]])/3,0)</f>
        <v>Q1</v>
      </c>
      <c r="W3004" t="str" cm="1">
        <f t="array" ref="W3004">_xlfn.IFS(
fact_orders[[#This Row],[dim_customers.Customer Age]]&lt;=25,"18-25",
fact_orders[[#This Row],[dim_customers.Customer Age]]&lt;=35,"26-35",
fact_orders[[#This Row],[dim_customers.Customer Age]]&lt;=45,"36-45",
fact_orders[[#This Row],[dim_customers.Customer Age]]&lt;=55,"46-55",
TRUE,"56+"
)</f>
        <v>18-25</v>
      </c>
      <c r="X3004" t="str" cm="1">
        <f t="array" ref="X3004">_xlfn.IFS(fact_orders[[#This Row],[Original Price]]&lt;250,"Under 250", fact_orders[[#This Row],[Original Price]]&lt;500, "250-499",fact_orders[[#This Row],[Original Price]]&lt;1000,"500-999",fact_orders[[#This Row],[Original Price]]&lt;2000,"1000-1999",TRUE,"2000+")</f>
        <v>500-999</v>
      </c>
      <c r="Y3004" t="str" cm="1">
        <f t="array" ref="Y3004">_xlfn.IFS(fact_orders[[#This Row],[Discount%]]&lt;0.2,"10-19%",fact_orders[[#This Row],[Discount%]]&lt;0.3,"20-29%",fact_orders[[#This Row],[Discount%]]&lt;0.4,"30-39%",fact_orders[[#This Row],[Discount%]]&lt;0.5,"40-49%",TRUE,"50%+")</f>
        <v>40-49%</v>
      </c>
    </row>
    <row r="3005" spans="1:25" hidden="1" x14ac:dyDescent="0.3">
      <c r="A3005" t="s">
        <v>6421</v>
      </c>
      <c r="B3005" t="s">
        <v>3398</v>
      </c>
      <c r="C3005" t="s">
        <v>2829</v>
      </c>
      <c r="D3005" s="2">
        <v>44353</v>
      </c>
      <c r="E3005">
        <v>333</v>
      </c>
      <c r="F3005" s="4">
        <v>0.15</v>
      </c>
      <c r="G3005" t="s">
        <v>2779</v>
      </c>
      <c r="H3005" t="s">
        <v>2780</v>
      </c>
      <c r="I3005" t="s">
        <v>719</v>
      </c>
      <c r="J3005" t="s">
        <v>67</v>
      </c>
      <c r="K3005" t="s">
        <v>2789</v>
      </c>
      <c r="L3005" t="s">
        <v>184</v>
      </c>
      <c r="M3005">
        <v>5</v>
      </c>
      <c r="N3005">
        <v>23</v>
      </c>
      <c r="O3005" t="s">
        <v>3399</v>
      </c>
      <c r="P3005" t="s">
        <v>3400</v>
      </c>
      <c r="Q3005" s="7">
        <f>fact_orders[[#This Row],[Original Price]]*(1-fact_orders[[#This Row],[Discount%]])</f>
        <v>283.05</v>
      </c>
      <c r="R3005">
        <f>fact_orders[[#This Row],[Original Price]]*fact_orders[[#This Row],[Discount%]]</f>
        <v>49.949999999999996</v>
      </c>
      <c r="S3005">
        <f>YEAR(fact_orders[[#This Row],[Date]])</f>
        <v>2021</v>
      </c>
      <c r="T3005">
        <f>MONTH(fact_orders[[#This Row],[Date]])</f>
        <v>6</v>
      </c>
      <c r="U3005" t="str">
        <f>TEXT(fact_orders[[#This Row],[Date]],"mmm-yyyy")</f>
        <v>Jun-2021</v>
      </c>
      <c r="V3005" t="str">
        <f>"Q"&amp;ROUNDUP(MONTH(fact_orders[[#This Row],[Date]])/3,0)</f>
        <v>Q2</v>
      </c>
      <c r="W3005" t="str" cm="1">
        <f t="array" ref="W3005">_xlfn.IFS(
fact_orders[[#This Row],[dim_customers.Customer Age]]&lt;=25,"18-25",
fact_orders[[#This Row],[dim_customers.Customer Age]]&lt;=35,"26-35",
fact_orders[[#This Row],[dim_customers.Customer Age]]&lt;=45,"36-45",
fact_orders[[#This Row],[dim_customers.Customer Age]]&lt;=55,"46-55",
TRUE,"56+"
)</f>
        <v>18-25</v>
      </c>
      <c r="X3005" t="str" cm="1">
        <f t="array" ref="X3005">_xlfn.IFS(fact_orders[[#This Row],[Original Price]]&lt;250,"Under 250", fact_orders[[#This Row],[Original Price]]&lt;500, "250-499",fact_orders[[#This Row],[Original Price]]&lt;1000,"500-999",fact_orders[[#This Row],[Original Price]]&lt;2000,"1000-1999",TRUE,"2000+")</f>
        <v>250-499</v>
      </c>
      <c r="Y3005" t="str" cm="1">
        <f t="array" ref="Y3005">_xlfn.IFS(fact_orders[[#This Row],[Discount%]]&lt;0.2,"10-19%",fact_orders[[#This Row],[Discount%]]&lt;0.3,"20-29%",fact_orders[[#This Row],[Discount%]]&lt;0.4,"30-39%",fact_orders[[#This Row],[Discount%]]&lt;0.5,"40-49%",TRUE,"50%+")</f>
        <v>10-19%</v>
      </c>
    </row>
    <row r="3006" spans="1:25" hidden="1" x14ac:dyDescent="0.3">
      <c r="A3006" t="s">
        <v>6422</v>
      </c>
      <c r="B3006" t="s">
        <v>3401</v>
      </c>
      <c r="C3006" t="s">
        <v>2830</v>
      </c>
      <c r="D3006" s="2">
        <v>44554</v>
      </c>
      <c r="E3006">
        <v>236</v>
      </c>
      <c r="F3006" s="4">
        <v>0.15</v>
      </c>
      <c r="G3006" t="s">
        <v>2779</v>
      </c>
      <c r="H3006" t="s">
        <v>2780</v>
      </c>
      <c r="I3006" t="s">
        <v>719</v>
      </c>
      <c r="J3006" t="s">
        <v>67</v>
      </c>
      <c r="K3006" t="s">
        <v>2789</v>
      </c>
      <c r="L3006" t="s">
        <v>184</v>
      </c>
      <c r="M3006">
        <v>4</v>
      </c>
      <c r="N3006">
        <v>24</v>
      </c>
      <c r="O3006" t="s">
        <v>3399</v>
      </c>
      <c r="P3006" t="s">
        <v>3400</v>
      </c>
      <c r="Q3006" s="7">
        <f>fact_orders[[#This Row],[Original Price]]*(1-fact_orders[[#This Row],[Discount%]])</f>
        <v>200.6</v>
      </c>
      <c r="R3006">
        <f>fact_orders[[#This Row],[Original Price]]*fact_orders[[#This Row],[Discount%]]</f>
        <v>35.4</v>
      </c>
      <c r="S3006">
        <f>YEAR(fact_orders[[#This Row],[Date]])</f>
        <v>2021</v>
      </c>
      <c r="T3006">
        <f>MONTH(fact_orders[[#This Row],[Date]])</f>
        <v>12</v>
      </c>
      <c r="U3006" t="str">
        <f>TEXT(fact_orders[[#This Row],[Date]],"mmm-yyyy")</f>
        <v>Dec-2021</v>
      </c>
      <c r="V3006" t="str">
        <f>"Q"&amp;ROUNDUP(MONTH(fact_orders[[#This Row],[Date]])/3,0)</f>
        <v>Q4</v>
      </c>
      <c r="W3006" t="str" cm="1">
        <f t="array" ref="W3006">_xlfn.IFS(
fact_orders[[#This Row],[dim_customers.Customer Age]]&lt;=25,"18-25",
fact_orders[[#This Row],[dim_customers.Customer Age]]&lt;=35,"26-35",
fact_orders[[#This Row],[dim_customers.Customer Age]]&lt;=45,"36-45",
fact_orders[[#This Row],[dim_customers.Customer Age]]&lt;=55,"46-55",
TRUE,"56+"
)</f>
        <v>18-25</v>
      </c>
      <c r="X3006" t="str" cm="1">
        <f t="array" ref="X3006">_xlfn.IFS(fact_orders[[#This Row],[Original Price]]&lt;250,"Under 250", fact_orders[[#This Row],[Original Price]]&lt;500, "250-499",fact_orders[[#This Row],[Original Price]]&lt;1000,"500-999",fact_orders[[#This Row],[Original Price]]&lt;2000,"1000-1999",TRUE,"2000+")</f>
        <v>Under 250</v>
      </c>
      <c r="Y3006" t="str" cm="1">
        <f t="array" ref="Y3006">_xlfn.IFS(fact_orders[[#This Row],[Discount%]]&lt;0.2,"10-19%",fact_orders[[#This Row],[Discount%]]&lt;0.3,"20-29%",fact_orders[[#This Row],[Discount%]]&lt;0.4,"30-39%",fact_orders[[#This Row],[Discount%]]&lt;0.5,"40-49%",TRUE,"50%+")</f>
        <v>10-19%</v>
      </c>
    </row>
    <row r="3007" spans="1:25" hidden="1" x14ac:dyDescent="0.3">
      <c r="A3007" t="s">
        <v>6423</v>
      </c>
      <c r="B3007" t="s">
        <v>3402</v>
      </c>
      <c r="C3007" t="s">
        <v>2831</v>
      </c>
      <c r="D3007" s="2">
        <v>44265</v>
      </c>
      <c r="E3007">
        <v>456</v>
      </c>
      <c r="F3007" s="4">
        <v>0.15</v>
      </c>
      <c r="G3007" t="s">
        <v>2779</v>
      </c>
      <c r="H3007" t="s">
        <v>2780</v>
      </c>
      <c r="I3007" t="s">
        <v>719</v>
      </c>
      <c r="J3007" t="s">
        <v>67</v>
      </c>
      <c r="K3007" t="s">
        <v>2789</v>
      </c>
      <c r="L3007" t="s">
        <v>21</v>
      </c>
      <c r="M3007">
        <v>2</v>
      </c>
      <c r="N3007">
        <v>25</v>
      </c>
      <c r="O3007" t="s">
        <v>3399</v>
      </c>
      <c r="P3007" t="s">
        <v>3400</v>
      </c>
      <c r="Q3007" s="7">
        <f>fact_orders[[#This Row],[Original Price]]*(1-fact_orders[[#This Row],[Discount%]])</f>
        <v>387.59999999999997</v>
      </c>
      <c r="R3007">
        <f>fact_orders[[#This Row],[Original Price]]*fact_orders[[#This Row],[Discount%]]</f>
        <v>68.399999999999991</v>
      </c>
      <c r="S3007">
        <f>YEAR(fact_orders[[#This Row],[Date]])</f>
        <v>2021</v>
      </c>
      <c r="T3007">
        <f>MONTH(fact_orders[[#This Row],[Date]])</f>
        <v>3</v>
      </c>
      <c r="U3007" t="str">
        <f>TEXT(fact_orders[[#This Row],[Date]],"mmm-yyyy")</f>
        <v>Mar-2021</v>
      </c>
      <c r="V3007" t="str">
        <f>"Q"&amp;ROUNDUP(MONTH(fact_orders[[#This Row],[Date]])/3,0)</f>
        <v>Q1</v>
      </c>
      <c r="W3007" t="str" cm="1">
        <f t="array" ref="W3007">_xlfn.IFS(
fact_orders[[#This Row],[dim_customers.Customer Age]]&lt;=25,"18-25",
fact_orders[[#This Row],[dim_customers.Customer Age]]&lt;=35,"26-35",
fact_orders[[#This Row],[dim_customers.Customer Age]]&lt;=45,"36-45",
fact_orders[[#This Row],[dim_customers.Customer Age]]&lt;=55,"46-55",
TRUE,"56+"
)</f>
        <v>18-25</v>
      </c>
      <c r="X3007" t="str" cm="1">
        <f t="array" ref="X3007">_xlfn.IFS(fact_orders[[#This Row],[Original Price]]&lt;250,"Under 250", fact_orders[[#This Row],[Original Price]]&lt;500, "250-499",fact_orders[[#This Row],[Original Price]]&lt;1000,"500-999",fact_orders[[#This Row],[Original Price]]&lt;2000,"1000-1999",TRUE,"2000+")</f>
        <v>250-499</v>
      </c>
      <c r="Y3007" t="str" cm="1">
        <f t="array" ref="Y3007">_xlfn.IFS(fact_orders[[#This Row],[Discount%]]&lt;0.2,"10-19%",fact_orders[[#This Row],[Discount%]]&lt;0.3,"20-29%",fact_orders[[#This Row],[Discount%]]&lt;0.4,"30-39%",fact_orders[[#This Row],[Discount%]]&lt;0.5,"40-49%",TRUE,"50%+")</f>
        <v>10-19%</v>
      </c>
    </row>
    <row r="3008" spans="1:25" hidden="1" x14ac:dyDescent="0.3">
      <c r="A3008" t="s">
        <v>6424</v>
      </c>
      <c r="B3008" t="s">
        <v>3403</v>
      </c>
      <c r="C3008" t="s">
        <v>2832</v>
      </c>
      <c r="D3008" s="2">
        <v>44817</v>
      </c>
      <c r="E3008">
        <v>963</v>
      </c>
      <c r="F3008" s="4">
        <v>0.35</v>
      </c>
      <c r="G3008" t="s">
        <v>2779</v>
      </c>
      <c r="H3008" t="s">
        <v>2780</v>
      </c>
      <c r="I3008" t="s">
        <v>719</v>
      </c>
      <c r="J3008" t="s">
        <v>67</v>
      </c>
      <c r="K3008" t="s">
        <v>2789</v>
      </c>
      <c r="L3008" t="s">
        <v>21</v>
      </c>
      <c r="M3008">
        <v>3</v>
      </c>
      <c r="N3008">
        <v>26</v>
      </c>
      <c r="O3008" t="s">
        <v>3399</v>
      </c>
      <c r="P3008" t="s">
        <v>3400</v>
      </c>
      <c r="Q3008" s="7">
        <f>fact_orders[[#This Row],[Original Price]]*(1-fact_orders[[#This Row],[Discount%]])</f>
        <v>625.95000000000005</v>
      </c>
      <c r="R3008">
        <f>fact_orders[[#This Row],[Original Price]]*fact_orders[[#This Row],[Discount%]]</f>
        <v>337.04999999999995</v>
      </c>
      <c r="S3008">
        <f>YEAR(fact_orders[[#This Row],[Date]])</f>
        <v>2022</v>
      </c>
      <c r="T3008">
        <f>MONTH(fact_orders[[#This Row],[Date]])</f>
        <v>9</v>
      </c>
      <c r="U3008" t="str">
        <f>TEXT(fact_orders[[#This Row],[Date]],"mmm-yyyy")</f>
        <v>Sep-2022</v>
      </c>
      <c r="V3008" t="str">
        <f>"Q"&amp;ROUNDUP(MONTH(fact_orders[[#This Row],[Date]])/3,0)</f>
        <v>Q3</v>
      </c>
      <c r="W3008" t="str" cm="1">
        <f t="array" ref="W3008">_xlfn.IFS(
fact_orders[[#This Row],[dim_customers.Customer Age]]&lt;=25,"18-25",
fact_orders[[#This Row],[dim_customers.Customer Age]]&lt;=35,"26-35",
fact_orders[[#This Row],[dim_customers.Customer Age]]&lt;=45,"36-45",
fact_orders[[#This Row],[dim_customers.Customer Age]]&lt;=55,"46-55",
TRUE,"56+"
)</f>
        <v>26-35</v>
      </c>
      <c r="X3008" t="str" cm="1">
        <f t="array" ref="X3008">_xlfn.IFS(fact_orders[[#This Row],[Original Price]]&lt;250,"Under 250", fact_orders[[#This Row],[Original Price]]&lt;500, "250-499",fact_orders[[#This Row],[Original Price]]&lt;1000,"500-999",fact_orders[[#This Row],[Original Price]]&lt;2000,"1000-1999",TRUE,"2000+")</f>
        <v>500-999</v>
      </c>
      <c r="Y3008" t="str" cm="1">
        <f t="array" ref="Y3008">_xlfn.IFS(fact_orders[[#This Row],[Discount%]]&lt;0.2,"10-19%",fact_orders[[#This Row],[Discount%]]&lt;0.3,"20-29%",fact_orders[[#This Row],[Discount%]]&lt;0.4,"30-39%",fact_orders[[#This Row],[Discount%]]&lt;0.5,"40-49%",TRUE,"50%+")</f>
        <v>30-39%</v>
      </c>
    </row>
    <row r="3009" spans="1:25" hidden="1" x14ac:dyDescent="0.3">
      <c r="A3009" t="s">
        <v>6425</v>
      </c>
      <c r="B3009" t="s">
        <v>3404</v>
      </c>
      <c r="C3009" t="s">
        <v>2833</v>
      </c>
      <c r="D3009" s="2">
        <v>44802</v>
      </c>
      <c r="E3009">
        <v>234</v>
      </c>
      <c r="F3009" s="4">
        <v>0.35</v>
      </c>
      <c r="G3009" t="s">
        <v>2779</v>
      </c>
      <c r="H3009" t="s">
        <v>2780</v>
      </c>
      <c r="I3009" t="s">
        <v>719</v>
      </c>
      <c r="J3009" t="s">
        <v>67</v>
      </c>
      <c r="K3009" t="s">
        <v>2795</v>
      </c>
      <c r="L3009" t="s">
        <v>21</v>
      </c>
      <c r="M3009">
        <v>4</v>
      </c>
      <c r="N3009">
        <v>27</v>
      </c>
      <c r="O3009" t="s">
        <v>3399</v>
      </c>
      <c r="P3009" t="s">
        <v>3400</v>
      </c>
      <c r="Q3009" s="7">
        <f>fact_orders[[#This Row],[Original Price]]*(1-fact_orders[[#This Row],[Discount%]])</f>
        <v>152.1</v>
      </c>
      <c r="R3009">
        <f>fact_orders[[#This Row],[Original Price]]*fact_orders[[#This Row],[Discount%]]</f>
        <v>81.899999999999991</v>
      </c>
      <c r="S3009">
        <f>YEAR(fact_orders[[#This Row],[Date]])</f>
        <v>2022</v>
      </c>
      <c r="T3009">
        <f>MONTH(fact_orders[[#This Row],[Date]])</f>
        <v>8</v>
      </c>
      <c r="U3009" t="str">
        <f>TEXT(fact_orders[[#This Row],[Date]],"mmm-yyyy")</f>
        <v>Aug-2022</v>
      </c>
      <c r="V3009" t="str">
        <f>"Q"&amp;ROUNDUP(MONTH(fact_orders[[#This Row],[Date]])/3,0)</f>
        <v>Q3</v>
      </c>
      <c r="W3009" t="str" cm="1">
        <f t="array" ref="W3009">_xlfn.IFS(
fact_orders[[#This Row],[dim_customers.Customer Age]]&lt;=25,"18-25",
fact_orders[[#This Row],[dim_customers.Customer Age]]&lt;=35,"26-35",
fact_orders[[#This Row],[dim_customers.Customer Age]]&lt;=45,"36-45",
fact_orders[[#This Row],[dim_customers.Customer Age]]&lt;=55,"46-55",
TRUE,"56+"
)</f>
        <v>26-35</v>
      </c>
      <c r="X3009" t="str" cm="1">
        <f t="array" ref="X3009">_xlfn.IFS(fact_orders[[#This Row],[Original Price]]&lt;250,"Under 250", fact_orders[[#This Row],[Original Price]]&lt;500, "250-499",fact_orders[[#This Row],[Original Price]]&lt;1000,"500-999",fact_orders[[#This Row],[Original Price]]&lt;2000,"1000-1999",TRUE,"2000+")</f>
        <v>Under 250</v>
      </c>
      <c r="Y3009" t="str" cm="1">
        <f t="array" ref="Y3009">_xlfn.IFS(fact_orders[[#This Row],[Discount%]]&lt;0.2,"10-19%",fact_orders[[#This Row],[Discount%]]&lt;0.3,"20-29%",fact_orders[[#This Row],[Discount%]]&lt;0.4,"30-39%",fact_orders[[#This Row],[Discount%]]&lt;0.5,"40-49%",TRUE,"50%+")</f>
        <v>30-39%</v>
      </c>
    </row>
    <row r="3010" spans="1:25" hidden="1" x14ac:dyDescent="0.3">
      <c r="A3010" t="s">
        <v>6426</v>
      </c>
      <c r="B3010" t="s">
        <v>3405</v>
      </c>
      <c r="C3010" t="s">
        <v>2834</v>
      </c>
      <c r="D3010" s="2">
        <v>44810</v>
      </c>
      <c r="E3010">
        <v>456</v>
      </c>
      <c r="F3010" s="4">
        <v>0.35</v>
      </c>
      <c r="G3010" t="s">
        <v>2779</v>
      </c>
      <c r="H3010" t="s">
        <v>2780</v>
      </c>
      <c r="I3010" t="s">
        <v>719</v>
      </c>
      <c r="J3010" t="s">
        <v>67</v>
      </c>
      <c r="K3010" t="s">
        <v>2795</v>
      </c>
      <c r="L3010" t="s">
        <v>21</v>
      </c>
      <c r="M3010">
        <v>5</v>
      </c>
      <c r="N3010">
        <v>34</v>
      </c>
      <c r="O3010" t="s">
        <v>3399</v>
      </c>
      <c r="P3010" t="s">
        <v>3400</v>
      </c>
      <c r="Q3010" s="7">
        <f>fact_orders[[#This Row],[Original Price]]*(1-fact_orders[[#This Row],[Discount%]])</f>
        <v>296.40000000000003</v>
      </c>
      <c r="R3010">
        <f>fact_orders[[#This Row],[Original Price]]*fact_orders[[#This Row],[Discount%]]</f>
        <v>159.6</v>
      </c>
      <c r="S3010">
        <f>YEAR(fact_orders[[#This Row],[Date]])</f>
        <v>2022</v>
      </c>
      <c r="T3010">
        <f>MONTH(fact_orders[[#This Row],[Date]])</f>
        <v>9</v>
      </c>
      <c r="U3010" t="str">
        <f>TEXT(fact_orders[[#This Row],[Date]],"mmm-yyyy")</f>
        <v>Sep-2022</v>
      </c>
      <c r="V3010" t="str">
        <f>"Q"&amp;ROUNDUP(MONTH(fact_orders[[#This Row],[Date]])/3,0)</f>
        <v>Q3</v>
      </c>
      <c r="W3010" t="str" cm="1">
        <f t="array" ref="W3010">_xlfn.IFS(
fact_orders[[#This Row],[dim_customers.Customer Age]]&lt;=25,"18-25",
fact_orders[[#This Row],[dim_customers.Customer Age]]&lt;=35,"26-35",
fact_orders[[#This Row],[dim_customers.Customer Age]]&lt;=45,"36-45",
fact_orders[[#This Row],[dim_customers.Customer Age]]&lt;=55,"46-55",
TRUE,"56+"
)</f>
        <v>26-35</v>
      </c>
      <c r="X3010" t="str" cm="1">
        <f t="array" ref="X3010">_xlfn.IFS(fact_orders[[#This Row],[Original Price]]&lt;250,"Under 250", fact_orders[[#This Row],[Original Price]]&lt;500, "250-499",fact_orders[[#This Row],[Original Price]]&lt;1000,"500-999",fact_orders[[#This Row],[Original Price]]&lt;2000,"1000-1999",TRUE,"2000+")</f>
        <v>250-499</v>
      </c>
      <c r="Y3010" t="str" cm="1">
        <f t="array" ref="Y3010">_xlfn.IFS(fact_orders[[#This Row],[Discount%]]&lt;0.2,"10-19%",fact_orders[[#This Row],[Discount%]]&lt;0.3,"20-29%",fact_orders[[#This Row],[Discount%]]&lt;0.4,"30-39%",fact_orders[[#This Row],[Discount%]]&lt;0.5,"40-49%",TRUE,"50%+")</f>
        <v>30-39%</v>
      </c>
    </row>
    <row r="3011" spans="1:25" hidden="1" x14ac:dyDescent="0.3">
      <c r="A3011" t="s">
        <v>6427</v>
      </c>
      <c r="B3011" t="s">
        <v>3406</v>
      </c>
      <c r="C3011" t="s">
        <v>2835</v>
      </c>
      <c r="D3011" s="2">
        <v>44943</v>
      </c>
      <c r="E3011">
        <v>564</v>
      </c>
      <c r="F3011" s="4">
        <v>0.35</v>
      </c>
      <c r="G3011" t="s">
        <v>2779</v>
      </c>
      <c r="H3011" t="s">
        <v>2780</v>
      </c>
      <c r="I3011" t="s">
        <v>719</v>
      </c>
      <c r="J3011" t="s">
        <v>67</v>
      </c>
      <c r="K3011" t="s">
        <v>2795</v>
      </c>
      <c r="L3011" t="s">
        <v>21</v>
      </c>
      <c r="M3011">
        <v>4</v>
      </c>
      <c r="N3011">
        <v>35</v>
      </c>
      <c r="O3011" t="s">
        <v>3407</v>
      </c>
      <c r="P3011" t="s">
        <v>3400</v>
      </c>
      <c r="Q3011" s="7">
        <f>fact_orders[[#This Row],[Original Price]]*(1-fact_orders[[#This Row],[Discount%]])</f>
        <v>366.6</v>
      </c>
      <c r="R3011">
        <f>fact_orders[[#This Row],[Original Price]]*fact_orders[[#This Row],[Discount%]]</f>
        <v>197.39999999999998</v>
      </c>
      <c r="S3011">
        <f>YEAR(fact_orders[[#This Row],[Date]])</f>
        <v>2023</v>
      </c>
      <c r="T3011">
        <f>MONTH(fact_orders[[#This Row],[Date]])</f>
        <v>1</v>
      </c>
      <c r="U3011" t="str">
        <f>TEXT(fact_orders[[#This Row],[Date]],"mmm-yyyy")</f>
        <v>Jan-2023</v>
      </c>
      <c r="V3011" t="str">
        <f>"Q"&amp;ROUNDUP(MONTH(fact_orders[[#This Row],[Date]])/3,0)</f>
        <v>Q1</v>
      </c>
      <c r="W3011" t="str" cm="1">
        <f t="array" ref="W3011">_xlfn.IFS(
fact_orders[[#This Row],[dim_customers.Customer Age]]&lt;=25,"18-25",
fact_orders[[#This Row],[dim_customers.Customer Age]]&lt;=35,"26-35",
fact_orders[[#This Row],[dim_customers.Customer Age]]&lt;=45,"36-45",
fact_orders[[#This Row],[dim_customers.Customer Age]]&lt;=55,"46-55",
TRUE,"56+"
)</f>
        <v>26-35</v>
      </c>
      <c r="X3011" t="str" cm="1">
        <f t="array" ref="X3011">_xlfn.IFS(fact_orders[[#This Row],[Original Price]]&lt;250,"Under 250", fact_orders[[#This Row],[Original Price]]&lt;500, "250-499",fact_orders[[#This Row],[Original Price]]&lt;1000,"500-999",fact_orders[[#This Row],[Original Price]]&lt;2000,"1000-1999",TRUE,"2000+")</f>
        <v>500-999</v>
      </c>
      <c r="Y3011" t="str" cm="1">
        <f t="array" ref="Y3011">_xlfn.IFS(fact_orders[[#This Row],[Discount%]]&lt;0.2,"10-19%",fact_orders[[#This Row],[Discount%]]&lt;0.3,"20-29%",fact_orders[[#This Row],[Discount%]]&lt;0.4,"30-39%",fact_orders[[#This Row],[Discount%]]&lt;0.5,"40-49%",TRUE,"50%+")</f>
        <v>30-39%</v>
      </c>
    </row>
    <row r="3012" spans="1:25" hidden="1" x14ac:dyDescent="0.3">
      <c r="A3012" t="s">
        <v>6428</v>
      </c>
      <c r="B3012" t="s">
        <v>3408</v>
      </c>
      <c r="C3012" t="s">
        <v>2836</v>
      </c>
      <c r="D3012" s="2">
        <v>44595</v>
      </c>
      <c r="E3012">
        <v>634</v>
      </c>
      <c r="F3012" s="4">
        <v>0.55000000000000004</v>
      </c>
      <c r="G3012" t="s">
        <v>2779</v>
      </c>
      <c r="H3012" t="s">
        <v>2780</v>
      </c>
      <c r="I3012" t="s">
        <v>719</v>
      </c>
      <c r="J3012" t="s">
        <v>67</v>
      </c>
      <c r="K3012" t="s">
        <v>2795</v>
      </c>
      <c r="L3012" t="s">
        <v>21</v>
      </c>
      <c r="M3012">
        <v>4</v>
      </c>
      <c r="N3012">
        <v>36</v>
      </c>
      <c r="O3012" t="s">
        <v>3407</v>
      </c>
      <c r="P3012" t="s">
        <v>3400</v>
      </c>
      <c r="Q3012" s="7">
        <f>fact_orders[[#This Row],[Original Price]]*(1-fact_orders[[#This Row],[Discount%]])</f>
        <v>285.29999999999995</v>
      </c>
      <c r="R3012">
        <f>fact_orders[[#This Row],[Original Price]]*fact_orders[[#This Row],[Discount%]]</f>
        <v>348.70000000000005</v>
      </c>
      <c r="S3012">
        <f>YEAR(fact_orders[[#This Row],[Date]])</f>
        <v>2022</v>
      </c>
      <c r="T3012">
        <f>MONTH(fact_orders[[#This Row],[Date]])</f>
        <v>2</v>
      </c>
      <c r="U3012" t="str">
        <f>TEXT(fact_orders[[#This Row],[Date]],"mmm-yyyy")</f>
        <v>Feb-2022</v>
      </c>
      <c r="V3012" t="str">
        <f>"Q"&amp;ROUNDUP(MONTH(fact_orders[[#This Row],[Date]])/3,0)</f>
        <v>Q1</v>
      </c>
      <c r="W3012" t="str" cm="1">
        <f t="array" ref="W3012">_xlfn.IFS(
fact_orders[[#This Row],[dim_customers.Customer Age]]&lt;=25,"18-25",
fact_orders[[#This Row],[dim_customers.Customer Age]]&lt;=35,"26-35",
fact_orders[[#This Row],[dim_customers.Customer Age]]&lt;=45,"36-45",
fact_orders[[#This Row],[dim_customers.Customer Age]]&lt;=55,"46-55",
TRUE,"56+"
)</f>
        <v>36-45</v>
      </c>
      <c r="X3012" t="str" cm="1">
        <f t="array" ref="X3012">_xlfn.IFS(fact_orders[[#This Row],[Original Price]]&lt;250,"Under 250", fact_orders[[#This Row],[Original Price]]&lt;500, "250-499",fact_orders[[#This Row],[Original Price]]&lt;1000,"500-999",fact_orders[[#This Row],[Original Price]]&lt;2000,"1000-1999",TRUE,"2000+")</f>
        <v>500-999</v>
      </c>
      <c r="Y3012" t="str" cm="1">
        <f t="array" ref="Y3012">_xlfn.IFS(fact_orders[[#This Row],[Discount%]]&lt;0.2,"10-19%",fact_orders[[#This Row],[Discount%]]&lt;0.3,"20-29%",fact_orders[[#This Row],[Discount%]]&lt;0.4,"30-39%",fact_orders[[#This Row],[Discount%]]&lt;0.5,"40-49%",TRUE,"50%+")</f>
        <v>50%+</v>
      </c>
    </row>
    <row r="3013" spans="1:25" hidden="1" x14ac:dyDescent="0.3">
      <c r="A3013" t="s">
        <v>6429</v>
      </c>
      <c r="B3013" t="s">
        <v>3409</v>
      </c>
      <c r="C3013" t="s">
        <v>2837</v>
      </c>
      <c r="D3013" s="2">
        <v>44314</v>
      </c>
      <c r="E3013">
        <v>236</v>
      </c>
      <c r="F3013" s="4">
        <v>0.55000000000000004</v>
      </c>
      <c r="G3013" t="s">
        <v>2779</v>
      </c>
      <c r="H3013" t="s">
        <v>2780</v>
      </c>
      <c r="I3013" t="s">
        <v>719</v>
      </c>
      <c r="J3013" t="s">
        <v>67</v>
      </c>
      <c r="K3013" t="s">
        <v>2795</v>
      </c>
      <c r="L3013" t="s">
        <v>18</v>
      </c>
      <c r="M3013">
        <v>4</v>
      </c>
      <c r="N3013">
        <v>37</v>
      </c>
      <c r="O3013" t="s">
        <v>3407</v>
      </c>
      <c r="P3013" t="s">
        <v>3400</v>
      </c>
      <c r="Q3013" s="7">
        <f>fact_orders[[#This Row],[Original Price]]*(1-fact_orders[[#This Row],[Discount%]])</f>
        <v>106.19999999999999</v>
      </c>
      <c r="R3013">
        <f>fact_orders[[#This Row],[Original Price]]*fact_orders[[#This Row],[Discount%]]</f>
        <v>129.80000000000001</v>
      </c>
      <c r="S3013">
        <f>YEAR(fact_orders[[#This Row],[Date]])</f>
        <v>2021</v>
      </c>
      <c r="T3013">
        <f>MONTH(fact_orders[[#This Row],[Date]])</f>
        <v>4</v>
      </c>
      <c r="U3013" t="str">
        <f>TEXT(fact_orders[[#This Row],[Date]],"mmm-yyyy")</f>
        <v>Apr-2021</v>
      </c>
      <c r="V3013" t="str">
        <f>"Q"&amp;ROUNDUP(MONTH(fact_orders[[#This Row],[Date]])/3,0)</f>
        <v>Q2</v>
      </c>
      <c r="W3013" t="str" cm="1">
        <f t="array" ref="W3013">_xlfn.IFS(
fact_orders[[#This Row],[dim_customers.Customer Age]]&lt;=25,"18-25",
fact_orders[[#This Row],[dim_customers.Customer Age]]&lt;=35,"26-35",
fact_orders[[#This Row],[dim_customers.Customer Age]]&lt;=45,"36-45",
fact_orders[[#This Row],[dim_customers.Customer Age]]&lt;=55,"46-55",
TRUE,"56+"
)</f>
        <v>36-45</v>
      </c>
      <c r="X3013" t="str" cm="1">
        <f t="array" ref="X3013">_xlfn.IFS(fact_orders[[#This Row],[Original Price]]&lt;250,"Under 250", fact_orders[[#This Row],[Original Price]]&lt;500, "250-499",fact_orders[[#This Row],[Original Price]]&lt;1000,"500-999",fact_orders[[#This Row],[Original Price]]&lt;2000,"1000-1999",TRUE,"2000+")</f>
        <v>Under 250</v>
      </c>
      <c r="Y3013" t="str" cm="1">
        <f t="array" ref="Y3013">_xlfn.IFS(fact_orders[[#This Row],[Discount%]]&lt;0.2,"10-19%",fact_orders[[#This Row],[Discount%]]&lt;0.3,"20-29%",fact_orders[[#This Row],[Discount%]]&lt;0.4,"30-39%",fact_orders[[#This Row],[Discount%]]&lt;0.5,"40-49%",TRUE,"50%+")</f>
        <v>50%+</v>
      </c>
    </row>
    <row r="3014" spans="1:25" hidden="1" x14ac:dyDescent="0.3">
      <c r="A3014" t="s">
        <v>6430</v>
      </c>
      <c r="B3014" t="s">
        <v>3410</v>
      </c>
      <c r="C3014" t="s">
        <v>2838</v>
      </c>
      <c r="D3014" s="2">
        <v>44607</v>
      </c>
      <c r="E3014">
        <v>444</v>
      </c>
      <c r="F3014" s="4">
        <v>0.55000000000000004</v>
      </c>
      <c r="G3014" t="s">
        <v>2779</v>
      </c>
      <c r="H3014" t="s">
        <v>2780</v>
      </c>
      <c r="I3014" t="s">
        <v>719</v>
      </c>
      <c r="J3014" t="s">
        <v>67</v>
      </c>
      <c r="K3014" t="s">
        <v>2795</v>
      </c>
      <c r="L3014" t="s">
        <v>18</v>
      </c>
      <c r="M3014">
        <v>3</v>
      </c>
      <c r="N3014">
        <v>38</v>
      </c>
      <c r="O3014" t="s">
        <v>3411</v>
      </c>
      <c r="P3014" t="s">
        <v>3400</v>
      </c>
      <c r="Q3014" s="7">
        <f>fact_orders[[#This Row],[Original Price]]*(1-fact_orders[[#This Row],[Discount%]])</f>
        <v>199.79999999999998</v>
      </c>
      <c r="R3014">
        <f>fact_orders[[#This Row],[Original Price]]*fact_orders[[#This Row],[Discount%]]</f>
        <v>244.20000000000002</v>
      </c>
      <c r="S3014">
        <f>YEAR(fact_orders[[#This Row],[Date]])</f>
        <v>2022</v>
      </c>
      <c r="T3014">
        <f>MONTH(fact_orders[[#This Row],[Date]])</f>
        <v>2</v>
      </c>
      <c r="U3014" t="str">
        <f>TEXT(fact_orders[[#This Row],[Date]],"mmm-yyyy")</f>
        <v>Feb-2022</v>
      </c>
      <c r="V3014" t="str">
        <f>"Q"&amp;ROUNDUP(MONTH(fact_orders[[#This Row],[Date]])/3,0)</f>
        <v>Q1</v>
      </c>
      <c r="W3014" t="str" cm="1">
        <f t="array" ref="W3014">_xlfn.IFS(
fact_orders[[#This Row],[dim_customers.Customer Age]]&lt;=25,"18-25",
fact_orders[[#This Row],[dim_customers.Customer Age]]&lt;=35,"26-35",
fact_orders[[#This Row],[dim_customers.Customer Age]]&lt;=45,"36-45",
fact_orders[[#This Row],[dim_customers.Customer Age]]&lt;=55,"46-55",
TRUE,"56+"
)</f>
        <v>36-45</v>
      </c>
      <c r="X3014" t="str" cm="1">
        <f t="array" ref="X3014">_xlfn.IFS(fact_orders[[#This Row],[Original Price]]&lt;250,"Under 250", fact_orders[[#This Row],[Original Price]]&lt;500, "250-499",fact_orders[[#This Row],[Original Price]]&lt;1000,"500-999",fact_orders[[#This Row],[Original Price]]&lt;2000,"1000-1999",TRUE,"2000+")</f>
        <v>250-499</v>
      </c>
      <c r="Y3014" t="str" cm="1">
        <f t="array" ref="Y3014">_xlfn.IFS(fact_orders[[#This Row],[Discount%]]&lt;0.2,"10-19%",fact_orders[[#This Row],[Discount%]]&lt;0.3,"20-29%",fact_orders[[#This Row],[Discount%]]&lt;0.4,"30-39%",fact_orders[[#This Row],[Discount%]]&lt;0.5,"40-49%",TRUE,"50%+")</f>
        <v>50%+</v>
      </c>
    </row>
    <row r="3015" spans="1:25" hidden="1" x14ac:dyDescent="0.3">
      <c r="A3015" t="s">
        <v>6431</v>
      </c>
      <c r="B3015" t="s">
        <v>3412</v>
      </c>
      <c r="C3015" t="s">
        <v>2839</v>
      </c>
      <c r="D3015" s="2">
        <v>44352</v>
      </c>
      <c r="E3015">
        <v>456</v>
      </c>
      <c r="F3015" s="4">
        <v>0.55000000000000004</v>
      </c>
      <c r="G3015" t="s">
        <v>2779</v>
      </c>
      <c r="H3015" t="s">
        <v>2780</v>
      </c>
      <c r="I3015" t="s">
        <v>719</v>
      </c>
      <c r="J3015" t="s">
        <v>67</v>
      </c>
      <c r="K3015" t="s">
        <v>2781</v>
      </c>
      <c r="L3015" t="s">
        <v>18</v>
      </c>
      <c r="M3015">
        <v>2</v>
      </c>
      <c r="N3015">
        <v>39</v>
      </c>
      <c r="O3015" t="s">
        <v>3411</v>
      </c>
      <c r="P3015" t="s">
        <v>3400</v>
      </c>
      <c r="Q3015" s="7">
        <f>fact_orders[[#This Row],[Original Price]]*(1-fact_orders[[#This Row],[Discount%]])</f>
        <v>205.2</v>
      </c>
      <c r="R3015">
        <f>fact_orders[[#This Row],[Original Price]]*fact_orders[[#This Row],[Discount%]]</f>
        <v>250.8</v>
      </c>
      <c r="S3015">
        <f>YEAR(fact_orders[[#This Row],[Date]])</f>
        <v>2021</v>
      </c>
      <c r="T3015">
        <f>MONTH(fact_orders[[#This Row],[Date]])</f>
        <v>6</v>
      </c>
      <c r="U3015" t="str">
        <f>TEXT(fact_orders[[#This Row],[Date]],"mmm-yyyy")</f>
        <v>Jun-2021</v>
      </c>
      <c r="V3015" t="str">
        <f>"Q"&amp;ROUNDUP(MONTH(fact_orders[[#This Row],[Date]])/3,0)</f>
        <v>Q2</v>
      </c>
      <c r="W3015" t="str" cm="1">
        <f t="array" ref="W3015">_xlfn.IFS(
fact_orders[[#This Row],[dim_customers.Customer Age]]&lt;=25,"18-25",
fact_orders[[#This Row],[dim_customers.Customer Age]]&lt;=35,"26-35",
fact_orders[[#This Row],[dim_customers.Customer Age]]&lt;=45,"36-45",
fact_orders[[#This Row],[dim_customers.Customer Age]]&lt;=55,"46-55",
TRUE,"56+"
)</f>
        <v>36-45</v>
      </c>
      <c r="X3015" t="str" cm="1">
        <f t="array" ref="X3015">_xlfn.IFS(fact_orders[[#This Row],[Original Price]]&lt;250,"Under 250", fact_orders[[#This Row],[Original Price]]&lt;500, "250-499",fact_orders[[#This Row],[Original Price]]&lt;1000,"500-999",fact_orders[[#This Row],[Original Price]]&lt;2000,"1000-1999",TRUE,"2000+")</f>
        <v>250-499</v>
      </c>
      <c r="Y3015" t="str" cm="1">
        <f t="array" ref="Y3015">_xlfn.IFS(fact_orders[[#This Row],[Discount%]]&lt;0.2,"10-19%",fact_orders[[#This Row],[Discount%]]&lt;0.3,"20-29%",fact_orders[[#This Row],[Discount%]]&lt;0.4,"30-39%",fact_orders[[#This Row],[Discount%]]&lt;0.5,"40-49%",TRUE,"50%+")</f>
        <v>50%+</v>
      </c>
    </row>
    <row r="3016" spans="1:25" hidden="1" x14ac:dyDescent="0.3">
      <c r="A3016" t="s">
        <v>6432</v>
      </c>
      <c r="B3016" t="s">
        <v>3413</v>
      </c>
      <c r="C3016" t="s">
        <v>2840</v>
      </c>
      <c r="D3016" s="2">
        <v>44229</v>
      </c>
      <c r="E3016">
        <v>963</v>
      </c>
      <c r="F3016" s="4">
        <v>0.5</v>
      </c>
      <c r="G3016" t="s">
        <v>2779</v>
      </c>
      <c r="H3016" t="s">
        <v>2780</v>
      </c>
      <c r="I3016" t="s">
        <v>719</v>
      </c>
      <c r="J3016" t="s">
        <v>67</v>
      </c>
      <c r="K3016" t="s">
        <v>2781</v>
      </c>
      <c r="L3016" t="s">
        <v>18</v>
      </c>
      <c r="M3016">
        <v>5</v>
      </c>
      <c r="N3016">
        <v>40</v>
      </c>
      <c r="O3016" t="s">
        <v>3411</v>
      </c>
      <c r="P3016" t="s">
        <v>3400</v>
      </c>
      <c r="Q3016" s="7">
        <f>fact_orders[[#This Row],[Original Price]]*(1-fact_orders[[#This Row],[Discount%]])</f>
        <v>481.5</v>
      </c>
      <c r="R3016">
        <f>fact_orders[[#This Row],[Original Price]]*fact_orders[[#This Row],[Discount%]]</f>
        <v>481.5</v>
      </c>
      <c r="S3016">
        <f>YEAR(fact_orders[[#This Row],[Date]])</f>
        <v>2021</v>
      </c>
      <c r="T3016">
        <f>MONTH(fact_orders[[#This Row],[Date]])</f>
        <v>2</v>
      </c>
      <c r="U3016" t="str">
        <f>TEXT(fact_orders[[#This Row],[Date]],"mmm-yyyy")</f>
        <v>Feb-2021</v>
      </c>
      <c r="V3016" t="str">
        <f>"Q"&amp;ROUNDUP(MONTH(fact_orders[[#This Row],[Date]])/3,0)</f>
        <v>Q1</v>
      </c>
      <c r="W3016" t="str" cm="1">
        <f t="array" ref="W3016">_xlfn.IFS(
fact_orders[[#This Row],[dim_customers.Customer Age]]&lt;=25,"18-25",
fact_orders[[#This Row],[dim_customers.Customer Age]]&lt;=35,"26-35",
fact_orders[[#This Row],[dim_customers.Customer Age]]&lt;=45,"36-45",
fact_orders[[#This Row],[dim_customers.Customer Age]]&lt;=55,"46-55",
TRUE,"56+"
)</f>
        <v>36-45</v>
      </c>
      <c r="X3016" t="str" cm="1">
        <f t="array" ref="X3016">_xlfn.IFS(fact_orders[[#This Row],[Original Price]]&lt;250,"Under 250", fact_orders[[#This Row],[Original Price]]&lt;500, "250-499",fact_orders[[#This Row],[Original Price]]&lt;1000,"500-999",fact_orders[[#This Row],[Original Price]]&lt;2000,"1000-1999",TRUE,"2000+")</f>
        <v>500-999</v>
      </c>
      <c r="Y3016" t="str" cm="1">
        <f t="array" ref="Y3016">_xlfn.IFS(fact_orders[[#This Row],[Discount%]]&lt;0.2,"10-19%",fact_orders[[#This Row],[Discount%]]&lt;0.3,"20-29%",fact_orders[[#This Row],[Discount%]]&lt;0.4,"30-39%",fact_orders[[#This Row],[Discount%]]&lt;0.5,"40-49%",TRUE,"50%+")</f>
        <v>50%+</v>
      </c>
    </row>
    <row r="3017" spans="1:25" hidden="1" x14ac:dyDescent="0.3">
      <c r="A3017" t="s">
        <v>6433</v>
      </c>
      <c r="B3017" t="s">
        <v>3280</v>
      </c>
      <c r="C3017" t="s">
        <v>2841</v>
      </c>
      <c r="D3017" s="2">
        <v>44415</v>
      </c>
      <c r="E3017">
        <v>456</v>
      </c>
      <c r="F3017" s="4">
        <v>0.5</v>
      </c>
      <c r="G3017" t="s">
        <v>2779</v>
      </c>
      <c r="H3017" t="s">
        <v>2780</v>
      </c>
      <c r="I3017" t="s">
        <v>719</v>
      </c>
      <c r="J3017" t="s">
        <v>67</v>
      </c>
      <c r="K3017" t="s">
        <v>2781</v>
      </c>
      <c r="L3017" t="s">
        <v>18</v>
      </c>
      <c r="M3017">
        <v>4</v>
      </c>
      <c r="N3017">
        <v>30</v>
      </c>
      <c r="O3017" t="s">
        <v>3281</v>
      </c>
      <c r="P3017" t="s">
        <v>3282</v>
      </c>
      <c r="Q3017" s="7">
        <f>fact_orders[[#This Row],[Original Price]]*(1-fact_orders[[#This Row],[Discount%]])</f>
        <v>228</v>
      </c>
      <c r="R3017">
        <f>fact_orders[[#This Row],[Original Price]]*fact_orders[[#This Row],[Discount%]]</f>
        <v>228</v>
      </c>
      <c r="S3017">
        <f>YEAR(fact_orders[[#This Row],[Date]])</f>
        <v>2021</v>
      </c>
      <c r="T3017">
        <f>MONTH(fact_orders[[#This Row],[Date]])</f>
        <v>8</v>
      </c>
      <c r="U3017" t="str">
        <f>TEXT(fact_orders[[#This Row],[Date]],"mmm-yyyy")</f>
        <v>Aug-2021</v>
      </c>
      <c r="V3017" t="str">
        <f>"Q"&amp;ROUNDUP(MONTH(fact_orders[[#This Row],[Date]])/3,0)</f>
        <v>Q3</v>
      </c>
      <c r="W3017" t="str" cm="1">
        <f t="array" ref="W3017">_xlfn.IFS(
fact_orders[[#This Row],[dim_customers.Customer Age]]&lt;=25,"18-25",
fact_orders[[#This Row],[dim_customers.Customer Age]]&lt;=35,"26-35",
fact_orders[[#This Row],[dim_customers.Customer Age]]&lt;=45,"36-45",
fact_orders[[#This Row],[dim_customers.Customer Age]]&lt;=55,"46-55",
TRUE,"56+"
)</f>
        <v>26-35</v>
      </c>
      <c r="X3017" t="str" cm="1">
        <f t="array" ref="X3017">_xlfn.IFS(fact_orders[[#This Row],[Original Price]]&lt;250,"Under 250", fact_orders[[#This Row],[Original Price]]&lt;500, "250-499",fact_orders[[#This Row],[Original Price]]&lt;1000,"500-999",fact_orders[[#This Row],[Original Price]]&lt;2000,"1000-1999",TRUE,"2000+")</f>
        <v>250-499</v>
      </c>
      <c r="Y3017" t="str" cm="1">
        <f t="array" ref="Y3017">_xlfn.IFS(fact_orders[[#This Row],[Discount%]]&lt;0.2,"10-19%",fact_orders[[#This Row],[Discount%]]&lt;0.3,"20-29%",fact_orders[[#This Row],[Discount%]]&lt;0.4,"30-39%",fact_orders[[#This Row],[Discount%]]&lt;0.5,"40-49%",TRUE,"50%+")</f>
        <v>50%+</v>
      </c>
    </row>
    <row r="3018" spans="1:25" hidden="1" x14ac:dyDescent="0.3">
      <c r="A3018" t="s">
        <v>6434</v>
      </c>
      <c r="B3018" t="s">
        <v>3283</v>
      </c>
      <c r="C3018" t="s">
        <v>2842</v>
      </c>
      <c r="D3018" s="2">
        <v>44570</v>
      </c>
      <c r="E3018">
        <v>1189</v>
      </c>
      <c r="F3018" s="4">
        <v>0.5</v>
      </c>
      <c r="G3018" t="s">
        <v>2779</v>
      </c>
      <c r="H3018" t="s">
        <v>2780</v>
      </c>
      <c r="I3018" t="s">
        <v>719</v>
      </c>
      <c r="J3018" t="s">
        <v>364</v>
      </c>
      <c r="K3018" t="s">
        <v>2781</v>
      </c>
      <c r="L3018" t="s">
        <v>237</v>
      </c>
      <c r="M3018">
        <v>2</v>
      </c>
      <c r="N3018">
        <v>35</v>
      </c>
      <c r="O3018" t="s">
        <v>3281</v>
      </c>
      <c r="P3018" t="s">
        <v>3282</v>
      </c>
      <c r="Q3018" s="7">
        <f>fact_orders[[#This Row],[Original Price]]*(1-fact_orders[[#This Row],[Discount%]])</f>
        <v>594.5</v>
      </c>
      <c r="R3018">
        <f>fact_orders[[#This Row],[Original Price]]*fact_orders[[#This Row],[Discount%]]</f>
        <v>594.5</v>
      </c>
      <c r="S3018">
        <f>YEAR(fact_orders[[#This Row],[Date]])</f>
        <v>2022</v>
      </c>
      <c r="T3018">
        <f>MONTH(fact_orders[[#This Row],[Date]])</f>
        <v>1</v>
      </c>
      <c r="U3018" t="str">
        <f>TEXT(fact_orders[[#This Row],[Date]],"mmm-yyyy")</f>
        <v>Jan-2022</v>
      </c>
      <c r="V3018" t="str">
        <f>"Q"&amp;ROUNDUP(MONTH(fact_orders[[#This Row],[Date]])/3,0)</f>
        <v>Q1</v>
      </c>
      <c r="W3018" t="str" cm="1">
        <f t="array" ref="W3018">_xlfn.IFS(
fact_orders[[#This Row],[dim_customers.Customer Age]]&lt;=25,"18-25",
fact_orders[[#This Row],[dim_customers.Customer Age]]&lt;=35,"26-35",
fact_orders[[#This Row],[dim_customers.Customer Age]]&lt;=45,"36-45",
fact_orders[[#This Row],[dim_customers.Customer Age]]&lt;=55,"46-55",
TRUE,"56+"
)</f>
        <v>26-35</v>
      </c>
      <c r="X3018" t="str" cm="1">
        <f t="array" ref="X3018">_xlfn.IFS(fact_orders[[#This Row],[Original Price]]&lt;250,"Under 250", fact_orders[[#This Row],[Original Price]]&lt;500, "250-499",fact_orders[[#This Row],[Original Price]]&lt;1000,"500-999",fact_orders[[#This Row],[Original Price]]&lt;2000,"1000-1999",TRUE,"2000+")</f>
        <v>1000-1999</v>
      </c>
      <c r="Y3018" t="str" cm="1">
        <f t="array" ref="Y3018">_xlfn.IFS(fact_orders[[#This Row],[Discount%]]&lt;0.2,"10-19%",fact_orders[[#This Row],[Discount%]]&lt;0.3,"20-29%",fact_orders[[#This Row],[Discount%]]&lt;0.4,"30-39%",fact_orders[[#This Row],[Discount%]]&lt;0.5,"40-49%",TRUE,"50%+")</f>
        <v>50%+</v>
      </c>
    </row>
    <row r="3019" spans="1:25" hidden="1" x14ac:dyDescent="0.3">
      <c r="A3019" t="s">
        <v>6435</v>
      </c>
      <c r="B3019" t="s">
        <v>3284</v>
      </c>
      <c r="C3019" t="s">
        <v>2843</v>
      </c>
      <c r="D3019" s="2">
        <v>44237</v>
      </c>
      <c r="E3019">
        <v>1298</v>
      </c>
      <c r="F3019" s="4">
        <v>0.5</v>
      </c>
      <c r="G3019" t="s">
        <v>2779</v>
      </c>
      <c r="H3019" t="s">
        <v>2780</v>
      </c>
      <c r="I3019" t="s">
        <v>719</v>
      </c>
      <c r="J3019" t="s">
        <v>364</v>
      </c>
      <c r="K3019" t="s">
        <v>2781</v>
      </c>
      <c r="L3019" t="s">
        <v>237</v>
      </c>
      <c r="M3019">
        <v>5</v>
      </c>
      <c r="N3019">
        <v>36</v>
      </c>
      <c r="O3019" t="s">
        <v>3281</v>
      </c>
      <c r="P3019" t="s">
        <v>3282</v>
      </c>
      <c r="Q3019" s="7">
        <f>fact_orders[[#This Row],[Original Price]]*(1-fact_orders[[#This Row],[Discount%]])</f>
        <v>649</v>
      </c>
      <c r="R3019">
        <f>fact_orders[[#This Row],[Original Price]]*fact_orders[[#This Row],[Discount%]]</f>
        <v>649</v>
      </c>
      <c r="S3019">
        <f>YEAR(fact_orders[[#This Row],[Date]])</f>
        <v>2021</v>
      </c>
      <c r="T3019">
        <f>MONTH(fact_orders[[#This Row],[Date]])</f>
        <v>2</v>
      </c>
      <c r="U3019" t="str">
        <f>TEXT(fact_orders[[#This Row],[Date]],"mmm-yyyy")</f>
        <v>Feb-2021</v>
      </c>
      <c r="V3019" t="str">
        <f>"Q"&amp;ROUNDUP(MONTH(fact_orders[[#This Row],[Date]])/3,0)</f>
        <v>Q1</v>
      </c>
      <c r="W3019" t="str" cm="1">
        <f t="array" ref="W3019">_xlfn.IFS(
fact_orders[[#This Row],[dim_customers.Customer Age]]&lt;=25,"18-25",
fact_orders[[#This Row],[dim_customers.Customer Age]]&lt;=35,"26-35",
fact_orders[[#This Row],[dim_customers.Customer Age]]&lt;=45,"36-45",
fact_orders[[#This Row],[dim_customers.Customer Age]]&lt;=55,"46-55",
TRUE,"56+"
)</f>
        <v>36-45</v>
      </c>
      <c r="X3019" t="str" cm="1">
        <f t="array" ref="X3019">_xlfn.IFS(fact_orders[[#This Row],[Original Price]]&lt;250,"Under 250", fact_orders[[#This Row],[Original Price]]&lt;500, "250-499",fact_orders[[#This Row],[Original Price]]&lt;1000,"500-999",fact_orders[[#This Row],[Original Price]]&lt;2000,"1000-1999",TRUE,"2000+")</f>
        <v>1000-1999</v>
      </c>
      <c r="Y3019" t="str" cm="1">
        <f t="array" ref="Y3019">_xlfn.IFS(fact_orders[[#This Row],[Discount%]]&lt;0.2,"10-19%",fact_orders[[#This Row],[Discount%]]&lt;0.3,"20-29%",fact_orders[[#This Row],[Discount%]]&lt;0.4,"30-39%",fact_orders[[#This Row],[Discount%]]&lt;0.5,"40-49%",TRUE,"50%+")</f>
        <v>50%+</v>
      </c>
    </row>
    <row r="3020" spans="1:25" hidden="1" x14ac:dyDescent="0.3">
      <c r="A3020" t="s">
        <v>6436</v>
      </c>
      <c r="B3020" t="s">
        <v>3285</v>
      </c>
      <c r="C3020" t="s">
        <v>2844</v>
      </c>
      <c r="D3020" s="2">
        <v>44808</v>
      </c>
      <c r="E3020">
        <v>1456</v>
      </c>
      <c r="F3020" s="4">
        <v>0.5</v>
      </c>
      <c r="G3020" t="s">
        <v>2779</v>
      </c>
      <c r="H3020" t="s">
        <v>2780</v>
      </c>
      <c r="I3020" t="s">
        <v>719</v>
      </c>
      <c r="J3020" t="s">
        <v>364</v>
      </c>
      <c r="K3020" t="s">
        <v>2781</v>
      </c>
      <c r="L3020" t="s">
        <v>237</v>
      </c>
      <c r="M3020">
        <v>5</v>
      </c>
      <c r="N3020">
        <v>40</v>
      </c>
      <c r="O3020" t="s">
        <v>3286</v>
      </c>
      <c r="P3020" t="s">
        <v>3282</v>
      </c>
      <c r="Q3020" s="7">
        <f>fact_orders[[#This Row],[Original Price]]*(1-fact_orders[[#This Row],[Discount%]])</f>
        <v>728</v>
      </c>
      <c r="R3020">
        <f>fact_orders[[#This Row],[Original Price]]*fact_orders[[#This Row],[Discount%]]</f>
        <v>728</v>
      </c>
      <c r="S3020">
        <f>YEAR(fact_orders[[#This Row],[Date]])</f>
        <v>2022</v>
      </c>
      <c r="T3020">
        <f>MONTH(fact_orders[[#This Row],[Date]])</f>
        <v>9</v>
      </c>
      <c r="U3020" t="str">
        <f>TEXT(fact_orders[[#This Row],[Date]],"mmm-yyyy")</f>
        <v>Sep-2022</v>
      </c>
      <c r="V3020" t="str">
        <f>"Q"&amp;ROUNDUP(MONTH(fact_orders[[#This Row],[Date]])/3,0)</f>
        <v>Q3</v>
      </c>
      <c r="W3020" t="str" cm="1">
        <f t="array" ref="W3020">_xlfn.IFS(
fact_orders[[#This Row],[dim_customers.Customer Age]]&lt;=25,"18-25",
fact_orders[[#This Row],[dim_customers.Customer Age]]&lt;=35,"26-35",
fact_orders[[#This Row],[dim_customers.Customer Age]]&lt;=45,"36-45",
fact_orders[[#This Row],[dim_customers.Customer Age]]&lt;=55,"46-55",
TRUE,"56+"
)</f>
        <v>36-45</v>
      </c>
      <c r="X3020" t="str" cm="1">
        <f t="array" ref="X3020">_xlfn.IFS(fact_orders[[#This Row],[Original Price]]&lt;250,"Under 250", fact_orders[[#This Row],[Original Price]]&lt;500, "250-499",fact_orders[[#This Row],[Original Price]]&lt;1000,"500-999",fact_orders[[#This Row],[Original Price]]&lt;2000,"1000-1999",TRUE,"2000+")</f>
        <v>1000-1999</v>
      </c>
      <c r="Y3020" t="str" cm="1">
        <f t="array" ref="Y3020">_xlfn.IFS(fact_orders[[#This Row],[Discount%]]&lt;0.2,"10-19%",fact_orders[[#This Row],[Discount%]]&lt;0.3,"20-29%",fact_orders[[#This Row],[Discount%]]&lt;0.4,"30-39%",fact_orders[[#This Row],[Discount%]]&lt;0.5,"40-49%",TRUE,"50%+")</f>
        <v>50%+</v>
      </c>
    </row>
    <row r="3021" spans="1:25" hidden="1" x14ac:dyDescent="0.3">
      <c r="A3021" t="s">
        <v>6437</v>
      </c>
      <c r="B3021" t="s">
        <v>3287</v>
      </c>
      <c r="C3021" t="s">
        <v>2845</v>
      </c>
      <c r="D3021" s="2">
        <v>44481</v>
      </c>
      <c r="E3021">
        <v>1478</v>
      </c>
      <c r="F3021" s="4">
        <v>0.3</v>
      </c>
      <c r="G3021" t="s">
        <v>2779</v>
      </c>
      <c r="H3021" t="s">
        <v>2780</v>
      </c>
      <c r="I3021" t="s">
        <v>719</v>
      </c>
      <c r="J3021" t="s">
        <v>364</v>
      </c>
      <c r="K3021" t="s">
        <v>2789</v>
      </c>
      <c r="L3021" t="s">
        <v>237</v>
      </c>
      <c r="M3021">
        <v>4</v>
      </c>
      <c r="N3021">
        <v>25</v>
      </c>
      <c r="O3021" t="s">
        <v>3286</v>
      </c>
      <c r="P3021" t="s">
        <v>3282</v>
      </c>
      <c r="Q3021" s="7">
        <f>fact_orders[[#This Row],[Original Price]]*(1-fact_orders[[#This Row],[Discount%]])</f>
        <v>1034.5999999999999</v>
      </c>
      <c r="R3021">
        <f>fact_orders[[#This Row],[Original Price]]*fact_orders[[#This Row],[Discount%]]</f>
        <v>443.4</v>
      </c>
      <c r="S3021">
        <f>YEAR(fact_orders[[#This Row],[Date]])</f>
        <v>2021</v>
      </c>
      <c r="T3021">
        <f>MONTH(fact_orders[[#This Row],[Date]])</f>
        <v>10</v>
      </c>
      <c r="U3021" t="str">
        <f>TEXT(fact_orders[[#This Row],[Date]],"mmm-yyyy")</f>
        <v>Oct-2021</v>
      </c>
      <c r="V3021" t="str">
        <f>"Q"&amp;ROUNDUP(MONTH(fact_orders[[#This Row],[Date]])/3,0)</f>
        <v>Q4</v>
      </c>
      <c r="W3021" t="str" cm="1">
        <f t="array" ref="W3021">_xlfn.IFS(
fact_orders[[#This Row],[dim_customers.Customer Age]]&lt;=25,"18-25",
fact_orders[[#This Row],[dim_customers.Customer Age]]&lt;=35,"26-35",
fact_orders[[#This Row],[dim_customers.Customer Age]]&lt;=45,"36-45",
fact_orders[[#This Row],[dim_customers.Customer Age]]&lt;=55,"46-55",
TRUE,"56+"
)</f>
        <v>18-25</v>
      </c>
      <c r="X3021" t="str" cm="1">
        <f t="array" ref="X3021">_xlfn.IFS(fact_orders[[#This Row],[Original Price]]&lt;250,"Under 250", fact_orders[[#This Row],[Original Price]]&lt;500, "250-499",fact_orders[[#This Row],[Original Price]]&lt;1000,"500-999",fact_orders[[#This Row],[Original Price]]&lt;2000,"1000-1999",TRUE,"2000+")</f>
        <v>1000-1999</v>
      </c>
      <c r="Y3021" t="str" cm="1">
        <f t="array" ref="Y3021">_xlfn.IFS(fact_orders[[#This Row],[Discount%]]&lt;0.2,"10-19%",fact_orders[[#This Row],[Discount%]]&lt;0.3,"20-29%",fact_orders[[#This Row],[Discount%]]&lt;0.4,"30-39%",fact_orders[[#This Row],[Discount%]]&lt;0.5,"40-49%",TRUE,"50%+")</f>
        <v>30-39%</v>
      </c>
    </row>
    <row r="3022" spans="1:25" hidden="1" x14ac:dyDescent="0.3">
      <c r="A3022" t="s">
        <v>6438</v>
      </c>
      <c r="B3022" t="s">
        <v>3288</v>
      </c>
      <c r="C3022" t="s">
        <v>2846</v>
      </c>
      <c r="D3022" s="2">
        <v>44368</v>
      </c>
      <c r="E3022">
        <v>256</v>
      </c>
      <c r="F3022" s="4">
        <v>0.32</v>
      </c>
      <c r="G3022" t="s">
        <v>2779</v>
      </c>
      <c r="H3022" t="s">
        <v>2780</v>
      </c>
      <c r="I3022" t="s">
        <v>719</v>
      </c>
      <c r="J3022" t="s">
        <v>364</v>
      </c>
      <c r="K3022" t="s">
        <v>2789</v>
      </c>
      <c r="L3022" t="s">
        <v>237</v>
      </c>
      <c r="M3022">
        <v>4</v>
      </c>
      <c r="N3022">
        <v>16</v>
      </c>
      <c r="O3022" t="s">
        <v>3286</v>
      </c>
      <c r="P3022" t="s">
        <v>3282</v>
      </c>
      <c r="Q3022" s="7">
        <f>fact_orders[[#This Row],[Original Price]]*(1-fact_orders[[#This Row],[Discount%]])</f>
        <v>174.07999999999998</v>
      </c>
      <c r="R3022">
        <f>fact_orders[[#This Row],[Original Price]]*fact_orders[[#This Row],[Discount%]]</f>
        <v>81.92</v>
      </c>
      <c r="S3022">
        <f>YEAR(fact_orders[[#This Row],[Date]])</f>
        <v>2021</v>
      </c>
      <c r="T3022">
        <f>MONTH(fact_orders[[#This Row],[Date]])</f>
        <v>6</v>
      </c>
      <c r="U3022" t="str">
        <f>TEXT(fact_orders[[#This Row],[Date]],"mmm-yyyy")</f>
        <v>Jun-2021</v>
      </c>
      <c r="V3022" t="str">
        <f>"Q"&amp;ROUNDUP(MONTH(fact_orders[[#This Row],[Date]])/3,0)</f>
        <v>Q2</v>
      </c>
      <c r="W3022" t="str" cm="1">
        <f t="array" ref="W3022">_xlfn.IFS(
fact_orders[[#This Row],[dim_customers.Customer Age]]&lt;=25,"18-25",
fact_orders[[#This Row],[dim_customers.Customer Age]]&lt;=35,"26-35",
fact_orders[[#This Row],[dim_customers.Customer Age]]&lt;=45,"36-45",
fact_orders[[#This Row],[dim_customers.Customer Age]]&lt;=55,"46-55",
TRUE,"56+"
)</f>
        <v>18-25</v>
      </c>
      <c r="X3022" t="str" cm="1">
        <f t="array" ref="X3022">_xlfn.IFS(fact_orders[[#This Row],[Original Price]]&lt;250,"Under 250", fact_orders[[#This Row],[Original Price]]&lt;500, "250-499",fact_orders[[#This Row],[Original Price]]&lt;1000,"500-999",fact_orders[[#This Row],[Original Price]]&lt;2000,"1000-1999",TRUE,"2000+")</f>
        <v>250-499</v>
      </c>
      <c r="Y3022" t="str" cm="1">
        <f t="array" ref="Y3022">_xlfn.IFS(fact_orders[[#This Row],[Discount%]]&lt;0.2,"10-19%",fact_orders[[#This Row],[Discount%]]&lt;0.3,"20-29%",fact_orders[[#This Row],[Discount%]]&lt;0.4,"30-39%",fact_orders[[#This Row],[Discount%]]&lt;0.5,"40-49%",TRUE,"50%+")</f>
        <v>30-39%</v>
      </c>
    </row>
    <row r="3023" spans="1:25" hidden="1" x14ac:dyDescent="0.3">
      <c r="A3023" t="s">
        <v>6439</v>
      </c>
      <c r="B3023" t="s">
        <v>3289</v>
      </c>
      <c r="C3023" t="s">
        <v>2847</v>
      </c>
      <c r="D3023" s="2">
        <v>44658</v>
      </c>
      <c r="E3023">
        <v>2698</v>
      </c>
      <c r="F3023" s="4">
        <v>0.25</v>
      </c>
      <c r="G3023" t="s">
        <v>2779</v>
      </c>
      <c r="H3023" t="s">
        <v>2780</v>
      </c>
      <c r="I3023" t="s">
        <v>719</v>
      </c>
      <c r="J3023" t="s">
        <v>7026</v>
      </c>
      <c r="K3023" t="s">
        <v>2789</v>
      </c>
      <c r="L3023" t="s">
        <v>237</v>
      </c>
      <c r="M3023">
        <v>4</v>
      </c>
      <c r="N3023">
        <v>23</v>
      </c>
      <c r="O3023" t="s">
        <v>3286</v>
      </c>
      <c r="P3023" t="s">
        <v>3282</v>
      </c>
      <c r="Q3023" s="7">
        <f>fact_orders[[#This Row],[Original Price]]*(1-fact_orders[[#This Row],[Discount%]])</f>
        <v>2023.5</v>
      </c>
      <c r="R3023">
        <f>fact_orders[[#This Row],[Original Price]]*fact_orders[[#This Row],[Discount%]]</f>
        <v>674.5</v>
      </c>
      <c r="S3023">
        <f>YEAR(fact_orders[[#This Row],[Date]])</f>
        <v>2022</v>
      </c>
      <c r="T3023">
        <f>MONTH(fact_orders[[#This Row],[Date]])</f>
        <v>4</v>
      </c>
      <c r="U3023" t="str">
        <f>TEXT(fact_orders[[#This Row],[Date]],"mmm-yyyy")</f>
        <v>Apr-2022</v>
      </c>
      <c r="V3023" t="str">
        <f>"Q"&amp;ROUNDUP(MONTH(fact_orders[[#This Row],[Date]])/3,0)</f>
        <v>Q2</v>
      </c>
      <c r="W3023" t="str" cm="1">
        <f t="array" ref="W3023">_xlfn.IFS(
fact_orders[[#This Row],[dim_customers.Customer Age]]&lt;=25,"18-25",
fact_orders[[#This Row],[dim_customers.Customer Age]]&lt;=35,"26-35",
fact_orders[[#This Row],[dim_customers.Customer Age]]&lt;=45,"36-45",
fact_orders[[#This Row],[dim_customers.Customer Age]]&lt;=55,"46-55",
TRUE,"56+"
)</f>
        <v>18-25</v>
      </c>
      <c r="X3023" t="str" cm="1">
        <f t="array" ref="X3023">_xlfn.IFS(fact_orders[[#This Row],[Original Price]]&lt;250,"Under 250", fact_orders[[#This Row],[Original Price]]&lt;500, "250-499",fact_orders[[#This Row],[Original Price]]&lt;1000,"500-999",fact_orders[[#This Row],[Original Price]]&lt;2000,"1000-1999",TRUE,"2000+")</f>
        <v>2000+</v>
      </c>
      <c r="Y3023" t="str" cm="1">
        <f t="array" ref="Y3023">_xlfn.IFS(fact_orders[[#This Row],[Discount%]]&lt;0.2,"10-19%",fact_orders[[#This Row],[Discount%]]&lt;0.3,"20-29%",fact_orders[[#This Row],[Discount%]]&lt;0.4,"30-39%",fact_orders[[#This Row],[Discount%]]&lt;0.5,"40-49%",TRUE,"50%+")</f>
        <v>20-29%</v>
      </c>
    </row>
    <row r="3024" spans="1:25" hidden="1" x14ac:dyDescent="0.3">
      <c r="A3024" t="s">
        <v>6440</v>
      </c>
      <c r="B3024" t="s">
        <v>3290</v>
      </c>
      <c r="C3024" t="s">
        <v>2848</v>
      </c>
      <c r="D3024" s="2">
        <v>44601</v>
      </c>
      <c r="E3024">
        <v>2364</v>
      </c>
      <c r="F3024" s="4">
        <v>0.45</v>
      </c>
      <c r="G3024" t="s">
        <v>2779</v>
      </c>
      <c r="H3024" t="s">
        <v>2780</v>
      </c>
      <c r="I3024" t="s">
        <v>719</v>
      </c>
      <c r="J3024" t="s">
        <v>7026</v>
      </c>
      <c r="K3024" t="s">
        <v>2789</v>
      </c>
      <c r="L3024" t="s">
        <v>237</v>
      </c>
      <c r="M3024">
        <v>3</v>
      </c>
      <c r="N3024">
        <v>22</v>
      </c>
      <c r="O3024" t="s">
        <v>3286</v>
      </c>
      <c r="P3024" t="s">
        <v>3282</v>
      </c>
      <c r="Q3024" s="7">
        <f>fact_orders[[#This Row],[Original Price]]*(1-fact_orders[[#This Row],[Discount%]])</f>
        <v>1300.2</v>
      </c>
      <c r="R3024">
        <f>fact_orders[[#This Row],[Original Price]]*fact_orders[[#This Row],[Discount%]]</f>
        <v>1063.8</v>
      </c>
      <c r="S3024">
        <f>YEAR(fact_orders[[#This Row],[Date]])</f>
        <v>2022</v>
      </c>
      <c r="T3024">
        <f>MONTH(fact_orders[[#This Row],[Date]])</f>
        <v>2</v>
      </c>
      <c r="U3024" t="str">
        <f>TEXT(fact_orders[[#This Row],[Date]],"mmm-yyyy")</f>
        <v>Feb-2022</v>
      </c>
      <c r="V3024" t="str">
        <f>"Q"&amp;ROUNDUP(MONTH(fact_orders[[#This Row],[Date]])/3,0)</f>
        <v>Q1</v>
      </c>
      <c r="W3024" t="str" cm="1">
        <f t="array" ref="W3024">_xlfn.IFS(
fact_orders[[#This Row],[dim_customers.Customer Age]]&lt;=25,"18-25",
fact_orders[[#This Row],[dim_customers.Customer Age]]&lt;=35,"26-35",
fact_orders[[#This Row],[dim_customers.Customer Age]]&lt;=45,"36-45",
fact_orders[[#This Row],[dim_customers.Customer Age]]&lt;=55,"46-55",
TRUE,"56+"
)</f>
        <v>18-25</v>
      </c>
      <c r="X3024" t="str" cm="1">
        <f t="array" ref="X3024">_xlfn.IFS(fact_orders[[#This Row],[Original Price]]&lt;250,"Under 250", fact_orders[[#This Row],[Original Price]]&lt;500, "250-499",fact_orders[[#This Row],[Original Price]]&lt;1000,"500-999",fact_orders[[#This Row],[Original Price]]&lt;2000,"1000-1999",TRUE,"2000+")</f>
        <v>2000+</v>
      </c>
      <c r="Y3024" t="str" cm="1">
        <f t="array" ref="Y3024">_xlfn.IFS(fact_orders[[#This Row],[Discount%]]&lt;0.2,"10-19%",fact_orders[[#This Row],[Discount%]]&lt;0.3,"20-29%",fact_orders[[#This Row],[Discount%]]&lt;0.4,"30-39%",fact_orders[[#This Row],[Discount%]]&lt;0.5,"40-49%",TRUE,"50%+")</f>
        <v>40-49%</v>
      </c>
    </row>
    <row r="3025" spans="1:25" hidden="1" x14ac:dyDescent="0.3">
      <c r="A3025" t="s">
        <v>6441</v>
      </c>
      <c r="B3025" t="s">
        <v>3291</v>
      </c>
      <c r="C3025" t="s">
        <v>2849</v>
      </c>
      <c r="D3025" s="2">
        <v>44203</v>
      </c>
      <c r="E3025">
        <v>1236</v>
      </c>
      <c r="F3025" s="4">
        <v>0.15</v>
      </c>
      <c r="G3025" t="s">
        <v>2779</v>
      </c>
      <c r="H3025" t="s">
        <v>2780</v>
      </c>
      <c r="I3025" t="s">
        <v>719</v>
      </c>
      <c r="J3025" t="s">
        <v>7026</v>
      </c>
      <c r="K3025" t="s">
        <v>2789</v>
      </c>
      <c r="L3025" t="s">
        <v>237</v>
      </c>
      <c r="M3025">
        <v>5</v>
      </c>
      <c r="N3025">
        <v>17</v>
      </c>
      <c r="O3025" t="s">
        <v>3292</v>
      </c>
      <c r="P3025" t="s">
        <v>3293</v>
      </c>
      <c r="Q3025" s="7">
        <f>fact_orders[[#This Row],[Original Price]]*(1-fact_orders[[#This Row],[Discount%]])</f>
        <v>1050.5999999999999</v>
      </c>
      <c r="R3025">
        <f>fact_orders[[#This Row],[Original Price]]*fact_orders[[#This Row],[Discount%]]</f>
        <v>185.4</v>
      </c>
      <c r="S3025">
        <f>YEAR(fact_orders[[#This Row],[Date]])</f>
        <v>2021</v>
      </c>
      <c r="T3025">
        <f>MONTH(fact_orders[[#This Row],[Date]])</f>
        <v>1</v>
      </c>
      <c r="U3025" t="str">
        <f>TEXT(fact_orders[[#This Row],[Date]],"mmm-yyyy")</f>
        <v>Jan-2021</v>
      </c>
      <c r="V3025" t="str">
        <f>"Q"&amp;ROUNDUP(MONTH(fact_orders[[#This Row],[Date]])/3,0)</f>
        <v>Q1</v>
      </c>
      <c r="W3025" t="str" cm="1">
        <f t="array" ref="W3025">_xlfn.IFS(
fact_orders[[#This Row],[dim_customers.Customer Age]]&lt;=25,"18-25",
fact_orders[[#This Row],[dim_customers.Customer Age]]&lt;=35,"26-35",
fact_orders[[#This Row],[dim_customers.Customer Age]]&lt;=45,"36-45",
fact_orders[[#This Row],[dim_customers.Customer Age]]&lt;=55,"46-55",
TRUE,"56+"
)</f>
        <v>18-25</v>
      </c>
      <c r="X3025" t="str" cm="1">
        <f t="array" ref="X3025">_xlfn.IFS(fact_orders[[#This Row],[Original Price]]&lt;250,"Under 250", fact_orders[[#This Row],[Original Price]]&lt;500, "250-499",fact_orders[[#This Row],[Original Price]]&lt;1000,"500-999",fact_orders[[#This Row],[Original Price]]&lt;2000,"1000-1999",TRUE,"2000+")</f>
        <v>1000-1999</v>
      </c>
      <c r="Y3025" t="str" cm="1">
        <f t="array" ref="Y3025">_xlfn.IFS(fact_orders[[#This Row],[Discount%]]&lt;0.2,"10-19%",fact_orders[[#This Row],[Discount%]]&lt;0.3,"20-29%",fact_orders[[#This Row],[Discount%]]&lt;0.4,"30-39%",fact_orders[[#This Row],[Discount%]]&lt;0.5,"40-49%",TRUE,"50%+")</f>
        <v>10-19%</v>
      </c>
    </row>
    <row r="3026" spans="1:25" hidden="1" x14ac:dyDescent="0.3">
      <c r="A3026" t="s">
        <v>6442</v>
      </c>
      <c r="B3026" t="s">
        <v>3294</v>
      </c>
      <c r="C3026" t="s">
        <v>2850</v>
      </c>
      <c r="D3026" s="2">
        <v>44798</v>
      </c>
      <c r="E3026">
        <v>756</v>
      </c>
      <c r="F3026" s="4">
        <v>0.33</v>
      </c>
      <c r="G3026" t="s">
        <v>2779</v>
      </c>
      <c r="H3026" t="s">
        <v>2780</v>
      </c>
      <c r="I3026" t="s">
        <v>719</v>
      </c>
      <c r="J3026" t="s">
        <v>7026</v>
      </c>
      <c r="K3026" t="s">
        <v>2789</v>
      </c>
      <c r="L3026" t="s">
        <v>25</v>
      </c>
      <c r="M3026">
        <v>4</v>
      </c>
      <c r="N3026">
        <v>19</v>
      </c>
      <c r="O3026" t="s">
        <v>3292</v>
      </c>
      <c r="P3026" t="s">
        <v>3293</v>
      </c>
      <c r="Q3026" s="7">
        <f>fact_orders[[#This Row],[Original Price]]*(1-fact_orders[[#This Row],[Discount%]])</f>
        <v>506.51999999999992</v>
      </c>
      <c r="R3026">
        <f>fact_orders[[#This Row],[Original Price]]*fact_orders[[#This Row],[Discount%]]</f>
        <v>249.48000000000002</v>
      </c>
      <c r="S3026">
        <f>YEAR(fact_orders[[#This Row],[Date]])</f>
        <v>2022</v>
      </c>
      <c r="T3026">
        <f>MONTH(fact_orders[[#This Row],[Date]])</f>
        <v>8</v>
      </c>
      <c r="U3026" t="str">
        <f>TEXT(fact_orders[[#This Row],[Date]],"mmm-yyyy")</f>
        <v>Aug-2022</v>
      </c>
      <c r="V3026" t="str">
        <f>"Q"&amp;ROUNDUP(MONTH(fact_orders[[#This Row],[Date]])/3,0)</f>
        <v>Q3</v>
      </c>
      <c r="W3026" t="str" cm="1">
        <f t="array" ref="W3026">_xlfn.IFS(
fact_orders[[#This Row],[dim_customers.Customer Age]]&lt;=25,"18-25",
fact_orders[[#This Row],[dim_customers.Customer Age]]&lt;=35,"26-35",
fact_orders[[#This Row],[dim_customers.Customer Age]]&lt;=45,"36-45",
fact_orders[[#This Row],[dim_customers.Customer Age]]&lt;=55,"46-55",
TRUE,"56+"
)</f>
        <v>18-25</v>
      </c>
      <c r="X3026" t="str" cm="1">
        <f t="array" ref="X3026">_xlfn.IFS(fact_orders[[#This Row],[Original Price]]&lt;250,"Under 250", fact_orders[[#This Row],[Original Price]]&lt;500, "250-499",fact_orders[[#This Row],[Original Price]]&lt;1000,"500-999",fact_orders[[#This Row],[Original Price]]&lt;2000,"1000-1999",TRUE,"2000+")</f>
        <v>500-999</v>
      </c>
      <c r="Y3026" t="str" cm="1">
        <f t="array" ref="Y3026">_xlfn.IFS(fact_orders[[#This Row],[Discount%]]&lt;0.2,"10-19%",fact_orders[[#This Row],[Discount%]]&lt;0.3,"20-29%",fact_orders[[#This Row],[Discount%]]&lt;0.4,"30-39%",fact_orders[[#This Row],[Discount%]]&lt;0.5,"40-49%",TRUE,"50%+")</f>
        <v>30-39%</v>
      </c>
    </row>
    <row r="3027" spans="1:25" hidden="1" x14ac:dyDescent="0.3">
      <c r="A3027" t="s">
        <v>6443</v>
      </c>
      <c r="B3027" t="s">
        <v>3295</v>
      </c>
      <c r="C3027" t="s">
        <v>2851</v>
      </c>
      <c r="D3027" s="2">
        <v>44647</v>
      </c>
      <c r="E3027">
        <v>326</v>
      </c>
      <c r="F3027" s="4">
        <v>0.33</v>
      </c>
      <c r="G3027" t="s">
        <v>2779</v>
      </c>
      <c r="H3027" t="s">
        <v>2780</v>
      </c>
      <c r="I3027" t="s">
        <v>525</v>
      </c>
      <c r="J3027" t="s">
        <v>1234</v>
      </c>
      <c r="K3027" t="s">
        <v>2789</v>
      </c>
      <c r="L3027" t="s">
        <v>25</v>
      </c>
      <c r="M3027">
        <v>2</v>
      </c>
      <c r="N3027">
        <v>18</v>
      </c>
      <c r="O3027" t="s">
        <v>3292</v>
      </c>
      <c r="P3027" t="s">
        <v>3293</v>
      </c>
      <c r="Q3027" s="7">
        <f>fact_orders[[#This Row],[Original Price]]*(1-fact_orders[[#This Row],[Discount%]])</f>
        <v>218.42</v>
      </c>
      <c r="R3027">
        <f>fact_orders[[#This Row],[Original Price]]*fact_orders[[#This Row],[Discount%]]</f>
        <v>107.58</v>
      </c>
      <c r="S3027">
        <f>YEAR(fact_orders[[#This Row],[Date]])</f>
        <v>2022</v>
      </c>
      <c r="T3027">
        <f>MONTH(fact_orders[[#This Row],[Date]])</f>
        <v>3</v>
      </c>
      <c r="U3027" t="str">
        <f>TEXT(fact_orders[[#This Row],[Date]],"mmm-yyyy")</f>
        <v>Mar-2022</v>
      </c>
      <c r="V3027" t="str">
        <f>"Q"&amp;ROUNDUP(MONTH(fact_orders[[#This Row],[Date]])/3,0)</f>
        <v>Q1</v>
      </c>
      <c r="W3027" t="str" cm="1">
        <f t="array" ref="W3027">_xlfn.IFS(
fact_orders[[#This Row],[dim_customers.Customer Age]]&lt;=25,"18-25",
fact_orders[[#This Row],[dim_customers.Customer Age]]&lt;=35,"26-35",
fact_orders[[#This Row],[dim_customers.Customer Age]]&lt;=45,"36-45",
fact_orders[[#This Row],[dim_customers.Customer Age]]&lt;=55,"46-55",
TRUE,"56+"
)</f>
        <v>18-25</v>
      </c>
      <c r="X3027" t="str" cm="1">
        <f t="array" ref="X3027">_xlfn.IFS(fact_orders[[#This Row],[Original Price]]&lt;250,"Under 250", fact_orders[[#This Row],[Original Price]]&lt;500, "250-499",fact_orders[[#This Row],[Original Price]]&lt;1000,"500-999",fact_orders[[#This Row],[Original Price]]&lt;2000,"1000-1999",TRUE,"2000+")</f>
        <v>250-499</v>
      </c>
      <c r="Y3027" t="str" cm="1">
        <f t="array" ref="Y3027">_xlfn.IFS(fact_orders[[#This Row],[Discount%]]&lt;0.2,"10-19%",fact_orders[[#This Row],[Discount%]]&lt;0.3,"20-29%",fact_orders[[#This Row],[Discount%]]&lt;0.4,"30-39%",fact_orders[[#This Row],[Discount%]]&lt;0.5,"40-49%",TRUE,"50%+")</f>
        <v>30-39%</v>
      </c>
    </row>
    <row r="3028" spans="1:25" hidden="1" x14ac:dyDescent="0.3">
      <c r="A3028" t="s">
        <v>6444</v>
      </c>
      <c r="B3028" t="s">
        <v>3296</v>
      </c>
      <c r="C3028" t="s">
        <v>2852</v>
      </c>
      <c r="D3028" s="2">
        <v>44981</v>
      </c>
      <c r="E3028">
        <v>453</v>
      </c>
      <c r="F3028" s="4">
        <v>0.33</v>
      </c>
      <c r="G3028" t="s">
        <v>2779</v>
      </c>
      <c r="H3028" t="s">
        <v>2780</v>
      </c>
      <c r="I3028" t="s">
        <v>525</v>
      </c>
      <c r="J3028" t="s">
        <v>1234</v>
      </c>
      <c r="K3028" t="s">
        <v>2789</v>
      </c>
      <c r="L3028" t="s">
        <v>25</v>
      </c>
      <c r="M3028">
        <v>5</v>
      </c>
      <c r="N3028">
        <v>20</v>
      </c>
      <c r="O3028" t="s">
        <v>3292</v>
      </c>
      <c r="P3028" t="s">
        <v>3293</v>
      </c>
      <c r="Q3028" s="7">
        <f>fact_orders[[#This Row],[Original Price]]*(1-fact_orders[[#This Row],[Discount%]])</f>
        <v>303.51</v>
      </c>
      <c r="R3028">
        <f>fact_orders[[#This Row],[Original Price]]*fact_orders[[#This Row],[Discount%]]</f>
        <v>149.49</v>
      </c>
      <c r="S3028">
        <f>YEAR(fact_orders[[#This Row],[Date]])</f>
        <v>2023</v>
      </c>
      <c r="T3028">
        <f>MONTH(fact_orders[[#This Row],[Date]])</f>
        <v>2</v>
      </c>
      <c r="U3028" t="str">
        <f>TEXT(fact_orders[[#This Row],[Date]],"mmm-yyyy")</f>
        <v>Feb-2023</v>
      </c>
      <c r="V3028" t="str">
        <f>"Q"&amp;ROUNDUP(MONTH(fact_orders[[#This Row],[Date]])/3,0)</f>
        <v>Q1</v>
      </c>
      <c r="W3028" t="str" cm="1">
        <f t="array" ref="W3028">_xlfn.IFS(
fact_orders[[#This Row],[dim_customers.Customer Age]]&lt;=25,"18-25",
fact_orders[[#This Row],[dim_customers.Customer Age]]&lt;=35,"26-35",
fact_orders[[#This Row],[dim_customers.Customer Age]]&lt;=45,"36-45",
fact_orders[[#This Row],[dim_customers.Customer Age]]&lt;=55,"46-55",
TRUE,"56+"
)</f>
        <v>18-25</v>
      </c>
      <c r="X3028" t="str" cm="1">
        <f t="array" ref="X3028">_xlfn.IFS(fact_orders[[#This Row],[Original Price]]&lt;250,"Under 250", fact_orders[[#This Row],[Original Price]]&lt;500, "250-499",fact_orders[[#This Row],[Original Price]]&lt;1000,"500-999",fact_orders[[#This Row],[Original Price]]&lt;2000,"1000-1999",TRUE,"2000+")</f>
        <v>250-499</v>
      </c>
      <c r="Y3028" t="str" cm="1">
        <f t="array" ref="Y3028">_xlfn.IFS(fact_orders[[#This Row],[Discount%]]&lt;0.2,"10-19%",fact_orders[[#This Row],[Discount%]]&lt;0.3,"20-29%",fact_orders[[#This Row],[Discount%]]&lt;0.4,"30-39%",fact_orders[[#This Row],[Discount%]]&lt;0.5,"40-49%",TRUE,"50%+")</f>
        <v>30-39%</v>
      </c>
    </row>
    <row r="3029" spans="1:25" hidden="1" x14ac:dyDescent="0.3">
      <c r="A3029" t="s">
        <v>6445</v>
      </c>
      <c r="B3029" t="s">
        <v>3297</v>
      </c>
      <c r="C3029" t="s">
        <v>2853</v>
      </c>
      <c r="D3029" s="2">
        <v>44870</v>
      </c>
      <c r="E3029">
        <v>326</v>
      </c>
      <c r="F3029" s="4">
        <v>0.33</v>
      </c>
      <c r="G3029" t="s">
        <v>2779</v>
      </c>
      <c r="H3029" t="s">
        <v>2780</v>
      </c>
      <c r="I3029" t="s">
        <v>525</v>
      </c>
      <c r="J3029" t="s">
        <v>1234</v>
      </c>
      <c r="K3029" t="s">
        <v>2854</v>
      </c>
      <c r="L3029" t="s">
        <v>25</v>
      </c>
      <c r="M3029">
        <v>5</v>
      </c>
      <c r="N3029">
        <v>22</v>
      </c>
      <c r="O3029" t="s">
        <v>3298</v>
      </c>
      <c r="P3029" t="s">
        <v>3299</v>
      </c>
      <c r="Q3029" s="7">
        <f>fact_orders[[#This Row],[Original Price]]*(1-fact_orders[[#This Row],[Discount%]])</f>
        <v>218.42</v>
      </c>
      <c r="R3029">
        <f>fact_orders[[#This Row],[Original Price]]*fact_orders[[#This Row],[Discount%]]</f>
        <v>107.58</v>
      </c>
      <c r="S3029">
        <f>YEAR(fact_orders[[#This Row],[Date]])</f>
        <v>2022</v>
      </c>
      <c r="T3029">
        <f>MONTH(fact_orders[[#This Row],[Date]])</f>
        <v>11</v>
      </c>
      <c r="U3029" t="str">
        <f>TEXT(fact_orders[[#This Row],[Date]],"mmm-yyyy")</f>
        <v>Nov-2022</v>
      </c>
      <c r="V3029" t="str">
        <f>"Q"&amp;ROUNDUP(MONTH(fact_orders[[#This Row],[Date]])/3,0)</f>
        <v>Q4</v>
      </c>
      <c r="W3029" t="str" cm="1">
        <f t="array" ref="W3029">_xlfn.IFS(
fact_orders[[#This Row],[dim_customers.Customer Age]]&lt;=25,"18-25",
fact_orders[[#This Row],[dim_customers.Customer Age]]&lt;=35,"26-35",
fact_orders[[#This Row],[dim_customers.Customer Age]]&lt;=45,"36-45",
fact_orders[[#This Row],[dim_customers.Customer Age]]&lt;=55,"46-55",
TRUE,"56+"
)</f>
        <v>18-25</v>
      </c>
      <c r="X3029" t="str" cm="1">
        <f t="array" ref="X3029">_xlfn.IFS(fact_orders[[#This Row],[Original Price]]&lt;250,"Under 250", fact_orders[[#This Row],[Original Price]]&lt;500, "250-499",fact_orders[[#This Row],[Original Price]]&lt;1000,"500-999",fact_orders[[#This Row],[Original Price]]&lt;2000,"1000-1999",TRUE,"2000+")</f>
        <v>250-499</v>
      </c>
      <c r="Y3029" t="str" cm="1">
        <f t="array" ref="Y3029">_xlfn.IFS(fact_orders[[#This Row],[Discount%]]&lt;0.2,"10-19%",fact_orders[[#This Row],[Discount%]]&lt;0.3,"20-29%",fact_orders[[#This Row],[Discount%]]&lt;0.4,"30-39%",fact_orders[[#This Row],[Discount%]]&lt;0.5,"40-49%",TRUE,"50%+")</f>
        <v>30-39%</v>
      </c>
    </row>
    <row r="3030" spans="1:25" hidden="1" x14ac:dyDescent="0.3">
      <c r="A3030" t="s">
        <v>6446</v>
      </c>
      <c r="B3030" t="s">
        <v>3300</v>
      </c>
      <c r="C3030" t="s">
        <v>2855</v>
      </c>
      <c r="D3030" s="2">
        <v>44728</v>
      </c>
      <c r="E3030">
        <v>456</v>
      </c>
      <c r="F3030" s="4">
        <v>0.33</v>
      </c>
      <c r="G3030" t="s">
        <v>2779</v>
      </c>
      <c r="H3030" t="s">
        <v>2780</v>
      </c>
      <c r="I3030" t="s">
        <v>525</v>
      </c>
      <c r="J3030" t="s">
        <v>1234</v>
      </c>
      <c r="K3030" t="s">
        <v>2854</v>
      </c>
      <c r="L3030" t="s">
        <v>25</v>
      </c>
      <c r="M3030">
        <v>5</v>
      </c>
      <c r="N3030">
        <v>25</v>
      </c>
      <c r="O3030" t="s">
        <v>3298</v>
      </c>
      <c r="P3030" t="s">
        <v>3299</v>
      </c>
      <c r="Q3030" s="7">
        <f>fact_orders[[#This Row],[Original Price]]*(1-fact_orders[[#This Row],[Discount%]])</f>
        <v>305.52</v>
      </c>
      <c r="R3030">
        <f>fact_orders[[#This Row],[Original Price]]*fact_orders[[#This Row],[Discount%]]</f>
        <v>150.48000000000002</v>
      </c>
      <c r="S3030">
        <f>YEAR(fact_orders[[#This Row],[Date]])</f>
        <v>2022</v>
      </c>
      <c r="T3030">
        <f>MONTH(fact_orders[[#This Row],[Date]])</f>
        <v>6</v>
      </c>
      <c r="U3030" t="str">
        <f>TEXT(fact_orders[[#This Row],[Date]],"mmm-yyyy")</f>
        <v>Jun-2022</v>
      </c>
      <c r="V3030" t="str">
        <f>"Q"&amp;ROUNDUP(MONTH(fact_orders[[#This Row],[Date]])/3,0)</f>
        <v>Q2</v>
      </c>
      <c r="W3030" t="str" cm="1">
        <f t="array" ref="W3030">_xlfn.IFS(
fact_orders[[#This Row],[dim_customers.Customer Age]]&lt;=25,"18-25",
fact_orders[[#This Row],[dim_customers.Customer Age]]&lt;=35,"26-35",
fact_orders[[#This Row],[dim_customers.Customer Age]]&lt;=45,"36-45",
fact_orders[[#This Row],[dim_customers.Customer Age]]&lt;=55,"46-55",
TRUE,"56+"
)</f>
        <v>18-25</v>
      </c>
      <c r="X3030" t="str" cm="1">
        <f t="array" ref="X3030">_xlfn.IFS(fact_orders[[#This Row],[Original Price]]&lt;250,"Under 250", fact_orders[[#This Row],[Original Price]]&lt;500, "250-499",fact_orders[[#This Row],[Original Price]]&lt;1000,"500-999",fact_orders[[#This Row],[Original Price]]&lt;2000,"1000-1999",TRUE,"2000+")</f>
        <v>250-499</v>
      </c>
      <c r="Y3030" t="str" cm="1">
        <f t="array" ref="Y3030">_xlfn.IFS(fact_orders[[#This Row],[Discount%]]&lt;0.2,"10-19%",fact_orders[[#This Row],[Discount%]]&lt;0.3,"20-29%",fact_orders[[#This Row],[Discount%]]&lt;0.4,"30-39%",fact_orders[[#This Row],[Discount%]]&lt;0.5,"40-49%",TRUE,"50%+")</f>
        <v>30-39%</v>
      </c>
    </row>
    <row r="3031" spans="1:25" hidden="1" x14ac:dyDescent="0.3">
      <c r="A3031" t="s">
        <v>6447</v>
      </c>
      <c r="B3031" t="s">
        <v>3301</v>
      </c>
      <c r="C3031" t="s">
        <v>2856</v>
      </c>
      <c r="D3031" s="2">
        <v>44950</v>
      </c>
      <c r="E3031">
        <v>456</v>
      </c>
      <c r="F3031" s="4">
        <v>0.45</v>
      </c>
      <c r="G3031" t="s">
        <v>2779</v>
      </c>
      <c r="H3031" t="s">
        <v>2780</v>
      </c>
      <c r="I3031" t="s">
        <v>525</v>
      </c>
      <c r="J3031" t="s">
        <v>1234</v>
      </c>
      <c r="K3031" t="s">
        <v>2854</v>
      </c>
      <c r="L3031" t="s">
        <v>213</v>
      </c>
      <c r="M3031">
        <v>4</v>
      </c>
      <c r="N3031">
        <v>27</v>
      </c>
      <c r="O3031" t="s">
        <v>3302</v>
      </c>
      <c r="P3031" t="s">
        <v>3303</v>
      </c>
      <c r="Q3031" s="7">
        <f>fact_orders[[#This Row],[Original Price]]*(1-fact_orders[[#This Row],[Discount%]])</f>
        <v>250.8</v>
      </c>
      <c r="R3031">
        <f>fact_orders[[#This Row],[Original Price]]*fact_orders[[#This Row],[Discount%]]</f>
        <v>205.20000000000002</v>
      </c>
      <c r="S3031">
        <f>YEAR(fact_orders[[#This Row],[Date]])</f>
        <v>2023</v>
      </c>
      <c r="T3031">
        <f>MONTH(fact_orders[[#This Row],[Date]])</f>
        <v>1</v>
      </c>
      <c r="U3031" t="str">
        <f>TEXT(fact_orders[[#This Row],[Date]],"mmm-yyyy")</f>
        <v>Jan-2023</v>
      </c>
      <c r="V3031" t="str">
        <f>"Q"&amp;ROUNDUP(MONTH(fact_orders[[#This Row],[Date]])/3,0)</f>
        <v>Q1</v>
      </c>
      <c r="W3031" t="str" cm="1">
        <f t="array" ref="W3031">_xlfn.IFS(
fact_orders[[#This Row],[dim_customers.Customer Age]]&lt;=25,"18-25",
fact_orders[[#This Row],[dim_customers.Customer Age]]&lt;=35,"26-35",
fact_orders[[#This Row],[dim_customers.Customer Age]]&lt;=45,"36-45",
fact_orders[[#This Row],[dim_customers.Customer Age]]&lt;=55,"46-55",
TRUE,"56+"
)</f>
        <v>26-35</v>
      </c>
      <c r="X3031" t="str" cm="1">
        <f t="array" ref="X3031">_xlfn.IFS(fact_orders[[#This Row],[Original Price]]&lt;250,"Under 250", fact_orders[[#This Row],[Original Price]]&lt;500, "250-499",fact_orders[[#This Row],[Original Price]]&lt;1000,"500-999",fact_orders[[#This Row],[Original Price]]&lt;2000,"1000-1999",TRUE,"2000+")</f>
        <v>250-499</v>
      </c>
      <c r="Y3031" t="str" cm="1">
        <f t="array" ref="Y3031">_xlfn.IFS(fact_orders[[#This Row],[Discount%]]&lt;0.2,"10-19%",fact_orders[[#This Row],[Discount%]]&lt;0.3,"20-29%",fact_orders[[#This Row],[Discount%]]&lt;0.4,"30-39%",fact_orders[[#This Row],[Discount%]]&lt;0.5,"40-49%",TRUE,"50%+")</f>
        <v>40-49%</v>
      </c>
    </row>
    <row r="3032" spans="1:25" hidden="1" x14ac:dyDescent="0.3">
      <c r="A3032" t="s">
        <v>6448</v>
      </c>
      <c r="B3032" t="s">
        <v>3304</v>
      </c>
      <c r="C3032" t="s">
        <v>2857</v>
      </c>
      <c r="D3032" s="2">
        <v>44637</v>
      </c>
      <c r="E3032">
        <v>456</v>
      </c>
      <c r="F3032" s="4">
        <v>0.45</v>
      </c>
      <c r="G3032" t="s">
        <v>2779</v>
      </c>
      <c r="H3032" t="s">
        <v>2780</v>
      </c>
      <c r="I3032" t="s">
        <v>525</v>
      </c>
      <c r="J3032" t="s">
        <v>1234</v>
      </c>
      <c r="K3032" t="s">
        <v>2854</v>
      </c>
      <c r="L3032" t="s">
        <v>213</v>
      </c>
      <c r="M3032">
        <v>4</v>
      </c>
      <c r="N3032">
        <v>29</v>
      </c>
      <c r="O3032" t="s">
        <v>3302</v>
      </c>
      <c r="P3032" t="s">
        <v>3303</v>
      </c>
      <c r="Q3032" s="7">
        <f>fact_orders[[#This Row],[Original Price]]*(1-fact_orders[[#This Row],[Discount%]])</f>
        <v>250.8</v>
      </c>
      <c r="R3032">
        <f>fact_orders[[#This Row],[Original Price]]*fact_orders[[#This Row],[Discount%]]</f>
        <v>205.20000000000002</v>
      </c>
      <c r="S3032">
        <f>YEAR(fact_orders[[#This Row],[Date]])</f>
        <v>2022</v>
      </c>
      <c r="T3032">
        <f>MONTH(fact_orders[[#This Row],[Date]])</f>
        <v>3</v>
      </c>
      <c r="U3032" t="str">
        <f>TEXT(fact_orders[[#This Row],[Date]],"mmm-yyyy")</f>
        <v>Mar-2022</v>
      </c>
      <c r="V3032" t="str">
        <f>"Q"&amp;ROUNDUP(MONTH(fact_orders[[#This Row],[Date]])/3,0)</f>
        <v>Q1</v>
      </c>
      <c r="W3032" t="str" cm="1">
        <f t="array" ref="W3032">_xlfn.IFS(
fact_orders[[#This Row],[dim_customers.Customer Age]]&lt;=25,"18-25",
fact_orders[[#This Row],[dim_customers.Customer Age]]&lt;=35,"26-35",
fact_orders[[#This Row],[dim_customers.Customer Age]]&lt;=45,"36-45",
fact_orders[[#This Row],[dim_customers.Customer Age]]&lt;=55,"46-55",
TRUE,"56+"
)</f>
        <v>26-35</v>
      </c>
      <c r="X3032" t="str" cm="1">
        <f t="array" ref="X3032">_xlfn.IFS(fact_orders[[#This Row],[Original Price]]&lt;250,"Under 250", fact_orders[[#This Row],[Original Price]]&lt;500, "250-499",fact_orders[[#This Row],[Original Price]]&lt;1000,"500-999",fact_orders[[#This Row],[Original Price]]&lt;2000,"1000-1999",TRUE,"2000+")</f>
        <v>250-499</v>
      </c>
      <c r="Y3032" t="str" cm="1">
        <f t="array" ref="Y3032">_xlfn.IFS(fact_orders[[#This Row],[Discount%]]&lt;0.2,"10-19%",fact_orders[[#This Row],[Discount%]]&lt;0.3,"20-29%",fact_orders[[#This Row],[Discount%]]&lt;0.4,"30-39%",fact_orders[[#This Row],[Discount%]]&lt;0.5,"40-49%",TRUE,"50%+")</f>
        <v>40-49%</v>
      </c>
    </row>
    <row r="3033" spans="1:25" hidden="1" x14ac:dyDescent="0.3">
      <c r="A3033" t="s">
        <v>6449</v>
      </c>
      <c r="B3033" t="s">
        <v>3305</v>
      </c>
      <c r="C3033" t="s">
        <v>2858</v>
      </c>
      <c r="D3033" s="2">
        <v>44494</v>
      </c>
      <c r="E3033">
        <v>456</v>
      </c>
      <c r="F3033" s="4">
        <v>0.45</v>
      </c>
      <c r="G3033" t="s">
        <v>2779</v>
      </c>
      <c r="H3033" t="s">
        <v>2780</v>
      </c>
      <c r="I3033" t="s">
        <v>525</v>
      </c>
      <c r="J3033" t="s">
        <v>1234</v>
      </c>
      <c r="K3033" t="s">
        <v>2854</v>
      </c>
      <c r="L3033" t="s">
        <v>213</v>
      </c>
      <c r="M3033">
        <v>4</v>
      </c>
      <c r="N3033">
        <v>23</v>
      </c>
      <c r="O3033" t="s">
        <v>3302</v>
      </c>
      <c r="P3033" t="s">
        <v>3303</v>
      </c>
      <c r="Q3033" s="7">
        <f>fact_orders[[#This Row],[Original Price]]*(1-fact_orders[[#This Row],[Discount%]])</f>
        <v>250.8</v>
      </c>
      <c r="R3033">
        <f>fact_orders[[#This Row],[Original Price]]*fact_orders[[#This Row],[Discount%]]</f>
        <v>205.20000000000002</v>
      </c>
      <c r="S3033">
        <f>YEAR(fact_orders[[#This Row],[Date]])</f>
        <v>2021</v>
      </c>
      <c r="T3033">
        <f>MONTH(fact_orders[[#This Row],[Date]])</f>
        <v>10</v>
      </c>
      <c r="U3033" t="str">
        <f>TEXT(fact_orders[[#This Row],[Date]],"mmm-yyyy")</f>
        <v>Oct-2021</v>
      </c>
      <c r="V3033" t="str">
        <f>"Q"&amp;ROUNDUP(MONTH(fact_orders[[#This Row],[Date]])/3,0)</f>
        <v>Q4</v>
      </c>
      <c r="W3033" t="str" cm="1">
        <f t="array" ref="W3033">_xlfn.IFS(
fact_orders[[#This Row],[dim_customers.Customer Age]]&lt;=25,"18-25",
fact_orders[[#This Row],[dim_customers.Customer Age]]&lt;=35,"26-35",
fact_orders[[#This Row],[dim_customers.Customer Age]]&lt;=45,"36-45",
fact_orders[[#This Row],[dim_customers.Customer Age]]&lt;=55,"46-55",
TRUE,"56+"
)</f>
        <v>18-25</v>
      </c>
      <c r="X3033" t="str" cm="1">
        <f t="array" ref="X3033">_xlfn.IFS(fact_orders[[#This Row],[Original Price]]&lt;250,"Under 250", fact_orders[[#This Row],[Original Price]]&lt;500, "250-499",fact_orders[[#This Row],[Original Price]]&lt;1000,"500-999",fact_orders[[#This Row],[Original Price]]&lt;2000,"1000-1999",TRUE,"2000+")</f>
        <v>250-499</v>
      </c>
      <c r="Y3033" t="str" cm="1">
        <f t="array" ref="Y3033">_xlfn.IFS(fact_orders[[#This Row],[Discount%]]&lt;0.2,"10-19%",fact_orders[[#This Row],[Discount%]]&lt;0.3,"20-29%",fact_orders[[#This Row],[Discount%]]&lt;0.4,"30-39%",fact_orders[[#This Row],[Discount%]]&lt;0.5,"40-49%",TRUE,"50%+")</f>
        <v>40-49%</v>
      </c>
    </row>
    <row r="3034" spans="1:25" hidden="1" x14ac:dyDescent="0.3">
      <c r="A3034" t="s">
        <v>6450</v>
      </c>
      <c r="B3034" t="s">
        <v>3306</v>
      </c>
      <c r="C3034" t="s">
        <v>2859</v>
      </c>
      <c r="D3034" s="2">
        <v>44331</v>
      </c>
      <c r="E3034">
        <v>236</v>
      </c>
      <c r="F3034" s="4">
        <v>0.45</v>
      </c>
      <c r="G3034" t="s">
        <v>2779</v>
      </c>
      <c r="H3034" t="s">
        <v>2780</v>
      </c>
      <c r="I3034" t="s">
        <v>525</v>
      </c>
      <c r="J3034" t="s">
        <v>1234</v>
      </c>
      <c r="K3034" t="s">
        <v>2854</v>
      </c>
      <c r="L3034" t="s">
        <v>213</v>
      </c>
      <c r="M3034">
        <v>5</v>
      </c>
      <c r="N3034">
        <v>25</v>
      </c>
      <c r="O3034" t="s">
        <v>3302</v>
      </c>
      <c r="P3034" t="s">
        <v>3303</v>
      </c>
      <c r="Q3034" s="7">
        <f>fact_orders[[#This Row],[Original Price]]*(1-fact_orders[[#This Row],[Discount%]])</f>
        <v>129.80000000000001</v>
      </c>
      <c r="R3034">
        <f>fact_orders[[#This Row],[Original Price]]*fact_orders[[#This Row],[Discount%]]</f>
        <v>106.2</v>
      </c>
      <c r="S3034">
        <f>YEAR(fact_orders[[#This Row],[Date]])</f>
        <v>2021</v>
      </c>
      <c r="T3034">
        <f>MONTH(fact_orders[[#This Row],[Date]])</f>
        <v>5</v>
      </c>
      <c r="U3034" t="str">
        <f>TEXT(fact_orders[[#This Row],[Date]],"mmm-yyyy")</f>
        <v>May-2021</v>
      </c>
      <c r="V3034" t="str">
        <f>"Q"&amp;ROUNDUP(MONTH(fact_orders[[#This Row],[Date]])/3,0)</f>
        <v>Q2</v>
      </c>
      <c r="W3034" t="str" cm="1">
        <f t="array" ref="W3034">_xlfn.IFS(
fact_orders[[#This Row],[dim_customers.Customer Age]]&lt;=25,"18-25",
fact_orders[[#This Row],[dim_customers.Customer Age]]&lt;=35,"26-35",
fact_orders[[#This Row],[dim_customers.Customer Age]]&lt;=45,"36-45",
fact_orders[[#This Row],[dim_customers.Customer Age]]&lt;=55,"46-55",
TRUE,"56+"
)</f>
        <v>18-25</v>
      </c>
      <c r="X3034" t="str" cm="1">
        <f t="array" ref="X3034">_xlfn.IFS(fact_orders[[#This Row],[Original Price]]&lt;250,"Under 250", fact_orders[[#This Row],[Original Price]]&lt;500, "250-499",fact_orders[[#This Row],[Original Price]]&lt;1000,"500-999",fact_orders[[#This Row],[Original Price]]&lt;2000,"1000-1999",TRUE,"2000+")</f>
        <v>Under 250</v>
      </c>
      <c r="Y3034" t="str" cm="1">
        <f t="array" ref="Y3034">_xlfn.IFS(fact_orders[[#This Row],[Discount%]]&lt;0.2,"10-19%",fact_orders[[#This Row],[Discount%]]&lt;0.3,"20-29%",fact_orders[[#This Row],[Discount%]]&lt;0.4,"30-39%",fact_orders[[#This Row],[Discount%]]&lt;0.5,"40-49%",TRUE,"50%+")</f>
        <v>40-49%</v>
      </c>
    </row>
    <row r="3035" spans="1:25" hidden="1" x14ac:dyDescent="0.3">
      <c r="A3035" t="s">
        <v>6451</v>
      </c>
      <c r="B3035" t="s">
        <v>3307</v>
      </c>
      <c r="C3035" t="s">
        <v>2860</v>
      </c>
      <c r="D3035" s="2">
        <v>44482</v>
      </c>
      <c r="E3035">
        <v>996</v>
      </c>
      <c r="F3035" s="4">
        <v>0.23</v>
      </c>
      <c r="G3035" t="s">
        <v>2779</v>
      </c>
      <c r="H3035" t="s">
        <v>2780</v>
      </c>
      <c r="I3035" t="s">
        <v>525</v>
      </c>
      <c r="J3035" t="s">
        <v>1234</v>
      </c>
      <c r="K3035" t="s">
        <v>2854</v>
      </c>
      <c r="L3035" t="s">
        <v>213</v>
      </c>
      <c r="M3035">
        <v>5</v>
      </c>
      <c r="N3035">
        <v>24</v>
      </c>
      <c r="O3035" t="s">
        <v>3302</v>
      </c>
      <c r="P3035" t="s">
        <v>3303</v>
      </c>
      <c r="Q3035" s="7">
        <f>fact_orders[[#This Row],[Original Price]]*(1-fact_orders[[#This Row],[Discount%]])</f>
        <v>766.92000000000007</v>
      </c>
      <c r="R3035">
        <f>fact_orders[[#This Row],[Original Price]]*fact_orders[[#This Row],[Discount%]]</f>
        <v>229.08</v>
      </c>
      <c r="S3035">
        <f>YEAR(fact_orders[[#This Row],[Date]])</f>
        <v>2021</v>
      </c>
      <c r="T3035">
        <f>MONTH(fact_orders[[#This Row],[Date]])</f>
        <v>10</v>
      </c>
      <c r="U3035" t="str">
        <f>TEXT(fact_orders[[#This Row],[Date]],"mmm-yyyy")</f>
        <v>Oct-2021</v>
      </c>
      <c r="V3035" t="str">
        <f>"Q"&amp;ROUNDUP(MONTH(fact_orders[[#This Row],[Date]])/3,0)</f>
        <v>Q4</v>
      </c>
      <c r="W3035" t="str" cm="1">
        <f t="array" ref="W3035">_xlfn.IFS(
fact_orders[[#This Row],[dim_customers.Customer Age]]&lt;=25,"18-25",
fact_orders[[#This Row],[dim_customers.Customer Age]]&lt;=35,"26-35",
fact_orders[[#This Row],[dim_customers.Customer Age]]&lt;=45,"36-45",
fact_orders[[#This Row],[dim_customers.Customer Age]]&lt;=55,"46-55",
TRUE,"56+"
)</f>
        <v>18-25</v>
      </c>
      <c r="X3035" t="str" cm="1">
        <f t="array" ref="X3035">_xlfn.IFS(fact_orders[[#This Row],[Original Price]]&lt;250,"Under 250", fact_orders[[#This Row],[Original Price]]&lt;500, "250-499",fact_orders[[#This Row],[Original Price]]&lt;1000,"500-999",fact_orders[[#This Row],[Original Price]]&lt;2000,"1000-1999",TRUE,"2000+")</f>
        <v>500-999</v>
      </c>
      <c r="Y3035" t="str" cm="1">
        <f t="array" ref="Y3035">_xlfn.IFS(fact_orders[[#This Row],[Discount%]]&lt;0.2,"10-19%",fact_orders[[#This Row],[Discount%]]&lt;0.3,"20-29%",fact_orders[[#This Row],[Discount%]]&lt;0.4,"30-39%",fact_orders[[#This Row],[Discount%]]&lt;0.5,"40-49%",TRUE,"50%+")</f>
        <v>20-29%</v>
      </c>
    </row>
    <row r="3036" spans="1:25" hidden="1" x14ac:dyDescent="0.3">
      <c r="A3036" t="s">
        <v>6452</v>
      </c>
      <c r="B3036" t="s">
        <v>3308</v>
      </c>
      <c r="C3036" t="s">
        <v>2861</v>
      </c>
      <c r="D3036" s="2">
        <v>44548</v>
      </c>
      <c r="E3036">
        <v>654</v>
      </c>
      <c r="F3036" s="4">
        <v>0.23</v>
      </c>
      <c r="G3036" t="s">
        <v>2779</v>
      </c>
      <c r="H3036" t="s">
        <v>2780</v>
      </c>
      <c r="I3036" t="s">
        <v>525</v>
      </c>
      <c r="J3036" t="s">
        <v>1234</v>
      </c>
      <c r="K3036" t="s">
        <v>2862</v>
      </c>
      <c r="L3036" t="s">
        <v>213</v>
      </c>
      <c r="M3036">
        <v>3</v>
      </c>
      <c r="N3036">
        <v>15</v>
      </c>
      <c r="O3036" t="s">
        <v>3302</v>
      </c>
      <c r="P3036" t="s">
        <v>3303</v>
      </c>
      <c r="Q3036" s="7">
        <f>fact_orders[[#This Row],[Original Price]]*(1-fact_orders[[#This Row],[Discount%]])</f>
        <v>503.58</v>
      </c>
      <c r="R3036">
        <f>fact_orders[[#This Row],[Original Price]]*fact_orders[[#This Row],[Discount%]]</f>
        <v>150.42000000000002</v>
      </c>
      <c r="S3036">
        <f>YEAR(fact_orders[[#This Row],[Date]])</f>
        <v>2021</v>
      </c>
      <c r="T3036">
        <f>MONTH(fact_orders[[#This Row],[Date]])</f>
        <v>12</v>
      </c>
      <c r="U3036" t="str">
        <f>TEXT(fact_orders[[#This Row],[Date]],"mmm-yyyy")</f>
        <v>Dec-2021</v>
      </c>
      <c r="V3036" t="str">
        <f>"Q"&amp;ROUNDUP(MONTH(fact_orders[[#This Row],[Date]])/3,0)</f>
        <v>Q4</v>
      </c>
      <c r="W3036" t="str" cm="1">
        <f t="array" ref="W3036">_xlfn.IFS(
fact_orders[[#This Row],[dim_customers.Customer Age]]&lt;=25,"18-25",
fact_orders[[#This Row],[dim_customers.Customer Age]]&lt;=35,"26-35",
fact_orders[[#This Row],[dim_customers.Customer Age]]&lt;=45,"36-45",
fact_orders[[#This Row],[dim_customers.Customer Age]]&lt;=55,"46-55",
TRUE,"56+"
)</f>
        <v>18-25</v>
      </c>
      <c r="X3036" t="str" cm="1">
        <f t="array" ref="X3036">_xlfn.IFS(fact_orders[[#This Row],[Original Price]]&lt;250,"Under 250", fact_orders[[#This Row],[Original Price]]&lt;500, "250-499",fact_orders[[#This Row],[Original Price]]&lt;1000,"500-999",fact_orders[[#This Row],[Original Price]]&lt;2000,"1000-1999",TRUE,"2000+")</f>
        <v>500-999</v>
      </c>
      <c r="Y3036" t="str" cm="1">
        <f t="array" ref="Y3036">_xlfn.IFS(fact_orders[[#This Row],[Discount%]]&lt;0.2,"10-19%",fact_orders[[#This Row],[Discount%]]&lt;0.3,"20-29%",fact_orders[[#This Row],[Discount%]]&lt;0.4,"30-39%",fact_orders[[#This Row],[Discount%]]&lt;0.5,"40-49%",TRUE,"50%+")</f>
        <v>20-29%</v>
      </c>
    </row>
    <row r="3037" spans="1:25" hidden="1" x14ac:dyDescent="0.3">
      <c r="A3037" t="s">
        <v>6453</v>
      </c>
      <c r="B3037" t="s">
        <v>3309</v>
      </c>
      <c r="C3037" t="s">
        <v>2863</v>
      </c>
      <c r="D3037" s="2">
        <v>44802</v>
      </c>
      <c r="E3037">
        <v>456</v>
      </c>
      <c r="F3037" s="4">
        <v>0.23</v>
      </c>
      <c r="G3037" t="s">
        <v>2779</v>
      </c>
      <c r="H3037" t="s">
        <v>2780</v>
      </c>
      <c r="I3037" t="s">
        <v>525</v>
      </c>
      <c r="J3037" t="s">
        <v>1234</v>
      </c>
      <c r="K3037" t="s">
        <v>2862</v>
      </c>
      <c r="L3037" t="s">
        <v>201</v>
      </c>
      <c r="M3037">
        <v>5</v>
      </c>
      <c r="N3037">
        <v>19</v>
      </c>
      <c r="O3037" t="s">
        <v>3310</v>
      </c>
      <c r="P3037" t="s">
        <v>3303</v>
      </c>
      <c r="Q3037" s="7">
        <f>fact_orders[[#This Row],[Original Price]]*(1-fact_orders[[#This Row],[Discount%]])</f>
        <v>351.12</v>
      </c>
      <c r="R3037">
        <f>fact_orders[[#This Row],[Original Price]]*fact_orders[[#This Row],[Discount%]]</f>
        <v>104.88000000000001</v>
      </c>
      <c r="S3037">
        <f>YEAR(fact_orders[[#This Row],[Date]])</f>
        <v>2022</v>
      </c>
      <c r="T3037">
        <f>MONTH(fact_orders[[#This Row],[Date]])</f>
        <v>8</v>
      </c>
      <c r="U3037" t="str">
        <f>TEXT(fact_orders[[#This Row],[Date]],"mmm-yyyy")</f>
        <v>Aug-2022</v>
      </c>
      <c r="V3037" t="str">
        <f>"Q"&amp;ROUNDUP(MONTH(fact_orders[[#This Row],[Date]])/3,0)</f>
        <v>Q3</v>
      </c>
      <c r="W3037" t="str" cm="1">
        <f t="array" ref="W3037">_xlfn.IFS(
fact_orders[[#This Row],[dim_customers.Customer Age]]&lt;=25,"18-25",
fact_orders[[#This Row],[dim_customers.Customer Age]]&lt;=35,"26-35",
fact_orders[[#This Row],[dim_customers.Customer Age]]&lt;=45,"36-45",
fact_orders[[#This Row],[dim_customers.Customer Age]]&lt;=55,"46-55",
TRUE,"56+"
)</f>
        <v>18-25</v>
      </c>
      <c r="X3037" t="str" cm="1">
        <f t="array" ref="X3037">_xlfn.IFS(fact_orders[[#This Row],[Original Price]]&lt;250,"Under 250", fact_orders[[#This Row],[Original Price]]&lt;500, "250-499",fact_orders[[#This Row],[Original Price]]&lt;1000,"500-999",fact_orders[[#This Row],[Original Price]]&lt;2000,"1000-1999",TRUE,"2000+")</f>
        <v>250-499</v>
      </c>
      <c r="Y3037" t="str" cm="1">
        <f t="array" ref="Y3037">_xlfn.IFS(fact_orders[[#This Row],[Discount%]]&lt;0.2,"10-19%",fact_orders[[#This Row],[Discount%]]&lt;0.3,"20-29%",fact_orders[[#This Row],[Discount%]]&lt;0.4,"30-39%",fact_orders[[#This Row],[Discount%]]&lt;0.5,"40-49%",TRUE,"50%+")</f>
        <v>20-29%</v>
      </c>
    </row>
    <row r="3038" spans="1:25" hidden="1" x14ac:dyDescent="0.3">
      <c r="A3038" t="s">
        <v>6454</v>
      </c>
      <c r="B3038" t="s">
        <v>3311</v>
      </c>
      <c r="C3038" t="s">
        <v>2864</v>
      </c>
      <c r="D3038" s="2">
        <v>44320</v>
      </c>
      <c r="E3038">
        <v>785</v>
      </c>
      <c r="F3038" s="4">
        <v>0.23</v>
      </c>
      <c r="G3038" t="s">
        <v>2779</v>
      </c>
      <c r="H3038" t="s">
        <v>2780</v>
      </c>
      <c r="I3038" t="s">
        <v>525</v>
      </c>
      <c r="J3038" t="s">
        <v>1234</v>
      </c>
      <c r="K3038" t="s">
        <v>2862</v>
      </c>
      <c r="L3038" t="s">
        <v>201</v>
      </c>
      <c r="M3038">
        <v>5</v>
      </c>
      <c r="N3038">
        <v>19</v>
      </c>
      <c r="O3038" t="s">
        <v>3310</v>
      </c>
      <c r="P3038" t="s">
        <v>3303</v>
      </c>
      <c r="Q3038" s="7">
        <f>fact_orders[[#This Row],[Original Price]]*(1-fact_orders[[#This Row],[Discount%]])</f>
        <v>604.45000000000005</v>
      </c>
      <c r="R3038">
        <f>fact_orders[[#This Row],[Original Price]]*fact_orders[[#This Row],[Discount%]]</f>
        <v>180.55</v>
      </c>
      <c r="S3038">
        <f>YEAR(fact_orders[[#This Row],[Date]])</f>
        <v>2021</v>
      </c>
      <c r="T3038">
        <f>MONTH(fact_orders[[#This Row],[Date]])</f>
        <v>5</v>
      </c>
      <c r="U3038" t="str">
        <f>TEXT(fact_orders[[#This Row],[Date]],"mmm-yyyy")</f>
        <v>May-2021</v>
      </c>
      <c r="V3038" t="str">
        <f>"Q"&amp;ROUNDUP(MONTH(fact_orders[[#This Row],[Date]])/3,0)</f>
        <v>Q2</v>
      </c>
      <c r="W3038" t="str" cm="1">
        <f t="array" ref="W3038">_xlfn.IFS(
fact_orders[[#This Row],[dim_customers.Customer Age]]&lt;=25,"18-25",
fact_orders[[#This Row],[dim_customers.Customer Age]]&lt;=35,"26-35",
fact_orders[[#This Row],[dim_customers.Customer Age]]&lt;=45,"36-45",
fact_orders[[#This Row],[dim_customers.Customer Age]]&lt;=55,"46-55",
TRUE,"56+"
)</f>
        <v>18-25</v>
      </c>
      <c r="X3038" t="str" cm="1">
        <f t="array" ref="X3038">_xlfn.IFS(fact_orders[[#This Row],[Original Price]]&lt;250,"Under 250", fact_orders[[#This Row],[Original Price]]&lt;500, "250-499",fact_orders[[#This Row],[Original Price]]&lt;1000,"500-999",fact_orders[[#This Row],[Original Price]]&lt;2000,"1000-1999",TRUE,"2000+")</f>
        <v>500-999</v>
      </c>
      <c r="Y3038" t="str" cm="1">
        <f t="array" ref="Y3038">_xlfn.IFS(fact_orders[[#This Row],[Discount%]]&lt;0.2,"10-19%",fact_orders[[#This Row],[Discount%]]&lt;0.3,"20-29%",fact_orders[[#This Row],[Discount%]]&lt;0.4,"30-39%",fact_orders[[#This Row],[Discount%]]&lt;0.5,"40-49%",TRUE,"50%+")</f>
        <v>20-29%</v>
      </c>
    </row>
    <row r="3039" spans="1:25" hidden="1" x14ac:dyDescent="0.3">
      <c r="A3039" t="s">
        <v>6455</v>
      </c>
      <c r="B3039" t="s">
        <v>3312</v>
      </c>
      <c r="C3039" t="s">
        <v>2865</v>
      </c>
      <c r="D3039" s="2">
        <v>44584</v>
      </c>
      <c r="E3039">
        <v>365</v>
      </c>
      <c r="F3039" s="4">
        <v>0.23</v>
      </c>
      <c r="G3039" t="s">
        <v>2779</v>
      </c>
      <c r="H3039" t="s">
        <v>2780</v>
      </c>
      <c r="I3039" t="s">
        <v>525</v>
      </c>
      <c r="J3039" t="s">
        <v>1234</v>
      </c>
      <c r="K3039" t="s">
        <v>2862</v>
      </c>
      <c r="L3039" t="s">
        <v>201</v>
      </c>
      <c r="M3039">
        <v>4</v>
      </c>
      <c r="N3039">
        <v>19</v>
      </c>
      <c r="O3039" t="s">
        <v>3310</v>
      </c>
      <c r="P3039" t="s">
        <v>3303</v>
      </c>
      <c r="Q3039" s="7">
        <f>fact_orders[[#This Row],[Original Price]]*(1-fact_orders[[#This Row],[Discount%]])</f>
        <v>281.05</v>
      </c>
      <c r="R3039">
        <f>fact_orders[[#This Row],[Original Price]]*fact_orders[[#This Row],[Discount%]]</f>
        <v>83.95</v>
      </c>
      <c r="S3039">
        <f>YEAR(fact_orders[[#This Row],[Date]])</f>
        <v>2022</v>
      </c>
      <c r="T3039">
        <f>MONTH(fact_orders[[#This Row],[Date]])</f>
        <v>1</v>
      </c>
      <c r="U3039" t="str">
        <f>TEXT(fact_orders[[#This Row],[Date]],"mmm-yyyy")</f>
        <v>Jan-2022</v>
      </c>
      <c r="V3039" t="str">
        <f>"Q"&amp;ROUNDUP(MONTH(fact_orders[[#This Row],[Date]])/3,0)</f>
        <v>Q1</v>
      </c>
      <c r="W3039" t="str" cm="1">
        <f t="array" ref="W3039">_xlfn.IFS(
fact_orders[[#This Row],[dim_customers.Customer Age]]&lt;=25,"18-25",
fact_orders[[#This Row],[dim_customers.Customer Age]]&lt;=35,"26-35",
fact_orders[[#This Row],[dim_customers.Customer Age]]&lt;=45,"36-45",
fact_orders[[#This Row],[dim_customers.Customer Age]]&lt;=55,"46-55",
TRUE,"56+"
)</f>
        <v>18-25</v>
      </c>
      <c r="X3039" t="str" cm="1">
        <f t="array" ref="X3039">_xlfn.IFS(fact_orders[[#This Row],[Original Price]]&lt;250,"Under 250", fact_orders[[#This Row],[Original Price]]&lt;500, "250-499",fact_orders[[#This Row],[Original Price]]&lt;1000,"500-999",fact_orders[[#This Row],[Original Price]]&lt;2000,"1000-1999",TRUE,"2000+")</f>
        <v>250-499</v>
      </c>
      <c r="Y3039" t="str" cm="1">
        <f t="array" ref="Y3039">_xlfn.IFS(fact_orders[[#This Row],[Discount%]]&lt;0.2,"10-19%",fact_orders[[#This Row],[Discount%]]&lt;0.3,"20-29%",fact_orders[[#This Row],[Discount%]]&lt;0.4,"30-39%",fact_orders[[#This Row],[Discount%]]&lt;0.5,"40-49%",TRUE,"50%+")</f>
        <v>20-29%</v>
      </c>
    </row>
    <row r="3040" spans="1:25" hidden="1" x14ac:dyDescent="0.3">
      <c r="A3040" t="s">
        <v>6456</v>
      </c>
      <c r="B3040" t="s">
        <v>3313</v>
      </c>
      <c r="C3040" t="s">
        <v>2866</v>
      </c>
      <c r="D3040" s="2">
        <v>44506</v>
      </c>
      <c r="E3040">
        <v>965</v>
      </c>
      <c r="F3040" s="4">
        <v>0.12</v>
      </c>
      <c r="G3040" t="s">
        <v>2779</v>
      </c>
      <c r="H3040" t="s">
        <v>2780</v>
      </c>
      <c r="I3040" t="s">
        <v>525</v>
      </c>
      <c r="J3040" t="s">
        <v>364</v>
      </c>
      <c r="K3040" t="s">
        <v>2862</v>
      </c>
      <c r="L3040" t="s">
        <v>201</v>
      </c>
      <c r="M3040">
        <v>3</v>
      </c>
      <c r="N3040">
        <v>22</v>
      </c>
      <c r="O3040" t="s">
        <v>3310</v>
      </c>
      <c r="P3040" t="s">
        <v>3303</v>
      </c>
      <c r="Q3040" s="7">
        <f>fact_orders[[#This Row],[Original Price]]*(1-fact_orders[[#This Row],[Discount%]])</f>
        <v>849.2</v>
      </c>
      <c r="R3040">
        <f>fact_orders[[#This Row],[Original Price]]*fact_orders[[#This Row],[Discount%]]</f>
        <v>115.8</v>
      </c>
      <c r="S3040">
        <f>YEAR(fact_orders[[#This Row],[Date]])</f>
        <v>2021</v>
      </c>
      <c r="T3040">
        <f>MONTH(fact_orders[[#This Row],[Date]])</f>
        <v>11</v>
      </c>
      <c r="U3040" t="str">
        <f>TEXT(fact_orders[[#This Row],[Date]],"mmm-yyyy")</f>
        <v>Nov-2021</v>
      </c>
      <c r="V3040" t="str">
        <f>"Q"&amp;ROUNDUP(MONTH(fact_orders[[#This Row],[Date]])/3,0)</f>
        <v>Q4</v>
      </c>
      <c r="W3040" t="str" cm="1">
        <f t="array" ref="W3040">_xlfn.IFS(
fact_orders[[#This Row],[dim_customers.Customer Age]]&lt;=25,"18-25",
fact_orders[[#This Row],[dim_customers.Customer Age]]&lt;=35,"26-35",
fact_orders[[#This Row],[dim_customers.Customer Age]]&lt;=45,"36-45",
fact_orders[[#This Row],[dim_customers.Customer Age]]&lt;=55,"46-55",
TRUE,"56+"
)</f>
        <v>18-25</v>
      </c>
      <c r="X3040" t="str" cm="1">
        <f t="array" ref="X3040">_xlfn.IFS(fact_orders[[#This Row],[Original Price]]&lt;250,"Under 250", fact_orders[[#This Row],[Original Price]]&lt;500, "250-499",fact_orders[[#This Row],[Original Price]]&lt;1000,"500-999",fact_orders[[#This Row],[Original Price]]&lt;2000,"1000-1999",TRUE,"2000+")</f>
        <v>500-999</v>
      </c>
      <c r="Y3040" t="str" cm="1">
        <f t="array" ref="Y3040">_xlfn.IFS(fact_orders[[#This Row],[Discount%]]&lt;0.2,"10-19%",fact_orders[[#This Row],[Discount%]]&lt;0.3,"20-29%",fact_orders[[#This Row],[Discount%]]&lt;0.4,"30-39%",fact_orders[[#This Row],[Discount%]]&lt;0.5,"40-49%",TRUE,"50%+")</f>
        <v>10-19%</v>
      </c>
    </row>
    <row r="3041" spans="1:25" hidden="1" x14ac:dyDescent="0.3">
      <c r="A3041" t="s">
        <v>6457</v>
      </c>
      <c r="B3041" t="s">
        <v>3314</v>
      </c>
      <c r="C3041" t="s">
        <v>2867</v>
      </c>
      <c r="D3041" s="2">
        <v>44589</v>
      </c>
      <c r="E3041">
        <v>444</v>
      </c>
      <c r="F3041" s="4">
        <v>0.12</v>
      </c>
      <c r="G3041" t="s">
        <v>2779</v>
      </c>
      <c r="H3041" t="s">
        <v>2780</v>
      </c>
      <c r="I3041" t="s">
        <v>525</v>
      </c>
      <c r="J3041" t="s">
        <v>364</v>
      </c>
      <c r="K3041" t="s">
        <v>2862</v>
      </c>
      <c r="L3041" t="s">
        <v>201</v>
      </c>
      <c r="M3041">
        <v>3</v>
      </c>
      <c r="N3041">
        <v>22</v>
      </c>
      <c r="O3041" t="s">
        <v>3310</v>
      </c>
      <c r="P3041" t="s">
        <v>3303</v>
      </c>
      <c r="Q3041" s="7">
        <f>fact_orders[[#This Row],[Original Price]]*(1-fact_orders[[#This Row],[Discount%]])</f>
        <v>390.72</v>
      </c>
      <c r="R3041">
        <f>fact_orders[[#This Row],[Original Price]]*fact_orders[[#This Row],[Discount%]]</f>
        <v>53.28</v>
      </c>
      <c r="S3041">
        <f>YEAR(fact_orders[[#This Row],[Date]])</f>
        <v>2022</v>
      </c>
      <c r="T3041">
        <f>MONTH(fact_orders[[#This Row],[Date]])</f>
        <v>1</v>
      </c>
      <c r="U3041" t="str">
        <f>TEXT(fact_orders[[#This Row],[Date]],"mmm-yyyy")</f>
        <v>Jan-2022</v>
      </c>
      <c r="V3041" t="str">
        <f>"Q"&amp;ROUNDUP(MONTH(fact_orders[[#This Row],[Date]])/3,0)</f>
        <v>Q1</v>
      </c>
      <c r="W3041" t="str" cm="1">
        <f t="array" ref="W3041">_xlfn.IFS(
fact_orders[[#This Row],[dim_customers.Customer Age]]&lt;=25,"18-25",
fact_orders[[#This Row],[dim_customers.Customer Age]]&lt;=35,"26-35",
fact_orders[[#This Row],[dim_customers.Customer Age]]&lt;=45,"36-45",
fact_orders[[#This Row],[dim_customers.Customer Age]]&lt;=55,"46-55",
TRUE,"56+"
)</f>
        <v>18-25</v>
      </c>
      <c r="X3041" t="str" cm="1">
        <f t="array" ref="X3041">_xlfn.IFS(fact_orders[[#This Row],[Original Price]]&lt;250,"Under 250", fact_orders[[#This Row],[Original Price]]&lt;500, "250-499",fact_orders[[#This Row],[Original Price]]&lt;1000,"500-999",fact_orders[[#This Row],[Original Price]]&lt;2000,"1000-1999",TRUE,"2000+")</f>
        <v>250-499</v>
      </c>
      <c r="Y3041" t="str" cm="1">
        <f t="array" ref="Y3041">_xlfn.IFS(fact_orders[[#This Row],[Discount%]]&lt;0.2,"10-19%",fact_orders[[#This Row],[Discount%]]&lt;0.3,"20-29%",fact_orders[[#This Row],[Discount%]]&lt;0.4,"30-39%",fact_orders[[#This Row],[Discount%]]&lt;0.5,"40-49%",TRUE,"50%+")</f>
        <v>10-19%</v>
      </c>
    </row>
    <row r="3042" spans="1:25" hidden="1" x14ac:dyDescent="0.3">
      <c r="A3042" t="s">
        <v>6458</v>
      </c>
      <c r="B3042" t="s">
        <v>3315</v>
      </c>
      <c r="C3042" t="s">
        <v>2868</v>
      </c>
      <c r="D3042" s="2">
        <v>44801</v>
      </c>
      <c r="E3042">
        <v>569</v>
      </c>
      <c r="F3042" s="4">
        <v>0.12</v>
      </c>
      <c r="G3042" t="s">
        <v>2779</v>
      </c>
      <c r="H3042" t="s">
        <v>2780</v>
      </c>
      <c r="I3042" t="s">
        <v>525</v>
      </c>
      <c r="J3042" t="s">
        <v>364</v>
      </c>
      <c r="K3042" t="s">
        <v>2862</v>
      </c>
      <c r="L3042" t="s">
        <v>201</v>
      </c>
      <c r="M3042">
        <v>3</v>
      </c>
      <c r="N3042">
        <v>22</v>
      </c>
      <c r="O3042" t="s">
        <v>3316</v>
      </c>
      <c r="P3042" t="s">
        <v>3303</v>
      </c>
      <c r="Q3042" s="7">
        <f>fact_orders[[#This Row],[Original Price]]*(1-fact_orders[[#This Row],[Discount%]])</f>
        <v>500.72</v>
      </c>
      <c r="R3042">
        <f>fact_orders[[#This Row],[Original Price]]*fact_orders[[#This Row],[Discount%]]</f>
        <v>68.28</v>
      </c>
      <c r="S3042">
        <f>YEAR(fact_orders[[#This Row],[Date]])</f>
        <v>2022</v>
      </c>
      <c r="T3042">
        <f>MONTH(fact_orders[[#This Row],[Date]])</f>
        <v>8</v>
      </c>
      <c r="U3042" t="str">
        <f>TEXT(fact_orders[[#This Row],[Date]],"mmm-yyyy")</f>
        <v>Aug-2022</v>
      </c>
      <c r="V3042" t="str">
        <f>"Q"&amp;ROUNDUP(MONTH(fact_orders[[#This Row],[Date]])/3,0)</f>
        <v>Q3</v>
      </c>
      <c r="W3042" t="str" cm="1">
        <f t="array" ref="W3042">_xlfn.IFS(
fact_orders[[#This Row],[dim_customers.Customer Age]]&lt;=25,"18-25",
fact_orders[[#This Row],[dim_customers.Customer Age]]&lt;=35,"26-35",
fact_orders[[#This Row],[dim_customers.Customer Age]]&lt;=45,"36-45",
fact_orders[[#This Row],[dim_customers.Customer Age]]&lt;=55,"46-55",
TRUE,"56+"
)</f>
        <v>18-25</v>
      </c>
      <c r="X3042" t="str" cm="1">
        <f t="array" ref="X3042">_xlfn.IFS(fact_orders[[#This Row],[Original Price]]&lt;250,"Under 250", fact_orders[[#This Row],[Original Price]]&lt;500, "250-499",fact_orders[[#This Row],[Original Price]]&lt;1000,"500-999",fact_orders[[#This Row],[Original Price]]&lt;2000,"1000-1999",TRUE,"2000+")</f>
        <v>500-999</v>
      </c>
      <c r="Y3042" t="str" cm="1">
        <f t="array" ref="Y3042">_xlfn.IFS(fact_orders[[#This Row],[Discount%]]&lt;0.2,"10-19%",fact_orders[[#This Row],[Discount%]]&lt;0.3,"20-29%",fact_orders[[#This Row],[Discount%]]&lt;0.4,"30-39%",fact_orders[[#This Row],[Discount%]]&lt;0.5,"40-49%",TRUE,"50%+")</f>
        <v>10-19%</v>
      </c>
    </row>
    <row r="3043" spans="1:25" hidden="1" x14ac:dyDescent="0.3">
      <c r="A3043" t="s">
        <v>6459</v>
      </c>
      <c r="B3043" t="s">
        <v>3317</v>
      </c>
      <c r="C3043" t="s">
        <v>2869</v>
      </c>
      <c r="D3043" s="2">
        <v>44561</v>
      </c>
      <c r="E3043">
        <v>475</v>
      </c>
      <c r="F3043" s="4">
        <v>0.12</v>
      </c>
      <c r="G3043" t="s">
        <v>2779</v>
      </c>
      <c r="H3043" t="s">
        <v>2780</v>
      </c>
      <c r="I3043" t="s">
        <v>525</v>
      </c>
      <c r="J3043" t="s">
        <v>364</v>
      </c>
      <c r="K3043" t="s">
        <v>2862</v>
      </c>
      <c r="L3043" t="s">
        <v>201</v>
      </c>
      <c r="M3043">
        <v>3</v>
      </c>
      <c r="N3043">
        <v>22</v>
      </c>
      <c r="O3043" t="s">
        <v>3316</v>
      </c>
      <c r="P3043" t="s">
        <v>3303</v>
      </c>
      <c r="Q3043" s="7">
        <f>fact_orders[[#This Row],[Original Price]]*(1-fact_orders[[#This Row],[Discount%]])</f>
        <v>418</v>
      </c>
      <c r="R3043">
        <f>fact_orders[[#This Row],[Original Price]]*fact_orders[[#This Row],[Discount%]]</f>
        <v>57</v>
      </c>
      <c r="S3043">
        <f>YEAR(fact_orders[[#This Row],[Date]])</f>
        <v>2021</v>
      </c>
      <c r="T3043">
        <f>MONTH(fact_orders[[#This Row],[Date]])</f>
        <v>12</v>
      </c>
      <c r="U3043" t="str">
        <f>TEXT(fact_orders[[#This Row],[Date]],"mmm-yyyy")</f>
        <v>Dec-2021</v>
      </c>
      <c r="V3043" t="str">
        <f>"Q"&amp;ROUNDUP(MONTH(fact_orders[[#This Row],[Date]])/3,0)</f>
        <v>Q4</v>
      </c>
      <c r="W3043" t="str" cm="1">
        <f t="array" ref="W3043">_xlfn.IFS(
fact_orders[[#This Row],[dim_customers.Customer Age]]&lt;=25,"18-25",
fact_orders[[#This Row],[dim_customers.Customer Age]]&lt;=35,"26-35",
fact_orders[[#This Row],[dim_customers.Customer Age]]&lt;=45,"36-45",
fact_orders[[#This Row],[dim_customers.Customer Age]]&lt;=55,"46-55",
TRUE,"56+"
)</f>
        <v>18-25</v>
      </c>
      <c r="X3043" t="str" cm="1">
        <f t="array" ref="X3043">_xlfn.IFS(fact_orders[[#This Row],[Original Price]]&lt;250,"Under 250", fact_orders[[#This Row],[Original Price]]&lt;500, "250-499",fact_orders[[#This Row],[Original Price]]&lt;1000,"500-999",fact_orders[[#This Row],[Original Price]]&lt;2000,"1000-1999",TRUE,"2000+")</f>
        <v>250-499</v>
      </c>
      <c r="Y3043" t="str" cm="1">
        <f t="array" ref="Y3043">_xlfn.IFS(fact_orders[[#This Row],[Discount%]]&lt;0.2,"10-19%",fact_orders[[#This Row],[Discount%]]&lt;0.3,"20-29%",fact_orders[[#This Row],[Discount%]]&lt;0.4,"30-39%",fact_orders[[#This Row],[Discount%]]&lt;0.5,"40-49%",TRUE,"50%+")</f>
        <v>10-19%</v>
      </c>
    </row>
    <row r="3044" spans="1:25" hidden="1" x14ac:dyDescent="0.3">
      <c r="A3044" t="s">
        <v>6460</v>
      </c>
      <c r="B3044" t="s">
        <v>3318</v>
      </c>
      <c r="C3044" t="s">
        <v>2870</v>
      </c>
      <c r="D3044" s="2">
        <v>44949</v>
      </c>
      <c r="E3044">
        <v>598</v>
      </c>
      <c r="F3044" s="4">
        <v>0.12</v>
      </c>
      <c r="G3044" t="s">
        <v>2779</v>
      </c>
      <c r="H3044" t="s">
        <v>2780</v>
      </c>
      <c r="I3044" t="s">
        <v>525</v>
      </c>
      <c r="J3044" t="s">
        <v>364</v>
      </c>
      <c r="K3044" t="s">
        <v>2795</v>
      </c>
      <c r="L3044" t="s">
        <v>304</v>
      </c>
      <c r="M3044">
        <v>3</v>
      </c>
      <c r="N3044">
        <v>29</v>
      </c>
      <c r="O3044" t="s">
        <v>3316</v>
      </c>
      <c r="P3044" t="s">
        <v>3303</v>
      </c>
      <c r="Q3044" s="7">
        <f>fact_orders[[#This Row],[Original Price]]*(1-fact_orders[[#This Row],[Discount%]])</f>
        <v>526.24</v>
      </c>
      <c r="R3044">
        <f>fact_orders[[#This Row],[Original Price]]*fact_orders[[#This Row],[Discount%]]</f>
        <v>71.759999999999991</v>
      </c>
      <c r="S3044">
        <f>YEAR(fact_orders[[#This Row],[Date]])</f>
        <v>2023</v>
      </c>
      <c r="T3044">
        <f>MONTH(fact_orders[[#This Row],[Date]])</f>
        <v>1</v>
      </c>
      <c r="U3044" t="str">
        <f>TEXT(fact_orders[[#This Row],[Date]],"mmm-yyyy")</f>
        <v>Jan-2023</v>
      </c>
      <c r="V3044" t="str">
        <f>"Q"&amp;ROUNDUP(MONTH(fact_orders[[#This Row],[Date]])/3,0)</f>
        <v>Q1</v>
      </c>
      <c r="W3044" t="str" cm="1">
        <f t="array" ref="W3044">_xlfn.IFS(
fact_orders[[#This Row],[dim_customers.Customer Age]]&lt;=25,"18-25",
fact_orders[[#This Row],[dim_customers.Customer Age]]&lt;=35,"26-35",
fact_orders[[#This Row],[dim_customers.Customer Age]]&lt;=45,"36-45",
fact_orders[[#This Row],[dim_customers.Customer Age]]&lt;=55,"46-55",
TRUE,"56+"
)</f>
        <v>26-35</v>
      </c>
      <c r="X3044" t="str" cm="1">
        <f t="array" ref="X3044">_xlfn.IFS(fact_orders[[#This Row],[Original Price]]&lt;250,"Under 250", fact_orders[[#This Row],[Original Price]]&lt;500, "250-499",fact_orders[[#This Row],[Original Price]]&lt;1000,"500-999",fact_orders[[#This Row],[Original Price]]&lt;2000,"1000-1999",TRUE,"2000+")</f>
        <v>500-999</v>
      </c>
      <c r="Y3044" t="str" cm="1">
        <f t="array" ref="Y3044">_xlfn.IFS(fact_orders[[#This Row],[Discount%]]&lt;0.2,"10-19%",fact_orders[[#This Row],[Discount%]]&lt;0.3,"20-29%",fact_orders[[#This Row],[Discount%]]&lt;0.4,"30-39%",fact_orders[[#This Row],[Discount%]]&lt;0.5,"40-49%",TRUE,"50%+")</f>
        <v>10-19%</v>
      </c>
    </row>
    <row r="3045" spans="1:25" hidden="1" x14ac:dyDescent="0.3">
      <c r="A3045" t="s">
        <v>6461</v>
      </c>
      <c r="B3045" t="s">
        <v>3319</v>
      </c>
      <c r="C3045" t="s">
        <v>2871</v>
      </c>
      <c r="D3045" s="2">
        <v>44570</v>
      </c>
      <c r="E3045">
        <v>536</v>
      </c>
      <c r="F3045" s="4">
        <v>0.12</v>
      </c>
      <c r="G3045" t="s">
        <v>2779</v>
      </c>
      <c r="H3045" t="s">
        <v>2780</v>
      </c>
      <c r="I3045" t="s">
        <v>525</v>
      </c>
      <c r="J3045" t="s">
        <v>364</v>
      </c>
      <c r="K3045" t="s">
        <v>2795</v>
      </c>
      <c r="L3045" t="s">
        <v>304</v>
      </c>
      <c r="M3045">
        <v>3</v>
      </c>
      <c r="N3045">
        <v>29</v>
      </c>
      <c r="O3045" t="s">
        <v>3316</v>
      </c>
      <c r="P3045" t="s">
        <v>3303</v>
      </c>
      <c r="Q3045" s="7">
        <f>fact_orders[[#This Row],[Original Price]]*(1-fact_orders[[#This Row],[Discount%]])</f>
        <v>471.68</v>
      </c>
      <c r="R3045">
        <f>fact_orders[[#This Row],[Original Price]]*fact_orders[[#This Row],[Discount%]]</f>
        <v>64.319999999999993</v>
      </c>
      <c r="S3045">
        <f>YEAR(fact_orders[[#This Row],[Date]])</f>
        <v>2022</v>
      </c>
      <c r="T3045">
        <f>MONTH(fact_orders[[#This Row],[Date]])</f>
        <v>1</v>
      </c>
      <c r="U3045" t="str">
        <f>TEXT(fact_orders[[#This Row],[Date]],"mmm-yyyy")</f>
        <v>Jan-2022</v>
      </c>
      <c r="V3045" t="str">
        <f>"Q"&amp;ROUNDUP(MONTH(fact_orders[[#This Row],[Date]])/3,0)</f>
        <v>Q1</v>
      </c>
      <c r="W3045" t="str" cm="1">
        <f t="array" ref="W3045">_xlfn.IFS(
fact_orders[[#This Row],[dim_customers.Customer Age]]&lt;=25,"18-25",
fact_orders[[#This Row],[dim_customers.Customer Age]]&lt;=35,"26-35",
fact_orders[[#This Row],[dim_customers.Customer Age]]&lt;=45,"36-45",
fact_orders[[#This Row],[dim_customers.Customer Age]]&lt;=55,"46-55",
TRUE,"56+"
)</f>
        <v>26-35</v>
      </c>
      <c r="X3045" t="str" cm="1">
        <f t="array" ref="X3045">_xlfn.IFS(fact_orders[[#This Row],[Original Price]]&lt;250,"Under 250", fact_orders[[#This Row],[Original Price]]&lt;500, "250-499",fact_orders[[#This Row],[Original Price]]&lt;1000,"500-999",fact_orders[[#This Row],[Original Price]]&lt;2000,"1000-1999",TRUE,"2000+")</f>
        <v>500-999</v>
      </c>
      <c r="Y3045" t="str" cm="1">
        <f t="array" ref="Y3045">_xlfn.IFS(fact_orders[[#This Row],[Discount%]]&lt;0.2,"10-19%",fact_orders[[#This Row],[Discount%]]&lt;0.3,"20-29%",fact_orders[[#This Row],[Discount%]]&lt;0.4,"30-39%",fact_orders[[#This Row],[Discount%]]&lt;0.5,"40-49%",TRUE,"50%+")</f>
        <v>10-19%</v>
      </c>
    </row>
    <row r="3046" spans="1:25" hidden="1" x14ac:dyDescent="0.3">
      <c r="A3046" t="s">
        <v>6462</v>
      </c>
      <c r="B3046" t="s">
        <v>3320</v>
      </c>
      <c r="C3046" t="s">
        <v>2872</v>
      </c>
      <c r="D3046" s="2">
        <v>44483</v>
      </c>
      <c r="E3046">
        <v>256</v>
      </c>
      <c r="F3046" s="4">
        <v>0.12</v>
      </c>
      <c r="G3046" t="s">
        <v>2779</v>
      </c>
      <c r="H3046" t="s">
        <v>2780</v>
      </c>
      <c r="I3046" t="s">
        <v>525</v>
      </c>
      <c r="J3046" t="s">
        <v>364</v>
      </c>
      <c r="K3046" t="s">
        <v>2795</v>
      </c>
      <c r="L3046" t="s">
        <v>304</v>
      </c>
      <c r="M3046">
        <v>2</v>
      </c>
      <c r="N3046">
        <v>29</v>
      </c>
      <c r="O3046" t="s">
        <v>3321</v>
      </c>
      <c r="P3046" t="s">
        <v>3322</v>
      </c>
      <c r="Q3046" s="7">
        <f>fact_orders[[#This Row],[Original Price]]*(1-fact_orders[[#This Row],[Discount%]])</f>
        <v>225.28</v>
      </c>
      <c r="R3046">
        <f>fact_orders[[#This Row],[Original Price]]*fact_orders[[#This Row],[Discount%]]</f>
        <v>30.72</v>
      </c>
      <c r="S3046">
        <f>YEAR(fact_orders[[#This Row],[Date]])</f>
        <v>2021</v>
      </c>
      <c r="T3046">
        <f>MONTH(fact_orders[[#This Row],[Date]])</f>
        <v>10</v>
      </c>
      <c r="U3046" t="str">
        <f>TEXT(fact_orders[[#This Row],[Date]],"mmm-yyyy")</f>
        <v>Oct-2021</v>
      </c>
      <c r="V3046" t="str">
        <f>"Q"&amp;ROUNDUP(MONTH(fact_orders[[#This Row],[Date]])/3,0)</f>
        <v>Q4</v>
      </c>
      <c r="W3046" t="str" cm="1">
        <f t="array" ref="W3046">_xlfn.IFS(
fact_orders[[#This Row],[dim_customers.Customer Age]]&lt;=25,"18-25",
fact_orders[[#This Row],[dim_customers.Customer Age]]&lt;=35,"26-35",
fact_orders[[#This Row],[dim_customers.Customer Age]]&lt;=45,"36-45",
fact_orders[[#This Row],[dim_customers.Customer Age]]&lt;=55,"46-55",
TRUE,"56+"
)</f>
        <v>26-35</v>
      </c>
      <c r="X3046" t="str" cm="1">
        <f t="array" ref="X3046">_xlfn.IFS(fact_orders[[#This Row],[Original Price]]&lt;250,"Under 250", fact_orders[[#This Row],[Original Price]]&lt;500, "250-499",fact_orders[[#This Row],[Original Price]]&lt;1000,"500-999",fact_orders[[#This Row],[Original Price]]&lt;2000,"1000-1999",TRUE,"2000+")</f>
        <v>250-499</v>
      </c>
      <c r="Y3046" t="str" cm="1">
        <f t="array" ref="Y3046">_xlfn.IFS(fact_orders[[#This Row],[Discount%]]&lt;0.2,"10-19%",fact_orders[[#This Row],[Discount%]]&lt;0.3,"20-29%",fact_orders[[#This Row],[Discount%]]&lt;0.4,"30-39%",fact_orders[[#This Row],[Discount%]]&lt;0.5,"40-49%",TRUE,"50%+")</f>
        <v>10-19%</v>
      </c>
    </row>
    <row r="3047" spans="1:25" hidden="1" x14ac:dyDescent="0.3">
      <c r="A3047" t="s">
        <v>6463</v>
      </c>
      <c r="B3047" t="s">
        <v>3323</v>
      </c>
      <c r="C3047" t="s">
        <v>2873</v>
      </c>
      <c r="D3047" s="2">
        <v>44836</v>
      </c>
      <c r="E3047">
        <v>456</v>
      </c>
      <c r="F3047" s="4">
        <v>0.12</v>
      </c>
      <c r="G3047" t="s">
        <v>2779</v>
      </c>
      <c r="H3047" t="s">
        <v>2780</v>
      </c>
      <c r="I3047" t="s">
        <v>525</v>
      </c>
      <c r="J3047" t="s">
        <v>364</v>
      </c>
      <c r="K3047" t="s">
        <v>2795</v>
      </c>
      <c r="L3047" t="s">
        <v>304</v>
      </c>
      <c r="M3047">
        <v>2</v>
      </c>
      <c r="N3047">
        <v>29</v>
      </c>
      <c r="O3047" t="s">
        <v>3321</v>
      </c>
      <c r="P3047" t="s">
        <v>3322</v>
      </c>
      <c r="Q3047" s="7">
        <f>fact_orders[[#This Row],[Original Price]]*(1-fact_orders[[#This Row],[Discount%]])</f>
        <v>401.28000000000003</v>
      </c>
      <c r="R3047">
        <f>fact_orders[[#This Row],[Original Price]]*fact_orders[[#This Row],[Discount%]]</f>
        <v>54.72</v>
      </c>
      <c r="S3047">
        <f>YEAR(fact_orders[[#This Row],[Date]])</f>
        <v>2022</v>
      </c>
      <c r="T3047">
        <f>MONTH(fact_orders[[#This Row],[Date]])</f>
        <v>10</v>
      </c>
      <c r="U3047" t="str">
        <f>TEXT(fact_orders[[#This Row],[Date]],"mmm-yyyy")</f>
        <v>Oct-2022</v>
      </c>
      <c r="V3047" t="str">
        <f>"Q"&amp;ROUNDUP(MONTH(fact_orders[[#This Row],[Date]])/3,0)</f>
        <v>Q4</v>
      </c>
      <c r="W3047" t="str" cm="1">
        <f t="array" ref="W3047">_xlfn.IFS(
fact_orders[[#This Row],[dim_customers.Customer Age]]&lt;=25,"18-25",
fact_orders[[#This Row],[dim_customers.Customer Age]]&lt;=35,"26-35",
fact_orders[[#This Row],[dim_customers.Customer Age]]&lt;=45,"36-45",
fact_orders[[#This Row],[dim_customers.Customer Age]]&lt;=55,"46-55",
TRUE,"56+"
)</f>
        <v>26-35</v>
      </c>
      <c r="X3047" t="str" cm="1">
        <f t="array" ref="X3047">_xlfn.IFS(fact_orders[[#This Row],[Original Price]]&lt;250,"Under 250", fact_orders[[#This Row],[Original Price]]&lt;500, "250-499",fact_orders[[#This Row],[Original Price]]&lt;1000,"500-999",fact_orders[[#This Row],[Original Price]]&lt;2000,"1000-1999",TRUE,"2000+")</f>
        <v>250-499</v>
      </c>
      <c r="Y3047" t="str" cm="1">
        <f t="array" ref="Y3047">_xlfn.IFS(fact_orders[[#This Row],[Discount%]]&lt;0.2,"10-19%",fact_orders[[#This Row],[Discount%]]&lt;0.3,"20-29%",fact_orders[[#This Row],[Discount%]]&lt;0.4,"30-39%",fact_orders[[#This Row],[Discount%]]&lt;0.5,"40-49%",TRUE,"50%+")</f>
        <v>10-19%</v>
      </c>
    </row>
    <row r="3048" spans="1:25" hidden="1" x14ac:dyDescent="0.3">
      <c r="A3048" t="s">
        <v>6464</v>
      </c>
      <c r="B3048" t="s">
        <v>3324</v>
      </c>
      <c r="C3048" t="s">
        <v>2874</v>
      </c>
      <c r="D3048" s="2">
        <v>44809</v>
      </c>
      <c r="E3048">
        <v>456</v>
      </c>
      <c r="F3048" s="4">
        <v>0.12</v>
      </c>
      <c r="G3048" t="s">
        <v>2779</v>
      </c>
      <c r="H3048" t="s">
        <v>2780</v>
      </c>
      <c r="I3048" t="s">
        <v>525</v>
      </c>
      <c r="J3048" t="s">
        <v>364</v>
      </c>
      <c r="K3048" t="s">
        <v>2795</v>
      </c>
      <c r="L3048" t="s">
        <v>144</v>
      </c>
      <c r="M3048">
        <v>2</v>
      </c>
      <c r="N3048">
        <v>41</v>
      </c>
      <c r="O3048" t="s">
        <v>3321</v>
      </c>
      <c r="P3048" t="s">
        <v>3322</v>
      </c>
      <c r="Q3048" s="7">
        <f>fact_orders[[#This Row],[Original Price]]*(1-fact_orders[[#This Row],[Discount%]])</f>
        <v>401.28000000000003</v>
      </c>
      <c r="R3048">
        <f>fact_orders[[#This Row],[Original Price]]*fact_orders[[#This Row],[Discount%]]</f>
        <v>54.72</v>
      </c>
      <c r="S3048">
        <f>YEAR(fact_orders[[#This Row],[Date]])</f>
        <v>2022</v>
      </c>
      <c r="T3048">
        <f>MONTH(fact_orders[[#This Row],[Date]])</f>
        <v>9</v>
      </c>
      <c r="U3048" t="str">
        <f>TEXT(fact_orders[[#This Row],[Date]],"mmm-yyyy")</f>
        <v>Sep-2022</v>
      </c>
      <c r="V3048" t="str">
        <f>"Q"&amp;ROUNDUP(MONTH(fact_orders[[#This Row],[Date]])/3,0)</f>
        <v>Q3</v>
      </c>
      <c r="W3048" t="str" cm="1">
        <f t="array" ref="W3048">_xlfn.IFS(
fact_orders[[#This Row],[dim_customers.Customer Age]]&lt;=25,"18-25",
fact_orders[[#This Row],[dim_customers.Customer Age]]&lt;=35,"26-35",
fact_orders[[#This Row],[dim_customers.Customer Age]]&lt;=45,"36-45",
fact_orders[[#This Row],[dim_customers.Customer Age]]&lt;=55,"46-55",
TRUE,"56+"
)</f>
        <v>36-45</v>
      </c>
      <c r="X3048" t="str" cm="1">
        <f t="array" ref="X3048">_xlfn.IFS(fact_orders[[#This Row],[Original Price]]&lt;250,"Under 250", fact_orders[[#This Row],[Original Price]]&lt;500, "250-499",fact_orders[[#This Row],[Original Price]]&lt;1000,"500-999",fact_orders[[#This Row],[Original Price]]&lt;2000,"1000-1999",TRUE,"2000+")</f>
        <v>250-499</v>
      </c>
      <c r="Y3048" t="str" cm="1">
        <f t="array" ref="Y3048">_xlfn.IFS(fact_orders[[#This Row],[Discount%]]&lt;0.2,"10-19%",fact_orders[[#This Row],[Discount%]]&lt;0.3,"20-29%",fact_orders[[#This Row],[Discount%]]&lt;0.4,"30-39%",fact_orders[[#This Row],[Discount%]]&lt;0.5,"40-49%",TRUE,"50%+")</f>
        <v>10-19%</v>
      </c>
    </row>
    <row r="3049" spans="1:25" hidden="1" x14ac:dyDescent="0.3">
      <c r="A3049" t="s">
        <v>6465</v>
      </c>
      <c r="B3049" t="s">
        <v>3325</v>
      </c>
      <c r="C3049" t="s">
        <v>2875</v>
      </c>
      <c r="D3049" s="2">
        <v>45006</v>
      </c>
      <c r="E3049">
        <v>745</v>
      </c>
      <c r="F3049" s="4">
        <v>0.12</v>
      </c>
      <c r="G3049" t="s">
        <v>2779</v>
      </c>
      <c r="H3049" t="s">
        <v>2780</v>
      </c>
      <c r="I3049" t="s">
        <v>525</v>
      </c>
      <c r="J3049" t="s">
        <v>364</v>
      </c>
      <c r="K3049" t="s">
        <v>2795</v>
      </c>
      <c r="L3049" t="s">
        <v>144</v>
      </c>
      <c r="M3049">
        <v>2</v>
      </c>
      <c r="N3049">
        <v>42</v>
      </c>
      <c r="O3049" t="s">
        <v>3321</v>
      </c>
      <c r="P3049" t="s">
        <v>3322</v>
      </c>
      <c r="Q3049" s="7">
        <f>fact_orders[[#This Row],[Original Price]]*(1-fact_orders[[#This Row],[Discount%]])</f>
        <v>655.6</v>
      </c>
      <c r="R3049">
        <f>fact_orders[[#This Row],[Original Price]]*fact_orders[[#This Row],[Discount%]]</f>
        <v>89.399999999999991</v>
      </c>
      <c r="S3049">
        <f>YEAR(fact_orders[[#This Row],[Date]])</f>
        <v>2023</v>
      </c>
      <c r="T3049">
        <f>MONTH(fact_orders[[#This Row],[Date]])</f>
        <v>3</v>
      </c>
      <c r="U3049" t="str">
        <f>TEXT(fact_orders[[#This Row],[Date]],"mmm-yyyy")</f>
        <v>Mar-2023</v>
      </c>
      <c r="V3049" t="str">
        <f>"Q"&amp;ROUNDUP(MONTH(fact_orders[[#This Row],[Date]])/3,0)</f>
        <v>Q1</v>
      </c>
      <c r="W3049" t="str" cm="1">
        <f t="array" ref="W3049">_xlfn.IFS(
fact_orders[[#This Row],[dim_customers.Customer Age]]&lt;=25,"18-25",
fact_orders[[#This Row],[dim_customers.Customer Age]]&lt;=35,"26-35",
fact_orders[[#This Row],[dim_customers.Customer Age]]&lt;=45,"36-45",
fact_orders[[#This Row],[dim_customers.Customer Age]]&lt;=55,"46-55",
TRUE,"56+"
)</f>
        <v>36-45</v>
      </c>
      <c r="X3049" t="str" cm="1">
        <f t="array" ref="X3049">_xlfn.IFS(fact_orders[[#This Row],[Original Price]]&lt;250,"Under 250", fact_orders[[#This Row],[Original Price]]&lt;500, "250-499",fact_orders[[#This Row],[Original Price]]&lt;1000,"500-999",fact_orders[[#This Row],[Original Price]]&lt;2000,"1000-1999",TRUE,"2000+")</f>
        <v>500-999</v>
      </c>
      <c r="Y3049" t="str" cm="1">
        <f t="array" ref="Y3049">_xlfn.IFS(fact_orders[[#This Row],[Discount%]]&lt;0.2,"10-19%",fact_orders[[#This Row],[Discount%]]&lt;0.3,"20-29%",fact_orders[[#This Row],[Discount%]]&lt;0.4,"30-39%",fact_orders[[#This Row],[Discount%]]&lt;0.5,"40-49%",TRUE,"50%+")</f>
        <v>10-19%</v>
      </c>
    </row>
    <row r="3050" spans="1:25" hidden="1" x14ac:dyDescent="0.3">
      <c r="A3050" t="s">
        <v>6466</v>
      </c>
      <c r="B3050" t="s">
        <v>3326</v>
      </c>
      <c r="C3050" t="s">
        <v>2876</v>
      </c>
      <c r="D3050" s="2">
        <v>44904</v>
      </c>
      <c r="E3050">
        <v>356</v>
      </c>
      <c r="F3050" s="4">
        <v>0.35</v>
      </c>
      <c r="G3050" t="s">
        <v>2779</v>
      </c>
      <c r="H3050" t="s">
        <v>2780</v>
      </c>
      <c r="I3050" t="s">
        <v>525</v>
      </c>
      <c r="J3050" t="s">
        <v>2812</v>
      </c>
      <c r="K3050" t="s">
        <v>2795</v>
      </c>
      <c r="L3050" t="s">
        <v>144</v>
      </c>
      <c r="M3050">
        <v>2</v>
      </c>
      <c r="N3050">
        <v>43</v>
      </c>
      <c r="O3050" t="s">
        <v>3321</v>
      </c>
      <c r="P3050" t="s">
        <v>3322</v>
      </c>
      <c r="Q3050" s="7">
        <f>fact_orders[[#This Row],[Original Price]]*(1-fact_orders[[#This Row],[Discount%]])</f>
        <v>231.4</v>
      </c>
      <c r="R3050">
        <f>fact_orders[[#This Row],[Original Price]]*fact_orders[[#This Row],[Discount%]]</f>
        <v>124.6</v>
      </c>
      <c r="S3050">
        <f>YEAR(fact_orders[[#This Row],[Date]])</f>
        <v>2022</v>
      </c>
      <c r="T3050">
        <f>MONTH(fact_orders[[#This Row],[Date]])</f>
        <v>12</v>
      </c>
      <c r="U3050" t="str">
        <f>TEXT(fact_orders[[#This Row],[Date]],"mmm-yyyy")</f>
        <v>Dec-2022</v>
      </c>
      <c r="V3050" t="str">
        <f>"Q"&amp;ROUNDUP(MONTH(fact_orders[[#This Row],[Date]])/3,0)</f>
        <v>Q4</v>
      </c>
      <c r="W3050" t="str" cm="1">
        <f t="array" ref="W3050">_xlfn.IFS(
fact_orders[[#This Row],[dim_customers.Customer Age]]&lt;=25,"18-25",
fact_orders[[#This Row],[dim_customers.Customer Age]]&lt;=35,"26-35",
fact_orders[[#This Row],[dim_customers.Customer Age]]&lt;=45,"36-45",
fact_orders[[#This Row],[dim_customers.Customer Age]]&lt;=55,"46-55",
TRUE,"56+"
)</f>
        <v>36-45</v>
      </c>
      <c r="X3050" t="str" cm="1">
        <f t="array" ref="X3050">_xlfn.IFS(fact_orders[[#This Row],[Original Price]]&lt;250,"Under 250", fact_orders[[#This Row],[Original Price]]&lt;500, "250-499",fact_orders[[#This Row],[Original Price]]&lt;1000,"500-999",fact_orders[[#This Row],[Original Price]]&lt;2000,"1000-1999",TRUE,"2000+")</f>
        <v>250-499</v>
      </c>
      <c r="Y3050" t="str" cm="1">
        <f t="array" ref="Y3050">_xlfn.IFS(fact_orders[[#This Row],[Discount%]]&lt;0.2,"10-19%",fact_orders[[#This Row],[Discount%]]&lt;0.3,"20-29%",fact_orders[[#This Row],[Discount%]]&lt;0.4,"30-39%",fact_orders[[#This Row],[Discount%]]&lt;0.5,"40-49%",TRUE,"50%+")</f>
        <v>30-39%</v>
      </c>
    </row>
    <row r="3051" spans="1:25" hidden="1" x14ac:dyDescent="0.3">
      <c r="A3051" t="s">
        <v>6467</v>
      </c>
      <c r="B3051" t="s">
        <v>3327</v>
      </c>
      <c r="C3051" t="s">
        <v>2877</v>
      </c>
      <c r="D3051" s="2">
        <v>44705</v>
      </c>
      <c r="E3051">
        <v>1189</v>
      </c>
      <c r="F3051" s="4">
        <v>0.35</v>
      </c>
      <c r="G3051" t="s">
        <v>2779</v>
      </c>
      <c r="H3051" t="s">
        <v>2780</v>
      </c>
      <c r="I3051" t="s">
        <v>525</v>
      </c>
      <c r="J3051" t="s">
        <v>2812</v>
      </c>
      <c r="K3051" t="s">
        <v>2795</v>
      </c>
      <c r="L3051" t="s">
        <v>144</v>
      </c>
      <c r="M3051">
        <v>3</v>
      </c>
      <c r="N3051">
        <v>44</v>
      </c>
      <c r="O3051" t="s">
        <v>3321</v>
      </c>
      <c r="P3051" t="s">
        <v>3322</v>
      </c>
      <c r="Q3051" s="7">
        <f>fact_orders[[#This Row],[Original Price]]*(1-fact_orders[[#This Row],[Discount%]])</f>
        <v>772.85</v>
      </c>
      <c r="R3051">
        <f>fact_orders[[#This Row],[Original Price]]*fact_orders[[#This Row],[Discount%]]</f>
        <v>416.15</v>
      </c>
      <c r="S3051">
        <f>YEAR(fact_orders[[#This Row],[Date]])</f>
        <v>2022</v>
      </c>
      <c r="T3051">
        <f>MONTH(fact_orders[[#This Row],[Date]])</f>
        <v>5</v>
      </c>
      <c r="U3051" t="str">
        <f>TEXT(fact_orders[[#This Row],[Date]],"mmm-yyyy")</f>
        <v>May-2022</v>
      </c>
      <c r="V3051" t="str">
        <f>"Q"&amp;ROUNDUP(MONTH(fact_orders[[#This Row],[Date]])/3,0)</f>
        <v>Q2</v>
      </c>
      <c r="W3051" t="str" cm="1">
        <f t="array" ref="W3051">_xlfn.IFS(
fact_orders[[#This Row],[dim_customers.Customer Age]]&lt;=25,"18-25",
fact_orders[[#This Row],[dim_customers.Customer Age]]&lt;=35,"26-35",
fact_orders[[#This Row],[dim_customers.Customer Age]]&lt;=45,"36-45",
fact_orders[[#This Row],[dim_customers.Customer Age]]&lt;=55,"46-55",
TRUE,"56+"
)</f>
        <v>36-45</v>
      </c>
      <c r="X3051" t="str" cm="1">
        <f t="array" ref="X3051">_xlfn.IFS(fact_orders[[#This Row],[Original Price]]&lt;250,"Under 250", fact_orders[[#This Row],[Original Price]]&lt;500, "250-499",fact_orders[[#This Row],[Original Price]]&lt;1000,"500-999",fact_orders[[#This Row],[Original Price]]&lt;2000,"1000-1999",TRUE,"2000+")</f>
        <v>1000-1999</v>
      </c>
      <c r="Y3051" t="str" cm="1">
        <f t="array" ref="Y3051">_xlfn.IFS(fact_orders[[#This Row],[Discount%]]&lt;0.2,"10-19%",fact_orders[[#This Row],[Discount%]]&lt;0.3,"20-29%",fact_orders[[#This Row],[Discount%]]&lt;0.4,"30-39%",fact_orders[[#This Row],[Discount%]]&lt;0.5,"40-49%",TRUE,"50%+")</f>
        <v>30-39%</v>
      </c>
    </row>
    <row r="3052" spans="1:25" hidden="1" x14ac:dyDescent="0.3">
      <c r="A3052" t="s">
        <v>6468</v>
      </c>
      <c r="B3052" t="s">
        <v>3328</v>
      </c>
      <c r="C3052" t="s">
        <v>2878</v>
      </c>
      <c r="D3052" s="2">
        <v>44985</v>
      </c>
      <c r="E3052">
        <v>426</v>
      </c>
      <c r="F3052" s="4">
        <v>0.35</v>
      </c>
      <c r="G3052" t="s">
        <v>2779</v>
      </c>
      <c r="H3052" t="s">
        <v>2780</v>
      </c>
      <c r="I3052" t="s">
        <v>525</v>
      </c>
      <c r="J3052" t="s">
        <v>2812</v>
      </c>
      <c r="K3052" t="s">
        <v>2781</v>
      </c>
      <c r="L3052" t="s">
        <v>304</v>
      </c>
      <c r="M3052">
        <v>3</v>
      </c>
      <c r="N3052">
        <v>45</v>
      </c>
      <c r="O3052" t="s">
        <v>3321</v>
      </c>
      <c r="P3052" t="s">
        <v>3322</v>
      </c>
      <c r="Q3052" s="7">
        <f>fact_orders[[#This Row],[Original Price]]*(1-fact_orders[[#This Row],[Discount%]])</f>
        <v>276.90000000000003</v>
      </c>
      <c r="R3052">
        <f>fact_orders[[#This Row],[Original Price]]*fact_orders[[#This Row],[Discount%]]</f>
        <v>149.1</v>
      </c>
      <c r="S3052">
        <f>YEAR(fact_orders[[#This Row],[Date]])</f>
        <v>2023</v>
      </c>
      <c r="T3052">
        <f>MONTH(fact_orders[[#This Row],[Date]])</f>
        <v>2</v>
      </c>
      <c r="U3052" t="str">
        <f>TEXT(fact_orders[[#This Row],[Date]],"mmm-yyyy")</f>
        <v>Feb-2023</v>
      </c>
      <c r="V3052" t="str">
        <f>"Q"&amp;ROUNDUP(MONTH(fact_orders[[#This Row],[Date]])/3,0)</f>
        <v>Q1</v>
      </c>
      <c r="W3052" t="str" cm="1">
        <f t="array" ref="W3052">_xlfn.IFS(
fact_orders[[#This Row],[dim_customers.Customer Age]]&lt;=25,"18-25",
fact_orders[[#This Row],[dim_customers.Customer Age]]&lt;=35,"26-35",
fact_orders[[#This Row],[dim_customers.Customer Age]]&lt;=45,"36-45",
fact_orders[[#This Row],[dim_customers.Customer Age]]&lt;=55,"46-55",
TRUE,"56+"
)</f>
        <v>36-45</v>
      </c>
      <c r="X3052" t="str" cm="1">
        <f t="array" ref="X3052">_xlfn.IFS(fact_orders[[#This Row],[Original Price]]&lt;250,"Under 250", fact_orders[[#This Row],[Original Price]]&lt;500, "250-499",fact_orders[[#This Row],[Original Price]]&lt;1000,"500-999",fact_orders[[#This Row],[Original Price]]&lt;2000,"1000-1999",TRUE,"2000+")</f>
        <v>250-499</v>
      </c>
      <c r="Y3052" t="str" cm="1">
        <f t="array" ref="Y3052">_xlfn.IFS(fact_orders[[#This Row],[Discount%]]&lt;0.2,"10-19%",fact_orders[[#This Row],[Discount%]]&lt;0.3,"20-29%",fact_orders[[#This Row],[Discount%]]&lt;0.4,"30-39%",fact_orders[[#This Row],[Discount%]]&lt;0.5,"40-49%",TRUE,"50%+")</f>
        <v>30-39%</v>
      </c>
    </row>
    <row r="3053" spans="1:25" hidden="1" x14ac:dyDescent="0.3">
      <c r="A3053" t="s">
        <v>6469</v>
      </c>
      <c r="B3053" t="s">
        <v>3329</v>
      </c>
      <c r="C3053" t="s">
        <v>2879</v>
      </c>
      <c r="D3053" s="2">
        <v>44715</v>
      </c>
      <c r="E3053">
        <v>1126</v>
      </c>
      <c r="F3053" s="4">
        <v>0.35</v>
      </c>
      <c r="G3053" t="s">
        <v>2779</v>
      </c>
      <c r="H3053" t="s">
        <v>2780</v>
      </c>
      <c r="I3053" t="s">
        <v>525</v>
      </c>
      <c r="J3053" t="s">
        <v>2812</v>
      </c>
      <c r="K3053" t="s">
        <v>2781</v>
      </c>
      <c r="L3053" t="s">
        <v>23</v>
      </c>
      <c r="M3053">
        <v>3</v>
      </c>
      <c r="N3053">
        <v>35</v>
      </c>
      <c r="O3053" t="s">
        <v>3321</v>
      </c>
      <c r="P3053" t="s">
        <v>3322</v>
      </c>
      <c r="Q3053" s="7">
        <f>fact_orders[[#This Row],[Original Price]]*(1-fact_orders[[#This Row],[Discount%]])</f>
        <v>731.9</v>
      </c>
      <c r="R3053">
        <f>fact_orders[[#This Row],[Original Price]]*fact_orders[[#This Row],[Discount%]]</f>
        <v>394.09999999999997</v>
      </c>
      <c r="S3053">
        <f>YEAR(fact_orders[[#This Row],[Date]])</f>
        <v>2022</v>
      </c>
      <c r="T3053">
        <f>MONTH(fact_orders[[#This Row],[Date]])</f>
        <v>6</v>
      </c>
      <c r="U3053" t="str">
        <f>TEXT(fact_orders[[#This Row],[Date]],"mmm-yyyy")</f>
        <v>Jun-2022</v>
      </c>
      <c r="V3053" t="str">
        <f>"Q"&amp;ROUNDUP(MONTH(fact_orders[[#This Row],[Date]])/3,0)</f>
        <v>Q2</v>
      </c>
      <c r="W3053" t="str" cm="1">
        <f t="array" ref="W3053">_xlfn.IFS(
fact_orders[[#This Row],[dim_customers.Customer Age]]&lt;=25,"18-25",
fact_orders[[#This Row],[dim_customers.Customer Age]]&lt;=35,"26-35",
fact_orders[[#This Row],[dim_customers.Customer Age]]&lt;=45,"36-45",
fact_orders[[#This Row],[dim_customers.Customer Age]]&lt;=55,"46-55",
TRUE,"56+"
)</f>
        <v>26-35</v>
      </c>
      <c r="X3053" t="str" cm="1">
        <f t="array" ref="X3053">_xlfn.IFS(fact_orders[[#This Row],[Original Price]]&lt;250,"Under 250", fact_orders[[#This Row],[Original Price]]&lt;500, "250-499",fact_orders[[#This Row],[Original Price]]&lt;1000,"500-999",fact_orders[[#This Row],[Original Price]]&lt;2000,"1000-1999",TRUE,"2000+")</f>
        <v>1000-1999</v>
      </c>
      <c r="Y3053" t="str" cm="1">
        <f t="array" ref="Y3053">_xlfn.IFS(fact_orders[[#This Row],[Discount%]]&lt;0.2,"10-19%",fact_orders[[#This Row],[Discount%]]&lt;0.3,"20-29%",fact_orders[[#This Row],[Discount%]]&lt;0.4,"30-39%",fact_orders[[#This Row],[Discount%]]&lt;0.5,"40-49%",TRUE,"50%+")</f>
        <v>30-39%</v>
      </c>
    </row>
    <row r="3054" spans="1:25" hidden="1" x14ac:dyDescent="0.3">
      <c r="A3054" t="s">
        <v>6470</v>
      </c>
      <c r="B3054" t="s">
        <v>3330</v>
      </c>
      <c r="C3054" t="s">
        <v>2880</v>
      </c>
      <c r="D3054" s="2">
        <v>44419</v>
      </c>
      <c r="E3054">
        <v>1145</v>
      </c>
      <c r="F3054" s="4">
        <v>0.35</v>
      </c>
      <c r="G3054" t="s">
        <v>2779</v>
      </c>
      <c r="H3054" t="s">
        <v>2780</v>
      </c>
      <c r="I3054" t="s">
        <v>525</v>
      </c>
      <c r="J3054" t="s">
        <v>2812</v>
      </c>
      <c r="K3054" t="s">
        <v>2781</v>
      </c>
      <c r="L3054" t="s">
        <v>23</v>
      </c>
      <c r="M3054">
        <v>3</v>
      </c>
      <c r="N3054">
        <v>36</v>
      </c>
      <c r="O3054" t="s">
        <v>3331</v>
      </c>
      <c r="P3054" t="s">
        <v>3332</v>
      </c>
      <c r="Q3054" s="7">
        <f>fact_orders[[#This Row],[Original Price]]*(1-fact_orders[[#This Row],[Discount%]])</f>
        <v>744.25</v>
      </c>
      <c r="R3054">
        <f>fact_orders[[#This Row],[Original Price]]*fact_orders[[#This Row],[Discount%]]</f>
        <v>400.75</v>
      </c>
      <c r="S3054">
        <f>YEAR(fact_orders[[#This Row],[Date]])</f>
        <v>2021</v>
      </c>
      <c r="T3054">
        <f>MONTH(fact_orders[[#This Row],[Date]])</f>
        <v>8</v>
      </c>
      <c r="U3054" t="str">
        <f>TEXT(fact_orders[[#This Row],[Date]],"mmm-yyyy")</f>
        <v>Aug-2021</v>
      </c>
      <c r="V3054" t="str">
        <f>"Q"&amp;ROUNDUP(MONTH(fact_orders[[#This Row],[Date]])/3,0)</f>
        <v>Q3</v>
      </c>
      <c r="W3054" t="str" cm="1">
        <f t="array" ref="W3054">_xlfn.IFS(
fact_orders[[#This Row],[dim_customers.Customer Age]]&lt;=25,"18-25",
fact_orders[[#This Row],[dim_customers.Customer Age]]&lt;=35,"26-35",
fact_orders[[#This Row],[dim_customers.Customer Age]]&lt;=45,"36-45",
fact_orders[[#This Row],[dim_customers.Customer Age]]&lt;=55,"46-55",
TRUE,"56+"
)</f>
        <v>36-45</v>
      </c>
      <c r="X3054" t="str" cm="1">
        <f t="array" ref="X3054">_xlfn.IFS(fact_orders[[#This Row],[Original Price]]&lt;250,"Under 250", fact_orders[[#This Row],[Original Price]]&lt;500, "250-499",fact_orders[[#This Row],[Original Price]]&lt;1000,"500-999",fact_orders[[#This Row],[Original Price]]&lt;2000,"1000-1999",TRUE,"2000+")</f>
        <v>1000-1999</v>
      </c>
      <c r="Y3054" t="str" cm="1">
        <f t="array" ref="Y3054">_xlfn.IFS(fact_orders[[#This Row],[Discount%]]&lt;0.2,"10-19%",fact_orders[[#This Row],[Discount%]]&lt;0.3,"20-29%",fact_orders[[#This Row],[Discount%]]&lt;0.4,"30-39%",fact_orders[[#This Row],[Discount%]]&lt;0.5,"40-49%",TRUE,"50%+")</f>
        <v>30-39%</v>
      </c>
    </row>
    <row r="3055" spans="1:25" hidden="1" x14ac:dyDescent="0.3">
      <c r="A3055" t="s">
        <v>6471</v>
      </c>
      <c r="B3055" t="s">
        <v>3333</v>
      </c>
      <c r="C3055" t="s">
        <v>2881</v>
      </c>
      <c r="D3055" s="2">
        <v>44407</v>
      </c>
      <c r="E3055">
        <v>1235</v>
      </c>
      <c r="F3055" s="4">
        <v>0.35</v>
      </c>
      <c r="G3055" t="s">
        <v>2779</v>
      </c>
      <c r="H3055" t="s">
        <v>2780</v>
      </c>
      <c r="I3055" t="s">
        <v>525</v>
      </c>
      <c r="J3055" t="s">
        <v>2812</v>
      </c>
      <c r="K3055" t="s">
        <v>2781</v>
      </c>
      <c r="L3055" t="s">
        <v>23</v>
      </c>
      <c r="M3055">
        <v>4</v>
      </c>
      <c r="N3055">
        <v>37</v>
      </c>
      <c r="O3055" t="s">
        <v>3331</v>
      </c>
      <c r="P3055" t="s">
        <v>3332</v>
      </c>
      <c r="Q3055" s="7">
        <f>fact_orders[[#This Row],[Original Price]]*(1-fact_orders[[#This Row],[Discount%]])</f>
        <v>802.75</v>
      </c>
      <c r="R3055">
        <f>fact_orders[[#This Row],[Original Price]]*fact_orders[[#This Row],[Discount%]]</f>
        <v>432.25</v>
      </c>
      <c r="S3055">
        <f>YEAR(fact_orders[[#This Row],[Date]])</f>
        <v>2021</v>
      </c>
      <c r="T3055">
        <f>MONTH(fact_orders[[#This Row],[Date]])</f>
        <v>7</v>
      </c>
      <c r="U3055" t="str">
        <f>TEXT(fact_orders[[#This Row],[Date]],"mmm-yyyy")</f>
        <v>Jul-2021</v>
      </c>
      <c r="V3055" t="str">
        <f>"Q"&amp;ROUNDUP(MONTH(fact_orders[[#This Row],[Date]])/3,0)</f>
        <v>Q3</v>
      </c>
      <c r="W3055" t="str" cm="1">
        <f t="array" ref="W3055">_xlfn.IFS(
fact_orders[[#This Row],[dim_customers.Customer Age]]&lt;=25,"18-25",
fact_orders[[#This Row],[dim_customers.Customer Age]]&lt;=35,"26-35",
fact_orders[[#This Row],[dim_customers.Customer Age]]&lt;=45,"36-45",
fact_orders[[#This Row],[dim_customers.Customer Age]]&lt;=55,"46-55",
TRUE,"56+"
)</f>
        <v>36-45</v>
      </c>
      <c r="X3055" t="str" cm="1">
        <f t="array" ref="X3055">_xlfn.IFS(fact_orders[[#This Row],[Original Price]]&lt;250,"Under 250", fact_orders[[#This Row],[Original Price]]&lt;500, "250-499",fact_orders[[#This Row],[Original Price]]&lt;1000,"500-999",fact_orders[[#This Row],[Original Price]]&lt;2000,"1000-1999",TRUE,"2000+")</f>
        <v>1000-1999</v>
      </c>
      <c r="Y3055" t="str" cm="1">
        <f t="array" ref="Y3055">_xlfn.IFS(fact_orders[[#This Row],[Discount%]]&lt;0.2,"10-19%",fact_orders[[#This Row],[Discount%]]&lt;0.3,"20-29%",fact_orders[[#This Row],[Discount%]]&lt;0.4,"30-39%",fact_orders[[#This Row],[Discount%]]&lt;0.5,"40-49%",TRUE,"50%+")</f>
        <v>30-39%</v>
      </c>
    </row>
    <row r="3056" spans="1:25" hidden="1" x14ac:dyDescent="0.3">
      <c r="A3056" t="s">
        <v>6472</v>
      </c>
      <c r="B3056" t="s">
        <v>3334</v>
      </c>
      <c r="C3056" t="s">
        <v>2881</v>
      </c>
      <c r="D3056" s="2">
        <v>44812</v>
      </c>
      <c r="E3056">
        <v>1564</v>
      </c>
      <c r="F3056" s="4">
        <v>0.35</v>
      </c>
      <c r="G3056" t="s">
        <v>2779</v>
      </c>
      <c r="H3056" t="s">
        <v>2780</v>
      </c>
      <c r="I3056" t="s">
        <v>525</v>
      </c>
      <c r="J3056" t="s">
        <v>2812</v>
      </c>
      <c r="K3056" t="s">
        <v>2781</v>
      </c>
      <c r="L3056" t="s">
        <v>23</v>
      </c>
      <c r="M3056">
        <v>4</v>
      </c>
      <c r="N3056">
        <v>26</v>
      </c>
      <c r="O3056" t="s">
        <v>3331</v>
      </c>
      <c r="P3056" t="s">
        <v>3332</v>
      </c>
      <c r="Q3056" s="7">
        <f>fact_orders[[#This Row],[Original Price]]*(1-fact_orders[[#This Row],[Discount%]])</f>
        <v>1016.6</v>
      </c>
      <c r="R3056">
        <f>fact_orders[[#This Row],[Original Price]]*fact_orders[[#This Row],[Discount%]]</f>
        <v>547.4</v>
      </c>
      <c r="S3056">
        <f>YEAR(fact_orders[[#This Row],[Date]])</f>
        <v>2022</v>
      </c>
      <c r="T3056">
        <f>MONTH(fact_orders[[#This Row],[Date]])</f>
        <v>9</v>
      </c>
      <c r="U3056" t="str">
        <f>TEXT(fact_orders[[#This Row],[Date]],"mmm-yyyy")</f>
        <v>Sep-2022</v>
      </c>
      <c r="V3056" t="str">
        <f>"Q"&amp;ROUNDUP(MONTH(fact_orders[[#This Row],[Date]])/3,0)</f>
        <v>Q3</v>
      </c>
      <c r="W3056" t="str" cm="1">
        <f t="array" ref="W3056">_xlfn.IFS(
fact_orders[[#This Row],[dim_customers.Customer Age]]&lt;=25,"18-25",
fact_orders[[#This Row],[dim_customers.Customer Age]]&lt;=35,"26-35",
fact_orders[[#This Row],[dim_customers.Customer Age]]&lt;=45,"36-45",
fact_orders[[#This Row],[dim_customers.Customer Age]]&lt;=55,"46-55",
TRUE,"56+"
)</f>
        <v>26-35</v>
      </c>
      <c r="X3056" t="str" cm="1">
        <f t="array" ref="X3056">_xlfn.IFS(fact_orders[[#This Row],[Original Price]]&lt;250,"Under 250", fact_orders[[#This Row],[Original Price]]&lt;500, "250-499",fact_orders[[#This Row],[Original Price]]&lt;1000,"500-999",fact_orders[[#This Row],[Original Price]]&lt;2000,"1000-1999",TRUE,"2000+")</f>
        <v>1000-1999</v>
      </c>
      <c r="Y3056" t="str" cm="1">
        <f t="array" ref="Y3056">_xlfn.IFS(fact_orders[[#This Row],[Discount%]]&lt;0.2,"10-19%",fact_orders[[#This Row],[Discount%]]&lt;0.3,"20-29%",fact_orders[[#This Row],[Discount%]]&lt;0.4,"30-39%",fact_orders[[#This Row],[Discount%]]&lt;0.5,"40-49%",TRUE,"50%+")</f>
        <v>30-39%</v>
      </c>
    </row>
    <row r="3057" spans="1:25" hidden="1" x14ac:dyDescent="0.3">
      <c r="A3057" t="s">
        <v>6473</v>
      </c>
      <c r="B3057" t="s">
        <v>3335</v>
      </c>
      <c r="C3057" t="s">
        <v>2881</v>
      </c>
      <c r="D3057" s="2">
        <v>44419</v>
      </c>
      <c r="E3057">
        <v>654</v>
      </c>
      <c r="F3057" s="4">
        <v>0.35</v>
      </c>
      <c r="G3057" t="s">
        <v>2779</v>
      </c>
      <c r="H3057" t="s">
        <v>2780</v>
      </c>
      <c r="I3057" t="s">
        <v>525</v>
      </c>
      <c r="J3057" t="s">
        <v>2812</v>
      </c>
      <c r="K3057" t="s">
        <v>2781</v>
      </c>
      <c r="L3057" t="s">
        <v>23</v>
      </c>
      <c r="M3057">
        <v>4</v>
      </c>
      <c r="N3057">
        <v>27</v>
      </c>
      <c r="O3057" t="s">
        <v>3331</v>
      </c>
      <c r="P3057" t="s">
        <v>3332</v>
      </c>
      <c r="Q3057" s="7">
        <f>fact_orders[[#This Row],[Original Price]]*(1-fact_orders[[#This Row],[Discount%]])</f>
        <v>425.1</v>
      </c>
      <c r="R3057">
        <f>fact_orders[[#This Row],[Original Price]]*fact_orders[[#This Row],[Discount%]]</f>
        <v>228.89999999999998</v>
      </c>
      <c r="S3057">
        <f>YEAR(fact_orders[[#This Row],[Date]])</f>
        <v>2021</v>
      </c>
      <c r="T3057">
        <f>MONTH(fact_orders[[#This Row],[Date]])</f>
        <v>8</v>
      </c>
      <c r="U3057" t="str">
        <f>TEXT(fact_orders[[#This Row],[Date]],"mmm-yyyy")</f>
        <v>Aug-2021</v>
      </c>
      <c r="V3057" t="str">
        <f>"Q"&amp;ROUNDUP(MONTH(fact_orders[[#This Row],[Date]])/3,0)</f>
        <v>Q3</v>
      </c>
      <c r="W3057" t="str" cm="1">
        <f t="array" ref="W3057">_xlfn.IFS(
fact_orders[[#This Row],[dim_customers.Customer Age]]&lt;=25,"18-25",
fact_orders[[#This Row],[dim_customers.Customer Age]]&lt;=35,"26-35",
fact_orders[[#This Row],[dim_customers.Customer Age]]&lt;=45,"36-45",
fact_orders[[#This Row],[dim_customers.Customer Age]]&lt;=55,"46-55",
TRUE,"56+"
)</f>
        <v>26-35</v>
      </c>
      <c r="X3057" t="str" cm="1">
        <f t="array" ref="X3057">_xlfn.IFS(fact_orders[[#This Row],[Original Price]]&lt;250,"Under 250", fact_orders[[#This Row],[Original Price]]&lt;500, "250-499",fact_orders[[#This Row],[Original Price]]&lt;1000,"500-999",fact_orders[[#This Row],[Original Price]]&lt;2000,"1000-1999",TRUE,"2000+")</f>
        <v>500-999</v>
      </c>
      <c r="Y3057" t="str" cm="1">
        <f t="array" ref="Y3057">_xlfn.IFS(fact_orders[[#This Row],[Discount%]]&lt;0.2,"10-19%",fact_orders[[#This Row],[Discount%]]&lt;0.3,"20-29%",fact_orders[[#This Row],[Discount%]]&lt;0.4,"30-39%",fact_orders[[#This Row],[Discount%]]&lt;0.5,"40-49%",TRUE,"50%+")</f>
        <v>30-39%</v>
      </c>
    </row>
    <row r="3058" spans="1:25" hidden="1" x14ac:dyDescent="0.3">
      <c r="A3058" t="s">
        <v>6474</v>
      </c>
      <c r="B3058" t="s">
        <v>3336</v>
      </c>
      <c r="C3058" t="s">
        <v>2881</v>
      </c>
      <c r="D3058" s="2">
        <v>44952</v>
      </c>
      <c r="E3058">
        <v>854</v>
      </c>
      <c r="F3058" s="4">
        <v>0.35</v>
      </c>
      <c r="G3058" t="s">
        <v>2779</v>
      </c>
      <c r="H3058" t="s">
        <v>2780</v>
      </c>
      <c r="I3058" t="s">
        <v>525</v>
      </c>
      <c r="J3058" t="s">
        <v>2812</v>
      </c>
      <c r="K3058" t="s">
        <v>2781</v>
      </c>
      <c r="L3058" t="s">
        <v>23</v>
      </c>
      <c r="M3058">
        <v>4</v>
      </c>
      <c r="N3058">
        <v>28</v>
      </c>
      <c r="O3058" t="s">
        <v>3337</v>
      </c>
      <c r="P3058" t="s">
        <v>3332</v>
      </c>
      <c r="Q3058" s="7">
        <f>fact_orders[[#This Row],[Original Price]]*(1-fact_orders[[#This Row],[Discount%]])</f>
        <v>555.1</v>
      </c>
      <c r="R3058">
        <f>fact_orders[[#This Row],[Original Price]]*fact_orders[[#This Row],[Discount%]]</f>
        <v>298.89999999999998</v>
      </c>
      <c r="S3058">
        <f>YEAR(fact_orders[[#This Row],[Date]])</f>
        <v>2023</v>
      </c>
      <c r="T3058">
        <f>MONTH(fact_orders[[#This Row],[Date]])</f>
        <v>1</v>
      </c>
      <c r="U3058" t="str">
        <f>TEXT(fact_orders[[#This Row],[Date]],"mmm-yyyy")</f>
        <v>Jan-2023</v>
      </c>
      <c r="V3058" t="str">
        <f>"Q"&amp;ROUNDUP(MONTH(fact_orders[[#This Row],[Date]])/3,0)</f>
        <v>Q1</v>
      </c>
      <c r="W3058" t="str" cm="1">
        <f t="array" ref="W3058">_xlfn.IFS(
fact_orders[[#This Row],[dim_customers.Customer Age]]&lt;=25,"18-25",
fact_orders[[#This Row],[dim_customers.Customer Age]]&lt;=35,"26-35",
fact_orders[[#This Row],[dim_customers.Customer Age]]&lt;=45,"36-45",
fact_orders[[#This Row],[dim_customers.Customer Age]]&lt;=55,"46-55",
TRUE,"56+"
)</f>
        <v>26-35</v>
      </c>
      <c r="X3058" t="str" cm="1">
        <f t="array" ref="X3058">_xlfn.IFS(fact_orders[[#This Row],[Original Price]]&lt;250,"Under 250", fact_orders[[#This Row],[Original Price]]&lt;500, "250-499",fact_orders[[#This Row],[Original Price]]&lt;1000,"500-999",fact_orders[[#This Row],[Original Price]]&lt;2000,"1000-1999",TRUE,"2000+")</f>
        <v>500-999</v>
      </c>
      <c r="Y3058" t="str" cm="1">
        <f t="array" ref="Y3058">_xlfn.IFS(fact_orders[[#This Row],[Discount%]]&lt;0.2,"10-19%",fact_orders[[#This Row],[Discount%]]&lt;0.3,"20-29%",fact_orders[[#This Row],[Discount%]]&lt;0.4,"30-39%",fact_orders[[#This Row],[Discount%]]&lt;0.5,"40-49%",TRUE,"50%+")</f>
        <v>30-39%</v>
      </c>
    </row>
    <row r="3059" spans="1:25" hidden="1" x14ac:dyDescent="0.3">
      <c r="A3059" t="s">
        <v>6475</v>
      </c>
      <c r="B3059" t="s">
        <v>3338</v>
      </c>
      <c r="C3059" t="s">
        <v>2881</v>
      </c>
      <c r="D3059" s="2">
        <v>44958</v>
      </c>
      <c r="E3059">
        <v>475</v>
      </c>
      <c r="F3059" s="4">
        <v>0.3</v>
      </c>
      <c r="G3059" t="s">
        <v>2779</v>
      </c>
      <c r="H3059" t="s">
        <v>2780</v>
      </c>
      <c r="I3059" t="s">
        <v>525</v>
      </c>
      <c r="J3059" t="s">
        <v>2812</v>
      </c>
      <c r="K3059" t="s">
        <v>2781</v>
      </c>
      <c r="L3059" t="s">
        <v>23</v>
      </c>
      <c r="M3059">
        <v>4</v>
      </c>
      <c r="N3059">
        <v>29</v>
      </c>
      <c r="O3059" t="s">
        <v>3337</v>
      </c>
      <c r="P3059" t="s">
        <v>3332</v>
      </c>
      <c r="Q3059" s="7">
        <f>fact_orders[[#This Row],[Original Price]]*(1-fact_orders[[#This Row],[Discount%]])</f>
        <v>332.5</v>
      </c>
      <c r="R3059">
        <f>fact_orders[[#This Row],[Original Price]]*fact_orders[[#This Row],[Discount%]]</f>
        <v>142.5</v>
      </c>
      <c r="S3059">
        <f>YEAR(fact_orders[[#This Row],[Date]])</f>
        <v>2023</v>
      </c>
      <c r="T3059">
        <f>MONTH(fact_orders[[#This Row],[Date]])</f>
        <v>2</v>
      </c>
      <c r="U3059" t="str">
        <f>TEXT(fact_orders[[#This Row],[Date]],"mmm-yyyy")</f>
        <v>Feb-2023</v>
      </c>
      <c r="V3059" t="str">
        <f>"Q"&amp;ROUNDUP(MONTH(fact_orders[[#This Row],[Date]])/3,0)</f>
        <v>Q1</v>
      </c>
      <c r="W3059" t="str" cm="1">
        <f t="array" ref="W3059">_xlfn.IFS(
fact_orders[[#This Row],[dim_customers.Customer Age]]&lt;=25,"18-25",
fact_orders[[#This Row],[dim_customers.Customer Age]]&lt;=35,"26-35",
fact_orders[[#This Row],[dim_customers.Customer Age]]&lt;=45,"36-45",
fact_orders[[#This Row],[dim_customers.Customer Age]]&lt;=55,"46-55",
TRUE,"56+"
)</f>
        <v>26-35</v>
      </c>
      <c r="X3059" t="str" cm="1">
        <f t="array" ref="X3059">_xlfn.IFS(fact_orders[[#This Row],[Original Price]]&lt;250,"Under 250", fact_orders[[#This Row],[Original Price]]&lt;500, "250-499",fact_orders[[#This Row],[Original Price]]&lt;1000,"500-999",fact_orders[[#This Row],[Original Price]]&lt;2000,"1000-1999",TRUE,"2000+")</f>
        <v>250-499</v>
      </c>
      <c r="Y3059" t="str" cm="1">
        <f t="array" ref="Y3059">_xlfn.IFS(fact_orders[[#This Row],[Discount%]]&lt;0.2,"10-19%",fact_orders[[#This Row],[Discount%]]&lt;0.3,"20-29%",fact_orders[[#This Row],[Discount%]]&lt;0.4,"30-39%",fact_orders[[#This Row],[Discount%]]&lt;0.5,"40-49%",TRUE,"50%+")</f>
        <v>30-39%</v>
      </c>
    </row>
    <row r="3060" spans="1:25" hidden="1" x14ac:dyDescent="0.3">
      <c r="A3060" t="s">
        <v>6476</v>
      </c>
      <c r="B3060" t="s">
        <v>3339</v>
      </c>
      <c r="C3060" t="s">
        <v>2882</v>
      </c>
      <c r="D3060" s="2">
        <v>44464</v>
      </c>
      <c r="E3060">
        <v>349</v>
      </c>
      <c r="F3060" s="4">
        <v>0.3</v>
      </c>
      <c r="G3060" t="s">
        <v>2779</v>
      </c>
      <c r="H3060" t="s">
        <v>2780</v>
      </c>
      <c r="I3060" t="s">
        <v>525</v>
      </c>
      <c r="J3060" t="s">
        <v>2812</v>
      </c>
      <c r="K3060" t="s">
        <v>2781</v>
      </c>
      <c r="L3060" t="s">
        <v>1293</v>
      </c>
      <c r="M3060">
        <v>5</v>
      </c>
      <c r="N3060">
        <v>30</v>
      </c>
      <c r="O3060" t="s">
        <v>3337</v>
      </c>
      <c r="P3060" t="s">
        <v>3332</v>
      </c>
      <c r="Q3060" s="7">
        <f>fact_orders[[#This Row],[Original Price]]*(1-fact_orders[[#This Row],[Discount%]])</f>
        <v>244.29999999999998</v>
      </c>
      <c r="R3060">
        <f>fact_orders[[#This Row],[Original Price]]*fact_orders[[#This Row],[Discount%]]</f>
        <v>104.7</v>
      </c>
      <c r="S3060">
        <f>YEAR(fact_orders[[#This Row],[Date]])</f>
        <v>2021</v>
      </c>
      <c r="T3060">
        <f>MONTH(fact_orders[[#This Row],[Date]])</f>
        <v>9</v>
      </c>
      <c r="U3060" t="str">
        <f>TEXT(fact_orders[[#This Row],[Date]],"mmm-yyyy")</f>
        <v>Sep-2021</v>
      </c>
      <c r="V3060" t="str">
        <f>"Q"&amp;ROUNDUP(MONTH(fact_orders[[#This Row],[Date]])/3,0)</f>
        <v>Q3</v>
      </c>
      <c r="W3060" t="str" cm="1">
        <f t="array" ref="W3060">_xlfn.IFS(
fact_orders[[#This Row],[dim_customers.Customer Age]]&lt;=25,"18-25",
fact_orders[[#This Row],[dim_customers.Customer Age]]&lt;=35,"26-35",
fact_orders[[#This Row],[dim_customers.Customer Age]]&lt;=45,"36-45",
fact_orders[[#This Row],[dim_customers.Customer Age]]&lt;=55,"46-55",
TRUE,"56+"
)</f>
        <v>26-35</v>
      </c>
      <c r="X3060" t="str" cm="1">
        <f t="array" ref="X3060">_xlfn.IFS(fact_orders[[#This Row],[Original Price]]&lt;250,"Under 250", fact_orders[[#This Row],[Original Price]]&lt;500, "250-499",fact_orders[[#This Row],[Original Price]]&lt;1000,"500-999",fact_orders[[#This Row],[Original Price]]&lt;2000,"1000-1999",TRUE,"2000+")</f>
        <v>250-499</v>
      </c>
      <c r="Y3060" t="str" cm="1">
        <f t="array" ref="Y3060">_xlfn.IFS(fact_orders[[#This Row],[Discount%]]&lt;0.2,"10-19%",fact_orders[[#This Row],[Discount%]]&lt;0.3,"20-29%",fact_orders[[#This Row],[Discount%]]&lt;0.4,"30-39%",fact_orders[[#This Row],[Discount%]]&lt;0.5,"40-49%",TRUE,"50%+")</f>
        <v>30-39%</v>
      </c>
    </row>
    <row r="3061" spans="1:25" hidden="1" x14ac:dyDescent="0.3">
      <c r="A3061" t="s">
        <v>6477</v>
      </c>
      <c r="B3061" t="s">
        <v>3340</v>
      </c>
      <c r="C3061" t="s">
        <v>2883</v>
      </c>
      <c r="D3061" s="2">
        <v>44971</v>
      </c>
      <c r="E3061">
        <v>350</v>
      </c>
      <c r="F3061" s="4">
        <v>0.3</v>
      </c>
      <c r="G3061" t="s">
        <v>2779</v>
      </c>
      <c r="H3061" t="s">
        <v>2780</v>
      </c>
      <c r="I3061" t="s">
        <v>525</v>
      </c>
      <c r="J3061" t="s">
        <v>79</v>
      </c>
      <c r="K3061" t="s">
        <v>2781</v>
      </c>
      <c r="L3061" t="s">
        <v>1293</v>
      </c>
      <c r="M3061">
        <v>3</v>
      </c>
      <c r="N3061">
        <v>31</v>
      </c>
      <c r="O3061" t="s">
        <v>3341</v>
      </c>
      <c r="P3061" t="s">
        <v>3332</v>
      </c>
      <c r="Q3061" s="7">
        <f>fact_orders[[#This Row],[Original Price]]*(1-fact_orders[[#This Row],[Discount%]])</f>
        <v>244.99999999999997</v>
      </c>
      <c r="R3061">
        <f>fact_orders[[#This Row],[Original Price]]*fact_orders[[#This Row],[Discount%]]</f>
        <v>105</v>
      </c>
      <c r="S3061">
        <f>YEAR(fact_orders[[#This Row],[Date]])</f>
        <v>2023</v>
      </c>
      <c r="T3061">
        <f>MONTH(fact_orders[[#This Row],[Date]])</f>
        <v>2</v>
      </c>
      <c r="U3061" t="str">
        <f>TEXT(fact_orders[[#This Row],[Date]],"mmm-yyyy")</f>
        <v>Feb-2023</v>
      </c>
      <c r="V3061" t="str">
        <f>"Q"&amp;ROUNDUP(MONTH(fact_orders[[#This Row],[Date]])/3,0)</f>
        <v>Q1</v>
      </c>
      <c r="W3061" t="str" cm="1">
        <f t="array" ref="W3061">_xlfn.IFS(
fact_orders[[#This Row],[dim_customers.Customer Age]]&lt;=25,"18-25",
fact_orders[[#This Row],[dim_customers.Customer Age]]&lt;=35,"26-35",
fact_orders[[#This Row],[dim_customers.Customer Age]]&lt;=45,"36-45",
fact_orders[[#This Row],[dim_customers.Customer Age]]&lt;=55,"46-55",
TRUE,"56+"
)</f>
        <v>26-35</v>
      </c>
      <c r="X3061" t="str" cm="1">
        <f t="array" ref="X3061">_xlfn.IFS(fact_orders[[#This Row],[Original Price]]&lt;250,"Under 250", fact_orders[[#This Row],[Original Price]]&lt;500, "250-499",fact_orders[[#This Row],[Original Price]]&lt;1000,"500-999",fact_orders[[#This Row],[Original Price]]&lt;2000,"1000-1999",TRUE,"2000+")</f>
        <v>250-499</v>
      </c>
      <c r="Y3061" t="str" cm="1">
        <f t="array" ref="Y3061">_xlfn.IFS(fact_orders[[#This Row],[Discount%]]&lt;0.2,"10-19%",fact_orders[[#This Row],[Discount%]]&lt;0.3,"20-29%",fact_orders[[#This Row],[Discount%]]&lt;0.4,"30-39%",fact_orders[[#This Row],[Discount%]]&lt;0.5,"40-49%",TRUE,"50%+")</f>
        <v>30-39%</v>
      </c>
    </row>
    <row r="3062" spans="1:25" hidden="1" x14ac:dyDescent="0.3">
      <c r="A3062" t="s">
        <v>6478</v>
      </c>
      <c r="B3062" t="s">
        <v>3342</v>
      </c>
      <c r="C3062" t="s">
        <v>2884</v>
      </c>
      <c r="D3062" s="2">
        <v>44414</v>
      </c>
      <c r="E3062">
        <v>351</v>
      </c>
      <c r="F3062" s="4">
        <v>0.3</v>
      </c>
      <c r="G3062" t="s">
        <v>2779</v>
      </c>
      <c r="H3062" t="s">
        <v>2780</v>
      </c>
      <c r="I3062" t="s">
        <v>525</v>
      </c>
      <c r="J3062" t="s">
        <v>79</v>
      </c>
      <c r="K3062" t="s">
        <v>2781</v>
      </c>
      <c r="L3062" t="s">
        <v>1293</v>
      </c>
      <c r="M3062">
        <v>2</v>
      </c>
      <c r="N3062">
        <v>32</v>
      </c>
      <c r="O3062" t="s">
        <v>3341</v>
      </c>
      <c r="P3062" t="s">
        <v>3332</v>
      </c>
      <c r="Q3062" s="7">
        <f>fact_orders[[#This Row],[Original Price]]*(1-fact_orders[[#This Row],[Discount%]])</f>
        <v>245.7</v>
      </c>
      <c r="R3062">
        <f>fact_orders[[#This Row],[Original Price]]*fact_orders[[#This Row],[Discount%]]</f>
        <v>105.3</v>
      </c>
      <c r="S3062">
        <f>YEAR(fact_orders[[#This Row],[Date]])</f>
        <v>2021</v>
      </c>
      <c r="T3062">
        <f>MONTH(fact_orders[[#This Row],[Date]])</f>
        <v>8</v>
      </c>
      <c r="U3062" t="str">
        <f>TEXT(fact_orders[[#This Row],[Date]],"mmm-yyyy")</f>
        <v>Aug-2021</v>
      </c>
      <c r="V3062" t="str">
        <f>"Q"&amp;ROUNDUP(MONTH(fact_orders[[#This Row],[Date]])/3,0)</f>
        <v>Q3</v>
      </c>
      <c r="W3062" t="str" cm="1">
        <f t="array" ref="W3062">_xlfn.IFS(
fact_orders[[#This Row],[dim_customers.Customer Age]]&lt;=25,"18-25",
fact_orders[[#This Row],[dim_customers.Customer Age]]&lt;=35,"26-35",
fact_orders[[#This Row],[dim_customers.Customer Age]]&lt;=45,"36-45",
fact_orders[[#This Row],[dim_customers.Customer Age]]&lt;=55,"46-55",
TRUE,"56+"
)</f>
        <v>26-35</v>
      </c>
      <c r="X3062" t="str" cm="1">
        <f t="array" ref="X3062">_xlfn.IFS(fact_orders[[#This Row],[Original Price]]&lt;250,"Under 250", fact_orders[[#This Row],[Original Price]]&lt;500, "250-499",fact_orders[[#This Row],[Original Price]]&lt;1000,"500-999",fact_orders[[#This Row],[Original Price]]&lt;2000,"1000-1999",TRUE,"2000+")</f>
        <v>250-499</v>
      </c>
      <c r="Y3062" t="str" cm="1">
        <f t="array" ref="Y3062">_xlfn.IFS(fact_orders[[#This Row],[Discount%]]&lt;0.2,"10-19%",fact_orders[[#This Row],[Discount%]]&lt;0.3,"20-29%",fact_orders[[#This Row],[Discount%]]&lt;0.4,"30-39%",fact_orders[[#This Row],[Discount%]]&lt;0.5,"40-49%",TRUE,"50%+")</f>
        <v>30-39%</v>
      </c>
    </row>
    <row r="3063" spans="1:25" hidden="1" x14ac:dyDescent="0.3">
      <c r="A3063" t="s">
        <v>6479</v>
      </c>
      <c r="B3063" t="s">
        <v>3343</v>
      </c>
      <c r="C3063" t="s">
        <v>2885</v>
      </c>
      <c r="D3063" s="2">
        <v>44417</v>
      </c>
      <c r="E3063">
        <v>352</v>
      </c>
      <c r="F3063" s="4">
        <v>0.3</v>
      </c>
      <c r="G3063" t="s">
        <v>2779</v>
      </c>
      <c r="H3063" t="s">
        <v>2780</v>
      </c>
      <c r="I3063" t="s">
        <v>525</v>
      </c>
      <c r="J3063" t="s">
        <v>79</v>
      </c>
      <c r="K3063" t="s">
        <v>2789</v>
      </c>
      <c r="L3063" t="s">
        <v>188</v>
      </c>
      <c r="M3063">
        <v>5</v>
      </c>
      <c r="N3063">
        <v>33</v>
      </c>
      <c r="O3063" t="s">
        <v>3341</v>
      </c>
      <c r="P3063" t="s">
        <v>3332</v>
      </c>
      <c r="Q3063" s="7">
        <f>fact_orders[[#This Row],[Original Price]]*(1-fact_orders[[#This Row],[Discount%]])</f>
        <v>246.39999999999998</v>
      </c>
      <c r="R3063">
        <f>fact_orders[[#This Row],[Original Price]]*fact_orders[[#This Row],[Discount%]]</f>
        <v>105.6</v>
      </c>
      <c r="S3063">
        <f>YEAR(fact_orders[[#This Row],[Date]])</f>
        <v>2021</v>
      </c>
      <c r="T3063">
        <f>MONTH(fact_orders[[#This Row],[Date]])</f>
        <v>8</v>
      </c>
      <c r="U3063" t="str">
        <f>TEXT(fact_orders[[#This Row],[Date]],"mmm-yyyy")</f>
        <v>Aug-2021</v>
      </c>
      <c r="V3063" t="str">
        <f>"Q"&amp;ROUNDUP(MONTH(fact_orders[[#This Row],[Date]])/3,0)</f>
        <v>Q3</v>
      </c>
      <c r="W3063" t="str" cm="1">
        <f t="array" ref="W3063">_xlfn.IFS(
fact_orders[[#This Row],[dim_customers.Customer Age]]&lt;=25,"18-25",
fact_orders[[#This Row],[dim_customers.Customer Age]]&lt;=35,"26-35",
fact_orders[[#This Row],[dim_customers.Customer Age]]&lt;=45,"36-45",
fact_orders[[#This Row],[dim_customers.Customer Age]]&lt;=55,"46-55",
TRUE,"56+"
)</f>
        <v>26-35</v>
      </c>
      <c r="X3063" t="str" cm="1">
        <f t="array" ref="X3063">_xlfn.IFS(fact_orders[[#This Row],[Original Price]]&lt;250,"Under 250", fact_orders[[#This Row],[Original Price]]&lt;500, "250-499",fact_orders[[#This Row],[Original Price]]&lt;1000,"500-999",fact_orders[[#This Row],[Original Price]]&lt;2000,"1000-1999",TRUE,"2000+")</f>
        <v>250-499</v>
      </c>
      <c r="Y3063" t="str" cm="1">
        <f t="array" ref="Y3063">_xlfn.IFS(fact_orders[[#This Row],[Discount%]]&lt;0.2,"10-19%",fact_orders[[#This Row],[Discount%]]&lt;0.3,"20-29%",fact_orders[[#This Row],[Discount%]]&lt;0.4,"30-39%",fact_orders[[#This Row],[Discount%]]&lt;0.5,"40-49%",TRUE,"50%+")</f>
        <v>30-39%</v>
      </c>
    </row>
    <row r="3064" spans="1:25" hidden="1" x14ac:dyDescent="0.3">
      <c r="A3064" t="s">
        <v>6480</v>
      </c>
      <c r="B3064" t="s">
        <v>3344</v>
      </c>
      <c r="C3064" t="s">
        <v>2886</v>
      </c>
      <c r="D3064" s="2">
        <v>44549</v>
      </c>
      <c r="E3064">
        <v>353</v>
      </c>
      <c r="F3064" s="4">
        <v>0.3</v>
      </c>
      <c r="G3064" t="s">
        <v>2779</v>
      </c>
      <c r="H3064" t="s">
        <v>2780</v>
      </c>
      <c r="I3064" t="s">
        <v>525</v>
      </c>
      <c r="J3064" t="s">
        <v>79</v>
      </c>
      <c r="K3064" t="s">
        <v>2789</v>
      </c>
      <c r="L3064" t="s">
        <v>188</v>
      </c>
      <c r="M3064">
        <v>4</v>
      </c>
      <c r="N3064">
        <v>44</v>
      </c>
      <c r="O3064" t="s">
        <v>3345</v>
      </c>
      <c r="P3064" t="s">
        <v>3332</v>
      </c>
      <c r="Q3064" s="7">
        <f>fact_orders[[#This Row],[Original Price]]*(1-fact_orders[[#This Row],[Discount%]])</f>
        <v>247.1</v>
      </c>
      <c r="R3064">
        <f>fact_orders[[#This Row],[Original Price]]*fact_orders[[#This Row],[Discount%]]</f>
        <v>105.89999999999999</v>
      </c>
      <c r="S3064">
        <f>YEAR(fact_orders[[#This Row],[Date]])</f>
        <v>2021</v>
      </c>
      <c r="T3064">
        <f>MONTH(fact_orders[[#This Row],[Date]])</f>
        <v>12</v>
      </c>
      <c r="U3064" t="str">
        <f>TEXT(fact_orders[[#This Row],[Date]],"mmm-yyyy")</f>
        <v>Dec-2021</v>
      </c>
      <c r="V3064" t="str">
        <f>"Q"&amp;ROUNDUP(MONTH(fact_orders[[#This Row],[Date]])/3,0)</f>
        <v>Q4</v>
      </c>
      <c r="W3064" t="str" cm="1">
        <f t="array" ref="W3064">_xlfn.IFS(
fact_orders[[#This Row],[dim_customers.Customer Age]]&lt;=25,"18-25",
fact_orders[[#This Row],[dim_customers.Customer Age]]&lt;=35,"26-35",
fact_orders[[#This Row],[dim_customers.Customer Age]]&lt;=45,"36-45",
fact_orders[[#This Row],[dim_customers.Customer Age]]&lt;=55,"46-55",
TRUE,"56+"
)</f>
        <v>36-45</v>
      </c>
      <c r="X3064" t="str" cm="1">
        <f t="array" ref="X3064">_xlfn.IFS(fact_orders[[#This Row],[Original Price]]&lt;250,"Under 250", fact_orders[[#This Row],[Original Price]]&lt;500, "250-499",fact_orders[[#This Row],[Original Price]]&lt;1000,"500-999",fact_orders[[#This Row],[Original Price]]&lt;2000,"1000-1999",TRUE,"2000+")</f>
        <v>250-499</v>
      </c>
      <c r="Y3064" t="str" cm="1">
        <f t="array" ref="Y3064">_xlfn.IFS(fact_orders[[#This Row],[Discount%]]&lt;0.2,"10-19%",fact_orders[[#This Row],[Discount%]]&lt;0.3,"20-29%",fact_orders[[#This Row],[Discount%]]&lt;0.4,"30-39%",fact_orders[[#This Row],[Discount%]]&lt;0.5,"40-49%",TRUE,"50%+")</f>
        <v>30-39%</v>
      </c>
    </row>
    <row r="3065" spans="1:25" hidden="1" x14ac:dyDescent="0.3">
      <c r="A3065" t="s">
        <v>6481</v>
      </c>
      <c r="B3065" t="s">
        <v>3346</v>
      </c>
      <c r="C3065" t="s">
        <v>2887</v>
      </c>
      <c r="D3065" s="2">
        <v>44447</v>
      </c>
      <c r="E3065">
        <v>354</v>
      </c>
      <c r="F3065" s="4">
        <v>0.3</v>
      </c>
      <c r="G3065" t="s">
        <v>2779</v>
      </c>
      <c r="H3065" t="s">
        <v>2780</v>
      </c>
      <c r="I3065" t="s">
        <v>525</v>
      </c>
      <c r="J3065" t="s">
        <v>79</v>
      </c>
      <c r="K3065" t="s">
        <v>2789</v>
      </c>
      <c r="L3065" t="s">
        <v>188</v>
      </c>
      <c r="M3065">
        <v>3</v>
      </c>
      <c r="N3065">
        <v>45</v>
      </c>
      <c r="O3065" t="s">
        <v>3345</v>
      </c>
      <c r="P3065" t="s">
        <v>3332</v>
      </c>
      <c r="Q3065" s="7">
        <f>fact_orders[[#This Row],[Original Price]]*(1-fact_orders[[#This Row],[Discount%]])</f>
        <v>247.79999999999998</v>
      </c>
      <c r="R3065">
        <f>fact_orders[[#This Row],[Original Price]]*fact_orders[[#This Row],[Discount%]]</f>
        <v>106.2</v>
      </c>
      <c r="S3065">
        <f>YEAR(fact_orders[[#This Row],[Date]])</f>
        <v>2021</v>
      </c>
      <c r="T3065">
        <f>MONTH(fact_orders[[#This Row],[Date]])</f>
        <v>9</v>
      </c>
      <c r="U3065" t="str">
        <f>TEXT(fact_orders[[#This Row],[Date]],"mmm-yyyy")</f>
        <v>Sep-2021</v>
      </c>
      <c r="V3065" t="str">
        <f>"Q"&amp;ROUNDUP(MONTH(fact_orders[[#This Row],[Date]])/3,0)</f>
        <v>Q3</v>
      </c>
      <c r="W3065" t="str" cm="1">
        <f t="array" ref="W3065">_xlfn.IFS(
fact_orders[[#This Row],[dim_customers.Customer Age]]&lt;=25,"18-25",
fact_orders[[#This Row],[dim_customers.Customer Age]]&lt;=35,"26-35",
fact_orders[[#This Row],[dim_customers.Customer Age]]&lt;=45,"36-45",
fact_orders[[#This Row],[dim_customers.Customer Age]]&lt;=55,"46-55",
TRUE,"56+"
)</f>
        <v>36-45</v>
      </c>
      <c r="X3065" t="str" cm="1">
        <f t="array" ref="X3065">_xlfn.IFS(fact_orders[[#This Row],[Original Price]]&lt;250,"Under 250", fact_orders[[#This Row],[Original Price]]&lt;500, "250-499",fact_orders[[#This Row],[Original Price]]&lt;1000,"500-999",fact_orders[[#This Row],[Original Price]]&lt;2000,"1000-1999",TRUE,"2000+")</f>
        <v>250-499</v>
      </c>
      <c r="Y3065" t="str" cm="1">
        <f t="array" ref="Y3065">_xlfn.IFS(fact_orders[[#This Row],[Discount%]]&lt;0.2,"10-19%",fact_orders[[#This Row],[Discount%]]&lt;0.3,"20-29%",fact_orders[[#This Row],[Discount%]]&lt;0.4,"30-39%",fact_orders[[#This Row],[Discount%]]&lt;0.5,"40-49%",TRUE,"50%+")</f>
        <v>30-39%</v>
      </c>
    </row>
    <row r="3066" spans="1:25" hidden="1" x14ac:dyDescent="0.3">
      <c r="A3066" t="s">
        <v>6482</v>
      </c>
      <c r="B3066" t="s">
        <v>3347</v>
      </c>
      <c r="C3066" t="s">
        <v>2888</v>
      </c>
      <c r="D3066" s="2">
        <v>44258</v>
      </c>
      <c r="E3066">
        <v>355</v>
      </c>
      <c r="F3066" s="4">
        <v>0.3</v>
      </c>
      <c r="G3066" t="s">
        <v>2779</v>
      </c>
      <c r="H3066" t="s">
        <v>2780</v>
      </c>
      <c r="I3066" t="s">
        <v>525</v>
      </c>
      <c r="J3066" t="s">
        <v>79</v>
      </c>
      <c r="K3066" t="s">
        <v>2789</v>
      </c>
      <c r="L3066" t="s">
        <v>188</v>
      </c>
      <c r="M3066">
        <v>5</v>
      </c>
      <c r="N3066">
        <v>46</v>
      </c>
      <c r="O3066" t="s">
        <v>3348</v>
      </c>
      <c r="P3066" t="s">
        <v>3349</v>
      </c>
      <c r="Q3066" s="7">
        <f>fact_orders[[#This Row],[Original Price]]*(1-fact_orders[[#This Row],[Discount%]])</f>
        <v>248.49999999999997</v>
      </c>
      <c r="R3066">
        <f>fact_orders[[#This Row],[Original Price]]*fact_orders[[#This Row],[Discount%]]</f>
        <v>106.5</v>
      </c>
      <c r="S3066">
        <f>YEAR(fact_orders[[#This Row],[Date]])</f>
        <v>2021</v>
      </c>
      <c r="T3066">
        <f>MONTH(fact_orders[[#This Row],[Date]])</f>
        <v>3</v>
      </c>
      <c r="U3066" t="str">
        <f>TEXT(fact_orders[[#This Row],[Date]],"mmm-yyyy")</f>
        <v>Mar-2021</v>
      </c>
      <c r="V3066" t="str">
        <f>"Q"&amp;ROUNDUP(MONTH(fact_orders[[#This Row],[Date]])/3,0)</f>
        <v>Q1</v>
      </c>
      <c r="W3066" t="str" cm="1">
        <f t="array" ref="W3066">_xlfn.IFS(
fact_orders[[#This Row],[dim_customers.Customer Age]]&lt;=25,"18-25",
fact_orders[[#This Row],[dim_customers.Customer Age]]&lt;=35,"26-35",
fact_orders[[#This Row],[dim_customers.Customer Age]]&lt;=45,"36-45",
fact_orders[[#This Row],[dim_customers.Customer Age]]&lt;=55,"46-55",
TRUE,"56+"
)</f>
        <v>46-55</v>
      </c>
      <c r="X3066" t="str" cm="1">
        <f t="array" ref="X3066">_xlfn.IFS(fact_orders[[#This Row],[Original Price]]&lt;250,"Under 250", fact_orders[[#This Row],[Original Price]]&lt;500, "250-499",fact_orders[[#This Row],[Original Price]]&lt;1000,"500-999",fact_orders[[#This Row],[Original Price]]&lt;2000,"1000-1999",TRUE,"2000+")</f>
        <v>250-499</v>
      </c>
      <c r="Y3066" t="str" cm="1">
        <f t="array" ref="Y3066">_xlfn.IFS(fact_orders[[#This Row],[Discount%]]&lt;0.2,"10-19%",fact_orders[[#This Row],[Discount%]]&lt;0.3,"20-29%",fact_orders[[#This Row],[Discount%]]&lt;0.4,"30-39%",fact_orders[[#This Row],[Discount%]]&lt;0.5,"40-49%",TRUE,"50%+")</f>
        <v>30-39%</v>
      </c>
    </row>
    <row r="3067" spans="1:25" hidden="1" x14ac:dyDescent="0.3">
      <c r="A3067" t="s">
        <v>6483</v>
      </c>
      <c r="B3067" t="s">
        <v>3350</v>
      </c>
      <c r="C3067" t="s">
        <v>2889</v>
      </c>
      <c r="D3067" s="2">
        <v>44461</v>
      </c>
      <c r="E3067">
        <v>356</v>
      </c>
      <c r="F3067" s="4">
        <v>0.3</v>
      </c>
      <c r="G3067" t="s">
        <v>2779</v>
      </c>
      <c r="H3067" t="s">
        <v>2780</v>
      </c>
      <c r="I3067" t="s">
        <v>525</v>
      </c>
      <c r="J3067" t="s">
        <v>79</v>
      </c>
      <c r="K3067" t="s">
        <v>2789</v>
      </c>
      <c r="L3067" t="s">
        <v>237</v>
      </c>
      <c r="M3067">
        <v>4</v>
      </c>
      <c r="N3067">
        <v>47</v>
      </c>
      <c r="O3067" t="s">
        <v>3348</v>
      </c>
      <c r="P3067" t="s">
        <v>3349</v>
      </c>
      <c r="Q3067" s="7">
        <f>fact_orders[[#This Row],[Original Price]]*(1-fact_orders[[#This Row],[Discount%]])</f>
        <v>249.2</v>
      </c>
      <c r="R3067">
        <f>fact_orders[[#This Row],[Original Price]]*fact_orders[[#This Row],[Discount%]]</f>
        <v>106.8</v>
      </c>
      <c r="S3067">
        <f>YEAR(fact_orders[[#This Row],[Date]])</f>
        <v>2021</v>
      </c>
      <c r="T3067">
        <f>MONTH(fact_orders[[#This Row],[Date]])</f>
        <v>9</v>
      </c>
      <c r="U3067" t="str">
        <f>TEXT(fact_orders[[#This Row],[Date]],"mmm-yyyy")</f>
        <v>Sep-2021</v>
      </c>
      <c r="V3067" t="str">
        <f>"Q"&amp;ROUNDUP(MONTH(fact_orders[[#This Row],[Date]])/3,0)</f>
        <v>Q3</v>
      </c>
      <c r="W3067" t="str" cm="1">
        <f t="array" ref="W3067">_xlfn.IFS(
fact_orders[[#This Row],[dim_customers.Customer Age]]&lt;=25,"18-25",
fact_orders[[#This Row],[dim_customers.Customer Age]]&lt;=35,"26-35",
fact_orders[[#This Row],[dim_customers.Customer Age]]&lt;=45,"36-45",
fact_orders[[#This Row],[dim_customers.Customer Age]]&lt;=55,"46-55",
TRUE,"56+"
)</f>
        <v>46-55</v>
      </c>
      <c r="X3067" t="str" cm="1">
        <f t="array" ref="X3067">_xlfn.IFS(fact_orders[[#This Row],[Original Price]]&lt;250,"Under 250", fact_orders[[#This Row],[Original Price]]&lt;500, "250-499",fact_orders[[#This Row],[Original Price]]&lt;1000,"500-999",fact_orders[[#This Row],[Original Price]]&lt;2000,"1000-1999",TRUE,"2000+")</f>
        <v>250-499</v>
      </c>
      <c r="Y3067" t="str" cm="1">
        <f t="array" ref="Y3067">_xlfn.IFS(fact_orders[[#This Row],[Discount%]]&lt;0.2,"10-19%",fact_orders[[#This Row],[Discount%]]&lt;0.3,"20-29%",fact_orders[[#This Row],[Discount%]]&lt;0.4,"30-39%",fact_orders[[#This Row],[Discount%]]&lt;0.5,"40-49%",TRUE,"50%+")</f>
        <v>30-39%</v>
      </c>
    </row>
    <row r="3068" spans="1:25" hidden="1" x14ac:dyDescent="0.3">
      <c r="A3068" t="s">
        <v>6484</v>
      </c>
      <c r="B3068" t="s">
        <v>3351</v>
      </c>
      <c r="C3068" t="s">
        <v>2890</v>
      </c>
      <c r="D3068" s="2">
        <v>45001</v>
      </c>
      <c r="E3068">
        <v>999</v>
      </c>
      <c r="F3068" s="4">
        <v>0.3</v>
      </c>
      <c r="G3068" t="s">
        <v>2779</v>
      </c>
      <c r="H3068" t="s">
        <v>2780</v>
      </c>
      <c r="I3068" t="s">
        <v>525</v>
      </c>
      <c r="J3068" t="s">
        <v>79</v>
      </c>
      <c r="K3068" t="s">
        <v>2789</v>
      </c>
      <c r="L3068" t="s">
        <v>237</v>
      </c>
      <c r="M3068">
        <v>2</v>
      </c>
      <c r="N3068">
        <v>48</v>
      </c>
      <c r="O3068" t="s">
        <v>3348</v>
      </c>
      <c r="P3068" t="s">
        <v>3349</v>
      </c>
      <c r="Q3068" s="7">
        <f>fact_orders[[#This Row],[Original Price]]*(1-fact_orders[[#This Row],[Discount%]])</f>
        <v>699.3</v>
      </c>
      <c r="R3068">
        <f>fact_orders[[#This Row],[Original Price]]*fact_orders[[#This Row],[Discount%]]</f>
        <v>299.7</v>
      </c>
      <c r="S3068">
        <f>YEAR(fact_orders[[#This Row],[Date]])</f>
        <v>2023</v>
      </c>
      <c r="T3068">
        <f>MONTH(fact_orders[[#This Row],[Date]])</f>
        <v>3</v>
      </c>
      <c r="U3068" t="str">
        <f>TEXT(fact_orders[[#This Row],[Date]],"mmm-yyyy")</f>
        <v>Mar-2023</v>
      </c>
      <c r="V3068" t="str">
        <f>"Q"&amp;ROUNDUP(MONTH(fact_orders[[#This Row],[Date]])/3,0)</f>
        <v>Q1</v>
      </c>
      <c r="W3068" t="str" cm="1">
        <f t="array" ref="W3068">_xlfn.IFS(
fact_orders[[#This Row],[dim_customers.Customer Age]]&lt;=25,"18-25",
fact_orders[[#This Row],[dim_customers.Customer Age]]&lt;=35,"26-35",
fact_orders[[#This Row],[dim_customers.Customer Age]]&lt;=45,"36-45",
fact_orders[[#This Row],[dim_customers.Customer Age]]&lt;=55,"46-55",
TRUE,"56+"
)</f>
        <v>46-55</v>
      </c>
      <c r="X3068" t="str" cm="1">
        <f t="array" ref="X3068">_xlfn.IFS(fact_orders[[#This Row],[Original Price]]&lt;250,"Under 250", fact_orders[[#This Row],[Original Price]]&lt;500, "250-499",fact_orders[[#This Row],[Original Price]]&lt;1000,"500-999",fact_orders[[#This Row],[Original Price]]&lt;2000,"1000-1999",TRUE,"2000+")</f>
        <v>500-999</v>
      </c>
      <c r="Y3068" t="str" cm="1">
        <f t="array" ref="Y3068">_xlfn.IFS(fact_orders[[#This Row],[Discount%]]&lt;0.2,"10-19%",fact_orders[[#This Row],[Discount%]]&lt;0.3,"20-29%",fact_orders[[#This Row],[Discount%]]&lt;0.4,"30-39%",fact_orders[[#This Row],[Discount%]]&lt;0.5,"40-49%",TRUE,"50%+")</f>
        <v>30-39%</v>
      </c>
    </row>
    <row r="3069" spans="1:25" hidden="1" x14ac:dyDescent="0.3">
      <c r="A3069" t="s">
        <v>6485</v>
      </c>
      <c r="B3069" t="s">
        <v>3352</v>
      </c>
      <c r="C3069" t="s">
        <v>2891</v>
      </c>
      <c r="D3069" s="2">
        <v>44796</v>
      </c>
      <c r="E3069">
        <v>555</v>
      </c>
      <c r="F3069" s="4">
        <v>0.25</v>
      </c>
      <c r="G3069" t="s">
        <v>2779</v>
      </c>
      <c r="H3069" t="s">
        <v>2780</v>
      </c>
      <c r="I3069" t="s">
        <v>525</v>
      </c>
      <c r="J3069" t="s">
        <v>79</v>
      </c>
      <c r="K3069" t="s">
        <v>2789</v>
      </c>
      <c r="L3069" t="s">
        <v>237</v>
      </c>
      <c r="M3069">
        <v>5</v>
      </c>
      <c r="N3069">
        <v>49</v>
      </c>
      <c r="O3069" t="s">
        <v>3348</v>
      </c>
      <c r="P3069" t="s">
        <v>3349</v>
      </c>
      <c r="Q3069" s="7">
        <f>fact_orders[[#This Row],[Original Price]]*(1-fact_orders[[#This Row],[Discount%]])</f>
        <v>416.25</v>
      </c>
      <c r="R3069">
        <f>fact_orders[[#This Row],[Original Price]]*fact_orders[[#This Row],[Discount%]]</f>
        <v>138.75</v>
      </c>
      <c r="S3069">
        <f>YEAR(fact_orders[[#This Row],[Date]])</f>
        <v>2022</v>
      </c>
      <c r="T3069">
        <f>MONTH(fact_orders[[#This Row],[Date]])</f>
        <v>8</v>
      </c>
      <c r="U3069" t="str">
        <f>TEXT(fact_orders[[#This Row],[Date]],"mmm-yyyy")</f>
        <v>Aug-2022</v>
      </c>
      <c r="V3069" t="str">
        <f>"Q"&amp;ROUNDUP(MONTH(fact_orders[[#This Row],[Date]])/3,0)</f>
        <v>Q3</v>
      </c>
      <c r="W3069" t="str" cm="1">
        <f t="array" ref="W3069">_xlfn.IFS(
fact_orders[[#This Row],[dim_customers.Customer Age]]&lt;=25,"18-25",
fact_orders[[#This Row],[dim_customers.Customer Age]]&lt;=35,"26-35",
fact_orders[[#This Row],[dim_customers.Customer Age]]&lt;=45,"36-45",
fact_orders[[#This Row],[dim_customers.Customer Age]]&lt;=55,"46-55",
TRUE,"56+"
)</f>
        <v>46-55</v>
      </c>
      <c r="X3069" t="str" cm="1">
        <f t="array" ref="X3069">_xlfn.IFS(fact_orders[[#This Row],[Original Price]]&lt;250,"Under 250", fact_orders[[#This Row],[Original Price]]&lt;500, "250-499",fact_orders[[#This Row],[Original Price]]&lt;1000,"500-999",fact_orders[[#This Row],[Original Price]]&lt;2000,"1000-1999",TRUE,"2000+")</f>
        <v>500-999</v>
      </c>
      <c r="Y3069" t="str" cm="1">
        <f t="array" ref="Y3069">_xlfn.IFS(fact_orders[[#This Row],[Discount%]]&lt;0.2,"10-19%",fact_orders[[#This Row],[Discount%]]&lt;0.3,"20-29%",fact_orders[[#This Row],[Discount%]]&lt;0.4,"30-39%",fact_orders[[#This Row],[Discount%]]&lt;0.5,"40-49%",TRUE,"50%+")</f>
        <v>20-29%</v>
      </c>
    </row>
    <row r="3070" spans="1:25" hidden="1" x14ac:dyDescent="0.3">
      <c r="A3070" t="s">
        <v>6486</v>
      </c>
      <c r="B3070" t="s">
        <v>3353</v>
      </c>
      <c r="C3070" t="s">
        <v>2892</v>
      </c>
      <c r="D3070" s="2">
        <v>44515</v>
      </c>
      <c r="E3070">
        <v>555</v>
      </c>
      <c r="F3070" s="4">
        <v>0.25</v>
      </c>
      <c r="G3070" t="s">
        <v>2779</v>
      </c>
      <c r="H3070" t="s">
        <v>2780</v>
      </c>
      <c r="I3070" t="s">
        <v>525</v>
      </c>
      <c r="J3070" t="s">
        <v>79</v>
      </c>
      <c r="K3070" t="s">
        <v>2789</v>
      </c>
      <c r="L3070" t="s">
        <v>237</v>
      </c>
      <c r="M3070">
        <v>5</v>
      </c>
      <c r="N3070">
        <v>17</v>
      </c>
      <c r="O3070" t="s">
        <v>3354</v>
      </c>
      <c r="P3070" t="s">
        <v>3349</v>
      </c>
      <c r="Q3070" s="7">
        <f>fact_orders[[#This Row],[Original Price]]*(1-fact_orders[[#This Row],[Discount%]])</f>
        <v>416.25</v>
      </c>
      <c r="R3070">
        <f>fact_orders[[#This Row],[Original Price]]*fact_orders[[#This Row],[Discount%]]</f>
        <v>138.75</v>
      </c>
      <c r="S3070">
        <f>YEAR(fact_orders[[#This Row],[Date]])</f>
        <v>2021</v>
      </c>
      <c r="T3070">
        <f>MONTH(fact_orders[[#This Row],[Date]])</f>
        <v>11</v>
      </c>
      <c r="U3070" t="str">
        <f>TEXT(fact_orders[[#This Row],[Date]],"mmm-yyyy")</f>
        <v>Nov-2021</v>
      </c>
      <c r="V3070" t="str">
        <f>"Q"&amp;ROUNDUP(MONTH(fact_orders[[#This Row],[Date]])/3,0)</f>
        <v>Q4</v>
      </c>
      <c r="W3070" t="str" cm="1">
        <f t="array" ref="W3070">_xlfn.IFS(
fact_orders[[#This Row],[dim_customers.Customer Age]]&lt;=25,"18-25",
fact_orders[[#This Row],[dim_customers.Customer Age]]&lt;=35,"26-35",
fact_orders[[#This Row],[dim_customers.Customer Age]]&lt;=45,"36-45",
fact_orders[[#This Row],[dim_customers.Customer Age]]&lt;=55,"46-55",
TRUE,"56+"
)</f>
        <v>18-25</v>
      </c>
      <c r="X3070" t="str" cm="1">
        <f t="array" ref="X3070">_xlfn.IFS(fact_orders[[#This Row],[Original Price]]&lt;250,"Under 250", fact_orders[[#This Row],[Original Price]]&lt;500, "250-499",fact_orders[[#This Row],[Original Price]]&lt;1000,"500-999",fact_orders[[#This Row],[Original Price]]&lt;2000,"1000-1999",TRUE,"2000+")</f>
        <v>500-999</v>
      </c>
      <c r="Y3070" t="str" cm="1">
        <f t="array" ref="Y3070">_xlfn.IFS(fact_orders[[#This Row],[Discount%]]&lt;0.2,"10-19%",fact_orders[[#This Row],[Discount%]]&lt;0.3,"20-29%",fact_orders[[#This Row],[Discount%]]&lt;0.4,"30-39%",fact_orders[[#This Row],[Discount%]]&lt;0.5,"40-49%",TRUE,"50%+")</f>
        <v>20-29%</v>
      </c>
    </row>
    <row r="3071" spans="1:25" hidden="1" x14ac:dyDescent="0.3">
      <c r="A3071" t="s">
        <v>6487</v>
      </c>
      <c r="B3071" t="s">
        <v>3355</v>
      </c>
      <c r="C3071" t="s">
        <v>2893</v>
      </c>
      <c r="D3071" s="2">
        <v>44224</v>
      </c>
      <c r="E3071">
        <v>555</v>
      </c>
      <c r="F3071" s="4">
        <v>0.25</v>
      </c>
      <c r="G3071" t="s">
        <v>2779</v>
      </c>
      <c r="H3071" t="s">
        <v>2780</v>
      </c>
      <c r="I3071" t="s">
        <v>525</v>
      </c>
      <c r="J3071" t="s">
        <v>79</v>
      </c>
      <c r="K3071" t="s">
        <v>2789</v>
      </c>
      <c r="L3071" t="s">
        <v>35</v>
      </c>
      <c r="M3071">
        <v>4</v>
      </c>
      <c r="N3071">
        <v>18</v>
      </c>
      <c r="O3071" t="s">
        <v>3354</v>
      </c>
      <c r="P3071" t="s">
        <v>3349</v>
      </c>
      <c r="Q3071" s="7">
        <f>fact_orders[[#This Row],[Original Price]]*(1-fact_orders[[#This Row],[Discount%]])</f>
        <v>416.25</v>
      </c>
      <c r="R3071">
        <f>fact_orders[[#This Row],[Original Price]]*fact_orders[[#This Row],[Discount%]]</f>
        <v>138.75</v>
      </c>
      <c r="S3071">
        <f>YEAR(fact_orders[[#This Row],[Date]])</f>
        <v>2021</v>
      </c>
      <c r="T3071">
        <f>MONTH(fact_orders[[#This Row],[Date]])</f>
        <v>1</v>
      </c>
      <c r="U3071" t="str">
        <f>TEXT(fact_orders[[#This Row],[Date]],"mmm-yyyy")</f>
        <v>Jan-2021</v>
      </c>
      <c r="V3071" t="str">
        <f>"Q"&amp;ROUNDUP(MONTH(fact_orders[[#This Row],[Date]])/3,0)</f>
        <v>Q1</v>
      </c>
      <c r="W3071" t="str" cm="1">
        <f t="array" ref="W3071">_xlfn.IFS(
fact_orders[[#This Row],[dim_customers.Customer Age]]&lt;=25,"18-25",
fact_orders[[#This Row],[dim_customers.Customer Age]]&lt;=35,"26-35",
fact_orders[[#This Row],[dim_customers.Customer Age]]&lt;=45,"36-45",
fact_orders[[#This Row],[dim_customers.Customer Age]]&lt;=55,"46-55",
TRUE,"56+"
)</f>
        <v>18-25</v>
      </c>
      <c r="X3071" t="str" cm="1">
        <f t="array" ref="X3071">_xlfn.IFS(fact_orders[[#This Row],[Original Price]]&lt;250,"Under 250", fact_orders[[#This Row],[Original Price]]&lt;500, "250-499",fact_orders[[#This Row],[Original Price]]&lt;1000,"500-999",fact_orders[[#This Row],[Original Price]]&lt;2000,"1000-1999",TRUE,"2000+")</f>
        <v>500-999</v>
      </c>
      <c r="Y3071" t="str" cm="1">
        <f t="array" ref="Y3071">_xlfn.IFS(fact_orders[[#This Row],[Discount%]]&lt;0.2,"10-19%",fact_orders[[#This Row],[Discount%]]&lt;0.3,"20-29%",fact_orders[[#This Row],[Discount%]]&lt;0.4,"30-39%",fact_orders[[#This Row],[Discount%]]&lt;0.5,"40-49%",TRUE,"50%+")</f>
        <v>20-29%</v>
      </c>
    </row>
    <row r="3072" spans="1:25" hidden="1" x14ac:dyDescent="0.3">
      <c r="A3072" t="s">
        <v>6488</v>
      </c>
      <c r="B3072" t="s">
        <v>3356</v>
      </c>
      <c r="C3072" t="s">
        <v>2894</v>
      </c>
      <c r="D3072" s="2">
        <v>44312</v>
      </c>
      <c r="E3072">
        <v>555</v>
      </c>
      <c r="F3072" s="4">
        <v>0.25</v>
      </c>
      <c r="G3072" t="s">
        <v>2779</v>
      </c>
      <c r="H3072" t="s">
        <v>2895</v>
      </c>
      <c r="I3072" t="s">
        <v>719</v>
      </c>
      <c r="J3072" t="s">
        <v>1234</v>
      </c>
      <c r="K3072" t="s">
        <v>2862</v>
      </c>
      <c r="L3072" t="s">
        <v>35</v>
      </c>
      <c r="M3072">
        <v>4</v>
      </c>
      <c r="N3072">
        <v>19</v>
      </c>
      <c r="O3072" t="s">
        <v>3354</v>
      </c>
      <c r="P3072" t="s">
        <v>3349</v>
      </c>
      <c r="Q3072" s="7">
        <f>fact_orders[[#This Row],[Original Price]]*(1-fact_orders[[#This Row],[Discount%]])</f>
        <v>416.25</v>
      </c>
      <c r="R3072">
        <f>fact_orders[[#This Row],[Original Price]]*fact_orders[[#This Row],[Discount%]]</f>
        <v>138.75</v>
      </c>
      <c r="S3072">
        <f>YEAR(fact_orders[[#This Row],[Date]])</f>
        <v>2021</v>
      </c>
      <c r="T3072">
        <f>MONTH(fact_orders[[#This Row],[Date]])</f>
        <v>4</v>
      </c>
      <c r="U3072" t="str">
        <f>TEXT(fact_orders[[#This Row],[Date]],"mmm-yyyy")</f>
        <v>Apr-2021</v>
      </c>
      <c r="V3072" t="str">
        <f>"Q"&amp;ROUNDUP(MONTH(fact_orders[[#This Row],[Date]])/3,0)</f>
        <v>Q2</v>
      </c>
      <c r="W3072" t="str" cm="1">
        <f t="array" ref="W3072">_xlfn.IFS(
fact_orders[[#This Row],[dim_customers.Customer Age]]&lt;=25,"18-25",
fact_orders[[#This Row],[dim_customers.Customer Age]]&lt;=35,"26-35",
fact_orders[[#This Row],[dim_customers.Customer Age]]&lt;=45,"36-45",
fact_orders[[#This Row],[dim_customers.Customer Age]]&lt;=55,"46-55",
TRUE,"56+"
)</f>
        <v>18-25</v>
      </c>
      <c r="X3072" t="str" cm="1">
        <f t="array" ref="X3072">_xlfn.IFS(fact_orders[[#This Row],[Original Price]]&lt;250,"Under 250", fact_orders[[#This Row],[Original Price]]&lt;500, "250-499",fact_orders[[#This Row],[Original Price]]&lt;1000,"500-999",fact_orders[[#This Row],[Original Price]]&lt;2000,"1000-1999",TRUE,"2000+")</f>
        <v>500-999</v>
      </c>
      <c r="Y3072" t="str" cm="1">
        <f t="array" ref="Y3072">_xlfn.IFS(fact_orders[[#This Row],[Discount%]]&lt;0.2,"10-19%",fact_orders[[#This Row],[Discount%]]&lt;0.3,"20-29%",fact_orders[[#This Row],[Discount%]]&lt;0.4,"30-39%",fact_orders[[#This Row],[Discount%]]&lt;0.5,"40-49%",TRUE,"50%+")</f>
        <v>20-29%</v>
      </c>
    </row>
    <row r="3073" spans="1:25" hidden="1" x14ac:dyDescent="0.3">
      <c r="A3073" t="s">
        <v>6489</v>
      </c>
      <c r="B3073" t="s">
        <v>3357</v>
      </c>
      <c r="C3073" t="s">
        <v>2896</v>
      </c>
      <c r="D3073" s="2">
        <v>44859</v>
      </c>
      <c r="E3073">
        <v>1130</v>
      </c>
      <c r="F3073" s="4">
        <v>0.3</v>
      </c>
      <c r="G3073" t="s">
        <v>2779</v>
      </c>
      <c r="H3073" t="s">
        <v>2895</v>
      </c>
      <c r="I3073" t="s">
        <v>719</v>
      </c>
      <c r="J3073" t="s">
        <v>1234</v>
      </c>
      <c r="K3073" t="s">
        <v>2862</v>
      </c>
      <c r="L3073" t="s">
        <v>237</v>
      </c>
      <c r="M3073">
        <v>4</v>
      </c>
      <c r="N3073">
        <v>20</v>
      </c>
      <c r="O3073" t="s">
        <v>3354</v>
      </c>
      <c r="P3073" t="s">
        <v>3349</v>
      </c>
      <c r="Q3073" s="7">
        <f>fact_orders[[#This Row],[Original Price]]*(1-fact_orders[[#This Row],[Discount%]])</f>
        <v>791</v>
      </c>
      <c r="R3073">
        <f>fact_orders[[#This Row],[Original Price]]*fact_orders[[#This Row],[Discount%]]</f>
        <v>339</v>
      </c>
      <c r="S3073">
        <f>YEAR(fact_orders[[#This Row],[Date]])</f>
        <v>2022</v>
      </c>
      <c r="T3073">
        <f>MONTH(fact_orders[[#This Row],[Date]])</f>
        <v>10</v>
      </c>
      <c r="U3073" t="str">
        <f>TEXT(fact_orders[[#This Row],[Date]],"mmm-yyyy")</f>
        <v>Oct-2022</v>
      </c>
      <c r="V3073" t="str">
        <f>"Q"&amp;ROUNDUP(MONTH(fact_orders[[#This Row],[Date]])/3,0)</f>
        <v>Q4</v>
      </c>
      <c r="W3073" t="str" cm="1">
        <f t="array" ref="W3073">_xlfn.IFS(
fact_orders[[#This Row],[dim_customers.Customer Age]]&lt;=25,"18-25",
fact_orders[[#This Row],[dim_customers.Customer Age]]&lt;=35,"26-35",
fact_orders[[#This Row],[dim_customers.Customer Age]]&lt;=45,"36-45",
fact_orders[[#This Row],[dim_customers.Customer Age]]&lt;=55,"46-55",
TRUE,"56+"
)</f>
        <v>18-25</v>
      </c>
      <c r="X3073" t="str" cm="1">
        <f t="array" ref="X3073">_xlfn.IFS(fact_orders[[#This Row],[Original Price]]&lt;250,"Under 250", fact_orders[[#This Row],[Original Price]]&lt;500, "250-499",fact_orders[[#This Row],[Original Price]]&lt;1000,"500-999",fact_orders[[#This Row],[Original Price]]&lt;2000,"1000-1999",TRUE,"2000+")</f>
        <v>1000-1999</v>
      </c>
      <c r="Y3073" t="str" cm="1">
        <f t="array" ref="Y3073">_xlfn.IFS(fact_orders[[#This Row],[Discount%]]&lt;0.2,"10-19%",fact_orders[[#This Row],[Discount%]]&lt;0.3,"20-29%",fact_orders[[#This Row],[Discount%]]&lt;0.4,"30-39%",fact_orders[[#This Row],[Discount%]]&lt;0.5,"40-49%",TRUE,"50%+")</f>
        <v>30-39%</v>
      </c>
    </row>
    <row r="3074" spans="1:25" hidden="1" x14ac:dyDescent="0.3">
      <c r="A3074" t="s">
        <v>6490</v>
      </c>
      <c r="B3074" t="s">
        <v>3358</v>
      </c>
      <c r="C3074" t="s">
        <v>2897</v>
      </c>
      <c r="D3074" s="2">
        <v>44920</v>
      </c>
      <c r="E3074">
        <v>1716</v>
      </c>
      <c r="F3074" s="4">
        <v>0.3</v>
      </c>
      <c r="G3074" t="s">
        <v>2779</v>
      </c>
      <c r="H3074" t="s">
        <v>2895</v>
      </c>
      <c r="I3074" t="s">
        <v>719</v>
      </c>
      <c r="J3074" t="s">
        <v>1234</v>
      </c>
      <c r="K3074" t="s">
        <v>2862</v>
      </c>
      <c r="L3074" t="s">
        <v>14</v>
      </c>
      <c r="M3074">
        <v>3</v>
      </c>
      <c r="N3074">
        <v>21</v>
      </c>
      <c r="O3074" t="s">
        <v>3359</v>
      </c>
      <c r="P3074" t="s">
        <v>3349</v>
      </c>
      <c r="Q3074" s="7">
        <f>fact_orders[[#This Row],[Original Price]]*(1-fact_orders[[#This Row],[Discount%]])</f>
        <v>1201.1999999999998</v>
      </c>
      <c r="R3074">
        <f>fact_orders[[#This Row],[Original Price]]*fact_orders[[#This Row],[Discount%]]</f>
        <v>514.79999999999995</v>
      </c>
      <c r="S3074">
        <f>YEAR(fact_orders[[#This Row],[Date]])</f>
        <v>2022</v>
      </c>
      <c r="T3074">
        <f>MONTH(fact_orders[[#This Row],[Date]])</f>
        <v>12</v>
      </c>
      <c r="U3074" t="str">
        <f>TEXT(fact_orders[[#This Row],[Date]],"mmm-yyyy")</f>
        <v>Dec-2022</v>
      </c>
      <c r="V3074" t="str">
        <f>"Q"&amp;ROUNDUP(MONTH(fact_orders[[#This Row],[Date]])/3,0)</f>
        <v>Q4</v>
      </c>
      <c r="W3074" t="str" cm="1">
        <f t="array" ref="W3074">_xlfn.IFS(
fact_orders[[#This Row],[dim_customers.Customer Age]]&lt;=25,"18-25",
fact_orders[[#This Row],[dim_customers.Customer Age]]&lt;=35,"26-35",
fact_orders[[#This Row],[dim_customers.Customer Age]]&lt;=45,"36-45",
fact_orders[[#This Row],[dim_customers.Customer Age]]&lt;=55,"46-55",
TRUE,"56+"
)</f>
        <v>18-25</v>
      </c>
      <c r="X3074" t="str" cm="1">
        <f t="array" ref="X3074">_xlfn.IFS(fact_orders[[#This Row],[Original Price]]&lt;250,"Under 250", fact_orders[[#This Row],[Original Price]]&lt;500, "250-499",fact_orders[[#This Row],[Original Price]]&lt;1000,"500-999",fact_orders[[#This Row],[Original Price]]&lt;2000,"1000-1999",TRUE,"2000+")</f>
        <v>1000-1999</v>
      </c>
      <c r="Y3074" t="str" cm="1">
        <f t="array" ref="Y3074">_xlfn.IFS(fact_orders[[#This Row],[Discount%]]&lt;0.2,"10-19%",fact_orders[[#This Row],[Discount%]]&lt;0.3,"20-29%",fact_orders[[#This Row],[Discount%]]&lt;0.4,"30-39%",fact_orders[[#This Row],[Discount%]]&lt;0.5,"40-49%",TRUE,"50%+")</f>
        <v>30-39%</v>
      </c>
    </row>
    <row r="3075" spans="1:25" hidden="1" x14ac:dyDescent="0.3">
      <c r="A3075" t="s">
        <v>6491</v>
      </c>
      <c r="B3075" t="s">
        <v>3360</v>
      </c>
      <c r="C3075" t="s">
        <v>2898</v>
      </c>
      <c r="D3075" s="2">
        <v>44824</v>
      </c>
      <c r="E3075">
        <v>925</v>
      </c>
      <c r="F3075" s="4">
        <v>0.3</v>
      </c>
      <c r="G3075" t="s">
        <v>2779</v>
      </c>
      <c r="H3075" t="s">
        <v>2895</v>
      </c>
      <c r="I3075" t="s">
        <v>719</v>
      </c>
      <c r="J3075" t="s">
        <v>1234</v>
      </c>
      <c r="K3075" t="s">
        <v>2862</v>
      </c>
      <c r="L3075" t="s">
        <v>16</v>
      </c>
      <c r="M3075">
        <v>5</v>
      </c>
      <c r="N3075">
        <v>22</v>
      </c>
      <c r="O3075" t="s">
        <v>3359</v>
      </c>
      <c r="P3075" t="s">
        <v>3349</v>
      </c>
      <c r="Q3075" s="7">
        <f>fact_orders[[#This Row],[Original Price]]*(1-fact_orders[[#This Row],[Discount%]])</f>
        <v>647.5</v>
      </c>
      <c r="R3075">
        <f>fact_orders[[#This Row],[Original Price]]*fact_orders[[#This Row],[Discount%]]</f>
        <v>277.5</v>
      </c>
      <c r="S3075">
        <f>YEAR(fact_orders[[#This Row],[Date]])</f>
        <v>2022</v>
      </c>
      <c r="T3075">
        <f>MONTH(fact_orders[[#This Row],[Date]])</f>
        <v>9</v>
      </c>
      <c r="U3075" t="str">
        <f>TEXT(fact_orders[[#This Row],[Date]],"mmm-yyyy")</f>
        <v>Sep-2022</v>
      </c>
      <c r="V3075" t="str">
        <f>"Q"&amp;ROUNDUP(MONTH(fact_orders[[#This Row],[Date]])/3,0)</f>
        <v>Q3</v>
      </c>
      <c r="W3075" t="str" cm="1">
        <f t="array" ref="W3075">_xlfn.IFS(
fact_orders[[#This Row],[dim_customers.Customer Age]]&lt;=25,"18-25",
fact_orders[[#This Row],[dim_customers.Customer Age]]&lt;=35,"26-35",
fact_orders[[#This Row],[dim_customers.Customer Age]]&lt;=45,"36-45",
fact_orders[[#This Row],[dim_customers.Customer Age]]&lt;=55,"46-55",
TRUE,"56+"
)</f>
        <v>18-25</v>
      </c>
      <c r="X3075" t="str" cm="1">
        <f t="array" ref="X3075">_xlfn.IFS(fact_orders[[#This Row],[Original Price]]&lt;250,"Under 250", fact_orders[[#This Row],[Original Price]]&lt;500, "250-499",fact_orders[[#This Row],[Original Price]]&lt;1000,"500-999",fact_orders[[#This Row],[Original Price]]&lt;2000,"1000-1999",TRUE,"2000+")</f>
        <v>500-999</v>
      </c>
      <c r="Y3075" t="str" cm="1">
        <f t="array" ref="Y3075">_xlfn.IFS(fact_orders[[#This Row],[Discount%]]&lt;0.2,"10-19%",fact_orders[[#This Row],[Discount%]]&lt;0.3,"20-29%",fact_orders[[#This Row],[Discount%]]&lt;0.4,"30-39%",fact_orders[[#This Row],[Discount%]]&lt;0.5,"40-49%",TRUE,"50%+")</f>
        <v>30-39%</v>
      </c>
    </row>
    <row r="3076" spans="1:25" hidden="1" x14ac:dyDescent="0.3">
      <c r="A3076" t="s">
        <v>6492</v>
      </c>
      <c r="B3076" t="s">
        <v>3361</v>
      </c>
      <c r="C3076" t="s">
        <v>2899</v>
      </c>
      <c r="D3076" s="2">
        <v>44629</v>
      </c>
      <c r="E3076">
        <v>1740</v>
      </c>
      <c r="F3076" s="4">
        <v>0.25</v>
      </c>
      <c r="G3076" t="s">
        <v>2779</v>
      </c>
      <c r="H3076" t="s">
        <v>2895</v>
      </c>
      <c r="I3076" t="s">
        <v>719</v>
      </c>
      <c r="J3076" t="s">
        <v>1234</v>
      </c>
      <c r="K3076" t="s">
        <v>2862</v>
      </c>
      <c r="L3076" t="s">
        <v>18</v>
      </c>
      <c r="M3076">
        <v>4</v>
      </c>
      <c r="N3076">
        <v>16</v>
      </c>
      <c r="O3076" t="s">
        <v>3362</v>
      </c>
      <c r="P3076" t="s">
        <v>3363</v>
      </c>
      <c r="Q3076" s="7">
        <f>fact_orders[[#This Row],[Original Price]]*(1-fact_orders[[#This Row],[Discount%]])</f>
        <v>1305</v>
      </c>
      <c r="R3076">
        <f>fact_orders[[#This Row],[Original Price]]*fact_orders[[#This Row],[Discount%]]</f>
        <v>435</v>
      </c>
      <c r="S3076">
        <f>YEAR(fact_orders[[#This Row],[Date]])</f>
        <v>2022</v>
      </c>
      <c r="T3076">
        <f>MONTH(fact_orders[[#This Row],[Date]])</f>
        <v>3</v>
      </c>
      <c r="U3076" t="str">
        <f>TEXT(fact_orders[[#This Row],[Date]],"mmm-yyyy")</f>
        <v>Mar-2022</v>
      </c>
      <c r="V3076" t="str">
        <f>"Q"&amp;ROUNDUP(MONTH(fact_orders[[#This Row],[Date]])/3,0)</f>
        <v>Q1</v>
      </c>
      <c r="W3076" t="str" cm="1">
        <f t="array" ref="W3076">_xlfn.IFS(
fact_orders[[#This Row],[dim_customers.Customer Age]]&lt;=25,"18-25",
fact_orders[[#This Row],[dim_customers.Customer Age]]&lt;=35,"26-35",
fact_orders[[#This Row],[dim_customers.Customer Age]]&lt;=45,"36-45",
fact_orders[[#This Row],[dim_customers.Customer Age]]&lt;=55,"46-55",
TRUE,"56+"
)</f>
        <v>18-25</v>
      </c>
      <c r="X3076" t="str" cm="1">
        <f t="array" ref="X3076">_xlfn.IFS(fact_orders[[#This Row],[Original Price]]&lt;250,"Under 250", fact_orders[[#This Row],[Original Price]]&lt;500, "250-499",fact_orders[[#This Row],[Original Price]]&lt;1000,"500-999",fact_orders[[#This Row],[Original Price]]&lt;2000,"1000-1999",TRUE,"2000+")</f>
        <v>1000-1999</v>
      </c>
      <c r="Y3076" t="str" cm="1">
        <f t="array" ref="Y3076">_xlfn.IFS(fact_orders[[#This Row],[Discount%]]&lt;0.2,"10-19%",fact_orders[[#This Row],[Discount%]]&lt;0.3,"20-29%",fact_orders[[#This Row],[Discount%]]&lt;0.4,"30-39%",fact_orders[[#This Row],[Discount%]]&lt;0.5,"40-49%",TRUE,"50%+")</f>
        <v>20-29%</v>
      </c>
    </row>
    <row r="3077" spans="1:25" hidden="1" x14ac:dyDescent="0.3">
      <c r="A3077" t="s">
        <v>6493</v>
      </c>
      <c r="B3077" t="s">
        <v>3364</v>
      </c>
      <c r="C3077" t="s">
        <v>2900</v>
      </c>
      <c r="D3077" s="2">
        <v>44874</v>
      </c>
      <c r="E3077">
        <v>1801</v>
      </c>
      <c r="F3077" s="4">
        <v>0.25</v>
      </c>
      <c r="G3077" t="s">
        <v>2779</v>
      </c>
      <c r="H3077" t="s">
        <v>2895</v>
      </c>
      <c r="I3077" t="s">
        <v>719</v>
      </c>
      <c r="J3077" t="s">
        <v>1234</v>
      </c>
      <c r="K3077" t="s">
        <v>2862</v>
      </c>
      <c r="L3077" t="s">
        <v>21</v>
      </c>
      <c r="M3077">
        <v>2</v>
      </c>
      <c r="N3077">
        <v>17</v>
      </c>
      <c r="O3077" t="s">
        <v>3362</v>
      </c>
      <c r="P3077" t="s">
        <v>3363</v>
      </c>
      <c r="Q3077" s="7">
        <f>fact_orders[[#This Row],[Original Price]]*(1-fact_orders[[#This Row],[Discount%]])</f>
        <v>1350.75</v>
      </c>
      <c r="R3077">
        <f>fact_orders[[#This Row],[Original Price]]*fact_orders[[#This Row],[Discount%]]</f>
        <v>450.25</v>
      </c>
      <c r="S3077">
        <f>YEAR(fact_orders[[#This Row],[Date]])</f>
        <v>2022</v>
      </c>
      <c r="T3077">
        <f>MONTH(fact_orders[[#This Row],[Date]])</f>
        <v>11</v>
      </c>
      <c r="U3077" t="str">
        <f>TEXT(fact_orders[[#This Row],[Date]],"mmm-yyyy")</f>
        <v>Nov-2022</v>
      </c>
      <c r="V3077" t="str">
        <f>"Q"&amp;ROUNDUP(MONTH(fact_orders[[#This Row],[Date]])/3,0)</f>
        <v>Q4</v>
      </c>
      <c r="W3077" t="str" cm="1">
        <f t="array" ref="W3077">_xlfn.IFS(
fact_orders[[#This Row],[dim_customers.Customer Age]]&lt;=25,"18-25",
fact_orders[[#This Row],[dim_customers.Customer Age]]&lt;=35,"26-35",
fact_orders[[#This Row],[dim_customers.Customer Age]]&lt;=45,"36-45",
fact_orders[[#This Row],[dim_customers.Customer Age]]&lt;=55,"46-55",
TRUE,"56+"
)</f>
        <v>18-25</v>
      </c>
      <c r="X3077" t="str" cm="1">
        <f t="array" ref="X3077">_xlfn.IFS(fact_orders[[#This Row],[Original Price]]&lt;250,"Under 250", fact_orders[[#This Row],[Original Price]]&lt;500, "250-499",fact_orders[[#This Row],[Original Price]]&lt;1000,"500-999",fact_orders[[#This Row],[Original Price]]&lt;2000,"1000-1999",TRUE,"2000+")</f>
        <v>1000-1999</v>
      </c>
      <c r="Y3077" t="str" cm="1">
        <f t="array" ref="Y3077">_xlfn.IFS(fact_orders[[#This Row],[Discount%]]&lt;0.2,"10-19%",fact_orders[[#This Row],[Discount%]]&lt;0.3,"20-29%",fact_orders[[#This Row],[Discount%]]&lt;0.4,"30-39%",fact_orders[[#This Row],[Discount%]]&lt;0.5,"40-49%",TRUE,"50%+")</f>
        <v>20-29%</v>
      </c>
    </row>
    <row r="3078" spans="1:25" hidden="1" x14ac:dyDescent="0.3">
      <c r="A3078" t="s">
        <v>6494</v>
      </c>
      <c r="B3078" t="s">
        <v>3365</v>
      </c>
      <c r="C3078" t="s">
        <v>2901</v>
      </c>
      <c r="D3078" s="2">
        <v>44279</v>
      </c>
      <c r="E3078">
        <v>1380</v>
      </c>
      <c r="F3078" s="4">
        <v>0.3</v>
      </c>
      <c r="G3078" t="s">
        <v>2779</v>
      </c>
      <c r="H3078" t="s">
        <v>2895</v>
      </c>
      <c r="I3078" t="s">
        <v>719</v>
      </c>
      <c r="J3078" t="s">
        <v>7026</v>
      </c>
      <c r="K3078" t="s">
        <v>2862</v>
      </c>
      <c r="L3078" t="s">
        <v>23</v>
      </c>
      <c r="M3078">
        <v>5</v>
      </c>
      <c r="N3078">
        <v>18</v>
      </c>
      <c r="O3078" t="s">
        <v>3362</v>
      </c>
      <c r="P3078" t="s">
        <v>3363</v>
      </c>
      <c r="Q3078" s="7">
        <f>fact_orders[[#This Row],[Original Price]]*(1-fact_orders[[#This Row],[Discount%]])</f>
        <v>965.99999999999989</v>
      </c>
      <c r="R3078">
        <f>fact_orders[[#This Row],[Original Price]]*fact_orders[[#This Row],[Discount%]]</f>
        <v>414</v>
      </c>
      <c r="S3078">
        <f>YEAR(fact_orders[[#This Row],[Date]])</f>
        <v>2021</v>
      </c>
      <c r="T3078">
        <f>MONTH(fact_orders[[#This Row],[Date]])</f>
        <v>3</v>
      </c>
      <c r="U3078" t="str">
        <f>TEXT(fact_orders[[#This Row],[Date]],"mmm-yyyy")</f>
        <v>Mar-2021</v>
      </c>
      <c r="V3078" t="str">
        <f>"Q"&amp;ROUNDUP(MONTH(fact_orders[[#This Row],[Date]])/3,0)</f>
        <v>Q1</v>
      </c>
      <c r="W3078" t="str" cm="1">
        <f t="array" ref="W3078">_xlfn.IFS(
fact_orders[[#This Row],[dim_customers.Customer Age]]&lt;=25,"18-25",
fact_orders[[#This Row],[dim_customers.Customer Age]]&lt;=35,"26-35",
fact_orders[[#This Row],[dim_customers.Customer Age]]&lt;=45,"36-45",
fact_orders[[#This Row],[dim_customers.Customer Age]]&lt;=55,"46-55",
TRUE,"56+"
)</f>
        <v>18-25</v>
      </c>
      <c r="X3078" t="str" cm="1">
        <f t="array" ref="X3078">_xlfn.IFS(fact_orders[[#This Row],[Original Price]]&lt;250,"Under 250", fact_orders[[#This Row],[Original Price]]&lt;500, "250-499",fact_orders[[#This Row],[Original Price]]&lt;1000,"500-999",fact_orders[[#This Row],[Original Price]]&lt;2000,"1000-1999",TRUE,"2000+")</f>
        <v>1000-1999</v>
      </c>
      <c r="Y3078" t="str" cm="1">
        <f t="array" ref="Y3078">_xlfn.IFS(fact_orders[[#This Row],[Discount%]]&lt;0.2,"10-19%",fact_orders[[#This Row],[Discount%]]&lt;0.3,"20-29%",fact_orders[[#This Row],[Discount%]]&lt;0.4,"30-39%",fact_orders[[#This Row],[Discount%]]&lt;0.5,"40-49%",TRUE,"50%+")</f>
        <v>30-39%</v>
      </c>
    </row>
    <row r="3079" spans="1:25" hidden="1" x14ac:dyDescent="0.3">
      <c r="A3079" t="s">
        <v>6495</v>
      </c>
      <c r="B3079" t="s">
        <v>3366</v>
      </c>
      <c r="C3079" t="s">
        <v>2902</v>
      </c>
      <c r="D3079" s="2">
        <v>44784</v>
      </c>
      <c r="E3079">
        <v>877</v>
      </c>
      <c r="F3079" s="4">
        <v>0.3</v>
      </c>
      <c r="G3079" t="s">
        <v>2779</v>
      </c>
      <c r="H3079" t="s">
        <v>2895</v>
      </c>
      <c r="I3079" t="s">
        <v>719</v>
      </c>
      <c r="J3079" t="s">
        <v>7026</v>
      </c>
      <c r="K3079" t="s">
        <v>2862</v>
      </c>
      <c r="L3079" t="s">
        <v>25</v>
      </c>
      <c r="M3079">
        <v>5</v>
      </c>
      <c r="N3079">
        <v>19</v>
      </c>
      <c r="O3079" t="s">
        <v>3362</v>
      </c>
      <c r="P3079" t="s">
        <v>3363</v>
      </c>
      <c r="Q3079" s="7">
        <f>fact_orders[[#This Row],[Original Price]]*(1-fact_orders[[#This Row],[Discount%]])</f>
        <v>613.9</v>
      </c>
      <c r="R3079">
        <f>fact_orders[[#This Row],[Original Price]]*fact_orders[[#This Row],[Discount%]]</f>
        <v>263.09999999999997</v>
      </c>
      <c r="S3079">
        <f>YEAR(fact_orders[[#This Row],[Date]])</f>
        <v>2022</v>
      </c>
      <c r="T3079">
        <f>MONTH(fact_orders[[#This Row],[Date]])</f>
        <v>8</v>
      </c>
      <c r="U3079" t="str">
        <f>TEXT(fact_orders[[#This Row],[Date]],"mmm-yyyy")</f>
        <v>Aug-2022</v>
      </c>
      <c r="V3079" t="str">
        <f>"Q"&amp;ROUNDUP(MONTH(fact_orders[[#This Row],[Date]])/3,0)</f>
        <v>Q3</v>
      </c>
      <c r="W3079" t="str" cm="1">
        <f t="array" ref="W3079">_xlfn.IFS(
fact_orders[[#This Row],[dim_customers.Customer Age]]&lt;=25,"18-25",
fact_orders[[#This Row],[dim_customers.Customer Age]]&lt;=35,"26-35",
fact_orders[[#This Row],[dim_customers.Customer Age]]&lt;=45,"36-45",
fact_orders[[#This Row],[dim_customers.Customer Age]]&lt;=55,"46-55",
TRUE,"56+"
)</f>
        <v>18-25</v>
      </c>
      <c r="X3079" t="str" cm="1">
        <f t="array" ref="X3079">_xlfn.IFS(fact_orders[[#This Row],[Original Price]]&lt;250,"Under 250", fact_orders[[#This Row],[Original Price]]&lt;500, "250-499",fact_orders[[#This Row],[Original Price]]&lt;1000,"500-999",fact_orders[[#This Row],[Original Price]]&lt;2000,"1000-1999",TRUE,"2000+")</f>
        <v>500-999</v>
      </c>
      <c r="Y3079" t="str" cm="1">
        <f t="array" ref="Y3079">_xlfn.IFS(fact_orders[[#This Row],[Discount%]]&lt;0.2,"10-19%",fact_orders[[#This Row],[Discount%]]&lt;0.3,"20-29%",fact_orders[[#This Row],[Discount%]]&lt;0.4,"30-39%",fact_orders[[#This Row],[Discount%]]&lt;0.5,"40-49%",TRUE,"50%+")</f>
        <v>30-39%</v>
      </c>
    </row>
    <row r="3080" spans="1:25" hidden="1" x14ac:dyDescent="0.3">
      <c r="A3080" t="s">
        <v>6496</v>
      </c>
      <c r="B3080" t="s">
        <v>3367</v>
      </c>
      <c r="C3080" t="s">
        <v>2903</v>
      </c>
      <c r="D3080" s="2">
        <v>44605</v>
      </c>
      <c r="E3080">
        <v>1360</v>
      </c>
      <c r="F3080" s="4">
        <v>0.3</v>
      </c>
      <c r="G3080" t="s">
        <v>2779</v>
      </c>
      <c r="H3080" t="s">
        <v>2895</v>
      </c>
      <c r="I3080" t="s">
        <v>719</v>
      </c>
      <c r="J3080" t="s">
        <v>7026</v>
      </c>
      <c r="K3080" t="s">
        <v>2862</v>
      </c>
      <c r="L3080" t="s">
        <v>237</v>
      </c>
      <c r="M3080">
        <v>5</v>
      </c>
      <c r="N3080">
        <v>20</v>
      </c>
      <c r="O3080" t="s">
        <v>3368</v>
      </c>
      <c r="P3080" t="s">
        <v>3363</v>
      </c>
      <c r="Q3080" s="7">
        <f>fact_orders[[#This Row],[Original Price]]*(1-fact_orders[[#This Row],[Discount%]])</f>
        <v>951.99999999999989</v>
      </c>
      <c r="R3080">
        <f>fact_orders[[#This Row],[Original Price]]*fact_orders[[#This Row],[Discount%]]</f>
        <v>408</v>
      </c>
      <c r="S3080">
        <f>YEAR(fact_orders[[#This Row],[Date]])</f>
        <v>2022</v>
      </c>
      <c r="T3080">
        <f>MONTH(fact_orders[[#This Row],[Date]])</f>
        <v>2</v>
      </c>
      <c r="U3080" t="str">
        <f>TEXT(fact_orders[[#This Row],[Date]],"mmm-yyyy")</f>
        <v>Feb-2022</v>
      </c>
      <c r="V3080" t="str">
        <f>"Q"&amp;ROUNDUP(MONTH(fact_orders[[#This Row],[Date]])/3,0)</f>
        <v>Q1</v>
      </c>
      <c r="W3080" t="str" cm="1">
        <f t="array" ref="W3080">_xlfn.IFS(
fact_orders[[#This Row],[dim_customers.Customer Age]]&lt;=25,"18-25",
fact_orders[[#This Row],[dim_customers.Customer Age]]&lt;=35,"26-35",
fact_orders[[#This Row],[dim_customers.Customer Age]]&lt;=45,"36-45",
fact_orders[[#This Row],[dim_customers.Customer Age]]&lt;=55,"46-55",
TRUE,"56+"
)</f>
        <v>18-25</v>
      </c>
      <c r="X3080" t="str" cm="1">
        <f t="array" ref="X3080">_xlfn.IFS(fact_orders[[#This Row],[Original Price]]&lt;250,"Under 250", fact_orders[[#This Row],[Original Price]]&lt;500, "250-499",fact_orders[[#This Row],[Original Price]]&lt;1000,"500-999",fact_orders[[#This Row],[Original Price]]&lt;2000,"1000-1999",TRUE,"2000+")</f>
        <v>1000-1999</v>
      </c>
      <c r="Y3080" t="str" cm="1">
        <f t="array" ref="Y3080">_xlfn.IFS(fact_orders[[#This Row],[Discount%]]&lt;0.2,"10-19%",fact_orders[[#This Row],[Discount%]]&lt;0.3,"20-29%",fact_orders[[#This Row],[Discount%]]&lt;0.4,"30-39%",fact_orders[[#This Row],[Discount%]]&lt;0.5,"40-49%",TRUE,"50%+")</f>
        <v>30-39%</v>
      </c>
    </row>
    <row r="3081" spans="1:25" hidden="1" x14ac:dyDescent="0.3">
      <c r="A3081" t="s">
        <v>6497</v>
      </c>
      <c r="B3081" t="s">
        <v>3369</v>
      </c>
      <c r="C3081" t="s">
        <v>2904</v>
      </c>
      <c r="D3081" s="2">
        <v>44865</v>
      </c>
      <c r="E3081">
        <v>701</v>
      </c>
      <c r="F3081" s="4">
        <v>0.4</v>
      </c>
      <c r="G3081" t="s">
        <v>2779</v>
      </c>
      <c r="H3081" t="s">
        <v>2895</v>
      </c>
      <c r="I3081" t="s">
        <v>719</v>
      </c>
      <c r="J3081" t="s">
        <v>7026</v>
      </c>
      <c r="K3081" t="s">
        <v>2862</v>
      </c>
      <c r="L3081" t="s">
        <v>237</v>
      </c>
      <c r="M3081">
        <v>4</v>
      </c>
      <c r="N3081">
        <v>21</v>
      </c>
      <c r="O3081" t="s">
        <v>3368</v>
      </c>
      <c r="P3081" t="s">
        <v>3363</v>
      </c>
      <c r="Q3081" s="7">
        <f>fact_orders[[#This Row],[Original Price]]*(1-fact_orders[[#This Row],[Discount%]])</f>
        <v>420.59999999999997</v>
      </c>
      <c r="R3081">
        <f>fact_orders[[#This Row],[Original Price]]*fact_orders[[#This Row],[Discount%]]</f>
        <v>280.40000000000003</v>
      </c>
      <c r="S3081">
        <f>YEAR(fact_orders[[#This Row],[Date]])</f>
        <v>2022</v>
      </c>
      <c r="T3081">
        <f>MONTH(fact_orders[[#This Row],[Date]])</f>
        <v>10</v>
      </c>
      <c r="U3081" t="str">
        <f>TEXT(fact_orders[[#This Row],[Date]],"mmm-yyyy")</f>
        <v>Oct-2022</v>
      </c>
      <c r="V3081" t="str">
        <f>"Q"&amp;ROUNDUP(MONTH(fact_orders[[#This Row],[Date]])/3,0)</f>
        <v>Q4</v>
      </c>
      <c r="W3081" t="str" cm="1">
        <f t="array" ref="W3081">_xlfn.IFS(
fact_orders[[#This Row],[dim_customers.Customer Age]]&lt;=25,"18-25",
fact_orders[[#This Row],[dim_customers.Customer Age]]&lt;=35,"26-35",
fact_orders[[#This Row],[dim_customers.Customer Age]]&lt;=45,"36-45",
fact_orders[[#This Row],[dim_customers.Customer Age]]&lt;=55,"46-55",
TRUE,"56+"
)</f>
        <v>18-25</v>
      </c>
      <c r="X3081" t="str" cm="1">
        <f t="array" ref="X3081">_xlfn.IFS(fact_orders[[#This Row],[Original Price]]&lt;250,"Under 250", fact_orders[[#This Row],[Original Price]]&lt;500, "250-499",fact_orders[[#This Row],[Original Price]]&lt;1000,"500-999",fact_orders[[#This Row],[Original Price]]&lt;2000,"1000-1999",TRUE,"2000+")</f>
        <v>500-999</v>
      </c>
      <c r="Y3081" t="str" cm="1">
        <f t="array" ref="Y3081">_xlfn.IFS(fact_orders[[#This Row],[Discount%]]&lt;0.2,"10-19%",fact_orders[[#This Row],[Discount%]]&lt;0.3,"20-29%",fact_orders[[#This Row],[Discount%]]&lt;0.4,"30-39%",fact_orders[[#This Row],[Discount%]]&lt;0.5,"40-49%",TRUE,"50%+")</f>
        <v>40-49%</v>
      </c>
    </row>
    <row r="3082" spans="1:25" hidden="1" x14ac:dyDescent="0.3">
      <c r="A3082" t="s">
        <v>6498</v>
      </c>
      <c r="B3082" t="s">
        <v>3370</v>
      </c>
      <c r="C3082" t="s">
        <v>2905</v>
      </c>
      <c r="D3082" s="2">
        <v>44607</v>
      </c>
      <c r="E3082">
        <v>1325</v>
      </c>
      <c r="F3082" s="4">
        <v>0.4</v>
      </c>
      <c r="G3082" t="s">
        <v>2779</v>
      </c>
      <c r="H3082" t="s">
        <v>2895</v>
      </c>
      <c r="I3082" t="s">
        <v>719</v>
      </c>
      <c r="J3082" t="s">
        <v>7026</v>
      </c>
      <c r="K3082" t="s">
        <v>2781</v>
      </c>
      <c r="L3082" t="s">
        <v>237</v>
      </c>
      <c r="M3082">
        <v>4</v>
      </c>
      <c r="N3082">
        <v>22</v>
      </c>
      <c r="O3082" t="s">
        <v>3368</v>
      </c>
      <c r="P3082" t="s">
        <v>3363</v>
      </c>
      <c r="Q3082" s="7">
        <f>fact_orders[[#This Row],[Original Price]]*(1-fact_orders[[#This Row],[Discount%]])</f>
        <v>795</v>
      </c>
      <c r="R3082">
        <f>fact_orders[[#This Row],[Original Price]]*fact_orders[[#This Row],[Discount%]]</f>
        <v>530</v>
      </c>
      <c r="S3082">
        <f>YEAR(fact_orders[[#This Row],[Date]])</f>
        <v>2022</v>
      </c>
      <c r="T3082">
        <f>MONTH(fact_orders[[#This Row],[Date]])</f>
        <v>2</v>
      </c>
      <c r="U3082" t="str">
        <f>TEXT(fact_orders[[#This Row],[Date]],"mmm-yyyy")</f>
        <v>Feb-2022</v>
      </c>
      <c r="V3082" t="str">
        <f>"Q"&amp;ROUNDUP(MONTH(fact_orders[[#This Row],[Date]])/3,0)</f>
        <v>Q1</v>
      </c>
      <c r="W3082" t="str" cm="1">
        <f t="array" ref="W3082">_xlfn.IFS(
fact_orders[[#This Row],[dim_customers.Customer Age]]&lt;=25,"18-25",
fact_orders[[#This Row],[dim_customers.Customer Age]]&lt;=35,"26-35",
fact_orders[[#This Row],[dim_customers.Customer Age]]&lt;=45,"36-45",
fact_orders[[#This Row],[dim_customers.Customer Age]]&lt;=55,"46-55",
TRUE,"56+"
)</f>
        <v>18-25</v>
      </c>
      <c r="X3082" t="str" cm="1">
        <f t="array" ref="X3082">_xlfn.IFS(fact_orders[[#This Row],[Original Price]]&lt;250,"Under 250", fact_orders[[#This Row],[Original Price]]&lt;500, "250-499",fact_orders[[#This Row],[Original Price]]&lt;1000,"500-999",fact_orders[[#This Row],[Original Price]]&lt;2000,"1000-1999",TRUE,"2000+")</f>
        <v>1000-1999</v>
      </c>
      <c r="Y3082" t="str" cm="1">
        <f t="array" ref="Y3082">_xlfn.IFS(fact_orders[[#This Row],[Discount%]]&lt;0.2,"10-19%",fact_orders[[#This Row],[Discount%]]&lt;0.3,"20-29%",fact_orders[[#This Row],[Discount%]]&lt;0.4,"30-39%",fact_orders[[#This Row],[Discount%]]&lt;0.5,"40-49%",TRUE,"50%+")</f>
        <v>40-49%</v>
      </c>
    </row>
    <row r="3083" spans="1:25" hidden="1" x14ac:dyDescent="0.3">
      <c r="A3083" t="s">
        <v>6499</v>
      </c>
      <c r="B3083" t="s">
        <v>3371</v>
      </c>
      <c r="C3083" t="s">
        <v>2906</v>
      </c>
      <c r="D3083" s="2">
        <v>44685</v>
      </c>
      <c r="E3083">
        <v>1419</v>
      </c>
      <c r="F3083" s="4">
        <v>0.4</v>
      </c>
      <c r="G3083" t="s">
        <v>2779</v>
      </c>
      <c r="H3083" t="s">
        <v>2895</v>
      </c>
      <c r="I3083" t="s">
        <v>719</v>
      </c>
      <c r="J3083" t="s">
        <v>7026</v>
      </c>
      <c r="K3083" t="s">
        <v>2781</v>
      </c>
      <c r="L3083" t="s">
        <v>237</v>
      </c>
      <c r="M3083">
        <v>4</v>
      </c>
      <c r="N3083">
        <v>23</v>
      </c>
      <c r="O3083" t="s">
        <v>3368</v>
      </c>
      <c r="P3083" t="s">
        <v>3363</v>
      </c>
      <c r="Q3083" s="7">
        <f>fact_orders[[#This Row],[Original Price]]*(1-fact_orders[[#This Row],[Discount%]])</f>
        <v>851.4</v>
      </c>
      <c r="R3083">
        <f>fact_orders[[#This Row],[Original Price]]*fact_orders[[#This Row],[Discount%]]</f>
        <v>567.6</v>
      </c>
      <c r="S3083">
        <f>YEAR(fact_orders[[#This Row],[Date]])</f>
        <v>2022</v>
      </c>
      <c r="T3083">
        <f>MONTH(fact_orders[[#This Row],[Date]])</f>
        <v>5</v>
      </c>
      <c r="U3083" t="str">
        <f>TEXT(fact_orders[[#This Row],[Date]],"mmm-yyyy")</f>
        <v>May-2022</v>
      </c>
      <c r="V3083" t="str">
        <f>"Q"&amp;ROUNDUP(MONTH(fact_orders[[#This Row],[Date]])/3,0)</f>
        <v>Q2</v>
      </c>
      <c r="W3083" t="str" cm="1">
        <f t="array" ref="W3083">_xlfn.IFS(
fact_orders[[#This Row],[dim_customers.Customer Age]]&lt;=25,"18-25",
fact_orders[[#This Row],[dim_customers.Customer Age]]&lt;=35,"26-35",
fact_orders[[#This Row],[dim_customers.Customer Age]]&lt;=45,"36-45",
fact_orders[[#This Row],[dim_customers.Customer Age]]&lt;=55,"46-55",
TRUE,"56+"
)</f>
        <v>18-25</v>
      </c>
      <c r="X3083" t="str" cm="1">
        <f t="array" ref="X3083">_xlfn.IFS(fact_orders[[#This Row],[Original Price]]&lt;250,"Under 250", fact_orders[[#This Row],[Original Price]]&lt;500, "250-499",fact_orders[[#This Row],[Original Price]]&lt;1000,"500-999",fact_orders[[#This Row],[Original Price]]&lt;2000,"1000-1999",TRUE,"2000+")</f>
        <v>1000-1999</v>
      </c>
      <c r="Y3083" t="str" cm="1">
        <f t="array" ref="Y3083">_xlfn.IFS(fact_orders[[#This Row],[Discount%]]&lt;0.2,"10-19%",fact_orders[[#This Row],[Discount%]]&lt;0.3,"20-29%",fact_orders[[#This Row],[Discount%]]&lt;0.4,"30-39%",fact_orders[[#This Row],[Discount%]]&lt;0.5,"40-49%",TRUE,"50%+")</f>
        <v>40-49%</v>
      </c>
    </row>
    <row r="3084" spans="1:25" hidden="1" x14ac:dyDescent="0.3">
      <c r="A3084" t="s">
        <v>6500</v>
      </c>
      <c r="B3084" t="s">
        <v>3372</v>
      </c>
      <c r="C3084" t="s">
        <v>2907</v>
      </c>
      <c r="D3084" s="2">
        <v>44341</v>
      </c>
      <c r="E3084">
        <v>1922</v>
      </c>
      <c r="F3084" s="4">
        <v>0.4</v>
      </c>
      <c r="G3084" t="s">
        <v>2779</v>
      </c>
      <c r="H3084" t="s">
        <v>2895</v>
      </c>
      <c r="I3084" t="s">
        <v>719</v>
      </c>
      <c r="J3084" t="s">
        <v>7026</v>
      </c>
      <c r="K3084" t="s">
        <v>2781</v>
      </c>
      <c r="L3084" t="s">
        <v>237</v>
      </c>
      <c r="M3084">
        <v>5</v>
      </c>
      <c r="N3084">
        <v>18</v>
      </c>
      <c r="O3084" t="s">
        <v>3373</v>
      </c>
      <c r="P3084" t="s">
        <v>3363</v>
      </c>
      <c r="Q3084" s="7">
        <f>fact_orders[[#This Row],[Original Price]]*(1-fact_orders[[#This Row],[Discount%]])</f>
        <v>1153.2</v>
      </c>
      <c r="R3084">
        <f>fact_orders[[#This Row],[Original Price]]*fact_orders[[#This Row],[Discount%]]</f>
        <v>768.80000000000007</v>
      </c>
      <c r="S3084">
        <f>YEAR(fact_orders[[#This Row],[Date]])</f>
        <v>2021</v>
      </c>
      <c r="T3084">
        <f>MONTH(fact_orders[[#This Row],[Date]])</f>
        <v>5</v>
      </c>
      <c r="U3084" t="str">
        <f>TEXT(fact_orders[[#This Row],[Date]],"mmm-yyyy")</f>
        <v>May-2021</v>
      </c>
      <c r="V3084" t="str">
        <f>"Q"&amp;ROUNDUP(MONTH(fact_orders[[#This Row],[Date]])/3,0)</f>
        <v>Q2</v>
      </c>
      <c r="W3084" t="str" cm="1">
        <f t="array" ref="W3084">_xlfn.IFS(
fact_orders[[#This Row],[dim_customers.Customer Age]]&lt;=25,"18-25",
fact_orders[[#This Row],[dim_customers.Customer Age]]&lt;=35,"26-35",
fact_orders[[#This Row],[dim_customers.Customer Age]]&lt;=45,"36-45",
fact_orders[[#This Row],[dim_customers.Customer Age]]&lt;=55,"46-55",
TRUE,"56+"
)</f>
        <v>18-25</v>
      </c>
      <c r="X3084" t="str" cm="1">
        <f t="array" ref="X3084">_xlfn.IFS(fact_orders[[#This Row],[Original Price]]&lt;250,"Under 250", fact_orders[[#This Row],[Original Price]]&lt;500, "250-499",fact_orders[[#This Row],[Original Price]]&lt;1000,"500-999",fact_orders[[#This Row],[Original Price]]&lt;2000,"1000-1999",TRUE,"2000+")</f>
        <v>1000-1999</v>
      </c>
      <c r="Y3084" t="str" cm="1">
        <f t="array" ref="Y3084">_xlfn.IFS(fact_orders[[#This Row],[Discount%]]&lt;0.2,"10-19%",fact_orders[[#This Row],[Discount%]]&lt;0.3,"20-29%",fact_orders[[#This Row],[Discount%]]&lt;0.4,"30-39%",fact_orders[[#This Row],[Discount%]]&lt;0.5,"40-49%",TRUE,"50%+")</f>
        <v>40-49%</v>
      </c>
    </row>
    <row r="3085" spans="1:25" hidden="1" x14ac:dyDescent="0.3">
      <c r="A3085" t="s">
        <v>6501</v>
      </c>
      <c r="B3085" t="s">
        <v>3374</v>
      </c>
      <c r="C3085" t="s">
        <v>2908</v>
      </c>
      <c r="D3085" s="2">
        <v>44426</v>
      </c>
      <c r="E3085">
        <v>831</v>
      </c>
      <c r="F3085" s="4">
        <v>0.4</v>
      </c>
      <c r="G3085" t="s">
        <v>2779</v>
      </c>
      <c r="H3085" t="s">
        <v>2895</v>
      </c>
      <c r="I3085" t="s">
        <v>719</v>
      </c>
      <c r="J3085" t="s">
        <v>7026</v>
      </c>
      <c r="K3085" t="s">
        <v>2781</v>
      </c>
      <c r="L3085" t="s">
        <v>37</v>
      </c>
      <c r="M3085">
        <v>5</v>
      </c>
      <c r="N3085">
        <v>18</v>
      </c>
      <c r="O3085" t="s">
        <v>3373</v>
      </c>
      <c r="P3085" t="s">
        <v>3363</v>
      </c>
      <c r="Q3085" s="7">
        <f>fact_orders[[#This Row],[Original Price]]*(1-fact_orders[[#This Row],[Discount%]])</f>
        <v>498.59999999999997</v>
      </c>
      <c r="R3085">
        <f>fact_orders[[#This Row],[Original Price]]*fact_orders[[#This Row],[Discount%]]</f>
        <v>332.40000000000003</v>
      </c>
      <c r="S3085">
        <f>YEAR(fact_orders[[#This Row],[Date]])</f>
        <v>2021</v>
      </c>
      <c r="T3085">
        <f>MONTH(fact_orders[[#This Row],[Date]])</f>
        <v>8</v>
      </c>
      <c r="U3085" t="str">
        <f>TEXT(fact_orders[[#This Row],[Date]],"mmm-yyyy")</f>
        <v>Aug-2021</v>
      </c>
      <c r="V3085" t="str">
        <f>"Q"&amp;ROUNDUP(MONTH(fact_orders[[#This Row],[Date]])/3,0)</f>
        <v>Q3</v>
      </c>
      <c r="W3085" t="str" cm="1">
        <f t="array" ref="W3085">_xlfn.IFS(
fact_orders[[#This Row],[dim_customers.Customer Age]]&lt;=25,"18-25",
fact_orders[[#This Row],[dim_customers.Customer Age]]&lt;=35,"26-35",
fact_orders[[#This Row],[dim_customers.Customer Age]]&lt;=45,"36-45",
fact_orders[[#This Row],[dim_customers.Customer Age]]&lt;=55,"46-55",
TRUE,"56+"
)</f>
        <v>18-25</v>
      </c>
      <c r="X3085" t="str" cm="1">
        <f t="array" ref="X3085">_xlfn.IFS(fact_orders[[#This Row],[Original Price]]&lt;250,"Under 250", fact_orders[[#This Row],[Original Price]]&lt;500, "250-499",fact_orders[[#This Row],[Original Price]]&lt;1000,"500-999",fact_orders[[#This Row],[Original Price]]&lt;2000,"1000-1999",TRUE,"2000+")</f>
        <v>500-999</v>
      </c>
      <c r="Y3085" t="str" cm="1">
        <f t="array" ref="Y3085">_xlfn.IFS(fact_orders[[#This Row],[Discount%]]&lt;0.2,"10-19%",fact_orders[[#This Row],[Discount%]]&lt;0.3,"20-29%",fact_orders[[#This Row],[Discount%]]&lt;0.4,"30-39%",fact_orders[[#This Row],[Discount%]]&lt;0.5,"40-49%",TRUE,"50%+")</f>
        <v>40-49%</v>
      </c>
    </row>
    <row r="3086" spans="1:25" hidden="1" x14ac:dyDescent="0.3">
      <c r="A3086" t="s">
        <v>6502</v>
      </c>
      <c r="B3086" t="s">
        <v>3375</v>
      </c>
      <c r="C3086" t="s">
        <v>2909</v>
      </c>
      <c r="D3086" s="2">
        <v>44353</v>
      </c>
      <c r="E3086">
        <v>1973</v>
      </c>
      <c r="F3086" s="4">
        <v>0.4</v>
      </c>
      <c r="G3086" t="s">
        <v>2779</v>
      </c>
      <c r="H3086" t="s">
        <v>2895</v>
      </c>
      <c r="I3086" t="s">
        <v>719</v>
      </c>
      <c r="J3086" t="s">
        <v>7026</v>
      </c>
      <c r="K3086" t="s">
        <v>2781</v>
      </c>
      <c r="L3086" t="s">
        <v>12</v>
      </c>
      <c r="M3086">
        <v>3</v>
      </c>
      <c r="N3086">
        <v>18</v>
      </c>
      <c r="O3086" t="s">
        <v>3373</v>
      </c>
      <c r="P3086" t="s">
        <v>3363</v>
      </c>
      <c r="Q3086" s="7">
        <f>fact_orders[[#This Row],[Original Price]]*(1-fact_orders[[#This Row],[Discount%]])</f>
        <v>1183.8</v>
      </c>
      <c r="R3086">
        <f>fact_orders[[#This Row],[Original Price]]*fact_orders[[#This Row],[Discount%]]</f>
        <v>789.2</v>
      </c>
      <c r="S3086">
        <f>YEAR(fact_orders[[#This Row],[Date]])</f>
        <v>2021</v>
      </c>
      <c r="T3086">
        <f>MONTH(fact_orders[[#This Row],[Date]])</f>
        <v>6</v>
      </c>
      <c r="U3086" t="str">
        <f>TEXT(fact_orders[[#This Row],[Date]],"mmm-yyyy")</f>
        <v>Jun-2021</v>
      </c>
      <c r="V3086" t="str">
        <f>"Q"&amp;ROUNDUP(MONTH(fact_orders[[#This Row],[Date]])/3,0)</f>
        <v>Q2</v>
      </c>
      <c r="W3086" t="str" cm="1">
        <f t="array" ref="W3086">_xlfn.IFS(
fact_orders[[#This Row],[dim_customers.Customer Age]]&lt;=25,"18-25",
fact_orders[[#This Row],[dim_customers.Customer Age]]&lt;=35,"26-35",
fact_orders[[#This Row],[dim_customers.Customer Age]]&lt;=45,"36-45",
fact_orders[[#This Row],[dim_customers.Customer Age]]&lt;=55,"46-55",
TRUE,"56+"
)</f>
        <v>18-25</v>
      </c>
      <c r="X3086" t="str" cm="1">
        <f t="array" ref="X3086">_xlfn.IFS(fact_orders[[#This Row],[Original Price]]&lt;250,"Under 250", fact_orders[[#This Row],[Original Price]]&lt;500, "250-499",fact_orders[[#This Row],[Original Price]]&lt;1000,"500-999",fact_orders[[#This Row],[Original Price]]&lt;2000,"1000-1999",TRUE,"2000+")</f>
        <v>1000-1999</v>
      </c>
      <c r="Y3086" t="str" cm="1">
        <f t="array" ref="Y3086">_xlfn.IFS(fact_orders[[#This Row],[Discount%]]&lt;0.2,"10-19%",fact_orders[[#This Row],[Discount%]]&lt;0.3,"20-29%",fact_orders[[#This Row],[Discount%]]&lt;0.4,"30-39%",fact_orders[[#This Row],[Discount%]]&lt;0.5,"40-49%",TRUE,"50%+")</f>
        <v>40-49%</v>
      </c>
    </row>
    <row r="3087" spans="1:25" hidden="1" x14ac:dyDescent="0.3">
      <c r="A3087" t="s">
        <v>6503</v>
      </c>
      <c r="B3087" t="s">
        <v>3376</v>
      </c>
      <c r="C3087" t="s">
        <v>2910</v>
      </c>
      <c r="D3087" s="2">
        <v>44410</v>
      </c>
      <c r="E3087">
        <v>1977</v>
      </c>
      <c r="F3087" s="4">
        <v>0.45</v>
      </c>
      <c r="G3087" t="s">
        <v>2779</v>
      </c>
      <c r="H3087" t="s">
        <v>2895</v>
      </c>
      <c r="I3087" t="s">
        <v>719</v>
      </c>
      <c r="J3087" t="s">
        <v>7026</v>
      </c>
      <c r="K3087" t="s">
        <v>2781</v>
      </c>
      <c r="L3087" t="s">
        <v>14</v>
      </c>
      <c r="M3087">
        <v>5</v>
      </c>
      <c r="N3087">
        <v>18</v>
      </c>
      <c r="O3087" t="s">
        <v>3373</v>
      </c>
      <c r="P3087" t="s">
        <v>3363</v>
      </c>
      <c r="Q3087" s="7">
        <f>fact_orders[[#This Row],[Original Price]]*(1-fact_orders[[#This Row],[Discount%]])</f>
        <v>1087.3500000000001</v>
      </c>
      <c r="R3087">
        <f>fact_orders[[#This Row],[Original Price]]*fact_orders[[#This Row],[Discount%]]</f>
        <v>889.65</v>
      </c>
      <c r="S3087">
        <f>YEAR(fact_orders[[#This Row],[Date]])</f>
        <v>2021</v>
      </c>
      <c r="T3087">
        <f>MONTH(fact_orders[[#This Row],[Date]])</f>
        <v>8</v>
      </c>
      <c r="U3087" t="str">
        <f>TEXT(fact_orders[[#This Row],[Date]],"mmm-yyyy")</f>
        <v>Aug-2021</v>
      </c>
      <c r="V3087" t="str">
        <f>"Q"&amp;ROUNDUP(MONTH(fact_orders[[#This Row],[Date]])/3,0)</f>
        <v>Q3</v>
      </c>
      <c r="W3087" t="str" cm="1">
        <f t="array" ref="W3087">_xlfn.IFS(
fact_orders[[#This Row],[dim_customers.Customer Age]]&lt;=25,"18-25",
fact_orders[[#This Row],[dim_customers.Customer Age]]&lt;=35,"26-35",
fact_orders[[#This Row],[dim_customers.Customer Age]]&lt;=45,"36-45",
fact_orders[[#This Row],[dim_customers.Customer Age]]&lt;=55,"46-55",
TRUE,"56+"
)</f>
        <v>18-25</v>
      </c>
      <c r="X3087" t="str" cm="1">
        <f t="array" ref="X3087">_xlfn.IFS(fact_orders[[#This Row],[Original Price]]&lt;250,"Under 250", fact_orders[[#This Row],[Original Price]]&lt;500, "250-499",fact_orders[[#This Row],[Original Price]]&lt;1000,"500-999",fact_orders[[#This Row],[Original Price]]&lt;2000,"1000-1999",TRUE,"2000+")</f>
        <v>1000-1999</v>
      </c>
      <c r="Y3087" t="str" cm="1">
        <f t="array" ref="Y3087">_xlfn.IFS(fact_orders[[#This Row],[Discount%]]&lt;0.2,"10-19%",fact_orders[[#This Row],[Discount%]]&lt;0.3,"20-29%",fact_orders[[#This Row],[Discount%]]&lt;0.4,"30-39%",fact_orders[[#This Row],[Discount%]]&lt;0.5,"40-49%",TRUE,"50%+")</f>
        <v>40-49%</v>
      </c>
    </row>
    <row r="3088" spans="1:25" hidden="1" x14ac:dyDescent="0.3">
      <c r="A3088" t="s">
        <v>6504</v>
      </c>
      <c r="B3088" t="s">
        <v>3377</v>
      </c>
      <c r="C3088" t="s">
        <v>2911</v>
      </c>
      <c r="D3088" s="2">
        <v>44962</v>
      </c>
      <c r="E3088">
        <v>839</v>
      </c>
      <c r="F3088" s="4">
        <v>0.45</v>
      </c>
      <c r="G3088" t="s">
        <v>2779</v>
      </c>
      <c r="H3088" t="s">
        <v>2895</v>
      </c>
      <c r="I3088" t="s">
        <v>719</v>
      </c>
      <c r="J3088" t="s">
        <v>7026</v>
      </c>
      <c r="K3088" t="s">
        <v>2781</v>
      </c>
      <c r="L3088" t="s">
        <v>16</v>
      </c>
      <c r="M3088">
        <v>5</v>
      </c>
      <c r="N3088">
        <v>18</v>
      </c>
      <c r="O3088" t="s">
        <v>3373</v>
      </c>
      <c r="P3088" t="s">
        <v>3363</v>
      </c>
      <c r="Q3088" s="7">
        <f>fact_orders[[#This Row],[Original Price]]*(1-fact_orders[[#This Row],[Discount%]])</f>
        <v>461.45000000000005</v>
      </c>
      <c r="R3088">
        <f>fact_orders[[#This Row],[Original Price]]*fact_orders[[#This Row],[Discount%]]</f>
        <v>377.55</v>
      </c>
      <c r="S3088">
        <f>YEAR(fact_orders[[#This Row],[Date]])</f>
        <v>2023</v>
      </c>
      <c r="T3088">
        <f>MONTH(fact_orders[[#This Row],[Date]])</f>
        <v>2</v>
      </c>
      <c r="U3088" t="str">
        <f>TEXT(fact_orders[[#This Row],[Date]],"mmm-yyyy")</f>
        <v>Feb-2023</v>
      </c>
      <c r="V3088" t="str">
        <f>"Q"&amp;ROUNDUP(MONTH(fact_orders[[#This Row],[Date]])/3,0)</f>
        <v>Q1</v>
      </c>
      <c r="W3088" t="str" cm="1">
        <f t="array" ref="W3088">_xlfn.IFS(
fact_orders[[#This Row],[dim_customers.Customer Age]]&lt;=25,"18-25",
fact_orders[[#This Row],[dim_customers.Customer Age]]&lt;=35,"26-35",
fact_orders[[#This Row],[dim_customers.Customer Age]]&lt;=45,"36-45",
fact_orders[[#This Row],[dim_customers.Customer Age]]&lt;=55,"46-55",
TRUE,"56+"
)</f>
        <v>18-25</v>
      </c>
      <c r="X3088" t="str" cm="1">
        <f t="array" ref="X3088">_xlfn.IFS(fact_orders[[#This Row],[Original Price]]&lt;250,"Under 250", fact_orders[[#This Row],[Original Price]]&lt;500, "250-499",fact_orders[[#This Row],[Original Price]]&lt;1000,"500-999",fact_orders[[#This Row],[Original Price]]&lt;2000,"1000-1999",TRUE,"2000+")</f>
        <v>500-999</v>
      </c>
      <c r="Y3088" t="str" cm="1">
        <f t="array" ref="Y3088">_xlfn.IFS(fact_orders[[#This Row],[Discount%]]&lt;0.2,"10-19%",fact_orders[[#This Row],[Discount%]]&lt;0.3,"20-29%",fact_orders[[#This Row],[Discount%]]&lt;0.4,"30-39%",fact_orders[[#This Row],[Discount%]]&lt;0.5,"40-49%",TRUE,"50%+")</f>
        <v>40-49%</v>
      </c>
    </row>
    <row r="3089" spans="1:25" hidden="1" x14ac:dyDescent="0.3">
      <c r="A3089" t="s">
        <v>6505</v>
      </c>
      <c r="B3089" t="s">
        <v>3378</v>
      </c>
      <c r="C3089" t="s">
        <v>2912</v>
      </c>
      <c r="D3089" s="2">
        <v>44463</v>
      </c>
      <c r="E3089">
        <v>1027</v>
      </c>
      <c r="F3089" s="4">
        <v>0.45</v>
      </c>
      <c r="G3089" t="s">
        <v>2779</v>
      </c>
      <c r="H3089" t="s">
        <v>2895</v>
      </c>
      <c r="I3089" t="s">
        <v>719</v>
      </c>
      <c r="J3089" t="s">
        <v>7026</v>
      </c>
      <c r="K3089" t="s">
        <v>2789</v>
      </c>
      <c r="L3089" t="s">
        <v>18</v>
      </c>
      <c r="M3089">
        <v>4</v>
      </c>
      <c r="N3089">
        <v>18</v>
      </c>
      <c r="O3089" t="s">
        <v>3373</v>
      </c>
      <c r="P3089" t="s">
        <v>3363</v>
      </c>
      <c r="Q3089" s="7">
        <f>fact_orders[[#This Row],[Original Price]]*(1-fact_orders[[#This Row],[Discount%]])</f>
        <v>564.85</v>
      </c>
      <c r="R3089">
        <f>fact_orders[[#This Row],[Original Price]]*fact_orders[[#This Row],[Discount%]]</f>
        <v>462.15000000000003</v>
      </c>
      <c r="S3089">
        <f>YEAR(fact_orders[[#This Row],[Date]])</f>
        <v>2021</v>
      </c>
      <c r="T3089">
        <f>MONTH(fact_orders[[#This Row],[Date]])</f>
        <v>9</v>
      </c>
      <c r="U3089" t="str">
        <f>TEXT(fact_orders[[#This Row],[Date]],"mmm-yyyy")</f>
        <v>Sep-2021</v>
      </c>
      <c r="V3089" t="str">
        <f>"Q"&amp;ROUNDUP(MONTH(fact_orders[[#This Row],[Date]])/3,0)</f>
        <v>Q3</v>
      </c>
      <c r="W3089" t="str" cm="1">
        <f t="array" ref="W3089">_xlfn.IFS(
fact_orders[[#This Row],[dim_customers.Customer Age]]&lt;=25,"18-25",
fact_orders[[#This Row],[dim_customers.Customer Age]]&lt;=35,"26-35",
fact_orders[[#This Row],[dim_customers.Customer Age]]&lt;=45,"36-45",
fact_orders[[#This Row],[dim_customers.Customer Age]]&lt;=55,"46-55",
TRUE,"56+"
)</f>
        <v>18-25</v>
      </c>
      <c r="X3089" t="str" cm="1">
        <f t="array" ref="X3089">_xlfn.IFS(fact_orders[[#This Row],[Original Price]]&lt;250,"Under 250", fact_orders[[#This Row],[Original Price]]&lt;500, "250-499",fact_orders[[#This Row],[Original Price]]&lt;1000,"500-999",fact_orders[[#This Row],[Original Price]]&lt;2000,"1000-1999",TRUE,"2000+")</f>
        <v>1000-1999</v>
      </c>
      <c r="Y3089" t="str" cm="1">
        <f t="array" ref="Y3089">_xlfn.IFS(fact_orders[[#This Row],[Discount%]]&lt;0.2,"10-19%",fact_orders[[#This Row],[Discount%]]&lt;0.3,"20-29%",fact_orders[[#This Row],[Discount%]]&lt;0.4,"30-39%",fact_orders[[#This Row],[Discount%]]&lt;0.5,"40-49%",TRUE,"50%+")</f>
        <v>40-49%</v>
      </c>
    </row>
    <row r="3090" spans="1:25" hidden="1" x14ac:dyDescent="0.3">
      <c r="A3090" t="s">
        <v>6506</v>
      </c>
      <c r="B3090" t="s">
        <v>3379</v>
      </c>
      <c r="C3090" t="s">
        <v>2913</v>
      </c>
      <c r="D3090" s="2">
        <v>44452</v>
      </c>
      <c r="E3090">
        <v>852</v>
      </c>
      <c r="F3090" s="4">
        <v>0.47</v>
      </c>
      <c r="G3090" t="s">
        <v>2779</v>
      </c>
      <c r="H3090" t="s">
        <v>2895</v>
      </c>
      <c r="I3090" t="s">
        <v>719</v>
      </c>
      <c r="J3090" t="s">
        <v>7026</v>
      </c>
      <c r="K3090" t="s">
        <v>2789</v>
      </c>
      <c r="L3090" t="s">
        <v>12</v>
      </c>
      <c r="M3090">
        <v>3</v>
      </c>
      <c r="N3090">
        <v>23</v>
      </c>
      <c r="O3090" t="s">
        <v>3380</v>
      </c>
      <c r="P3090" t="s">
        <v>3381</v>
      </c>
      <c r="Q3090" s="7">
        <f>fact_orders[[#This Row],[Original Price]]*(1-fact_orders[[#This Row],[Discount%]])</f>
        <v>451.56</v>
      </c>
      <c r="R3090">
        <f>fact_orders[[#This Row],[Original Price]]*fact_orders[[#This Row],[Discount%]]</f>
        <v>400.44</v>
      </c>
      <c r="S3090">
        <f>YEAR(fact_orders[[#This Row],[Date]])</f>
        <v>2021</v>
      </c>
      <c r="T3090">
        <f>MONTH(fact_orders[[#This Row],[Date]])</f>
        <v>9</v>
      </c>
      <c r="U3090" t="str">
        <f>TEXT(fact_orders[[#This Row],[Date]],"mmm-yyyy")</f>
        <v>Sep-2021</v>
      </c>
      <c r="V3090" t="str">
        <f>"Q"&amp;ROUNDUP(MONTH(fact_orders[[#This Row],[Date]])/3,0)</f>
        <v>Q3</v>
      </c>
      <c r="W3090" t="str" cm="1">
        <f t="array" ref="W3090">_xlfn.IFS(
fact_orders[[#This Row],[dim_customers.Customer Age]]&lt;=25,"18-25",
fact_orders[[#This Row],[dim_customers.Customer Age]]&lt;=35,"26-35",
fact_orders[[#This Row],[dim_customers.Customer Age]]&lt;=45,"36-45",
fact_orders[[#This Row],[dim_customers.Customer Age]]&lt;=55,"46-55",
TRUE,"56+"
)</f>
        <v>18-25</v>
      </c>
      <c r="X3090" t="str" cm="1">
        <f t="array" ref="X3090">_xlfn.IFS(fact_orders[[#This Row],[Original Price]]&lt;250,"Under 250", fact_orders[[#This Row],[Original Price]]&lt;500, "250-499",fact_orders[[#This Row],[Original Price]]&lt;1000,"500-999",fact_orders[[#This Row],[Original Price]]&lt;2000,"1000-1999",TRUE,"2000+")</f>
        <v>500-999</v>
      </c>
      <c r="Y3090" t="str" cm="1">
        <f t="array" ref="Y3090">_xlfn.IFS(fact_orders[[#This Row],[Discount%]]&lt;0.2,"10-19%",fact_orders[[#This Row],[Discount%]]&lt;0.3,"20-29%",fact_orders[[#This Row],[Discount%]]&lt;0.4,"30-39%",fact_orders[[#This Row],[Discount%]]&lt;0.5,"40-49%",TRUE,"50%+")</f>
        <v>40-49%</v>
      </c>
    </row>
    <row r="3091" spans="1:25" hidden="1" x14ac:dyDescent="0.3">
      <c r="A3091" t="s">
        <v>6507</v>
      </c>
      <c r="B3091" t="s">
        <v>3382</v>
      </c>
      <c r="C3091" t="s">
        <v>2914</v>
      </c>
      <c r="D3091" s="2">
        <v>44322</v>
      </c>
      <c r="E3091">
        <v>1148</v>
      </c>
      <c r="F3091" s="4">
        <v>0.47</v>
      </c>
      <c r="G3091" t="s">
        <v>2779</v>
      </c>
      <c r="H3091" t="s">
        <v>2895</v>
      </c>
      <c r="I3091" t="s">
        <v>719</v>
      </c>
      <c r="J3091" t="s">
        <v>364</v>
      </c>
      <c r="K3091" t="s">
        <v>2789</v>
      </c>
      <c r="L3091" t="s">
        <v>237</v>
      </c>
      <c r="M3091">
        <v>5</v>
      </c>
      <c r="N3091">
        <v>24</v>
      </c>
      <c r="O3091" t="s">
        <v>3380</v>
      </c>
      <c r="P3091" t="s">
        <v>3381</v>
      </c>
      <c r="Q3091" s="7">
        <f>fact_orders[[#This Row],[Original Price]]*(1-fact_orders[[#This Row],[Discount%]])</f>
        <v>608.44000000000005</v>
      </c>
      <c r="R3091">
        <f>fact_orders[[#This Row],[Original Price]]*fact_orders[[#This Row],[Discount%]]</f>
        <v>539.55999999999995</v>
      </c>
      <c r="S3091">
        <f>YEAR(fact_orders[[#This Row],[Date]])</f>
        <v>2021</v>
      </c>
      <c r="T3091">
        <f>MONTH(fact_orders[[#This Row],[Date]])</f>
        <v>5</v>
      </c>
      <c r="U3091" t="str">
        <f>TEXT(fact_orders[[#This Row],[Date]],"mmm-yyyy")</f>
        <v>May-2021</v>
      </c>
      <c r="V3091" t="str">
        <f>"Q"&amp;ROUNDUP(MONTH(fact_orders[[#This Row],[Date]])/3,0)</f>
        <v>Q2</v>
      </c>
      <c r="W3091" t="str" cm="1">
        <f t="array" ref="W3091">_xlfn.IFS(
fact_orders[[#This Row],[dim_customers.Customer Age]]&lt;=25,"18-25",
fact_orders[[#This Row],[dim_customers.Customer Age]]&lt;=35,"26-35",
fact_orders[[#This Row],[dim_customers.Customer Age]]&lt;=45,"36-45",
fact_orders[[#This Row],[dim_customers.Customer Age]]&lt;=55,"46-55",
TRUE,"56+"
)</f>
        <v>18-25</v>
      </c>
      <c r="X3091" t="str" cm="1">
        <f t="array" ref="X3091">_xlfn.IFS(fact_orders[[#This Row],[Original Price]]&lt;250,"Under 250", fact_orders[[#This Row],[Original Price]]&lt;500, "250-499",fact_orders[[#This Row],[Original Price]]&lt;1000,"500-999",fact_orders[[#This Row],[Original Price]]&lt;2000,"1000-1999",TRUE,"2000+")</f>
        <v>1000-1999</v>
      </c>
      <c r="Y3091" t="str" cm="1">
        <f t="array" ref="Y3091">_xlfn.IFS(fact_orders[[#This Row],[Discount%]]&lt;0.2,"10-19%",fact_orders[[#This Row],[Discount%]]&lt;0.3,"20-29%",fact_orders[[#This Row],[Discount%]]&lt;0.4,"30-39%",fact_orders[[#This Row],[Discount%]]&lt;0.5,"40-49%",TRUE,"50%+")</f>
        <v>40-49%</v>
      </c>
    </row>
    <row r="3092" spans="1:25" hidden="1" x14ac:dyDescent="0.3">
      <c r="A3092" t="s">
        <v>6508</v>
      </c>
      <c r="B3092" t="s">
        <v>3383</v>
      </c>
      <c r="C3092" t="s">
        <v>2915</v>
      </c>
      <c r="D3092" s="2">
        <v>44499</v>
      </c>
      <c r="E3092">
        <v>1955</v>
      </c>
      <c r="F3092" s="4">
        <v>0.46</v>
      </c>
      <c r="G3092" t="s">
        <v>2779</v>
      </c>
      <c r="H3092" t="s">
        <v>2895</v>
      </c>
      <c r="I3092" t="s">
        <v>719</v>
      </c>
      <c r="J3092" t="s">
        <v>364</v>
      </c>
      <c r="K3092" t="s">
        <v>2789</v>
      </c>
      <c r="L3092" t="s">
        <v>237</v>
      </c>
      <c r="M3092">
        <v>4</v>
      </c>
      <c r="N3092">
        <v>25</v>
      </c>
      <c r="O3092" t="s">
        <v>3380</v>
      </c>
      <c r="P3092" t="s">
        <v>3381</v>
      </c>
      <c r="Q3092" s="7">
        <f>fact_orders[[#This Row],[Original Price]]*(1-fact_orders[[#This Row],[Discount%]])</f>
        <v>1055.7</v>
      </c>
      <c r="R3092">
        <f>fact_orders[[#This Row],[Original Price]]*fact_orders[[#This Row],[Discount%]]</f>
        <v>899.30000000000007</v>
      </c>
      <c r="S3092">
        <f>YEAR(fact_orders[[#This Row],[Date]])</f>
        <v>2021</v>
      </c>
      <c r="T3092">
        <f>MONTH(fact_orders[[#This Row],[Date]])</f>
        <v>10</v>
      </c>
      <c r="U3092" t="str">
        <f>TEXT(fact_orders[[#This Row],[Date]],"mmm-yyyy")</f>
        <v>Oct-2021</v>
      </c>
      <c r="V3092" t="str">
        <f>"Q"&amp;ROUNDUP(MONTH(fact_orders[[#This Row],[Date]])/3,0)</f>
        <v>Q4</v>
      </c>
      <c r="W3092" t="str" cm="1">
        <f t="array" ref="W3092">_xlfn.IFS(
fact_orders[[#This Row],[dim_customers.Customer Age]]&lt;=25,"18-25",
fact_orders[[#This Row],[dim_customers.Customer Age]]&lt;=35,"26-35",
fact_orders[[#This Row],[dim_customers.Customer Age]]&lt;=45,"36-45",
fact_orders[[#This Row],[dim_customers.Customer Age]]&lt;=55,"46-55",
TRUE,"56+"
)</f>
        <v>18-25</v>
      </c>
      <c r="X3092" t="str" cm="1">
        <f t="array" ref="X3092">_xlfn.IFS(fact_orders[[#This Row],[Original Price]]&lt;250,"Under 250", fact_orders[[#This Row],[Original Price]]&lt;500, "250-499",fact_orders[[#This Row],[Original Price]]&lt;1000,"500-999",fact_orders[[#This Row],[Original Price]]&lt;2000,"1000-1999",TRUE,"2000+")</f>
        <v>1000-1999</v>
      </c>
      <c r="Y3092" t="str" cm="1">
        <f t="array" ref="Y3092">_xlfn.IFS(fact_orders[[#This Row],[Discount%]]&lt;0.2,"10-19%",fact_orders[[#This Row],[Discount%]]&lt;0.3,"20-29%",fact_orders[[#This Row],[Discount%]]&lt;0.4,"30-39%",fact_orders[[#This Row],[Discount%]]&lt;0.5,"40-49%",TRUE,"50%+")</f>
        <v>40-49%</v>
      </c>
    </row>
    <row r="3093" spans="1:25" hidden="1" x14ac:dyDescent="0.3">
      <c r="A3093" t="s">
        <v>6509</v>
      </c>
      <c r="B3093" t="s">
        <v>3384</v>
      </c>
      <c r="C3093" t="s">
        <v>2916</v>
      </c>
      <c r="D3093" s="2">
        <v>44623</v>
      </c>
      <c r="E3093">
        <v>1392</v>
      </c>
      <c r="F3093" s="4">
        <v>0.46</v>
      </c>
      <c r="G3093" t="s">
        <v>2779</v>
      </c>
      <c r="H3093" t="s">
        <v>2895</v>
      </c>
      <c r="I3093" t="s">
        <v>719</v>
      </c>
      <c r="J3093" t="s">
        <v>364</v>
      </c>
      <c r="K3093" t="s">
        <v>2789</v>
      </c>
      <c r="L3093" t="s">
        <v>237</v>
      </c>
      <c r="M3093">
        <v>3</v>
      </c>
      <c r="N3093">
        <v>26</v>
      </c>
      <c r="O3093" t="s">
        <v>3380</v>
      </c>
      <c r="P3093" t="s">
        <v>3381</v>
      </c>
      <c r="Q3093" s="7">
        <f>fact_orders[[#This Row],[Original Price]]*(1-fact_orders[[#This Row],[Discount%]])</f>
        <v>751.68000000000006</v>
      </c>
      <c r="R3093">
        <f>fact_orders[[#This Row],[Original Price]]*fact_orders[[#This Row],[Discount%]]</f>
        <v>640.32000000000005</v>
      </c>
      <c r="S3093">
        <f>YEAR(fact_orders[[#This Row],[Date]])</f>
        <v>2022</v>
      </c>
      <c r="T3093">
        <f>MONTH(fact_orders[[#This Row],[Date]])</f>
        <v>3</v>
      </c>
      <c r="U3093" t="str">
        <f>TEXT(fact_orders[[#This Row],[Date]],"mmm-yyyy")</f>
        <v>Mar-2022</v>
      </c>
      <c r="V3093" t="str">
        <f>"Q"&amp;ROUNDUP(MONTH(fact_orders[[#This Row],[Date]])/3,0)</f>
        <v>Q1</v>
      </c>
      <c r="W3093" t="str" cm="1">
        <f t="array" ref="W3093">_xlfn.IFS(
fact_orders[[#This Row],[dim_customers.Customer Age]]&lt;=25,"18-25",
fact_orders[[#This Row],[dim_customers.Customer Age]]&lt;=35,"26-35",
fact_orders[[#This Row],[dim_customers.Customer Age]]&lt;=45,"36-45",
fact_orders[[#This Row],[dim_customers.Customer Age]]&lt;=55,"46-55",
TRUE,"56+"
)</f>
        <v>26-35</v>
      </c>
      <c r="X3093" t="str" cm="1">
        <f t="array" ref="X3093">_xlfn.IFS(fact_orders[[#This Row],[Original Price]]&lt;250,"Under 250", fact_orders[[#This Row],[Original Price]]&lt;500, "250-499",fact_orders[[#This Row],[Original Price]]&lt;1000,"500-999",fact_orders[[#This Row],[Original Price]]&lt;2000,"1000-1999",TRUE,"2000+")</f>
        <v>1000-1999</v>
      </c>
      <c r="Y3093" t="str" cm="1">
        <f t="array" ref="Y3093">_xlfn.IFS(fact_orders[[#This Row],[Discount%]]&lt;0.2,"10-19%",fact_orders[[#This Row],[Discount%]]&lt;0.3,"20-29%",fact_orders[[#This Row],[Discount%]]&lt;0.4,"30-39%",fact_orders[[#This Row],[Discount%]]&lt;0.5,"40-49%",TRUE,"50%+")</f>
        <v>40-49%</v>
      </c>
    </row>
    <row r="3094" spans="1:25" hidden="1" x14ac:dyDescent="0.3">
      <c r="A3094" t="s">
        <v>6510</v>
      </c>
      <c r="B3094" t="s">
        <v>3385</v>
      </c>
      <c r="C3094" t="s">
        <v>2917</v>
      </c>
      <c r="D3094" s="2">
        <v>44623</v>
      </c>
      <c r="E3094">
        <v>1164</v>
      </c>
      <c r="F3094" s="4">
        <v>0.46</v>
      </c>
      <c r="G3094" t="s">
        <v>2779</v>
      </c>
      <c r="H3094" t="s">
        <v>2895</v>
      </c>
      <c r="I3094" t="s">
        <v>719</v>
      </c>
      <c r="J3094" t="s">
        <v>364</v>
      </c>
      <c r="K3094" t="s">
        <v>2795</v>
      </c>
      <c r="L3094" t="s">
        <v>237</v>
      </c>
      <c r="M3094">
        <v>5</v>
      </c>
      <c r="N3094">
        <v>27</v>
      </c>
      <c r="O3094" t="s">
        <v>3386</v>
      </c>
      <c r="P3094" t="s">
        <v>3381</v>
      </c>
      <c r="Q3094" s="7">
        <f>fact_orders[[#This Row],[Original Price]]*(1-fact_orders[[#This Row],[Discount%]])</f>
        <v>628.56000000000006</v>
      </c>
      <c r="R3094">
        <f>fact_orders[[#This Row],[Original Price]]*fact_orders[[#This Row],[Discount%]]</f>
        <v>535.44000000000005</v>
      </c>
      <c r="S3094">
        <f>YEAR(fact_orders[[#This Row],[Date]])</f>
        <v>2022</v>
      </c>
      <c r="T3094">
        <f>MONTH(fact_orders[[#This Row],[Date]])</f>
        <v>3</v>
      </c>
      <c r="U3094" t="str">
        <f>TEXT(fact_orders[[#This Row],[Date]],"mmm-yyyy")</f>
        <v>Mar-2022</v>
      </c>
      <c r="V3094" t="str">
        <f>"Q"&amp;ROUNDUP(MONTH(fact_orders[[#This Row],[Date]])/3,0)</f>
        <v>Q1</v>
      </c>
      <c r="W3094" t="str" cm="1">
        <f t="array" ref="W3094">_xlfn.IFS(
fact_orders[[#This Row],[dim_customers.Customer Age]]&lt;=25,"18-25",
fact_orders[[#This Row],[dim_customers.Customer Age]]&lt;=35,"26-35",
fact_orders[[#This Row],[dim_customers.Customer Age]]&lt;=45,"36-45",
fact_orders[[#This Row],[dim_customers.Customer Age]]&lt;=55,"46-55",
TRUE,"56+"
)</f>
        <v>26-35</v>
      </c>
      <c r="X3094" t="str" cm="1">
        <f t="array" ref="X3094">_xlfn.IFS(fact_orders[[#This Row],[Original Price]]&lt;250,"Under 250", fact_orders[[#This Row],[Original Price]]&lt;500, "250-499",fact_orders[[#This Row],[Original Price]]&lt;1000,"500-999",fact_orders[[#This Row],[Original Price]]&lt;2000,"1000-1999",TRUE,"2000+")</f>
        <v>1000-1999</v>
      </c>
      <c r="Y3094" t="str" cm="1">
        <f t="array" ref="Y3094">_xlfn.IFS(fact_orders[[#This Row],[Discount%]]&lt;0.2,"10-19%",fact_orders[[#This Row],[Discount%]]&lt;0.3,"20-29%",fact_orders[[#This Row],[Discount%]]&lt;0.4,"30-39%",fact_orders[[#This Row],[Discount%]]&lt;0.5,"40-49%",TRUE,"50%+")</f>
        <v>40-49%</v>
      </c>
    </row>
    <row r="3095" spans="1:25" hidden="1" x14ac:dyDescent="0.3">
      <c r="A3095" t="s">
        <v>6511</v>
      </c>
      <c r="B3095" t="s">
        <v>3387</v>
      </c>
      <c r="C3095" t="s">
        <v>2918</v>
      </c>
      <c r="D3095" s="2">
        <v>44339</v>
      </c>
      <c r="E3095">
        <v>1553</v>
      </c>
      <c r="F3095" s="4">
        <v>0.3</v>
      </c>
      <c r="G3095" t="s">
        <v>2779</v>
      </c>
      <c r="H3095" t="s">
        <v>2895</v>
      </c>
      <c r="I3095" t="s">
        <v>719</v>
      </c>
      <c r="J3095" t="s">
        <v>364</v>
      </c>
      <c r="K3095" t="s">
        <v>2795</v>
      </c>
      <c r="L3095" t="s">
        <v>237</v>
      </c>
      <c r="M3095">
        <v>5</v>
      </c>
      <c r="N3095">
        <v>24</v>
      </c>
      <c r="O3095" t="s">
        <v>3386</v>
      </c>
      <c r="P3095" t="s">
        <v>3381</v>
      </c>
      <c r="Q3095" s="7">
        <f>fact_orders[[#This Row],[Original Price]]*(1-fact_orders[[#This Row],[Discount%]])</f>
        <v>1087.0999999999999</v>
      </c>
      <c r="R3095">
        <f>fact_orders[[#This Row],[Original Price]]*fact_orders[[#This Row],[Discount%]]</f>
        <v>465.9</v>
      </c>
      <c r="S3095">
        <f>YEAR(fact_orders[[#This Row],[Date]])</f>
        <v>2021</v>
      </c>
      <c r="T3095">
        <f>MONTH(fact_orders[[#This Row],[Date]])</f>
        <v>5</v>
      </c>
      <c r="U3095" t="str">
        <f>TEXT(fact_orders[[#This Row],[Date]],"mmm-yyyy")</f>
        <v>May-2021</v>
      </c>
      <c r="V3095" t="str">
        <f>"Q"&amp;ROUNDUP(MONTH(fact_orders[[#This Row],[Date]])/3,0)</f>
        <v>Q2</v>
      </c>
      <c r="W3095" t="str" cm="1">
        <f t="array" ref="W3095">_xlfn.IFS(
fact_orders[[#This Row],[dim_customers.Customer Age]]&lt;=25,"18-25",
fact_orders[[#This Row],[dim_customers.Customer Age]]&lt;=35,"26-35",
fact_orders[[#This Row],[dim_customers.Customer Age]]&lt;=45,"36-45",
fact_orders[[#This Row],[dim_customers.Customer Age]]&lt;=55,"46-55",
TRUE,"56+"
)</f>
        <v>18-25</v>
      </c>
      <c r="X3095" t="str" cm="1">
        <f t="array" ref="X3095">_xlfn.IFS(fact_orders[[#This Row],[Original Price]]&lt;250,"Under 250", fact_orders[[#This Row],[Original Price]]&lt;500, "250-499",fact_orders[[#This Row],[Original Price]]&lt;1000,"500-999",fact_orders[[#This Row],[Original Price]]&lt;2000,"1000-1999",TRUE,"2000+")</f>
        <v>1000-1999</v>
      </c>
      <c r="Y3095" t="str" cm="1">
        <f t="array" ref="Y3095">_xlfn.IFS(fact_orders[[#This Row],[Discount%]]&lt;0.2,"10-19%",fact_orders[[#This Row],[Discount%]]&lt;0.3,"20-29%",fact_orders[[#This Row],[Discount%]]&lt;0.4,"30-39%",fact_orders[[#This Row],[Discount%]]&lt;0.5,"40-49%",TRUE,"50%+")</f>
        <v>30-39%</v>
      </c>
    </row>
    <row r="3096" spans="1:25" hidden="1" x14ac:dyDescent="0.3">
      <c r="A3096" t="s">
        <v>6512</v>
      </c>
      <c r="B3096" t="s">
        <v>3388</v>
      </c>
      <c r="C3096" t="s">
        <v>2919</v>
      </c>
      <c r="D3096" s="2">
        <v>44675</v>
      </c>
      <c r="E3096">
        <v>1629</v>
      </c>
      <c r="F3096" s="4">
        <v>0.3</v>
      </c>
      <c r="G3096" t="s">
        <v>2779</v>
      </c>
      <c r="H3096" t="s">
        <v>2895</v>
      </c>
      <c r="I3096" t="s">
        <v>719</v>
      </c>
      <c r="J3096" t="s">
        <v>364</v>
      </c>
      <c r="K3096" t="s">
        <v>2795</v>
      </c>
      <c r="L3096" t="s">
        <v>33</v>
      </c>
      <c r="M3096">
        <v>4</v>
      </c>
      <c r="N3096">
        <v>24</v>
      </c>
      <c r="O3096" t="s">
        <v>3386</v>
      </c>
      <c r="P3096" t="s">
        <v>3381</v>
      </c>
      <c r="Q3096" s="7">
        <f>fact_orders[[#This Row],[Original Price]]*(1-fact_orders[[#This Row],[Discount%]])</f>
        <v>1140.3</v>
      </c>
      <c r="R3096">
        <f>fact_orders[[#This Row],[Original Price]]*fact_orders[[#This Row],[Discount%]]</f>
        <v>488.7</v>
      </c>
      <c r="S3096">
        <f>YEAR(fact_orders[[#This Row],[Date]])</f>
        <v>2022</v>
      </c>
      <c r="T3096">
        <f>MONTH(fact_orders[[#This Row],[Date]])</f>
        <v>4</v>
      </c>
      <c r="U3096" t="str">
        <f>TEXT(fact_orders[[#This Row],[Date]],"mmm-yyyy")</f>
        <v>Apr-2022</v>
      </c>
      <c r="V3096" t="str">
        <f>"Q"&amp;ROUNDUP(MONTH(fact_orders[[#This Row],[Date]])/3,0)</f>
        <v>Q2</v>
      </c>
      <c r="W3096" t="str" cm="1">
        <f t="array" ref="W3096">_xlfn.IFS(
fact_orders[[#This Row],[dim_customers.Customer Age]]&lt;=25,"18-25",
fact_orders[[#This Row],[dim_customers.Customer Age]]&lt;=35,"26-35",
fact_orders[[#This Row],[dim_customers.Customer Age]]&lt;=45,"36-45",
fact_orders[[#This Row],[dim_customers.Customer Age]]&lt;=55,"46-55",
TRUE,"56+"
)</f>
        <v>18-25</v>
      </c>
      <c r="X3096" t="str" cm="1">
        <f t="array" ref="X3096">_xlfn.IFS(fact_orders[[#This Row],[Original Price]]&lt;250,"Under 250", fact_orders[[#This Row],[Original Price]]&lt;500, "250-499",fact_orders[[#This Row],[Original Price]]&lt;1000,"500-999",fact_orders[[#This Row],[Original Price]]&lt;2000,"1000-1999",TRUE,"2000+")</f>
        <v>1000-1999</v>
      </c>
      <c r="Y3096" t="str" cm="1">
        <f t="array" ref="Y3096">_xlfn.IFS(fact_orders[[#This Row],[Discount%]]&lt;0.2,"10-19%",fact_orders[[#This Row],[Discount%]]&lt;0.3,"20-29%",fact_orders[[#This Row],[Discount%]]&lt;0.4,"30-39%",fact_orders[[#This Row],[Discount%]]&lt;0.5,"40-49%",TRUE,"50%+")</f>
        <v>30-39%</v>
      </c>
    </row>
    <row r="3097" spans="1:25" hidden="1" x14ac:dyDescent="0.3">
      <c r="A3097" t="s">
        <v>6513</v>
      </c>
      <c r="B3097" t="s">
        <v>3389</v>
      </c>
      <c r="C3097" t="s">
        <v>2920</v>
      </c>
      <c r="D3097" s="2">
        <v>44651</v>
      </c>
      <c r="E3097">
        <v>846</v>
      </c>
      <c r="F3097" s="4">
        <v>0.3</v>
      </c>
      <c r="G3097" t="s">
        <v>2779</v>
      </c>
      <c r="H3097" t="s">
        <v>2895</v>
      </c>
      <c r="I3097" t="s">
        <v>719</v>
      </c>
      <c r="J3097" t="s">
        <v>364</v>
      </c>
      <c r="K3097" t="s">
        <v>2795</v>
      </c>
      <c r="L3097" t="s">
        <v>35</v>
      </c>
      <c r="M3097">
        <v>2</v>
      </c>
      <c r="N3097">
        <v>24</v>
      </c>
      <c r="O3097" t="s">
        <v>3386</v>
      </c>
      <c r="P3097" t="s">
        <v>3381</v>
      </c>
      <c r="Q3097" s="7">
        <f>fact_orders[[#This Row],[Original Price]]*(1-fact_orders[[#This Row],[Discount%]])</f>
        <v>592.19999999999993</v>
      </c>
      <c r="R3097">
        <f>fact_orders[[#This Row],[Original Price]]*fact_orders[[#This Row],[Discount%]]</f>
        <v>253.79999999999998</v>
      </c>
      <c r="S3097">
        <f>YEAR(fact_orders[[#This Row],[Date]])</f>
        <v>2022</v>
      </c>
      <c r="T3097">
        <f>MONTH(fact_orders[[#This Row],[Date]])</f>
        <v>3</v>
      </c>
      <c r="U3097" t="str">
        <f>TEXT(fact_orders[[#This Row],[Date]],"mmm-yyyy")</f>
        <v>Mar-2022</v>
      </c>
      <c r="V3097" t="str">
        <f>"Q"&amp;ROUNDUP(MONTH(fact_orders[[#This Row],[Date]])/3,0)</f>
        <v>Q1</v>
      </c>
      <c r="W3097" t="str" cm="1">
        <f t="array" ref="W3097">_xlfn.IFS(
fact_orders[[#This Row],[dim_customers.Customer Age]]&lt;=25,"18-25",
fact_orders[[#This Row],[dim_customers.Customer Age]]&lt;=35,"26-35",
fact_orders[[#This Row],[dim_customers.Customer Age]]&lt;=45,"36-45",
fact_orders[[#This Row],[dim_customers.Customer Age]]&lt;=55,"46-55",
TRUE,"56+"
)</f>
        <v>18-25</v>
      </c>
      <c r="X3097" t="str" cm="1">
        <f t="array" ref="X3097">_xlfn.IFS(fact_orders[[#This Row],[Original Price]]&lt;250,"Under 250", fact_orders[[#This Row],[Original Price]]&lt;500, "250-499",fact_orders[[#This Row],[Original Price]]&lt;1000,"500-999",fact_orders[[#This Row],[Original Price]]&lt;2000,"1000-1999",TRUE,"2000+")</f>
        <v>500-999</v>
      </c>
      <c r="Y3097" t="str" cm="1">
        <f t="array" ref="Y3097">_xlfn.IFS(fact_orders[[#This Row],[Discount%]]&lt;0.2,"10-19%",fact_orders[[#This Row],[Discount%]]&lt;0.3,"20-29%",fact_orders[[#This Row],[Discount%]]&lt;0.4,"30-39%",fact_orders[[#This Row],[Discount%]]&lt;0.5,"40-49%",TRUE,"50%+")</f>
        <v>30-39%</v>
      </c>
    </row>
    <row r="3098" spans="1:25" hidden="1" x14ac:dyDescent="0.3">
      <c r="A3098" t="s">
        <v>6514</v>
      </c>
      <c r="B3098" t="s">
        <v>3390</v>
      </c>
      <c r="C3098" t="s">
        <v>2921</v>
      </c>
      <c r="D3098" s="2">
        <v>44888</v>
      </c>
      <c r="E3098">
        <v>1115</v>
      </c>
      <c r="F3098" s="4">
        <v>0.3</v>
      </c>
      <c r="G3098" t="s">
        <v>2779</v>
      </c>
      <c r="H3098" t="s">
        <v>2895</v>
      </c>
      <c r="I3098" t="s">
        <v>1408</v>
      </c>
      <c r="J3098" t="s">
        <v>1234</v>
      </c>
      <c r="K3098" t="s">
        <v>2795</v>
      </c>
      <c r="L3098" t="s">
        <v>23</v>
      </c>
      <c r="M3098">
        <v>3</v>
      </c>
      <c r="N3098">
        <v>24</v>
      </c>
      <c r="O3098" t="s">
        <v>3386</v>
      </c>
      <c r="P3098" t="s">
        <v>3381</v>
      </c>
      <c r="Q3098" s="7">
        <f>fact_orders[[#This Row],[Original Price]]*(1-fact_orders[[#This Row],[Discount%]])</f>
        <v>780.5</v>
      </c>
      <c r="R3098">
        <f>fact_orders[[#This Row],[Original Price]]*fact_orders[[#This Row],[Discount%]]</f>
        <v>334.5</v>
      </c>
      <c r="S3098">
        <f>YEAR(fact_orders[[#This Row],[Date]])</f>
        <v>2022</v>
      </c>
      <c r="T3098">
        <f>MONTH(fact_orders[[#This Row],[Date]])</f>
        <v>11</v>
      </c>
      <c r="U3098" t="str">
        <f>TEXT(fact_orders[[#This Row],[Date]],"mmm-yyyy")</f>
        <v>Nov-2022</v>
      </c>
      <c r="V3098" t="str">
        <f>"Q"&amp;ROUNDUP(MONTH(fact_orders[[#This Row],[Date]])/3,0)</f>
        <v>Q4</v>
      </c>
      <c r="W3098" t="str" cm="1">
        <f t="array" ref="W3098">_xlfn.IFS(
fact_orders[[#This Row],[dim_customers.Customer Age]]&lt;=25,"18-25",
fact_orders[[#This Row],[dim_customers.Customer Age]]&lt;=35,"26-35",
fact_orders[[#This Row],[dim_customers.Customer Age]]&lt;=45,"36-45",
fact_orders[[#This Row],[dim_customers.Customer Age]]&lt;=55,"46-55",
TRUE,"56+"
)</f>
        <v>18-25</v>
      </c>
      <c r="X3098" t="str" cm="1">
        <f t="array" ref="X3098">_xlfn.IFS(fact_orders[[#This Row],[Original Price]]&lt;250,"Under 250", fact_orders[[#This Row],[Original Price]]&lt;500, "250-499",fact_orders[[#This Row],[Original Price]]&lt;1000,"500-999",fact_orders[[#This Row],[Original Price]]&lt;2000,"1000-1999",TRUE,"2000+")</f>
        <v>1000-1999</v>
      </c>
      <c r="Y3098" t="str" cm="1">
        <f t="array" ref="Y3098">_xlfn.IFS(fact_orders[[#This Row],[Discount%]]&lt;0.2,"10-19%",fact_orders[[#This Row],[Discount%]]&lt;0.3,"20-29%",fact_orders[[#This Row],[Discount%]]&lt;0.4,"30-39%",fact_orders[[#This Row],[Discount%]]&lt;0.5,"40-49%",TRUE,"50%+")</f>
        <v>30-39%</v>
      </c>
    </row>
    <row r="3099" spans="1:25" hidden="1" x14ac:dyDescent="0.3">
      <c r="A3099" t="s">
        <v>6515</v>
      </c>
      <c r="B3099" t="s">
        <v>3391</v>
      </c>
      <c r="C3099" t="s">
        <v>2922</v>
      </c>
      <c r="D3099" s="2">
        <v>44841</v>
      </c>
      <c r="E3099">
        <v>1014</v>
      </c>
      <c r="F3099" s="4">
        <v>0.3</v>
      </c>
      <c r="G3099" t="s">
        <v>2779</v>
      </c>
      <c r="H3099" t="s">
        <v>2895</v>
      </c>
      <c r="I3099" t="s">
        <v>1408</v>
      </c>
      <c r="J3099" t="s">
        <v>1234</v>
      </c>
      <c r="K3099" t="s">
        <v>2795</v>
      </c>
      <c r="L3099" t="s">
        <v>23</v>
      </c>
      <c r="M3099">
        <v>4</v>
      </c>
      <c r="N3099">
        <v>24</v>
      </c>
      <c r="O3099" t="s">
        <v>3392</v>
      </c>
      <c r="P3099" t="s">
        <v>3381</v>
      </c>
      <c r="Q3099" s="7">
        <f>fact_orders[[#This Row],[Original Price]]*(1-fact_orders[[#This Row],[Discount%]])</f>
        <v>709.8</v>
      </c>
      <c r="R3099">
        <f>fact_orders[[#This Row],[Original Price]]*fact_orders[[#This Row],[Discount%]]</f>
        <v>304.2</v>
      </c>
      <c r="S3099">
        <f>YEAR(fact_orders[[#This Row],[Date]])</f>
        <v>2022</v>
      </c>
      <c r="T3099">
        <f>MONTH(fact_orders[[#This Row],[Date]])</f>
        <v>10</v>
      </c>
      <c r="U3099" t="str">
        <f>TEXT(fact_orders[[#This Row],[Date]],"mmm-yyyy")</f>
        <v>Oct-2022</v>
      </c>
      <c r="V3099" t="str">
        <f>"Q"&amp;ROUNDUP(MONTH(fact_orders[[#This Row],[Date]])/3,0)</f>
        <v>Q4</v>
      </c>
      <c r="W3099" t="str" cm="1">
        <f t="array" ref="W3099">_xlfn.IFS(
fact_orders[[#This Row],[dim_customers.Customer Age]]&lt;=25,"18-25",
fact_orders[[#This Row],[dim_customers.Customer Age]]&lt;=35,"26-35",
fact_orders[[#This Row],[dim_customers.Customer Age]]&lt;=45,"36-45",
fact_orders[[#This Row],[dim_customers.Customer Age]]&lt;=55,"46-55",
TRUE,"56+"
)</f>
        <v>18-25</v>
      </c>
      <c r="X3099" t="str" cm="1">
        <f t="array" ref="X3099">_xlfn.IFS(fact_orders[[#This Row],[Original Price]]&lt;250,"Under 250", fact_orders[[#This Row],[Original Price]]&lt;500, "250-499",fact_orders[[#This Row],[Original Price]]&lt;1000,"500-999",fact_orders[[#This Row],[Original Price]]&lt;2000,"1000-1999",TRUE,"2000+")</f>
        <v>1000-1999</v>
      </c>
      <c r="Y3099" t="str" cm="1">
        <f t="array" ref="Y3099">_xlfn.IFS(fact_orders[[#This Row],[Discount%]]&lt;0.2,"10-19%",fact_orders[[#This Row],[Discount%]]&lt;0.3,"20-29%",fact_orders[[#This Row],[Discount%]]&lt;0.4,"30-39%",fact_orders[[#This Row],[Discount%]]&lt;0.5,"40-49%",TRUE,"50%+")</f>
        <v>30-39%</v>
      </c>
    </row>
    <row r="3100" spans="1:25" hidden="1" x14ac:dyDescent="0.3">
      <c r="A3100" t="s">
        <v>6516</v>
      </c>
      <c r="B3100" t="s">
        <v>3393</v>
      </c>
      <c r="C3100" t="s">
        <v>2923</v>
      </c>
      <c r="D3100" s="2">
        <v>44285</v>
      </c>
      <c r="E3100">
        <v>1129</v>
      </c>
      <c r="F3100" s="4">
        <v>0.35</v>
      </c>
      <c r="G3100" t="s">
        <v>2779</v>
      </c>
      <c r="H3100" t="s">
        <v>2895</v>
      </c>
      <c r="I3100" t="s">
        <v>1408</v>
      </c>
      <c r="J3100" t="s">
        <v>1234</v>
      </c>
      <c r="K3100" t="s">
        <v>2795</v>
      </c>
      <c r="L3100" t="s">
        <v>23</v>
      </c>
      <c r="M3100">
        <v>5</v>
      </c>
      <c r="N3100">
        <v>24</v>
      </c>
      <c r="O3100" t="s">
        <v>3392</v>
      </c>
      <c r="P3100" t="s">
        <v>3381</v>
      </c>
      <c r="Q3100" s="7">
        <f>fact_orders[[#This Row],[Original Price]]*(1-fact_orders[[#This Row],[Discount%]])</f>
        <v>733.85</v>
      </c>
      <c r="R3100">
        <f>fact_orders[[#This Row],[Original Price]]*fact_orders[[#This Row],[Discount%]]</f>
        <v>395.15</v>
      </c>
      <c r="S3100">
        <f>YEAR(fact_orders[[#This Row],[Date]])</f>
        <v>2021</v>
      </c>
      <c r="T3100">
        <f>MONTH(fact_orders[[#This Row],[Date]])</f>
        <v>3</v>
      </c>
      <c r="U3100" t="str">
        <f>TEXT(fact_orders[[#This Row],[Date]],"mmm-yyyy")</f>
        <v>Mar-2021</v>
      </c>
      <c r="V3100" t="str">
        <f>"Q"&amp;ROUNDUP(MONTH(fact_orders[[#This Row],[Date]])/3,0)</f>
        <v>Q1</v>
      </c>
      <c r="W3100" t="str" cm="1">
        <f t="array" ref="W3100">_xlfn.IFS(
fact_orders[[#This Row],[dim_customers.Customer Age]]&lt;=25,"18-25",
fact_orders[[#This Row],[dim_customers.Customer Age]]&lt;=35,"26-35",
fact_orders[[#This Row],[dim_customers.Customer Age]]&lt;=45,"36-45",
fact_orders[[#This Row],[dim_customers.Customer Age]]&lt;=55,"46-55",
TRUE,"56+"
)</f>
        <v>18-25</v>
      </c>
      <c r="X3100" t="str" cm="1">
        <f t="array" ref="X3100">_xlfn.IFS(fact_orders[[#This Row],[Original Price]]&lt;250,"Under 250", fact_orders[[#This Row],[Original Price]]&lt;500, "250-499",fact_orders[[#This Row],[Original Price]]&lt;1000,"500-999",fact_orders[[#This Row],[Original Price]]&lt;2000,"1000-1999",TRUE,"2000+")</f>
        <v>1000-1999</v>
      </c>
      <c r="Y3100" t="str" cm="1">
        <f t="array" ref="Y3100">_xlfn.IFS(fact_orders[[#This Row],[Discount%]]&lt;0.2,"10-19%",fact_orders[[#This Row],[Discount%]]&lt;0.3,"20-29%",fact_orders[[#This Row],[Discount%]]&lt;0.4,"30-39%",fact_orders[[#This Row],[Discount%]]&lt;0.5,"40-49%",TRUE,"50%+")</f>
        <v>30-39%</v>
      </c>
    </row>
    <row r="3101" spans="1:25" hidden="1" x14ac:dyDescent="0.3">
      <c r="A3101" t="s">
        <v>6517</v>
      </c>
      <c r="B3101" t="s">
        <v>3394</v>
      </c>
      <c r="C3101" t="s">
        <v>2924</v>
      </c>
      <c r="D3101" s="2">
        <v>44658</v>
      </c>
      <c r="E3101">
        <v>1628</v>
      </c>
      <c r="F3101" s="4">
        <v>0.35</v>
      </c>
      <c r="G3101" t="s">
        <v>2779</v>
      </c>
      <c r="H3101" t="s">
        <v>2895</v>
      </c>
      <c r="I3101" t="s">
        <v>1408</v>
      </c>
      <c r="J3101" t="s">
        <v>1234</v>
      </c>
      <c r="K3101" t="s">
        <v>2795</v>
      </c>
      <c r="L3101" t="s">
        <v>23</v>
      </c>
      <c r="M3101">
        <v>4</v>
      </c>
      <c r="N3101">
        <v>24</v>
      </c>
      <c r="O3101" t="s">
        <v>3392</v>
      </c>
      <c r="P3101" t="s">
        <v>3381</v>
      </c>
      <c r="Q3101" s="7">
        <f>fact_orders[[#This Row],[Original Price]]*(1-fact_orders[[#This Row],[Discount%]])</f>
        <v>1058.2</v>
      </c>
      <c r="R3101">
        <f>fact_orders[[#This Row],[Original Price]]*fact_orders[[#This Row],[Discount%]]</f>
        <v>569.79999999999995</v>
      </c>
      <c r="S3101">
        <f>YEAR(fact_orders[[#This Row],[Date]])</f>
        <v>2022</v>
      </c>
      <c r="T3101">
        <f>MONTH(fact_orders[[#This Row],[Date]])</f>
        <v>4</v>
      </c>
      <c r="U3101" t="str">
        <f>TEXT(fact_orders[[#This Row],[Date]],"mmm-yyyy")</f>
        <v>Apr-2022</v>
      </c>
      <c r="V3101" t="str">
        <f>"Q"&amp;ROUNDUP(MONTH(fact_orders[[#This Row],[Date]])/3,0)</f>
        <v>Q2</v>
      </c>
      <c r="W3101" t="str" cm="1">
        <f t="array" ref="W3101">_xlfn.IFS(
fact_orders[[#This Row],[dim_customers.Customer Age]]&lt;=25,"18-25",
fact_orders[[#This Row],[dim_customers.Customer Age]]&lt;=35,"26-35",
fact_orders[[#This Row],[dim_customers.Customer Age]]&lt;=45,"36-45",
fact_orders[[#This Row],[dim_customers.Customer Age]]&lt;=55,"46-55",
TRUE,"56+"
)</f>
        <v>18-25</v>
      </c>
      <c r="X3101" t="str" cm="1">
        <f t="array" ref="X3101">_xlfn.IFS(fact_orders[[#This Row],[Original Price]]&lt;250,"Under 250", fact_orders[[#This Row],[Original Price]]&lt;500, "250-499",fact_orders[[#This Row],[Original Price]]&lt;1000,"500-999",fact_orders[[#This Row],[Original Price]]&lt;2000,"1000-1999",TRUE,"2000+")</f>
        <v>1000-1999</v>
      </c>
      <c r="Y3101" t="str" cm="1">
        <f t="array" ref="Y3101">_xlfn.IFS(fact_orders[[#This Row],[Discount%]]&lt;0.2,"10-19%",fact_orders[[#This Row],[Discount%]]&lt;0.3,"20-29%",fact_orders[[#This Row],[Discount%]]&lt;0.4,"30-39%",fact_orders[[#This Row],[Discount%]]&lt;0.5,"40-49%",TRUE,"50%+")</f>
        <v>30-39%</v>
      </c>
    </row>
    <row r="3102" spans="1:25" hidden="1" x14ac:dyDescent="0.3">
      <c r="A3102" t="s">
        <v>6518</v>
      </c>
      <c r="B3102" t="s">
        <v>3395</v>
      </c>
      <c r="C3102" t="s">
        <v>2925</v>
      </c>
      <c r="D3102" s="2">
        <v>44896</v>
      </c>
      <c r="E3102">
        <v>676</v>
      </c>
      <c r="F3102" s="4">
        <v>0.35</v>
      </c>
      <c r="G3102" t="s">
        <v>2779</v>
      </c>
      <c r="H3102" t="s">
        <v>2895</v>
      </c>
      <c r="I3102" t="s">
        <v>1408</v>
      </c>
      <c r="J3102" t="s">
        <v>1234</v>
      </c>
      <c r="K3102" t="s">
        <v>2795</v>
      </c>
      <c r="L3102" t="s">
        <v>23</v>
      </c>
      <c r="M3102">
        <v>4</v>
      </c>
      <c r="N3102">
        <v>24</v>
      </c>
      <c r="O3102" t="s">
        <v>3392</v>
      </c>
      <c r="P3102" t="s">
        <v>3381</v>
      </c>
      <c r="Q3102" s="7">
        <f>fact_orders[[#This Row],[Original Price]]*(1-fact_orders[[#This Row],[Discount%]])</f>
        <v>439.40000000000003</v>
      </c>
      <c r="R3102">
        <f>fact_orders[[#This Row],[Original Price]]*fact_orders[[#This Row],[Discount%]]</f>
        <v>236.6</v>
      </c>
      <c r="S3102">
        <f>YEAR(fact_orders[[#This Row],[Date]])</f>
        <v>2022</v>
      </c>
      <c r="T3102">
        <f>MONTH(fact_orders[[#This Row],[Date]])</f>
        <v>12</v>
      </c>
      <c r="U3102" t="str">
        <f>TEXT(fact_orders[[#This Row],[Date]],"mmm-yyyy")</f>
        <v>Dec-2022</v>
      </c>
      <c r="V3102" t="str">
        <f>"Q"&amp;ROUNDUP(MONTH(fact_orders[[#This Row],[Date]])/3,0)</f>
        <v>Q4</v>
      </c>
      <c r="W3102" t="str" cm="1">
        <f t="array" ref="W3102">_xlfn.IFS(
fact_orders[[#This Row],[dim_customers.Customer Age]]&lt;=25,"18-25",
fact_orders[[#This Row],[dim_customers.Customer Age]]&lt;=35,"26-35",
fact_orders[[#This Row],[dim_customers.Customer Age]]&lt;=45,"36-45",
fact_orders[[#This Row],[dim_customers.Customer Age]]&lt;=55,"46-55",
TRUE,"56+"
)</f>
        <v>18-25</v>
      </c>
      <c r="X3102" t="str" cm="1">
        <f t="array" ref="X3102">_xlfn.IFS(fact_orders[[#This Row],[Original Price]]&lt;250,"Under 250", fact_orders[[#This Row],[Original Price]]&lt;500, "250-499",fact_orders[[#This Row],[Original Price]]&lt;1000,"500-999",fact_orders[[#This Row],[Original Price]]&lt;2000,"1000-1999",TRUE,"2000+")</f>
        <v>500-999</v>
      </c>
      <c r="Y3102" t="str" cm="1">
        <f t="array" ref="Y3102">_xlfn.IFS(fact_orders[[#This Row],[Discount%]]&lt;0.2,"10-19%",fact_orders[[#This Row],[Discount%]]&lt;0.3,"20-29%",fact_orders[[#This Row],[Discount%]]&lt;0.4,"30-39%",fact_orders[[#This Row],[Discount%]]&lt;0.5,"40-49%",TRUE,"50%+")</f>
        <v>30-39%</v>
      </c>
    </row>
    <row r="3103" spans="1:25" hidden="1" x14ac:dyDescent="0.3">
      <c r="A3103" t="s">
        <v>6519</v>
      </c>
      <c r="B3103" t="s">
        <v>3396</v>
      </c>
      <c r="C3103" t="s">
        <v>2926</v>
      </c>
      <c r="D3103" s="2">
        <v>44769</v>
      </c>
      <c r="E3103">
        <v>969</v>
      </c>
      <c r="F3103" s="4">
        <v>0.35</v>
      </c>
      <c r="G3103" t="s">
        <v>2779</v>
      </c>
      <c r="H3103" t="s">
        <v>2895</v>
      </c>
      <c r="I3103" t="s">
        <v>1408</v>
      </c>
      <c r="J3103" t="s">
        <v>1234</v>
      </c>
      <c r="K3103" t="s">
        <v>2795</v>
      </c>
      <c r="L3103" t="s">
        <v>23</v>
      </c>
      <c r="M3103">
        <v>4</v>
      </c>
      <c r="N3103">
        <v>24</v>
      </c>
      <c r="O3103" t="s">
        <v>3392</v>
      </c>
      <c r="P3103" t="s">
        <v>3381</v>
      </c>
      <c r="Q3103" s="7">
        <f>fact_orders[[#This Row],[Original Price]]*(1-fact_orders[[#This Row],[Discount%]])</f>
        <v>629.85</v>
      </c>
      <c r="R3103">
        <f>fact_orders[[#This Row],[Original Price]]*fact_orders[[#This Row],[Discount%]]</f>
        <v>339.15</v>
      </c>
      <c r="S3103">
        <f>YEAR(fact_orders[[#This Row],[Date]])</f>
        <v>2022</v>
      </c>
      <c r="T3103">
        <f>MONTH(fact_orders[[#This Row],[Date]])</f>
        <v>7</v>
      </c>
      <c r="U3103" t="str">
        <f>TEXT(fact_orders[[#This Row],[Date]],"mmm-yyyy")</f>
        <v>Jul-2022</v>
      </c>
      <c r="V3103" t="str">
        <f>"Q"&amp;ROUNDUP(MONTH(fact_orders[[#This Row],[Date]])/3,0)</f>
        <v>Q3</v>
      </c>
      <c r="W3103" t="str" cm="1">
        <f t="array" ref="W3103">_xlfn.IFS(
fact_orders[[#This Row],[dim_customers.Customer Age]]&lt;=25,"18-25",
fact_orders[[#This Row],[dim_customers.Customer Age]]&lt;=35,"26-35",
fact_orders[[#This Row],[dim_customers.Customer Age]]&lt;=45,"36-45",
fact_orders[[#This Row],[dim_customers.Customer Age]]&lt;=55,"46-55",
TRUE,"56+"
)</f>
        <v>18-25</v>
      </c>
      <c r="X3103" t="str" cm="1">
        <f t="array" ref="X3103">_xlfn.IFS(fact_orders[[#This Row],[Original Price]]&lt;250,"Under 250", fact_orders[[#This Row],[Original Price]]&lt;500, "250-499",fact_orders[[#This Row],[Original Price]]&lt;1000,"500-999",fact_orders[[#This Row],[Original Price]]&lt;2000,"1000-1999",TRUE,"2000+")</f>
        <v>500-999</v>
      </c>
      <c r="Y3103" t="str" cm="1">
        <f t="array" ref="Y3103">_xlfn.IFS(fact_orders[[#This Row],[Discount%]]&lt;0.2,"10-19%",fact_orders[[#This Row],[Discount%]]&lt;0.3,"20-29%",fact_orders[[#This Row],[Discount%]]&lt;0.4,"30-39%",fact_orders[[#This Row],[Discount%]]&lt;0.5,"40-49%",TRUE,"50%+")</f>
        <v>30-39%</v>
      </c>
    </row>
    <row r="3104" spans="1:25" hidden="1" x14ac:dyDescent="0.3">
      <c r="A3104" t="s">
        <v>6520</v>
      </c>
      <c r="B3104" t="s">
        <v>3397</v>
      </c>
      <c r="C3104" t="s">
        <v>2927</v>
      </c>
      <c r="D3104" s="2">
        <v>44426</v>
      </c>
      <c r="E3104">
        <v>1213</v>
      </c>
      <c r="F3104" s="4">
        <v>0.35</v>
      </c>
      <c r="G3104" t="s">
        <v>2779</v>
      </c>
      <c r="H3104" t="s">
        <v>2895</v>
      </c>
      <c r="I3104" t="s">
        <v>1408</v>
      </c>
      <c r="J3104" t="s">
        <v>1234</v>
      </c>
      <c r="K3104" t="s">
        <v>2789</v>
      </c>
      <c r="L3104" t="s">
        <v>144</v>
      </c>
      <c r="M3104">
        <v>3</v>
      </c>
      <c r="N3104">
        <v>22</v>
      </c>
      <c r="O3104" t="s">
        <v>3392</v>
      </c>
      <c r="P3104" t="s">
        <v>3381</v>
      </c>
      <c r="Q3104" s="7">
        <f>fact_orders[[#This Row],[Original Price]]*(1-fact_orders[[#This Row],[Discount%]])</f>
        <v>788.45</v>
      </c>
      <c r="R3104">
        <f>fact_orders[[#This Row],[Original Price]]*fact_orders[[#This Row],[Discount%]]</f>
        <v>424.54999999999995</v>
      </c>
      <c r="S3104">
        <f>YEAR(fact_orders[[#This Row],[Date]])</f>
        <v>2021</v>
      </c>
      <c r="T3104">
        <f>MONTH(fact_orders[[#This Row],[Date]])</f>
        <v>8</v>
      </c>
      <c r="U3104" t="str">
        <f>TEXT(fact_orders[[#This Row],[Date]],"mmm-yyyy")</f>
        <v>Aug-2021</v>
      </c>
      <c r="V3104" t="str">
        <f>"Q"&amp;ROUNDUP(MONTH(fact_orders[[#This Row],[Date]])/3,0)</f>
        <v>Q3</v>
      </c>
      <c r="W3104" t="str" cm="1">
        <f t="array" ref="W3104">_xlfn.IFS(
fact_orders[[#This Row],[dim_customers.Customer Age]]&lt;=25,"18-25",
fact_orders[[#This Row],[dim_customers.Customer Age]]&lt;=35,"26-35",
fact_orders[[#This Row],[dim_customers.Customer Age]]&lt;=45,"36-45",
fact_orders[[#This Row],[dim_customers.Customer Age]]&lt;=55,"46-55",
TRUE,"56+"
)</f>
        <v>18-25</v>
      </c>
      <c r="X3104" t="str" cm="1">
        <f t="array" ref="X3104">_xlfn.IFS(fact_orders[[#This Row],[Original Price]]&lt;250,"Under 250", fact_orders[[#This Row],[Original Price]]&lt;500, "250-499",fact_orders[[#This Row],[Original Price]]&lt;1000,"500-999",fact_orders[[#This Row],[Original Price]]&lt;2000,"1000-1999",TRUE,"2000+")</f>
        <v>1000-1999</v>
      </c>
      <c r="Y3104" t="str" cm="1">
        <f t="array" ref="Y3104">_xlfn.IFS(fact_orders[[#This Row],[Discount%]]&lt;0.2,"10-19%",fact_orders[[#This Row],[Discount%]]&lt;0.3,"20-29%",fact_orders[[#This Row],[Discount%]]&lt;0.4,"30-39%",fact_orders[[#This Row],[Discount%]]&lt;0.5,"40-49%",TRUE,"50%+")</f>
        <v>30-39%</v>
      </c>
    </row>
    <row r="3105" spans="1:25" hidden="1" x14ac:dyDescent="0.3">
      <c r="A3105" t="s">
        <v>6521</v>
      </c>
      <c r="B3105" t="s">
        <v>3398</v>
      </c>
      <c r="C3105" t="s">
        <v>2928</v>
      </c>
      <c r="D3105" s="2">
        <v>44278</v>
      </c>
      <c r="E3105">
        <v>1904</v>
      </c>
      <c r="F3105" s="4">
        <v>0.35</v>
      </c>
      <c r="G3105" t="s">
        <v>2779</v>
      </c>
      <c r="H3105" t="s">
        <v>2895</v>
      </c>
      <c r="I3105" t="s">
        <v>1408</v>
      </c>
      <c r="J3105" t="s">
        <v>1234</v>
      </c>
      <c r="K3105" t="s">
        <v>2789</v>
      </c>
      <c r="L3105" t="s">
        <v>2929</v>
      </c>
      <c r="M3105">
        <v>2</v>
      </c>
      <c r="N3105">
        <v>23</v>
      </c>
      <c r="O3105" t="s">
        <v>3399</v>
      </c>
      <c r="P3105" t="s">
        <v>3400</v>
      </c>
      <c r="Q3105" s="7">
        <f>fact_orders[[#This Row],[Original Price]]*(1-fact_orders[[#This Row],[Discount%]])</f>
        <v>1237.6000000000001</v>
      </c>
      <c r="R3105">
        <f>fact_orders[[#This Row],[Original Price]]*fact_orders[[#This Row],[Discount%]]</f>
        <v>666.4</v>
      </c>
      <c r="S3105">
        <f>YEAR(fact_orders[[#This Row],[Date]])</f>
        <v>2021</v>
      </c>
      <c r="T3105">
        <f>MONTH(fact_orders[[#This Row],[Date]])</f>
        <v>3</v>
      </c>
      <c r="U3105" t="str">
        <f>TEXT(fact_orders[[#This Row],[Date]],"mmm-yyyy")</f>
        <v>Mar-2021</v>
      </c>
      <c r="V3105" t="str">
        <f>"Q"&amp;ROUNDUP(MONTH(fact_orders[[#This Row],[Date]])/3,0)</f>
        <v>Q1</v>
      </c>
      <c r="W3105" t="str" cm="1">
        <f t="array" ref="W3105">_xlfn.IFS(
fact_orders[[#This Row],[dim_customers.Customer Age]]&lt;=25,"18-25",
fact_orders[[#This Row],[dim_customers.Customer Age]]&lt;=35,"26-35",
fact_orders[[#This Row],[dim_customers.Customer Age]]&lt;=45,"36-45",
fact_orders[[#This Row],[dim_customers.Customer Age]]&lt;=55,"46-55",
TRUE,"56+"
)</f>
        <v>18-25</v>
      </c>
      <c r="X3105" t="str" cm="1">
        <f t="array" ref="X3105">_xlfn.IFS(fact_orders[[#This Row],[Original Price]]&lt;250,"Under 250", fact_orders[[#This Row],[Original Price]]&lt;500, "250-499",fact_orders[[#This Row],[Original Price]]&lt;1000,"500-999",fact_orders[[#This Row],[Original Price]]&lt;2000,"1000-1999",TRUE,"2000+")</f>
        <v>1000-1999</v>
      </c>
      <c r="Y3105" t="str" cm="1">
        <f t="array" ref="Y3105">_xlfn.IFS(fact_orders[[#This Row],[Discount%]]&lt;0.2,"10-19%",fact_orders[[#This Row],[Discount%]]&lt;0.3,"20-29%",fact_orders[[#This Row],[Discount%]]&lt;0.4,"30-39%",fact_orders[[#This Row],[Discount%]]&lt;0.5,"40-49%",TRUE,"50%+")</f>
        <v>30-39%</v>
      </c>
    </row>
    <row r="3106" spans="1:25" hidden="1" x14ac:dyDescent="0.3">
      <c r="A3106" t="s">
        <v>6522</v>
      </c>
      <c r="B3106" t="s">
        <v>3401</v>
      </c>
      <c r="C3106" t="s">
        <v>2930</v>
      </c>
      <c r="D3106" s="2">
        <v>44567</v>
      </c>
      <c r="E3106">
        <v>1232</v>
      </c>
      <c r="F3106" s="4">
        <v>0.4</v>
      </c>
      <c r="G3106" t="s">
        <v>2779</v>
      </c>
      <c r="H3106" t="s">
        <v>2895</v>
      </c>
      <c r="I3106" t="s">
        <v>1408</v>
      </c>
      <c r="J3106" t="s">
        <v>7026</v>
      </c>
      <c r="K3106" t="s">
        <v>2789</v>
      </c>
      <c r="L3106" t="s">
        <v>2929</v>
      </c>
      <c r="M3106">
        <v>5</v>
      </c>
      <c r="N3106">
        <v>24</v>
      </c>
      <c r="O3106" t="s">
        <v>3399</v>
      </c>
      <c r="P3106" t="s">
        <v>3400</v>
      </c>
      <c r="Q3106" s="7">
        <f>fact_orders[[#This Row],[Original Price]]*(1-fact_orders[[#This Row],[Discount%]])</f>
        <v>739.19999999999993</v>
      </c>
      <c r="R3106">
        <f>fact_orders[[#This Row],[Original Price]]*fact_orders[[#This Row],[Discount%]]</f>
        <v>492.8</v>
      </c>
      <c r="S3106">
        <f>YEAR(fact_orders[[#This Row],[Date]])</f>
        <v>2022</v>
      </c>
      <c r="T3106">
        <f>MONTH(fact_orders[[#This Row],[Date]])</f>
        <v>1</v>
      </c>
      <c r="U3106" t="str">
        <f>TEXT(fact_orders[[#This Row],[Date]],"mmm-yyyy")</f>
        <v>Jan-2022</v>
      </c>
      <c r="V3106" t="str">
        <f>"Q"&amp;ROUNDUP(MONTH(fact_orders[[#This Row],[Date]])/3,0)</f>
        <v>Q1</v>
      </c>
      <c r="W3106" t="str" cm="1">
        <f t="array" ref="W3106">_xlfn.IFS(
fact_orders[[#This Row],[dim_customers.Customer Age]]&lt;=25,"18-25",
fact_orders[[#This Row],[dim_customers.Customer Age]]&lt;=35,"26-35",
fact_orders[[#This Row],[dim_customers.Customer Age]]&lt;=45,"36-45",
fact_orders[[#This Row],[dim_customers.Customer Age]]&lt;=55,"46-55",
TRUE,"56+"
)</f>
        <v>18-25</v>
      </c>
      <c r="X3106" t="str" cm="1">
        <f t="array" ref="X3106">_xlfn.IFS(fact_orders[[#This Row],[Original Price]]&lt;250,"Under 250", fact_orders[[#This Row],[Original Price]]&lt;500, "250-499",fact_orders[[#This Row],[Original Price]]&lt;1000,"500-999",fact_orders[[#This Row],[Original Price]]&lt;2000,"1000-1999",TRUE,"2000+")</f>
        <v>1000-1999</v>
      </c>
      <c r="Y3106" t="str" cm="1">
        <f t="array" ref="Y3106">_xlfn.IFS(fact_orders[[#This Row],[Discount%]]&lt;0.2,"10-19%",fact_orders[[#This Row],[Discount%]]&lt;0.3,"20-29%",fact_orders[[#This Row],[Discount%]]&lt;0.4,"30-39%",fact_orders[[#This Row],[Discount%]]&lt;0.5,"40-49%",TRUE,"50%+")</f>
        <v>40-49%</v>
      </c>
    </row>
    <row r="3107" spans="1:25" hidden="1" x14ac:dyDescent="0.3">
      <c r="A3107" t="s">
        <v>6523</v>
      </c>
      <c r="B3107" t="s">
        <v>3402</v>
      </c>
      <c r="C3107" t="s">
        <v>2931</v>
      </c>
      <c r="D3107" s="2">
        <v>44858</v>
      </c>
      <c r="E3107">
        <v>808</v>
      </c>
      <c r="F3107" s="4">
        <v>0.4</v>
      </c>
      <c r="G3107" t="s">
        <v>2779</v>
      </c>
      <c r="H3107" t="s">
        <v>2895</v>
      </c>
      <c r="I3107" t="s">
        <v>1408</v>
      </c>
      <c r="J3107" t="s">
        <v>7026</v>
      </c>
      <c r="K3107" t="s">
        <v>2781</v>
      </c>
      <c r="L3107" t="s">
        <v>2929</v>
      </c>
      <c r="M3107">
        <v>4</v>
      </c>
      <c r="N3107">
        <v>25</v>
      </c>
      <c r="O3107" t="s">
        <v>3399</v>
      </c>
      <c r="P3107" t="s">
        <v>3400</v>
      </c>
      <c r="Q3107" s="7">
        <f>fact_orders[[#This Row],[Original Price]]*(1-fact_orders[[#This Row],[Discount%]])</f>
        <v>484.79999999999995</v>
      </c>
      <c r="R3107">
        <f>fact_orders[[#This Row],[Original Price]]*fact_orders[[#This Row],[Discount%]]</f>
        <v>323.20000000000005</v>
      </c>
      <c r="S3107">
        <f>YEAR(fact_orders[[#This Row],[Date]])</f>
        <v>2022</v>
      </c>
      <c r="T3107">
        <f>MONTH(fact_orders[[#This Row],[Date]])</f>
        <v>10</v>
      </c>
      <c r="U3107" t="str">
        <f>TEXT(fact_orders[[#This Row],[Date]],"mmm-yyyy")</f>
        <v>Oct-2022</v>
      </c>
      <c r="V3107" t="str">
        <f>"Q"&amp;ROUNDUP(MONTH(fact_orders[[#This Row],[Date]])/3,0)</f>
        <v>Q4</v>
      </c>
      <c r="W3107" t="str" cm="1">
        <f t="array" ref="W3107">_xlfn.IFS(
fact_orders[[#This Row],[dim_customers.Customer Age]]&lt;=25,"18-25",
fact_orders[[#This Row],[dim_customers.Customer Age]]&lt;=35,"26-35",
fact_orders[[#This Row],[dim_customers.Customer Age]]&lt;=45,"36-45",
fact_orders[[#This Row],[dim_customers.Customer Age]]&lt;=55,"46-55",
TRUE,"56+"
)</f>
        <v>18-25</v>
      </c>
      <c r="X3107" t="str" cm="1">
        <f t="array" ref="X3107">_xlfn.IFS(fact_orders[[#This Row],[Original Price]]&lt;250,"Under 250", fact_orders[[#This Row],[Original Price]]&lt;500, "250-499",fact_orders[[#This Row],[Original Price]]&lt;1000,"500-999",fact_orders[[#This Row],[Original Price]]&lt;2000,"1000-1999",TRUE,"2000+")</f>
        <v>500-999</v>
      </c>
      <c r="Y3107" t="str" cm="1">
        <f t="array" ref="Y3107">_xlfn.IFS(fact_orders[[#This Row],[Discount%]]&lt;0.2,"10-19%",fact_orders[[#This Row],[Discount%]]&lt;0.3,"20-29%",fact_orders[[#This Row],[Discount%]]&lt;0.4,"30-39%",fact_orders[[#This Row],[Discount%]]&lt;0.5,"40-49%",TRUE,"50%+")</f>
        <v>40-49%</v>
      </c>
    </row>
    <row r="3108" spans="1:25" hidden="1" x14ac:dyDescent="0.3">
      <c r="A3108" t="s">
        <v>6524</v>
      </c>
      <c r="B3108" t="s">
        <v>3403</v>
      </c>
      <c r="C3108" t="s">
        <v>2932</v>
      </c>
      <c r="D3108" s="2">
        <v>44874</v>
      </c>
      <c r="E3108">
        <v>945</v>
      </c>
      <c r="F3108" s="4">
        <v>0.15</v>
      </c>
      <c r="G3108" t="s">
        <v>2779</v>
      </c>
      <c r="H3108" t="s">
        <v>2895</v>
      </c>
      <c r="I3108" t="s">
        <v>1408</v>
      </c>
      <c r="J3108" t="s">
        <v>7026</v>
      </c>
      <c r="K3108" t="s">
        <v>2781</v>
      </c>
      <c r="L3108" t="s">
        <v>2929</v>
      </c>
      <c r="M3108">
        <v>2</v>
      </c>
      <c r="N3108">
        <v>26</v>
      </c>
      <c r="O3108" t="s">
        <v>3399</v>
      </c>
      <c r="P3108" t="s">
        <v>3400</v>
      </c>
      <c r="Q3108" s="7">
        <f>fact_orders[[#This Row],[Original Price]]*(1-fact_orders[[#This Row],[Discount%]])</f>
        <v>803.25</v>
      </c>
      <c r="R3108">
        <f>fact_orders[[#This Row],[Original Price]]*fact_orders[[#This Row],[Discount%]]</f>
        <v>141.75</v>
      </c>
      <c r="S3108">
        <f>YEAR(fact_orders[[#This Row],[Date]])</f>
        <v>2022</v>
      </c>
      <c r="T3108">
        <f>MONTH(fact_orders[[#This Row],[Date]])</f>
        <v>11</v>
      </c>
      <c r="U3108" t="str">
        <f>TEXT(fact_orders[[#This Row],[Date]],"mmm-yyyy")</f>
        <v>Nov-2022</v>
      </c>
      <c r="V3108" t="str">
        <f>"Q"&amp;ROUNDUP(MONTH(fact_orders[[#This Row],[Date]])/3,0)</f>
        <v>Q4</v>
      </c>
      <c r="W3108" t="str" cm="1">
        <f t="array" ref="W3108">_xlfn.IFS(
fact_orders[[#This Row],[dim_customers.Customer Age]]&lt;=25,"18-25",
fact_orders[[#This Row],[dim_customers.Customer Age]]&lt;=35,"26-35",
fact_orders[[#This Row],[dim_customers.Customer Age]]&lt;=45,"36-45",
fact_orders[[#This Row],[dim_customers.Customer Age]]&lt;=55,"46-55",
TRUE,"56+"
)</f>
        <v>26-35</v>
      </c>
      <c r="X3108" t="str" cm="1">
        <f t="array" ref="X3108">_xlfn.IFS(fact_orders[[#This Row],[Original Price]]&lt;250,"Under 250", fact_orders[[#This Row],[Original Price]]&lt;500, "250-499",fact_orders[[#This Row],[Original Price]]&lt;1000,"500-999",fact_orders[[#This Row],[Original Price]]&lt;2000,"1000-1999",TRUE,"2000+")</f>
        <v>500-999</v>
      </c>
      <c r="Y3108" t="str" cm="1">
        <f t="array" ref="Y3108">_xlfn.IFS(fact_orders[[#This Row],[Discount%]]&lt;0.2,"10-19%",fact_orders[[#This Row],[Discount%]]&lt;0.3,"20-29%",fact_orders[[#This Row],[Discount%]]&lt;0.4,"30-39%",fact_orders[[#This Row],[Discount%]]&lt;0.5,"40-49%",TRUE,"50%+")</f>
        <v>10-19%</v>
      </c>
    </row>
    <row r="3109" spans="1:25" hidden="1" x14ac:dyDescent="0.3">
      <c r="A3109" t="s">
        <v>6525</v>
      </c>
      <c r="B3109" t="s">
        <v>3404</v>
      </c>
      <c r="C3109" t="s">
        <v>2933</v>
      </c>
      <c r="D3109" s="2">
        <v>44702</v>
      </c>
      <c r="E3109">
        <v>1531</v>
      </c>
      <c r="F3109" s="4">
        <v>0.15</v>
      </c>
      <c r="G3109" t="s">
        <v>2779</v>
      </c>
      <c r="H3109" t="s">
        <v>2895</v>
      </c>
      <c r="I3109" t="s">
        <v>1408</v>
      </c>
      <c r="J3109" t="s">
        <v>7026</v>
      </c>
      <c r="K3109" t="s">
        <v>2781</v>
      </c>
      <c r="L3109" t="s">
        <v>2929</v>
      </c>
      <c r="M3109">
        <v>5</v>
      </c>
      <c r="N3109">
        <v>27</v>
      </c>
      <c r="O3109" t="s">
        <v>3399</v>
      </c>
      <c r="P3109" t="s">
        <v>3400</v>
      </c>
      <c r="Q3109" s="7">
        <f>fact_orders[[#This Row],[Original Price]]*(1-fact_orders[[#This Row],[Discount%]])</f>
        <v>1301.3499999999999</v>
      </c>
      <c r="R3109">
        <f>fact_orders[[#This Row],[Original Price]]*fact_orders[[#This Row],[Discount%]]</f>
        <v>229.65</v>
      </c>
      <c r="S3109">
        <f>YEAR(fact_orders[[#This Row],[Date]])</f>
        <v>2022</v>
      </c>
      <c r="T3109">
        <f>MONTH(fact_orders[[#This Row],[Date]])</f>
        <v>5</v>
      </c>
      <c r="U3109" t="str">
        <f>TEXT(fact_orders[[#This Row],[Date]],"mmm-yyyy")</f>
        <v>May-2022</v>
      </c>
      <c r="V3109" t="str">
        <f>"Q"&amp;ROUNDUP(MONTH(fact_orders[[#This Row],[Date]])/3,0)</f>
        <v>Q2</v>
      </c>
      <c r="W3109" t="str" cm="1">
        <f t="array" ref="W3109">_xlfn.IFS(
fact_orders[[#This Row],[dim_customers.Customer Age]]&lt;=25,"18-25",
fact_orders[[#This Row],[dim_customers.Customer Age]]&lt;=35,"26-35",
fact_orders[[#This Row],[dim_customers.Customer Age]]&lt;=45,"36-45",
fact_orders[[#This Row],[dim_customers.Customer Age]]&lt;=55,"46-55",
TRUE,"56+"
)</f>
        <v>26-35</v>
      </c>
      <c r="X3109" t="str" cm="1">
        <f t="array" ref="X3109">_xlfn.IFS(fact_orders[[#This Row],[Original Price]]&lt;250,"Under 250", fact_orders[[#This Row],[Original Price]]&lt;500, "250-499",fact_orders[[#This Row],[Original Price]]&lt;1000,"500-999",fact_orders[[#This Row],[Original Price]]&lt;2000,"1000-1999",TRUE,"2000+")</f>
        <v>1000-1999</v>
      </c>
      <c r="Y3109" t="str" cm="1">
        <f t="array" ref="Y3109">_xlfn.IFS(fact_orders[[#This Row],[Discount%]]&lt;0.2,"10-19%",fact_orders[[#This Row],[Discount%]]&lt;0.3,"20-29%",fact_orders[[#This Row],[Discount%]]&lt;0.4,"30-39%",fact_orders[[#This Row],[Discount%]]&lt;0.5,"40-49%",TRUE,"50%+")</f>
        <v>10-19%</v>
      </c>
    </row>
    <row r="3110" spans="1:25" hidden="1" x14ac:dyDescent="0.3">
      <c r="A3110" t="s">
        <v>6526</v>
      </c>
      <c r="B3110" t="s">
        <v>3405</v>
      </c>
      <c r="C3110" t="s">
        <v>2934</v>
      </c>
      <c r="D3110" s="2">
        <v>44494</v>
      </c>
      <c r="E3110">
        <v>1854</v>
      </c>
      <c r="F3110" s="4">
        <v>0.15</v>
      </c>
      <c r="G3110" t="s">
        <v>2779</v>
      </c>
      <c r="H3110" t="s">
        <v>2895</v>
      </c>
      <c r="I3110" t="s">
        <v>1408</v>
      </c>
      <c r="J3110" t="s">
        <v>7026</v>
      </c>
      <c r="K3110" t="s">
        <v>2781</v>
      </c>
      <c r="L3110" t="s">
        <v>12</v>
      </c>
      <c r="M3110">
        <v>5</v>
      </c>
      <c r="N3110">
        <v>34</v>
      </c>
      <c r="O3110" t="s">
        <v>3399</v>
      </c>
      <c r="P3110" t="s">
        <v>3400</v>
      </c>
      <c r="Q3110" s="7">
        <f>fact_orders[[#This Row],[Original Price]]*(1-fact_orders[[#This Row],[Discount%]])</f>
        <v>1575.8999999999999</v>
      </c>
      <c r="R3110">
        <f>fact_orders[[#This Row],[Original Price]]*fact_orders[[#This Row],[Discount%]]</f>
        <v>278.09999999999997</v>
      </c>
      <c r="S3110">
        <f>YEAR(fact_orders[[#This Row],[Date]])</f>
        <v>2021</v>
      </c>
      <c r="T3110">
        <f>MONTH(fact_orders[[#This Row],[Date]])</f>
        <v>10</v>
      </c>
      <c r="U3110" t="str">
        <f>TEXT(fact_orders[[#This Row],[Date]],"mmm-yyyy")</f>
        <v>Oct-2021</v>
      </c>
      <c r="V3110" t="str">
        <f>"Q"&amp;ROUNDUP(MONTH(fact_orders[[#This Row],[Date]])/3,0)</f>
        <v>Q4</v>
      </c>
      <c r="W3110" t="str" cm="1">
        <f t="array" ref="W3110">_xlfn.IFS(
fact_orders[[#This Row],[dim_customers.Customer Age]]&lt;=25,"18-25",
fact_orders[[#This Row],[dim_customers.Customer Age]]&lt;=35,"26-35",
fact_orders[[#This Row],[dim_customers.Customer Age]]&lt;=45,"36-45",
fact_orders[[#This Row],[dim_customers.Customer Age]]&lt;=55,"46-55",
TRUE,"56+"
)</f>
        <v>26-35</v>
      </c>
      <c r="X3110" t="str" cm="1">
        <f t="array" ref="X3110">_xlfn.IFS(fact_orders[[#This Row],[Original Price]]&lt;250,"Under 250", fact_orders[[#This Row],[Original Price]]&lt;500, "250-499",fact_orders[[#This Row],[Original Price]]&lt;1000,"500-999",fact_orders[[#This Row],[Original Price]]&lt;2000,"1000-1999",TRUE,"2000+")</f>
        <v>1000-1999</v>
      </c>
      <c r="Y3110" t="str" cm="1">
        <f t="array" ref="Y3110">_xlfn.IFS(fact_orders[[#This Row],[Discount%]]&lt;0.2,"10-19%",fact_orders[[#This Row],[Discount%]]&lt;0.3,"20-29%",fact_orders[[#This Row],[Discount%]]&lt;0.4,"30-39%",fact_orders[[#This Row],[Discount%]]&lt;0.5,"40-49%",TRUE,"50%+")</f>
        <v>10-19%</v>
      </c>
    </row>
    <row r="3111" spans="1:25" hidden="1" x14ac:dyDescent="0.3">
      <c r="A3111" t="s">
        <v>6527</v>
      </c>
      <c r="B3111" t="s">
        <v>3406</v>
      </c>
      <c r="C3111" t="s">
        <v>2935</v>
      </c>
      <c r="D3111" s="2">
        <v>44944</v>
      </c>
      <c r="E3111">
        <v>1373</v>
      </c>
      <c r="F3111" s="4">
        <v>0.35</v>
      </c>
      <c r="G3111" t="s">
        <v>2779</v>
      </c>
      <c r="H3111" t="s">
        <v>2895</v>
      </c>
      <c r="I3111" t="s">
        <v>1408</v>
      </c>
      <c r="J3111" t="s">
        <v>7026</v>
      </c>
      <c r="K3111" t="s">
        <v>2781</v>
      </c>
      <c r="L3111" t="s">
        <v>12</v>
      </c>
      <c r="M3111">
        <v>4</v>
      </c>
      <c r="N3111">
        <v>35</v>
      </c>
      <c r="O3111" t="s">
        <v>3407</v>
      </c>
      <c r="P3111" t="s">
        <v>3400</v>
      </c>
      <c r="Q3111" s="7">
        <f>fact_orders[[#This Row],[Original Price]]*(1-fact_orders[[#This Row],[Discount%]])</f>
        <v>892.45</v>
      </c>
      <c r="R3111">
        <f>fact_orders[[#This Row],[Original Price]]*fact_orders[[#This Row],[Discount%]]</f>
        <v>480.54999999999995</v>
      </c>
      <c r="S3111">
        <f>YEAR(fact_orders[[#This Row],[Date]])</f>
        <v>2023</v>
      </c>
      <c r="T3111">
        <f>MONTH(fact_orders[[#This Row],[Date]])</f>
        <v>1</v>
      </c>
      <c r="U3111" t="str">
        <f>TEXT(fact_orders[[#This Row],[Date]],"mmm-yyyy")</f>
        <v>Jan-2023</v>
      </c>
      <c r="V3111" t="str">
        <f>"Q"&amp;ROUNDUP(MONTH(fact_orders[[#This Row],[Date]])/3,0)</f>
        <v>Q1</v>
      </c>
      <c r="W3111" t="str" cm="1">
        <f t="array" ref="W3111">_xlfn.IFS(
fact_orders[[#This Row],[dim_customers.Customer Age]]&lt;=25,"18-25",
fact_orders[[#This Row],[dim_customers.Customer Age]]&lt;=35,"26-35",
fact_orders[[#This Row],[dim_customers.Customer Age]]&lt;=45,"36-45",
fact_orders[[#This Row],[dim_customers.Customer Age]]&lt;=55,"46-55",
TRUE,"56+"
)</f>
        <v>26-35</v>
      </c>
      <c r="X3111" t="str" cm="1">
        <f t="array" ref="X3111">_xlfn.IFS(fact_orders[[#This Row],[Original Price]]&lt;250,"Under 250", fact_orders[[#This Row],[Original Price]]&lt;500, "250-499",fact_orders[[#This Row],[Original Price]]&lt;1000,"500-999",fact_orders[[#This Row],[Original Price]]&lt;2000,"1000-1999",TRUE,"2000+")</f>
        <v>1000-1999</v>
      </c>
      <c r="Y3111" t="str" cm="1">
        <f t="array" ref="Y3111">_xlfn.IFS(fact_orders[[#This Row],[Discount%]]&lt;0.2,"10-19%",fact_orders[[#This Row],[Discount%]]&lt;0.3,"20-29%",fact_orders[[#This Row],[Discount%]]&lt;0.4,"30-39%",fact_orders[[#This Row],[Discount%]]&lt;0.5,"40-49%",TRUE,"50%+")</f>
        <v>30-39%</v>
      </c>
    </row>
    <row r="3112" spans="1:25" hidden="1" x14ac:dyDescent="0.3">
      <c r="A3112" t="s">
        <v>6528</v>
      </c>
      <c r="B3112" t="s">
        <v>3408</v>
      </c>
      <c r="C3112" t="s">
        <v>2936</v>
      </c>
      <c r="D3112" s="2">
        <v>44854</v>
      </c>
      <c r="E3112">
        <v>635</v>
      </c>
      <c r="F3112" s="4">
        <v>0.35</v>
      </c>
      <c r="G3112" t="s">
        <v>2779</v>
      </c>
      <c r="H3112" t="s">
        <v>2895</v>
      </c>
      <c r="I3112" t="s">
        <v>1408</v>
      </c>
      <c r="J3112" t="s">
        <v>7026</v>
      </c>
      <c r="K3112" t="s">
        <v>2781</v>
      </c>
      <c r="L3112" t="s">
        <v>12</v>
      </c>
      <c r="M3112">
        <v>4</v>
      </c>
      <c r="N3112">
        <v>36</v>
      </c>
      <c r="O3112" t="s">
        <v>3407</v>
      </c>
      <c r="P3112" t="s">
        <v>3400</v>
      </c>
      <c r="Q3112" s="7">
        <f>fact_orders[[#This Row],[Original Price]]*(1-fact_orders[[#This Row],[Discount%]])</f>
        <v>412.75</v>
      </c>
      <c r="R3112">
        <f>fact_orders[[#This Row],[Original Price]]*fact_orders[[#This Row],[Discount%]]</f>
        <v>222.25</v>
      </c>
      <c r="S3112">
        <f>YEAR(fact_orders[[#This Row],[Date]])</f>
        <v>2022</v>
      </c>
      <c r="T3112">
        <f>MONTH(fact_orders[[#This Row],[Date]])</f>
        <v>10</v>
      </c>
      <c r="U3112" t="str">
        <f>TEXT(fact_orders[[#This Row],[Date]],"mmm-yyyy")</f>
        <v>Oct-2022</v>
      </c>
      <c r="V3112" t="str">
        <f>"Q"&amp;ROUNDUP(MONTH(fact_orders[[#This Row],[Date]])/3,0)</f>
        <v>Q4</v>
      </c>
      <c r="W3112" t="str" cm="1">
        <f t="array" ref="W3112">_xlfn.IFS(
fact_orders[[#This Row],[dim_customers.Customer Age]]&lt;=25,"18-25",
fact_orders[[#This Row],[dim_customers.Customer Age]]&lt;=35,"26-35",
fact_orders[[#This Row],[dim_customers.Customer Age]]&lt;=45,"36-45",
fact_orders[[#This Row],[dim_customers.Customer Age]]&lt;=55,"46-55",
TRUE,"56+"
)</f>
        <v>36-45</v>
      </c>
      <c r="X3112" t="str" cm="1">
        <f t="array" ref="X3112">_xlfn.IFS(fact_orders[[#This Row],[Original Price]]&lt;250,"Under 250", fact_orders[[#This Row],[Original Price]]&lt;500, "250-499",fact_orders[[#This Row],[Original Price]]&lt;1000,"500-999",fact_orders[[#This Row],[Original Price]]&lt;2000,"1000-1999",TRUE,"2000+")</f>
        <v>500-999</v>
      </c>
      <c r="Y3112" t="str" cm="1">
        <f t="array" ref="Y3112">_xlfn.IFS(fact_orders[[#This Row],[Discount%]]&lt;0.2,"10-19%",fact_orders[[#This Row],[Discount%]]&lt;0.3,"20-29%",fact_orders[[#This Row],[Discount%]]&lt;0.4,"30-39%",fact_orders[[#This Row],[Discount%]]&lt;0.5,"40-49%",TRUE,"50%+")</f>
        <v>30-39%</v>
      </c>
    </row>
    <row r="3113" spans="1:25" hidden="1" x14ac:dyDescent="0.3">
      <c r="A3113" t="s">
        <v>6529</v>
      </c>
      <c r="B3113" t="s">
        <v>3409</v>
      </c>
      <c r="C3113" t="s">
        <v>2937</v>
      </c>
      <c r="D3113" s="2">
        <v>44644</v>
      </c>
      <c r="E3113">
        <v>850</v>
      </c>
      <c r="F3113" s="4">
        <v>0.35</v>
      </c>
      <c r="G3113" t="s">
        <v>2779</v>
      </c>
      <c r="H3113" t="s">
        <v>2895</v>
      </c>
      <c r="I3113" t="s">
        <v>1408</v>
      </c>
      <c r="J3113" t="s">
        <v>364</v>
      </c>
      <c r="K3113" t="s">
        <v>2781</v>
      </c>
      <c r="L3113" t="s">
        <v>12</v>
      </c>
      <c r="M3113">
        <v>4</v>
      </c>
      <c r="N3113">
        <v>37</v>
      </c>
      <c r="O3113" t="s">
        <v>3407</v>
      </c>
      <c r="P3113" t="s">
        <v>3400</v>
      </c>
      <c r="Q3113" s="7">
        <f>fact_orders[[#This Row],[Original Price]]*(1-fact_orders[[#This Row],[Discount%]])</f>
        <v>552.5</v>
      </c>
      <c r="R3113">
        <f>fact_orders[[#This Row],[Original Price]]*fact_orders[[#This Row],[Discount%]]</f>
        <v>297.5</v>
      </c>
      <c r="S3113">
        <f>YEAR(fact_orders[[#This Row],[Date]])</f>
        <v>2022</v>
      </c>
      <c r="T3113">
        <f>MONTH(fact_orders[[#This Row],[Date]])</f>
        <v>3</v>
      </c>
      <c r="U3113" t="str">
        <f>TEXT(fact_orders[[#This Row],[Date]],"mmm-yyyy")</f>
        <v>Mar-2022</v>
      </c>
      <c r="V3113" t="str">
        <f>"Q"&amp;ROUNDUP(MONTH(fact_orders[[#This Row],[Date]])/3,0)</f>
        <v>Q1</v>
      </c>
      <c r="W3113" t="str" cm="1">
        <f t="array" ref="W3113">_xlfn.IFS(
fact_orders[[#This Row],[dim_customers.Customer Age]]&lt;=25,"18-25",
fact_orders[[#This Row],[dim_customers.Customer Age]]&lt;=35,"26-35",
fact_orders[[#This Row],[dim_customers.Customer Age]]&lt;=45,"36-45",
fact_orders[[#This Row],[dim_customers.Customer Age]]&lt;=55,"46-55",
TRUE,"56+"
)</f>
        <v>36-45</v>
      </c>
      <c r="X3113" t="str" cm="1">
        <f t="array" ref="X3113">_xlfn.IFS(fact_orders[[#This Row],[Original Price]]&lt;250,"Under 250", fact_orders[[#This Row],[Original Price]]&lt;500, "250-499",fact_orders[[#This Row],[Original Price]]&lt;1000,"500-999",fact_orders[[#This Row],[Original Price]]&lt;2000,"1000-1999",TRUE,"2000+")</f>
        <v>500-999</v>
      </c>
      <c r="Y3113" t="str" cm="1">
        <f t="array" ref="Y3113">_xlfn.IFS(fact_orders[[#This Row],[Discount%]]&lt;0.2,"10-19%",fact_orders[[#This Row],[Discount%]]&lt;0.3,"20-29%",fact_orders[[#This Row],[Discount%]]&lt;0.4,"30-39%",fact_orders[[#This Row],[Discount%]]&lt;0.5,"40-49%",TRUE,"50%+")</f>
        <v>30-39%</v>
      </c>
    </row>
    <row r="3114" spans="1:25" hidden="1" x14ac:dyDescent="0.3">
      <c r="A3114" t="s">
        <v>6530</v>
      </c>
      <c r="B3114" t="s">
        <v>3410</v>
      </c>
      <c r="C3114" t="s">
        <v>2938</v>
      </c>
      <c r="D3114" s="2">
        <v>44754</v>
      </c>
      <c r="E3114">
        <v>913</v>
      </c>
      <c r="F3114" s="4">
        <v>0.35</v>
      </c>
      <c r="G3114" t="s">
        <v>2779</v>
      </c>
      <c r="H3114" t="s">
        <v>2895</v>
      </c>
      <c r="I3114" t="s">
        <v>1408</v>
      </c>
      <c r="J3114" t="s">
        <v>364</v>
      </c>
      <c r="K3114" t="s">
        <v>2789</v>
      </c>
      <c r="L3114" t="s">
        <v>35</v>
      </c>
      <c r="M3114">
        <v>3</v>
      </c>
      <c r="N3114">
        <v>38</v>
      </c>
      <c r="O3114" t="s">
        <v>3411</v>
      </c>
      <c r="P3114" t="s">
        <v>3400</v>
      </c>
      <c r="Q3114" s="7">
        <f>fact_orders[[#This Row],[Original Price]]*(1-fact_orders[[#This Row],[Discount%]])</f>
        <v>593.45000000000005</v>
      </c>
      <c r="R3114">
        <f>fact_orders[[#This Row],[Original Price]]*fact_orders[[#This Row],[Discount%]]</f>
        <v>319.54999999999995</v>
      </c>
      <c r="S3114">
        <f>YEAR(fact_orders[[#This Row],[Date]])</f>
        <v>2022</v>
      </c>
      <c r="T3114">
        <f>MONTH(fact_orders[[#This Row],[Date]])</f>
        <v>7</v>
      </c>
      <c r="U3114" t="str">
        <f>TEXT(fact_orders[[#This Row],[Date]],"mmm-yyyy")</f>
        <v>Jul-2022</v>
      </c>
      <c r="V3114" t="str">
        <f>"Q"&amp;ROUNDUP(MONTH(fact_orders[[#This Row],[Date]])/3,0)</f>
        <v>Q3</v>
      </c>
      <c r="W3114" t="str" cm="1">
        <f t="array" ref="W3114">_xlfn.IFS(
fact_orders[[#This Row],[dim_customers.Customer Age]]&lt;=25,"18-25",
fact_orders[[#This Row],[dim_customers.Customer Age]]&lt;=35,"26-35",
fact_orders[[#This Row],[dim_customers.Customer Age]]&lt;=45,"36-45",
fact_orders[[#This Row],[dim_customers.Customer Age]]&lt;=55,"46-55",
TRUE,"56+"
)</f>
        <v>36-45</v>
      </c>
      <c r="X3114" t="str" cm="1">
        <f t="array" ref="X3114">_xlfn.IFS(fact_orders[[#This Row],[Original Price]]&lt;250,"Under 250", fact_orders[[#This Row],[Original Price]]&lt;500, "250-499",fact_orders[[#This Row],[Original Price]]&lt;1000,"500-999",fact_orders[[#This Row],[Original Price]]&lt;2000,"1000-1999",TRUE,"2000+")</f>
        <v>500-999</v>
      </c>
      <c r="Y3114" t="str" cm="1">
        <f t="array" ref="Y3114">_xlfn.IFS(fact_orders[[#This Row],[Discount%]]&lt;0.2,"10-19%",fact_orders[[#This Row],[Discount%]]&lt;0.3,"20-29%",fact_orders[[#This Row],[Discount%]]&lt;0.4,"30-39%",fact_orders[[#This Row],[Discount%]]&lt;0.5,"40-49%",TRUE,"50%+")</f>
        <v>30-39%</v>
      </c>
    </row>
    <row r="3115" spans="1:25" hidden="1" x14ac:dyDescent="0.3">
      <c r="A3115" t="s">
        <v>6531</v>
      </c>
      <c r="B3115" t="s">
        <v>3412</v>
      </c>
      <c r="C3115" t="s">
        <v>2938</v>
      </c>
      <c r="D3115" s="2">
        <v>44858</v>
      </c>
      <c r="E3115">
        <v>834</v>
      </c>
      <c r="F3115" s="4">
        <v>0.55000000000000004</v>
      </c>
      <c r="G3115" t="s">
        <v>2779</v>
      </c>
      <c r="H3115" t="s">
        <v>2895</v>
      </c>
      <c r="I3115" t="s">
        <v>1408</v>
      </c>
      <c r="J3115" t="s">
        <v>364</v>
      </c>
      <c r="K3115" t="s">
        <v>2789</v>
      </c>
      <c r="L3115" t="s">
        <v>35</v>
      </c>
      <c r="M3115">
        <v>3</v>
      </c>
      <c r="N3115">
        <v>39</v>
      </c>
      <c r="O3115" t="s">
        <v>3411</v>
      </c>
      <c r="P3115" t="s">
        <v>3400</v>
      </c>
      <c r="Q3115" s="7">
        <f>fact_orders[[#This Row],[Original Price]]*(1-fact_orders[[#This Row],[Discount%]])</f>
        <v>375.29999999999995</v>
      </c>
      <c r="R3115">
        <f>fact_orders[[#This Row],[Original Price]]*fact_orders[[#This Row],[Discount%]]</f>
        <v>458.70000000000005</v>
      </c>
      <c r="S3115">
        <f>YEAR(fact_orders[[#This Row],[Date]])</f>
        <v>2022</v>
      </c>
      <c r="T3115">
        <f>MONTH(fact_orders[[#This Row],[Date]])</f>
        <v>10</v>
      </c>
      <c r="U3115" t="str">
        <f>TEXT(fact_orders[[#This Row],[Date]],"mmm-yyyy")</f>
        <v>Oct-2022</v>
      </c>
      <c r="V3115" t="str">
        <f>"Q"&amp;ROUNDUP(MONTH(fact_orders[[#This Row],[Date]])/3,0)</f>
        <v>Q4</v>
      </c>
      <c r="W3115" t="str" cm="1">
        <f t="array" ref="W3115">_xlfn.IFS(
fact_orders[[#This Row],[dim_customers.Customer Age]]&lt;=25,"18-25",
fact_orders[[#This Row],[dim_customers.Customer Age]]&lt;=35,"26-35",
fact_orders[[#This Row],[dim_customers.Customer Age]]&lt;=45,"36-45",
fact_orders[[#This Row],[dim_customers.Customer Age]]&lt;=55,"46-55",
TRUE,"56+"
)</f>
        <v>36-45</v>
      </c>
      <c r="X3115" t="str" cm="1">
        <f t="array" ref="X3115">_xlfn.IFS(fact_orders[[#This Row],[Original Price]]&lt;250,"Under 250", fact_orders[[#This Row],[Original Price]]&lt;500, "250-499",fact_orders[[#This Row],[Original Price]]&lt;1000,"500-999",fact_orders[[#This Row],[Original Price]]&lt;2000,"1000-1999",TRUE,"2000+")</f>
        <v>500-999</v>
      </c>
      <c r="Y3115" t="str" cm="1">
        <f t="array" ref="Y3115">_xlfn.IFS(fact_orders[[#This Row],[Discount%]]&lt;0.2,"10-19%",fact_orders[[#This Row],[Discount%]]&lt;0.3,"20-29%",fact_orders[[#This Row],[Discount%]]&lt;0.4,"30-39%",fact_orders[[#This Row],[Discount%]]&lt;0.5,"40-49%",TRUE,"50%+")</f>
        <v>50%+</v>
      </c>
    </row>
    <row r="3116" spans="1:25" hidden="1" x14ac:dyDescent="0.3">
      <c r="A3116" t="s">
        <v>6532</v>
      </c>
      <c r="B3116" t="s">
        <v>3413</v>
      </c>
      <c r="C3116" t="s">
        <v>2938</v>
      </c>
      <c r="D3116" s="2">
        <v>44915</v>
      </c>
      <c r="E3116">
        <v>769</v>
      </c>
      <c r="F3116" s="4">
        <v>0.55000000000000004</v>
      </c>
      <c r="G3116" t="s">
        <v>2779</v>
      </c>
      <c r="H3116" t="s">
        <v>2895</v>
      </c>
      <c r="I3116" t="s">
        <v>1408</v>
      </c>
      <c r="J3116" t="s">
        <v>364</v>
      </c>
      <c r="K3116" t="s">
        <v>2789</v>
      </c>
      <c r="L3116" t="s">
        <v>35</v>
      </c>
      <c r="M3116">
        <v>3</v>
      </c>
      <c r="N3116">
        <v>40</v>
      </c>
      <c r="O3116" t="s">
        <v>3411</v>
      </c>
      <c r="P3116" t="s">
        <v>3400</v>
      </c>
      <c r="Q3116" s="7">
        <f>fact_orders[[#This Row],[Original Price]]*(1-fact_orders[[#This Row],[Discount%]])</f>
        <v>346.04999999999995</v>
      </c>
      <c r="R3116">
        <f>fact_orders[[#This Row],[Original Price]]*fact_orders[[#This Row],[Discount%]]</f>
        <v>422.95000000000005</v>
      </c>
      <c r="S3116">
        <f>YEAR(fact_orders[[#This Row],[Date]])</f>
        <v>2022</v>
      </c>
      <c r="T3116">
        <f>MONTH(fact_orders[[#This Row],[Date]])</f>
        <v>12</v>
      </c>
      <c r="U3116" t="str">
        <f>TEXT(fact_orders[[#This Row],[Date]],"mmm-yyyy")</f>
        <v>Dec-2022</v>
      </c>
      <c r="V3116" t="str">
        <f>"Q"&amp;ROUNDUP(MONTH(fact_orders[[#This Row],[Date]])/3,0)</f>
        <v>Q4</v>
      </c>
      <c r="W3116" t="str" cm="1">
        <f t="array" ref="W3116">_xlfn.IFS(
fact_orders[[#This Row],[dim_customers.Customer Age]]&lt;=25,"18-25",
fact_orders[[#This Row],[dim_customers.Customer Age]]&lt;=35,"26-35",
fact_orders[[#This Row],[dim_customers.Customer Age]]&lt;=45,"36-45",
fact_orders[[#This Row],[dim_customers.Customer Age]]&lt;=55,"46-55",
TRUE,"56+"
)</f>
        <v>36-45</v>
      </c>
      <c r="X3116" t="str" cm="1">
        <f t="array" ref="X3116">_xlfn.IFS(fact_orders[[#This Row],[Original Price]]&lt;250,"Under 250", fact_orders[[#This Row],[Original Price]]&lt;500, "250-499",fact_orders[[#This Row],[Original Price]]&lt;1000,"500-999",fact_orders[[#This Row],[Original Price]]&lt;2000,"1000-1999",TRUE,"2000+")</f>
        <v>500-999</v>
      </c>
      <c r="Y3116" t="str" cm="1">
        <f t="array" ref="Y3116">_xlfn.IFS(fact_orders[[#This Row],[Discount%]]&lt;0.2,"10-19%",fact_orders[[#This Row],[Discount%]]&lt;0.3,"20-29%",fact_orders[[#This Row],[Discount%]]&lt;0.4,"30-39%",fact_orders[[#This Row],[Discount%]]&lt;0.5,"40-49%",TRUE,"50%+")</f>
        <v>50%+</v>
      </c>
    </row>
    <row r="3117" spans="1:25" hidden="1" x14ac:dyDescent="0.3">
      <c r="A3117" t="s">
        <v>6533</v>
      </c>
      <c r="B3117" t="s">
        <v>3280</v>
      </c>
      <c r="C3117" t="s">
        <v>2938</v>
      </c>
      <c r="D3117" s="2">
        <v>44276</v>
      </c>
      <c r="E3117">
        <v>737</v>
      </c>
      <c r="F3117" s="4">
        <v>0.55000000000000004</v>
      </c>
      <c r="G3117" t="s">
        <v>2779</v>
      </c>
      <c r="H3117" t="s">
        <v>2895</v>
      </c>
      <c r="I3117" t="s">
        <v>1408</v>
      </c>
      <c r="J3117" t="s">
        <v>364</v>
      </c>
      <c r="K3117" t="s">
        <v>2789</v>
      </c>
      <c r="L3117" t="s">
        <v>35</v>
      </c>
      <c r="M3117">
        <v>3</v>
      </c>
      <c r="N3117">
        <v>30</v>
      </c>
      <c r="O3117" t="s">
        <v>3281</v>
      </c>
      <c r="P3117" t="s">
        <v>3282</v>
      </c>
      <c r="Q3117" s="7">
        <f>fact_orders[[#This Row],[Original Price]]*(1-fact_orders[[#This Row],[Discount%]])</f>
        <v>331.65</v>
      </c>
      <c r="R3117">
        <f>fact_orders[[#This Row],[Original Price]]*fact_orders[[#This Row],[Discount%]]</f>
        <v>405.35</v>
      </c>
      <c r="S3117">
        <f>YEAR(fact_orders[[#This Row],[Date]])</f>
        <v>2021</v>
      </c>
      <c r="T3117">
        <f>MONTH(fact_orders[[#This Row],[Date]])</f>
        <v>3</v>
      </c>
      <c r="U3117" t="str">
        <f>TEXT(fact_orders[[#This Row],[Date]],"mmm-yyyy")</f>
        <v>Mar-2021</v>
      </c>
      <c r="V3117" t="str">
        <f>"Q"&amp;ROUNDUP(MONTH(fact_orders[[#This Row],[Date]])/3,0)</f>
        <v>Q1</v>
      </c>
      <c r="W3117" t="str" cm="1">
        <f t="array" ref="W3117">_xlfn.IFS(
fact_orders[[#This Row],[dim_customers.Customer Age]]&lt;=25,"18-25",
fact_orders[[#This Row],[dim_customers.Customer Age]]&lt;=35,"26-35",
fact_orders[[#This Row],[dim_customers.Customer Age]]&lt;=45,"36-45",
fact_orders[[#This Row],[dim_customers.Customer Age]]&lt;=55,"46-55",
TRUE,"56+"
)</f>
        <v>26-35</v>
      </c>
      <c r="X3117" t="str" cm="1">
        <f t="array" ref="X3117">_xlfn.IFS(fact_orders[[#This Row],[Original Price]]&lt;250,"Under 250", fact_orders[[#This Row],[Original Price]]&lt;500, "250-499",fact_orders[[#This Row],[Original Price]]&lt;1000,"500-999",fact_orders[[#This Row],[Original Price]]&lt;2000,"1000-1999",TRUE,"2000+")</f>
        <v>500-999</v>
      </c>
      <c r="Y3117" t="str" cm="1">
        <f t="array" ref="Y3117">_xlfn.IFS(fact_orders[[#This Row],[Discount%]]&lt;0.2,"10-19%",fact_orders[[#This Row],[Discount%]]&lt;0.3,"20-29%",fact_orders[[#This Row],[Discount%]]&lt;0.4,"30-39%",fact_orders[[#This Row],[Discount%]]&lt;0.5,"40-49%",TRUE,"50%+")</f>
        <v>50%+</v>
      </c>
    </row>
    <row r="3118" spans="1:25" hidden="1" x14ac:dyDescent="0.3">
      <c r="A3118" t="s">
        <v>6534</v>
      </c>
      <c r="B3118" t="s">
        <v>3283</v>
      </c>
      <c r="C3118" t="s">
        <v>2938</v>
      </c>
      <c r="D3118" s="2">
        <v>44387</v>
      </c>
      <c r="E3118">
        <v>626</v>
      </c>
      <c r="F3118" s="4">
        <v>0.55000000000000004</v>
      </c>
      <c r="G3118" t="s">
        <v>2779</v>
      </c>
      <c r="H3118" t="s">
        <v>2895</v>
      </c>
      <c r="I3118" t="s">
        <v>1408</v>
      </c>
      <c r="J3118" t="s">
        <v>364</v>
      </c>
      <c r="K3118" t="s">
        <v>2789</v>
      </c>
      <c r="L3118" t="s">
        <v>35</v>
      </c>
      <c r="M3118">
        <v>3</v>
      </c>
      <c r="N3118">
        <v>35</v>
      </c>
      <c r="O3118" t="s">
        <v>3281</v>
      </c>
      <c r="P3118" t="s">
        <v>3282</v>
      </c>
      <c r="Q3118" s="7">
        <f>fact_orders[[#This Row],[Original Price]]*(1-fact_orders[[#This Row],[Discount%]])</f>
        <v>281.7</v>
      </c>
      <c r="R3118">
        <f>fact_orders[[#This Row],[Original Price]]*fact_orders[[#This Row],[Discount%]]</f>
        <v>344.3</v>
      </c>
      <c r="S3118">
        <f>YEAR(fact_orders[[#This Row],[Date]])</f>
        <v>2021</v>
      </c>
      <c r="T3118">
        <f>MONTH(fact_orders[[#This Row],[Date]])</f>
        <v>7</v>
      </c>
      <c r="U3118" t="str">
        <f>TEXT(fact_orders[[#This Row],[Date]],"mmm-yyyy")</f>
        <v>Jul-2021</v>
      </c>
      <c r="V3118" t="str">
        <f>"Q"&amp;ROUNDUP(MONTH(fact_orders[[#This Row],[Date]])/3,0)</f>
        <v>Q3</v>
      </c>
      <c r="W3118" t="str" cm="1">
        <f t="array" ref="W3118">_xlfn.IFS(
fact_orders[[#This Row],[dim_customers.Customer Age]]&lt;=25,"18-25",
fact_orders[[#This Row],[dim_customers.Customer Age]]&lt;=35,"26-35",
fact_orders[[#This Row],[dim_customers.Customer Age]]&lt;=45,"36-45",
fact_orders[[#This Row],[dim_customers.Customer Age]]&lt;=55,"46-55",
TRUE,"56+"
)</f>
        <v>26-35</v>
      </c>
      <c r="X3118" t="str" cm="1">
        <f t="array" ref="X3118">_xlfn.IFS(fact_orders[[#This Row],[Original Price]]&lt;250,"Under 250", fact_orders[[#This Row],[Original Price]]&lt;500, "250-499",fact_orders[[#This Row],[Original Price]]&lt;1000,"500-999",fact_orders[[#This Row],[Original Price]]&lt;2000,"1000-1999",TRUE,"2000+")</f>
        <v>500-999</v>
      </c>
      <c r="Y3118" t="str" cm="1">
        <f t="array" ref="Y3118">_xlfn.IFS(fact_orders[[#This Row],[Discount%]]&lt;0.2,"10-19%",fact_orders[[#This Row],[Discount%]]&lt;0.3,"20-29%",fact_orders[[#This Row],[Discount%]]&lt;0.4,"30-39%",fact_orders[[#This Row],[Discount%]]&lt;0.5,"40-49%",TRUE,"50%+")</f>
        <v>50%+</v>
      </c>
    </row>
    <row r="3119" spans="1:25" hidden="1" x14ac:dyDescent="0.3">
      <c r="A3119" t="s">
        <v>6535</v>
      </c>
      <c r="B3119" t="s">
        <v>3284</v>
      </c>
      <c r="C3119" t="s">
        <v>2939</v>
      </c>
      <c r="D3119" s="2">
        <v>44662</v>
      </c>
      <c r="E3119">
        <v>1135</v>
      </c>
      <c r="F3119" s="4">
        <v>0.5</v>
      </c>
      <c r="G3119" t="s">
        <v>2779</v>
      </c>
      <c r="H3119" t="s">
        <v>2895</v>
      </c>
      <c r="I3119" t="s">
        <v>1408</v>
      </c>
      <c r="J3119" t="s">
        <v>364</v>
      </c>
      <c r="K3119" t="s">
        <v>2789</v>
      </c>
      <c r="L3119" t="s">
        <v>35</v>
      </c>
      <c r="M3119">
        <v>5</v>
      </c>
      <c r="N3119">
        <v>36</v>
      </c>
      <c r="O3119" t="s">
        <v>3281</v>
      </c>
      <c r="P3119" t="s">
        <v>3282</v>
      </c>
      <c r="Q3119" s="7">
        <f>fact_orders[[#This Row],[Original Price]]*(1-fact_orders[[#This Row],[Discount%]])</f>
        <v>567.5</v>
      </c>
      <c r="R3119">
        <f>fact_orders[[#This Row],[Original Price]]*fact_orders[[#This Row],[Discount%]]</f>
        <v>567.5</v>
      </c>
      <c r="S3119">
        <f>YEAR(fact_orders[[#This Row],[Date]])</f>
        <v>2022</v>
      </c>
      <c r="T3119">
        <f>MONTH(fact_orders[[#This Row],[Date]])</f>
        <v>4</v>
      </c>
      <c r="U3119" t="str">
        <f>TEXT(fact_orders[[#This Row],[Date]],"mmm-yyyy")</f>
        <v>Apr-2022</v>
      </c>
      <c r="V3119" t="str">
        <f>"Q"&amp;ROUNDUP(MONTH(fact_orders[[#This Row],[Date]])/3,0)</f>
        <v>Q2</v>
      </c>
      <c r="W3119" t="str" cm="1">
        <f t="array" ref="W3119">_xlfn.IFS(
fact_orders[[#This Row],[dim_customers.Customer Age]]&lt;=25,"18-25",
fact_orders[[#This Row],[dim_customers.Customer Age]]&lt;=35,"26-35",
fact_orders[[#This Row],[dim_customers.Customer Age]]&lt;=45,"36-45",
fact_orders[[#This Row],[dim_customers.Customer Age]]&lt;=55,"46-55",
TRUE,"56+"
)</f>
        <v>36-45</v>
      </c>
      <c r="X3119" t="str" cm="1">
        <f t="array" ref="X3119">_xlfn.IFS(fact_orders[[#This Row],[Original Price]]&lt;250,"Under 250", fact_orders[[#This Row],[Original Price]]&lt;500, "250-499",fact_orders[[#This Row],[Original Price]]&lt;1000,"500-999",fact_orders[[#This Row],[Original Price]]&lt;2000,"1000-1999",TRUE,"2000+")</f>
        <v>1000-1999</v>
      </c>
      <c r="Y3119" t="str" cm="1">
        <f t="array" ref="Y3119">_xlfn.IFS(fact_orders[[#This Row],[Discount%]]&lt;0.2,"10-19%",fact_orders[[#This Row],[Discount%]]&lt;0.3,"20-29%",fact_orders[[#This Row],[Discount%]]&lt;0.4,"30-39%",fact_orders[[#This Row],[Discount%]]&lt;0.5,"40-49%",TRUE,"50%+")</f>
        <v>50%+</v>
      </c>
    </row>
    <row r="3120" spans="1:25" hidden="1" x14ac:dyDescent="0.3">
      <c r="A3120" t="s">
        <v>6536</v>
      </c>
      <c r="B3120" t="s">
        <v>3285</v>
      </c>
      <c r="C3120" t="s">
        <v>2940</v>
      </c>
      <c r="D3120" s="2">
        <v>44361</v>
      </c>
      <c r="E3120">
        <v>1884</v>
      </c>
      <c r="F3120" s="4">
        <v>0.5</v>
      </c>
      <c r="G3120" t="s">
        <v>2779</v>
      </c>
      <c r="H3120" t="s">
        <v>2895</v>
      </c>
      <c r="I3120" t="s">
        <v>1408</v>
      </c>
      <c r="J3120" t="s">
        <v>364</v>
      </c>
      <c r="K3120" t="s">
        <v>2789</v>
      </c>
      <c r="L3120" t="s">
        <v>237</v>
      </c>
      <c r="M3120">
        <v>4</v>
      </c>
      <c r="N3120">
        <v>40</v>
      </c>
      <c r="O3120" t="s">
        <v>3286</v>
      </c>
      <c r="P3120" t="s">
        <v>3282</v>
      </c>
      <c r="Q3120" s="7">
        <f>fact_orders[[#This Row],[Original Price]]*(1-fact_orders[[#This Row],[Discount%]])</f>
        <v>942</v>
      </c>
      <c r="R3120">
        <f>fact_orders[[#This Row],[Original Price]]*fact_orders[[#This Row],[Discount%]]</f>
        <v>942</v>
      </c>
      <c r="S3120">
        <f>YEAR(fact_orders[[#This Row],[Date]])</f>
        <v>2021</v>
      </c>
      <c r="T3120">
        <f>MONTH(fact_orders[[#This Row],[Date]])</f>
        <v>6</v>
      </c>
      <c r="U3120" t="str">
        <f>TEXT(fact_orders[[#This Row],[Date]],"mmm-yyyy")</f>
        <v>Jun-2021</v>
      </c>
      <c r="V3120" t="str">
        <f>"Q"&amp;ROUNDUP(MONTH(fact_orders[[#This Row],[Date]])/3,0)</f>
        <v>Q2</v>
      </c>
      <c r="W3120" t="str" cm="1">
        <f t="array" ref="W3120">_xlfn.IFS(
fact_orders[[#This Row],[dim_customers.Customer Age]]&lt;=25,"18-25",
fact_orders[[#This Row],[dim_customers.Customer Age]]&lt;=35,"26-35",
fact_orders[[#This Row],[dim_customers.Customer Age]]&lt;=45,"36-45",
fact_orders[[#This Row],[dim_customers.Customer Age]]&lt;=55,"46-55",
TRUE,"56+"
)</f>
        <v>36-45</v>
      </c>
      <c r="X3120" t="str" cm="1">
        <f t="array" ref="X3120">_xlfn.IFS(fact_orders[[#This Row],[Original Price]]&lt;250,"Under 250", fact_orders[[#This Row],[Original Price]]&lt;500, "250-499",fact_orders[[#This Row],[Original Price]]&lt;1000,"500-999",fact_orders[[#This Row],[Original Price]]&lt;2000,"1000-1999",TRUE,"2000+")</f>
        <v>1000-1999</v>
      </c>
      <c r="Y3120" t="str" cm="1">
        <f t="array" ref="Y3120">_xlfn.IFS(fact_orders[[#This Row],[Discount%]]&lt;0.2,"10-19%",fact_orders[[#This Row],[Discount%]]&lt;0.3,"20-29%",fact_orders[[#This Row],[Discount%]]&lt;0.4,"30-39%",fact_orders[[#This Row],[Discount%]]&lt;0.5,"40-49%",TRUE,"50%+")</f>
        <v>50%+</v>
      </c>
    </row>
    <row r="3121" spans="1:25" hidden="1" x14ac:dyDescent="0.3">
      <c r="A3121" t="s">
        <v>6537</v>
      </c>
      <c r="B3121" t="s">
        <v>3287</v>
      </c>
      <c r="C3121" t="s">
        <v>2941</v>
      </c>
      <c r="D3121" s="2">
        <v>45007</v>
      </c>
      <c r="E3121">
        <v>672</v>
      </c>
      <c r="F3121" s="4">
        <v>0.5</v>
      </c>
      <c r="G3121" t="s">
        <v>2779</v>
      </c>
      <c r="H3121" t="s">
        <v>2895</v>
      </c>
      <c r="I3121" t="s">
        <v>1408</v>
      </c>
      <c r="J3121" t="s">
        <v>364</v>
      </c>
      <c r="K3121" t="s">
        <v>2789</v>
      </c>
      <c r="L3121" t="s">
        <v>237</v>
      </c>
      <c r="M3121">
        <v>2</v>
      </c>
      <c r="N3121">
        <v>25</v>
      </c>
      <c r="O3121" t="s">
        <v>3286</v>
      </c>
      <c r="P3121" t="s">
        <v>3282</v>
      </c>
      <c r="Q3121" s="7">
        <f>fact_orders[[#This Row],[Original Price]]*(1-fact_orders[[#This Row],[Discount%]])</f>
        <v>336</v>
      </c>
      <c r="R3121">
        <f>fact_orders[[#This Row],[Original Price]]*fact_orders[[#This Row],[Discount%]]</f>
        <v>336</v>
      </c>
      <c r="S3121">
        <f>YEAR(fact_orders[[#This Row],[Date]])</f>
        <v>2023</v>
      </c>
      <c r="T3121">
        <f>MONTH(fact_orders[[#This Row],[Date]])</f>
        <v>3</v>
      </c>
      <c r="U3121" t="str">
        <f>TEXT(fact_orders[[#This Row],[Date]],"mmm-yyyy")</f>
        <v>Mar-2023</v>
      </c>
      <c r="V3121" t="str">
        <f>"Q"&amp;ROUNDUP(MONTH(fact_orders[[#This Row],[Date]])/3,0)</f>
        <v>Q1</v>
      </c>
      <c r="W3121" t="str" cm="1">
        <f t="array" ref="W3121">_xlfn.IFS(
fact_orders[[#This Row],[dim_customers.Customer Age]]&lt;=25,"18-25",
fact_orders[[#This Row],[dim_customers.Customer Age]]&lt;=35,"26-35",
fact_orders[[#This Row],[dim_customers.Customer Age]]&lt;=45,"36-45",
fact_orders[[#This Row],[dim_customers.Customer Age]]&lt;=55,"46-55",
TRUE,"56+"
)</f>
        <v>18-25</v>
      </c>
      <c r="X3121" t="str" cm="1">
        <f t="array" ref="X3121">_xlfn.IFS(fact_orders[[#This Row],[Original Price]]&lt;250,"Under 250", fact_orders[[#This Row],[Original Price]]&lt;500, "250-499",fact_orders[[#This Row],[Original Price]]&lt;1000,"500-999",fact_orders[[#This Row],[Original Price]]&lt;2000,"1000-1999",TRUE,"2000+")</f>
        <v>500-999</v>
      </c>
      <c r="Y3121" t="str" cm="1">
        <f t="array" ref="Y3121">_xlfn.IFS(fact_orders[[#This Row],[Discount%]]&lt;0.2,"10-19%",fact_orders[[#This Row],[Discount%]]&lt;0.3,"20-29%",fact_orders[[#This Row],[Discount%]]&lt;0.4,"30-39%",fact_orders[[#This Row],[Discount%]]&lt;0.5,"40-49%",TRUE,"50%+")</f>
        <v>50%+</v>
      </c>
    </row>
    <row r="3122" spans="1:25" hidden="1" x14ac:dyDescent="0.3">
      <c r="A3122" t="s">
        <v>6538</v>
      </c>
      <c r="B3122" t="s">
        <v>3288</v>
      </c>
      <c r="C3122" t="s">
        <v>2942</v>
      </c>
      <c r="D3122" s="2">
        <v>44733</v>
      </c>
      <c r="E3122">
        <v>1040</v>
      </c>
      <c r="F3122" s="4">
        <v>0.5</v>
      </c>
      <c r="G3122" t="s">
        <v>2779</v>
      </c>
      <c r="H3122" t="s">
        <v>2895</v>
      </c>
      <c r="I3122" t="s">
        <v>1408</v>
      </c>
      <c r="J3122" t="s">
        <v>364</v>
      </c>
      <c r="K3122" t="s">
        <v>2789</v>
      </c>
      <c r="L3122" t="s">
        <v>237</v>
      </c>
      <c r="M3122">
        <v>5</v>
      </c>
      <c r="N3122">
        <v>16</v>
      </c>
      <c r="O3122" t="s">
        <v>3286</v>
      </c>
      <c r="P3122" t="s">
        <v>3282</v>
      </c>
      <c r="Q3122" s="7">
        <f>fact_orders[[#This Row],[Original Price]]*(1-fact_orders[[#This Row],[Discount%]])</f>
        <v>520</v>
      </c>
      <c r="R3122">
        <f>fact_orders[[#This Row],[Original Price]]*fact_orders[[#This Row],[Discount%]]</f>
        <v>520</v>
      </c>
      <c r="S3122">
        <f>YEAR(fact_orders[[#This Row],[Date]])</f>
        <v>2022</v>
      </c>
      <c r="T3122">
        <f>MONTH(fact_orders[[#This Row],[Date]])</f>
        <v>6</v>
      </c>
      <c r="U3122" t="str">
        <f>TEXT(fact_orders[[#This Row],[Date]],"mmm-yyyy")</f>
        <v>Jun-2022</v>
      </c>
      <c r="V3122" t="str">
        <f>"Q"&amp;ROUNDUP(MONTH(fact_orders[[#This Row],[Date]])/3,0)</f>
        <v>Q2</v>
      </c>
      <c r="W3122" t="str" cm="1">
        <f t="array" ref="W3122">_xlfn.IFS(
fact_orders[[#This Row],[dim_customers.Customer Age]]&lt;=25,"18-25",
fact_orders[[#This Row],[dim_customers.Customer Age]]&lt;=35,"26-35",
fact_orders[[#This Row],[dim_customers.Customer Age]]&lt;=45,"36-45",
fact_orders[[#This Row],[dim_customers.Customer Age]]&lt;=55,"46-55",
TRUE,"56+"
)</f>
        <v>18-25</v>
      </c>
      <c r="X3122" t="str" cm="1">
        <f t="array" ref="X3122">_xlfn.IFS(fact_orders[[#This Row],[Original Price]]&lt;250,"Under 250", fact_orders[[#This Row],[Original Price]]&lt;500, "250-499",fact_orders[[#This Row],[Original Price]]&lt;1000,"500-999",fact_orders[[#This Row],[Original Price]]&lt;2000,"1000-1999",TRUE,"2000+")</f>
        <v>1000-1999</v>
      </c>
      <c r="Y3122" t="str" cm="1">
        <f t="array" ref="Y3122">_xlfn.IFS(fact_orders[[#This Row],[Discount%]]&lt;0.2,"10-19%",fact_orders[[#This Row],[Discount%]]&lt;0.3,"20-29%",fact_orders[[#This Row],[Discount%]]&lt;0.4,"30-39%",fact_orders[[#This Row],[Discount%]]&lt;0.5,"40-49%",TRUE,"50%+")</f>
        <v>50%+</v>
      </c>
    </row>
    <row r="3123" spans="1:25" hidden="1" x14ac:dyDescent="0.3">
      <c r="A3123" t="s">
        <v>6539</v>
      </c>
      <c r="B3123" t="s">
        <v>3289</v>
      </c>
      <c r="C3123" t="s">
        <v>2943</v>
      </c>
      <c r="D3123" s="2">
        <v>44237</v>
      </c>
      <c r="E3123">
        <v>1760</v>
      </c>
      <c r="F3123" s="4">
        <v>0.5</v>
      </c>
      <c r="G3123" t="s">
        <v>2779</v>
      </c>
      <c r="H3123" t="s">
        <v>2895</v>
      </c>
      <c r="I3123" t="s">
        <v>1408</v>
      </c>
      <c r="J3123" t="s">
        <v>364</v>
      </c>
      <c r="K3123" t="s">
        <v>2795</v>
      </c>
      <c r="L3123" t="s">
        <v>237</v>
      </c>
      <c r="M3123">
        <v>5</v>
      </c>
      <c r="N3123">
        <v>23</v>
      </c>
      <c r="O3123" t="s">
        <v>3286</v>
      </c>
      <c r="P3123" t="s">
        <v>3282</v>
      </c>
      <c r="Q3123" s="7">
        <f>fact_orders[[#This Row],[Original Price]]*(1-fact_orders[[#This Row],[Discount%]])</f>
        <v>880</v>
      </c>
      <c r="R3123">
        <f>fact_orders[[#This Row],[Original Price]]*fact_orders[[#This Row],[Discount%]]</f>
        <v>880</v>
      </c>
      <c r="S3123">
        <f>YEAR(fact_orders[[#This Row],[Date]])</f>
        <v>2021</v>
      </c>
      <c r="T3123">
        <f>MONTH(fact_orders[[#This Row],[Date]])</f>
        <v>2</v>
      </c>
      <c r="U3123" t="str">
        <f>TEXT(fact_orders[[#This Row],[Date]],"mmm-yyyy")</f>
        <v>Feb-2021</v>
      </c>
      <c r="V3123" t="str">
        <f>"Q"&amp;ROUNDUP(MONTH(fact_orders[[#This Row],[Date]])/3,0)</f>
        <v>Q1</v>
      </c>
      <c r="W3123" t="str" cm="1">
        <f t="array" ref="W3123">_xlfn.IFS(
fact_orders[[#This Row],[dim_customers.Customer Age]]&lt;=25,"18-25",
fact_orders[[#This Row],[dim_customers.Customer Age]]&lt;=35,"26-35",
fact_orders[[#This Row],[dim_customers.Customer Age]]&lt;=45,"36-45",
fact_orders[[#This Row],[dim_customers.Customer Age]]&lt;=55,"46-55",
TRUE,"56+"
)</f>
        <v>18-25</v>
      </c>
      <c r="X3123" t="str" cm="1">
        <f t="array" ref="X3123">_xlfn.IFS(fact_orders[[#This Row],[Original Price]]&lt;250,"Under 250", fact_orders[[#This Row],[Original Price]]&lt;500, "250-499",fact_orders[[#This Row],[Original Price]]&lt;1000,"500-999",fact_orders[[#This Row],[Original Price]]&lt;2000,"1000-1999",TRUE,"2000+")</f>
        <v>1000-1999</v>
      </c>
      <c r="Y3123" t="str" cm="1">
        <f t="array" ref="Y3123">_xlfn.IFS(fact_orders[[#This Row],[Discount%]]&lt;0.2,"10-19%",fact_orders[[#This Row],[Discount%]]&lt;0.3,"20-29%",fact_orders[[#This Row],[Discount%]]&lt;0.4,"30-39%",fact_orders[[#This Row],[Discount%]]&lt;0.5,"40-49%",TRUE,"50%+")</f>
        <v>50%+</v>
      </c>
    </row>
    <row r="3124" spans="1:25" hidden="1" x14ac:dyDescent="0.3">
      <c r="A3124" t="s">
        <v>6540</v>
      </c>
      <c r="B3124" t="s">
        <v>3290</v>
      </c>
      <c r="C3124" t="s">
        <v>2944</v>
      </c>
      <c r="D3124" s="2">
        <v>44873</v>
      </c>
      <c r="E3124">
        <v>710</v>
      </c>
      <c r="F3124" s="4">
        <v>0.3</v>
      </c>
      <c r="G3124" t="s">
        <v>2779</v>
      </c>
      <c r="H3124" t="s">
        <v>2895</v>
      </c>
      <c r="I3124" t="s">
        <v>1408</v>
      </c>
      <c r="J3124" t="s">
        <v>364</v>
      </c>
      <c r="K3124" t="s">
        <v>2795</v>
      </c>
      <c r="L3124" t="s">
        <v>237</v>
      </c>
      <c r="M3124">
        <v>5</v>
      </c>
      <c r="N3124">
        <v>22</v>
      </c>
      <c r="O3124" t="s">
        <v>3286</v>
      </c>
      <c r="P3124" t="s">
        <v>3282</v>
      </c>
      <c r="Q3124" s="7">
        <f>fact_orders[[#This Row],[Original Price]]*(1-fact_orders[[#This Row],[Discount%]])</f>
        <v>496.99999999999994</v>
      </c>
      <c r="R3124">
        <f>fact_orders[[#This Row],[Original Price]]*fact_orders[[#This Row],[Discount%]]</f>
        <v>213</v>
      </c>
      <c r="S3124">
        <f>YEAR(fact_orders[[#This Row],[Date]])</f>
        <v>2022</v>
      </c>
      <c r="T3124">
        <f>MONTH(fact_orders[[#This Row],[Date]])</f>
        <v>11</v>
      </c>
      <c r="U3124" t="str">
        <f>TEXT(fact_orders[[#This Row],[Date]],"mmm-yyyy")</f>
        <v>Nov-2022</v>
      </c>
      <c r="V3124" t="str">
        <f>"Q"&amp;ROUNDUP(MONTH(fact_orders[[#This Row],[Date]])/3,0)</f>
        <v>Q4</v>
      </c>
      <c r="W3124" t="str" cm="1">
        <f t="array" ref="W3124">_xlfn.IFS(
fact_orders[[#This Row],[dim_customers.Customer Age]]&lt;=25,"18-25",
fact_orders[[#This Row],[dim_customers.Customer Age]]&lt;=35,"26-35",
fact_orders[[#This Row],[dim_customers.Customer Age]]&lt;=45,"36-45",
fact_orders[[#This Row],[dim_customers.Customer Age]]&lt;=55,"46-55",
TRUE,"56+"
)</f>
        <v>18-25</v>
      </c>
      <c r="X3124" t="str" cm="1">
        <f t="array" ref="X3124">_xlfn.IFS(fact_orders[[#This Row],[Original Price]]&lt;250,"Under 250", fact_orders[[#This Row],[Original Price]]&lt;500, "250-499",fact_orders[[#This Row],[Original Price]]&lt;1000,"500-999",fact_orders[[#This Row],[Original Price]]&lt;2000,"1000-1999",TRUE,"2000+")</f>
        <v>500-999</v>
      </c>
      <c r="Y3124" t="str" cm="1">
        <f t="array" ref="Y3124">_xlfn.IFS(fact_orders[[#This Row],[Discount%]]&lt;0.2,"10-19%",fact_orders[[#This Row],[Discount%]]&lt;0.3,"20-29%",fact_orders[[#This Row],[Discount%]]&lt;0.4,"30-39%",fact_orders[[#This Row],[Discount%]]&lt;0.5,"40-49%",TRUE,"50%+")</f>
        <v>30-39%</v>
      </c>
    </row>
    <row r="3125" spans="1:25" hidden="1" x14ac:dyDescent="0.3">
      <c r="A3125" t="s">
        <v>6541</v>
      </c>
      <c r="B3125" t="s">
        <v>3291</v>
      </c>
      <c r="C3125" t="s">
        <v>2945</v>
      </c>
      <c r="D3125" s="2">
        <v>44945</v>
      </c>
      <c r="E3125">
        <v>902</v>
      </c>
      <c r="F3125" s="4">
        <v>0.32</v>
      </c>
      <c r="G3125" t="s">
        <v>2779</v>
      </c>
      <c r="H3125" t="s">
        <v>2895</v>
      </c>
      <c r="I3125" t="s">
        <v>1408</v>
      </c>
      <c r="J3125" t="s">
        <v>364</v>
      </c>
      <c r="K3125" t="s">
        <v>2795</v>
      </c>
      <c r="L3125" t="s">
        <v>23</v>
      </c>
      <c r="M3125">
        <v>4</v>
      </c>
      <c r="N3125">
        <v>17</v>
      </c>
      <c r="O3125" t="s">
        <v>3292</v>
      </c>
      <c r="P3125" t="s">
        <v>3293</v>
      </c>
      <c r="Q3125" s="7">
        <f>fact_orders[[#This Row],[Original Price]]*(1-fact_orders[[#This Row],[Discount%]])</f>
        <v>613.3599999999999</v>
      </c>
      <c r="R3125">
        <f>fact_orders[[#This Row],[Original Price]]*fact_orders[[#This Row],[Discount%]]</f>
        <v>288.64</v>
      </c>
      <c r="S3125">
        <f>YEAR(fact_orders[[#This Row],[Date]])</f>
        <v>2023</v>
      </c>
      <c r="T3125">
        <f>MONTH(fact_orders[[#This Row],[Date]])</f>
        <v>1</v>
      </c>
      <c r="U3125" t="str">
        <f>TEXT(fact_orders[[#This Row],[Date]],"mmm-yyyy")</f>
        <v>Jan-2023</v>
      </c>
      <c r="V3125" t="str">
        <f>"Q"&amp;ROUNDUP(MONTH(fact_orders[[#This Row],[Date]])/3,0)</f>
        <v>Q1</v>
      </c>
      <c r="W3125" t="str" cm="1">
        <f t="array" ref="W3125">_xlfn.IFS(
fact_orders[[#This Row],[dim_customers.Customer Age]]&lt;=25,"18-25",
fact_orders[[#This Row],[dim_customers.Customer Age]]&lt;=35,"26-35",
fact_orders[[#This Row],[dim_customers.Customer Age]]&lt;=45,"36-45",
fact_orders[[#This Row],[dim_customers.Customer Age]]&lt;=55,"46-55",
TRUE,"56+"
)</f>
        <v>18-25</v>
      </c>
      <c r="X3125" t="str" cm="1">
        <f t="array" ref="X3125">_xlfn.IFS(fact_orders[[#This Row],[Original Price]]&lt;250,"Under 250", fact_orders[[#This Row],[Original Price]]&lt;500, "250-499",fact_orders[[#This Row],[Original Price]]&lt;1000,"500-999",fact_orders[[#This Row],[Original Price]]&lt;2000,"1000-1999",TRUE,"2000+")</f>
        <v>500-999</v>
      </c>
      <c r="Y3125" t="str" cm="1">
        <f t="array" ref="Y3125">_xlfn.IFS(fact_orders[[#This Row],[Discount%]]&lt;0.2,"10-19%",fact_orders[[#This Row],[Discount%]]&lt;0.3,"20-29%",fact_orders[[#This Row],[Discount%]]&lt;0.4,"30-39%",fact_orders[[#This Row],[Discount%]]&lt;0.5,"40-49%",TRUE,"50%+")</f>
        <v>30-39%</v>
      </c>
    </row>
    <row r="3126" spans="1:25" hidden="1" x14ac:dyDescent="0.3">
      <c r="A3126" t="s">
        <v>6542</v>
      </c>
      <c r="B3126" t="s">
        <v>3294</v>
      </c>
      <c r="C3126" t="s">
        <v>2946</v>
      </c>
      <c r="D3126" s="2">
        <v>44607</v>
      </c>
      <c r="E3126">
        <v>1856</v>
      </c>
      <c r="F3126" s="4">
        <v>0.25</v>
      </c>
      <c r="G3126" t="s">
        <v>2779</v>
      </c>
      <c r="H3126" t="s">
        <v>2895</v>
      </c>
      <c r="I3126" t="s">
        <v>1408</v>
      </c>
      <c r="J3126" t="s">
        <v>1523</v>
      </c>
      <c r="K3126" t="s">
        <v>2795</v>
      </c>
      <c r="L3126" t="s">
        <v>25</v>
      </c>
      <c r="M3126">
        <v>4</v>
      </c>
      <c r="N3126">
        <v>19</v>
      </c>
      <c r="O3126" t="s">
        <v>3292</v>
      </c>
      <c r="P3126" t="s">
        <v>3293</v>
      </c>
      <c r="Q3126" s="7">
        <f>fact_orders[[#This Row],[Original Price]]*(1-fact_orders[[#This Row],[Discount%]])</f>
        <v>1392</v>
      </c>
      <c r="R3126">
        <f>fact_orders[[#This Row],[Original Price]]*fact_orders[[#This Row],[Discount%]]</f>
        <v>464</v>
      </c>
      <c r="S3126">
        <f>YEAR(fact_orders[[#This Row],[Date]])</f>
        <v>2022</v>
      </c>
      <c r="T3126">
        <f>MONTH(fact_orders[[#This Row],[Date]])</f>
        <v>2</v>
      </c>
      <c r="U3126" t="str">
        <f>TEXT(fact_orders[[#This Row],[Date]],"mmm-yyyy")</f>
        <v>Feb-2022</v>
      </c>
      <c r="V3126" t="str">
        <f>"Q"&amp;ROUNDUP(MONTH(fact_orders[[#This Row],[Date]])/3,0)</f>
        <v>Q1</v>
      </c>
      <c r="W3126" t="str" cm="1">
        <f t="array" ref="W3126">_xlfn.IFS(
fact_orders[[#This Row],[dim_customers.Customer Age]]&lt;=25,"18-25",
fact_orders[[#This Row],[dim_customers.Customer Age]]&lt;=35,"26-35",
fact_orders[[#This Row],[dim_customers.Customer Age]]&lt;=45,"36-45",
fact_orders[[#This Row],[dim_customers.Customer Age]]&lt;=55,"46-55",
TRUE,"56+"
)</f>
        <v>18-25</v>
      </c>
      <c r="X3126" t="str" cm="1">
        <f t="array" ref="X3126">_xlfn.IFS(fact_orders[[#This Row],[Original Price]]&lt;250,"Under 250", fact_orders[[#This Row],[Original Price]]&lt;500, "250-499",fact_orders[[#This Row],[Original Price]]&lt;1000,"500-999",fact_orders[[#This Row],[Original Price]]&lt;2000,"1000-1999",TRUE,"2000+")</f>
        <v>1000-1999</v>
      </c>
      <c r="Y3126" t="str" cm="1">
        <f t="array" ref="Y3126">_xlfn.IFS(fact_orders[[#This Row],[Discount%]]&lt;0.2,"10-19%",fact_orders[[#This Row],[Discount%]]&lt;0.3,"20-29%",fact_orders[[#This Row],[Discount%]]&lt;0.4,"30-39%",fact_orders[[#This Row],[Discount%]]&lt;0.5,"40-49%",TRUE,"50%+")</f>
        <v>20-29%</v>
      </c>
    </row>
    <row r="3127" spans="1:25" hidden="1" x14ac:dyDescent="0.3">
      <c r="A3127" t="s">
        <v>6543</v>
      </c>
      <c r="B3127" t="s">
        <v>3295</v>
      </c>
      <c r="C3127" t="s">
        <v>2947</v>
      </c>
      <c r="D3127" s="2">
        <v>44873</v>
      </c>
      <c r="E3127">
        <v>611</v>
      </c>
      <c r="F3127" s="4">
        <v>0.45</v>
      </c>
      <c r="G3127" t="s">
        <v>2779</v>
      </c>
      <c r="H3127" t="s">
        <v>2895</v>
      </c>
      <c r="I3127" t="s">
        <v>1408</v>
      </c>
      <c r="J3127" t="s">
        <v>1523</v>
      </c>
      <c r="K3127" t="s">
        <v>2795</v>
      </c>
      <c r="L3127" t="s">
        <v>27</v>
      </c>
      <c r="M3127">
        <v>4</v>
      </c>
      <c r="N3127">
        <v>18</v>
      </c>
      <c r="O3127" t="s">
        <v>3292</v>
      </c>
      <c r="P3127" t="s">
        <v>3293</v>
      </c>
      <c r="Q3127" s="7">
        <f>fact_orders[[#This Row],[Original Price]]*(1-fact_orders[[#This Row],[Discount%]])</f>
        <v>336.05</v>
      </c>
      <c r="R3127">
        <f>fact_orders[[#This Row],[Original Price]]*fact_orders[[#This Row],[Discount%]]</f>
        <v>274.95</v>
      </c>
      <c r="S3127">
        <f>YEAR(fact_orders[[#This Row],[Date]])</f>
        <v>2022</v>
      </c>
      <c r="T3127">
        <f>MONTH(fact_orders[[#This Row],[Date]])</f>
        <v>11</v>
      </c>
      <c r="U3127" t="str">
        <f>TEXT(fact_orders[[#This Row],[Date]],"mmm-yyyy")</f>
        <v>Nov-2022</v>
      </c>
      <c r="V3127" t="str">
        <f>"Q"&amp;ROUNDUP(MONTH(fact_orders[[#This Row],[Date]])/3,0)</f>
        <v>Q4</v>
      </c>
      <c r="W3127" t="str" cm="1">
        <f t="array" ref="W3127">_xlfn.IFS(
fact_orders[[#This Row],[dim_customers.Customer Age]]&lt;=25,"18-25",
fact_orders[[#This Row],[dim_customers.Customer Age]]&lt;=35,"26-35",
fact_orders[[#This Row],[dim_customers.Customer Age]]&lt;=45,"36-45",
fact_orders[[#This Row],[dim_customers.Customer Age]]&lt;=55,"46-55",
TRUE,"56+"
)</f>
        <v>18-25</v>
      </c>
      <c r="X3127" t="str" cm="1">
        <f t="array" ref="X3127">_xlfn.IFS(fact_orders[[#This Row],[Original Price]]&lt;250,"Under 250", fact_orders[[#This Row],[Original Price]]&lt;500, "250-499",fact_orders[[#This Row],[Original Price]]&lt;1000,"500-999",fact_orders[[#This Row],[Original Price]]&lt;2000,"1000-1999",TRUE,"2000+")</f>
        <v>500-999</v>
      </c>
      <c r="Y3127" t="str" cm="1">
        <f t="array" ref="Y3127">_xlfn.IFS(fact_orders[[#This Row],[Discount%]]&lt;0.2,"10-19%",fact_orders[[#This Row],[Discount%]]&lt;0.3,"20-29%",fact_orders[[#This Row],[Discount%]]&lt;0.4,"30-39%",fact_orders[[#This Row],[Discount%]]&lt;0.5,"40-49%",TRUE,"50%+")</f>
        <v>40-49%</v>
      </c>
    </row>
    <row r="3128" spans="1:25" hidden="1" x14ac:dyDescent="0.3">
      <c r="A3128" t="s">
        <v>6544</v>
      </c>
      <c r="B3128" t="s">
        <v>3296</v>
      </c>
      <c r="C3128" t="s">
        <v>2948</v>
      </c>
      <c r="D3128" s="2">
        <v>44316</v>
      </c>
      <c r="E3128">
        <v>1106</v>
      </c>
      <c r="F3128" s="4">
        <v>0.15</v>
      </c>
      <c r="G3128" t="s">
        <v>2779</v>
      </c>
      <c r="H3128" t="s">
        <v>2895</v>
      </c>
      <c r="I3128" t="s">
        <v>1408</v>
      </c>
      <c r="J3128" t="s">
        <v>1523</v>
      </c>
      <c r="K3128" t="s">
        <v>2795</v>
      </c>
      <c r="L3128" t="s">
        <v>29</v>
      </c>
      <c r="M3128">
        <v>5</v>
      </c>
      <c r="N3128">
        <v>20</v>
      </c>
      <c r="O3128" t="s">
        <v>3292</v>
      </c>
      <c r="P3128" t="s">
        <v>3293</v>
      </c>
      <c r="Q3128" s="7">
        <f>fact_orders[[#This Row],[Original Price]]*(1-fact_orders[[#This Row],[Discount%]])</f>
        <v>940.1</v>
      </c>
      <c r="R3128">
        <f>fact_orders[[#This Row],[Original Price]]*fact_orders[[#This Row],[Discount%]]</f>
        <v>165.9</v>
      </c>
      <c r="S3128">
        <f>YEAR(fact_orders[[#This Row],[Date]])</f>
        <v>2021</v>
      </c>
      <c r="T3128">
        <f>MONTH(fact_orders[[#This Row],[Date]])</f>
        <v>4</v>
      </c>
      <c r="U3128" t="str">
        <f>TEXT(fact_orders[[#This Row],[Date]],"mmm-yyyy")</f>
        <v>Apr-2021</v>
      </c>
      <c r="V3128" t="str">
        <f>"Q"&amp;ROUNDUP(MONTH(fact_orders[[#This Row],[Date]])/3,0)</f>
        <v>Q2</v>
      </c>
      <c r="W3128" t="str" cm="1">
        <f t="array" ref="W3128">_xlfn.IFS(
fact_orders[[#This Row],[dim_customers.Customer Age]]&lt;=25,"18-25",
fact_orders[[#This Row],[dim_customers.Customer Age]]&lt;=35,"26-35",
fact_orders[[#This Row],[dim_customers.Customer Age]]&lt;=45,"36-45",
fact_orders[[#This Row],[dim_customers.Customer Age]]&lt;=55,"46-55",
TRUE,"56+"
)</f>
        <v>18-25</v>
      </c>
      <c r="X3128" t="str" cm="1">
        <f t="array" ref="X3128">_xlfn.IFS(fact_orders[[#This Row],[Original Price]]&lt;250,"Under 250", fact_orders[[#This Row],[Original Price]]&lt;500, "250-499",fact_orders[[#This Row],[Original Price]]&lt;1000,"500-999",fact_orders[[#This Row],[Original Price]]&lt;2000,"1000-1999",TRUE,"2000+")</f>
        <v>1000-1999</v>
      </c>
      <c r="Y3128" t="str" cm="1">
        <f t="array" ref="Y3128">_xlfn.IFS(fact_orders[[#This Row],[Discount%]]&lt;0.2,"10-19%",fact_orders[[#This Row],[Discount%]]&lt;0.3,"20-29%",fact_orders[[#This Row],[Discount%]]&lt;0.4,"30-39%",fact_orders[[#This Row],[Discount%]]&lt;0.5,"40-49%",TRUE,"50%+")</f>
        <v>10-19%</v>
      </c>
    </row>
    <row r="3129" spans="1:25" hidden="1" x14ac:dyDescent="0.3">
      <c r="A3129" t="s">
        <v>6545</v>
      </c>
      <c r="B3129" t="s">
        <v>3297</v>
      </c>
      <c r="C3129" t="s">
        <v>2949</v>
      </c>
      <c r="D3129" s="2">
        <v>44307</v>
      </c>
      <c r="E3129">
        <v>1370</v>
      </c>
      <c r="F3129" s="4">
        <v>0.33</v>
      </c>
      <c r="G3129" t="s">
        <v>2779</v>
      </c>
      <c r="H3129" t="s">
        <v>2895</v>
      </c>
      <c r="I3129" t="s">
        <v>1408</v>
      </c>
      <c r="J3129" t="s">
        <v>1523</v>
      </c>
      <c r="K3129" t="s">
        <v>2789</v>
      </c>
      <c r="L3129" t="s">
        <v>31</v>
      </c>
      <c r="M3129">
        <v>5</v>
      </c>
      <c r="N3129">
        <v>22</v>
      </c>
      <c r="O3129" t="s">
        <v>3298</v>
      </c>
      <c r="P3129" t="s">
        <v>3299</v>
      </c>
      <c r="Q3129" s="7">
        <f>fact_orders[[#This Row],[Original Price]]*(1-fact_orders[[#This Row],[Discount%]])</f>
        <v>917.89999999999986</v>
      </c>
      <c r="R3129">
        <f>fact_orders[[#This Row],[Original Price]]*fact_orders[[#This Row],[Discount%]]</f>
        <v>452.1</v>
      </c>
      <c r="S3129">
        <f>YEAR(fact_orders[[#This Row],[Date]])</f>
        <v>2021</v>
      </c>
      <c r="T3129">
        <f>MONTH(fact_orders[[#This Row],[Date]])</f>
        <v>4</v>
      </c>
      <c r="U3129" t="str">
        <f>TEXT(fact_orders[[#This Row],[Date]],"mmm-yyyy")</f>
        <v>Apr-2021</v>
      </c>
      <c r="V3129" t="str">
        <f>"Q"&amp;ROUNDUP(MONTH(fact_orders[[#This Row],[Date]])/3,0)</f>
        <v>Q2</v>
      </c>
      <c r="W3129" t="str" cm="1">
        <f t="array" ref="W3129">_xlfn.IFS(
fact_orders[[#This Row],[dim_customers.Customer Age]]&lt;=25,"18-25",
fact_orders[[#This Row],[dim_customers.Customer Age]]&lt;=35,"26-35",
fact_orders[[#This Row],[dim_customers.Customer Age]]&lt;=45,"36-45",
fact_orders[[#This Row],[dim_customers.Customer Age]]&lt;=55,"46-55",
TRUE,"56+"
)</f>
        <v>18-25</v>
      </c>
      <c r="X3129" t="str" cm="1">
        <f t="array" ref="X3129">_xlfn.IFS(fact_orders[[#This Row],[Original Price]]&lt;250,"Under 250", fact_orders[[#This Row],[Original Price]]&lt;500, "250-499",fact_orders[[#This Row],[Original Price]]&lt;1000,"500-999",fact_orders[[#This Row],[Original Price]]&lt;2000,"1000-1999",TRUE,"2000+")</f>
        <v>1000-1999</v>
      </c>
      <c r="Y3129" t="str" cm="1">
        <f t="array" ref="Y3129">_xlfn.IFS(fact_orders[[#This Row],[Discount%]]&lt;0.2,"10-19%",fact_orders[[#This Row],[Discount%]]&lt;0.3,"20-29%",fact_orders[[#This Row],[Discount%]]&lt;0.4,"30-39%",fact_orders[[#This Row],[Discount%]]&lt;0.5,"40-49%",TRUE,"50%+")</f>
        <v>30-39%</v>
      </c>
    </row>
    <row r="3130" spans="1:25" hidden="1" x14ac:dyDescent="0.3">
      <c r="A3130" t="s">
        <v>6546</v>
      </c>
      <c r="B3130" t="s">
        <v>3300</v>
      </c>
      <c r="C3130" t="s">
        <v>2950</v>
      </c>
      <c r="D3130" s="2">
        <v>44603</v>
      </c>
      <c r="E3130">
        <v>824</v>
      </c>
      <c r="F3130" s="4">
        <v>0.42</v>
      </c>
      <c r="G3130" t="s">
        <v>2779</v>
      </c>
      <c r="H3130" t="s">
        <v>2895</v>
      </c>
      <c r="I3130" t="s">
        <v>1408</v>
      </c>
      <c r="J3130" t="s">
        <v>1523</v>
      </c>
      <c r="K3130" t="s">
        <v>2789</v>
      </c>
      <c r="L3130" t="s">
        <v>33</v>
      </c>
      <c r="M3130">
        <v>3</v>
      </c>
      <c r="N3130">
        <v>25</v>
      </c>
      <c r="O3130" t="s">
        <v>3298</v>
      </c>
      <c r="P3130" t="s">
        <v>3299</v>
      </c>
      <c r="Q3130" s="7">
        <f>fact_orders[[#This Row],[Original Price]]*(1-fact_orders[[#This Row],[Discount%]])</f>
        <v>477.92000000000007</v>
      </c>
      <c r="R3130">
        <f>fact_orders[[#This Row],[Original Price]]*fact_orders[[#This Row],[Discount%]]</f>
        <v>346.08</v>
      </c>
      <c r="S3130">
        <f>YEAR(fact_orders[[#This Row],[Date]])</f>
        <v>2022</v>
      </c>
      <c r="T3130">
        <f>MONTH(fact_orders[[#This Row],[Date]])</f>
        <v>2</v>
      </c>
      <c r="U3130" t="str">
        <f>TEXT(fact_orders[[#This Row],[Date]],"mmm-yyyy")</f>
        <v>Feb-2022</v>
      </c>
      <c r="V3130" t="str">
        <f>"Q"&amp;ROUNDUP(MONTH(fact_orders[[#This Row],[Date]])/3,0)</f>
        <v>Q1</v>
      </c>
      <c r="W3130" t="str" cm="1">
        <f t="array" ref="W3130">_xlfn.IFS(
fact_orders[[#This Row],[dim_customers.Customer Age]]&lt;=25,"18-25",
fact_orders[[#This Row],[dim_customers.Customer Age]]&lt;=35,"26-35",
fact_orders[[#This Row],[dim_customers.Customer Age]]&lt;=45,"36-45",
fact_orders[[#This Row],[dim_customers.Customer Age]]&lt;=55,"46-55",
TRUE,"56+"
)</f>
        <v>18-25</v>
      </c>
      <c r="X3130" t="str" cm="1">
        <f t="array" ref="X3130">_xlfn.IFS(fact_orders[[#This Row],[Original Price]]&lt;250,"Under 250", fact_orders[[#This Row],[Original Price]]&lt;500, "250-499",fact_orders[[#This Row],[Original Price]]&lt;1000,"500-999",fact_orders[[#This Row],[Original Price]]&lt;2000,"1000-1999",TRUE,"2000+")</f>
        <v>500-999</v>
      </c>
      <c r="Y3130" t="str" cm="1">
        <f t="array" ref="Y3130">_xlfn.IFS(fact_orders[[#This Row],[Discount%]]&lt;0.2,"10-19%",fact_orders[[#This Row],[Discount%]]&lt;0.3,"20-29%",fact_orders[[#This Row],[Discount%]]&lt;0.4,"30-39%",fact_orders[[#This Row],[Discount%]]&lt;0.5,"40-49%",TRUE,"50%+")</f>
        <v>40-49%</v>
      </c>
    </row>
    <row r="3131" spans="1:25" hidden="1" x14ac:dyDescent="0.3">
      <c r="A3131" t="s">
        <v>6547</v>
      </c>
      <c r="B3131" t="s">
        <v>3301</v>
      </c>
      <c r="C3131" t="s">
        <v>2951</v>
      </c>
      <c r="D3131" s="2">
        <v>44967</v>
      </c>
      <c r="E3131">
        <v>1296</v>
      </c>
      <c r="F3131" s="4">
        <v>0.42</v>
      </c>
      <c r="G3131" t="s">
        <v>2779</v>
      </c>
      <c r="H3131" t="s">
        <v>2895</v>
      </c>
      <c r="I3131" t="s">
        <v>1408</v>
      </c>
      <c r="J3131" t="s">
        <v>1523</v>
      </c>
      <c r="K3131" t="s">
        <v>2789</v>
      </c>
      <c r="L3131" t="s">
        <v>35</v>
      </c>
      <c r="M3131">
        <v>5</v>
      </c>
      <c r="N3131">
        <v>27</v>
      </c>
      <c r="O3131" t="s">
        <v>3302</v>
      </c>
      <c r="P3131" t="s">
        <v>3303</v>
      </c>
      <c r="Q3131" s="7">
        <f>fact_orders[[#This Row],[Original Price]]*(1-fact_orders[[#This Row],[Discount%]])</f>
        <v>751.68000000000006</v>
      </c>
      <c r="R3131">
        <f>fact_orders[[#This Row],[Original Price]]*fact_orders[[#This Row],[Discount%]]</f>
        <v>544.31999999999994</v>
      </c>
      <c r="S3131">
        <f>YEAR(fact_orders[[#This Row],[Date]])</f>
        <v>2023</v>
      </c>
      <c r="T3131">
        <f>MONTH(fact_orders[[#This Row],[Date]])</f>
        <v>2</v>
      </c>
      <c r="U3131" t="str">
        <f>TEXT(fact_orders[[#This Row],[Date]],"mmm-yyyy")</f>
        <v>Feb-2023</v>
      </c>
      <c r="V3131" t="str">
        <f>"Q"&amp;ROUNDUP(MONTH(fact_orders[[#This Row],[Date]])/3,0)</f>
        <v>Q1</v>
      </c>
      <c r="W3131" t="str" cm="1">
        <f t="array" ref="W3131">_xlfn.IFS(
fact_orders[[#This Row],[dim_customers.Customer Age]]&lt;=25,"18-25",
fact_orders[[#This Row],[dim_customers.Customer Age]]&lt;=35,"26-35",
fact_orders[[#This Row],[dim_customers.Customer Age]]&lt;=45,"36-45",
fact_orders[[#This Row],[dim_customers.Customer Age]]&lt;=55,"46-55",
TRUE,"56+"
)</f>
        <v>26-35</v>
      </c>
      <c r="X3131" t="str" cm="1">
        <f t="array" ref="X3131">_xlfn.IFS(fact_orders[[#This Row],[Original Price]]&lt;250,"Under 250", fact_orders[[#This Row],[Original Price]]&lt;500, "250-499",fact_orders[[#This Row],[Original Price]]&lt;1000,"500-999",fact_orders[[#This Row],[Original Price]]&lt;2000,"1000-1999",TRUE,"2000+")</f>
        <v>1000-1999</v>
      </c>
      <c r="Y3131" t="str" cm="1">
        <f t="array" ref="Y3131">_xlfn.IFS(fact_orders[[#This Row],[Discount%]]&lt;0.2,"10-19%",fact_orders[[#This Row],[Discount%]]&lt;0.3,"20-29%",fact_orders[[#This Row],[Discount%]]&lt;0.4,"30-39%",fact_orders[[#This Row],[Discount%]]&lt;0.5,"40-49%",TRUE,"50%+")</f>
        <v>40-49%</v>
      </c>
    </row>
    <row r="3132" spans="1:25" hidden="1" x14ac:dyDescent="0.3">
      <c r="A3132" t="s">
        <v>6548</v>
      </c>
      <c r="B3132" t="s">
        <v>3304</v>
      </c>
      <c r="C3132" t="s">
        <v>2952</v>
      </c>
      <c r="D3132" s="2">
        <v>44315</v>
      </c>
      <c r="E3132">
        <v>1860</v>
      </c>
      <c r="F3132" s="4">
        <v>0.39</v>
      </c>
      <c r="G3132" t="s">
        <v>2779</v>
      </c>
      <c r="H3132" t="s">
        <v>2895</v>
      </c>
      <c r="I3132" t="s">
        <v>1408</v>
      </c>
      <c r="J3132" t="s">
        <v>1523</v>
      </c>
      <c r="K3132" t="s">
        <v>2789</v>
      </c>
      <c r="L3132" t="s">
        <v>37</v>
      </c>
      <c r="M3132">
        <v>5</v>
      </c>
      <c r="N3132">
        <v>29</v>
      </c>
      <c r="O3132" t="s">
        <v>3302</v>
      </c>
      <c r="P3132" t="s">
        <v>3303</v>
      </c>
      <c r="Q3132" s="7">
        <f>fact_orders[[#This Row],[Original Price]]*(1-fact_orders[[#This Row],[Discount%]])</f>
        <v>1134.5999999999999</v>
      </c>
      <c r="R3132">
        <f>fact_orders[[#This Row],[Original Price]]*fact_orders[[#This Row],[Discount%]]</f>
        <v>725.4</v>
      </c>
      <c r="S3132">
        <f>YEAR(fact_orders[[#This Row],[Date]])</f>
        <v>2021</v>
      </c>
      <c r="T3132">
        <f>MONTH(fact_orders[[#This Row],[Date]])</f>
        <v>4</v>
      </c>
      <c r="U3132" t="str">
        <f>TEXT(fact_orders[[#This Row],[Date]],"mmm-yyyy")</f>
        <v>Apr-2021</v>
      </c>
      <c r="V3132" t="str">
        <f>"Q"&amp;ROUNDUP(MONTH(fact_orders[[#This Row],[Date]])/3,0)</f>
        <v>Q2</v>
      </c>
      <c r="W3132" t="str" cm="1">
        <f t="array" ref="W3132">_xlfn.IFS(
fact_orders[[#This Row],[dim_customers.Customer Age]]&lt;=25,"18-25",
fact_orders[[#This Row],[dim_customers.Customer Age]]&lt;=35,"26-35",
fact_orders[[#This Row],[dim_customers.Customer Age]]&lt;=45,"36-45",
fact_orders[[#This Row],[dim_customers.Customer Age]]&lt;=55,"46-55",
TRUE,"56+"
)</f>
        <v>26-35</v>
      </c>
      <c r="X3132" t="str" cm="1">
        <f t="array" ref="X3132">_xlfn.IFS(fact_orders[[#This Row],[Original Price]]&lt;250,"Under 250", fact_orders[[#This Row],[Original Price]]&lt;500, "250-499",fact_orders[[#This Row],[Original Price]]&lt;1000,"500-999",fact_orders[[#This Row],[Original Price]]&lt;2000,"1000-1999",TRUE,"2000+")</f>
        <v>1000-1999</v>
      </c>
      <c r="Y3132" t="str" cm="1">
        <f t="array" ref="Y3132">_xlfn.IFS(fact_orders[[#This Row],[Discount%]]&lt;0.2,"10-19%",fact_orders[[#This Row],[Discount%]]&lt;0.3,"20-29%",fact_orders[[#This Row],[Discount%]]&lt;0.4,"30-39%",fact_orders[[#This Row],[Discount%]]&lt;0.5,"40-49%",TRUE,"50%+")</f>
        <v>30-39%</v>
      </c>
    </row>
    <row r="3133" spans="1:25" hidden="1" x14ac:dyDescent="0.3">
      <c r="A3133" t="s">
        <v>6549</v>
      </c>
      <c r="B3133" t="s">
        <v>3305</v>
      </c>
      <c r="C3133" t="s">
        <v>2953</v>
      </c>
      <c r="D3133" s="2">
        <v>44390</v>
      </c>
      <c r="E3133">
        <v>1656</v>
      </c>
      <c r="F3133" s="4">
        <v>0.39</v>
      </c>
      <c r="G3133" t="s">
        <v>2779</v>
      </c>
      <c r="H3133" t="s">
        <v>2895</v>
      </c>
      <c r="I3133" t="s">
        <v>1408</v>
      </c>
      <c r="J3133" t="s">
        <v>1523</v>
      </c>
      <c r="K3133" t="s">
        <v>2789</v>
      </c>
      <c r="L3133" t="s">
        <v>12</v>
      </c>
      <c r="M3133">
        <v>4</v>
      </c>
      <c r="N3133">
        <v>23</v>
      </c>
      <c r="O3133" t="s">
        <v>3302</v>
      </c>
      <c r="P3133" t="s">
        <v>3303</v>
      </c>
      <c r="Q3133" s="7">
        <f>fact_orders[[#This Row],[Original Price]]*(1-fact_orders[[#This Row],[Discount%]])</f>
        <v>1010.16</v>
      </c>
      <c r="R3133">
        <f>fact_orders[[#This Row],[Original Price]]*fact_orders[[#This Row],[Discount%]]</f>
        <v>645.84</v>
      </c>
      <c r="S3133">
        <f>YEAR(fact_orders[[#This Row],[Date]])</f>
        <v>2021</v>
      </c>
      <c r="T3133">
        <f>MONTH(fact_orders[[#This Row],[Date]])</f>
        <v>7</v>
      </c>
      <c r="U3133" t="str">
        <f>TEXT(fact_orders[[#This Row],[Date]],"mmm-yyyy")</f>
        <v>Jul-2021</v>
      </c>
      <c r="V3133" t="str">
        <f>"Q"&amp;ROUNDUP(MONTH(fact_orders[[#This Row],[Date]])/3,0)</f>
        <v>Q3</v>
      </c>
      <c r="W3133" t="str" cm="1">
        <f t="array" ref="W3133">_xlfn.IFS(
fact_orders[[#This Row],[dim_customers.Customer Age]]&lt;=25,"18-25",
fact_orders[[#This Row],[dim_customers.Customer Age]]&lt;=35,"26-35",
fact_orders[[#This Row],[dim_customers.Customer Age]]&lt;=45,"36-45",
fact_orders[[#This Row],[dim_customers.Customer Age]]&lt;=55,"46-55",
TRUE,"56+"
)</f>
        <v>18-25</v>
      </c>
      <c r="X3133" t="str" cm="1">
        <f t="array" ref="X3133">_xlfn.IFS(fact_orders[[#This Row],[Original Price]]&lt;250,"Under 250", fact_orders[[#This Row],[Original Price]]&lt;500, "250-499",fact_orders[[#This Row],[Original Price]]&lt;1000,"500-999",fact_orders[[#This Row],[Original Price]]&lt;2000,"1000-1999",TRUE,"2000+")</f>
        <v>1000-1999</v>
      </c>
      <c r="Y3133" t="str" cm="1">
        <f t="array" ref="Y3133">_xlfn.IFS(fact_orders[[#This Row],[Discount%]]&lt;0.2,"10-19%",fact_orders[[#This Row],[Discount%]]&lt;0.3,"20-29%",fact_orders[[#This Row],[Discount%]]&lt;0.4,"30-39%",fact_orders[[#This Row],[Discount%]]&lt;0.5,"40-49%",TRUE,"50%+")</f>
        <v>30-39%</v>
      </c>
    </row>
    <row r="3134" spans="1:25" hidden="1" x14ac:dyDescent="0.3">
      <c r="A3134" t="s">
        <v>6550</v>
      </c>
      <c r="B3134" t="s">
        <v>3306</v>
      </c>
      <c r="C3134" t="s">
        <v>2954</v>
      </c>
      <c r="D3134" s="2">
        <v>44572</v>
      </c>
      <c r="E3134">
        <v>2000</v>
      </c>
      <c r="F3134" s="4">
        <v>0.39</v>
      </c>
      <c r="G3134" t="s">
        <v>2779</v>
      </c>
      <c r="H3134" t="s">
        <v>2895</v>
      </c>
      <c r="I3134" t="s">
        <v>1408</v>
      </c>
      <c r="J3134" t="s">
        <v>1523</v>
      </c>
      <c r="K3134" t="s">
        <v>2789</v>
      </c>
      <c r="L3134" t="s">
        <v>14</v>
      </c>
      <c r="M3134">
        <v>3</v>
      </c>
      <c r="N3134">
        <v>25</v>
      </c>
      <c r="O3134" t="s">
        <v>3302</v>
      </c>
      <c r="P3134" t="s">
        <v>3303</v>
      </c>
      <c r="Q3134" s="7">
        <f>fact_orders[[#This Row],[Original Price]]*(1-fact_orders[[#This Row],[Discount%]])</f>
        <v>1220</v>
      </c>
      <c r="R3134">
        <f>fact_orders[[#This Row],[Original Price]]*fact_orders[[#This Row],[Discount%]]</f>
        <v>780</v>
      </c>
      <c r="S3134">
        <f>YEAR(fact_orders[[#This Row],[Date]])</f>
        <v>2022</v>
      </c>
      <c r="T3134">
        <f>MONTH(fact_orders[[#This Row],[Date]])</f>
        <v>1</v>
      </c>
      <c r="U3134" t="str">
        <f>TEXT(fact_orders[[#This Row],[Date]],"mmm-yyyy")</f>
        <v>Jan-2022</v>
      </c>
      <c r="V3134" t="str">
        <f>"Q"&amp;ROUNDUP(MONTH(fact_orders[[#This Row],[Date]])/3,0)</f>
        <v>Q1</v>
      </c>
      <c r="W3134" t="str" cm="1">
        <f t="array" ref="W3134">_xlfn.IFS(
fact_orders[[#This Row],[dim_customers.Customer Age]]&lt;=25,"18-25",
fact_orders[[#This Row],[dim_customers.Customer Age]]&lt;=35,"26-35",
fact_orders[[#This Row],[dim_customers.Customer Age]]&lt;=45,"36-45",
fact_orders[[#This Row],[dim_customers.Customer Age]]&lt;=55,"46-55",
TRUE,"56+"
)</f>
        <v>18-25</v>
      </c>
      <c r="X3134" t="str" cm="1">
        <f t="array" ref="X3134">_xlfn.IFS(fact_orders[[#This Row],[Original Price]]&lt;250,"Under 250", fact_orders[[#This Row],[Original Price]]&lt;500, "250-499",fact_orders[[#This Row],[Original Price]]&lt;1000,"500-999",fact_orders[[#This Row],[Original Price]]&lt;2000,"1000-1999",TRUE,"2000+")</f>
        <v>2000+</v>
      </c>
      <c r="Y3134" t="str" cm="1">
        <f t="array" ref="Y3134">_xlfn.IFS(fact_orders[[#This Row],[Discount%]]&lt;0.2,"10-19%",fact_orders[[#This Row],[Discount%]]&lt;0.3,"20-29%",fact_orders[[#This Row],[Discount%]]&lt;0.4,"30-39%",fact_orders[[#This Row],[Discount%]]&lt;0.5,"40-49%",TRUE,"50%+")</f>
        <v>30-39%</v>
      </c>
    </row>
    <row r="3135" spans="1:25" hidden="1" x14ac:dyDescent="0.3">
      <c r="A3135" t="s">
        <v>6551</v>
      </c>
      <c r="B3135" t="s">
        <v>3307</v>
      </c>
      <c r="C3135" t="s">
        <v>2955</v>
      </c>
      <c r="D3135" s="2">
        <v>44729</v>
      </c>
      <c r="E3135">
        <v>692</v>
      </c>
      <c r="F3135" s="4">
        <v>0.39</v>
      </c>
      <c r="G3135" t="s">
        <v>2779</v>
      </c>
      <c r="H3135" t="s">
        <v>2895</v>
      </c>
      <c r="I3135" t="s">
        <v>1408</v>
      </c>
      <c r="J3135" t="s">
        <v>1523</v>
      </c>
      <c r="K3135" t="s">
        <v>2795</v>
      </c>
      <c r="L3135" t="s">
        <v>16</v>
      </c>
      <c r="M3135">
        <v>4</v>
      </c>
      <c r="N3135">
        <v>24</v>
      </c>
      <c r="O3135" t="s">
        <v>3302</v>
      </c>
      <c r="P3135" t="s">
        <v>3303</v>
      </c>
      <c r="Q3135" s="7">
        <f>fact_orders[[#This Row],[Original Price]]*(1-fact_orders[[#This Row],[Discount%]])</f>
        <v>422.12</v>
      </c>
      <c r="R3135">
        <f>fact_orders[[#This Row],[Original Price]]*fact_orders[[#This Row],[Discount%]]</f>
        <v>269.88</v>
      </c>
      <c r="S3135">
        <f>YEAR(fact_orders[[#This Row],[Date]])</f>
        <v>2022</v>
      </c>
      <c r="T3135">
        <f>MONTH(fact_orders[[#This Row],[Date]])</f>
        <v>6</v>
      </c>
      <c r="U3135" t="str">
        <f>TEXT(fact_orders[[#This Row],[Date]],"mmm-yyyy")</f>
        <v>Jun-2022</v>
      </c>
      <c r="V3135" t="str">
        <f>"Q"&amp;ROUNDUP(MONTH(fact_orders[[#This Row],[Date]])/3,0)</f>
        <v>Q2</v>
      </c>
      <c r="W3135" t="str" cm="1">
        <f t="array" ref="W3135">_xlfn.IFS(
fact_orders[[#This Row],[dim_customers.Customer Age]]&lt;=25,"18-25",
fact_orders[[#This Row],[dim_customers.Customer Age]]&lt;=35,"26-35",
fact_orders[[#This Row],[dim_customers.Customer Age]]&lt;=45,"36-45",
fact_orders[[#This Row],[dim_customers.Customer Age]]&lt;=55,"46-55",
TRUE,"56+"
)</f>
        <v>18-25</v>
      </c>
      <c r="X3135" t="str" cm="1">
        <f t="array" ref="X3135">_xlfn.IFS(fact_orders[[#This Row],[Original Price]]&lt;250,"Under 250", fact_orders[[#This Row],[Original Price]]&lt;500, "250-499",fact_orders[[#This Row],[Original Price]]&lt;1000,"500-999",fact_orders[[#This Row],[Original Price]]&lt;2000,"1000-1999",TRUE,"2000+")</f>
        <v>500-999</v>
      </c>
      <c r="Y3135" t="str" cm="1">
        <f t="array" ref="Y3135">_xlfn.IFS(fact_orders[[#This Row],[Discount%]]&lt;0.2,"10-19%",fact_orders[[#This Row],[Discount%]]&lt;0.3,"20-29%",fact_orders[[#This Row],[Discount%]]&lt;0.4,"30-39%",fact_orders[[#This Row],[Discount%]]&lt;0.5,"40-49%",TRUE,"50%+")</f>
        <v>30-39%</v>
      </c>
    </row>
    <row r="3136" spans="1:25" hidden="1" x14ac:dyDescent="0.3">
      <c r="A3136" t="s">
        <v>6552</v>
      </c>
      <c r="B3136" t="s">
        <v>3308</v>
      </c>
      <c r="C3136" t="s">
        <v>2956</v>
      </c>
      <c r="D3136" s="2">
        <v>44872</v>
      </c>
      <c r="E3136">
        <v>1252</v>
      </c>
      <c r="F3136" s="4">
        <v>0.3</v>
      </c>
      <c r="G3136" t="s">
        <v>2779</v>
      </c>
      <c r="H3136" t="s">
        <v>2895</v>
      </c>
      <c r="I3136" t="s">
        <v>1408</v>
      </c>
      <c r="J3136" t="s">
        <v>1523</v>
      </c>
      <c r="K3136" t="s">
        <v>2795</v>
      </c>
      <c r="L3136" t="s">
        <v>18</v>
      </c>
      <c r="M3136">
        <v>5</v>
      </c>
      <c r="N3136">
        <v>15</v>
      </c>
      <c r="O3136" t="s">
        <v>3302</v>
      </c>
      <c r="P3136" t="s">
        <v>3303</v>
      </c>
      <c r="Q3136" s="7">
        <f>fact_orders[[#This Row],[Original Price]]*(1-fact_orders[[#This Row],[Discount%]])</f>
        <v>876.4</v>
      </c>
      <c r="R3136">
        <f>fact_orders[[#This Row],[Original Price]]*fact_orders[[#This Row],[Discount%]]</f>
        <v>375.59999999999997</v>
      </c>
      <c r="S3136">
        <f>YEAR(fact_orders[[#This Row],[Date]])</f>
        <v>2022</v>
      </c>
      <c r="T3136">
        <f>MONTH(fact_orders[[#This Row],[Date]])</f>
        <v>11</v>
      </c>
      <c r="U3136" t="str">
        <f>TEXT(fact_orders[[#This Row],[Date]],"mmm-yyyy")</f>
        <v>Nov-2022</v>
      </c>
      <c r="V3136" t="str">
        <f>"Q"&amp;ROUNDUP(MONTH(fact_orders[[#This Row],[Date]])/3,0)</f>
        <v>Q4</v>
      </c>
      <c r="W3136" t="str" cm="1">
        <f t="array" ref="W3136">_xlfn.IFS(
fact_orders[[#This Row],[dim_customers.Customer Age]]&lt;=25,"18-25",
fact_orders[[#This Row],[dim_customers.Customer Age]]&lt;=35,"26-35",
fact_orders[[#This Row],[dim_customers.Customer Age]]&lt;=45,"36-45",
fact_orders[[#This Row],[dim_customers.Customer Age]]&lt;=55,"46-55",
TRUE,"56+"
)</f>
        <v>18-25</v>
      </c>
      <c r="X3136" t="str" cm="1">
        <f t="array" ref="X3136">_xlfn.IFS(fact_orders[[#This Row],[Original Price]]&lt;250,"Under 250", fact_orders[[#This Row],[Original Price]]&lt;500, "250-499",fact_orders[[#This Row],[Original Price]]&lt;1000,"500-999",fact_orders[[#This Row],[Original Price]]&lt;2000,"1000-1999",TRUE,"2000+")</f>
        <v>1000-1999</v>
      </c>
      <c r="Y3136" t="str" cm="1">
        <f t="array" ref="Y3136">_xlfn.IFS(fact_orders[[#This Row],[Discount%]]&lt;0.2,"10-19%",fact_orders[[#This Row],[Discount%]]&lt;0.3,"20-29%",fact_orders[[#This Row],[Discount%]]&lt;0.4,"30-39%",fact_orders[[#This Row],[Discount%]]&lt;0.5,"40-49%",TRUE,"50%+")</f>
        <v>30-39%</v>
      </c>
    </row>
    <row r="3137" spans="1:25" hidden="1" x14ac:dyDescent="0.3">
      <c r="A3137" t="s">
        <v>6553</v>
      </c>
      <c r="B3137" t="s">
        <v>3309</v>
      </c>
      <c r="C3137" t="s">
        <v>2957</v>
      </c>
      <c r="D3137" s="2">
        <v>44232</v>
      </c>
      <c r="E3137">
        <v>1829</v>
      </c>
      <c r="F3137" s="4">
        <v>0.3</v>
      </c>
      <c r="G3137" t="s">
        <v>2779</v>
      </c>
      <c r="H3137" t="s">
        <v>2895</v>
      </c>
      <c r="I3137" t="s">
        <v>1408</v>
      </c>
      <c r="J3137" t="s">
        <v>1523</v>
      </c>
      <c r="K3137" t="s">
        <v>2795</v>
      </c>
      <c r="L3137" t="s">
        <v>12</v>
      </c>
      <c r="M3137">
        <v>3</v>
      </c>
      <c r="N3137">
        <v>19</v>
      </c>
      <c r="O3137" t="s">
        <v>3310</v>
      </c>
      <c r="P3137" t="s">
        <v>3303</v>
      </c>
      <c r="Q3137" s="7">
        <f>fact_orders[[#This Row],[Original Price]]*(1-fact_orders[[#This Row],[Discount%]])</f>
        <v>1280.3</v>
      </c>
      <c r="R3137">
        <f>fact_orders[[#This Row],[Original Price]]*fact_orders[[#This Row],[Discount%]]</f>
        <v>548.69999999999993</v>
      </c>
      <c r="S3137">
        <f>YEAR(fact_orders[[#This Row],[Date]])</f>
        <v>2021</v>
      </c>
      <c r="T3137">
        <f>MONTH(fact_orders[[#This Row],[Date]])</f>
        <v>2</v>
      </c>
      <c r="U3137" t="str">
        <f>TEXT(fact_orders[[#This Row],[Date]],"mmm-yyyy")</f>
        <v>Feb-2021</v>
      </c>
      <c r="V3137" t="str">
        <f>"Q"&amp;ROUNDUP(MONTH(fact_orders[[#This Row],[Date]])/3,0)</f>
        <v>Q1</v>
      </c>
      <c r="W3137" t="str" cm="1">
        <f t="array" ref="W3137">_xlfn.IFS(
fact_orders[[#This Row],[dim_customers.Customer Age]]&lt;=25,"18-25",
fact_orders[[#This Row],[dim_customers.Customer Age]]&lt;=35,"26-35",
fact_orders[[#This Row],[dim_customers.Customer Age]]&lt;=45,"36-45",
fact_orders[[#This Row],[dim_customers.Customer Age]]&lt;=55,"46-55",
TRUE,"56+"
)</f>
        <v>18-25</v>
      </c>
      <c r="X3137" t="str" cm="1">
        <f t="array" ref="X3137">_xlfn.IFS(fact_orders[[#This Row],[Original Price]]&lt;250,"Under 250", fact_orders[[#This Row],[Original Price]]&lt;500, "250-499",fact_orders[[#This Row],[Original Price]]&lt;1000,"500-999",fact_orders[[#This Row],[Original Price]]&lt;2000,"1000-1999",TRUE,"2000+")</f>
        <v>1000-1999</v>
      </c>
      <c r="Y3137" t="str" cm="1">
        <f t="array" ref="Y3137">_xlfn.IFS(fact_orders[[#This Row],[Discount%]]&lt;0.2,"10-19%",fact_orders[[#This Row],[Discount%]]&lt;0.3,"20-29%",fact_orders[[#This Row],[Discount%]]&lt;0.4,"30-39%",fact_orders[[#This Row],[Discount%]]&lt;0.5,"40-49%",TRUE,"50%+")</f>
        <v>30-39%</v>
      </c>
    </row>
    <row r="3138" spans="1:25" hidden="1" x14ac:dyDescent="0.3">
      <c r="A3138" t="s">
        <v>6554</v>
      </c>
      <c r="B3138" t="s">
        <v>3311</v>
      </c>
      <c r="C3138" t="s">
        <v>2958</v>
      </c>
      <c r="D3138" s="2">
        <v>44702</v>
      </c>
      <c r="E3138">
        <v>1347</v>
      </c>
      <c r="F3138" s="4">
        <v>0.3</v>
      </c>
      <c r="G3138" t="s">
        <v>2779</v>
      </c>
      <c r="H3138" t="s">
        <v>2895</v>
      </c>
      <c r="I3138" t="s">
        <v>1408</v>
      </c>
      <c r="J3138" t="s">
        <v>1523</v>
      </c>
      <c r="K3138" t="s">
        <v>2795</v>
      </c>
      <c r="L3138" t="s">
        <v>12</v>
      </c>
      <c r="M3138">
        <v>2</v>
      </c>
      <c r="N3138">
        <v>19</v>
      </c>
      <c r="O3138" t="s">
        <v>3310</v>
      </c>
      <c r="P3138" t="s">
        <v>3303</v>
      </c>
      <c r="Q3138" s="7">
        <f>fact_orders[[#This Row],[Original Price]]*(1-fact_orders[[#This Row],[Discount%]])</f>
        <v>942.9</v>
      </c>
      <c r="R3138">
        <f>fact_orders[[#This Row],[Original Price]]*fact_orders[[#This Row],[Discount%]]</f>
        <v>404.09999999999997</v>
      </c>
      <c r="S3138">
        <f>YEAR(fact_orders[[#This Row],[Date]])</f>
        <v>2022</v>
      </c>
      <c r="T3138">
        <f>MONTH(fact_orders[[#This Row],[Date]])</f>
        <v>5</v>
      </c>
      <c r="U3138" t="str">
        <f>TEXT(fact_orders[[#This Row],[Date]],"mmm-yyyy")</f>
        <v>May-2022</v>
      </c>
      <c r="V3138" t="str">
        <f>"Q"&amp;ROUNDUP(MONTH(fact_orders[[#This Row],[Date]])/3,0)</f>
        <v>Q2</v>
      </c>
      <c r="W3138" t="str" cm="1">
        <f t="array" ref="W3138">_xlfn.IFS(
fact_orders[[#This Row],[dim_customers.Customer Age]]&lt;=25,"18-25",
fact_orders[[#This Row],[dim_customers.Customer Age]]&lt;=35,"26-35",
fact_orders[[#This Row],[dim_customers.Customer Age]]&lt;=45,"36-45",
fact_orders[[#This Row],[dim_customers.Customer Age]]&lt;=55,"46-55",
TRUE,"56+"
)</f>
        <v>18-25</v>
      </c>
      <c r="X3138" t="str" cm="1">
        <f t="array" ref="X3138">_xlfn.IFS(fact_orders[[#This Row],[Original Price]]&lt;250,"Under 250", fact_orders[[#This Row],[Original Price]]&lt;500, "250-499",fact_orders[[#This Row],[Original Price]]&lt;1000,"500-999",fact_orders[[#This Row],[Original Price]]&lt;2000,"1000-1999",TRUE,"2000+")</f>
        <v>1000-1999</v>
      </c>
      <c r="Y3138" t="str" cm="1">
        <f t="array" ref="Y3138">_xlfn.IFS(fact_orders[[#This Row],[Discount%]]&lt;0.2,"10-19%",fact_orders[[#This Row],[Discount%]]&lt;0.3,"20-29%",fact_orders[[#This Row],[Discount%]]&lt;0.4,"30-39%",fact_orders[[#This Row],[Discount%]]&lt;0.5,"40-49%",TRUE,"50%+")</f>
        <v>30-39%</v>
      </c>
    </row>
    <row r="3139" spans="1:25" hidden="1" x14ac:dyDescent="0.3">
      <c r="A3139" t="s">
        <v>6555</v>
      </c>
      <c r="B3139" t="s">
        <v>3312</v>
      </c>
      <c r="C3139" t="s">
        <v>2959</v>
      </c>
      <c r="D3139" s="2">
        <v>44456</v>
      </c>
      <c r="E3139">
        <v>1553</v>
      </c>
      <c r="F3139" s="4">
        <v>0.25</v>
      </c>
      <c r="G3139" t="s">
        <v>2779</v>
      </c>
      <c r="H3139" t="s">
        <v>2895</v>
      </c>
      <c r="I3139" t="s">
        <v>1408</v>
      </c>
      <c r="J3139" t="s">
        <v>1523</v>
      </c>
      <c r="K3139" t="s">
        <v>2795</v>
      </c>
      <c r="L3139" t="s">
        <v>25</v>
      </c>
      <c r="M3139">
        <v>5</v>
      </c>
      <c r="N3139">
        <v>19</v>
      </c>
      <c r="O3139" t="s">
        <v>3310</v>
      </c>
      <c r="P3139" t="s">
        <v>3303</v>
      </c>
      <c r="Q3139" s="7">
        <f>fact_orders[[#This Row],[Original Price]]*(1-fact_orders[[#This Row],[Discount%]])</f>
        <v>1164.75</v>
      </c>
      <c r="R3139">
        <f>fact_orders[[#This Row],[Original Price]]*fact_orders[[#This Row],[Discount%]]</f>
        <v>388.25</v>
      </c>
      <c r="S3139">
        <f>YEAR(fact_orders[[#This Row],[Date]])</f>
        <v>2021</v>
      </c>
      <c r="T3139">
        <f>MONTH(fact_orders[[#This Row],[Date]])</f>
        <v>9</v>
      </c>
      <c r="U3139" t="str">
        <f>TEXT(fact_orders[[#This Row],[Date]],"mmm-yyyy")</f>
        <v>Sep-2021</v>
      </c>
      <c r="V3139" t="str">
        <f>"Q"&amp;ROUNDUP(MONTH(fact_orders[[#This Row],[Date]])/3,0)</f>
        <v>Q3</v>
      </c>
      <c r="W3139" t="str" cm="1">
        <f t="array" ref="W3139">_xlfn.IFS(
fact_orders[[#This Row],[dim_customers.Customer Age]]&lt;=25,"18-25",
fact_orders[[#This Row],[dim_customers.Customer Age]]&lt;=35,"26-35",
fact_orders[[#This Row],[dim_customers.Customer Age]]&lt;=45,"36-45",
fact_orders[[#This Row],[dim_customers.Customer Age]]&lt;=55,"46-55",
TRUE,"56+"
)</f>
        <v>18-25</v>
      </c>
      <c r="X3139" t="str" cm="1">
        <f t="array" ref="X3139">_xlfn.IFS(fact_orders[[#This Row],[Original Price]]&lt;250,"Under 250", fact_orders[[#This Row],[Original Price]]&lt;500, "250-499",fact_orders[[#This Row],[Original Price]]&lt;1000,"500-999",fact_orders[[#This Row],[Original Price]]&lt;2000,"1000-1999",TRUE,"2000+")</f>
        <v>1000-1999</v>
      </c>
      <c r="Y3139" t="str" cm="1">
        <f t="array" ref="Y3139">_xlfn.IFS(fact_orders[[#This Row],[Discount%]]&lt;0.2,"10-19%",fact_orders[[#This Row],[Discount%]]&lt;0.3,"20-29%",fact_orders[[#This Row],[Discount%]]&lt;0.4,"30-39%",fact_orders[[#This Row],[Discount%]]&lt;0.5,"40-49%",TRUE,"50%+")</f>
        <v>20-29%</v>
      </c>
    </row>
    <row r="3140" spans="1:25" hidden="1" x14ac:dyDescent="0.3">
      <c r="A3140" t="s">
        <v>6556</v>
      </c>
      <c r="B3140" t="s">
        <v>3313</v>
      </c>
      <c r="C3140" t="s">
        <v>2960</v>
      </c>
      <c r="D3140" s="2">
        <v>44961</v>
      </c>
      <c r="E3140">
        <v>1338</v>
      </c>
      <c r="F3140" s="4">
        <v>0.25</v>
      </c>
      <c r="G3140" t="s">
        <v>2779</v>
      </c>
      <c r="H3140" t="s">
        <v>2895</v>
      </c>
      <c r="I3140" t="s">
        <v>1408</v>
      </c>
      <c r="J3140" t="s">
        <v>1523</v>
      </c>
      <c r="K3140" t="s">
        <v>2795</v>
      </c>
      <c r="L3140" t="s">
        <v>27</v>
      </c>
      <c r="M3140">
        <v>4</v>
      </c>
      <c r="N3140">
        <v>22</v>
      </c>
      <c r="O3140" t="s">
        <v>3310</v>
      </c>
      <c r="P3140" t="s">
        <v>3303</v>
      </c>
      <c r="Q3140" s="7">
        <f>fact_orders[[#This Row],[Original Price]]*(1-fact_orders[[#This Row],[Discount%]])</f>
        <v>1003.5</v>
      </c>
      <c r="R3140">
        <f>fact_orders[[#This Row],[Original Price]]*fact_orders[[#This Row],[Discount%]]</f>
        <v>334.5</v>
      </c>
      <c r="S3140">
        <f>YEAR(fact_orders[[#This Row],[Date]])</f>
        <v>2023</v>
      </c>
      <c r="T3140">
        <f>MONTH(fact_orders[[#This Row],[Date]])</f>
        <v>2</v>
      </c>
      <c r="U3140" t="str">
        <f>TEXT(fact_orders[[#This Row],[Date]],"mmm-yyyy")</f>
        <v>Feb-2023</v>
      </c>
      <c r="V3140" t="str">
        <f>"Q"&amp;ROUNDUP(MONTH(fact_orders[[#This Row],[Date]])/3,0)</f>
        <v>Q1</v>
      </c>
      <c r="W3140" t="str" cm="1">
        <f t="array" ref="W3140">_xlfn.IFS(
fact_orders[[#This Row],[dim_customers.Customer Age]]&lt;=25,"18-25",
fact_orders[[#This Row],[dim_customers.Customer Age]]&lt;=35,"26-35",
fact_orders[[#This Row],[dim_customers.Customer Age]]&lt;=45,"36-45",
fact_orders[[#This Row],[dim_customers.Customer Age]]&lt;=55,"46-55",
TRUE,"56+"
)</f>
        <v>18-25</v>
      </c>
      <c r="X3140" t="str" cm="1">
        <f t="array" ref="X3140">_xlfn.IFS(fact_orders[[#This Row],[Original Price]]&lt;250,"Under 250", fact_orders[[#This Row],[Original Price]]&lt;500, "250-499",fact_orders[[#This Row],[Original Price]]&lt;1000,"500-999",fact_orders[[#This Row],[Original Price]]&lt;2000,"1000-1999",TRUE,"2000+")</f>
        <v>1000-1999</v>
      </c>
      <c r="Y3140" t="str" cm="1">
        <f t="array" ref="Y3140">_xlfn.IFS(fact_orders[[#This Row],[Discount%]]&lt;0.2,"10-19%",fact_orders[[#This Row],[Discount%]]&lt;0.3,"20-29%",fact_orders[[#This Row],[Discount%]]&lt;0.4,"30-39%",fact_orders[[#This Row],[Discount%]]&lt;0.5,"40-49%",TRUE,"50%+")</f>
        <v>20-29%</v>
      </c>
    </row>
    <row r="3141" spans="1:25" hidden="1" x14ac:dyDescent="0.3">
      <c r="A3141" t="s">
        <v>6557</v>
      </c>
      <c r="B3141" t="s">
        <v>3314</v>
      </c>
      <c r="C3141" t="s">
        <v>2961</v>
      </c>
      <c r="D3141" s="2">
        <v>44526</v>
      </c>
      <c r="E3141">
        <v>1259</v>
      </c>
      <c r="F3141" s="4">
        <v>0.3</v>
      </c>
      <c r="G3141" t="s">
        <v>2779</v>
      </c>
      <c r="H3141" t="s">
        <v>2895</v>
      </c>
      <c r="I3141" t="s">
        <v>1408</v>
      </c>
      <c r="J3141" t="s">
        <v>1523</v>
      </c>
      <c r="K3141" t="s">
        <v>2781</v>
      </c>
      <c r="L3141" t="s">
        <v>29</v>
      </c>
      <c r="M3141">
        <v>3</v>
      </c>
      <c r="N3141">
        <v>22</v>
      </c>
      <c r="O3141" t="s">
        <v>3310</v>
      </c>
      <c r="P3141" t="s">
        <v>3303</v>
      </c>
      <c r="Q3141" s="7">
        <f>fact_orders[[#This Row],[Original Price]]*(1-fact_orders[[#This Row],[Discount%]])</f>
        <v>881.3</v>
      </c>
      <c r="R3141">
        <f>fact_orders[[#This Row],[Original Price]]*fact_orders[[#This Row],[Discount%]]</f>
        <v>377.7</v>
      </c>
      <c r="S3141">
        <f>YEAR(fact_orders[[#This Row],[Date]])</f>
        <v>2021</v>
      </c>
      <c r="T3141">
        <f>MONTH(fact_orders[[#This Row],[Date]])</f>
        <v>11</v>
      </c>
      <c r="U3141" t="str">
        <f>TEXT(fact_orders[[#This Row],[Date]],"mmm-yyyy")</f>
        <v>Nov-2021</v>
      </c>
      <c r="V3141" t="str">
        <f>"Q"&amp;ROUNDUP(MONTH(fact_orders[[#This Row],[Date]])/3,0)</f>
        <v>Q4</v>
      </c>
      <c r="W3141" t="str" cm="1">
        <f t="array" ref="W3141">_xlfn.IFS(
fact_orders[[#This Row],[dim_customers.Customer Age]]&lt;=25,"18-25",
fact_orders[[#This Row],[dim_customers.Customer Age]]&lt;=35,"26-35",
fact_orders[[#This Row],[dim_customers.Customer Age]]&lt;=45,"36-45",
fact_orders[[#This Row],[dim_customers.Customer Age]]&lt;=55,"46-55",
TRUE,"56+"
)</f>
        <v>18-25</v>
      </c>
      <c r="X3141" t="str" cm="1">
        <f t="array" ref="X3141">_xlfn.IFS(fact_orders[[#This Row],[Original Price]]&lt;250,"Under 250", fact_orders[[#This Row],[Original Price]]&lt;500, "250-499",fact_orders[[#This Row],[Original Price]]&lt;1000,"500-999",fact_orders[[#This Row],[Original Price]]&lt;2000,"1000-1999",TRUE,"2000+")</f>
        <v>1000-1999</v>
      </c>
      <c r="Y3141" t="str" cm="1">
        <f t="array" ref="Y3141">_xlfn.IFS(fact_orders[[#This Row],[Discount%]]&lt;0.2,"10-19%",fact_orders[[#This Row],[Discount%]]&lt;0.3,"20-29%",fact_orders[[#This Row],[Discount%]]&lt;0.4,"30-39%",fact_orders[[#This Row],[Discount%]]&lt;0.5,"40-49%",TRUE,"50%+")</f>
        <v>30-39%</v>
      </c>
    </row>
    <row r="3142" spans="1:25" hidden="1" x14ac:dyDescent="0.3">
      <c r="A3142" t="s">
        <v>6558</v>
      </c>
      <c r="B3142" t="s">
        <v>3315</v>
      </c>
      <c r="C3142" t="s">
        <v>2962</v>
      </c>
      <c r="D3142" s="2">
        <v>44622</v>
      </c>
      <c r="E3142">
        <v>1828</v>
      </c>
      <c r="F3142" s="4">
        <v>0.3</v>
      </c>
      <c r="G3142" t="s">
        <v>2779</v>
      </c>
      <c r="H3142" t="s">
        <v>2895</v>
      </c>
      <c r="I3142" t="s">
        <v>1408</v>
      </c>
      <c r="J3142" t="s">
        <v>1523</v>
      </c>
      <c r="K3142" t="s">
        <v>2781</v>
      </c>
      <c r="L3142" t="s">
        <v>31</v>
      </c>
      <c r="M3142">
        <v>5</v>
      </c>
      <c r="N3142">
        <v>22</v>
      </c>
      <c r="O3142" t="s">
        <v>3316</v>
      </c>
      <c r="P3142" t="s">
        <v>3303</v>
      </c>
      <c r="Q3142" s="7">
        <f>fact_orders[[#This Row],[Original Price]]*(1-fact_orders[[#This Row],[Discount%]])</f>
        <v>1279.5999999999999</v>
      </c>
      <c r="R3142">
        <f>fact_orders[[#This Row],[Original Price]]*fact_orders[[#This Row],[Discount%]]</f>
        <v>548.4</v>
      </c>
      <c r="S3142">
        <f>YEAR(fact_orders[[#This Row],[Date]])</f>
        <v>2022</v>
      </c>
      <c r="T3142">
        <f>MONTH(fact_orders[[#This Row],[Date]])</f>
        <v>3</v>
      </c>
      <c r="U3142" t="str">
        <f>TEXT(fact_orders[[#This Row],[Date]],"mmm-yyyy")</f>
        <v>Mar-2022</v>
      </c>
      <c r="V3142" t="str">
        <f>"Q"&amp;ROUNDUP(MONTH(fact_orders[[#This Row],[Date]])/3,0)</f>
        <v>Q1</v>
      </c>
      <c r="W3142" t="str" cm="1">
        <f t="array" ref="W3142">_xlfn.IFS(
fact_orders[[#This Row],[dim_customers.Customer Age]]&lt;=25,"18-25",
fact_orders[[#This Row],[dim_customers.Customer Age]]&lt;=35,"26-35",
fact_orders[[#This Row],[dim_customers.Customer Age]]&lt;=45,"36-45",
fact_orders[[#This Row],[dim_customers.Customer Age]]&lt;=55,"46-55",
TRUE,"56+"
)</f>
        <v>18-25</v>
      </c>
      <c r="X3142" t="str" cm="1">
        <f t="array" ref="X3142">_xlfn.IFS(fact_orders[[#This Row],[Original Price]]&lt;250,"Under 250", fact_orders[[#This Row],[Original Price]]&lt;500, "250-499",fact_orders[[#This Row],[Original Price]]&lt;1000,"500-999",fact_orders[[#This Row],[Original Price]]&lt;2000,"1000-1999",TRUE,"2000+")</f>
        <v>1000-1999</v>
      </c>
      <c r="Y3142" t="str" cm="1">
        <f t="array" ref="Y3142">_xlfn.IFS(fact_orders[[#This Row],[Discount%]]&lt;0.2,"10-19%",fact_orders[[#This Row],[Discount%]]&lt;0.3,"20-29%",fact_orders[[#This Row],[Discount%]]&lt;0.4,"30-39%",fact_orders[[#This Row],[Discount%]]&lt;0.5,"40-49%",TRUE,"50%+")</f>
        <v>30-39%</v>
      </c>
    </row>
    <row r="3143" spans="1:25" hidden="1" x14ac:dyDescent="0.3">
      <c r="A3143" t="s">
        <v>6559</v>
      </c>
      <c r="B3143" t="s">
        <v>3317</v>
      </c>
      <c r="C3143" t="s">
        <v>2963</v>
      </c>
      <c r="D3143" s="2">
        <v>44917</v>
      </c>
      <c r="E3143">
        <v>1997</v>
      </c>
      <c r="F3143" s="4">
        <v>0.3</v>
      </c>
      <c r="G3143" t="s">
        <v>2779</v>
      </c>
      <c r="H3143" t="s">
        <v>2895</v>
      </c>
      <c r="I3143" t="s">
        <v>1408</v>
      </c>
      <c r="J3143" t="s">
        <v>1523</v>
      </c>
      <c r="K3143" t="s">
        <v>2781</v>
      </c>
      <c r="L3143" t="s">
        <v>33</v>
      </c>
      <c r="M3143">
        <v>4</v>
      </c>
      <c r="N3143">
        <v>22</v>
      </c>
      <c r="O3143" t="s">
        <v>3316</v>
      </c>
      <c r="P3143" t="s">
        <v>3303</v>
      </c>
      <c r="Q3143" s="7">
        <f>fact_orders[[#This Row],[Original Price]]*(1-fact_orders[[#This Row],[Discount%]])</f>
        <v>1397.8999999999999</v>
      </c>
      <c r="R3143">
        <f>fact_orders[[#This Row],[Original Price]]*fact_orders[[#This Row],[Discount%]]</f>
        <v>599.1</v>
      </c>
      <c r="S3143">
        <f>YEAR(fact_orders[[#This Row],[Date]])</f>
        <v>2022</v>
      </c>
      <c r="T3143">
        <f>MONTH(fact_orders[[#This Row],[Date]])</f>
        <v>12</v>
      </c>
      <c r="U3143" t="str">
        <f>TEXT(fact_orders[[#This Row],[Date]],"mmm-yyyy")</f>
        <v>Dec-2022</v>
      </c>
      <c r="V3143" t="str">
        <f>"Q"&amp;ROUNDUP(MONTH(fact_orders[[#This Row],[Date]])/3,0)</f>
        <v>Q4</v>
      </c>
      <c r="W3143" t="str" cm="1">
        <f t="array" ref="W3143">_xlfn.IFS(
fact_orders[[#This Row],[dim_customers.Customer Age]]&lt;=25,"18-25",
fact_orders[[#This Row],[dim_customers.Customer Age]]&lt;=35,"26-35",
fact_orders[[#This Row],[dim_customers.Customer Age]]&lt;=45,"36-45",
fact_orders[[#This Row],[dim_customers.Customer Age]]&lt;=55,"46-55",
TRUE,"56+"
)</f>
        <v>18-25</v>
      </c>
      <c r="X3143" t="str" cm="1">
        <f t="array" ref="X3143">_xlfn.IFS(fact_orders[[#This Row],[Original Price]]&lt;250,"Under 250", fact_orders[[#This Row],[Original Price]]&lt;500, "250-499",fact_orders[[#This Row],[Original Price]]&lt;1000,"500-999",fact_orders[[#This Row],[Original Price]]&lt;2000,"1000-1999",TRUE,"2000+")</f>
        <v>1000-1999</v>
      </c>
      <c r="Y3143" t="str" cm="1">
        <f t="array" ref="Y3143">_xlfn.IFS(fact_orders[[#This Row],[Discount%]]&lt;0.2,"10-19%",fact_orders[[#This Row],[Discount%]]&lt;0.3,"20-29%",fact_orders[[#This Row],[Discount%]]&lt;0.4,"30-39%",fact_orders[[#This Row],[Discount%]]&lt;0.5,"40-49%",TRUE,"50%+")</f>
        <v>30-39%</v>
      </c>
    </row>
    <row r="3144" spans="1:25" hidden="1" x14ac:dyDescent="0.3">
      <c r="A3144" t="s">
        <v>6560</v>
      </c>
      <c r="B3144" t="s">
        <v>3318</v>
      </c>
      <c r="C3144" t="s">
        <v>2964</v>
      </c>
      <c r="D3144" s="2">
        <v>44483</v>
      </c>
      <c r="E3144">
        <v>1778</v>
      </c>
      <c r="F3144" s="4">
        <v>0.4</v>
      </c>
      <c r="G3144" t="s">
        <v>2779</v>
      </c>
      <c r="H3144" t="s">
        <v>2895</v>
      </c>
      <c r="I3144" t="s">
        <v>1408</v>
      </c>
      <c r="J3144" t="s">
        <v>1523</v>
      </c>
      <c r="K3144" t="s">
        <v>2781</v>
      </c>
      <c r="L3144" t="s">
        <v>35</v>
      </c>
      <c r="M3144">
        <v>2</v>
      </c>
      <c r="N3144">
        <v>29</v>
      </c>
      <c r="O3144" t="s">
        <v>3316</v>
      </c>
      <c r="P3144" t="s">
        <v>3303</v>
      </c>
      <c r="Q3144" s="7">
        <f>fact_orders[[#This Row],[Original Price]]*(1-fact_orders[[#This Row],[Discount%]])</f>
        <v>1066.8</v>
      </c>
      <c r="R3144">
        <f>fact_orders[[#This Row],[Original Price]]*fact_orders[[#This Row],[Discount%]]</f>
        <v>711.2</v>
      </c>
      <c r="S3144">
        <f>YEAR(fact_orders[[#This Row],[Date]])</f>
        <v>2021</v>
      </c>
      <c r="T3144">
        <f>MONTH(fact_orders[[#This Row],[Date]])</f>
        <v>10</v>
      </c>
      <c r="U3144" t="str">
        <f>TEXT(fact_orders[[#This Row],[Date]],"mmm-yyyy")</f>
        <v>Oct-2021</v>
      </c>
      <c r="V3144" t="str">
        <f>"Q"&amp;ROUNDUP(MONTH(fact_orders[[#This Row],[Date]])/3,0)</f>
        <v>Q4</v>
      </c>
      <c r="W3144" t="str" cm="1">
        <f t="array" ref="W3144">_xlfn.IFS(
fact_orders[[#This Row],[dim_customers.Customer Age]]&lt;=25,"18-25",
fact_orders[[#This Row],[dim_customers.Customer Age]]&lt;=35,"26-35",
fact_orders[[#This Row],[dim_customers.Customer Age]]&lt;=45,"36-45",
fact_orders[[#This Row],[dim_customers.Customer Age]]&lt;=55,"46-55",
TRUE,"56+"
)</f>
        <v>26-35</v>
      </c>
      <c r="X3144" t="str" cm="1">
        <f t="array" ref="X3144">_xlfn.IFS(fact_orders[[#This Row],[Original Price]]&lt;250,"Under 250", fact_orders[[#This Row],[Original Price]]&lt;500, "250-499",fact_orders[[#This Row],[Original Price]]&lt;1000,"500-999",fact_orders[[#This Row],[Original Price]]&lt;2000,"1000-1999",TRUE,"2000+")</f>
        <v>1000-1999</v>
      </c>
      <c r="Y3144" t="str" cm="1">
        <f t="array" ref="Y3144">_xlfn.IFS(fact_orders[[#This Row],[Discount%]]&lt;0.2,"10-19%",fact_orders[[#This Row],[Discount%]]&lt;0.3,"20-29%",fact_orders[[#This Row],[Discount%]]&lt;0.4,"30-39%",fact_orders[[#This Row],[Discount%]]&lt;0.5,"40-49%",TRUE,"50%+")</f>
        <v>40-49%</v>
      </c>
    </row>
    <row r="3145" spans="1:25" hidden="1" x14ac:dyDescent="0.3">
      <c r="A3145" t="s">
        <v>6561</v>
      </c>
      <c r="B3145" t="s">
        <v>3319</v>
      </c>
      <c r="C3145" t="s">
        <v>2965</v>
      </c>
      <c r="D3145" s="2">
        <v>44347</v>
      </c>
      <c r="E3145">
        <v>1600</v>
      </c>
      <c r="F3145" s="4">
        <v>0.4</v>
      </c>
      <c r="G3145" t="s">
        <v>2779</v>
      </c>
      <c r="H3145" t="s">
        <v>2895</v>
      </c>
      <c r="I3145" t="s">
        <v>1408</v>
      </c>
      <c r="J3145" t="s">
        <v>1523</v>
      </c>
      <c r="K3145" t="s">
        <v>2781</v>
      </c>
      <c r="L3145" t="s">
        <v>23</v>
      </c>
      <c r="M3145">
        <v>5</v>
      </c>
      <c r="N3145">
        <v>29</v>
      </c>
      <c r="O3145" t="s">
        <v>3316</v>
      </c>
      <c r="P3145" t="s">
        <v>3303</v>
      </c>
      <c r="Q3145" s="7">
        <f>fact_orders[[#This Row],[Original Price]]*(1-fact_orders[[#This Row],[Discount%]])</f>
        <v>960</v>
      </c>
      <c r="R3145">
        <f>fact_orders[[#This Row],[Original Price]]*fact_orders[[#This Row],[Discount%]]</f>
        <v>640</v>
      </c>
      <c r="S3145">
        <f>YEAR(fact_orders[[#This Row],[Date]])</f>
        <v>2021</v>
      </c>
      <c r="T3145">
        <f>MONTH(fact_orders[[#This Row],[Date]])</f>
        <v>5</v>
      </c>
      <c r="U3145" t="str">
        <f>TEXT(fact_orders[[#This Row],[Date]],"mmm-yyyy")</f>
        <v>May-2021</v>
      </c>
      <c r="V3145" t="str">
        <f>"Q"&amp;ROUNDUP(MONTH(fact_orders[[#This Row],[Date]])/3,0)</f>
        <v>Q2</v>
      </c>
      <c r="W3145" t="str" cm="1">
        <f t="array" ref="W3145">_xlfn.IFS(
fact_orders[[#This Row],[dim_customers.Customer Age]]&lt;=25,"18-25",
fact_orders[[#This Row],[dim_customers.Customer Age]]&lt;=35,"26-35",
fact_orders[[#This Row],[dim_customers.Customer Age]]&lt;=45,"36-45",
fact_orders[[#This Row],[dim_customers.Customer Age]]&lt;=55,"46-55",
TRUE,"56+"
)</f>
        <v>26-35</v>
      </c>
      <c r="X3145" t="str" cm="1">
        <f t="array" ref="X3145">_xlfn.IFS(fact_orders[[#This Row],[Original Price]]&lt;250,"Under 250", fact_orders[[#This Row],[Original Price]]&lt;500, "250-499",fact_orders[[#This Row],[Original Price]]&lt;1000,"500-999",fact_orders[[#This Row],[Original Price]]&lt;2000,"1000-1999",TRUE,"2000+")</f>
        <v>1000-1999</v>
      </c>
      <c r="Y3145" t="str" cm="1">
        <f t="array" ref="Y3145">_xlfn.IFS(fact_orders[[#This Row],[Discount%]]&lt;0.2,"10-19%",fact_orders[[#This Row],[Discount%]]&lt;0.3,"20-29%",fact_orders[[#This Row],[Discount%]]&lt;0.4,"30-39%",fact_orders[[#This Row],[Discount%]]&lt;0.5,"40-49%",TRUE,"50%+")</f>
        <v>40-49%</v>
      </c>
    </row>
    <row r="3146" spans="1:25" hidden="1" x14ac:dyDescent="0.3">
      <c r="A3146" t="s">
        <v>6562</v>
      </c>
      <c r="B3146" t="s">
        <v>3320</v>
      </c>
      <c r="C3146" t="s">
        <v>2966</v>
      </c>
      <c r="D3146" s="2">
        <v>44727</v>
      </c>
      <c r="E3146">
        <v>675</v>
      </c>
      <c r="F3146" s="4">
        <v>0.4</v>
      </c>
      <c r="G3146" t="s">
        <v>2779</v>
      </c>
      <c r="H3146" t="s">
        <v>2895</v>
      </c>
      <c r="I3146" t="s">
        <v>1408</v>
      </c>
      <c r="J3146" t="s">
        <v>1523</v>
      </c>
      <c r="K3146" t="s">
        <v>2781</v>
      </c>
      <c r="L3146" t="s">
        <v>23</v>
      </c>
      <c r="M3146">
        <v>5</v>
      </c>
      <c r="N3146">
        <v>29</v>
      </c>
      <c r="O3146" t="s">
        <v>3321</v>
      </c>
      <c r="P3146" t="s">
        <v>3322</v>
      </c>
      <c r="Q3146" s="7">
        <f>fact_orders[[#This Row],[Original Price]]*(1-fact_orders[[#This Row],[Discount%]])</f>
        <v>405</v>
      </c>
      <c r="R3146">
        <f>fact_orders[[#This Row],[Original Price]]*fact_orders[[#This Row],[Discount%]]</f>
        <v>270</v>
      </c>
      <c r="S3146">
        <f>YEAR(fact_orders[[#This Row],[Date]])</f>
        <v>2022</v>
      </c>
      <c r="T3146">
        <f>MONTH(fact_orders[[#This Row],[Date]])</f>
        <v>6</v>
      </c>
      <c r="U3146" t="str">
        <f>TEXT(fact_orders[[#This Row],[Date]],"mmm-yyyy")</f>
        <v>Jun-2022</v>
      </c>
      <c r="V3146" t="str">
        <f>"Q"&amp;ROUNDUP(MONTH(fact_orders[[#This Row],[Date]])/3,0)</f>
        <v>Q2</v>
      </c>
      <c r="W3146" t="str" cm="1">
        <f t="array" ref="W3146">_xlfn.IFS(
fact_orders[[#This Row],[dim_customers.Customer Age]]&lt;=25,"18-25",
fact_orders[[#This Row],[dim_customers.Customer Age]]&lt;=35,"26-35",
fact_orders[[#This Row],[dim_customers.Customer Age]]&lt;=45,"36-45",
fact_orders[[#This Row],[dim_customers.Customer Age]]&lt;=55,"46-55",
TRUE,"56+"
)</f>
        <v>26-35</v>
      </c>
      <c r="X3146" t="str" cm="1">
        <f t="array" ref="X3146">_xlfn.IFS(fact_orders[[#This Row],[Original Price]]&lt;250,"Under 250", fact_orders[[#This Row],[Original Price]]&lt;500, "250-499",fact_orders[[#This Row],[Original Price]]&lt;1000,"500-999",fact_orders[[#This Row],[Original Price]]&lt;2000,"1000-1999",TRUE,"2000+")</f>
        <v>500-999</v>
      </c>
      <c r="Y3146" t="str" cm="1">
        <f t="array" ref="Y3146">_xlfn.IFS(fact_orders[[#This Row],[Discount%]]&lt;0.2,"10-19%",fact_orders[[#This Row],[Discount%]]&lt;0.3,"20-29%",fact_orders[[#This Row],[Discount%]]&lt;0.4,"30-39%",fact_orders[[#This Row],[Discount%]]&lt;0.5,"40-49%",TRUE,"50%+")</f>
        <v>40-49%</v>
      </c>
    </row>
    <row r="3147" spans="1:25" hidden="1" x14ac:dyDescent="0.3">
      <c r="A3147" t="s">
        <v>6563</v>
      </c>
      <c r="B3147" t="s">
        <v>3323</v>
      </c>
      <c r="C3147" t="s">
        <v>2967</v>
      </c>
      <c r="D3147" s="2">
        <v>44281</v>
      </c>
      <c r="E3147">
        <v>1860</v>
      </c>
      <c r="F3147" s="4">
        <v>0.4</v>
      </c>
      <c r="G3147" t="s">
        <v>2779</v>
      </c>
      <c r="H3147" t="s">
        <v>2895</v>
      </c>
      <c r="I3147" t="s">
        <v>1408</v>
      </c>
      <c r="J3147" t="s">
        <v>1523</v>
      </c>
      <c r="K3147" t="s">
        <v>2789</v>
      </c>
      <c r="L3147" t="s">
        <v>23</v>
      </c>
      <c r="M3147">
        <v>4</v>
      </c>
      <c r="N3147">
        <v>29</v>
      </c>
      <c r="O3147" t="s">
        <v>3321</v>
      </c>
      <c r="P3147" t="s">
        <v>3322</v>
      </c>
      <c r="Q3147" s="7">
        <f>fact_orders[[#This Row],[Original Price]]*(1-fact_orders[[#This Row],[Discount%]])</f>
        <v>1116</v>
      </c>
      <c r="R3147">
        <f>fact_orders[[#This Row],[Original Price]]*fact_orders[[#This Row],[Discount%]]</f>
        <v>744</v>
      </c>
      <c r="S3147">
        <f>YEAR(fact_orders[[#This Row],[Date]])</f>
        <v>2021</v>
      </c>
      <c r="T3147">
        <f>MONTH(fact_orders[[#This Row],[Date]])</f>
        <v>3</v>
      </c>
      <c r="U3147" t="str">
        <f>TEXT(fact_orders[[#This Row],[Date]],"mmm-yyyy")</f>
        <v>Mar-2021</v>
      </c>
      <c r="V3147" t="str">
        <f>"Q"&amp;ROUNDUP(MONTH(fact_orders[[#This Row],[Date]])/3,0)</f>
        <v>Q1</v>
      </c>
      <c r="W3147" t="str" cm="1">
        <f t="array" ref="W3147">_xlfn.IFS(
fact_orders[[#This Row],[dim_customers.Customer Age]]&lt;=25,"18-25",
fact_orders[[#This Row],[dim_customers.Customer Age]]&lt;=35,"26-35",
fact_orders[[#This Row],[dim_customers.Customer Age]]&lt;=45,"36-45",
fact_orders[[#This Row],[dim_customers.Customer Age]]&lt;=55,"46-55",
TRUE,"56+"
)</f>
        <v>26-35</v>
      </c>
      <c r="X3147" t="str" cm="1">
        <f t="array" ref="X3147">_xlfn.IFS(fact_orders[[#This Row],[Original Price]]&lt;250,"Under 250", fact_orders[[#This Row],[Original Price]]&lt;500, "250-499",fact_orders[[#This Row],[Original Price]]&lt;1000,"500-999",fact_orders[[#This Row],[Original Price]]&lt;2000,"1000-1999",TRUE,"2000+")</f>
        <v>1000-1999</v>
      </c>
      <c r="Y3147" t="str" cm="1">
        <f t="array" ref="Y3147">_xlfn.IFS(fact_orders[[#This Row],[Discount%]]&lt;0.2,"10-19%",fact_orders[[#This Row],[Discount%]]&lt;0.3,"20-29%",fact_orders[[#This Row],[Discount%]]&lt;0.4,"30-39%",fact_orders[[#This Row],[Discount%]]&lt;0.5,"40-49%",TRUE,"50%+")</f>
        <v>40-49%</v>
      </c>
    </row>
    <row r="3148" spans="1:25" hidden="1" x14ac:dyDescent="0.3">
      <c r="A3148" t="s">
        <v>6564</v>
      </c>
      <c r="B3148" t="s">
        <v>3324</v>
      </c>
      <c r="C3148" t="s">
        <v>2968</v>
      </c>
      <c r="D3148" s="2">
        <v>44240</v>
      </c>
      <c r="E3148">
        <v>1752</v>
      </c>
      <c r="F3148" s="4">
        <v>0.4</v>
      </c>
      <c r="G3148" t="s">
        <v>2779</v>
      </c>
      <c r="H3148" t="s">
        <v>2895</v>
      </c>
      <c r="I3148" t="s">
        <v>1476</v>
      </c>
      <c r="J3148" t="s">
        <v>364</v>
      </c>
      <c r="K3148" t="s">
        <v>2789</v>
      </c>
      <c r="L3148" t="s">
        <v>23</v>
      </c>
      <c r="M3148">
        <v>4</v>
      </c>
      <c r="N3148">
        <v>41</v>
      </c>
      <c r="O3148" t="s">
        <v>3321</v>
      </c>
      <c r="P3148" t="s">
        <v>3322</v>
      </c>
      <c r="Q3148" s="7">
        <f>fact_orders[[#This Row],[Original Price]]*(1-fact_orders[[#This Row],[Discount%]])</f>
        <v>1051.2</v>
      </c>
      <c r="R3148">
        <f>fact_orders[[#This Row],[Original Price]]*fact_orders[[#This Row],[Discount%]]</f>
        <v>700.80000000000007</v>
      </c>
      <c r="S3148">
        <f>YEAR(fact_orders[[#This Row],[Date]])</f>
        <v>2021</v>
      </c>
      <c r="T3148">
        <f>MONTH(fact_orders[[#This Row],[Date]])</f>
        <v>2</v>
      </c>
      <c r="U3148" t="str">
        <f>TEXT(fact_orders[[#This Row],[Date]],"mmm-yyyy")</f>
        <v>Feb-2021</v>
      </c>
      <c r="V3148" t="str">
        <f>"Q"&amp;ROUNDUP(MONTH(fact_orders[[#This Row],[Date]])/3,0)</f>
        <v>Q1</v>
      </c>
      <c r="W3148" t="str" cm="1">
        <f t="array" ref="W3148">_xlfn.IFS(
fact_orders[[#This Row],[dim_customers.Customer Age]]&lt;=25,"18-25",
fact_orders[[#This Row],[dim_customers.Customer Age]]&lt;=35,"26-35",
fact_orders[[#This Row],[dim_customers.Customer Age]]&lt;=45,"36-45",
fact_orders[[#This Row],[dim_customers.Customer Age]]&lt;=55,"46-55",
TRUE,"56+"
)</f>
        <v>36-45</v>
      </c>
      <c r="X3148" t="str" cm="1">
        <f t="array" ref="X3148">_xlfn.IFS(fact_orders[[#This Row],[Original Price]]&lt;250,"Under 250", fact_orders[[#This Row],[Original Price]]&lt;500, "250-499",fact_orders[[#This Row],[Original Price]]&lt;1000,"500-999",fact_orders[[#This Row],[Original Price]]&lt;2000,"1000-1999",TRUE,"2000+")</f>
        <v>1000-1999</v>
      </c>
      <c r="Y3148" t="str" cm="1">
        <f t="array" ref="Y3148">_xlfn.IFS(fact_orders[[#This Row],[Discount%]]&lt;0.2,"10-19%",fact_orders[[#This Row],[Discount%]]&lt;0.3,"20-29%",fact_orders[[#This Row],[Discount%]]&lt;0.4,"30-39%",fact_orders[[#This Row],[Discount%]]&lt;0.5,"40-49%",TRUE,"50%+")</f>
        <v>40-49%</v>
      </c>
    </row>
    <row r="3149" spans="1:25" hidden="1" x14ac:dyDescent="0.3">
      <c r="A3149" t="s">
        <v>6565</v>
      </c>
      <c r="B3149" t="s">
        <v>3325</v>
      </c>
      <c r="C3149" t="s">
        <v>2969</v>
      </c>
      <c r="D3149" s="2">
        <v>44533</v>
      </c>
      <c r="E3149">
        <v>1295</v>
      </c>
      <c r="F3149" s="4">
        <v>0.4</v>
      </c>
      <c r="G3149" t="s">
        <v>2779</v>
      </c>
      <c r="H3149" t="s">
        <v>2895</v>
      </c>
      <c r="I3149" t="s">
        <v>1476</v>
      </c>
      <c r="J3149" t="s">
        <v>364</v>
      </c>
      <c r="K3149" t="s">
        <v>2789</v>
      </c>
      <c r="L3149" t="s">
        <v>23</v>
      </c>
      <c r="M3149">
        <v>4</v>
      </c>
      <c r="N3149">
        <v>42</v>
      </c>
      <c r="O3149" t="s">
        <v>3321</v>
      </c>
      <c r="P3149" t="s">
        <v>3322</v>
      </c>
      <c r="Q3149" s="7">
        <f>fact_orders[[#This Row],[Original Price]]*(1-fact_orders[[#This Row],[Discount%]])</f>
        <v>777</v>
      </c>
      <c r="R3149">
        <f>fact_orders[[#This Row],[Original Price]]*fact_orders[[#This Row],[Discount%]]</f>
        <v>518</v>
      </c>
      <c r="S3149">
        <f>YEAR(fact_orders[[#This Row],[Date]])</f>
        <v>2021</v>
      </c>
      <c r="T3149">
        <f>MONTH(fact_orders[[#This Row],[Date]])</f>
        <v>12</v>
      </c>
      <c r="U3149" t="str">
        <f>TEXT(fact_orders[[#This Row],[Date]],"mmm-yyyy")</f>
        <v>Dec-2021</v>
      </c>
      <c r="V3149" t="str">
        <f>"Q"&amp;ROUNDUP(MONTH(fact_orders[[#This Row],[Date]])/3,0)</f>
        <v>Q4</v>
      </c>
      <c r="W3149" t="str" cm="1">
        <f t="array" ref="W3149">_xlfn.IFS(
fact_orders[[#This Row],[dim_customers.Customer Age]]&lt;=25,"18-25",
fact_orders[[#This Row],[dim_customers.Customer Age]]&lt;=35,"26-35",
fact_orders[[#This Row],[dim_customers.Customer Age]]&lt;=45,"36-45",
fact_orders[[#This Row],[dim_customers.Customer Age]]&lt;=55,"46-55",
TRUE,"56+"
)</f>
        <v>36-45</v>
      </c>
      <c r="X3149" t="str" cm="1">
        <f t="array" ref="X3149">_xlfn.IFS(fact_orders[[#This Row],[Original Price]]&lt;250,"Under 250", fact_orders[[#This Row],[Original Price]]&lt;500, "250-499",fact_orders[[#This Row],[Original Price]]&lt;1000,"500-999",fact_orders[[#This Row],[Original Price]]&lt;2000,"1000-1999",TRUE,"2000+")</f>
        <v>1000-1999</v>
      </c>
      <c r="Y3149" t="str" cm="1">
        <f t="array" ref="Y3149">_xlfn.IFS(fact_orders[[#This Row],[Discount%]]&lt;0.2,"10-19%",fact_orders[[#This Row],[Discount%]]&lt;0.3,"20-29%",fact_orders[[#This Row],[Discount%]]&lt;0.4,"30-39%",fact_orders[[#This Row],[Discount%]]&lt;0.5,"40-49%",TRUE,"50%+")</f>
        <v>40-49%</v>
      </c>
    </row>
    <row r="3150" spans="1:25" hidden="1" x14ac:dyDescent="0.3">
      <c r="A3150" t="s">
        <v>6566</v>
      </c>
      <c r="B3150" t="s">
        <v>3326</v>
      </c>
      <c r="C3150" t="s">
        <v>2970</v>
      </c>
      <c r="D3150" s="2">
        <v>44371</v>
      </c>
      <c r="E3150">
        <v>1568</v>
      </c>
      <c r="F3150" s="4">
        <v>0.45</v>
      </c>
      <c r="G3150" t="s">
        <v>2779</v>
      </c>
      <c r="H3150" t="s">
        <v>2895</v>
      </c>
      <c r="I3150" t="s">
        <v>1476</v>
      </c>
      <c r="J3150" t="s">
        <v>364</v>
      </c>
      <c r="K3150" t="s">
        <v>2789</v>
      </c>
      <c r="L3150" t="s">
        <v>23</v>
      </c>
      <c r="M3150">
        <v>3</v>
      </c>
      <c r="N3150">
        <v>43</v>
      </c>
      <c r="O3150" t="s">
        <v>3321</v>
      </c>
      <c r="P3150" t="s">
        <v>3322</v>
      </c>
      <c r="Q3150" s="7">
        <f>fact_orders[[#This Row],[Original Price]]*(1-fact_orders[[#This Row],[Discount%]])</f>
        <v>862.40000000000009</v>
      </c>
      <c r="R3150">
        <f>fact_orders[[#This Row],[Original Price]]*fact_orders[[#This Row],[Discount%]]</f>
        <v>705.6</v>
      </c>
      <c r="S3150">
        <f>YEAR(fact_orders[[#This Row],[Date]])</f>
        <v>2021</v>
      </c>
      <c r="T3150">
        <f>MONTH(fact_orders[[#This Row],[Date]])</f>
        <v>6</v>
      </c>
      <c r="U3150" t="str">
        <f>TEXT(fact_orders[[#This Row],[Date]],"mmm-yyyy")</f>
        <v>Jun-2021</v>
      </c>
      <c r="V3150" t="str">
        <f>"Q"&amp;ROUNDUP(MONTH(fact_orders[[#This Row],[Date]])/3,0)</f>
        <v>Q2</v>
      </c>
      <c r="W3150" t="str" cm="1">
        <f t="array" ref="W3150">_xlfn.IFS(
fact_orders[[#This Row],[dim_customers.Customer Age]]&lt;=25,"18-25",
fact_orders[[#This Row],[dim_customers.Customer Age]]&lt;=35,"26-35",
fact_orders[[#This Row],[dim_customers.Customer Age]]&lt;=45,"36-45",
fact_orders[[#This Row],[dim_customers.Customer Age]]&lt;=55,"46-55",
TRUE,"56+"
)</f>
        <v>36-45</v>
      </c>
      <c r="X3150" t="str" cm="1">
        <f t="array" ref="X3150">_xlfn.IFS(fact_orders[[#This Row],[Original Price]]&lt;250,"Under 250", fact_orders[[#This Row],[Original Price]]&lt;500, "250-499",fact_orders[[#This Row],[Original Price]]&lt;1000,"500-999",fact_orders[[#This Row],[Original Price]]&lt;2000,"1000-1999",TRUE,"2000+")</f>
        <v>1000-1999</v>
      </c>
      <c r="Y3150" t="str" cm="1">
        <f t="array" ref="Y3150">_xlfn.IFS(fact_orders[[#This Row],[Discount%]]&lt;0.2,"10-19%",fact_orders[[#This Row],[Discount%]]&lt;0.3,"20-29%",fact_orders[[#This Row],[Discount%]]&lt;0.4,"30-39%",fact_orders[[#This Row],[Discount%]]&lt;0.5,"40-49%",TRUE,"50%+")</f>
        <v>40-49%</v>
      </c>
    </row>
    <row r="3151" spans="1:25" hidden="1" x14ac:dyDescent="0.3">
      <c r="A3151" t="s">
        <v>6567</v>
      </c>
      <c r="B3151" t="s">
        <v>3327</v>
      </c>
      <c r="C3151" t="s">
        <v>2971</v>
      </c>
      <c r="D3151" s="2">
        <v>44629</v>
      </c>
      <c r="E3151">
        <v>1937</v>
      </c>
      <c r="F3151" s="4">
        <v>0.45</v>
      </c>
      <c r="G3151" t="s">
        <v>2779</v>
      </c>
      <c r="H3151" t="s">
        <v>2895</v>
      </c>
      <c r="I3151" t="s">
        <v>1476</v>
      </c>
      <c r="J3151" t="s">
        <v>364</v>
      </c>
      <c r="K3151" t="s">
        <v>2789</v>
      </c>
      <c r="L3151" t="s">
        <v>144</v>
      </c>
      <c r="M3151">
        <v>5</v>
      </c>
      <c r="N3151">
        <v>44</v>
      </c>
      <c r="O3151" t="s">
        <v>3321</v>
      </c>
      <c r="P3151" t="s">
        <v>3322</v>
      </c>
      <c r="Q3151" s="7">
        <f>fact_orders[[#This Row],[Original Price]]*(1-fact_orders[[#This Row],[Discount%]])</f>
        <v>1065.3500000000001</v>
      </c>
      <c r="R3151">
        <f>fact_orders[[#This Row],[Original Price]]*fact_orders[[#This Row],[Discount%]]</f>
        <v>871.65</v>
      </c>
      <c r="S3151">
        <f>YEAR(fact_orders[[#This Row],[Date]])</f>
        <v>2022</v>
      </c>
      <c r="T3151">
        <f>MONTH(fact_orders[[#This Row],[Date]])</f>
        <v>3</v>
      </c>
      <c r="U3151" t="str">
        <f>TEXT(fact_orders[[#This Row],[Date]],"mmm-yyyy")</f>
        <v>Mar-2022</v>
      </c>
      <c r="V3151" t="str">
        <f>"Q"&amp;ROUNDUP(MONTH(fact_orders[[#This Row],[Date]])/3,0)</f>
        <v>Q1</v>
      </c>
      <c r="W3151" t="str" cm="1">
        <f t="array" ref="W3151">_xlfn.IFS(
fact_orders[[#This Row],[dim_customers.Customer Age]]&lt;=25,"18-25",
fact_orders[[#This Row],[dim_customers.Customer Age]]&lt;=35,"26-35",
fact_orders[[#This Row],[dim_customers.Customer Age]]&lt;=45,"36-45",
fact_orders[[#This Row],[dim_customers.Customer Age]]&lt;=55,"46-55",
TRUE,"56+"
)</f>
        <v>36-45</v>
      </c>
      <c r="X3151" t="str" cm="1">
        <f t="array" ref="X3151">_xlfn.IFS(fact_orders[[#This Row],[Original Price]]&lt;250,"Under 250", fact_orders[[#This Row],[Original Price]]&lt;500, "250-499",fact_orders[[#This Row],[Original Price]]&lt;1000,"500-999",fact_orders[[#This Row],[Original Price]]&lt;2000,"1000-1999",TRUE,"2000+")</f>
        <v>1000-1999</v>
      </c>
      <c r="Y3151" t="str" cm="1">
        <f t="array" ref="Y3151">_xlfn.IFS(fact_orders[[#This Row],[Discount%]]&lt;0.2,"10-19%",fact_orders[[#This Row],[Discount%]]&lt;0.3,"20-29%",fact_orders[[#This Row],[Discount%]]&lt;0.4,"30-39%",fact_orders[[#This Row],[Discount%]]&lt;0.5,"40-49%",TRUE,"50%+")</f>
        <v>40-49%</v>
      </c>
    </row>
    <row r="3152" spans="1:25" hidden="1" x14ac:dyDescent="0.3">
      <c r="A3152" t="s">
        <v>6568</v>
      </c>
      <c r="B3152" t="s">
        <v>3328</v>
      </c>
      <c r="C3152" t="s">
        <v>2972</v>
      </c>
      <c r="D3152" s="2">
        <v>44848</v>
      </c>
      <c r="E3152">
        <v>1212</v>
      </c>
      <c r="F3152" s="4">
        <v>0.45</v>
      </c>
      <c r="G3152" t="s">
        <v>2779</v>
      </c>
      <c r="H3152" t="s">
        <v>2895</v>
      </c>
      <c r="I3152" t="s">
        <v>1476</v>
      </c>
      <c r="J3152" t="s">
        <v>364</v>
      </c>
      <c r="K3152" t="s">
        <v>2789</v>
      </c>
      <c r="L3152" t="s">
        <v>237</v>
      </c>
      <c r="M3152">
        <v>4</v>
      </c>
      <c r="N3152">
        <v>45</v>
      </c>
      <c r="O3152" t="s">
        <v>3321</v>
      </c>
      <c r="P3152" t="s">
        <v>3322</v>
      </c>
      <c r="Q3152" s="7">
        <f>fact_orders[[#This Row],[Original Price]]*(1-fact_orders[[#This Row],[Discount%]])</f>
        <v>666.6</v>
      </c>
      <c r="R3152">
        <f>fact_orders[[#This Row],[Original Price]]*fact_orders[[#This Row],[Discount%]]</f>
        <v>545.4</v>
      </c>
      <c r="S3152">
        <f>YEAR(fact_orders[[#This Row],[Date]])</f>
        <v>2022</v>
      </c>
      <c r="T3152">
        <f>MONTH(fact_orders[[#This Row],[Date]])</f>
        <v>10</v>
      </c>
      <c r="U3152" t="str">
        <f>TEXT(fact_orders[[#This Row],[Date]],"mmm-yyyy")</f>
        <v>Oct-2022</v>
      </c>
      <c r="V3152" t="str">
        <f>"Q"&amp;ROUNDUP(MONTH(fact_orders[[#This Row],[Date]])/3,0)</f>
        <v>Q4</v>
      </c>
      <c r="W3152" t="str" cm="1">
        <f t="array" ref="W3152">_xlfn.IFS(
fact_orders[[#This Row],[dim_customers.Customer Age]]&lt;=25,"18-25",
fact_orders[[#This Row],[dim_customers.Customer Age]]&lt;=35,"26-35",
fact_orders[[#This Row],[dim_customers.Customer Age]]&lt;=45,"36-45",
fact_orders[[#This Row],[dim_customers.Customer Age]]&lt;=55,"46-55",
TRUE,"56+"
)</f>
        <v>36-45</v>
      </c>
      <c r="X3152" t="str" cm="1">
        <f t="array" ref="X3152">_xlfn.IFS(fact_orders[[#This Row],[Original Price]]&lt;250,"Under 250", fact_orders[[#This Row],[Original Price]]&lt;500, "250-499",fact_orders[[#This Row],[Original Price]]&lt;1000,"500-999",fact_orders[[#This Row],[Original Price]]&lt;2000,"1000-1999",TRUE,"2000+")</f>
        <v>1000-1999</v>
      </c>
      <c r="Y3152" t="str" cm="1">
        <f t="array" ref="Y3152">_xlfn.IFS(fact_orders[[#This Row],[Discount%]]&lt;0.2,"10-19%",fact_orders[[#This Row],[Discount%]]&lt;0.3,"20-29%",fact_orders[[#This Row],[Discount%]]&lt;0.4,"30-39%",fact_orders[[#This Row],[Discount%]]&lt;0.5,"40-49%",TRUE,"50%+")</f>
        <v>40-49%</v>
      </c>
    </row>
    <row r="3153" spans="1:25" hidden="1" x14ac:dyDescent="0.3">
      <c r="A3153" t="s">
        <v>6569</v>
      </c>
      <c r="B3153" t="s">
        <v>3329</v>
      </c>
      <c r="C3153" t="s">
        <v>2973</v>
      </c>
      <c r="D3153" s="2">
        <v>44911</v>
      </c>
      <c r="E3153">
        <v>674</v>
      </c>
      <c r="F3153" s="4">
        <v>0.47</v>
      </c>
      <c r="G3153" t="s">
        <v>2779</v>
      </c>
      <c r="H3153" t="s">
        <v>2895</v>
      </c>
      <c r="I3153" t="s">
        <v>1476</v>
      </c>
      <c r="J3153" t="s">
        <v>364</v>
      </c>
      <c r="K3153" t="s">
        <v>2789</v>
      </c>
      <c r="L3153" t="s">
        <v>237</v>
      </c>
      <c r="M3153">
        <v>2</v>
      </c>
      <c r="N3153">
        <v>35</v>
      </c>
      <c r="O3153" t="s">
        <v>3321</v>
      </c>
      <c r="P3153" t="s">
        <v>3322</v>
      </c>
      <c r="Q3153" s="7">
        <f>fact_orders[[#This Row],[Original Price]]*(1-fact_orders[[#This Row],[Discount%]])</f>
        <v>357.22</v>
      </c>
      <c r="R3153">
        <f>fact_orders[[#This Row],[Original Price]]*fact_orders[[#This Row],[Discount%]]</f>
        <v>316.77999999999997</v>
      </c>
      <c r="S3153">
        <f>YEAR(fact_orders[[#This Row],[Date]])</f>
        <v>2022</v>
      </c>
      <c r="T3153">
        <f>MONTH(fact_orders[[#This Row],[Date]])</f>
        <v>12</v>
      </c>
      <c r="U3153" t="str">
        <f>TEXT(fact_orders[[#This Row],[Date]],"mmm-yyyy")</f>
        <v>Dec-2022</v>
      </c>
      <c r="V3153" t="str">
        <f>"Q"&amp;ROUNDUP(MONTH(fact_orders[[#This Row],[Date]])/3,0)</f>
        <v>Q4</v>
      </c>
      <c r="W3153" t="str" cm="1">
        <f t="array" ref="W3153">_xlfn.IFS(
fact_orders[[#This Row],[dim_customers.Customer Age]]&lt;=25,"18-25",
fact_orders[[#This Row],[dim_customers.Customer Age]]&lt;=35,"26-35",
fact_orders[[#This Row],[dim_customers.Customer Age]]&lt;=45,"36-45",
fact_orders[[#This Row],[dim_customers.Customer Age]]&lt;=55,"46-55",
TRUE,"56+"
)</f>
        <v>26-35</v>
      </c>
      <c r="X3153" t="str" cm="1">
        <f t="array" ref="X3153">_xlfn.IFS(fact_orders[[#This Row],[Original Price]]&lt;250,"Under 250", fact_orders[[#This Row],[Original Price]]&lt;500, "250-499",fact_orders[[#This Row],[Original Price]]&lt;1000,"500-999",fact_orders[[#This Row],[Original Price]]&lt;2000,"1000-1999",TRUE,"2000+")</f>
        <v>500-999</v>
      </c>
      <c r="Y3153" t="str" cm="1">
        <f t="array" ref="Y3153">_xlfn.IFS(fact_orders[[#This Row],[Discount%]]&lt;0.2,"10-19%",fact_orders[[#This Row],[Discount%]]&lt;0.3,"20-29%",fact_orders[[#This Row],[Discount%]]&lt;0.4,"30-39%",fact_orders[[#This Row],[Discount%]]&lt;0.5,"40-49%",TRUE,"50%+")</f>
        <v>40-49%</v>
      </c>
    </row>
    <row r="3154" spans="1:25" hidden="1" x14ac:dyDescent="0.3">
      <c r="A3154" t="s">
        <v>6570</v>
      </c>
      <c r="B3154" t="s">
        <v>3330</v>
      </c>
      <c r="C3154" t="s">
        <v>2974</v>
      </c>
      <c r="D3154" s="2">
        <v>44727</v>
      </c>
      <c r="E3154">
        <v>1246</v>
      </c>
      <c r="F3154" s="4">
        <v>0.47</v>
      </c>
      <c r="G3154" t="s">
        <v>2779</v>
      </c>
      <c r="H3154" t="s">
        <v>2895</v>
      </c>
      <c r="I3154" t="s">
        <v>1476</v>
      </c>
      <c r="J3154" t="s">
        <v>364</v>
      </c>
      <c r="K3154" t="s">
        <v>2789</v>
      </c>
      <c r="L3154" t="s">
        <v>237</v>
      </c>
      <c r="M3154">
        <v>5</v>
      </c>
      <c r="N3154">
        <v>36</v>
      </c>
      <c r="O3154" t="s">
        <v>3331</v>
      </c>
      <c r="P3154" t="s">
        <v>3332</v>
      </c>
      <c r="Q3154" s="7">
        <f>fact_orders[[#This Row],[Original Price]]*(1-fact_orders[[#This Row],[Discount%]])</f>
        <v>660.38</v>
      </c>
      <c r="R3154">
        <f>fact_orders[[#This Row],[Original Price]]*fact_orders[[#This Row],[Discount%]]</f>
        <v>585.62</v>
      </c>
      <c r="S3154">
        <f>YEAR(fact_orders[[#This Row],[Date]])</f>
        <v>2022</v>
      </c>
      <c r="T3154">
        <f>MONTH(fact_orders[[#This Row],[Date]])</f>
        <v>6</v>
      </c>
      <c r="U3154" t="str">
        <f>TEXT(fact_orders[[#This Row],[Date]],"mmm-yyyy")</f>
        <v>Jun-2022</v>
      </c>
      <c r="V3154" t="str">
        <f>"Q"&amp;ROUNDUP(MONTH(fact_orders[[#This Row],[Date]])/3,0)</f>
        <v>Q2</v>
      </c>
      <c r="W3154" t="str" cm="1">
        <f t="array" ref="W3154">_xlfn.IFS(
fact_orders[[#This Row],[dim_customers.Customer Age]]&lt;=25,"18-25",
fact_orders[[#This Row],[dim_customers.Customer Age]]&lt;=35,"26-35",
fact_orders[[#This Row],[dim_customers.Customer Age]]&lt;=45,"36-45",
fact_orders[[#This Row],[dim_customers.Customer Age]]&lt;=55,"46-55",
TRUE,"56+"
)</f>
        <v>36-45</v>
      </c>
      <c r="X3154" t="str" cm="1">
        <f t="array" ref="X3154">_xlfn.IFS(fact_orders[[#This Row],[Original Price]]&lt;250,"Under 250", fact_orders[[#This Row],[Original Price]]&lt;500, "250-499",fact_orders[[#This Row],[Original Price]]&lt;1000,"500-999",fact_orders[[#This Row],[Original Price]]&lt;2000,"1000-1999",TRUE,"2000+")</f>
        <v>1000-1999</v>
      </c>
      <c r="Y3154" t="str" cm="1">
        <f t="array" ref="Y3154">_xlfn.IFS(fact_orders[[#This Row],[Discount%]]&lt;0.2,"10-19%",fact_orders[[#This Row],[Discount%]]&lt;0.3,"20-29%",fact_orders[[#This Row],[Discount%]]&lt;0.4,"30-39%",fact_orders[[#This Row],[Discount%]]&lt;0.5,"40-49%",TRUE,"50%+")</f>
        <v>40-49%</v>
      </c>
    </row>
    <row r="3155" spans="1:25" hidden="1" x14ac:dyDescent="0.3">
      <c r="A3155" t="s">
        <v>6571</v>
      </c>
      <c r="B3155" t="s">
        <v>3333</v>
      </c>
      <c r="C3155" t="s">
        <v>2975</v>
      </c>
      <c r="D3155" s="2">
        <v>44493</v>
      </c>
      <c r="E3155">
        <v>1532</v>
      </c>
      <c r="F3155" s="4">
        <v>0.46</v>
      </c>
      <c r="G3155" t="s">
        <v>2779</v>
      </c>
      <c r="H3155" t="s">
        <v>2895</v>
      </c>
      <c r="I3155" t="s">
        <v>1476</v>
      </c>
      <c r="J3155" t="s">
        <v>364</v>
      </c>
      <c r="K3155" t="s">
        <v>2854</v>
      </c>
      <c r="L3155" t="s">
        <v>237</v>
      </c>
      <c r="M3155">
        <v>5</v>
      </c>
      <c r="N3155">
        <v>37</v>
      </c>
      <c r="O3155" t="s">
        <v>3331</v>
      </c>
      <c r="P3155" t="s">
        <v>3332</v>
      </c>
      <c r="Q3155" s="7">
        <f>fact_orders[[#This Row],[Original Price]]*(1-fact_orders[[#This Row],[Discount%]])</f>
        <v>827.28000000000009</v>
      </c>
      <c r="R3155">
        <f>fact_orders[[#This Row],[Original Price]]*fact_orders[[#This Row],[Discount%]]</f>
        <v>704.72</v>
      </c>
      <c r="S3155">
        <f>YEAR(fact_orders[[#This Row],[Date]])</f>
        <v>2021</v>
      </c>
      <c r="T3155">
        <f>MONTH(fact_orders[[#This Row],[Date]])</f>
        <v>10</v>
      </c>
      <c r="U3155" t="str">
        <f>TEXT(fact_orders[[#This Row],[Date]],"mmm-yyyy")</f>
        <v>Oct-2021</v>
      </c>
      <c r="V3155" t="str">
        <f>"Q"&amp;ROUNDUP(MONTH(fact_orders[[#This Row],[Date]])/3,0)</f>
        <v>Q4</v>
      </c>
      <c r="W3155" t="str" cm="1">
        <f t="array" ref="W3155">_xlfn.IFS(
fact_orders[[#This Row],[dim_customers.Customer Age]]&lt;=25,"18-25",
fact_orders[[#This Row],[dim_customers.Customer Age]]&lt;=35,"26-35",
fact_orders[[#This Row],[dim_customers.Customer Age]]&lt;=45,"36-45",
fact_orders[[#This Row],[dim_customers.Customer Age]]&lt;=55,"46-55",
TRUE,"56+"
)</f>
        <v>36-45</v>
      </c>
      <c r="X3155" t="str" cm="1">
        <f t="array" ref="X3155">_xlfn.IFS(fact_orders[[#This Row],[Original Price]]&lt;250,"Under 250", fact_orders[[#This Row],[Original Price]]&lt;500, "250-499",fact_orders[[#This Row],[Original Price]]&lt;1000,"500-999",fact_orders[[#This Row],[Original Price]]&lt;2000,"1000-1999",TRUE,"2000+")</f>
        <v>1000-1999</v>
      </c>
      <c r="Y3155" t="str" cm="1">
        <f t="array" ref="Y3155">_xlfn.IFS(fact_orders[[#This Row],[Discount%]]&lt;0.2,"10-19%",fact_orders[[#This Row],[Discount%]]&lt;0.3,"20-29%",fact_orders[[#This Row],[Discount%]]&lt;0.4,"30-39%",fact_orders[[#This Row],[Discount%]]&lt;0.5,"40-49%",TRUE,"50%+")</f>
        <v>40-49%</v>
      </c>
    </row>
    <row r="3156" spans="1:25" hidden="1" x14ac:dyDescent="0.3">
      <c r="A3156" t="s">
        <v>6572</v>
      </c>
      <c r="B3156" t="s">
        <v>3334</v>
      </c>
      <c r="C3156" t="s">
        <v>2976</v>
      </c>
      <c r="D3156" s="2">
        <v>44499</v>
      </c>
      <c r="E3156">
        <v>622</v>
      </c>
      <c r="F3156" s="4">
        <v>0.46</v>
      </c>
      <c r="G3156" t="s">
        <v>2779</v>
      </c>
      <c r="H3156" t="s">
        <v>2895</v>
      </c>
      <c r="I3156" t="s">
        <v>1476</v>
      </c>
      <c r="J3156" t="s">
        <v>364</v>
      </c>
      <c r="K3156" t="s">
        <v>2854</v>
      </c>
      <c r="L3156" t="s">
        <v>237</v>
      </c>
      <c r="M3156">
        <v>5</v>
      </c>
      <c r="N3156">
        <v>26</v>
      </c>
      <c r="O3156" t="s">
        <v>3331</v>
      </c>
      <c r="P3156" t="s">
        <v>3332</v>
      </c>
      <c r="Q3156" s="7">
        <f>fact_orders[[#This Row],[Original Price]]*(1-fact_orders[[#This Row],[Discount%]])</f>
        <v>335.88</v>
      </c>
      <c r="R3156">
        <f>fact_orders[[#This Row],[Original Price]]*fact_orders[[#This Row],[Discount%]]</f>
        <v>286.12</v>
      </c>
      <c r="S3156">
        <f>YEAR(fact_orders[[#This Row],[Date]])</f>
        <v>2021</v>
      </c>
      <c r="T3156">
        <f>MONTH(fact_orders[[#This Row],[Date]])</f>
        <v>10</v>
      </c>
      <c r="U3156" t="str">
        <f>TEXT(fact_orders[[#This Row],[Date]],"mmm-yyyy")</f>
        <v>Oct-2021</v>
      </c>
      <c r="V3156" t="str">
        <f>"Q"&amp;ROUNDUP(MONTH(fact_orders[[#This Row],[Date]])/3,0)</f>
        <v>Q4</v>
      </c>
      <c r="W3156" t="str" cm="1">
        <f t="array" ref="W3156">_xlfn.IFS(
fact_orders[[#This Row],[dim_customers.Customer Age]]&lt;=25,"18-25",
fact_orders[[#This Row],[dim_customers.Customer Age]]&lt;=35,"26-35",
fact_orders[[#This Row],[dim_customers.Customer Age]]&lt;=45,"36-45",
fact_orders[[#This Row],[dim_customers.Customer Age]]&lt;=55,"46-55",
TRUE,"56+"
)</f>
        <v>26-35</v>
      </c>
      <c r="X3156" t="str" cm="1">
        <f t="array" ref="X3156">_xlfn.IFS(fact_orders[[#This Row],[Original Price]]&lt;250,"Under 250", fact_orders[[#This Row],[Original Price]]&lt;500, "250-499",fact_orders[[#This Row],[Original Price]]&lt;1000,"500-999",fact_orders[[#This Row],[Original Price]]&lt;2000,"1000-1999",TRUE,"2000+")</f>
        <v>500-999</v>
      </c>
      <c r="Y3156" t="str" cm="1">
        <f t="array" ref="Y3156">_xlfn.IFS(fact_orders[[#This Row],[Discount%]]&lt;0.2,"10-19%",fact_orders[[#This Row],[Discount%]]&lt;0.3,"20-29%",fact_orders[[#This Row],[Discount%]]&lt;0.4,"30-39%",fact_orders[[#This Row],[Discount%]]&lt;0.5,"40-49%",TRUE,"50%+")</f>
        <v>40-49%</v>
      </c>
    </row>
    <row r="3157" spans="1:25" hidden="1" x14ac:dyDescent="0.3">
      <c r="A3157" t="s">
        <v>6573</v>
      </c>
      <c r="B3157" t="s">
        <v>3335</v>
      </c>
      <c r="C3157" t="s">
        <v>2977</v>
      </c>
      <c r="D3157" s="2">
        <v>44484</v>
      </c>
      <c r="E3157">
        <v>1850</v>
      </c>
      <c r="F3157" s="4">
        <v>0.46</v>
      </c>
      <c r="G3157" t="s">
        <v>2779</v>
      </c>
      <c r="H3157" t="s">
        <v>2895</v>
      </c>
      <c r="I3157" t="s">
        <v>1476</v>
      </c>
      <c r="J3157" t="s">
        <v>2978</v>
      </c>
      <c r="K3157" t="s">
        <v>2854</v>
      </c>
      <c r="L3157" t="s">
        <v>1347</v>
      </c>
      <c r="M3157">
        <v>4</v>
      </c>
      <c r="N3157">
        <v>27</v>
      </c>
      <c r="O3157" t="s">
        <v>3331</v>
      </c>
      <c r="P3157" t="s">
        <v>3332</v>
      </c>
      <c r="Q3157" s="7">
        <f>fact_orders[[#This Row],[Original Price]]*(1-fact_orders[[#This Row],[Discount%]])</f>
        <v>999.00000000000011</v>
      </c>
      <c r="R3157">
        <f>fact_orders[[#This Row],[Original Price]]*fact_orders[[#This Row],[Discount%]]</f>
        <v>851</v>
      </c>
      <c r="S3157">
        <f>YEAR(fact_orders[[#This Row],[Date]])</f>
        <v>2021</v>
      </c>
      <c r="T3157">
        <f>MONTH(fact_orders[[#This Row],[Date]])</f>
        <v>10</v>
      </c>
      <c r="U3157" t="str">
        <f>TEXT(fact_orders[[#This Row],[Date]],"mmm-yyyy")</f>
        <v>Oct-2021</v>
      </c>
      <c r="V3157" t="str">
        <f>"Q"&amp;ROUNDUP(MONTH(fact_orders[[#This Row],[Date]])/3,0)</f>
        <v>Q4</v>
      </c>
      <c r="W3157" t="str" cm="1">
        <f t="array" ref="W3157">_xlfn.IFS(
fact_orders[[#This Row],[dim_customers.Customer Age]]&lt;=25,"18-25",
fact_orders[[#This Row],[dim_customers.Customer Age]]&lt;=35,"26-35",
fact_orders[[#This Row],[dim_customers.Customer Age]]&lt;=45,"36-45",
fact_orders[[#This Row],[dim_customers.Customer Age]]&lt;=55,"46-55",
TRUE,"56+"
)</f>
        <v>26-35</v>
      </c>
      <c r="X3157" t="str" cm="1">
        <f t="array" ref="X3157">_xlfn.IFS(fact_orders[[#This Row],[Original Price]]&lt;250,"Under 250", fact_orders[[#This Row],[Original Price]]&lt;500, "250-499",fact_orders[[#This Row],[Original Price]]&lt;1000,"500-999",fact_orders[[#This Row],[Original Price]]&lt;2000,"1000-1999",TRUE,"2000+")</f>
        <v>1000-1999</v>
      </c>
      <c r="Y3157" t="str" cm="1">
        <f t="array" ref="Y3157">_xlfn.IFS(fact_orders[[#This Row],[Discount%]]&lt;0.2,"10-19%",fact_orders[[#This Row],[Discount%]]&lt;0.3,"20-29%",fact_orders[[#This Row],[Discount%]]&lt;0.4,"30-39%",fact_orders[[#This Row],[Discount%]]&lt;0.5,"40-49%",TRUE,"50%+")</f>
        <v>40-49%</v>
      </c>
    </row>
    <row r="3158" spans="1:25" hidden="1" x14ac:dyDescent="0.3">
      <c r="A3158" t="s">
        <v>6574</v>
      </c>
      <c r="B3158" t="s">
        <v>3336</v>
      </c>
      <c r="C3158" t="s">
        <v>2979</v>
      </c>
      <c r="D3158" s="2">
        <v>44416</v>
      </c>
      <c r="E3158">
        <v>1270</v>
      </c>
      <c r="F3158" s="4">
        <v>0.3</v>
      </c>
      <c r="G3158" t="s">
        <v>2779</v>
      </c>
      <c r="H3158" t="s">
        <v>2895</v>
      </c>
      <c r="I3158" t="s">
        <v>1476</v>
      </c>
      <c r="J3158" t="s">
        <v>2978</v>
      </c>
      <c r="K3158" t="s">
        <v>2854</v>
      </c>
      <c r="L3158" t="s">
        <v>1347</v>
      </c>
      <c r="M3158">
        <v>4</v>
      </c>
      <c r="N3158">
        <v>28</v>
      </c>
      <c r="O3158" t="s">
        <v>3337</v>
      </c>
      <c r="P3158" t="s">
        <v>3332</v>
      </c>
      <c r="Q3158" s="7">
        <f>fact_orders[[#This Row],[Original Price]]*(1-fact_orders[[#This Row],[Discount%]])</f>
        <v>889</v>
      </c>
      <c r="R3158">
        <f>fact_orders[[#This Row],[Original Price]]*fact_orders[[#This Row],[Discount%]]</f>
        <v>381</v>
      </c>
      <c r="S3158">
        <f>YEAR(fact_orders[[#This Row],[Date]])</f>
        <v>2021</v>
      </c>
      <c r="T3158">
        <f>MONTH(fact_orders[[#This Row],[Date]])</f>
        <v>8</v>
      </c>
      <c r="U3158" t="str">
        <f>TEXT(fact_orders[[#This Row],[Date]],"mmm-yyyy")</f>
        <v>Aug-2021</v>
      </c>
      <c r="V3158" t="str">
        <f>"Q"&amp;ROUNDUP(MONTH(fact_orders[[#This Row],[Date]])/3,0)</f>
        <v>Q3</v>
      </c>
      <c r="W3158" t="str" cm="1">
        <f t="array" ref="W3158">_xlfn.IFS(
fact_orders[[#This Row],[dim_customers.Customer Age]]&lt;=25,"18-25",
fact_orders[[#This Row],[dim_customers.Customer Age]]&lt;=35,"26-35",
fact_orders[[#This Row],[dim_customers.Customer Age]]&lt;=45,"36-45",
fact_orders[[#This Row],[dim_customers.Customer Age]]&lt;=55,"46-55",
TRUE,"56+"
)</f>
        <v>26-35</v>
      </c>
      <c r="X3158" t="str" cm="1">
        <f t="array" ref="X3158">_xlfn.IFS(fact_orders[[#This Row],[Original Price]]&lt;250,"Under 250", fact_orders[[#This Row],[Original Price]]&lt;500, "250-499",fact_orders[[#This Row],[Original Price]]&lt;1000,"500-999",fact_orders[[#This Row],[Original Price]]&lt;2000,"1000-1999",TRUE,"2000+")</f>
        <v>1000-1999</v>
      </c>
      <c r="Y3158" t="str" cm="1">
        <f t="array" ref="Y3158">_xlfn.IFS(fact_orders[[#This Row],[Discount%]]&lt;0.2,"10-19%",fact_orders[[#This Row],[Discount%]]&lt;0.3,"20-29%",fact_orders[[#This Row],[Discount%]]&lt;0.4,"30-39%",fact_orders[[#This Row],[Discount%]]&lt;0.5,"40-49%",TRUE,"50%+")</f>
        <v>30-39%</v>
      </c>
    </row>
    <row r="3159" spans="1:25" hidden="1" x14ac:dyDescent="0.3">
      <c r="A3159" t="s">
        <v>6575</v>
      </c>
      <c r="B3159" t="s">
        <v>3338</v>
      </c>
      <c r="C3159" t="s">
        <v>2980</v>
      </c>
      <c r="D3159" s="2">
        <v>44901</v>
      </c>
      <c r="E3159">
        <v>1662</v>
      </c>
      <c r="F3159" s="4">
        <v>0.3</v>
      </c>
      <c r="G3159" t="s">
        <v>2779</v>
      </c>
      <c r="H3159" t="s">
        <v>2895</v>
      </c>
      <c r="I3159" t="s">
        <v>1476</v>
      </c>
      <c r="J3159" t="s">
        <v>2978</v>
      </c>
      <c r="K3159" t="s">
        <v>2854</v>
      </c>
      <c r="L3159" t="s">
        <v>1347</v>
      </c>
      <c r="M3159">
        <v>4</v>
      </c>
      <c r="N3159">
        <v>29</v>
      </c>
      <c r="O3159" t="s">
        <v>3337</v>
      </c>
      <c r="P3159" t="s">
        <v>3332</v>
      </c>
      <c r="Q3159" s="7">
        <f>fact_orders[[#This Row],[Original Price]]*(1-fact_orders[[#This Row],[Discount%]])</f>
        <v>1163.3999999999999</v>
      </c>
      <c r="R3159">
        <f>fact_orders[[#This Row],[Original Price]]*fact_orders[[#This Row],[Discount%]]</f>
        <v>498.59999999999997</v>
      </c>
      <c r="S3159">
        <f>YEAR(fact_orders[[#This Row],[Date]])</f>
        <v>2022</v>
      </c>
      <c r="T3159">
        <f>MONTH(fact_orders[[#This Row],[Date]])</f>
        <v>12</v>
      </c>
      <c r="U3159" t="str">
        <f>TEXT(fact_orders[[#This Row],[Date]],"mmm-yyyy")</f>
        <v>Dec-2022</v>
      </c>
      <c r="V3159" t="str">
        <f>"Q"&amp;ROUNDUP(MONTH(fact_orders[[#This Row],[Date]])/3,0)</f>
        <v>Q4</v>
      </c>
      <c r="W3159" t="str" cm="1">
        <f t="array" ref="W3159">_xlfn.IFS(
fact_orders[[#This Row],[dim_customers.Customer Age]]&lt;=25,"18-25",
fact_orders[[#This Row],[dim_customers.Customer Age]]&lt;=35,"26-35",
fact_orders[[#This Row],[dim_customers.Customer Age]]&lt;=45,"36-45",
fact_orders[[#This Row],[dim_customers.Customer Age]]&lt;=55,"46-55",
TRUE,"56+"
)</f>
        <v>26-35</v>
      </c>
      <c r="X3159" t="str" cm="1">
        <f t="array" ref="X3159">_xlfn.IFS(fact_orders[[#This Row],[Original Price]]&lt;250,"Under 250", fact_orders[[#This Row],[Original Price]]&lt;500, "250-499",fact_orders[[#This Row],[Original Price]]&lt;1000,"500-999",fact_orders[[#This Row],[Original Price]]&lt;2000,"1000-1999",TRUE,"2000+")</f>
        <v>1000-1999</v>
      </c>
      <c r="Y3159" t="str" cm="1">
        <f t="array" ref="Y3159">_xlfn.IFS(fact_orders[[#This Row],[Discount%]]&lt;0.2,"10-19%",fact_orders[[#This Row],[Discount%]]&lt;0.3,"20-29%",fact_orders[[#This Row],[Discount%]]&lt;0.4,"30-39%",fact_orders[[#This Row],[Discount%]]&lt;0.5,"40-49%",TRUE,"50%+")</f>
        <v>30-39%</v>
      </c>
    </row>
    <row r="3160" spans="1:25" hidden="1" x14ac:dyDescent="0.3">
      <c r="A3160" t="s">
        <v>6576</v>
      </c>
      <c r="B3160" t="s">
        <v>3339</v>
      </c>
      <c r="C3160" t="s">
        <v>2981</v>
      </c>
      <c r="D3160" s="2">
        <v>44549</v>
      </c>
      <c r="E3160">
        <v>1260</v>
      </c>
      <c r="F3160" s="4">
        <v>0.3</v>
      </c>
      <c r="G3160" t="s">
        <v>2779</v>
      </c>
      <c r="H3160" t="s">
        <v>2895</v>
      </c>
      <c r="I3160" t="s">
        <v>1476</v>
      </c>
      <c r="J3160" t="s">
        <v>2978</v>
      </c>
      <c r="K3160" t="s">
        <v>2854</v>
      </c>
      <c r="L3160" t="s">
        <v>1347</v>
      </c>
      <c r="M3160">
        <v>5</v>
      </c>
      <c r="N3160">
        <v>30</v>
      </c>
      <c r="O3160" t="s">
        <v>3337</v>
      </c>
      <c r="P3160" t="s">
        <v>3332</v>
      </c>
      <c r="Q3160" s="7">
        <f>fact_orders[[#This Row],[Original Price]]*(1-fact_orders[[#This Row],[Discount%]])</f>
        <v>882</v>
      </c>
      <c r="R3160">
        <f>fact_orders[[#This Row],[Original Price]]*fact_orders[[#This Row],[Discount%]]</f>
        <v>378</v>
      </c>
      <c r="S3160">
        <f>YEAR(fact_orders[[#This Row],[Date]])</f>
        <v>2021</v>
      </c>
      <c r="T3160">
        <f>MONTH(fact_orders[[#This Row],[Date]])</f>
        <v>12</v>
      </c>
      <c r="U3160" t="str">
        <f>TEXT(fact_orders[[#This Row],[Date]],"mmm-yyyy")</f>
        <v>Dec-2021</v>
      </c>
      <c r="V3160" t="str">
        <f>"Q"&amp;ROUNDUP(MONTH(fact_orders[[#This Row],[Date]])/3,0)</f>
        <v>Q4</v>
      </c>
      <c r="W3160" t="str" cm="1">
        <f t="array" ref="W3160">_xlfn.IFS(
fact_orders[[#This Row],[dim_customers.Customer Age]]&lt;=25,"18-25",
fact_orders[[#This Row],[dim_customers.Customer Age]]&lt;=35,"26-35",
fact_orders[[#This Row],[dim_customers.Customer Age]]&lt;=45,"36-45",
fact_orders[[#This Row],[dim_customers.Customer Age]]&lt;=55,"46-55",
TRUE,"56+"
)</f>
        <v>26-35</v>
      </c>
      <c r="X3160" t="str" cm="1">
        <f t="array" ref="X3160">_xlfn.IFS(fact_orders[[#This Row],[Original Price]]&lt;250,"Under 250", fact_orders[[#This Row],[Original Price]]&lt;500, "250-499",fact_orders[[#This Row],[Original Price]]&lt;1000,"500-999",fact_orders[[#This Row],[Original Price]]&lt;2000,"1000-1999",TRUE,"2000+")</f>
        <v>1000-1999</v>
      </c>
      <c r="Y3160" t="str" cm="1">
        <f t="array" ref="Y3160">_xlfn.IFS(fact_orders[[#This Row],[Discount%]]&lt;0.2,"10-19%",fact_orders[[#This Row],[Discount%]]&lt;0.3,"20-29%",fact_orders[[#This Row],[Discount%]]&lt;0.4,"30-39%",fact_orders[[#This Row],[Discount%]]&lt;0.5,"40-49%",TRUE,"50%+")</f>
        <v>30-39%</v>
      </c>
    </row>
    <row r="3161" spans="1:25" hidden="1" x14ac:dyDescent="0.3">
      <c r="A3161" t="s">
        <v>6577</v>
      </c>
      <c r="B3161" t="s">
        <v>3340</v>
      </c>
      <c r="C3161" t="s">
        <v>2982</v>
      </c>
      <c r="D3161" s="2">
        <v>44469</v>
      </c>
      <c r="E3161">
        <v>760</v>
      </c>
      <c r="F3161" s="4">
        <v>0.3</v>
      </c>
      <c r="G3161" t="s">
        <v>2779</v>
      </c>
      <c r="H3161" t="s">
        <v>2895</v>
      </c>
      <c r="I3161" t="s">
        <v>1476</v>
      </c>
      <c r="J3161" t="s">
        <v>2978</v>
      </c>
      <c r="K3161" t="s">
        <v>2854</v>
      </c>
      <c r="L3161" t="s">
        <v>1347</v>
      </c>
      <c r="M3161">
        <v>5</v>
      </c>
      <c r="N3161">
        <v>31</v>
      </c>
      <c r="O3161" t="s">
        <v>3341</v>
      </c>
      <c r="P3161" t="s">
        <v>3332</v>
      </c>
      <c r="Q3161" s="7">
        <f>fact_orders[[#This Row],[Original Price]]*(1-fact_orders[[#This Row],[Discount%]])</f>
        <v>532</v>
      </c>
      <c r="R3161">
        <f>fact_orders[[#This Row],[Original Price]]*fact_orders[[#This Row],[Discount%]]</f>
        <v>228</v>
      </c>
      <c r="S3161">
        <f>YEAR(fact_orders[[#This Row],[Date]])</f>
        <v>2021</v>
      </c>
      <c r="T3161">
        <f>MONTH(fact_orders[[#This Row],[Date]])</f>
        <v>9</v>
      </c>
      <c r="U3161" t="str">
        <f>TEXT(fact_orders[[#This Row],[Date]],"mmm-yyyy")</f>
        <v>Sep-2021</v>
      </c>
      <c r="V3161" t="str">
        <f>"Q"&amp;ROUNDUP(MONTH(fact_orders[[#This Row],[Date]])/3,0)</f>
        <v>Q3</v>
      </c>
      <c r="W3161" t="str" cm="1">
        <f t="array" ref="W3161">_xlfn.IFS(
fact_orders[[#This Row],[dim_customers.Customer Age]]&lt;=25,"18-25",
fact_orders[[#This Row],[dim_customers.Customer Age]]&lt;=35,"26-35",
fact_orders[[#This Row],[dim_customers.Customer Age]]&lt;=45,"36-45",
fact_orders[[#This Row],[dim_customers.Customer Age]]&lt;=55,"46-55",
TRUE,"56+"
)</f>
        <v>26-35</v>
      </c>
      <c r="X3161" t="str" cm="1">
        <f t="array" ref="X3161">_xlfn.IFS(fact_orders[[#This Row],[Original Price]]&lt;250,"Under 250", fact_orders[[#This Row],[Original Price]]&lt;500, "250-499",fact_orders[[#This Row],[Original Price]]&lt;1000,"500-999",fact_orders[[#This Row],[Original Price]]&lt;2000,"1000-1999",TRUE,"2000+")</f>
        <v>500-999</v>
      </c>
      <c r="Y3161" t="str" cm="1">
        <f t="array" ref="Y3161">_xlfn.IFS(fact_orders[[#This Row],[Discount%]]&lt;0.2,"10-19%",fact_orders[[#This Row],[Discount%]]&lt;0.3,"20-29%",fact_orders[[#This Row],[Discount%]]&lt;0.4,"30-39%",fact_orders[[#This Row],[Discount%]]&lt;0.5,"40-49%",TRUE,"50%+")</f>
        <v>30-39%</v>
      </c>
    </row>
    <row r="3162" spans="1:25" hidden="1" x14ac:dyDescent="0.3">
      <c r="A3162" t="s">
        <v>6578</v>
      </c>
      <c r="B3162" t="s">
        <v>3342</v>
      </c>
      <c r="C3162" t="s">
        <v>2983</v>
      </c>
      <c r="D3162" s="2">
        <v>44290</v>
      </c>
      <c r="E3162">
        <v>1314</v>
      </c>
      <c r="F3162" s="4">
        <v>0.3</v>
      </c>
      <c r="G3162" t="s">
        <v>2779</v>
      </c>
      <c r="H3162" t="s">
        <v>2895</v>
      </c>
      <c r="I3162" t="s">
        <v>1476</v>
      </c>
      <c r="J3162" t="s">
        <v>2978</v>
      </c>
      <c r="K3162" t="s">
        <v>2862</v>
      </c>
      <c r="L3162" t="s">
        <v>1347</v>
      </c>
      <c r="M3162">
        <v>3</v>
      </c>
      <c r="N3162">
        <v>32</v>
      </c>
      <c r="O3162" t="s">
        <v>3341</v>
      </c>
      <c r="P3162" t="s">
        <v>3332</v>
      </c>
      <c r="Q3162" s="7">
        <f>fact_orders[[#This Row],[Original Price]]*(1-fact_orders[[#This Row],[Discount%]])</f>
        <v>919.8</v>
      </c>
      <c r="R3162">
        <f>fact_orders[[#This Row],[Original Price]]*fact_orders[[#This Row],[Discount%]]</f>
        <v>394.2</v>
      </c>
      <c r="S3162">
        <f>YEAR(fact_orders[[#This Row],[Date]])</f>
        <v>2021</v>
      </c>
      <c r="T3162">
        <f>MONTH(fact_orders[[#This Row],[Date]])</f>
        <v>4</v>
      </c>
      <c r="U3162" t="str">
        <f>TEXT(fact_orders[[#This Row],[Date]],"mmm-yyyy")</f>
        <v>Apr-2021</v>
      </c>
      <c r="V3162" t="str">
        <f>"Q"&amp;ROUNDUP(MONTH(fact_orders[[#This Row],[Date]])/3,0)</f>
        <v>Q2</v>
      </c>
      <c r="W3162" t="str" cm="1">
        <f t="array" ref="W3162">_xlfn.IFS(
fact_orders[[#This Row],[dim_customers.Customer Age]]&lt;=25,"18-25",
fact_orders[[#This Row],[dim_customers.Customer Age]]&lt;=35,"26-35",
fact_orders[[#This Row],[dim_customers.Customer Age]]&lt;=45,"36-45",
fact_orders[[#This Row],[dim_customers.Customer Age]]&lt;=55,"46-55",
TRUE,"56+"
)</f>
        <v>26-35</v>
      </c>
      <c r="X3162" t="str" cm="1">
        <f t="array" ref="X3162">_xlfn.IFS(fact_orders[[#This Row],[Original Price]]&lt;250,"Under 250", fact_orders[[#This Row],[Original Price]]&lt;500, "250-499",fact_orders[[#This Row],[Original Price]]&lt;1000,"500-999",fact_orders[[#This Row],[Original Price]]&lt;2000,"1000-1999",TRUE,"2000+")</f>
        <v>1000-1999</v>
      </c>
      <c r="Y3162" t="str" cm="1">
        <f t="array" ref="Y3162">_xlfn.IFS(fact_orders[[#This Row],[Discount%]]&lt;0.2,"10-19%",fact_orders[[#This Row],[Discount%]]&lt;0.3,"20-29%",fact_orders[[#This Row],[Discount%]]&lt;0.4,"30-39%",fact_orders[[#This Row],[Discount%]]&lt;0.5,"40-49%",TRUE,"50%+")</f>
        <v>30-39%</v>
      </c>
    </row>
    <row r="3163" spans="1:25" hidden="1" x14ac:dyDescent="0.3">
      <c r="A3163" t="s">
        <v>6579</v>
      </c>
      <c r="B3163" t="s">
        <v>3343</v>
      </c>
      <c r="C3163" t="s">
        <v>2984</v>
      </c>
      <c r="D3163" s="2">
        <v>44513</v>
      </c>
      <c r="E3163">
        <v>1527</v>
      </c>
      <c r="F3163" s="4">
        <v>0.35</v>
      </c>
      <c r="G3163" t="s">
        <v>2779</v>
      </c>
      <c r="H3163" t="s">
        <v>2895</v>
      </c>
      <c r="I3163" t="s">
        <v>1476</v>
      </c>
      <c r="J3163" t="s">
        <v>2978</v>
      </c>
      <c r="K3163" t="s">
        <v>2862</v>
      </c>
      <c r="L3163" t="s">
        <v>1347</v>
      </c>
      <c r="M3163">
        <v>5</v>
      </c>
      <c r="N3163">
        <v>33</v>
      </c>
      <c r="O3163" t="s">
        <v>3341</v>
      </c>
      <c r="P3163" t="s">
        <v>3332</v>
      </c>
      <c r="Q3163" s="7">
        <f>fact_orders[[#This Row],[Original Price]]*(1-fact_orders[[#This Row],[Discount%]])</f>
        <v>992.55000000000007</v>
      </c>
      <c r="R3163">
        <f>fact_orders[[#This Row],[Original Price]]*fact_orders[[#This Row],[Discount%]]</f>
        <v>534.44999999999993</v>
      </c>
      <c r="S3163">
        <f>YEAR(fact_orders[[#This Row],[Date]])</f>
        <v>2021</v>
      </c>
      <c r="T3163">
        <f>MONTH(fact_orders[[#This Row],[Date]])</f>
        <v>11</v>
      </c>
      <c r="U3163" t="str">
        <f>TEXT(fact_orders[[#This Row],[Date]],"mmm-yyyy")</f>
        <v>Nov-2021</v>
      </c>
      <c r="V3163" t="str">
        <f>"Q"&amp;ROUNDUP(MONTH(fact_orders[[#This Row],[Date]])/3,0)</f>
        <v>Q4</v>
      </c>
      <c r="W3163" t="str" cm="1">
        <f t="array" ref="W3163">_xlfn.IFS(
fact_orders[[#This Row],[dim_customers.Customer Age]]&lt;=25,"18-25",
fact_orders[[#This Row],[dim_customers.Customer Age]]&lt;=35,"26-35",
fact_orders[[#This Row],[dim_customers.Customer Age]]&lt;=45,"36-45",
fact_orders[[#This Row],[dim_customers.Customer Age]]&lt;=55,"46-55",
TRUE,"56+"
)</f>
        <v>26-35</v>
      </c>
      <c r="X3163" t="str" cm="1">
        <f t="array" ref="X3163">_xlfn.IFS(fact_orders[[#This Row],[Original Price]]&lt;250,"Under 250", fact_orders[[#This Row],[Original Price]]&lt;500, "250-499",fact_orders[[#This Row],[Original Price]]&lt;1000,"500-999",fact_orders[[#This Row],[Original Price]]&lt;2000,"1000-1999",TRUE,"2000+")</f>
        <v>1000-1999</v>
      </c>
      <c r="Y3163" t="str" cm="1">
        <f t="array" ref="Y3163">_xlfn.IFS(fact_orders[[#This Row],[Discount%]]&lt;0.2,"10-19%",fact_orders[[#This Row],[Discount%]]&lt;0.3,"20-29%",fact_orders[[#This Row],[Discount%]]&lt;0.4,"30-39%",fact_orders[[#This Row],[Discount%]]&lt;0.5,"40-49%",TRUE,"50%+")</f>
        <v>30-39%</v>
      </c>
    </row>
    <row r="3164" spans="1:25" hidden="1" x14ac:dyDescent="0.3">
      <c r="A3164" t="s">
        <v>6580</v>
      </c>
      <c r="B3164" t="s">
        <v>3344</v>
      </c>
      <c r="C3164" t="s">
        <v>2985</v>
      </c>
      <c r="D3164" s="2">
        <v>44199</v>
      </c>
      <c r="E3164">
        <v>1132</v>
      </c>
      <c r="F3164" s="4">
        <v>0.35</v>
      </c>
      <c r="G3164" t="s">
        <v>2779</v>
      </c>
      <c r="H3164" t="s">
        <v>2895</v>
      </c>
      <c r="I3164" t="s">
        <v>1476</v>
      </c>
      <c r="J3164" t="s">
        <v>2978</v>
      </c>
      <c r="K3164" t="s">
        <v>2862</v>
      </c>
      <c r="L3164" t="s">
        <v>1347</v>
      </c>
      <c r="M3164">
        <v>5</v>
      </c>
      <c r="N3164">
        <v>44</v>
      </c>
      <c r="O3164" t="s">
        <v>3345</v>
      </c>
      <c r="P3164" t="s">
        <v>3332</v>
      </c>
      <c r="Q3164" s="7">
        <f>fact_orders[[#This Row],[Original Price]]*(1-fact_orders[[#This Row],[Discount%]])</f>
        <v>735.80000000000007</v>
      </c>
      <c r="R3164">
        <f>fact_orders[[#This Row],[Original Price]]*fact_orders[[#This Row],[Discount%]]</f>
        <v>396.2</v>
      </c>
      <c r="S3164">
        <f>YEAR(fact_orders[[#This Row],[Date]])</f>
        <v>2021</v>
      </c>
      <c r="T3164">
        <f>MONTH(fact_orders[[#This Row],[Date]])</f>
        <v>1</v>
      </c>
      <c r="U3164" t="str">
        <f>TEXT(fact_orders[[#This Row],[Date]],"mmm-yyyy")</f>
        <v>Jan-2021</v>
      </c>
      <c r="V3164" t="str">
        <f>"Q"&amp;ROUNDUP(MONTH(fact_orders[[#This Row],[Date]])/3,0)</f>
        <v>Q1</v>
      </c>
      <c r="W3164" t="str" cm="1">
        <f t="array" ref="W3164">_xlfn.IFS(
fact_orders[[#This Row],[dim_customers.Customer Age]]&lt;=25,"18-25",
fact_orders[[#This Row],[dim_customers.Customer Age]]&lt;=35,"26-35",
fact_orders[[#This Row],[dim_customers.Customer Age]]&lt;=45,"36-45",
fact_orders[[#This Row],[dim_customers.Customer Age]]&lt;=55,"46-55",
TRUE,"56+"
)</f>
        <v>36-45</v>
      </c>
      <c r="X3164" t="str" cm="1">
        <f t="array" ref="X3164">_xlfn.IFS(fact_orders[[#This Row],[Original Price]]&lt;250,"Under 250", fact_orders[[#This Row],[Original Price]]&lt;500, "250-499",fact_orders[[#This Row],[Original Price]]&lt;1000,"500-999",fact_orders[[#This Row],[Original Price]]&lt;2000,"1000-1999",TRUE,"2000+")</f>
        <v>1000-1999</v>
      </c>
      <c r="Y3164" t="str" cm="1">
        <f t="array" ref="Y3164">_xlfn.IFS(fact_orders[[#This Row],[Discount%]]&lt;0.2,"10-19%",fact_orders[[#This Row],[Discount%]]&lt;0.3,"20-29%",fact_orders[[#This Row],[Discount%]]&lt;0.4,"30-39%",fact_orders[[#This Row],[Discount%]]&lt;0.5,"40-49%",TRUE,"50%+")</f>
        <v>30-39%</v>
      </c>
    </row>
    <row r="3165" spans="1:25" hidden="1" x14ac:dyDescent="0.3">
      <c r="A3165" t="s">
        <v>6581</v>
      </c>
      <c r="B3165" t="s">
        <v>3346</v>
      </c>
      <c r="C3165" t="s">
        <v>2986</v>
      </c>
      <c r="D3165" s="2">
        <v>44315</v>
      </c>
      <c r="E3165">
        <v>682</v>
      </c>
      <c r="F3165" s="4">
        <v>0.35</v>
      </c>
      <c r="G3165" t="s">
        <v>2779</v>
      </c>
      <c r="H3165" t="s">
        <v>2895</v>
      </c>
      <c r="I3165" t="s">
        <v>1476</v>
      </c>
      <c r="J3165" t="s">
        <v>2978</v>
      </c>
      <c r="K3165" t="s">
        <v>2862</v>
      </c>
      <c r="L3165" t="s">
        <v>196</v>
      </c>
      <c r="M3165">
        <v>4</v>
      </c>
      <c r="N3165">
        <v>45</v>
      </c>
      <c r="O3165" t="s">
        <v>3345</v>
      </c>
      <c r="P3165" t="s">
        <v>3332</v>
      </c>
      <c r="Q3165" s="7">
        <f>fact_orders[[#This Row],[Original Price]]*(1-fact_orders[[#This Row],[Discount%]])</f>
        <v>443.3</v>
      </c>
      <c r="R3165">
        <f>fact_orders[[#This Row],[Original Price]]*fact_orders[[#This Row],[Discount%]]</f>
        <v>238.7</v>
      </c>
      <c r="S3165">
        <f>YEAR(fact_orders[[#This Row],[Date]])</f>
        <v>2021</v>
      </c>
      <c r="T3165">
        <f>MONTH(fact_orders[[#This Row],[Date]])</f>
        <v>4</v>
      </c>
      <c r="U3165" t="str">
        <f>TEXT(fact_orders[[#This Row],[Date]],"mmm-yyyy")</f>
        <v>Apr-2021</v>
      </c>
      <c r="V3165" t="str">
        <f>"Q"&amp;ROUNDUP(MONTH(fact_orders[[#This Row],[Date]])/3,0)</f>
        <v>Q2</v>
      </c>
      <c r="W3165" t="str" cm="1">
        <f t="array" ref="W3165">_xlfn.IFS(
fact_orders[[#This Row],[dim_customers.Customer Age]]&lt;=25,"18-25",
fact_orders[[#This Row],[dim_customers.Customer Age]]&lt;=35,"26-35",
fact_orders[[#This Row],[dim_customers.Customer Age]]&lt;=45,"36-45",
fact_orders[[#This Row],[dim_customers.Customer Age]]&lt;=55,"46-55",
TRUE,"56+"
)</f>
        <v>36-45</v>
      </c>
      <c r="X3165" t="str" cm="1">
        <f t="array" ref="X3165">_xlfn.IFS(fact_orders[[#This Row],[Original Price]]&lt;250,"Under 250", fact_orders[[#This Row],[Original Price]]&lt;500, "250-499",fact_orders[[#This Row],[Original Price]]&lt;1000,"500-999",fact_orders[[#This Row],[Original Price]]&lt;2000,"1000-1999",TRUE,"2000+")</f>
        <v>500-999</v>
      </c>
      <c r="Y3165" t="str" cm="1">
        <f t="array" ref="Y3165">_xlfn.IFS(fact_orders[[#This Row],[Discount%]]&lt;0.2,"10-19%",fact_orders[[#This Row],[Discount%]]&lt;0.3,"20-29%",fact_orders[[#This Row],[Discount%]]&lt;0.4,"30-39%",fact_orders[[#This Row],[Discount%]]&lt;0.5,"40-49%",TRUE,"50%+")</f>
        <v>30-39%</v>
      </c>
    </row>
    <row r="3166" spans="1:25" hidden="1" x14ac:dyDescent="0.3">
      <c r="A3166" t="s">
        <v>6582</v>
      </c>
      <c r="B3166" t="s">
        <v>3347</v>
      </c>
      <c r="C3166" t="s">
        <v>2987</v>
      </c>
      <c r="D3166" s="2">
        <v>44755</v>
      </c>
      <c r="E3166">
        <v>612</v>
      </c>
      <c r="F3166" s="4">
        <v>0.35</v>
      </c>
      <c r="G3166" t="s">
        <v>2779</v>
      </c>
      <c r="H3166" t="s">
        <v>2895</v>
      </c>
      <c r="I3166" t="s">
        <v>1476</v>
      </c>
      <c r="J3166" t="s">
        <v>2978</v>
      </c>
      <c r="K3166" t="s">
        <v>2862</v>
      </c>
      <c r="L3166" t="s">
        <v>196</v>
      </c>
      <c r="M3166">
        <v>3</v>
      </c>
      <c r="N3166">
        <v>46</v>
      </c>
      <c r="O3166" t="s">
        <v>3348</v>
      </c>
      <c r="P3166" t="s">
        <v>3349</v>
      </c>
      <c r="Q3166" s="7">
        <f>fact_orders[[#This Row],[Original Price]]*(1-fact_orders[[#This Row],[Discount%]])</f>
        <v>397.8</v>
      </c>
      <c r="R3166">
        <f>fact_orders[[#This Row],[Original Price]]*fact_orders[[#This Row],[Discount%]]</f>
        <v>214.2</v>
      </c>
      <c r="S3166">
        <f>YEAR(fact_orders[[#This Row],[Date]])</f>
        <v>2022</v>
      </c>
      <c r="T3166">
        <f>MONTH(fact_orders[[#This Row],[Date]])</f>
        <v>7</v>
      </c>
      <c r="U3166" t="str">
        <f>TEXT(fact_orders[[#This Row],[Date]],"mmm-yyyy")</f>
        <v>Jul-2022</v>
      </c>
      <c r="V3166" t="str">
        <f>"Q"&amp;ROUNDUP(MONTH(fact_orders[[#This Row],[Date]])/3,0)</f>
        <v>Q3</v>
      </c>
      <c r="W3166" t="str" cm="1">
        <f t="array" ref="W3166">_xlfn.IFS(
fact_orders[[#This Row],[dim_customers.Customer Age]]&lt;=25,"18-25",
fact_orders[[#This Row],[dim_customers.Customer Age]]&lt;=35,"26-35",
fact_orders[[#This Row],[dim_customers.Customer Age]]&lt;=45,"36-45",
fact_orders[[#This Row],[dim_customers.Customer Age]]&lt;=55,"46-55",
TRUE,"56+"
)</f>
        <v>46-55</v>
      </c>
      <c r="X3166" t="str" cm="1">
        <f t="array" ref="X3166">_xlfn.IFS(fact_orders[[#This Row],[Original Price]]&lt;250,"Under 250", fact_orders[[#This Row],[Original Price]]&lt;500, "250-499",fact_orders[[#This Row],[Original Price]]&lt;1000,"500-999",fact_orders[[#This Row],[Original Price]]&lt;2000,"1000-1999",TRUE,"2000+")</f>
        <v>500-999</v>
      </c>
      <c r="Y3166" t="str" cm="1">
        <f t="array" ref="Y3166">_xlfn.IFS(fact_orders[[#This Row],[Discount%]]&lt;0.2,"10-19%",fact_orders[[#This Row],[Discount%]]&lt;0.3,"20-29%",fact_orders[[#This Row],[Discount%]]&lt;0.4,"30-39%",fact_orders[[#This Row],[Discount%]]&lt;0.5,"40-49%",TRUE,"50%+")</f>
        <v>30-39%</v>
      </c>
    </row>
    <row r="3167" spans="1:25" hidden="1" x14ac:dyDescent="0.3">
      <c r="A3167" t="s">
        <v>6583</v>
      </c>
      <c r="B3167" t="s">
        <v>3350</v>
      </c>
      <c r="C3167" t="s">
        <v>2988</v>
      </c>
      <c r="D3167" s="2">
        <v>44569</v>
      </c>
      <c r="E3167">
        <v>790</v>
      </c>
      <c r="F3167" s="4">
        <v>0.35</v>
      </c>
      <c r="G3167" t="s">
        <v>2779</v>
      </c>
      <c r="H3167" t="s">
        <v>2895</v>
      </c>
      <c r="I3167" t="s">
        <v>1476</v>
      </c>
      <c r="J3167" t="s">
        <v>2978</v>
      </c>
      <c r="K3167" t="s">
        <v>2862</v>
      </c>
      <c r="L3167" t="s">
        <v>196</v>
      </c>
      <c r="M3167">
        <v>5</v>
      </c>
      <c r="N3167">
        <v>47</v>
      </c>
      <c r="O3167" t="s">
        <v>3348</v>
      </c>
      <c r="P3167" t="s">
        <v>3349</v>
      </c>
      <c r="Q3167" s="7">
        <f>fact_orders[[#This Row],[Original Price]]*(1-fact_orders[[#This Row],[Discount%]])</f>
        <v>513.5</v>
      </c>
      <c r="R3167">
        <f>fact_orders[[#This Row],[Original Price]]*fact_orders[[#This Row],[Discount%]]</f>
        <v>276.5</v>
      </c>
      <c r="S3167">
        <f>YEAR(fact_orders[[#This Row],[Date]])</f>
        <v>2022</v>
      </c>
      <c r="T3167">
        <f>MONTH(fact_orders[[#This Row],[Date]])</f>
        <v>1</v>
      </c>
      <c r="U3167" t="str">
        <f>TEXT(fact_orders[[#This Row],[Date]],"mmm-yyyy")</f>
        <v>Jan-2022</v>
      </c>
      <c r="V3167" t="str">
        <f>"Q"&amp;ROUNDUP(MONTH(fact_orders[[#This Row],[Date]])/3,0)</f>
        <v>Q1</v>
      </c>
      <c r="W3167" t="str" cm="1">
        <f t="array" ref="W3167">_xlfn.IFS(
fact_orders[[#This Row],[dim_customers.Customer Age]]&lt;=25,"18-25",
fact_orders[[#This Row],[dim_customers.Customer Age]]&lt;=35,"26-35",
fact_orders[[#This Row],[dim_customers.Customer Age]]&lt;=45,"36-45",
fact_orders[[#This Row],[dim_customers.Customer Age]]&lt;=55,"46-55",
TRUE,"56+"
)</f>
        <v>46-55</v>
      </c>
      <c r="X3167" t="str" cm="1">
        <f t="array" ref="X3167">_xlfn.IFS(fact_orders[[#This Row],[Original Price]]&lt;250,"Under 250", fact_orders[[#This Row],[Original Price]]&lt;500, "250-499",fact_orders[[#This Row],[Original Price]]&lt;1000,"500-999",fact_orders[[#This Row],[Original Price]]&lt;2000,"1000-1999",TRUE,"2000+")</f>
        <v>500-999</v>
      </c>
      <c r="Y3167" t="str" cm="1">
        <f t="array" ref="Y3167">_xlfn.IFS(fact_orders[[#This Row],[Discount%]]&lt;0.2,"10-19%",fact_orders[[#This Row],[Discount%]]&lt;0.3,"20-29%",fact_orders[[#This Row],[Discount%]]&lt;0.4,"30-39%",fact_orders[[#This Row],[Discount%]]&lt;0.5,"40-49%",TRUE,"50%+")</f>
        <v>30-39%</v>
      </c>
    </row>
    <row r="3168" spans="1:25" hidden="1" x14ac:dyDescent="0.3">
      <c r="A3168" t="s">
        <v>6584</v>
      </c>
      <c r="B3168" t="s">
        <v>3351</v>
      </c>
      <c r="C3168" t="s">
        <v>2989</v>
      </c>
      <c r="D3168" s="2">
        <v>44861</v>
      </c>
      <c r="E3168">
        <v>762</v>
      </c>
      <c r="F3168" s="4">
        <v>0.35</v>
      </c>
      <c r="G3168" t="s">
        <v>2779</v>
      </c>
      <c r="H3168" t="s">
        <v>2895</v>
      </c>
      <c r="I3168" t="s">
        <v>1476</v>
      </c>
      <c r="J3168" t="s">
        <v>2978</v>
      </c>
      <c r="K3168" t="s">
        <v>2862</v>
      </c>
      <c r="L3168" t="s">
        <v>196</v>
      </c>
      <c r="M3168">
        <v>4</v>
      </c>
      <c r="N3168">
        <v>48</v>
      </c>
      <c r="O3168" t="s">
        <v>3348</v>
      </c>
      <c r="P3168" t="s">
        <v>3349</v>
      </c>
      <c r="Q3168" s="7">
        <f>fact_orders[[#This Row],[Original Price]]*(1-fact_orders[[#This Row],[Discount%]])</f>
        <v>495.3</v>
      </c>
      <c r="R3168">
        <f>fact_orders[[#This Row],[Original Price]]*fact_orders[[#This Row],[Discount%]]</f>
        <v>266.7</v>
      </c>
      <c r="S3168">
        <f>YEAR(fact_orders[[#This Row],[Date]])</f>
        <v>2022</v>
      </c>
      <c r="T3168">
        <f>MONTH(fact_orders[[#This Row],[Date]])</f>
        <v>10</v>
      </c>
      <c r="U3168" t="str">
        <f>TEXT(fact_orders[[#This Row],[Date]],"mmm-yyyy")</f>
        <v>Oct-2022</v>
      </c>
      <c r="V3168" t="str">
        <f>"Q"&amp;ROUNDUP(MONTH(fact_orders[[#This Row],[Date]])/3,0)</f>
        <v>Q4</v>
      </c>
      <c r="W3168" t="str" cm="1">
        <f t="array" ref="W3168">_xlfn.IFS(
fact_orders[[#This Row],[dim_customers.Customer Age]]&lt;=25,"18-25",
fact_orders[[#This Row],[dim_customers.Customer Age]]&lt;=35,"26-35",
fact_orders[[#This Row],[dim_customers.Customer Age]]&lt;=45,"36-45",
fact_orders[[#This Row],[dim_customers.Customer Age]]&lt;=55,"46-55",
TRUE,"56+"
)</f>
        <v>46-55</v>
      </c>
      <c r="X3168" t="str" cm="1">
        <f t="array" ref="X3168">_xlfn.IFS(fact_orders[[#This Row],[Original Price]]&lt;250,"Under 250", fact_orders[[#This Row],[Original Price]]&lt;500, "250-499",fact_orders[[#This Row],[Original Price]]&lt;1000,"500-999",fact_orders[[#This Row],[Original Price]]&lt;2000,"1000-1999",TRUE,"2000+")</f>
        <v>500-999</v>
      </c>
      <c r="Y3168" t="str" cm="1">
        <f t="array" ref="Y3168">_xlfn.IFS(fact_orders[[#This Row],[Discount%]]&lt;0.2,"10-19%",fact_orders[[#This Row],[Discount%]]&lt;0.3,"20-29%",fact_orders[[#This Row],[Discount%]]&lt;0.4,"30-39%",fact_orders[[#This Row],[Discount%]]&lt;0.5,"40-49%",TRUE,"50%+")</f>
        <v>30-39%</v>
      </c>
    </row>
    <row r="3169" spans="1:25" hidden="1" x14ac:dyDescent="0.3">
      <c r="A3169" t="s">
        <v>6585</v>
      </c>
      <c r="B3169" t="s">
        <v>3352</v>
      </c>
      <c r="C3169" t="s">
        <v>2990</v>
      </c>
      <c r="D3169" s="2">
        <v>44929</v>
      </c>
      <c r="E3169">
        <v>1644</v>
      </c>
      <c r="F3169" s="4">
        <v>0.4</v>
      </c>
      <c r="G3169" t="s">
        <v>2779</v>
      </c>
      <c r="H3169" t="s">
        <v>2895</v>
      </c>
      <c r="I3169" t="s">
        <v>1476</v>
      </c>
      <c r="J3169" t="s">
        <v>2978</v>
      </c>
      <c r="K3169" t="s">
        <v>2862</v>
      </c>
      <c r="L3169" t="s">
        <v>196</v>
      </c>
      <c r="M3169">
        <v>3</v>
      </c>
      <c r="N3169">
        <v>49</v>
      </c>
      <c r="O3169" t="s">
        <v>3348</v>
      </c>
      <c r="P3169" t="s">
        <v>3349</v>
      </c>
      <c r="Q3169" s="7">
        <f>fact_orders[[#This Row],[Original Price]]*(1-fact_orders[[#This Row],[Discount%]])</f>
        <v>986.4</v>
      </c>
      <c r="R3169">
        <f>fact_orders[[#This Row],[Original Price]]*fact_orders[[#This Row],[Discount%]]</f>
        <v>657.6</v>
      </c>
      <c r="S3169">
        <f>YEAR(fact_orders[[#This Row],[Date]])</f>
        <v>2023</v>
      </c>
      <c r="T3169">
        <f>MONTH(fact_orders[[#This Row],[Date]])</f>
        <v>1</v>
      </c>
      <c r="U3169" t="str">
        <f>TEXT(fact_orders[[#This Row],[Date]],"mmm-yyyy")</f>
        <v>Jan-2023</v>
      </c>
      <c r="V3169" t="str">
        <f>"Q"&amp;ROUNDUP(MONTH(fact_orders[[#This Row],[Date]])/3,0)</f>
        <v>Q1</v>
      </c>
      <c r="W3169" t="str" cm="1">
        <f t="array" ref="W3169">_xlfn.IFS(
fact_orders[[#This Row],[dim_customers.Customer Age]]&lt;=25,"18-25",
fact_orders[[#This Row],[dim_customers.Customer Age]]&lt;=35,"26-35",
fact_orders[[#This Row],[dim_customers.Customer Age]]&lt;=45,"36-45",
fact_orders[[#This Row],[dim_customers.Customer Age]]&lt;=55,"46-55",
TRUE,"56+"
)</f>
        <v>46-55</v>
      </c>
      <c r="X3169" t="str" cm="1">
        <f t="array" ref="X3169">_xlfn.IFS(fact_orders[[#This Row],[Original Price]]&lt;250,"Under 250", fact_orders[[#This Row],[Original Price]]&lt;500, "250-499",fact_orders[[#This Row],[Original Price]]&lt;1000,"500-999",fact_orders[[#This Row],[Original Price]]&lt;2000,"1000-1999",TRUE,"2000+")</f>
        <v>1000-1999</v>
      </c>
      <c r="Y3169" t="str" cm="1">
        <f t="array" ref="Y3169">_xlfn.IFS(fact_orders[[#This Row],[Discount%]]&lt;0.2,"10-19%",fact_orders[[#This Row],[Discount%]]&lt;0.3,"20-29%",fact_orders[[#This Row],[Discount%]]&lt;0.4,"30-39%",fact_orders[[#This Row],[Discount%]]&lt;0.5,"40-49%",TRUE,"50%+")</f>
        <v>40-49%</v>
      </c>
    </row>
    <row r="3170" spans="1:25" hidden="1" x14ac:dyDescent="0.3">
      <c r="A3170" t="s">
        <v>6586</v>
      </c>
      <c r="B3170" t="s">
        <v>3353</v>
      </c>
      <c r="C3170" t="s">
        <v>2991</v>
      </c>
      <c r="D3170" s="2">
        <v>44286</v>
      </c>
      <c r="E3170">
        <v>1527</v>
      </c>
      <c r="F3170" s="4">
        <v>0.4</v>
      </c>
      <c r="G3170" t="s">
        <v>2779</v>
      </c>
      <c r="H3170" t="s">
        <v>2895</v>
      </c>
      <c r="I3170" t="s">
        <v>1476</v>
      </c>
      <c r="J3170" t="s">
        <v>1523</v>
      </c>
      <c r="K3170" t="s">
        <v>2795</v>
      </c>
      <c r="L3170" t="s">
        <v>29</v>
      </c>
      <c r="M3170">
        <v>5</v>
      </c>
      <c r="N3170">
        <v>17</v>
      </c>
      <c r="O3170" t="s">
        <v>3354</v>
      </c>
      <c r="P3170" t="s">
        <v>3349</v>
      </c>
      <c r="Q3170" s="7">
        <f>fact_orders[[#This Row],[Original Price]]*(1-fact_orders[[#This Row],[Discount%]])</f>
        <v>916.19999999999993</v>
      </c>
      <c r="R3170">
        <f>fact_orders[[#This Row],[Original Price]]*fact_orders[[#This Row],[Discount%]]</f>
        <v>610.80000000000007</v>
      </c>
      <c r="S3170">
        <f>YEAR(fact_orders[[#This Row],[Date]])</f>
        <v>2021</v>
      </c>
      <c r="T3170">
        <f>MONTH(fact_orders[[#This Row],[Date]])</f>
        <v>3</v>
      </c>
      <c r="U3170" t="str">
        <f>TEXT(fact_orders[[#This Row],[Date]],"mmm-yyyy")</f>
        <v>Mar-2021</v>
      </c>
      <c r="V3170" t="str">
        <f>"Q"&amp;ROUNDUP(MONTH(fact_orders[[#This Row],[Date]])/3,0)</f>
        <v>Q1</v>
      </c>
      <c r="W3170" t="str" cm="1">
        <f t="array" ref="W3170">_xlfn.IFS(
fact_orders[[#This Row],[dim_customers.Customer Age]]&lt;=25,"18-25",
fact_orders[[#This Row],[dim_customers.Customer Age]]&lt;=35,"26-35",
fact_orders[[#This Row],[dim_customers.Customer Age]]&lt;=45,"36-45",
fact_orders[[#This Row],[dim_customers.Customer Age]]&lt;=55,"46-55",
TRUE,"56+"
)</f>
        <v>18-25</v>
      </c>
      <c r="X3170" t="str" cm="1">
        <f t="array" ref="X3170">_xlfn.IFS(fact_orders[[#This Row],[Original Price]]&lt;250,"Under 250", fact_orders[[#This Row],[Original Price]]&lt;500, "250-499",fact_orders[[#This Row],[Original Price]]&lt;1000,"500-999",fact_orders[[#This Row],[Original Price]]&lt;2000,"1000-1999",TRUE,"2000+")</f>
        <v>1000-1999</v>
      </c>
      <c r="Y3170" t="str" cm="1">
        <f t="array" ref="Y3170">_xlfn.IFS(fact_orders[[#This Row],[Discount%]]&lt;0.2,"10-19%",fact_orders[[#This Row],[Discount%]]&lt;0.3,"20-29%",fact_orders[[#This Row],[Discount%]]&lt;0.4,"30-39%",fact_orders[[#This Row],[Discount%]]&lt;0.5,"40-49%",TRUE,"50%+")</f>
        <v>40-49%</v>
      </c>
    </row>
    <row r="3171" spans="1:25" hidden="1" x14ac:dyDescent="0.3">
      <c r="A3171" t="s">
        <v>6587</v>
      </c>
      <c r="B3171" t="s">
        <v>3355</v>
      </c>
      <c r="C3171" t="s">
        <v>2992</v>
      </c>
      <c r="D3171" s="2">
        <v>44458</v>
      </c>
      <c r="E3171">
        <v>761</v>
      </c>
      <c r="F3171" s="4">
        <v>0.15</v>
      </c>
      <c r="G3171" t="s">
        <v>2779</v>
      </c>
      <c r="H3171" t="s">
        <v>2895</v>
      </c>
      <c r="I3171" t="s">
        <v>1476</v>
      </c>
      <c r="J3171" t="s">
        <v>1523</v>
      </c>
      <c r="K3171" t="s">
        <v>2795</v>
      </c>
      <c r="L3171" t="s">
        <v>29</v>
      </c>
      <c r="M3171">
        <v>5</v>
      </c>
      <c r="N3171">
        <v>18</v>
      </c>
      <c r="O3171" t="s">
        <v>3354</v>
      </c>
      <c r="P3171" t="s">
        <v>3349</v>
      </c>
      <c r="Q3171" s="7">
        <f>fact_orders[[#This Row],[Original Price]]*(1-fact_orders[[#This Row],[Discount%]])</f>
        <v>646.85</v>
      </c>
      <c r="R3171">
        <f>fact_orders[[#This Row],[Original Price]]*fact_orders[[#This Row],[Discount%]]</f>
        <v>114.14999999999999</v>
      </c>
      <c r="S3171">
        <f>YEAR(fact_orders[[#This Row],[Date]])</f>
        <v>2021</v>
      </c>
      <c r="T3171">
        <f>MONTH(fact_orders[[#This Row],[Date]])</f>
        <v>9</v>
      </c>
      <c r="U3171" t="str">
        <f>TEXT(fact_orders[[#This Row],[Date]],"mmm-yyyy")</f>
        <v>Sep-2021</v>
      </c>
      <c r="V3171" t="str">
        <f>"Q"&amp;ROUNDUP(MONTH(fact_orders[[#This Row],[Date]])/3,0)</f>
        <v>Q3</v>
      </c>
      <c r="W3171" t="str" cm="1">
        <f t="array" ref="W3171">_xlfn.IFS(
fact_orders[[#This Row],[dim_customers.Customer Age]]&lt;=25,"18-25",
fact_orders[[#This Row],[dim_customers.Customer Age]]&lt;=35,"26-35",
fact_orders[[#This Row],[dim_customers.Customer Age]]&lt;=45,"36-45",
fact_orders[[#This Row],[dim_customers.Customer Age]]&lt;=55,"46-55",
TRUE,"56+"
)</f>
        <v>18-25</v>
      </c>
      <c r="X3171" t="str" cm="1">
        <f t="array" ref="X3171">_xlfn.IFS(fact_orders[[#This Row],[Original Price]]&lt;250,"Under 250", fact_orders[[#This Row],[Original Price]]&lt;500, "250-499",fact_orders[[#This Row],[Original Price]]&lt;1000,"500-999",fact_orders[[#This Row],[Original Price]]&lt;2000,"1000-1999",TRUE,"2000+")</f>
        <v>500-999</v>
      </c>
      <c r="Y3171" t="str" cm="1">
        <f t="array" ref="Y3171">_xlfn.IFS(fact_orders[[#This Row],[Discount%]]&lt;0.2,"10-19%",fact_orders[[#This Row],[Discount%]]&lt;0.3,"20-29%",fact_orders[[#This Row],[Discount%]]&lt;0.4,"30-39%",fact_orders[[#This Row],[Discount%]]&lt;0.5,"40-49%",TRUE,"50%+")</f>
        <v>10-19%</v>
      </c>
    </row>
    <row r="3172" spans="1:25" hidden="1" x14ac:dyDescent="0.3">
      <c r="A3172" t="s">
        <v>6588</v>
      </c>
      <c r="B3172" t="s">
        <v>3356</v>
      </c>
      <c r="C3172" t="s">
        <v>2993</v>
      </c>
      <c r="D3172" s="2">
        <v>44749</v>
      </c>
      <c r="E3172">
        <v>872</v>
      </c>
      <c r="F3172" s="4">
        <v>0.15</v>
      </c>
      <c r="G3172" t="s">
        <v>2779</v>
      </c>
      <c r="H3172" t="s">
        <v>2895</v>
      </c>
      <c r="I3172" t="s">
        <v>1476</v>
      </c>
      <c r="J3172" t="s">
        <v>1523</v>
      </c>
      <c r="K3172" t="s">
        <v>2795</v>
      </c>
      <c r="L3172" t="s">
        <v>29</v>
      </c>
      <c r="M3172">
        <v>4</v>
      </c>
      <c r="N3172">
        <v>19</v>
      </c>
      <c r="O3172" t="s">
        <v>3354</v>
      </c>
      <c r="P3172" t="s">
        <v>3349</v>
      </c>
      <c r="Q3172" s="7">
        <f>fact_orders[[#This Row],[Original Price]]*(1-fact_orders[[#This Row],[Discount%]])</f>
        <v>741.19999999999993</v>
      </c>
      <c r="R3172">
        <f>fact_orders[[#This Row],[Original Price]]*fact_orders[[#This Row],[Discount%]]</f>
        <v>130.79999999999998</v>
      </c>
      <c r="S3172">
        <f>YEAR(fact_orders[[#This Row],[Date]])</f>
        <v>2022</v>
      </c>
      <c r="T3172">
        <f>MONTH(fact_orders[[#This Row],[Date]])</f>
        <v>7</v>
      </c>
      <c r="U3172" t="str">
        <f>TEXT(fact_orders[[#This Row],[Date]],"mmm-yyyy")</f>
        <v>Jul-2022</v>
      </c>
      <c r="V3172" t="str">
        <f>"Q"&amp;ROUNDUP(MONTH(fact_orders[[#This Row],[Date]])/3,0)</f>
        <v>Q3</v>
      </c>
      <c r="W3172" t="str" cm="1">
        <f t="array" ref="W3172">_xlfn.IFS(
fact_orders[[#This Row],[dim_customers.Customer Age]]&lt;=25,"18-25",
fact_orders[[#This Row],[dim_customers.Customer Age]]&lt;=35,"26-35",
fact_orders[[#This Row],[dim_customers.Customer Age]]&lt;=45,"36-45",
fact_orders[[#This Row],[dim_customers.Customer Age]]&lt;=55,"46-55",
TRUE,"56+"
)</f>
        <v>18-25</v>
      </c>
      <c r="X3172" t="str" cm="1">
        <f t="array" ref="X3172">_xlfn.IFS(fact_orders[[#This Row],[Original Price]]&lt;250,"Under 250", fact_orders[[#This Row],[Original Price]]&lt;500, "250-499",fact_orders[[#This Row],[Original Price]]&lt;1000,"500-999",fact_orders[[#This Row],[Original Price]]&lt;2000,"1000-1999",TRUE,"2000+")</f>
        <v>500-999</v>
      </c>
      <c r="Y3172" t="str" cm="1">
        <f t="array" ref="Y3172">_xlfn.IFS(fact_orders[[#This Row],[Discount%]]&lt;0.2,"10-19%",fact_orders[[#This Row],[Discount%]]&lt;0.3,"20-29%",fact_orders[[#This Row],[Discount%]]&lt;0.4,"30-39%",fact_orders[[#This Row],[Discount%]]&lt;0.5,"40-49%",TRUE,"50%+")</f>
        <v>10-19%</v>
      </c>
    </row>
    <row r="3173" spans="1:25" hidden="1" x14ac:dyDescent="0.3">
      <c r="A3173" t="s">
        <v>6589</v>
      </c>
      <c r="B3173" t="s">
        <v>3357</v>
      </c>
      <c r="C3173" t="s">
        <v>2994</v>
      </c>
      <c r="D3173" s="2">
        <v>44356</v>
      </c>
      <c r="E3173">
        <v>1389</v>
      </c>
      <c r="F3173" s="4">
        <v>0.15</v>
      </c>
      <c r="G3173" t="s">
        <v>2779</v>
      </c>
      <c r="H3173" t="s">
        <v>2895</v>
      </c>
      <c r="I3173" t="s">
        <v>1476</v>
      </c>
      <c r="J3173" t="s">
        <v>1523</v>
      </c>
      <c r="K3173" t="s">
        <v>2795</v>
      </c>
      <c r="L3173" t="s">
        <v>29</v>
      </c>
      <c r="M3173">
        <v>2</v>
      </c>
      <c r="N3173">
        <v>20</v>
      </c>
      <c r="O3173" t="s">
        <v>3354</v>
      </c>
      <c r="P3173" t="s">
        <v>3349</v>
      </c>
      <c r="Q3173" s="7">
        <f>fact_orders[[#This Row],[Original Price]]*(1-fact_orders[[#This Row],[Discount%]])</f>
        <v>1180.6499999999999</v>
      </c>
      <c r="R3173">
        <f>fact_orders[[#This Row],[Original Price]]*fact_orders[[#This Row],[Discount%]]</f>
        <v>208.35</v>
      </c>
      <c r="S3173">
        <f>YEAR(fact_orders[[#This Row],[Date]])</f>
        <v>2021</v>
      </c>
      <c r="T3173">
        <f>MONTH(fact_orders[[#This Row],[Date]])</f>
        <v>6</v>
      </c>
      <c r="U3173" t="str">
        <f>TEXT(fact_orders[[#This Row],[Date]],"mmm-yyyy")</f>
        <v>Jun-2021</v>
      </c>
      <c r="V3173" t="str">
        <f>"Q"&amp;ROUNDUP(MONTH(fact_orders[[#This Row],[Date]])/3,0)</f>
        <v>Q2</v>
      </c>
      <c r="W3173" t="str" cm="1">
        <f t="array" ref="W3173">_xlfn.IFS(
fact_orders[[#This Row],[dim_customers.Customer Age]]&lt;=25,"18-25",
fact_orders[[#This Row],[dim_customers.Customer Age]]&lt;=35,"26-35",
fact_orders[[#This Row],[dim_customers.Customer Age]]&lt;=45,"36-45",
fact_orders[[#This Row],[dim_customers.Customer Age]]&lt;=55,"46-55",
TRUE,"56+"
)</f>
        <v>18-25</v>
      </c>
      <c r="X3173" t="str" cm="1">
        <f t="array" ref="X3173">_xlfn.IFS(fact_orders[[#This Row],[Original Price]]&lt;250,"Under 250", fact_orders[[#This Row],[Original Price]]&lt;500, "250-499",fact_orders[[#This Row],[Original Price]]&lt;1000,"500-999",fact_orders[[#This Row],[Original Price]]&lt;2000,"1000-1999",TRUE,"2000+")</f>
        <v>1000-1999</v>
      </c>
      <c r="Y3173" t="str" cm="1">
        <f t="array" ref="Y3173">_xlfn.IFS(fact_orders[[#This Row],[Discount%]]&lt;0.2,"10-19%",fact_orders[[#This Row],[Discount%]]&lt;0.3,"20-29%",fact_orders[[#This Row],[Discount%]]&lt;0.4,"30-39%",fact_orders[[#This Row],[Discount%]]&lt;0.5,"40-49%",TRUE,"50%+")</f>
        <v>10-19%</v>
      </c>
    </row>
    <row r="3174" spans="1:25" hidden="1" x14ac:dyDescent="0.3">
      <c r="A3174" t="s">
        <v>6590</v>
      </c>
      <c r="B3174" t="s">
        <v>3358</v>
      </c>
      <c r="C3174" t="s">
        <v>2995</v>
      </c>
      <c r="D3174" s="2">
        <v>44353</v>
      </c>
      <c r="E3174">
        <v>1965</v>
      </c>
      <c r="F3174" s="4">
        <v>0.35</v>
      </c>
      <c r="G3174" t="s">
        <v>2779</v>
      </c>
      <c r="H3174" t="s">
        <v>2895</v>
      </c>
      <c r="I3174" t="s">
        <v>1476</v>
      </c>
      <c r="J3174" t="s">
        <v>1523</v>
      </c>
      <c r="K3174" t="s">
        <v>2795</v>
      </c>
      <c r="L3174" t="s">
        <v>184</v>
      </c>
      <c r="M3174">
        <v>3</v>
      </c>
      <c r="N3174">
        <v>21</v>
      </c>
      <c r="O3174" t="s">
        <v>3359</v>
      </c>
      <c r="P3174" t="s">
        <v>3349</v>
      </c>
      <c r="Q3174" s="7">
        <f>fact_orders[[#This Row],[Original Price]]*(1-fact_orders[[#This Row],[Discount%]])</f>
        <v>1277.25</v>
      </c>
      <c r="R3174">
        <f>fact_orders[[#This Row],[Original Price]]*fact_orders[[#This Row],[Discount%]]</f>
        <v>687.75</v>
      </c>
      <c r="S3174">
        <f>YEAR(fact_orders[[#This Row],[Date]])</f>
        <v>2021</v>
      </c>
      <c r="T3174">
        <f>MONTH(fact_orders[[#This Row],[Date]])</f>
        <v>6</v>
      </c>
      <c r="U3174" t="str">
        <f>TEXT(fact_orders[[#This Row],[Date]],"mmm-yyyy")</f>
        <v>Jun-2021</v>
      </c>
      <c r="V3174" t="str">
        <f>"Q"&amp;ROUNDUP(MONTH(fact_orders[[#This Row],[Date]])/3,0)</f>
        <v>Q2</v>
      </c>
      <c r="W3174" t="str" cm="1">
        <f t="array" ref="W3174">_xlfn.IFS(
fact_orders[[#This Row],[dim_customers.Customer Age]]&lt;=25,"18-25",
fact_orders[[#This Row],[dim_customers.Customer Age]]&lt;=35,"26-35",
fact_orders[[#This Row],[dim_customers.Customer Age]]&lt;=45,"36-45",
fact_orders[[#This Row],[dim_customers.Customer Age]]&lt;=55,"46-55",
TRUE,"56+"
)</f>
        <v>18-25</v>
      </c>
      <c r="X3174" t="str" cm="1">
        <f t="array" ref="X3174">_xlfn.IFS(fact_orders[[#This Row],[Original Price]]&lt;250,"Under 250", fact_orders[[#This Row],[Original Price]]&lt;500, "250-499",fact_orders[[#This Row],[Original Price]]&lt;1000,"500-999",fact_orders[[#This Row],[Original Price]]&lt;2000,"1000-1999",TRUE,"2000+")</f>
        <v>1000-1999</v>
      </c>
      <c r="Y3174" t="str" cm="1">
        <f t="array" ref="Y3174">_xlfn.IFS(fact_orders[[#This Row],[Discount%]]&lt;0.2,"10-19%",fact_orders[[#This Row],[Discount%]]&lt;0.3,"20-29%",fact_orders[[#This Row],[Discount%]]&lt;0.4,"30-39%",fact_orders[[#This Row],[Discount%]]&lt;0.5,"40-49%",TRUE,"50%+")</f>
        <v>30-39%</v>
      </c>
    </row>
    <row r="3175" spans="1:25" hidden="1" x14ac:dyDescent="0.3">
      <c r="A3175" t="s">
        <v>6591</v>
      </c>
      <c r="B3175" t="s">
        <v>3360</v>
      </c>
      <c r="C3175" t="s">
        <v>2996</v>
      </c>
      <c r="D3175" s="2">
        <v>44563</v>
      </c>
      <c r="E3175">
        <v>1149</v>
      </c>
      <c r="F3175" s="4">
        <v>0.35</v>
      </c>
      <c r="G3175" t="s">
        <v>2779</v>
      </c>
      <c r="H3175" t="s">
        <v>2895</v>
      </c>
      <c r="I3175" t="s">
        <v>1476</v>
      </c>
      <c r="J3175" t="s">
        <v>1523</v>
      </c>
      <c r="K3175" t="s">
        <v>2795</v>
      </c>
      <c r="L3175" t="s">
        <v>184</v>
      </c>
      <c r="M3175">
        <v>4</v>
      </c>
      <c r="N3175">
        <v>22</v>
      </c>
      <c r="O3175" t="s">
        <v>3359</v>
      </c>
      <c r="P3175" t="s">
        <v>3349</v>
      </c>
      <c r="Q3175" s="7">
        <f>fact_orders[[#This Row],[Original Price]]*(1-fact_orders[[#This Row],[Discount%]])</f>
        <v>746.85</v>
      </c>
      <c r="R3175">
        <f>fact_orders[[#This Row],[Original Price]]*fact_orders[[#This Row],[Discount%]]</f>
        <v>402.15</v>
      </c>
      <c r="S3175">
        <f>YEAR(fact_orders[[#This Row],[Date]])</f>
        <v>2022</v>
      </c>
      <c r="T3175">
        <f>MONTH(fact_orders[[#This Row],[Date]])</f>
        <v>1</v>
      </c>
      <c r="U3175" t="str">
        <f>TEXT(fact_orders[[#This Row],[Date]],"mmm-yyyy")</f>
        <v>Jan-2022</v>
      </c>
      <c r="V3175" t="str">
        <f>"Q"&amp;ROUNDUP(MONTH(fact_orders[[#This Row],[Date]])/3,0)</f>
        <v>Q1</v>
      </c>
      <c r="W3175" t="str" cm="1">
        <f t="array" ref="W3175">_xlfn.IFS(
fact_orders[[#This Row],[dim_customers.Customer Age]]&lt;=25,"18-25",
fact_orders[[#This Row],[dim_customers.Customer Age]]&lt;=35,"26-35",
fact_orders[[#This Row],[dim_customers.Customer Age]]&lt;=45,"36-45",
fact_orders[[#This Row],[dim_customers.Customer Age]]&lt;=55,"46-55",
TRUE,"56+"
)</f>
        <v>18-25</v>
      </c>
      <c r="X3175" t="str" cm="1">
        <f t="array" ref="X3175">_xlfn.IFS(fact_orders[[#This Row],[Original Price]]&lt;250,"Under 250", fact_orders[[#This Row],[Original Price]]&lt;500, "250-499",fact_orders[[#This Row],[Original Price]]&lt;1000,"500-999",fact_orders[[#This Row],[Original Price]]&lt;2000,"1000-1999",TRUE,"2000+")</f>
        <v>1000-1999</v>
      </c>
      <c r="Y3175" t="str" cm="1">
        <f t="array" ref="Y3175">_xlfn.IFS(fact_orders[[#This Row],[Discount%]]&lt;0.2,"10-19%",fact_orders[[#This Row],[Discount%]]&lt;0.3,"20-29%",fact_orders[[#This Row],[Discount%]]&lt;0.4,"30-39%",fact_orders[[#This Row],[Discount%]]&lt;0.5,"40-49%",TRUE,"50%+")</f>
        <v>30-39%</v>
      </c>
    </row>
    <row r="3176" spans="1:25" hidden="1" x14ac:dyDescent="0.3">
      <c r="A3176" t="s">
        <v>6592</v>
      </c>
      <c r="B3176" t="s">
        <v>3361</v>
      </c>
      <c r="C3176" t="s">
        <v>2997</v>
      </c>
      <c r="D3176" s="2">
        <v>44214</v>
      </c>
      <c r="E3176">
        <v>734</v>
      </c>
      <c r="F3176" s="4">
        <v>0.35</v>
      </c>
      <c r="G3176" t="s">
        <v>2779</v>
      </c>
      <c r="H3176" t="s">
        <v>2895</v>
      </c>
      <c r="I3176" t="s">
        <v>1476</v>
      </c>
      <c r="J3176" t="s">
        <v>1234</v>
      </c>
      <c r="K3176" t="s">
        <v>2795</v>
      </c>
      <c r="L3176" t="s">
        <v>184</v>
      </c>
      <c r="M3176">
        <v>5</v>
      </c>
      <c r="N3176">
        <v>16</v>
      </c>
      <c r="O3176" t="s">
        <v>3362</v>
      </c>
      <c r="P3176" t="s">
        <v>3363</v>
      </c>
      <c r="Q3176" s="7">
        <f>fact_orders[[#This Row],[Original Price]]*(1-fact_orders[[#This Row],[Discount%]])</f>
        <v>477.1</v>
      </c>
      <c r="R3176">
        <f>fact_orders[[#This Row],[Original Price]]*fact_orders[[#This Row],[Discount%]]</f>
        <v>256.89999999999998</v>
      </c>
      <c r="S3176">
        <f>YEAR(fact_orders[[#This Row],[Date]])</f>
        <v>2021</v>
      </c>
      <c r="T3176">
        <f>MONTH(fact_orders[[#This Row],[Date]])</f>
        <v>1</v>
      </c>
      <c r="U3176" t="str">
        <f>TEXT(fact_orders[[#This Row],[Date]],"mmm-yyyy")</f>
        <v>Jan-2021</v>
      </c>
      <c r="V3176" t="str">
        <f>"Q"&amp;ROUNDUP(MONTH(fact_orders[[#This Row],[Date]])/3,0)</f>
        <v>Q1</v>
      </c>
      <c r="W3176" t="str" cm="1">
        <f t="array" ref="W3176">_xlfn.IFS(
fact_orders[[#This Row],[dim_customers.Customer Age]]&lt;=25,"18-25",
fact_orders[[#This Row],[dim_customers.Customer Age]]&lt;=35,"26-35",
fact_orders[[#This Row],[dim_customers.Customer Age]]&lt;=45,"36-45",
fact_orders[[#This Row],[dim_customers.Customer Age]]&lt;=55,"46-55",
TRUE,"56+"
)</f>
        <v>18-25</v>
      </c>
      <c r="X3176" t="str" cm="1">
        <f t="array" ref="X3176">_xlfn.IFS(fact_orders[[#This Row],[Original Price]]&lt;250,"Under 250", fact_orders[[#This Row],[Original Price]]&lt;500, "250-499",fact_orders[[#This Row],[Original Price]]&lt;1000,"500-999",fact_orders[[#This Row],[Original Price]]&lt;2000,"1000-1999",TRUE,"2000+")</f>
        <v>500-999</v>
      </c>
      <c r="Y3176" t="str" cm="1">
        <f t="array" ref="Y3176">_xlfn.IFS(fact_orders[[#This Row],[Discount%]]&lt;0.2,"10-19%",fact_orders[[#This Row],[Discount%]]&lt;0.3,"20-29%",fact_orders[[#This Row],[Discount%]]&lt;0.4,"30-39%",fact_orders[[#This Row],[Discount%]]&lt;0.5,"40-49%",TRUE,"50%+")</f>
        <v>30-39%</v>
      </c>
    </row>
    <row r="3177" spans="1:25" hidden="1" x14ac:dyDescent="0.3">
      <c r="A3177" t="s">
        <v>6593</v>
      </c>
      <c r="B3177" t="s">
        <v>3364</v>
      </c>
      <c r="C3177" t="s">
        <v>2998</v>
      </c>
      <c r="D3177" s="2">
        <v>44909</v>
      </c>
      <c r="E3177">
        <v>745</v>
      </c>
      <c r="F3177" s="4">
        <v>0.35</v>
      </c>
      <c r="G3177" t="s">
        <v>2779</v>
      </c>
      <c r="H3177" t="s">
        <v>2895</v>
      </c>
      <c r="I3177" t="s">
        <v>1476</v>
      </c>
      <c r="J3177" t="s">
        <v>1234</v>
      </c>
      <c r="K3177" t="s">
        <v>2795</v>
      </c>
      <c r="L3177" t="s">
        <v>184</v>
      </c>
      <c r="M3177">
        <v>4</v>
      </c>
      <c r="N3177">
        <v>17</v>
      </c>
      <c r="O3177" t="s">
        <v>3362</v>
      </c>
      <c r="P3177" t="s">
        <v>3363</v>
      </c>
      <c r="Q3177" s="7">
        <f>fact_orders[[#This Row],[Original Price]]*(1-fact_orders[[#This Row],[Discount%]])</f>
        <v>484.25</v>
      </c>
      <c r="R3177">
        <f>fact_orders[[#This Row],[Original Price]]*fact_orders[[#This Row],[Discount%]]</f>
        <v>260.75</v>
      </c>
      <c r="S3177">
        <f>YEAR(fact_orders[[#This Row],[Date]])</f>
        <v>2022</v>
      </c>
      <c r="T3177">
        <f>MONTH(fact_orders[[#This Row],[Date]])</f>
        <v>12</v>
      </c>
      <c r="U3177" t="str">
        <f>TEXT(fact_orders[[#This Row],[Date]],"mmm-yyyy")</f>
        <v>Dec-2022</v>
      </c>
      <c r="V3177" t="str">
        <f>"Q"&amp;ROUNDUP(MONTH(fact_orders[[#This Row],[Date]])/3,0)</f>
        <v>Q4</v>
      </c>
      <c r="W3177" t="str" cm="1">
        <f t="array" ref="W3177">_xlfn.IFS(
fact_orders[[#This Row],[dim_customers.Customer Age]]&lt;=25,"18-25",
fact_orders[[#This Row],[dim_customers.Customer Age]]&lt;=35,"26-35",
fact_orders[[#This Row],[dim_customers.Customer Age]]&lt;=45,"36-45",
fact_orders[[#This Row],[dim_customers.Customer Age]]&lt;=55,"46-55",
TRUE,"56+"
)</f>
        <v>18-25</v>
      </c>
      <c r="X3177" t="str" cm="1">
        <f t="array" ref="X3177">_xlfn.IFS(fact_orders[[#This Row],[Original Price]]&lt;250,"Under 250", fact_orders[[#This Row],[Original Price]]&lt;500, "250-499",fact_orders[[#This Row],[Original Price]]&lt;1000,"500-999",fact_orders[[#This Row],[Original Price]]&lt;2000,"1000-1999",TRUE,"2000+")</f>
        <v>500-999</v>
      </c>
      <c r="Y3177" t="str" cm="1">
        <f t="array" ref="Y3177">_xlfn.IFS(fact_orders[[#This Row],[Discount%]]&lt;0.2,"10-19%",fact_orders[[#This Row],[Discount%]]&lt;0.3,"20-29%",fact_orders[[#This Row],[Discount%]]&lt;0.4,"30-39%",fact_orders[[#This Row],[Discount%]]&lt;0.5,"40-49%",TRUE,"50%+")</f>
        <v>30-39%</v>
      </c>
    </row>
    <row r="3178" spans="1:25" hidden="1" x14ac:dyDescent="0.3">
      <c r="A3178" t="s">
        <v>6594</v>
      </c>
      <c r="B3178" t="s">
        <v>3365</v>
      </c>
      <c r="C3178" t="s">
        <v>2999</v>
      </c>
      <c r="D3178" s="2">
        <v>44458</v>
      </c>
      <c r="E3178">
        <v>1570</v>
      </c>
      <c r="F3178" s="4">
        <v>0.55000000000000004</v>
      </c>
      <c r="G3178" t="s">
        <v>2779</v>
      </c>
      <c r="H3178" t="s">
        <v>2895</v>
      </c>
      <c r="I3178" t="s">
        <v>1476</v>
      </c>
      <c r="J3178" t="s">
        <v>1234</v>
      </c>
      <c r="K3178" t="s">
        <v>2781</v>
      </c>
      <c r="L3178" t="s">
        <v>184</v>
      </c>
      <c r="M3178">
        <v>4</v>
      </c>
      <c r="N3178">
        <v>18</v>
      </c>
      <c r="O3178" t="s">
        <v>3362</v>
      </c>
      <c r="P3178" t="s">
        <v>3363</v>
      </c>
      <c r="Q3178" s="7">
        <f>fact_orders[[#This Row],[Original Price]]*(1-fact_orders[[#This Row],[Discount%]])</f>
        <v>706.49999999999989</v>
      </c>
      <c r="R3178">
        <f>fact_orders[[#This Row],[Original Price]]*fact_orders[[#This Row],[Discount%]]</f>
        <v>863.50000000000011</v>
      </c>
      <c r="S3178">
        <f>YEAR(fact_orders[[#This Row],[Date]])</f>
        <v>2021</v>
      </c>
      <c r="T3178">
        <f>MONTH(fact_orders[[#This Row],[Date]])</f>
        <v>9</v>
      </c>
      <c r="U3178" t="str">
        <f>TEXT(fact_orders[[#This Row],[Date]],"mmm-yyyy")</f>
        <v>Sep-2021</v>
      </c>
      <c r="V3178" t="str">
        <f>"Q"&amp;ROUNDUP(MONTH(fact_orders[[#This Row],[Date]])/3,0)</f>
        <v>Q3</v>
      </c>
      <c r="W3178" t="str" cm="1">
        <f t="array" ref="W3178">_xlfn.IFS(
fact_orders[[#This Row],[dim_customers.Customer Age]]&lt;=25,"18-25",
fact_orders[[#This Row],[dim_customers.Customer Age]]&lt;=35,"26-35",
fact_orders[[#This Row],[dim_customers.Customer Age]]&lt;=45,"36-45",
fact_orders[[#This Row],[dim_customers.Customer Age]]&lt;=55,"46-55",
TRUE,"56+"
)</f>
        <v>18-25</v>
      </c>
      <c r="X3178" t="str" cm="1">
        <f t="array" ref="X3178">_xlfn.IFS(fact_orders[[#This Row],[Original Price]]&lt;250,"Under 250", fact_orders[[#This Row],[Original Price]]&lt;500, "250-499",fact_orders[[#This Row],[Original Price]]&lt;1000,"500-999",fact_orders[[#This Row],[Original Price]]&lt;2000,"1000-1999",TRUE,"2000+")</f>
        <v>1000-1999</v>
      </c>
      <c r="Y3178" t="str" cm="1">
        <f t="array" ref="Y3178">_xlfn.IFS(fact_orders[[#This Row],[Discount%]]&lt;0.2,"10-19%",fact_orders[[#This Row],[Discount%]]&lt;0.3,"20-29%",fact_orders[[#This Row],[Discount%]]&lt;0.4,"30-39%",fact_orders[[#This Row],[Discount%]]&lt;0.5,"40-49%",TRUE,"50%+")</f>
        <v>50%+</v>
      </c>
    </row>
    <row r="3179" spans="1:25" hidden="1" x14ac:dyDescent="0.3">
      <c r="A3179" t="s">
        <v>6595</v>
      </c>
      <c r="B3179" t="s">
        <v>3366</v>
      </c>
      <c r="C3179" t="s">
        <v>3000</v>
      </c>
      <c r="D3179" s="2">
        <v>44513</v>
      </c>
      <c r="E3179">
        <v>1734</v>
      </c>
      <c r="F3179" s="4">
        <v>0.55000000000000004</v>
      </c>
      <c r="G3179" t="s">
        <v>2779</v>
      </c>
      <c r="H3179" t="s">
        <v>2895</v>
      </c>
      <c r="I3179" t="s">
        <v>1476</v>
      </c>
      <c r="J3179" t="s">
        <v>1234</v>
      </c>
      <c r="K3179" t="s">
        <v>2781</v>
      </c>
      <c r="L3179" t="s">
        <v>184</v>
      </c>
      <c r="M3179">
        <v>4</v>
      </c>
      <c r="N3179">
        <v>19</v>
      </c>
      <c r="O3179" t="s">
        <v>3362</v>
      </c>
      <c r="P3179" t="s">
        <v>3363</v>
      </c>
      <c r="Q3179" s="7">
        <f>fact_orders[[#This Row],[Original Price]]*(1-fact_orders[[#This Row],[Discount%]])</f>
        <v>780.3</v>
      </c>
      <c r="R3179">
        <f>fact_orders[[#This Row],[Original Price]]*fact_orders[[#This Row],[Discount%]]</f>
        <v>953.7</v>
      </c>
      <c r="S3179">
        <f>YEAR(fact_orders[[#This Row],[Date]])</f>
        <v>2021</v>
      </c>
      <c r="T3179">
        <f>MONTH(fact_orders[[#This Row],[Date]])</f>
        <v>11</v>
      </c>
      <c r="U3179" t="str">
        <f>TEXT(fact_orders[[#This Row],[Date]],"mmm-yyyy")</f>
        <v>Nov-2021</v>
      </c>
      <c r="V3179" t="str">
        <f>"Q"&amp;ROUNDUP(MONTH(fact_orders[[#This Row],[Date]])/3,0)</f>
        <v>Q4</v>
      </c>
      <c r="W3179" t="str" cm="1">
        <f t="array" ref="W3179">_xlfn.IFS(
fact_orders[[#This Row],[dim_customers.Customer Age]]&lt;=25,"18-25",
fact_orders[[#This Row],[dim_customers.Customer Age]]&lt;=35,"26-35",
fact_orders[[#This Row],[dim_customers.Customer Age]]&lt;=45,"36-45",
fact_orders[[#This Row],[dim_customers.Customer Age]]&lt;=55,"46-55",
TRUE,"56+"
)</f>
        <v>18-25</v>
      </c>
      <c r="X3179" t="str" cm="1">
        <f t="array" ref="X3179">_xlfn.IFS(fact_orders[[#This Row],[Original Price]]&lt;250,"Under 250", fact_orders[[#This Row],[Original Price]]&lt;500, "250-499",fact_orders[[#This Row],[Original Price]]&lt;1000,"500-999",fact_orders[[#This Row],[Original Price]]&lt;2000,"1000-1999",TRUE,"2000+")</f>
        <v>1000-1999</v>
      </c>
      <c r="Y3179" t="str" cm="1">
        <f t="array" ref="Y3179">_xlfn.IFS(fact_orders[[#This Row],[Discount%]]&lt;0.2,"10-19%",fact_orders[[#This Row],[Discount%]]&lt;0.3,"20-29%",fact_orders[[#This Row],[Discount%]]&lt;0.4,"30-39%",fact_orders[[#This Row],[Discount%]]&lt;0.5,"40-49%",TRUE,"50%+")</f>
        <v>50%+</v>
      </c>
    </row>
    <row r="3180" spans="1:25" hidden="1" x14ac:dyDescent="0.3">
      <c r="A3180" t="s">
        <v>6596</v>
      </c>
      <c r="B3180" t="s">
        <v>3367</v>
      </c>
      <c r="C3180" t="s">
        <v>3001</v>
      </c>
      <c r="D3180" s="2">
        <v>44582</v>
      </c>
      <c r="E3180">
        <v>1553</v>
      </c>
      <c r="F3180" s="4">
        <v>0.55000000000000004</v>
      </c>
      <c r="G3180" t="s">
        <v>2779</v>
      </c>
      <c r="H3180" t="s">
        <v>2895</v>
      </c>
      <c r="I3180" t="s">
        <v>1476</v>
      </c>
      <c r="J3180" t="s">
        <v>1234</v>
      </c>
      <c r="K3180" t="s">
        <v>2781</v>
      </c>
      <c r="L3180" t="s">
        <v>286</v>
      </c>
      <c r="M3180">
        <v>3</v>
      </c>
      <c r="N3180">
        <v>20</v>
      </c>
      <c r="O3180" t="s">
        <v>3368</v>
      </c>
      <c r="P3180" t="s">
        <v>3363</v>
      </c>
      <c r="Q3180" s="7">
        <f>fact_orders[[#This Row],[Original Price]]*(1-fact_orders[[#This Row],[Discount%]])</f>
        <v>698.84999999999991</v>
      </c>
      <c r="R3180">
        <f>fact_orders[[#This Row],[Original Price]]*fact_orders[[#This Row],[Discount%]]</f>
        <v>854.15000000000009</v>
      </c>
      <c r="S3180">
        <f>YEAR(fact_orders[[#This Row],[Date]])</f>
        <v>2022</v>
      </c>
      <c r="T3180">
        <f>MONTH(fact_orders[[#This Row],[Date]])</f>
        <v>1</v>
      </c>
      <c r="U3180" t="str">
        <f>TEXT(fact_orders[[#This Row],[Date]],"mmm-yyyy")</f>
        <v>Jan-2022</v>
      </c>
      <c r="V3180" t="str">
        <f>"Q"&amp;ROUNDUP(MONTH(fact_orders[[#This Row],[Date]])/3,0)</f>
        <v>Q1</v>
      </c>
      <c r="W3180" t="str" cm="1">
        <f t="array" ref="W3180">_xlfn.IFS(
fact_orders[[#This Row],[dim_customers.Customer Age]]&lt;=25,"18-25",
fact_orders[[#This Row],[dim_customers.Customer Age]]&lt;=35,"26-35",
fact_orders[[#This Row],[dim_customers.Customer Age]]&lt;=45,"36-45",
fact_orders[[#This Row],[dim_customers.Customer Age]]&lt;=55,"46-55",
TRUE,"56+"
)</f>
        <v>18-25</v>
      </c>
      <c r="X3180" t="str" cm="1">
        <f t="array" ref="X3180">_xlfn.IFS(fact_orders[[#This Row],[Original Price]]&lt;250,"Under 250", fact_orders[[#This Row],[Original Price]]&lt;500, "250-499",fact_orders[[#This Row],[Original Price]]&lt;1000,"500-999",fact_orders[[#This Row],[Original Price]]&lt;2000,"1000-1999",TRUE,"2000+")</f>
        <v>1000-1999</v>
      </c>
      <c r="Y3180" t="str" cm="1">
        <f t="array" ref="Y3180">_xlfn.IFS(fact_orders[[#This Row],[Discount%]]&lt;0.2,"10-19%",fact_orders[[#This Row],[Discount%]]&lt;0.3,"20-29%",fact_orders[[#This Row],[Discount%]]&lt;0.4,"30-39%",fact_orders[[#This Row],[Discount%]]&lt;0.5,"40-49%",TRUE,"50%+")</f>
        <v>50%+</v>
      </c>
    </row>
    <row r="3181" spans="1:25" hidden="1" x14ac:dyDescent="0.3">
      <c r="A3181" t="s">
        <v>6597</v>
      </c>
      <c r="B3181" t="s">
        <v>3369</v>
      </c>
      <c r="C3181" t="s">
        <v>3002</v>
      </c>
      <c r="D3181" s="2">
        <v>44752</v>
      </c>
      <c r="E3181">
        <v>1754</v>
      </c>
      <c r="F3181" s="4">
        <v>0.55000000000000004</v>
      </c>
      <c r="G3181" t="s">
        <v>2779</v>
      </c>
      <c r="H3181" t="s">
        <v>2895</v>
      </c>
      <c r="I3181" t="s">
        <v>1476</v>
      </c>
      <c r="J3181" t="s">
        <v>1234</v>
      </c>
      <c r="K3181" t="s">
        <v>2781</v>
      </c>
      <c r="L3181" t="s">
        <v>286</v>
      </c>
      <c r="M3181">
        <v>2</v>
      </c>
      <c r="N3181">
        <v>21</v>
      </c>
      <c r="O3181" t="s">
        <v>3368</v>
      </c>
      <c r="P3181" t="s">
        <v>3363</v>
      </c>
      <c r="Q3181" s="7">
        <f>fact_orders[[#This Row],[Original Price]]*(1-fact_orders[[#This Row],[Discount%]])</f>
        <v>789.3</v>
      </c>
      <c r="R3181">
        <f>fact_orders[[#This Row],[Original Price]]*fact_orders[[#This Row],[Discount%]]</f>
        <v>964.7</v>
      </c>
      <c r="S3181">
        <f>YEAR(fact_orders[[#This Row],[Date]])</f>
        <v>2022</v>
      </c>
      <c r="T3181">
        <f>MONTH(fact_orders[[#This Row],[Date]])</f>
        <v>7</v>
      </c>
      <c r="U3181" t="str">
        <f>TEXT(fact_orders[[#This Row],[Date]],"mmm-yyyy")</f>
        <v>Jul-2022</v>
      </c>
      <c r="V3181" t="str">
        <f>"Q"&amp;ROUNDUP(MONTH(fact_orders[[#This Row],[Date]])/3,0)</f>
        <v>Q3</v>
      </c>
      <c r="W3181" t="str" cm="1">
        <f t="array" ref="W3181">_xlfn.IFS(
fact_orders[[#This Row],[dim_customers.Customer Age]]&lt;=25,"18-25",
fact_orders[[#This Row],[dim_customers.Customer Age]]&lt;=35,"26-35",
fact_orders[[#This Row],[dim_customers.Customer Age]]&lt;=45,"36-45",
fact_orders[[#This Row],[dim_customers.Customer Age]]&lt;=55,"46-55",
TRUE,"56+"
)</f>
        <v>18-25</v>
      </c>
      <c r="X3181" t="str" cm="1">
        <f t="array" ref="X3181">_xlfn.IFS(fact_orders[[#This Row],[Original Price]]&lt;250,"Under 250", fact_orders[[#This Row],[Original Price]]&lt;500, "250-499",fact_orders[[#This Row],[Original Price]]&lt;1000,"500-999",fact_orders[[#This Row],[Original Price]]&lt;2000,"1000-1999",TRUE,"2000+")</f>
        <v>1000-1999</v>
      </c>
      <c r="Y3181" t="str" cm="1">
        <f t="array" ref="Y3181">_xlfn.IFS(fact_orders[[#This Row],[Discount%]]&lt;0.2,"10-19%",fact_orders[[#This Row],[Discount%]]&lt;0.3,"20-29%",fact_orders[[#This Row],[Discount%]]&lt;0.4,"30-39%",fact_orders[[#This Row],[Discount%]]&lt;0.5,"40-49%",TRUE,"50%+")</f>
        <v>50%+</v>
      </c>
    </row>
    <row r="3182" spans="1:25" hidden="1" x14ac:dyDescent="0.3">
      <c r="A3182" t="s">
        <v>6598</v>
      </c>
      <c r="B3182" t="s">
        <v>3370</v>
      </c>
      <c r="C3182" t="s">
        <v>3003</v>
      </c>
      <c r="D3182" s="2">
        <v>44591</v>
      </c>
      <c r="E3182">
        <v>1781</v>
      </c>
      <c r="F3182" s="4">
        <v>0.5</v>
      </c>
      <c r="G3182" t="s">
        <v>2779</v>
      </c>
      <c r="H3182" t="s">
        <v>2895</v>
      </c>
      <c r="I3182" t="s">
        <v>1476</v>
      </c>
      <c r="J3182" t="s">
        <v>1234</v>
      </c>
      <c r="K3182" t="s">
        <v>2781</v>
      </c>
      <c r="L3182" t="s">
        <v>286</v>
      </c>
      <c r="M3182">
        <v>5</v>
      </c>
      <c r="N3182">
        <v>22</v>
      </c>
      <c r="O3182" t="s">
        <v>3368</v>
      </c>
      <c r="P3182" t="s">
        <v>3363</v>
      </c>
      <c r="Q3182" s="7">
        <f>fact_orders[[#This Row],[Original Price]]*(1-fact_orders[[#This Row],[Discount%]])</f>
        <v>890.5</v>
      </c>
      <c r="R3182">
        <f>fact_orders[[#This Row],[Original Price]]*fact_orders[[#This Row],[Discount%]]</f>
        <v>890.5</v>
      </c>
      <c r="S3182">
        <f>YEAR(fact_orders[[#This Row],[Date]])</f>
        <v>2022</v>
      </c>
      <c r="T3182">
        <f>MONTH(fact_orders[[#This Row],[Date]])</f>
        <v>1</v>
      </c>
      <c r="U3182" t="str">
        <f>TEXT(fact_orders[[#This Row],[Date]],"mmm-yyyy")</f>
        <v>Jan-2022</v>
      </c>
      <c r="V3182" t="str">
        <f>"Q"&amp;ROUNDUP(MONTH(fact_orders[[#This Row],[Date]])/3,0)</f>
        <v>Q1</v>
      </c>
      <c r="W3182" t="str" cm="1">
        <f t="array" ref="W3182">_xlfn.IFS(
fact_orders[[#This Row],[dim_customers.Customer Age]]&lt;=25,"18-25",
fact_orders[[#This Row],[dim_customers.Customer Age]]&lt;=35,"26-35",
fact_orders[[#This Row],[dim_customers.Customer Age]]&lt;=45,"36-45",
fact_orders[[#This Row],[dim_customers.Customer Age]]&lt;=55,"46-55",
TRUE,"56+"
)</f>
        <v>18-25</v>
      </c>
      <c r="X3182" t="str" cm="1">
        <f t="array" ref="X3182">_xlfn.IFS(fact_orders[[#This Row],[Original Price]]&lt;250,"Under 250", fact_orders[[#This Row],[Original Price]]&lt;500, "250-499",fact_orders[[#This Row],[Original Price]]&lt;1000,"500-999",fact_orders[[#This Row],[Original Price]]&lt;2000,"1000-1999",TRUE,"2000+")</f>
        <v>1000-1999</v>
      </c>
      <c r="Y3182" t="str" cm="1">
        <f t="array" ref="Y3182">_xlfn.IFS(fact_orders[[#This Row],[Discount%]]&lt;0.2,"10-19%",fact_orders[[#This Row],[Discount%]]&lt;0.3,"20-29%",fact_orders[[#This Row],[Discount%]]&lt;0.4,"30-39%",fact_orders[[#This Row],[Discount%]]&lt;0.5,"40-49%",TRUE,"50%+")</f>
        <v>50%+</v>
      </c>
    </row>
    <row r="3183" spans="1:25" hidden="1" x14ac:dyDescent="0.3">
      <c r="A3183" t="s">
        <v>6599</v>
      </c>
      <c r="B3183" t="s">
        <v>3371</v>
      </c>
      <c r="C3183" t="s">
        <v>3004</v>
      </c>
      <c r="D3183" s="2">
        <v>44728</v>
      </c>
      <c r="E3183">
        <v>630</v>
      </c>
      <c r="F3183" s="4">
        <v>0.5</v>
      </c>
      <c r="G3183" t="s">
        <v>2779</v>
      </c>
      <c r="H3183" t="s">
        <v>2895</v>
      </c>
      <c r="I3183" t="s">
        <v>1476</v>
      </c>
      <c r="J3183" t="s">
        <v>1234</v>
      </c>
      <c r="K3183" t="s">
        <v>2781</v>
      </c>
      <c r="L3183" t="s">
        <v>286</v>
      </c>
      <c r="M3183">
        <v>4</v>
      </c>
      <c r="N3183">
        <v>23</v>
      </c>
      <c r="O3183" t="s">
        <v>3368</v>
      </c>
      <c r="P3183" t="s">
        <v>3363</v>
      </c>
      <c r="Q3183" s="7">
        <f>fact_orders[[#This Row],[Original Price]]*(1-fact_orders[[#This Row],[Discount%]])</f>
        <v>315</v>
      </c>
      <c r="R3183">
        <f>fact_orders[[#This Row],[Original Price]]*fact_orders[[#This Row],[Discount%]]</f>
        <v>315</v>
      </c>
      <c r="S3183">
        <f>YEAR(fact_orders[[#This Row],[Date]])</f>
        <v>2022</v>
      </c>
      <c r="T3183">
        <f>MONTH(fact_orders[[#This Row],[Date]])</f>
        <v>6</v>
      </c>
      <c r="U3183" t="str">
        <f>TEXT(fact_orders[[#This Row],[Date]],"mmm-yyyy")</f>
        <v>Jun-2022</v>
      </c>
      <c r="V3183" t="str">
        <f>"Q"&amp;ROUNDUP(MONTH(fact_orders[[#This Row],[Date]])/3,0)</f>
        <v>Q2</v>
      </c>
      <c r="W3183" t="str" cm="1">
        <f t="array" ref="W3183">_xlfn.IFS(
fact_orders[[#This Row],[dim_customers.Customer Age]]&lt;=25,"18-25",
fact_orders[[#This Row],[dim_customers.Customer Age]]&lt;=35,"26-35",
fact_orders[[#This Row],[dim_customers.Customer Age]]&lt;=45,"36-45",
fact_orders[[#This Row],[dim_customers.Customer Age]]&lt;=55,"46-55",
TRUE,"56+"
)</f>
        <v>18-25</v>
      </c>
      <c r="X3183" t="str" cm="1">
        <f t="array" ref="X3183">_xlfn.IFS(fact_orders[[#This Row],[Original Price]]&lt;250,"Under 250", fact_orders[[#This Row],[Original Price]]&lt;500, "250-499",fact_orders[[#This Row],[Original Price]]&lt;1000,"500-999",fact_orders[[#This Row],[Original Price]]&lt;2000,"1000-1999",TRUE,"2000+")</f>
        <v>500-999</v>
      </c>
      <c r="Y3183" t="str" cm="1">
        <f t="array" ref="Y3183">_xlfn.IFS(fact_orders[[#This Row],[Discount%]]&lt;0.2,"10-19%",fact_orders[[#This Row],[Discount%]]&lt;0.3,"20-29%",fact_orders[[#This Row],[Discount%]]&lt;0.4,"30-39%",fact_orders[[#This Row],[Discount%]]&lt;0.5,"40-49%",TRUE,"50%+")</f>
        <v>50%+</v>
      </c>
    </row>
    <row r="3184" spans="1:25" hidden="1" x14ac:dyDescent="0.3">
      <c r="A3184" t="s">
        <v>6600</v>
      </c>
      <c r="B3184" t="s">
        <v>3372</v>
      </c>
      <c r="C3184" t="s">
        <v>3005</v>
      </c>
      <c r="D3184" s="2">
        <v>44369</v>
      </c>
      <c r="E3184">
        <v>1061</v>
      </c>
      <c r="F3184" s="4">
        <v>0.5</v>
      </c>
      <c r="G3184" t="s">
        <v>2779</v>
      </c>
      <c r="H3184" t="s">
        <v>2895</v>
      </c>
      <c r="I3184" t="s">
        <v>1476</v>
      </c>
      <c r="J3184" t="s">
        <v>1234</v>
      </c>
      <c r="K3184" t="s">
        <v>2781</v>
      </c>
      <c r="L3184" t="s">
        <v>102</v>
      </c>
      <c r="M3184">
        <v>2</v>
      </c>
      <c r="N3184">
        <v>18</v>
      </c>
      <c r="O3184" t="s">
        <v>3373</v>
      </c>
      <c r="P3184" t="s">
        <v>3363</v>
      </c>
      <c r="Q3184" s="7">
        <f>fact_orders[[#This Row],[Original Price]]*(1-fact_orders[[#This Row],[Discount%]])</f>
        <v>530.5</v>
      </c>
      <c r="R3184">
        <f>fact_orders[[#This Row],[Original Price]]*fact_orders[[#This Row],[Discount%]]</f>
        <v>530.5</v>
      </c>
      <c r="S3184">
        <f>YEAR(fact_orders[[#This Row],[Date]])</f>
        <v>2021</v>
      </c>
      <c r="T3184">
        <f>MONTH(fact_orders[[#This Row],[Date]])</f>
        <v>6</v>
      </c>
      <c r="U3184" t="str">
        <f>TEXT(fact_orders[[#This Row],[Date]],"mmm-yyyy")</f>
        <v>Jun-2021</v>
      </c>
      <c r="V3184" t="str">
        <f>"Q"&amp;ROUNDUP(MONTH(fact_orders[[#This Row],[Date]])/3,0)</f>
        <v>Q2</v>
      </c>
      <c r="W3184" t="str" cm="1">
        <f t="array" ref="W3184">_xlfn.IFS(
fact_orders[[#This Row],[dim_customers.Customer Age]]&lt;=25,"18-25",
fact_orders[[#This Row],[dim_customers.Customer Age]]&lt;=35,"26-35",
fact_orders[[#This Row],[dim_customers.Customer Age]]&lt;=45,"36-45",
fact_orders[[#This Row],[dim_customers.Customer Age]]&lt;=55,"46-55",
TRUE,"56+"
)</f>
        <v>18-25</v>
      </c>
      <c r="X3184" t="str" cm="1">
        <f t="array" ref="X3184">_xlfn.IFS(fact_orders[[#This Row],[Original Price]]&lt;250,"Under 250", fact_orders[[#This Row],[Original Price]]&lt;500, "250-499",fact_orders[[#This Row],[Original Price]]&lt;1000,"500-999",fact_orders[[#This Row],[Original Price]]&lt;2000,"1000-1999",TRUE,"2000+")</f>
        <v>1000-1999</v>
      </c>
      <c r="Y3184" t="str" cm="1">
        <f t="array" ref="Y3184">_xlfn.IFS(fact_orders[[#This Row],[Discount%]]&lt;0.2,"10-19%",fact_orders[[#This Row],[Discount%]]&lt;0.3,"20-29%",fact_orders[[#This Row],[Discount%]]&lt;0.4,"30-39%",fact_orders[[#This Row],[Discount%]]&lt;0.5,"40-49%",TRUE,"50%+")</f>
        <v>50%+</v>
      </c>
    </row>
    <row r="3185" spans="1:25" hidden="1" x14ac:dyDescent="0.3">
      <c r="A3185" t="s">
        <v>6601</v>
      </c>
      <c r="B3185" t="s">
        <v>3374</v>
      </c>
      <c r="C3185" t="s">
        <v>3006</v>
      </c>
      <c r="D3185" s="2">
        <v>44368</v>
      </c>
      <c r="E3185">
        <v>1460</v>
      </c>
      <c r="F3185" s="4">
        <v>0.5</v>
      </c>
      <c r="G3185" t="s">
        <v>2779</v>
      </c>
      <c r="H3185" t="s">
        <v>2895</v>
      </c>
      <c r="I3185" t="s">
        <v>1476</v>
      </c>
      <c r="J3185" t="s">
        <v>1234</v>
      </c>
      <c r="K3185" t="s">
        <v>2789</v>
      </c>
      <c r="L3185" t="s">
        <v>102</v>
      </c>
      <c r="M3185">
        <v>5</v>
      </c>
      <c r="N3185">
        <v>18</v>
      </c>
      <c r="O3185" t="s">
        <v>3373</v>
      </c>
      <c r="P3185" t="s">
        <v>3363</v>
      </c>
      <c r="Q3185" s="7">
        <f>fact_orders[[#This Row],[Original Price]]*(1-fact_orders[[#This Row],[Discount%]])</f>
        <v>730</v>
      </c>
      <c r="R3185">
        <f>fact_orders[[#This Row],[Original Price]]*fact_orders[[#This Row],[Discount%]]</f>
        <v>730</v>
      </c>
      <c r="S3185">
        <f>YEAR(fact_orders[[#This Row],[Date]])</f>
        <v>2021</v>
      </c>
      <c r="T3185">
        <f>MONTH(fact_orders[[#This Row],[Date]])</f>
        <v>6</v>
      </c>
      <c r="U3185" t="str">
        <f>TEXT(fact_orders[[#This Row],[Date]],"mmm-yyyy")</f>
        <v>Jun-2021</v>
      </c>
      <c r="V3185" t="str">
        <f>"Q"&amp;ROUNDUP(MONTH(fact_orders[[#This Row],[Date]])/3,0)</f>
        <v>Q2</v>
      </c>
      <c r="W3185" t="str" cm="1">
        <f t="array" ref="W3185">_xlfn.IFS(
fact_orders[[#This Row],[dim_customers.Customer Age]]&lt;=25,"18-25",
fact_orders[[#This Row],[dim_customers.Customer Age]]&lt;=35,"26-35",
fact_orders[[#This Row],[dim_customers.Customer Age]]&lt;=45,"36-45",
fact_orders[[#This Row],[dim_customers.Customer Age]]&lt;=55,"46-55",
TRUE,"56+"
)</f>
        <v>18-25</v>
      </c>
      <c r="X3185" t="str" cm="1">
        <f t="array" ref="X3185">_xlfn.IFS(fact_orders[[#This Row],[Original Price]]&lt;250,"Under 250", fact_orders[[#This Row],[Original Price]]&lt;500, "250-499",fact_orders[[#This Row],[Original Price]]&lt;1000,"500-999",fact_orders[[#This Row],[Original Price]]&lt;2000,"1000-1999",TRUE,"2000+")</f>
        <v>1000-1999</v>
      </c>
      <c r="Y3185" t="str" cm="1">
        <f t="array" ref="Y3185">_xlfn.IFS(fact_orders[[#This Row],[Discount%]]&lt;0.2,"10-19%",fact_orders[[#This Row],[Discount%]]&lt;0.3,"20-29%",fact_orders[[#This Row],[Discount%]]&lt;0.4,"30-39%",fact_orders[[#This Row],[Discount%]]&lt;0.5,"40-49%",TRUE,"50%+")</f>
        <v>50%+</v>
      </c>
    </row>
    <row r="3186" spans="1:25" hidden="1" x14ac:dyDescent="0.3">
      <c r="A3186" t="s">
        <v>6602</v>
      </c>
      <c r="B3186" t="s">
        <v>3375</v>
      </c>
      <c r="C3186" t="s">
        <v>3007</v>
      </c>
      <c r="D3186" s="2">
        <v>44935</v>
      </c>
      <c r="E3186">
        <v>782</v>
      </c>
      <c r="F3186" s="4">
        <v>0.5</v>
      </c>
      <c r="G3186" t="s">
        <v>2779</v>
      </c>
      <c r="H3186" t="s">
        <v>2895</v>
      </c>
      <c r="I3186" t="s">
        <v>1476</v>
      </c>
      <c r="J3186" t="s">
        <v>1234</v>
      </c>
      <c r="K3186" t="s">
        <v>2789</v>
      </c>
      <c r="L3186" t="s">
        <v>102</v>
      </c>
      <c r="M3186">
        <v>5</v>
      </c>
      <c r="N3186">
        <v>18</v>
      </c>
      <c r="O3186" t="s">
        <v>3373</v>
      </c>
      <c r="P3186" t="s">
        <v>3363</v>
      </c>
      <c r="Q3186" s="7">
        <f>fact_orders[[#This Row],[Original Price]]*(1-fact_orders[[#This Row],[Discount%]])</f>
        <v>391</v>
      </c>
      <c r="R3186">
        <f>fact_orders[[#This Row],[Original Price]]*fact_orders[[#This Row],[Discount%]]</f>
        <v>391</v>
      </c>
      <c r="S3186">
        <f>YEAR(fact_orders[[#This Row],[Date]])</f>
        <v>2023</v>
      </c>
      <c r="T3186">
        <f>MONTH(fact_orders[[#This Row],[Date]])</f>
        <v>1</v>
      </c>
      <c r="U3186" t="str">
        <f>TEXT(fact_orders[[#This Row],[Date]],"mmm-yyyy")</f>
        <v>Jan-2023</v>
      </c>
      <c r="V3186" t="str">
        <f>"Q"&amp;ROUNDUP(MONTH(fact_orders[[#This Row],[Date]])/3,0)</f>
        <v>Q1</v>
      </c>
      <c r="W3186" t="str" cm="1">
        <f t="array" ref="W3186">_xlfn.IFS(
fact_orders[[#This Row],[dim_customers.Customer Age]]&lt;=25,"18-25",
fact_orders[[#This Row],[dim_customers.Customer Age]]&lt;=35,"26-35",
fact_orders[[#This Row],[dim_customers.Customer Age]]&lt;=45,"36-45",
fact_orders[[#This Row],[dim_customers.Customer Age]]&lt;=55,"46-55",
TRUE,"56+"
)</f>
        <v>18-25</v>
      </c>
      <c r="X3186" t="str" cm="1">
        <f t="array" ref="X3186">_xlfn.IFS(fact_orders[[#This Row],[Original Price]]&lt;250,"Under 250", fact_orders[[#This Row],[Original Price]]&lt;500, "250-499",fact_orders[[#This Row],[Original Price]]&lt;1000,"500-999",fact_orders[[#This Row],[Original Price]]&lt;2000,"1000-1999",TRUE,"2000+")</f>
        <v>500-999</v>
      </c>
      <c r="Y3186" t="str" cm="1">
        <f t="array" ref="Y3186">_xlfn.IFS(fact_orders[[#This Row],[Discount%]]&lt;0.2,"10-19%",fact_orders[[#This Row],[Discount%]]&lt;0.3,"20-29%",fact_orders[[#This Row],[Discount%]]&lt;0.4,"30-39%",fact_orders[[#This Row],[Discount%]]&lt;0.5,"40-49%",TRUE,"50%+")</f>
        <v>50%+</v>
      </c>
    </row>
    <row r="3187" spans="1:25" hidden="1" x14ac:dyDescent="0.3">
      <c r="A3187" t="s">
        <v>6603</v>
      </c>
      <c r="B3187" t="s">
        <v>3376</v>
      </c>
      <c r="C3187" t="s">
        <v>3008</v>
      </c>
      <c r="D3187" s="2">
        <v>44255</v>
      </c>
      <c r="E3187">
        <v>1239</v>
      </c>
      <c r="F3187" s="4">
        <v>0.3</v>
      </c>
      <c r="G3187" t="s">
        <v>2779</v>
      </c>
      <c r="H3187" t="s">
        <v>2895</v>
      </c>
      <c r="I3187" t="s">
        <v>10</v>
      </c>
      <c r="J3187" t="s">
        <v>20</v>
      </c>
      <c r="K3187" t="s">
        <v>2789</v>
      </c>
      <c r="L3187" t="s">
        <v>102</v>
      </c>
      <c r="M3187">
        <v>4</v>
      </c>
      <c r="N3187">
        <v>18</v>
      </c>
      <c r="O3187" t="s">
        <v>3373</v>
      </c>
      <c r="P3187" t="s">
        <v>3363</v>
      </c>
      <c r="Q3187" s="7">
        <f>fact_orders[[#This Row],[Original Price]]*(1-fact_orders[[#This Row],[Discount%]])</f>
        <v>867.3</v>
      </c>
      <c r="R3187">
        <f>fact_orders[[#This Row],[Original Price]]*fact_orders[[#This Row],[Discount%]]</f>
        <v>371.7</v>
      </c>
      <c r="S3187">
        <f>YEAR(fact_orders[[#This Row],[Date]])</f>
        <v>2021</v>
      </c>
      <c r="T3187">
        <f>MONTH(fact_orders[[#This Row],[Date]])</f>
        <v>2</v>
      </c>
      <c r="U3187" t="str">
        <f>TEXT(fact_orders[[#This Row],[Date]],"mmm-yyyy")</f>
        <v>Feb-2021</v>
      </c>
      <c r="V3187" t="str">
        <f>"Q"&amp;ROUNDUP(MONTH(fact_orders[[#This Row],[Date]])/3,0)</f>
        <v>Q1</v>
      </c>
      <c r="W3187" t="str" cm="1">
        <f t="array" ref="W3187">_xlfn.IFS(
fact_orders[[#This Row],[dim_customers.Customer Age]]&lt;=25,"18-25",
fact_orders[[#This Row],[dim_customers.Customer Age]]&lt;=35,"26-35",
fact_orders[[#This Row],[dim_customers.Customer Age]]&lt;=45,"36-45",
fact_orders[[#This Row],[dim_customers.Customer Age]]&lt;=55,"46-55",
TRUE,"56+"
)</f>
        <v>18-25</v>
      </c>
      <c r="X3187" t="str" cm="1">
        <f t="array" ref="X3187">_xlfn.IFS(fact_orders[[#This Row],[Original Price]]&lt;250,"Under 250", fact_orders[[#This Row],[Original Price]]&lt;500, "250-499",fact_orders[[#This Row],[Original Price]]&lt;1000,"500-999",fact_orders[[#This Row],[Original Price]]&lt;2000,"1000-1999",TRUE,"2000+")</f>
        <v>1000-1999</v>
      </c>
      <c r="Y3187" t="str" cm="1">
        <f t="array" ref="Y3187">_xlfn.IFS(fact_orders[[#This Row],[Discount%]]&lt;0.2,"10-19%",fact_orders[[#This Row],[Discount%]]&lt;0.3,"20-29%",fact_orders[[#This Row],[Discount%]]&lt;0.4,"30-39%",fact_orders[[#This Row],[Discount%]]&lt;0.5,"40-49%",TRUE,"50%+")</f>
        <v>30-39%</v>
      </c>
    </row>
    <row r="3188" spans="1:25" hidden="1" x14ac:dyDescent="0.3">
      <c r="A3188" t="s">
        <v>6604</v>
      </c>
      <c r="B3188" t="s">
        <v>3377</v>
      </c>
      <c r="C3188" t="s">
        <v>3009</v>
      </c>
      <c r="D3188" s="2">
        <v>44208</v>
      </c>
      <c r="E3188">
        <v>1153</v>
      </c>
      <c r="F3188" s="4">
        <v>0.32</v>
      </c>
      <c r="G3188" t="s">
        <v>2779</v>
      </c>
      <c r="H3188" t="s">
        <v>2895</v>
      </c>
      <c r="I3188" t="s">
        <v>10</v>
      </c>
      <c r="J3188" t="s">
        <v>20</v>
      </c>
      <c r="K3188" t="s">
        <v>2789</v>
      </c>
      <c r="L3188" t="s">
        <v>102</v>
      </c>
      <c r="M3188">
        <v>4</v>
      </c>
      <c r="N3188">
        <v>18</v>
      </c>
      <c r="O3188" t="s">
        <v>3373</v>
      </c>
      <c r="P3188" t="s">
        <v>3363</v>
      </c>
      <c r="Q3188" s="7">
        <f>fact_orders[[#This Row],[Original Price]]*(1-fact_orders[[#This Row],[Discount%]])</f>
        <v>784.04</v>
      </c>
      <c r="R3188">
        <f>fact_orders[[#This Row],[Original Price]]*fact_orders[[#This Row],[Discount%]]</f>
        <v>368.96</v>
      </c>
      <c r="S3188">
        <f>YEAR(fact_orders[[#This Row],[Date]])</f>
        <v>2021</v>
      </c>
      <c r="T3188">
        <f>MONTH(fact_orders[[#This Row],[Date]])</f>
        <v>1</v>
      </c>
      <c r="U3188" t="str">
        <f>TEXT(fact_orders[[#This Row],[Date]],"mmm-yyyy")</f>
        <v>Jan-2021</v>
      </c>
      <c r="V3188" t="str">
        <f>"Q"&amp;ROUNDUP(MONTH(fact_orders[[#This Row],[Date]])/3,0)</f>
        <v>Q1</v>
      </c>
      <c r="W3188" t="str" cm="1">
        <f t="array" ref="W3188">_xlfn.IFS(
fact_orders[[#This Row],[dim_customers.Customer Age]]&lt;=25,"18-25",
fact_orders[[#This Row],[dim_customers.Customer Age]]&lt;=35,"26-35",
fact_orders[[#This Row],[dim_customers.Customer Age]]&lt;=45,"36-45",
fact_orders[[#This Row],[dim_customers.Customer Age]]&lt;=55,"46-55",
TRUE,"56+"
)</f>
        <v>18-25</v>
      </c>
      <c r="X3188" t="str" cm="1">
        <f t="array" ref="X3188">_xlfn.IFS(fact_orders[[#This Row],[Original Price]]&lt;250,"Under 250", fact_orders[[#This Row],[Original Price]]&lt;500, "250-499",fact_orders[[#This Row],[Original Price]]&lt;1000,"500-999",fact_orders[[#This Row],[Original Price]]&lt;2000,"1000-1999",TRUE,"2000+")</f>
        <v>1000-1999</v>
      </c>
      <c r="Y3188" t="str" cm="1">
        <f t="array" ref="Y3188">_xlfn.IFS(fact_orders[[#This Row],[Discount%]]&lt;0.2,"10-19%",fact_orders[[#This Row],[Discount%]]&lt;0.3,"20-29%",fact_orders[[#This Row],[Discount%]]&lt;0.4,"30-39%",fact_orders[[#This Row],[Discount%]]&lt;0.5,"40-49%",TRUE,"50%+")</f>
        <v>30-39%</v>
      </c>
    </row>
    <row r="3189" spans="1:25" hidden="1" x14ac:dyDescent="0.3">
      <c r="A3189" t="s">
        <v>6605</v>
      </c>
      <c r="B3189" t="s">
        <v>3378</v>
      </c>
      <c r="C3189" t="s">
        <v>3010</v>
      </c>
      <c r="D3189" s="2">
        <v>44601</v>
      </c>
      <c r="E3189">
        <v>1243</v>
      </c>
      <c r="F3189" s="4">
        <v>0.25</v>
      </c>
      <c r="G3189" t="s">
        <v>2779</v>
      </c>
      <c r="H3189" t="s">
        <v>2895</v>
      </c>
      <c r="I3189" t="s">
        <v>10</v>
      </c>
      <c r="J3189" t="s">
        <v>20</v>
      </c>
      <c r="K3189" t="s">
        <v>2789</v>
      </c>
      <c r="L3189" t="s">
        <v>201</v>
      </c>
      <c r="M3189">
        <v>4</v>
      </c>
      <c r="N3189">
        <v>18</v>
      </c>
      <c r="O3189" t="s">
        <v>3373</v>
      </c>
      <c r="P3189" t="s">
        <v>3363</v>
      </c>
      <c r="Q3189" s="7">
        <f>fact_orders[[#This Row],[Original Price]]*(1-fact_orders[[#This Row],[Discount%]])</f>
        <v>932.25</v>
      </c>
      <c r="R3189">
        <f>fact_orders[[#This Row],[Original Price]]*fact_orders[[#This Row],[Discount%]]</f>
        <v>310.75</v>
      </c>
      <c r="S3189">
        <f>YEAR(fact_orders[[#This Row],[Date]])</f>
        <v>2022</v>
      </c>
      <c r="T3189">
        <f>MONTH(fact_orders[[#This Row],[Date]])</f>
        <v>2</v>
      </c>
      <c r="U3189" t="str">
        <f>TEXT(fact_orders[[#This Row],[Date]],"mmm-yyyy")</f>
        <v>Feb-2022</v>
      </c>
      <c r="V3189" t="str">
        <f>"Q"&amp;ROUNDUP(MONTH(fact_orders[[#This Row],[Date]])/3,0)</f>
        <v>Q1</v>
      </c>
      <c r="W3189" t="str" cm="1">
        <f t="array" ref="W3189">_xlfn.IFS(
fact_orders[[#This Row],[dim_customers.Customer Age]]&lt;=25,"18-25",
fact_orders[[#This Row],[dim_customers.Customer Age]]&lt;=35,"26-35",
fact_orders[[#This Row],[dim_customers.Customer Age]]&lt;=45,"36-45",
fact_orders[[#This Row],[dim_customers.Customer Age]]&lt;=55,"46-55",
TRUE,"56+"
)</f>
        <v>18-25</v>
      </c>
      <c r="X3189" t="str" cm="1">
        <f t="array" ref="X3189">_xlfn.IFS(fact_orders[[#This Row],[Original Price]]&lt;250,"Under 250", fact_orders[[#This Row],[Original Price]]&lt;500, "250-499",fact_orders[[#This Row],[Original Price]]&lt;1000,"500-999",fact_orders[[#This Row],[Original Price]]&lt;2000,"1000-1999",TRUE,"2000+")</f>
        <v>1000-1999</v>
      </c>
      <c r="Y3189" t="str" cm="1">
        <f t="array" ref="Y3189">_xlfn.IFS(fact_orders[[#This Row],[Discount%]]&lt;0.2,"10-19%",fact_orders[[#This Row],[Discount%]]&lt;0.3,"20-29%",fact_orders[[#This Row],[Discount%]]&lt;0.4,"30-39%",fact_orders[[#This Row],[Discount%]]&lt;0.5,"40-49%",TRUE,"50%+")</f>
        <v>20-29%</v>
      </c>
    </row>
    <row r="3190" spans="1:25" hidden="1" x14ac:dyDescent="0.3">
      <c r="A3190" t="s">
        <v>6606</v>
      </c>
      <c r="B3190" t="s">
        <v>3379</v>
      </c>
      <c r="C3190" t="s">
        <v>3011</v>
      </c>
      <c r="D3190" s="2">
        <v>44811</v>
      </c>
      <c r="E3190">
        <v>1365</v>
      </c>
      <c r="F3190" s="4">
        <v>0.45</v>
      </c>
      <c r="G3190" t="s">
        <v>2779</v>
      </c>
      <c r="H3190" t="s">
        <v>2895</v>
      </c>
      <c r="I3190" t="s">
        <v>10</v>
      </c>
      <c r="J3190" t="s">
        <v>20</v>
      </c>
      <c r="K3190" t="s">
        <v>2789</v>
      </c>
      <c r="L3190" t="s">
        <v>201</v>
      </c>
      <c r="M3190">
        <v>3</v>
      </c>
      <c r="N3190">
        <v>23</v>
      </c>
      <c r="O3190" t="s">
        <v>3380</v>
      </c>
      <c r="P3190" t="s">
        <v>3381</v>
      </c>
      <c r="Q3190" s="7">
        <f>fact_orders[[#This Row],[Original Price]]*(1-fact_orders[[#This Row],[Discount%]])</f>
        <v>750.75000000000011</v>
      </c>
      <c r="R3190">
        <f>fact_orders[[#This Row],[Original Price]]*fact_orders[[#This Row],[Discount%]]</f>
        <v>614.25</v>
      </c>
      <c r="S3190">
        <f>YEAR(fact_orders[[#This Row],[Date]])</f>
        <v>2022</v>
      </c>
      <c r="T3190">
        <f>MONTH(fact_orders[[#This Row],[Date]])</f>
        <v>9</v>
      </c>
      <c r="U3190" t="str">
        <f>TEXT(fact_orders[[#This Row],[Date]],"mmm-yyyy")</f>
        <v>Sep-2022</v>
      </c>
      <c r="V3190" t="str">
        <f>"Q"&amp;ROUNDUP(MONTH(fact_orders[[#This Row],[Date]])/3,0)</f>
        <v>Q3</v>
      </c>
      <c r="W3190" t="str" cm="1">
        <f t="array" ref="W3190">_xlfn.IFS(
fact_orders[[#This Row],[dim_customers.Customer Age]]&lt;=25,"18-25",
fact_orders[[#This Row],[dim_customers.Customer Age]]&lt;=35,"26-35",
fact_orders[[#This Row],[dim_customers.Customer Age]]&lt;=45,"36-45",
fact_orders[[#This Row],[dim_customers.Customer Age]]&lt;=55,"46-55",
TRUE,"56+"
)</f>
        <v>18-25</v>
      </c>
      <c r="X3190" t="str" cm="1">
        <f t="array" ref="X3190">_xlfn.IFS(fact_orders[[#This Row],[Original Price]]&lt;250,"Under 250", fact_orders[[#This Row],[Original Price]]&lt;500, "250-499",fact_orders[[#This Row],[Original Price]]&lt;1000,"500-999",fact_orders[[#This Row],[Original Price]]&lt;2000,"1000-1999",TRUE,"2000+")</f>
        <v>1000-1999</v>
      </c>
      <c r="Y3190" t="str" cm="1">
        <f t="array" ref="Y3190">_xlfn.IFS(fact_orders[[#This Row],[Discount%]]&lt;0.2,"10-19%",fact_orders[[#This Row],[Discount%]]&lt;0.3,"20-29%",fact_orders[[#This Row],[Discount%]]&lt;0.4,"30-39%",fact_orders[[#This Row],[Discount%]]&lt;0.5,"40-49%",TRUE,"50%+")</f>
        <v>40-49%</v>
      </c>
    </row>
    <row r="3191" spans="1:25" hidden="1" x14ac:dyDescent="0.3">
      <c r="A3191" t="s">
        <v>6607</v>
      </c>
      <c r="B3191" t="s">
        <v>3382</v>
      </c>
      <c r="C3191" t="s">
        <v>3012</v>
      </c>
      <c r="D3191" s="2">
        <v>44668</v>
      </c>
      <c r="E3191">
        <v>1795</v>
      </c>
      <c r="F3191" s="4">
        <v>0.15</v>
      </c>
      <c r="G3191" t="s">
        <v>2779</v>
      </c>
      <c r="H3191" t="s">
        <v>2895</v>
      </c>
      <c r="I3191" t="s">
        <v>10</v>
      </c>
      <c r="J3191" t="s">
        <v>20</v>
      </c>
      <c r="K3191" t="s">
        <v>2789</v>
      </c>
      <c r="L3191" t="s">
        <v>201</v>
      </c>
      <c r="M3191">
        <v>5</v>
      </c>
      <c r="N3191">
        <v>24</v>
      </c>
      <c r="O3191" t="s">
        <v>3380</v>
      </c>
      <c r="P3191" t="s">
        <v>3381</v>
      </c>
      <c r="Q3191" s="7">
        <f>fact_orders[[#This Row],[Original Price]]*(1-fact_orders[[#This Row],[Discount%]])</f>
        <v>1525.75</v>
      </c>
      <c r="R3191">
        <f>fact_orders[[#This Row],[Original Price]]*fact_orders[[#This Row],[Discount%]]</f>
        <v>269.25</v>
      </c>
      <c r="S3191">
        <f>YEAR(fact_orders[[#This Row],[Date]])</f>
        <v>2022</v>
      </c>
      <c r="T3191">
        <f>MONTH(fact_orders[[#This Row],[Date]])</f>
        <v>4</v>
      </c>
      <c r="U3191" t="str">
        <f>TEXT(fact_orders[[#This Row],[Date]],"mmm-yyyy")</f>
        <v>Apr-2022</v>
      </c>
      <c r="V3191" t="str">
        <f>"Q"&amp;ROUNDUP(MONTH(fact_orders[[#This Row],[Date]])/3,0)</f>
        <v>Q2</v>
      </c>
      <c r="W3191" t="str" cm="1">
        <f t="array" ref="W3191">_xlfn.IFS(
fact_orders[[#This Row],[dim_customers.Customer Age]]&lt;=25,"18-25",
fact_orders[[#This Row],[dim_customers.Customer Age]]&lt;=35,"26-35",
fact_orders[[#This Row],[dim_customers.Customer Age]]&lt;=45,"36-45",
fact_orders[[#This Row],[dim_customers.Customer Age]]&lt;=55,"46-55",
TRUE,"56+"
)</f>
        <v>18-25</v>
      </c>
      <c r="X3191" t="str" cm="1">
        <f t="array" ref="X3191">_xlfn.IFS(fact_orders[[#This Row],[Original Price]]&lt;250,"Under 250", fact_orders[[#This Row],[Original Price]]&lt;500, "250-499",fact_orders[[#This Row],[Original Price]]&lt;1000,"500-999",fact_orders[[#This Row],[Original Price]]&lt;2000,"1000-1999",TRUE,"2000+")</f>
        <v>1000-1999</v>
      </c>
      <c r="Y3191" t="str" cm="1">
        <f t="array" ref="Y3191">_xlfn.IFS(fact_orders[[#This Row],[Discount%]]&lt;0.2,"10-19%",fact_orders[[#This Row],[Discount%]]&lt;0.3,"20-29%",fact_orders[[#This Row],[Discount%]]&lt;0.4,"30-39%",fact_orders[[#This Row],[Discount%]]&lt;0.5,"40-49%",TRUE,"50%+")</f>
        <v>10-19%</v>
      </c>
    </row>
    <row r="3192" spans="1:25" hidden="1" x14ac:dyDescent="0.3">
      <c r="A3192" t="s">
        <v>6608</v>
      </c>
      <c r="B3192" t="s">
        <v>3383</v>
      </c>
      <c r="C3192" t="s">
        <v>3013</v>
      </c>
      <c r="D3192" s="2">
        <v>44478</v>
      </c>
      <c r="E3192">
        <v>659</v>
      </c>
      <c r="F3192" s="4">
        <v>0.33</v>
      </c>
      <c r="G3192" t="s">
        <v>2779</v>
      </c>
      <c r="H3192" t="s">
        <v>2895</v>
      </c>
      <c r="I3192" t="s">
        <v>10</v>
      </c>
      <c r="J3192" t="s">
        <v>20</v>
      </c>
      <c r="K3192" t="s">
        <v>2789</v>
      </c>
      <c r="L3192" t="s">
        <v>14</v>
      </c>
      <c r="M3192">
        <v>4</v>
      </c>
      <c r="N3192">
        <v>25</v>
      </c>
      <c r="O3192" t="s">
        <v>3380</v>
      </c>
      <c r="P3192" t="s">
        <v>3381</v>
      </c>
      <c r="Q3192" s="7">
        <f>fact_orders[[#This Row],[Original Price]]*(1-fact_orders[[#This Row],[Discount%]])</f>
        <v>441.53</v>
      </c>
      <c r="R3192">
        <f>fact_orders[[#This Row],[Original Price]]*fact_orders[[#This Row],[Discount%]]</f>
        <v>217.47</v>
      </c>
      <c r="S3192">
        <f>YEAR(fact_orders[[#This Row],[Date]])</f>
        <v>2021</v>
      </c>
      <c r="T3192">
        <f>MONTH(fact_orders[[#This Row],[Date]])</f>
        <v>10</v>
      </c>
      <c r="U3192" t="str">
        <f>TEXT(fact_orders[[#This Row],[Date]],"mmm-yyyy")</f>
        <v>Oct-2021</v>
      </c>
      <c r="V3192" t="str">
        <f>"Q"&amp;ROUNDUP(MONTH(fact_orders[[#This Row],[Date]])/3,0)</f>
        <v>Q4</v>
      </c>
      <c r="W3192" t="str" cm="1">
        <f t="array" ref="W3192">_xlfn.IFS(
fact_orders[[#This Row],[dim_customers.Customer Age]]&lt;=25,"18-25",
fact_orders[[#This Row],[dim_customers.Customer Age]]&lt;=35,"26-35",
fact_orders[[#This Row],[dim_customers.Customer Age]]&lt;=45,"36-45",
fact_orders[[#This Row],[dim_customers.Customer Age]]&lt;=55,"46-55",
TRUE,"56+"
)</f>
        <v>18-25</v>
      </c>
      <c r="X3192" t="str" cm="1">
        <f t="array" ref="X3192">_xlfn.IFS(fact_orders[[#This Row],[Original Price]]&lt;250,"Under 250", fact_orders[[#This Row],[Original Price]]&lt;500, "250-499",fact_orders[[#This Row],[Original Price]]&lt;1000,"500-999",fact_orders[[#This Row],[Original Price]]&lt;2000,"1000-1999",TRUE,"2000+")</f>
        <v>500-999</v>
      </c>
      <c r="Y3192" t="str" cm="1">
        <f t="array" ref="Y3192">_xlfn.IFS(fact_orders[[#This Row],[Discount%]]&lt;0.2,"10-19%",fact_orders[[#This Row],[Discount%]]&lt;0.3,"20-29%",fact_orders[[#This Row],[Discount%]]&lt;0.4,"30-39%",fact_orders[[#This Row],[Discount%]]&lt;0.5,"40-49%",TRUE,"50%+")</f>
        <v>30-39%</v>
      </c>
    </row>
    <row r="3193" spans="1:25" hidden="1" x14ac:dyDescent="0.3">
      <c r="A3193" t="s">
        <v>6609</v>
      </c>
      <c r="B3193" t="s">
        <v>3384</v>
      </c>
      <c r="C3193" t="s">
        <v>3014</v>
      </c>
      <c r="D3193" s="2">
        <v>44646</v>
      </c>
      <c r="E3193">
        <v>1713</v>
      </c>
      <c r="F3193" s="4">
        <v>0.42</v>
      </c>
      <c r="G3193" t="s">
        <v>2779</v>
      </c>
      <c r="H3193" t="s">
        <v>2895</v>
      </c>
      <c r="I3193" t="s">
        <v>10</v>
      </c>
      <c r="J3193" t="s">
        <v>20</v>
      </c>
      <c r="K3193" t="s">
        <v>2789</v>
      </c>
      <c r="L3193" t="s">
        <v>237</v>
      </c>
      <c r="M3193">
        <v>2</v>
      </c>
      <c r="N3193">
        <v>26</v>
      </c>
      <c r="O3193" t="s">
        <v>3380</v>
      </c>
      <c r="P3193" t="s">
        <v>3381</v>
      </c>
      <c r="Q3193" s="7">
        <f>fact_orders[[#This Row],[Original Price]]*(1-fact_orders[[#This Row],[Discount%]])</f>
        <v>993.54000000000008</v>
      </c>
      <c r="R3193">
        <f>fact_orders[[#This Row],[Original Price]]*fact_orders[[#This Row],[Discount%]]</f>
        <v>719.45999999999992</v>
      </c>
      <c r="S3193">
        <f>YEAR(fact_orders[[#This Row],[Date]])</f>
        <v>2022</v>
      </c>
      <c r="T3193">
        <f>MONTH(fact_orders[[#This Row],[Date]])</f>
        <v>3</v>
      </c>
      <c r="U3193" t="str">
        <f>TEXT(fact_orders[[#This Row],[Date]],"mmm-yyyy")</f>
        <v>Mar-2022</v>
      </c>
      <c r="V3193" t="str">
        <f>"Q"&amp;ROUNDUP(MONTH(fact_orders[[#This Row],[Date]])/3,0)</f>
        <v>Q1</v>
      </c>
      <c r="W3193" t="str" cm="1">
        <f t="array" ref="W3193">_xlfn.IFS(
fact_orders[[#This Row],[dim_customers.Customer Age]]&lt;=25,"18-25",
fact_orders[[#This Row],[dim_customers.Customer Age]]&lt;=35,"26-35",
fact_orders[[#This Row],[dim_customers.Customer Age]]&lt;=45,"36-45",
fact_orders[[#This Row],[dim_customers.Customer Age]]&lt;=55,"46-55",
TRUE,"56+"
)</f>
        <v>26-35</v>
      </c>
      <c r="X3193" t="str" cm="1">
        <f t="array" ref="X3193">_xlfn.IFS(fact_orders[[#This Row],[Original Price]]&lt;250,"Under 250", fact_orders[[#This Row],[Original Price]]&lt;500, "250-499",fact_orders[[#This Row],[Original Price]]&lt;1000,"500-999",fact_orders[[#This Row],[Original Price]]&lt;2000,"1000-1999",TRUE,"2000+")</f>
        <v>1000-1999</v>
      </c>
      <c r="Y3193" t="str" cm="1">
        <f t="array" ref="Y3193">_xlfn.IFS(fact_orders[[#This Row],[Discount%]]&lt;0.2,"10-19%",fact_orders[[#This Row],[Discount%]]&lt;0.3,"20-29%",fact_orders[[#This Row],[Discount%]]&lt;0.4,"30-39%",fact_orders[[#This Row],[Discount%]]&lt;0.5,"40-49%",TRUE,"50%+")</f>
        <v>40-49%</v>
      </c>
    </row>
    <row r="3194" spans="1:25" hidden="1" x14ac:dyDescent="0.3">
      <c r="A3194" t="s">
        <v>6610</v>
      </c>
      <c r="B3194" t="s">
        <v>3385</v>
      </c>
      <c r="C3194" t="s">
        <v>3015</v>
      </c>
      <c r="D3194" s="2">
        <v>44487</v>
      </c>
      <c r="E3194">
        <v>1998</v>
      </c>
      <c r="F3194" s="4">
        <v>0.42</v>
      </c>
      <c r="G3194" t="s">
        <v>2779</v>
      </c>
      <c r="H3194" t="s">
        <v>2895</v>
      </c>
      <c r="I3194" t="s">
        <v>10</v>
      </c>
      <c r="J3194" t="s">
        <v>20</v>
      </c>
      <c r="K3194" t="s">
        <v>2862</v>
      </c>
      <c r="L3194" t="s">
        <v>237</v>
      </c>
      <c r="M3194">
        <v>5</v>
      </c>
      <c r="N3194">
        <v>27</v>
      </c>
      <c r="O3194" t="s">
        <v>3386</v>
      </c>
      <c r="P3194" t="s">
        <v>3381</v>
      </c>
      <c r="Q3194" s="7">
        <f>fact_orders[[#This Row],[Original Price]]*(1-fact_orders[[#This Row],[Discount%]])</f>
        <v>1158.8400000000001</v>
      </c>
      <c r="R3194">
        <f>fact_orders[[#This Row],[Original Price]]*fact_orders[[#This Row],[Discount%]]</f>
        <v>839.16</v>
      </c>
      <c r="S3194">
        <f>YEAR(fact_orders[[#This Row],[Date]])</f>
        <v>2021</v>
      </c>
      <c r="T3194">
        <f>MONTH(fact_orders[[#This Row],[Date]])</f>
        <v>10</v>
      </c>
      <c r="U3194" t="str">
        <f>TEXT(fact_orders[[#This Row],[Date]],"mmm-yyyy")</f>
        <v>Oct-2021</v>
      </c>
      <c r="V3194" t="str">
        <f>"Q"&amp;ROUNDUP(MONTH(fact_orders[[#This Row],[Date]])/3,0)</f>
        <v>Q4</v>
      </c>
      <c r="W3194" t="str" cm="1">
        <f t="array" ref="W3194">_xlfn.IFS(
fact_orders[[#This Row],[dim_customers.Customer Age]]&lt;=25,"18-25",
fact_orders[[#This Row],[dim_customers.Customer Age]]&lt;=35,"26-35",
fact_orders[[#This Row],[dim_customers.Customer Age]]&lt;=45,"36-45",
fact_orders[[#This Row],[dim_customers.Customer Age]]&lt;=55,"46-55",
TRUE,"56+"
)</f>
        <v>26-35</v>
      </c>
      <c r="X3194" t="str" cm="1">
        <f t="array" ref="X3194">_xlfn.IFS(fact_orders[[#This Row],[Original Price]]&lt;250,"Under 250", fact_orders[[#This Row],[Original Price]]&lt;500, "250-499",fact_orders[[#This Row],[Original Price]]&lt;1000,"500-999",fact_orders[[#This Row],[Original Price]]&lt;2000,"1000-1999",TRUE,"2000+")</f>
        <v>1000-1999</v>
      </c>
      <c r="Y3194" t="str" cm="1">
        <f t="array" ref="Y3194">_xlfn.IFS(fact_orders[[#This Row],[Discount%]]&lt;0.2,"10-19%",fact_orders[[#This Row],[Discount%]]&lt;0.3,"20-29%",fact_orders[[#This Row],[Discount%]]&lt;0.4,"30-39%",fact_orders[[#This Row],[Discount%]]&lt;0.5,"40-49%",TRUE,"50%+")</f>
        <v>40-49%</v>
      </c>
    </row>
    <row r="3195" spans="1:25" hidden="1" x14ac:dyDescent="0.3">
      <c r="A3195" t="s">
        <v>6611</v>
      </c>
      <c r="B3195" t="s">
        <v>3387</v>
      </c>
      <c r="C3195" t="s">
        <v>3016</v>
      </c>
      <c r="D3195" s="2">
        <v>44450</v>
      </c>
      <c r="E3195">
        <v>1836</v>
      </c>
      <c r="F3195" s="4">
        <v>0.39</v>
      </c>
      <c r="G3195" t="s">
        <v>2779</v>
      </c>
      <c r="H3195" t="s">
        <v>2895</v>
      </c>
      <c r="I3195" t="s">
        <v>10</v>
      </c>
      <c r="J3195" t="s">
        <v>20</v>
      </c>
      <c r="K3195" t="s">
        <v>2862</v>
      </c>
      <c r="L3195" t="s">
        <v>237</v>
      </c>
      <c r="M3195">
        <v>5</v>
      </c>
      <c r="N3195">
        <v>24</v>
      </c>
      <c r="O3195" t="s">
        <v>3386</v>
      </c>
      <c r="P3195" t="s">
        <v>3381</v>
      </c>
      <c r="Q3195" s="7">
        <f>fact_orders[[#This Row],[Original Price]]*(1-fact_orders[[#This Row],[Discount%]])</f>
        <v>1119.96</v>
      </c>
      <c r="R3195">
        <f>fact_orders[[#This Row],[Original Price]]*fact_orders[[#This Row],[Discount%]]</f>
        <v>716.04000000000008</v>
      </c>
      <c r="S3195">
        <f>YEAR(fact_orders[[#This Row],[Date]])</f>
        <v>2021</v>
      </c>
      <c r="T3195">
        <f>MONTH(fact_orders[[#This Row],[Date]])</f>
        <v>9</v>
      </c>
      <c r="U3195" t="str">
        <f>TEXT(fact_orders[[#This Row],[Date]],"mmm-yyyy")</f>
        <v>Sep-2021</v>
      </c>
      <c r="V3195" t="str">
        <f>"Q"&amp;ROUNDUP(MONTH(fact_orders[[#This Row],[Date]])/3,0)</f>
        <v>Q3</v>
      </c>
      <c r="W3195" t="str" cm="1">
        <f t="array" ref="W3195">_xlfn.IFS(
fact_orders[[#This Row],[dim_customers.Customer Age]]&lt;=25,"18-25",
fact_orders[[#This Row],[dim_customers.Customer Age]]&lt;=35,"26-35",
fact_orders[[#This Row],[dim_customers.Customer Age]]&lt;=45,"36-45",
fact_orders[[#This Row],[dim_customers.Customer Age]]&lt;=55,"46-55",
TRUE,"56+"
)</f>
        <v>18-25</v>
      </c>
      <c r="X3195" t="str" cm="1">
        <f t="array" ref="X3195">_xlfn.IFS(fact_orders[[#This Row],[Original Price]]&lt;250,"Under 250", fact_orders[[#This Row],[Original Price]]&lt;500, "250-499",fact_orders[[#This Row],[Original Price]]&lt;1000,"500-999",fact_orders[[#This Row],[Original Price]]&lt;2000,"1000-1999",TRUE,"2000+")</f>
        <v>1000-1999</v>
      </c>
      <c r="Y3195" t="str" cm="1">
        <f t="array" ref="Y3195">_xlfn.IFS(fact_orders[[#This Row],[Discount%]]&lt;0.2,"10-19%",fact_orders[[#This Row],[Discount%]]&lt;0.3,"20-29%",fact_orders[[#This Row],[Discount%]]&lt;0.4,"30-39%",fact_orders[[#This Row],[Discount%]]&lt;0.5,"40-49%",TRUE,"50%+")</f>
        <v>30-39%</v>
      </c>
    </row>
    <row r="3196" spans="1:25" hidden="1" x14ac:dyDescent="0.3">
      <c r="A3196" t="s">
        <v>6612</v>
      </c>
      <c r="B3196" t="s">
        <v>3388</v>
      </c>
      <c r="C3196" t="s">
        <v>3017</v>
      </c>
      <c r="D3196" s="2">
        <v>44791</v>
      </c>
      <c r="E3196">
        <v>888</v>
      </c>
      <c r="F3196" s="4">
        <v>0.39</v>
      </c>
      <c r="G3196" t="s">
        <v>2779</v>
      </c>
      <c r="H3196" t="s">
        <v>2895</v>
      </c>
      <c r="I3196" t="s">
        <v>10</v>
      </c>
      <c r="J3196" t="s">
        <v>20</v>
      </c>
      <c r="K3196" t="s">
        <v>2862</v>
      </c>
      <c r="L3196" t="s">
        <v>237</v>
      </c>
      <c r="M3196">
        <v>5</v>
      </c>
      <c r="N3196">
        <v>24</v>
      </c>
      <c r="O3196" t="s">
        <v>3386</v>
      </c>
      <c r="P3196" t="s">
        <v>3381</v>
      </c>
      <c r="Q3196" s="7">
        <f>fact_orders[[#This Row],[Original Price]]*(1-fact_orders[[#This Row],[Discount%]])</f>
        <v>541.67999999999995</v>
      </c>
      <c r="R3196">
        <f>fact_orders[[#This Row],[Original Price]]*fact_orders[[#This Row],[Discount%]]</f>
        <v>346.32</v>
      </c>
      <c r="S3196">
        <f>YEAR(fact_orders[[#This Row],[Date]])</f>
        <v>2022</v>
      </c>
      <c r="T3196">
        <f>MONTH(fact_orders[[#This Row],[Date]])</f>
        <v>8</v>
      </c>
      <c r="U3196" t="str">
        <f>TEXT(fact_orders[[#This Row],[Date]],"mmm-yyyy")</f>
        <v>Aug-2022</v>
      </c>
      <c r="V3196" t="str">
        <f>"Q"&amp;ROUNDUP(MONTH(fact_orders[[#This Row],[Date]])/3,0)</f>
        <v>Q3</v>
      </c>
      <c r="W3196" t="str" cm="1">
        <f t="array" ref="W3196">_xlfn.IFS(
fact_orders[[#This Row],[dim_customers.Customer Age]]&lt;=25,"18-25",
fact_orders[[#This Row],[dim_customers.Customer Age]]&lt;=35,"26-35",
fact_orders[[#This Row],[dim_customers.Customer Age]]&lt;=45,"36-45",
fact_orders[[#This Row],[dim_customers.Customer Age]]&lt;=55,"46-55",
TRUE,"56+"
)</f>
        <v>18-25</v>
      </c>
      <c r="X3196" t="str" cm="1">
        <f t="array" ref="X3196">_xlfn.IFS(fact_orders[[#This Row],[Original Price]]&lt;250,"Under 250", fact_orders[[#This Row],[Original Price]]&lt;500, "250-499",fact_orders[[#This Row],[Original Price]]&lt;1000,"500-999",fact_orders[[#This Row],[Original Price]]&lt;2000,"1000-1999",TRUE,"2000+")</f>
        <v>500-999</v>
      </c>
      <c r="Y3196" t="str" cm="1">
        <f t="array" ref="Y3196">_xlfn.IFS(fact_orders[[#This Row],[Discount%]]&lt;0.2,"10-19%",fact_orders[[#This Row],[Discount%]]&lt;0.3,"20-29%",fact_orders[[#This Row],[Discount%]]&lt;0.4,"30-39%",fact_orders[[#This Row],[Discount%]]&lt;0.5,"40-49%",TRUE,"50%+")</f>
        <v>30-39%</v>
      </c>
    </row>
    <row r="3197" spans="1:25" hidden="1" x14ac:dyDescent="0.3">
      <c r="A3197" t="s">
        <v>6613</v>
      </c>
      <c r="B3197" t="s">
        <v>3389</v>
      </c>
      <c r="C3197" t="s">
        <v>3018</v>
      </c>
      <c r="D3197" s="2">
        <v>44398</v>
      </c>
      <c r="E3197">
        <v>1547</v>
      </c>
      <c r="F3197" s="4">
        <v>0.39</v>
      </c>
      <c r="G3197" t="s">
        <v>2779</v>
      </c>
      <c r="H3197" t="s">
        <v>2895</v>
      </c>
      <c r="I3197" t="s">
        <v>10</v>
      </c>
      <c r="J3197" t="s">
        <v>20</v>
      </c>
      <c r="K3197" t="s">
        <v>2862</v>
      </c>
      <c r="L3197" t="s">
        <v>237</v>
      </c>
      <c r="M3197">
        <v>4</v>
      </c>
      <c r="N3197">
        <v>24</v>
      </c>
      <c r="O3197" t="s">
        <v>3386</v>
      </c>
      <c r="P3197" t="s">
        <v>3381</v>
      </c>
      <c r="Q3197" s="7">
        <f>fact_orders[[#This Row],[Original Price]]*(1-fact_orders[[#This Row],[Discount%]])</f>
        <v>943.67</v>
      </c>
      <c r="R3197">
        <f>fact_orders[[#This Row],[Original Price]]*fact_orders[[#This Row],[Discount%]]</f>
        <v>603.33000000000004</v>
      </c>
      <c r="S3197">
        <f>YEAR(fact_orders[[#This Row],[Date]])</f>
        <v>2021</v>
      </c>
      <c r="T3197">
        <f>MONTH(fact_orders[[#This Row],[Date]])</f>
        <v>7</v>
      </c>
      <c r="U3197" t="str">
        <f>TEXT(fact_orders[[#This Row],[Date]],"mmm-yyyy")</f>
        <v>Jul-2021</v>
      </c>
      <c r="V3197" t="str">
        <f>"Q"&amp;ROUNDUP(MONTH(fact_orders[[#This Row],[Date]])/3,0)</f>
        <v>Q3</v>
      </c>
      <c r="W3197" t="str" cm="1">
        <f t="array" ref="W3197">_xlfn.IFS(
fact_orders[[#This Row],[dim_customers.Customer Age]]&lt;=25,"18-25",
fact_orders[[#This Row],[dim_customers.Customer Age]]&lt;=35,"26-35",
fact_orders[[#This Row],[dim_customers.Customer Age]]&lt;=45,"36-45",
fact_orders[[#This Row],[dim_customers.Customer Age]]&lt;=55,"46-55",
TRUE,"56+"
)</f>
        <v>18-25</v>
      </c>
      <c r="X3197" t="str" cm="1">
        <f t="array" ref="X3197">_xlfn.IFS(fact_orders[[#This Row],[Original Price]]&lt;250,"Under 250", fact_orders[[#This Row],[Original Price]]&lt;500, "250-499",fact_orders[[#This Row],[Original Price]]&lt;1000,"500-999",fact_orders[[#This Row],[Original Price]]&lt;2000,"1000-1999",TRUE,"2000+")</f>
        <v>1000-1999</v>
      </c>
      <c r="Y3197" t="str" cm="1">
        <f t="array" ref="Y3197">_xlfn.IFS(fact_orders[[#This Row],[Discount%]]&lt;0.2,"10-19%",fact_orders[[#This Row],[Discount%]]&lt;0.3,"20-29%",fact_orders[[#This Row],[Discount%]]&lt;0.4,"30-39%",fact_orders[[#This Row],[Discount%]]&lt;0.5,"40-49%",TRUE,"50%+")</f>
        <v>30-39%</v>
      </c>
    </row>
    <row r="3198" spans="1:25" hidden="1" x14ac:dyDescent="0.3">
      <c r="A3198" t="s">
        <v>6614</v>
      </c>
      <c r="B3198" t="s">
        <v>3390</v>
      </c>
      <c r="C3198" t="s">
        <v>3019</v>
      </c>
      <c r="D3198" s="2">
        <v>44622</v>
      </c>
      <c r="E3198">
        <v>1301</v>
      </c>
      <c r="F3198" s="4">
        <v>0.39</v>
      </c>
      <c r="G3198" t="s">
        <v>2779</v>
      </c>
      <c r="H3198" t="s">
        <v>2895</v>
      </c>
      <c r="I3198" t="s">
        <v>10</v>
      </c>
      <c r="J3198" t="s">
        <v>1234</v>
      </c>
      <c r="K3198" t="s">
        <v>2862</v>
      </c>
      <c r="L3198" t="s">
        <v>359</v>
      </c>
      <c r="M3198">
        <v>4</v>
      </c>
      <c r="N3198">
        <v>24</v>
      </c>
      <c r="O3198" t="s">
        <v>3386</v>
      </c>
      <c r="P3198" t="s">
        <v>3381</v>
      </c>
      <c r="Q3198" s="7">
        <f>fact_orders[[#This Row],[Original Price]]*(1-fact_orders[[#This Row],[Discount%]])</f>
        <v>793.61</v>
      </c>
      <c r="R3198">
        <f>fact_orders[[#This Row],[Original Price]]*fact_orders[[#This Row],[Discount%]]</f>
        <v>507.39000000000004</v>
      </c>
      <c r="S3198">
        <f>YEAR(fact_orders[[#This Row],[Date]])</f>
        <v>2022</v>
      </c>
      <c r="T3198">
        <f>MONTH(fact_orders[[#This Row],[Date]])</f>
        <v>3</v>
      </c>
      <c r="U3198" t="str">
        <f>TEXT(fact_orders[[#This Row],[Date]],"mmm-yyyy")</f>
        <v>Mar-2022</v>
      </c>
      <c r="V3198" t="str">
        <f>"Q"&amp;ROUNDUP(MONTH(fact_orders[[#This Row],[Date]])/3,0)</f>
        <v>Q1</v>
      </c>
      <c r="W3198" t="str" cm="1">
        <f t="array" ref="W3198">_xlfn.IFS(
fact_orders[[#This Row],[dim_customers.Customer Age]]&lt;=25,"18-25",
fact_orders[[#This Row],[dim_customers.Customer Age]]&lt;=35,"26-35",
fact_orders[[#This Row],[dim_customers.Customer Age]]&lt;=45,"36-45",
fact_orders[[#This Row],[dim_customers.Customer Age]]&lt;=55,"46-55",
TRUE,"56+"
)</f>
        <v>18-25</v>
      </c>
      <c r="X3198" t="str" cm="1">
        <f t="array" ref="X3198">_xlfn.IFS(fact_orders[[#This Row],[Original Price]]&lt;250,"Under 250", fact_orders[[#This Row],[Original Price]]&lt;500, "250-499",fact_orders[[#This Row],[Original Price]]&lt;1000,"500-999",fact_orders[[#This Row],[Original Price]]&lt;2000,"1000-1999",TRUE,"2000+")</f>
        <v>1000-1999</v>
      </c>
      <c r="Y3198" t="str" cm="1">
        <f t="array" ref="Y3198">_xlfn.IFS(fact_orders[[#This Row],[Discount%]]&lt;0.2,"10-19%",fact_orders[[#This Row],[Discount%]]&lt;0.3,"20-29%",fact_orders[[#This Row],[Discount%]]&lt;0.4,"30-39%",fact_orders[[#This Row],[Discount%]]&lt;0.5,"40-49%",TRUE,"50%+")</f>
        <v>30-39%</v>
      </c>
    </row>
    <row r="3199" spans="1:25" hidden="1" x14ac:dyDescent="0.3">
      <c r="A3199" t="s">
        <v>6615</v>
      </c>
      <c r="B3199" t="s">
        <v>3391</v>
      </c>
      <c r="C3199" t="s">
        <v>3020</v>
      </c>
      <c r="D3199" s="2">
        <v>44431</v>
      </c>
      <c r="E3199">
        <v>714</v>
      </c>
      <c r="F3199" s="4">
        <v>0.3</v>
      </c>
      <c r="G3199" t="s">
        <v>2779</v>
      </c>
      <c r="H3199" t="s">
        <v>2895</v>
      </c>
      <c r="I3199" t="s">
        <v>10</v>
      </c>
      <c r="J3199" t="s">
        <v>1234</v>
      </c>
      <c r="K3199" t="s">
        <v>2862</v>
      </c>
      <c r="L3199" t="s">
        <v>359</v>
      </c>
      <c r="M3199">
        <v>4</v>
      </c>
      <c r="N3199">
        <v>24</v>
      </c>
      <c r="O3199" t="s">
        <v>3392</v>
      </c>
      <c r="P3199" t="s">
        <v>3381</v>
      </c>
      <c r="Q3199" s="7">
        <f>fact_orders[[#This Row],[Original Price]]*(1-fact_orders[[#This Row],[Discount%]])</f>
        <v>499.79999999999995</v>
      </c>
      <c r="R3199">
        <f>fact_orders[[#This Row],[Original Price]]*fact_orders[[#This Row],[Discount%]]</f>
        <v>214.2</v>
      </c>
      <c r="S3199">
        <f>YEAR(fact_orders[[#This Row],[Date]])</f>
        <v>2021</v>
      </c>
      <c r="T3199">
        <f>MONTH(fact_orders[[#This Row],[Date]])</f>
        <v>8</v>
      </c>
      <c r="U3199" t="str">
        <f>TEXT(fact_orders[[#This Row],[Date]],"mmm-yyyy")</f>
        <v>Aug-2021</v>
      </c>
      <c r="V3199" t="str">
        <f>"Q"&amp;ROUNDUP(MONTH(fact_orders[[#This Row],[Date]])/3,0)</f>
        <v>Q3</v>
      </c>
      <c r="W3199" t="str" cm="1">
        <f t="array" ref="W3199">_xlfn.IFS(
fact_orders[[#This Row],[dim_customers.Customer Age]]&lt;=25,"18-25",
fact_orders[[#This Row],[dim_customers.Customer Age]]&lt;=35,"26-35",
fact_orders[[#This Row],[dim_customers.Customer Age]]&lt;=45,"36-45",
fact_orders[[#This Row],[dim_customers.Customer Age]]&lt;=55,"46-55",
TRUE,"56+"
)</f>
        <v>18-25</v>
      </c>
      <c r="X3199" t="str" cm="1">
        <f t="array" ref="X3199">_xlfn.IFS(fact_orders[[#This Row],[Original Price]]&lt;250,"Under 250", fact_orders[[#This Row],[Original Price]]&lt;500, "250-499",fact_orders[[#This Row],[Original Price]]&lt;1000,"500-999",fact_orders[[#This Row],[Original Price]]&lt;2000,"1000-1999",TRUE,"2000+")</f>
        <v>500-999</v>
      </c>
      <c r="Y3199" t="str" cm="1">
        <f t="array" ref="Y3199">_xlfn.IFS(fact_orders[[#This Row],[Discount%]]&lt;0.2,"10-19%",fact_orders[[#This Row],[Discount%]]&lt;0.3,"20-29%",fact_orders[[#This Row],[Discount%]]&lt;0.4,"30-39%",fact_orders[[#This Row],[Discount%]]&lt;0.5,"40-49%",TRUE,"50%+")</f>
        <v>30-39%</v>
      </c>
    </row>
    <row r="3200" spans="1:25" hidden="1" x14ac:dyDescent="0.3">
      <c r="A3200" t="s">
        <v>6616</v>
      </c>
      <c r="B3200" t="s">
        <v>3393</v>
      </c>
      <c r="C3200" t="s">
        <v>3021</v>
      </c>
      <c r="D3200" s="2">
        <v>44664</v>
      </c>
      <c r="E3200">
        <v>1111</v>
      </c>
      <c r="F3200" s="4">
        <v>0.3</v>
      </c>
      <c r="G3200" t="s">
        <v>2779</v>
      </c>
      <c r="H3200" t="s">
        <v>2895</v>
      </c>
      <c r="I3200" t="s">
        <v>10</v>
      </c>
      <c r="J3200" t="s">
        <v>1234</v>
      </c>
      <c r="K3200" t="s">
        <v>2862</v>
      </c>
      <c r="L3200" t="s">
        <v>359</v>
      </c>
      <c r="M3200">
        <v>5</v>
      </c>
      <c r="N3200">
        <v>24</v>
      </c>
      <c r="O3200" t="s">
        <v>3392</v>
      </c>
      <c r="P3200" t="s">
        <v>3381</v>
      </c>
      <c r="Q3200" s="7">
        <f>fact_orders[[#This Row],[Original Price]]*(1-fact_orders[[#This Row],[Discount%]])</f>
        <v>777.69999999999993</v>
      </c>
      <c r="R3200">
        <f>fact_orders[[#This Row],[Original Price]]*fact_orders[[#This Row],[Discount%]]</f>
        <v>333.3</v>
      </c>
      <c r="S3200">
        <f>YEAR(fact_orders[[#This Row],[Date]])</f>
        <v>2022</v>
      </c>
      <c r="T3200">
        <f>MONTH(fact_orders[[#This Row],[Date]])</f>
        <v>4</v>
      </c>
      <c r="U3200" t="str">
        <f>TEXT(fact_orders[[#This Row],[Date]],"mmm-yyyy")</f>
        <v>Apr-2022</v>
      </c>
      <c r="V3200" t="str">
        <f>"Q"&amp;ROUNDUP(MONTH(fact_orders[[#This Row],[Date]])/3,0)</f>
        <v>Q2</v>
      </c>
      <c r="W3200" t="str" cm="1">
        <f t="array" ref="W3200">_xlfn.IFS(
fact_orders[[#This Row],[dim_customers.Customer Age]]&lt;=25,"18-25",
fact_orders[[#This Row],[dim_customers.Customer Age]]&lt;=35,"26-35",
fact_orders[[#This Row],[dim_customers.Customer Age]]&lt;=45,"36-45",
fact_orders[[#This Row],[dim_customers.Customer Age]]&lt;=55,"46-55",
TRUE,"56+"
)</f>
        <v>18-25</v>
      </c>
      <c r="X3200" t="str" cm="1">
        <f t="array" ref="X3200">_xlfn.IFS(fact_orders[[#This Row],[Original Price]]&lt;250,"Under 250", fact_orders[[#This Row],[Original Price]]&lt;500, "250-499",fact_orders[[#This Row],[Original Price]]&lt;1000,"500-999",fact_orders[[#This Row],[Original Price]]&lt;2000,"1000-1999",TRUE,"2000+")</f>
        <v>1000-1999</v>
      </c>
      <c r="Y3200" t="str" cm="1">
        <f t="array" ref="Y3200">_xlfn.IFS(fact_orders[[#This Row],[Discount%]]&lt;0.2,"10-19%",fact_orders[[#This Row],[Discount%]]&lt;0.3,"20-29%",fact_orders[[#This Row],[Discount%]]&lt;0.4,"30-39%",fact_orders[[#This Row],[Discount%]]&lt;0.5,"40-49%",TRUE,"50%+")</f>
        <v>30-39%</v>
      </c>
    </row>
    <row r="3201" spans="1:25" hidden="1" x14ac:dyDescent="0.3">
      <c r="A3201" t="s">
        <v>6617</v>
      </c>
      <c r="B3201" t="s">
        <v>3394</v>
      </c>
      <c r="C3201" t="s">
        <v>3022</v>
      </c>
      <c r="D3201" s="2">
        <v>44629</v>
      </c>
      <c r="E3201">
        <v>1233</v>
      </c>
      <c r="F3201" s="4">
        <v>0.3</v>
      </c>
      <c r="G3201" t="s">
        <v>2779</v>
      </c>
      <c r="H3201" t="s">
        <v>2895</v>
      </c>
      <c r="I3201" t="s">
        <v>10</v>
      </c>
      <c r="J3201" t="s">
        <v>1234</v>
      </c>
      <c r="K3201" t="s">
        <v>2862</v>
      </c>
      <c r="L3201" t="s">
        <v>359</v>
      </c>
      <c r="M3201">
        <v>5</v>
      </c>
      <c r="N3201">
        <v>24</v>
      </c>
      <c r="O3201" t="s">
        <v>3392</v>
      </c>
      <c r="P3201" t="s">
        <v>3381</v>
      </c>
      <c r="Q3201" s="7">
        <f>fact_orders[[#This Row],[Original Price]]*(1-fact_orders[[#This Row],[Discount%]])</f>
        <v>863.09999999999991</v>
      </c>
      <c r="R3201">
        <f>fact_orders[[#This Row],[Original Price]]*fact_orders[[#This Row],[Discount%]]</f>
        <v>369.9</v>
      </c>
      <c r="S3201">
        <f>YEAR(fact_orders[[#This Row],[Date]])</f>
        <v>2022</v>
      </c>
      <c r="T3201">
        <f>MONTH(fact_orders[[#This Row],[Date]])</f>
        <v>3</v>
      </c>
      <c r="U3201" t="str">
        <f>TEXT(fact_orders[[#This Row],[Date]],"mmm-yyyy")</f>
        <v>Mar-2022</v>
      </c>
      <c r="V3201" t="str">
        <f>"Q"&amp;ROUNDUP(MONTH(fact_orders[[#This Row],[Date]])/3,0)</f>
        <v>Q1</v>
      </c>
      <c r="W3201" t="str" cm="1">
        <f t="array" ref="W3201">_xlfn.IFS(
fact_orders[[#This Row],[dim_customers.Customer Age]]&lt;=25,"18-25",
fact_orders[[#This Row],[dim_customers.Customer Age]]&lt;=35,"26-35",
fact_orders[[#This Row],[dim_customers.Customer Age]]&lt;=45,"36-45",
fact_orders[[#This Row],[dim_customers.Customer Age]]&lt;=55,"46-55",
TRUE,"56+"
)</f>
        <v>18-25</v>
      </c>
      <c r="X3201" t="str" cm="1">
        <f t="array" ref="X3201">_xlfn.IFS(fact_orders[[#This Row],[Original Price]]&lt;250,"Under 250", fact_orders[[#This Row],[Original Price]]&lt;500, "250-499",fact_orders[[#This Row],[Original Price]]&lt;1000,"500-999",fact_orders[[#This Row],[Original Price]]&lt;2000,"1000-1999",TRUE,"2000+")</f>
        <v>1000-1999</v>
      </c>
      <c r="Y3201" t="str" cm="1">
        <f t="array" ref="Y3201">_xlfn.IFS(fact_orders[[#This Row],[Discount%]]&lt;0.2,"10-19%",fact_orders[[#This Row],[Discount%]]&lt;0.3,"20-29%",fact_orders[[#This Row],[Discount%]]&lt;0.4,"30-39%",fact_orders[[#This Row],[Discount%]]&lt;0.5,"40-49%",TRUE,"50%+")</f>
        <v>30-39%</v>
      </c>
    </row>
    <row r="3202" spans="1:25" hidden="1" x14ac:dyDescent="0.3">
      <c r="A3202" t="s">
        <v>6618</v>
      </c>
      <c r="B3202" t="s">
        <v>3395</v>
      </c>
      <c r="C3202" t="s">
        <v>3023</v>
      </c>
      <c r="D3202" s="2">
        <v>44215</v>
      </c>
      <c r="E3202">
        <v>1255</v>
      </c>
      <c r="F3202" s="4">
        <v>0.25</v>
      </c>
      <c r="G3202" t="s">
        <v>2779</v>
      </c>
      <c r="H3202" t="s">
        <v>2895</v>
      </c>
      <c r="I3202" t="s">
        <v>10</v>
      </c>
      <c r="J3202" t="s">
        <v>1234</v>
      </c>
      <c r="K3202" t="s">
        <v>2862</v>
      </c>
      <c r="L3202" t="s">
        <v>359</v>
      </c>
      <c r="M3202">
        <v>3</v>
      </c>
      <c r="N3202">
        <v>24</v>
      </c>
      <c r="O3202" t="s">
        <v>3392</v>
      </c>
      <c r="P3202" t="s">
        <v>3381</v>
      </c>
      <c r="Q3202" s="7">
        <f>fact_orders[[#This Row],[Original Price]]*(1-fact_orders[[#This Row],[Discount%]])</f>
        <v>941.25</v>
      </c>
      <c r="R3202">
        <f>fact_orders[[#This Row],[Original Price]]*fact_orders[[#This Row],[Discount%]]</f>
        <v>313.75</v>
      </c>
      <c r="S3202">
        <f>YEAR(fact_orders[[#This Row],[Date]])</f>
        <v>2021</v>
      </c>
      <c r="T3202">
        <f>MONTH(fact_orders[[#This Row],[Date]])</f>
        <v>1</v>
      </c>
      <c r="U3202" t="str">
        <f>TEXT(fact_orders[[#This Row],[Date]],"mmm-yyyy")</f>
        <v>Jan-2021</v>
      </c>
      <c r="V3202" t="str">
        <f>"Q"&amp;ROUNDUP(MONTH(fact_orders[[#This Row],[Date]])/3,0)</f>
        <v>Q1</v>
      </c>
      <c r="W3202" t="str" cm="1">
        <f t="array" ref="W3202">_xlfn.IFS(
fact_orders[[#This Row],[dim_customers.Customer Age]]&lt;=25,"18-25",
fact_orders[[#This Row],[dim_customers.Customer Age]]&lt;=35,"26-35",
fact_orders[[#This Row],[dim_customers.Customer Age]]&lt;=45,"36-45",
fact_orders[[#This Row],[dim_customers.Customer Age]]&lt;=55,"46-55",
TRUE,"56+"
)</f>
        <v>18-25</v>
      </c>
      <c r="X3202" t="str" cm="1">
        <f t="array" ref="X3202">_xlfn.IFS(fact_orders[[#This Row],[Original Price]]&lt;250,"Under 250", fact_orders[[#This Row],[Original Price]]&lt;500, "250-499",fact_orders[[#This Row],[Original Price]]&lt;1000,"500-999",fact_orders[[#This Row],[Original Price]]&lt;2000,"1000-1999",TRUE,"2000+")</f>
        <v>1000-1999</v>
      </c>
      <c r="Y3202" t="str" cm="1">
        <f t="array" ref="Y3202">_xlfn.IFS(fact_orders[[#This Row],[Discount%]]&lt;0.2,"10-19%",fact_orders[[#This Row],[Discount%]]&lt;0.3,"20-29%",fact_orders[[#This Row],[Discount%]]&lt;0.4,"30-39%",fact_orders[[#This Row],[Discount%]]&lt;0.5,"40-49%",TRUE,"50%+")</f>
        <v>20-29%</v>
      </c>
    </row>
    <row r="3203" spans="1:25" hidden="1" x14ac:dyDescent="0.3">
      <c r="A3203" t="s">
        <v>6619</v>
      </c>
      <c r="B3203" t="s">
        <v>3396</v>
      </c>
      <c r="C3203" t="s">
        <v>3024</v>
      </c>
      <c r="D3203" s="2">
        <v>44396</v>
      </c>
      <c r="E3203">
        <v>1166</v>
      </c>
      <c r="F3203" s="4">
        <v>0.25</v>
      </c>
      <c r="G3203" t="s">
        <v>2779</v>
      </c>
      <c r="H3203" t="s">
        <v>2895</v>
      </c>
      <c r="I3203" t="s">
        <v>10</v>
      </c>
      <c r="J3203" t="s">
        <v>1234</v>
      </c>
      <c r="K3203" t="s">
        <v>2862</v>
      </c>
      <c r="L3203" t="s">
        <v>359</v>
      </c>
      <c r="M3203">
        <v>5</v>
      </c>
      <c r="N3203">
        <v>24</v>
      </c>
      <c r="O3203" t="s">
        <v>3392</v>
      </c>
      <c r="P3203" t="s">
        <v>3381</v>
      </c>
      <c r="Q3203" s="7">
        <f>fact_orders[[#This Row],[Original Price]]*(1-fact_orders[[#This Row],[Discount%]])</f>
        <v>874.5</v>
      </c>
      <c r="R3203">
        <f>fact_orders[[#This Row],[Original Price]]*fact_orders[[#This Row],[Discount%]]</f>
        <v>291.5</v>
      </c>
      <c r="S3203">
        <f>YEAR(fact_orders[[#This Row],[Date]])</f>
        <v>2021</v>
      </c>
      <c r="T3203">
        <f>MONTH(fact_orders[[#This Row],[Date]])</f>
        <v>7</v>
      </c>
      <c r="U3203" t="str">
        <f>TEXT(fact_orders[[#This Row],[Date]],"mmm-yyyy")</f>
        <v>Jul-2021</v>
      </c>
      <c r="V3203" t="str">
        <f>"Q"&amp;ROUNDUP(MONTH(fact_orders[[#This Row],[Date]])/3,0)</f>
        <v>Q3</v>
      </c>
      <c r="W3203" t="str" cm="1">
        <f t="array" ref="W3203">_xlfn.IFS(
fact_orders[[#This Row],[dim_customers.Customer Age]]&lt;=25,"18-25",
fact_orders[[#This Row],[dim_customers.Customer Age]]&lt;=35,"26-35",
fact_orders[[#This Row],[dim_customers.Customer Age]]&lt;=45,"36-45",
fact_orders[[#This Row],[dim_customers.Customer Age]]&lt;=55,"46-55",
TRUE,"56+"
)</f>
        <v>18-25</v>
      </c>
      <c r="X3203" t="str" cm="1">
        <f t="array" ref="X3203">_xlfn.IFS(fact_orders[[#This Row],[Original Price]]&lt;250,"Under 250", fact_orders[[#This Row],[Original Price]]&lt;500, "250-499",fact_orders[[#This Row],[Original Price]]&lt;1000,"500-999",fact_orders[[#This Row],[Original Price]]&lt;2000,"1000-1999",TRUE,"2000+")</f>
        <v>1000-1999</v>
      </c>
      <c r="Y3203" t="str" cm="1">
        <f t="array" ref="Y3203">_xlfn.IFS(fact_orders[[#This Row],[Discount%]]&lt;0.2,"10-19%",fact_orders[[#This Row],[Discount%]]&lt;0.3,"20-29%",fact_orders[[#This Row],[Discount%]]&lt;0.4,"30-39%",fact_orders[[#This Row],[Discount%]]&lt;0.5,"40-49%",TRUE,"50%+")</f>
        <v>20-29%</v>
      </c>
    </row>
    <row r="3204" spans="1:25" hidden="1" x14ac:dyDescent="0.3">
      <c r="A3204" t="s">
        <v>6620</v>
      </c>
      <c r="B3204" t="s">
        <v>3397</v>
      </c>
      <c r="C3204" t="s">
        <v>3025</v>
      </c>
      <c r="D3204" s="2">
        <v>44383</v>
      </c>
      <c r="E3204">
        <v>1955</v>
      </c>
      <c r="F3204" s="4">
        <v>0.3</v>
      </c>
      <c r="G3204" t="s">
        <v>2779</v>
      </c>
      <c r="H3204" t="s">
        <v>2895</v>
      </c>
      <c r="I3204" t="s">
        <v>10</v>
      </c>
      <c r="J3204" t="s">
        <v>1234</v>
      </c>
      <c r="K3204" t="s">
        <v>2781</v>
      </c>
      <c r="L3204" t="s">
        <v>130</v>
      </c>
      <c r="M3204">
        <v>5</v>
      </c>
      <c r="N3204">
        <v>22</v>
      </c>
      <c r="O3204" t="s">
        <v>3392</v>
      </c>
      <c r="P3204" t="s">
        <v>3381</v>
      </c>
      <c r="Q3204" s="7">
        <f>fact_orders[[#This Row],[Original Price]]*(1-fact_orders[[#This Row],[Discount%]])</f>
        <v>1368.5</v>
      </c>
      <c r="R3204">
        <f>fact_orders[[#This Row],[Original Price]]*fact_orders[[#This Row],[Discount%]]</f>
        <v>586.5</v>
      </c>
      <c r="S3204">
        <f>YEAR(fact_orders[[#This Row],[Date]])</f>
        <v>2021</v>
      </c>
      <c r="T3204">
        <f>MONTH(fact_orders[[#This Row],[Date]])</f>
        <v>7</v>
      </c>
      <c r="U3204" t="str">
        <f>TEXT(fact_orders[[#This Row],[Date]],"mmm-yyyy")</f>
        <v>Jul-2021</v>
      </c>
      <c r="V3204" t="str">
        <f>"Q"&amp;ROUNDUP(MONTH(fact_orders[[#This Row],[Date]])/3,0)</f>
        <v>Q3</v>
      </c>
      <c r="W3204" t="str" cm="1">
        <f t="array" ref="W3204">_xlfn.IFS(
fact_orders[[#This Row],[dim_customers.Customer Age]]&lt;=25,"18-25",
fact_orders[[#This Row],[dim_customers.Customer Age]]&lt;=35,"26-35",
fact_orders[[#This Row],[dim_customers.Customer Age]]&lt;=45,"36-45",
fact_orders[[#This Row],[dim_customers.Customer Age]]&lt;=55,"46-55",
TRUE,"56+"
)</f>
        <v>18-25</v>
      </c>
      <c r="X3204" t="str" cm="1">
        <f t="array" ref="X3204">_xlfn.IFS(fact_orders[[#This Row],[Original Price]]&lt;250,"Under 250", fact_orders[[#This Row],[Original Price]]&lt;500, "250-499",fact_orders[[#This Row],[Original Price]]&lt;1000,"500-999",fact_orders[[#This Row],[Original Price]]&lt;2000,"1000-1999",TRUE,"2000+")</f>
        <v>1000-1999</v>
      </c>
      <c r="Y3204" t="str" cm="1">
        <f t="array" ref="Y3204">_xlfn.IFS(fact_orders[[#This Row],[Discount%]]&lt;0.2,"10-19%",fact_orders[[#This Row],[Discount%]]&lt;0.3,"20-29%",fact_orders[[#This Row],[Discount%]]&lt;0.4,"30-39%",fact_orders[[#This Row],[Discount%]]&lt;0.5,"40-49%",TRUE,"50%+")</f>
        <v>30-39%</v>
      </c>
    </row>
    <row r="3205" spans="1:25" hidden="1" x14ac:dyDescent="0.3">
      <c r="A3205" t="s">
        <v>6621</v>
      </c>
      <c r="B3205" t="s">
        <v>3398</v>
      </c>
      <c r="C3205" t="s">
        <v>3026</v>
      </c>
      <c r="D3205" s="2">
        <v>44807</v>
      </c>
      <c r="E3205">
        <v>754</v>
      </c>
      <c r="F3205" s="4">
        <v>0.3</v>
      </c>
      <c r="G3205" t="s">
        <v>2779</v>
      </c>
      <c r="H3205" t="s">
        <v>2895</v>
      </c>
      <c r="I3205" t="s">
        <v>10</v>
      </c>
      <c r="J3205" t="s">
        <v>364</v>
      </c>
      <c r="K3205" t="s">
        <v>2781</v>
      </c>
      <c r="L3205" t="s">
        <v>130</v>
      </c>
      <c r="M3205">
        <v>4</v>
      </c>
      <c r="N3205">
        <v>23</v>
      </c>
      <c r="O3205" t="s">
        <v>3399</v>
      </c>
      <c r="P3205" t="s">
        <v>3400</v>
      </c>
      <c r="Q3205" s="7">
        <f>fact_orders[[#This Row],[Original Price]]*(1-fact_orders[[#This Row],[Discount%]])</f>
        <v>527.79999999999995</v>
      </c>
      <c r="R3205">
        <f>fact_orders[[#This Row],[Original Price]]*fact_orders[[#This Row],[Discount%]]</f>
        <v>226.2</v>
      </c>
      <c r="S3205">
        <f>YEAR(fact_orders[[#This Row],[Date]])</f>
        <v>2022</v>
      </c>
      <c r="T3205">
        <f>MONTH(fact_orders[[#This Row],[Date]])</f>
        <v>9</v>
      </c>
      <c r="U3205" t="str">
        <f>TEXT(fact_orders[[#This Row],[Date]],"mmm-yyyy")</f>
        <v>Sep-2022</v>
      </c>
      <c r="V3205" t="str">
        <f>"Q"&amp;ROUNDUP(MONTH(fact_orders[[#This Row],[Date]])/3,0)</f>
        <v>Q3</v>
      </c>
      <c r="W3205" t="str" cm="1">
        <f t="array" ref="W3205">_xlfn.IFS(
fact_orders[[#This Row],[dim_customers.Customer Age]]&lt;=25,"18-25",
fact_orders[[#This Row],[dim_customers.Customer Age]]&lt;=35,"26-35",
fact_orders[[#This Row],[dim_customers.Customer Age]]&lt;=45,"36-45",
fact_orders[[#This Row],[dim_customers.Customer Age]]&lt;=55,"46-55",
TRUE,"56+"
)</f>
        <v>18-25</v>
      </c>
      <c r="X3205" t="str" cm="1">
        <f t="array" ref="X3205">_xlfn.IFS(fact_orders[[#This Row],[Original Price]]&lt;250,"Under 250", fact_orders[[#This Row],[Original Price]]&lt;500, "250-499",fact_orders[[#This Row],[Original Price]]&lt;1000,"500-999",fact_orders[[#This Row],[Original Price]]&lt;2000,"1000-1999",TRUE,"2000+")</f>
        <v>500-999</v>
      </c>
      <c r="Y3205" t="str" cm="1">
        <f t="array" ref="Y3205">_xlfn.IFS(fact_orders[[#This Row],[Discount%]]&lt;0.2,"10-19%",fact_orders[[#This Row],[Discount%]]&lt;0.3,"20-29%",fact_orders[[#This Row],[Discount%]]&lt;0.4,"30-39%",fact_orders[[#This Row],[Discount%]]&lt;0.5,"40-49%",TRUE,"50%+")</f>
        <v>30-39%</v>
      </c>
    </row>
    <row r="3206" spans="1:25" hidden="1" x14ac:dyDescent="0.3">
      <c r="A3206" t="s">
        <v>6622</v>
      </c>
      <c r="B3206" t="s">
        <v>3401</v>
      </c>
      <c r="C3206" t="s">
        <v>3027</v>
      </c>
      <c r="D3206" s="2">
        <v>44756</v>
      </c>
      <c r="E3206">
        <v>1978</v>
      </c>
      <c r="F3206" s="4">
        <v>0.3</v>
      </c>
      <c r="G3206" t="s">
        <v>2779</v>
      </c>
      <c r="H3206" t="s">
        <v>2895</v>
      </c>
      <c r="I3206" t="s">
        <v>10</v>
      </c>
      <c r="J3206" t="s">
        <v>364</v>
      </c>
      <c r="K3206" t="s">
        <v>2781</v>
      </c>
      <c r="L3206" t="s">
        <v>130</v>
      </c>
      <c r="M3206">
        <v>3</v>
      </c>
      <c r="N3206">
        <v>24</v>
      </c>
      <c r="O3206" t="s">
        <v>3399</v>
      </c>
      <c r="P3206" t="s">
        <v>3400</v>
      </c>
      <c r="Q3206" s="7">
        <f>fact_orders[[#This Row],[Original Price]]*(1-fact_orders[[#This Row],[Discount%]])</f>
        <v>1384.6</v>
      </c>
      <c r="R3206">
        <f>fact_orders[[#This Row],[Original Price]]*fact_orders[[#This Row],[Discount%]]</f>
        <v>593.4</v>
      </c>
      <c r="S3206">
        <f>YEAR(fact_orders[[#This Row],[Date]])</f>
        <v>2022</v>
      </c>
      <c r="T3206">
        <f>MONTH(fact_orders[[#This Row],[Date]])</f>
        <v>7</v>
      </c>
      <c r="U3206" t="str">
        <f>TEXT(fact_orders[[#This Row],[Date]],"mmm-yyyy")</f>
        <v>Jul-2022</v>
      </c>
      <c r="V3206" t="str">
        <f>"Q"&amp;ROUNDUP(MONTH(fact_orders[[#This Row],[Date]])/3,0)</f>
        <v>Q3</v>
      </c>
      <c r="W3206" t="str" cm="1">
        <f t="array" ref="W3206">_xlfn.IFS(
fact_orders[[#This Row],[dim_customers.Customer Age]]&lt;=25,"18-25",
fact_orders[[#This Row],[dim_customers.Customer Age]]&lt;=35,"26-35",
fact_orders[[#This Row],[dim_customers.Customer Age]]&lt;=45,"36-45",
fact_orders[[#This Row],[dim_customers.Customer Age]]&lt;=55,"46-55",
TRUE,"56+"
)</f>
        <v>18-25</v>
      </c>
      <c r="X3206" t="str" cm="1">
        <f t="array" ref="X3206">_xlfn.IFS(fact_orders[[#This Row],[Original Price]]&lt;250,"Under 250", fact_orders[[#This Row],[Original Price]]&lt;500, "250-499",fact_orders[[#This Row],[Original Price]]&lt;1000,"500-999",fact_orders[[#This Row],[Original Price]]&lt;2000,"1000-1999",TRUE,"2000+")</f>
        <v>1000-1999</v>
      </c>
      <c r="Y3206" t="str" cm="1">
        <f t="array" ref="Y3206">_xlfn.IFS(fact_orders[[#This Row],[Discount%]]&lt;0.2,"10-19%",fact_orders[[#This Row],[Discount%]]&lt;0.3,"20-29%",fact_orders[[#This Row],[Discount%]]&lt;0.4,"30-39%",fact_orders[[#This Row],[Discount%]]&lt;0.5,"40-49%",TRUE,"50%+")</f>
        <v>30-39%</v>
      </c>
    </row>
    <row r="3207" spans="1:25" hidden="1" x14ac:dyDescent="0.3">
      <c r="A3207" t="s">
        <v>6623</v>
      </c>
      <c r="B3207" t="s">
        <v>3402</v>
      </c>
      <c r="C3207" t="s">
        <v>3028</v>
      </c>
      <c r="D3207" s="2">
        <v>44682</v>
      </c>
      <c r="E3207">
        <v>1518</v>
      </c>
      <c r="F3207" s="4">
        <v>0.4</v>
      </c>
      <c r="G3207" t="s">
        <v>2779</v>
      </c>
      <c r="H3207" t="s">
        <v>2895</v>
      </c>
      <c r="I3207" t="s">
        <v>10</v>
      </c>
      <c r="J3207" t="s">
        <v>364</v>
      </c>
      <c r="K3207" t="s">
        <v>2781</v>
      </c>
      <c r="L3207" t="s">
        <v>130</v>
      </c>
      <c r="M3207">
        <v>3</v>
      </c>
      <c r="N3207">
        <v>25</v>
      </c>
      <c r="O3207" t="s">
        <v>3399</v>
      </c>
      <c r="P3207" t="s">
        <v>3400</v>
      </c>
      <c r="Q3207" s="7">
        <f>fact_orders[[#This Row],[Original Price]]*(1-fact_orders[[#This Row],[Discount%]])</f>
        <v>910.8</v>
      </c>
      <c r="R3207">
        <f>fact_orders[[#This Row],[Original Price]]*fact_orders[[#This Row],[Discount%]]</f>
        <v>607.20000000000005</v>
      </c>
      <c r="S3207">
        <f>YEAR(fact_orders[[#This Row],[Date]])</f>
        <v>2022</v>
      </c>
      <c r="T3207">
        <f>MONTH(fact_orders[[#This Row],[Date]])</f>
        <v>5</v>
      </c>
      <c r="U3207" t="str">
        <f>TEXT(fact_orders[[#This Row],[Date]],"mmm-yyyy")</f>
        <v>May-2022</v>
      </c>
      <c r="V3207" t="str">
        <f>"Q"&amp;ROUNDUP(MONTH(fact_orders[[#This Row],[Date]])/3,0)</f>
        <v>Q2</v>
      </c>
      <c r="W3207" t="str" cm="1">
        <f t="array" ref="W3207">_xlfn.IFS(
fact_orders[[#This Row],[dim_customers.Customer Age]]&lt;=25,"18-25",
fact_orders[[#This Row],[dim_customers.Customer Age]]&lt;=35,"26-35",
fact_orders[[#This Row],[dim_customers.Customer Age]]&lt;=45,"36-45",
fact_orders[[#This Row],[dim_customers.Customer Age]]&lt;=55,"46-55",
TRUE,"56+"
)</f>
        <v>18-25</v>
      </c>
      <c r="X3207" t="str" cm="1">
        <f t="array" ref="X3207">_xlfn.IFS(fact_orders[[#This Row],[Original Price]]&lt;250,"Under 250", fact_orders[[#This Row],[Original Price]]&lt;500, "250-499",fact_orders[[#This Row],[Original Price]]&lt;1000,"500-999",fact_orders[[#This Row],[Original Price]]&lt;2000,"1000-1999",TRUE,"2000+")</f>
        <v>1000-1999</v>
      </c>
      <c r="Y3207" t="str" cm="1">
        <f t="array" ref="Y3207">_xlfn.IFS(fact_orders[[#This Row],[Discount%]]&lt;0.2,"10-19%",fact_orders[[#This Row],[Discount%]]&lt;0.3,"20-29%",fact_orders[[#This Row],[Discount%]]&lt;0.4,"30-39%",fact_orders[[#This Row],[Discount%]]&lt;0.5,"40-49%",TRUE,"50%+")</f>
        <v>40-49%</v>
      </c>
    </row>
    <row r="3208" spans="1:25" hidden="1" x14ac:dyDescent="0.3">
      <c r="A3208" t="s">
        <v>6624</v>
      </c>
      <c r="B3208" t="s">
        <v>3403</v>
      </c>
      <c r="C3208" t="s">
        <v>3029</v>
      </c>
      <c r="D3208" s="2">
        <v>44671</v>
      </c>
      <c r="E3208">
        <v>1595</v>
      </c>
      <c r="F3208" s="4">
        <v>0.4</v>
      </c>
      <c r="G3208" t="s">
        <v>2779</v>
      </c>
      <c r="H3208" t="s">
        <v>2895</v>
      </c>
      <c r="I3208" t="s">
        <v>10</v>
      </c>
      <c r="J3208" t="s">
        <v>364</v>
      </c>
      <c r="K3208" t="s">
        <v>2781</v>
      </c>
      <c r="L3208" t="s">
        <v>130</v>
      </c>
      <c r="M3208">
        <v>5</v>
      </c>
      <c r="N3208">
        <v>26</v>
      </c>
      <c r="O3208" t="s">
        <v>3399</v>
      </c>
      <c r="P3208" t="s">
        <v>3400</v>
      </c>
      <c r="Q3208" s="7">
        <f>fact_orders[[#This Row],[Original Price]]*(1-fact_orders[[#This Row],[Discount%]])</f>
        <v>957</v>
      </c>
      <c r="R3208">
        <f>fact_orders[[#This Row],[Original Price]]*fact_orders[[#This Row],[Discount%]]</f>
        <v>638</v>
      </c>
      <c r="S3208">
        <f>YEAR(fact_orders[[#This Row],[Date]])</f>
        <v>2022</v>
      </c>
      <c r="T3208">
        <f>MONTH(fact_orders[[#This Row],[Date]])</f>
        <v>4</v>
      </c>
      <c r="U3208" t="str">
        <f>TEXT(fact_orders[[#This Row],[Date]],"mmm-yyyy")</f>
        <v>Apr-2022</v>
      </c>
      <c r="V3208" t="str">
        <f>"Q"&amp;ROUNDUP(MONTH(fact_orders[[#This Row],[Date]])/3,0)</f>
        <v>Q2</v>
      </c>
      <c r="W3208" t="str" cm="1">
        <f t="array" ref="W3208">_xlfn.IFS(
fact_orders[[#This Row],[dim_customers.Customer Age]]&lt;=25,"18-25",
fact_orders[[#This Row],[dim_customers.Customer Age]]&lt;=35,"26-35",
fact_orders[[#This Row],[dim_customers.Customer Age]]&lt;=45,"36-45",
fact_orders[[#This Row],[dim_customers.Customer Age]]&lt;=55,"46-55",
TRUE,"56+"
)</f>
        <v>26-35</v>
      </c>
      <c r="X3208" t="str" cm="1">
        <f t="array" ref="X3208">_xlfn.IFS(fact_orders[[#This Row],[Original Price]]&lt;250,"Under 250", fact_orders[[#This Row],[Original Price]]&lt;500, "250-499",fact_orders[[#This Row],[Original Price]]&lt;1000,"500-999",fact_orders[[#This Row],[Original Price]]&lt;2000,"1000-1999",TRUE,"2000+")</f>
        <v>1000-1999</v>
      </c>
      <c r="Y3208" t="str" cm="1">
        <f t="array" ref="Y3208">_xlfn.IFS(fact_orders[[#This Row],[Discount%]]&lt;0.2,"10-19%",fact_orders[[#This Row],[Discount%]]&lt;0.3,"20-29%",fact_orders[[#This Row],[Discount%]]&lt;0.4,"30-39%",fact_orders[[#This Row],[Discount%]]&lt;0.5,"40-49%",TRUE,"50%+")</f>
        <v>40-49%</v>
      </c>
    </row>
    <row r="3209" spans="1:25" hidden="1" x14ac:dyDescent="0.3">
      <c r="A3209" t="s">
        <v>6625</v>
      </c>
      <c r="B3209" t="s">
        <v>3404</v>
      </c>
      <c r="C3209" t="s">
        <v>3030</v>
      </c>
      <c r="D3209" s="2">
        <v>44251</v>
      </c>
      <c r="E3209">
        <v>1907</v>
      </c>
      <c r="F3209" s="4">
        <v>0.4</v>
      </c>
      <c r="G3209" t="s">
        <v>2779</v>
      </c>
      <c r="H3209" t="s">
        <v>2895</v>
      </c>
      <c r="I3209" t="s">
        <v>10</v>
      </c>
      <c r="J3209" t="s">
        <v>364</v>
      </c>
      <c r="K3209" t="s">
        <v>2781</v>
      </c>
      <c r="L3209" t="s">
        <v>130</v>
      </c>
      <c r="M3209">
        <v>5</v>
      </c>
      <c r="N3209">
        <v>27</v>
      </c>
      <c r="O3209" t="s">
        <v>3399</v>
      </c>
      <c r="P3209" t="s">
        <v>3400</v>
      </c>
      <c r="Q3209" s="7">
        <f>fact_orders[[#This Row],[Original Price]]*(1-fact_orders[[#This Row],[Discount%]])</f>
        <v>1144.2</v>
      </c>
      <c r="R3209">
        <f>fact_orders[[#This Row],[Original Price]]*fact_orders[[#This Row],[Discount%]]</f>
        <v>762.80000000000007</v>
      </c>
      <c r="S3209">
        <f>YEAR(fact_orders[[#This Row],[Date]])</f>
        <v>2021</v>
      </c>
      <c r="T3209">
        <f>MONTH(fact_orders[[#This Row],[Date]])</f>
        <v>2</v>
      </c>
      <c r="U3209" t="str">
        <f>TEXT(fact_orders[[#This Row],[Date]],"mmm-yyyy")</f>
        <v>Feb-2021</v>
      </c>
      <c r="V3209" t="str">
        <f>"Q"&amp;ROUNDUP(MONTH(fact_orders[[#This Row],[Date]])/3,0)</f>
        <v>Q1</v>
      </c>
      <c r="W3209" t="str" cm="1">
        <f t="array" ref="W3209">_xlfn.IFS(
fact_orders[[#This Row],[dim_customers.Customer Age]]&lt;=25,"18-25",
fact_orders[[#This Row],[dim_customers.Customer Age]]&lt;=35,"26-35",
fact_orders[[#This Row],[dim_customers.Customer Age]]&lt;=45,"36-45",
fact_orders[[#This Row],[dim_customers.Customer Age]]&lt;=55,"46-55",
TRUE,"56+"
)</f>
        <v>26-35</v>
      </c>
      <c r="X3209" t="str" cm="1">
        <f t="array" ref="X3209">_xlfn.IFS(fact_orders[[#This Row],[Original Price]]&lt;250,"Under 250", fact_orders[[#This Row],[Original Price]]&lt;500, "250-499",fact_orders[[#This Row],[Original Price]]&lt;1000,"500-999",fact_orders[[#This Row],[Original Price]]&lt;2000,"1000-1999",TRUE,"2000+")</f>
        <v>1000-1999</v>
      </c>
      <c r="Y3209" t="str" cm="1">
        <f t="array" ref="Y3209">_xlfn.IFS(fact_orders[[#This Row],[Discount%]]&lt;0.2,"10-19%",fact_orders[[#This Row],[Discount%]]&lt;0.3,"20-29%",fact_orders[[#This Row],[Discount%]]&lt;0.4,"30-39%",fact_orders[[#This Row],[Discount%]]&lt;0.5,"40-49%",TRUE,"50%+")</f>
        <v>40-49%</v>
      </c>
    </row>
    <row r="3210" spans="1:25" hidden="1" x14ac:dyDescent="0.3">
      <c r="A3210" t="s">
        <v>6626</v>
      </c>
      <c r="B3210" t="s">
        <v>3405</v>
      </c>
      <c r="C3210" t="s">
        <v>3031</v>
      </c>
      <c r="D3210" s="2">
        <v>44303</v>
      </c>
      <c r="E3210">
        <v>1992</v>
      </c>
      <c r="F3210" s="4">
        <v>0.4</v>
      </c>
      <c r="G3210" t="s">
        <v>2779</v>
      </c>
      <c r="H3210" t="s">
        <v>2895</v>
      </c>
      <c r="I3210" t="s">
        <v>10</v>
      </c>
      <c r="J3210" t="s">
        <v>364</v>
      </c>
      <c r="K3210" t="s">
        <v>2781</v>
      </c>
      <c r="L3210" t="s">
        <v>25</v>
      </c>
      <c r="M3210">
        <v>4</v>
      </c>
      <c r="N3210">
        <v>34</v>
      </c>
      <c r="O3210" t="s">
        <v>3399</v>
      </c>
      <c r="P3210" t="s">
        <v>3400</v>
      </c>
      <c r="Q3210" s="7">
        <f>fact_orders[[#This Row],[Original Price]]*(1-fact_orders[[#This Row],[Discount%]])</f>
        <v>1195.2</v>
      </c>
      <c r="R3210">
        <f>fact_orders[[#This Row],[Original Price]]*fact_orders[[#This Row],[Discount%]]</f>
        <v>796.80000000000007</v>
      </c>
      <c r="S3210">
        <f>YEAR(fact_orders[[#This Row],[Date]])</f>
        <v>2021</v>
      </c>
      <c r="T3210">
        <f>MONTH(fact_orders[[#This Row],[Date]])</f>
        <v>4</v>
      </c>
      <c r="U3210" t="str">
        <f>TEXT(fact_orders[[#This Row],[Date]],"mmm-yyyy")</f>
        <v>Apr-2021</v>
      </c>
      <c r="V3210" t="str">
        <f>"Q"&amp;ROUNDUP(MONTH(fact_orders[[#This Row],[Date]])/3,0)</f>
        <v>Q2</v>
      </c>
      <c r="W3210" t="str" cm="1">
        <f t="array" ref="W3210">_xlfn.IFS(
fact_orders[[#This Row],[dim_customers.Customer Age]]&lt;=25,"18-25",
fact_orders[[#This Row],[dim_customers.Customer Age]]&lt;=35,"26-35",
fact_orders[[#This Row],[dim_customers.Customer Age]]&lt;=45,"36-45",
fact_orders[[#This Row],[dim_customers.Customer Age]]&lt;=55,"46-55",
TRUE,"56+"
)</f>
        <v>26-35</v>
      </c>
      <c r="X3210" t="str" cm="1">
        <f t="array" ref="X3210">_xlfn.IFS(fact_orders[[#This Row],[Original Price]]&lt;250,"Under 250", fact_orders[[#This Row],[Original Price]]&lt;500, "250-499",fact_orders[[#This Row],[Original Price]]&lt;1000,"500-999",fact_orders[[#This Row],[Original Price]]&lt;2000,"1000-1999",TRUE,"2000+")</f>
        <v>1000-1999</v>
      </c>
      <c r="Y3210" t="str" cm="1">
        <f t="array" ref="Y3210">_xlfn.IFS(fact_orders[[#This Row],[Discount%]]&lt;0.2,"10-19%",fact_orders[[#This Row],[Discount%]]&lt;0.3,"20-29%",fact_orders[[#This Row],[Discount%]]&lt;0.4,"30-39%",fact_orders[[#This Row],[Discount%]]&lt;0.5,"40-49%",TRUE,"50%+")</f>
        <v>40-49%</v>
      </c>
    </row>
    <row r="3211" spans="1:25" hidden="1" x14ac:dyDescent="0.3">
      <c r="A3211" t="s">
        <v>6627</v>
      </c>
      <c r="B3211" t="s">
        <v>3406</v>
      </c>
      <c r="C3211" t="s">
        <v>3032</v>
      </c>
      <c r="D3211" s="2">
        <v>44819</v>
      </c>
      <c r="E3211">
        <v>810</v>
      </c>
      <c r="F3211" s="4">
        <v>0.4</v>
      </c>
      <c r="G3211" t="s">
        <v>2779</v>
      </c>
      <c r="H3211" t="s">
        <v>2895</v>
      </c>
      <c r="I3211" t="s">
        <v>10</v>
      </c>
      <c r="J3211" t="s">
        <v>1523</v>
      </c>
      <c r="K3211" t="s">
        <v>2789</v>
      </c>
      <c r="L3211" t="s">
        <v>25</v>
      </c>
      <c r="M3211">
        <v>2</v>
      </c>
      <c r="N3211">
        <v>35</v>
      </c>
      <c r="O3211" t="s">
        <v>3407</v>
      </c>
      <c r="P3211" t="s">
        <v>3400</v>
      </c>
      <c r="Q3211" s="7">
        <f>fact_orders[[#This Row],[Original Price]]*(1-fact_orders[[#This Row],[Discount%]])</f>
        <v>486</v>
      </c>
      <c r="R3211">
        <f>fact_orders[[#This Row],[Original Price]]*fact_orders[[#This Row],[Discount%]]</f>
        <v>324</v>
      </c>
      <c r="S3211">
        <f>YEAR(fact_orders[[#This Row],[Date]])</f>
        <v>2022</v>
      </c>
      <c r="T3211">
        <f>MONTH(fact_orders[[#This Row],[Date]])</f>
        <v>9</v>
      </c>
      <c r="U3211" t="str">
        <f>TEXT(fact_orders[[#This Row],[Date]],"mmm-yyyy")</f>
        <v>Sep-2022</v>
      </c>
      <c r="V3211" t="str">
        <f>"Q"&amp;ROUNDUP(MONTH(fact_orders[[#This Row],[Date]])/3,0)</f>
        <v>Q3</v>
      </c>
      <c r="W3211" t="str" cm="1">
        <f t="array" ref="W3211">_xlfn.IFS(
fact_orders[[#This Row],[dim_customers.Customer Age]]&lt;=25,"18-25",
fact_orders[[#This Row],[dim_customers.Customer Age]]&lt;=35,"26-35",
fact_orders[[#This Row],[dim_customers.Customer Age]]&lt;=45,"36-45",
fact_orders[[#This Row],[dim_customers.Customer Age]]&lt;=55,"46-55",
TRUE,"56+"
)</f>
        <v>26-35</v>
      </c>
      <c r="X3211" t="str" cm="1">
        <f t="array" ref="X3211">_xlfn.IFS(fact_orders[[#This Row],[Original Price]]&lt;250,"Under 250", fact_orders[[#This Row],[Original Price]]&lt;500, "250-499",fact_orders[[#This Row],[Original Price]]&lt;1000,"500-999",fact_orders[[#This Row],[Original Price]]&lt;2000,"1000-1999",TRUE,"2000+")</f>
        <v>500-999</v>
      </c>
      <c r="Y3211" t="str" cm="1">
        <f t="array" ref="Y3211">_xlfn.IFS(fact_orders[[#This Row],[Discount%]]&lt;0.2,"10-19%",fact_orders[[#This Row],[Discount%]]&lt;0.3,"20-29%",fact_orders[[#This Row],[Discount%]]&lt;0.4,"30-39%",fact_orders[[#This Row],[Discount%]]&lt;0.5,"40-49%",TRUE,"50%+")</f>
        <v>40-49%</v>
      </c>
    </row>
    <row r="3212" spans="1:25" hidden="1" x14ac:dyDescent="0.3">
      <c r="A3212" t="s">
        <v>6628</v>
      </c>
      <c r="B3212" t="s">
        <v>3408</v>
      </c>
      <c r="C3212" t="s">
        <v>3033</v>
      </c>
      <c r="D3212" s="2">
        <v>44472</v>
      </c>
      <c r="E3212">
        <v>1799</v>
      </c>
      <c r="F3212" s="4">
        <v>0.4</v>
      </c>
      <c r="G3212" t="s">
        <v>2779</v>
      </c>
      <c r="H3212" t="s">
        <v>2895</v>
      </c>
      <c r="I3212" t="s">
        <v>10</v>
      </c>
      <c r="J3212" t="s">
        <v>1523</v>
      </c>
      <c r="K3212" t="s">
        <v>2789</v>
      </c>
      <c r="L3212" t="s">
        <v>25</v>
      </c>
      <c r="M3212">
        <v>3</v>
      </c>
      <c r="N3212">
        <v>36</v>
      </c>
      <c r="O3212" t="s">
        <v>3407</v>
      </c>
      <c r="P3212" t="s">
        <v>3400</v>
      </c>
      <c r="Q3212" s="7">
        <f>fact_orders[[#This Row],[Original Price]]*(1-fact_orders[[#This Row],[Discount%]])</f>
        <v>1079.3999999999999</v>
      </c>
      <c r="R3212">
        <f>fact_orders[[#This Row],[Original Price]]*fact_orders[[#This Row],[Discount%]]</f>
        <v>719.6</v>
      </c>
      <c r="S3212">
        <f>YEAR(fact_orders[[#This Row],[Date]])</f>
        <v>2021</v>
      </c>
      <c r="T3212">
        <f>MONTH(fact_orders[[#This Row],[Date]])</f>
        <v>10</v>
      </c>
      <c r="U3212" t="str">
        <f>TEXT(fact_orders[[#This Row],[Date]],"mmm-yyyy")</f>
        <v>Oct-2021</v>
      </c>
      <c r="V3212" t="str">
        <f>"Q"&amp;ROUNDUP(MONTH(fact_orders[[#This Row],[Date]])/3,0)</f>
        <v>Q4</v>
      </c>
      <c r="W3212" t="str" cm="1">
        <f t="array" ref="W3212">_xlfn.IFS(
fact_orders[[#This Row],[dim_customers.Customer Age]]&lt;=25,"18-25",
fact_orders[[#This Row],[dim_customers.Customer Age]]&lt;=35,"26-35",
fact_orders[[#This Row],[dim_customers.Customer Age]]&lt;=45,"36-45",
fact_orders[[#This Row],[dim_customers.Customer Age]]&lt;=55,"46-55",
TRUE,"56+"
)</f>
        <v>36-45</v>
      </c>
      <c r="X3212" t="str" cm="1">
        <f t="array" ref="X3212">_xlfn.IFS(fact_orders[[#This Row],[Original Price]]&lt;250,"Under 250", fact_orders[[#This Row],[Original Price]]&lt;500, "250-499",fact_orders[[#This Row],[Original Price]]&lt;1000,"500-999",fact_orders[[#This Row],[Original Price]]&lt;2000,"1000-1999",TRUE,"2000+")</f>
        <v>1000-1999</v>
      </c>
      <c r="Y3212" t="str" cm="1">
        <f t="array" ref="Y3212">_xlfn.IFS(fact_orders[[#This Row],[Discount%]]&lt;0.2,"10-19%",fact_orders[[#This Row],[Discount%]]&lt;0.3,"20-29%",fact_orders[[#This Row],[Discount%]]&lt;0.4,"30-39%",fact_orders[[#This Row],[Discount%]]&lt;0.5,"40-49%",TRUE,"50%+")</f>
        <v>40-49%</v>
      </c>
    </row>
    <row r="3213" spans="1:25" hidden="1" x14ac:dyDescent="0.3">
      <c r="A3213" t="s">
        <v>6629</v>
      </c>
      <c r="B3213" t="s">
        <v>3409</v>
      </c>
      <c r="C3213" t="s">
        <v>3034</v>
      </c>
      <c r="D3213" s="2">
        <v>44990</v>
      </c>
      <c r="E3213">
        <v>616</v>
      </c>
      <c r="F3213" s="4">
        <v>0.45</v>
      </c>
      <c r="G3213" t="s">
        <v>2779</v>
      </c>
      <c r="H3213" t="s">
        <v>2895</v>
      </c>
      <c r="I3213" t="s">
        <v>10</v>
      </c>
      <c r="J3213" t="s">
        <v>1523</v>
      </c>
      <c r="K3213" t="s">
        <v>2789</v>
      </c>
      <c r="L3213" t="s">
        <v>25</v>
      </c>
      <c r="M3213">
        <v>4</v>
      </c>
      <c r="N3213">
        <v>37</v>
      </c>
      <c r="O3213" t="s">
        <v>3407</v>
      </c>
      <c r="P3213" t="s">
        <v>3400</v>
      </c>
      <c r="Q3213" s="7">
        <f>fact_orders[[#This Row],[Original Price]]*(1-fact_orders[[#This Row],[Discount%]])</f>
        <v>338.8</v>
      </c>
      <c r="R3213">
        <f>fact_orders[[#This Row],[Original Price]]*fact_orders[[#This Row],[Discount%]]</f>
        <v>277.2</v>
      </c>
      <c r="S3213">
        <f>YEAR(fact_orders[[#This Row],[Date]])</f>
        <v>2023</v>
      </c>
      <c r="T3213">
        <f>MONTH(fact_orders[[#This Row],[Date]])</f>
        <v>3</v>
      </c>
      <c r="U3213" t="str">
        <f>TEXT(fact_orders[[#This Row],[Date]],"mmm-yyyy")</f>
        <v>Mar-2023</v>
      </c>
      <c r="V3213" t="str">
        <f>"Q"&amp;ROUNDUP(MONTH(fact_orders[[#This Row],[Date]])/3,0)</f>
        <v>Q1</v>
      </c>
      <c r="W3213" t="str" cm="1">
        <f t="array" ref="W3213">_xlfn.IFS(
fact_orders[[#This Row],[dim_customers.Customer Age]]&lt;=25,"18-25",
fact_orders[[#This Row],[dim_customers.Customer Age]]&lt;=35,"26-35",
fact_orders[[#This Row],[dim_customers.Customer Age]]&lt;=45,"36-45",
fact_orders[[#This Row],[dim_customers.Customer Age]]&lt;=55,"46-55",
TRUE,"56+"
)</f>
        <v>36-45</v>
      </c>
      <c r="X3213" t="str" cm="1">
        <f t="array" ref="X3213">_xlfn.IFS(fact_orders[[#This Row],[Original Price]]&lt;250,"Under 250", fact_orders[[#This Row],[Original Price]]&lt;500, "250-499",fact_orders[[#This Row],[Original Price]]&lt;1000,"500-999",fact_orders[[#This Row],[Original Price]]&lt;2000,"1000-1999",TRUE,"2000+")</f>
        <v>500-999</v>
      </c>
      <c r="Y3213" t="str" cm="1">
        <f t="array" ref="Y3213">_xlfn.IFS(fact_orders[[#This Row],[Discount%]]&lt;0.2,"10-19%",fact_orders[[#This Row],[Discount%]]&lt;0.3,"20-29%",fact_orders[[#This Row],[Discount%]]&lt;0.4,"30-39%",fact_orders[[#This Row],[Discount%]]&lt;0.5,"40-49%",TRUE,"50%+")</f>
        <v>40-49%</v>
      </c>
    </row>
    <row r="3214" spans="1:25" hidden="1" x14ac:dyDescent="0.3">
      <c r="A3214" t="s">
        <v>6630</v>
      </c>
      <c r="B3214" t="s">
        <v>3410</v>
      </c>
      <c r="C3214" t="s">
        <v>3035</v>
      </c>
      <c r="D3214" s="2">
        <v>44207</v>
      </c>
      <c r="E3214">
        <v>1233</v>
      </c>
      <c r="F3214" s="4">
        <v>0.45</v>
      </c>
      <c r="G3214" t="s">
        <v>2779</v>
      </c>
      <c r="H3214" t="s">
        <v>2895</v>
      </c>
      <c r="I3214" t="s">
        <v>10</v>
      </c>
      <c r="J3214" t="s">
        <v>803</v>
      </c>
      <c r="K3214" t="s">
        <v>2789</v>
      </c>
      <c r="L3214" t="s">
        <v>25</v>
      </c>
      <c r="M3214">
        <v>5</v>
      </c>
      <c r="N3214">
        <v>38</v>
      </c>
      <c r="O3214" t="s">
        <v>3411</v>
      </c>
      <c r="P3214" t="s">
        <v>3400</v>
      </c>
      <c r="Q3214" s="7">
        <f>fact_orders[[#This Row],[Original Price]]*(1-fact_orders[[#This Row],[Discount%]])</f>
        <v>678.15000000000009</v>
      </c>
      <c r="R3214">
        <f>fact_orders[[#This Row],[Original Price]]*fact_orders[[#This Row],[Discount%]]</f>
        <v>554.85</v>
      </c>
      <c r="S3214">
        <f>YEAR(fact_orders[[#This Row],[Date]])</f>
        <v>2021</v>
      </c>
      <c r="T3214">
        <f>MONTH(fact_orders[[#This Row],[Date]])</f>
        <v>1</v>
      </c>
      <c r="U3214" t="str">
        <f>TEXT(fact_orders[[#This Row],[Date]],"mmm-yyyy")</f>
        <v>Jan-2021</v>
      </c>
      <c r="V3214" t="str">
        <f>"Q"&amp;ROUNDUP(MONTH(fact_orders[[#This Row],[Date]])/3,0)</f>
        <v>Q1</v>
      </c>
      <c r="W3214" t="str" cm="1">
        <f t="array" ref="W3214">_xlfn.IFS(
fact_orders[[#This Row],[dim_customers.Customer Age]]&lt;=25,"18-25",
fact_orders[[#This Row],[dim_customers.Customer Age]]&lt;=35,"26-35",
fact_orders[[#This Row],[dim_customers.Customer Age]]&lt;=45,"36-45",
fact_orders[[#This Row],[dim_customers.Customer Age]]&lt;=55,"46-55",
TRUE,"56+"
)</f>
        <v>36-45</v>
      </c>
      <c r="X3214" t="str" cm="1">
        <f t="array" ref="X3214">_xlfn.IFS(fact_orders[[#This Row],[Original Price]]&lt;250,"Under 250", fact_orders[[#This Row],[Original Price]]&lt;500, "250-499",fact_orders[[#This Row],[Original Price]]&lt;1000,"500-999",fact_orders[[#This Row],[Original Price]]&lt;2000,"1000-1999",TRUE,"2000+")</f>
        <v>1000-1999</v>
      </c>
      <c r="Y3214" t="str" cm="1">
        <f t="array" ref="Y3214">_xlfn.IFS(fact_orders[[#This Row],[Discount%]]&lt;0.2,"10-19%",fact_orders[[#This Row],[Discount%]]&lt;0.3,"20-29%",fact_orders[[#This Row],[Discount%]]&lt;0.4,"30-39%",fact_orders[[#This Row],[Discount%]]&lt;0.5,"40-49%",TRUE,"50%+")</f>
        <v>40-49%</v>
      </c>
    </row>
    <row r="3215" spans="1:25" hidden="1" x14ac:dyDescent="0.3">
      <c r="A3215" t="s">
        <v>6631</v>
      </c>
      <c r="B3215" t="s">
        <v>3412</v>
      </c>
      <c r="C3215" t="s">
        <v>3036</v>
      </c>
      <c r="D3215" s="2">
        <v>44391</v>
      </c>
      <c r="E3215">
        <v>1618</v>
      </c>
      <c r="F3215" s="4">
        <v>0.45</v>
      </c>
      <c r="G3215" t="s">
        <v>2779</v>
      </c>
      <c r="H3215" t="s">
        <v>2895</v>
      </c>
      <c r="I3215" t="s">
        <v>10</v>
      </c>
      <c r="J3215" t="s">
        <v>803</v>
      </c>
      <c r="K3215" t="s">
        <v>2789</v>
      </c>
      <c r="L3215" t="s">
        <v>25</v>
      </c>
      <c r="M3215">
        <v>4</v>
      </c>
      <c r="N3215">
        <v>39</v>
      </c>
      <c r="O3215" t="s">
        <v>3411</v>
      </c>
      <c r="P3215" t="s">
        <v>3400</v>
      </c>
      <c r="Q3215" s="7">
        <f>fact_orders[[#This Row],[Original Price]]*(1-fact_orders[[#This Row],[Discount%]])</f>
        <v>889.90000000000009</v>
      </c>
      <c r="R3215">
        <f>fact_orders[[#This Row],[Original Price]]*fact_orders[[#This Row],[Discount%]]</f>
        <v>728.1</v>
      </c>
      <c r="S3215">
        <f>YEAR(fact_orders[[#This Row],[Date]])</f>
        <v>2021</v>
      </c>
      <c r="T3215">
        <f>MONTH(fact_orders[[#This Row],[Date]])</f>
        <v>7</v>
      </c>
      <c r="U3215" t="str">
        <f>TEXT(fact_orders[[#This Row],[Date]],"mmm-yyyy")</f>
        <v>Jul-2021</v>
      </c>
      <c r="V3215" t="str">
        <f>"Q"&amp;ROUNDUP(MONTH(fact_orders[[#This Row],[Date]])/3,0)</f>
        <v>Q3</v>
      </c>
      <c r="W3215" t="str" cm="1">
        <f t="array" ref="W3215">_xlfn.IFS(
fact_orders[[#This Row],[dim_customers.Customer Age]]&lt;=25,"18-25",
fact_orders[[#This Row],[dim_customers.Customer Age]]&lt;=35,"26-35",
fact_orders[[#This Row],[dim_customers.Customer Age]]&lt;=45,"36-45",
fact_orders[[#This Row],[dim_customers.Customer Age]]&lt;=55,"46-55",
TRUE,"56+"
)</f>
        <v>36-45</v>
      </c>
      <c r="X3215" t="str" cm="1">
        <f t="array" ref="X3215">_xlfn.IFS(fact_orders[[#This Row],[Original Price]]&lt;250,"Under 250", fact_orders[[#This Row],[Original Price]]&lt;500, "250-499",fact_orders[[#This Row],[Original Price]]&lt;1000,"500-999",fact_orders[[#This Row],[Original Price]]&lt;2000,"1000-1999",TRUE,"2000+")</f>
        <v>1000-1999</v>
      </c>
      <c r="Y3215" t="str" cm="1">
        <f t="array" ref="Y3215">_xlfn.IFS(fact_orders[[#This Row],[Discount%]]&lt;0.2,"10-19%",fact_orders[[#This Row],[Discount%]]&lt;0.3,"20-29%",fact_orders[[#This Row],[Discount%]]&lt;0.4,"30-39%",fact_orders[[#This Row],[Discount%]]&lt;0.5,"40-49%",TRUE,"50%+")</f>
        <v>40-49%</v>
      </c>
    </row>
    <row r="3216" spans="1:25" hidden="1" x14ac:dyDescent="0.3">
      <c r="A3216" t="s">
        <v>6632</v>
      </c>
      <c r="B3216" t="s">
        <v>3413</v>
      </c>
      <c r="C3216" t="s">
        <v>3037</v>
      </c>
      <c r="D3216" s="2">
        <v>44770</v>
      </c>
      <c r="E3216">
        <v>1889</v>
      </c>
      <c r="F3216" s="4">
        <v>0.47</v>
      </c>
      <c r="G3216" t="s">
        <v>2779</v>
      </c>
      <c r="H3216" t="s">
        <v>2895</v>
      </c>
      <c r="I3216" t="s">
        <v>10</v>
      </c>
      <c r="J3216" t="s">
        <v>803</v>
      </c>
      <c r="K3216" t="s">
        <v>2795</v>
      </c>
      <c r="L3216" t="s">
        <v>25</v>
      </c>
      <c r="M3216">
        <v>4</v>
      </c>
      <c r="N3216">
        <v>40</v>
      </c>
      <c r="O3216" t="s">
        <v>3411</v>
      </c>
      <c r="P3216" t="s">
        <v>3400</v>
      </c>
      <c r="Q3216" s="7">
        <f>fact_orders[[#This Row],[Original Price]]*(1-fact_orders[[#This Row],[Discount%]])</f>
        <v>1001.1700000000001</v>
      </c>
      <c r="R3216">
        <f>fact_orders[[#This Row],[Original Price]]*fact_orders[[#This Row],[Discount%]]</f>
        <v>887.82999999999993</v>
      </c>
      <c r="S3216">
        <f>YEAR(fact_orders[[#This Row],[Date]])</f>
        <v>2022</v>
      </c>
      <c r="T3216">
        <f>MONTH(fact_orders[[#This Row],[Date]])</f>
        <v>7</v>
      </c>
      <c r="U3216" t="str">
        <f>TEXT(fact_orders[[#This Row],[Date]],"mmm-yyyy")</f>
        <v>Jul-2022</v>
      </c>
      <c r="V3216" t="str">
        <f>"Q"&amp;ROUNDUP(MONTH(fact_orders[[#This Row],[Date]])/3,0)</f>
        <v>Q3</v>
      </c>
      <c r="W3216" t="str" cm="1">
        <f t="array" ref="W3216">_xlfn.IFS(
fact_orders[[#This Row],[dim_customers.Customer Age]]&lt;=25,"18-25",
fact_orders[[#This Row],[dim_customers.Customer Age]]&lt;=35,"26-35",
fact_orders[[#This Row],[dim_customers.Customer Age]]&lt;=45,"36-45",
fact_orders[[#This Row],[dim_customers.Customer Age]]&lt;=55,"46-55",
TRUE,"56+"
)</f>
        <v>36-45</v>
      </c>
      <c r="X3216" t="str" cm="1">
        <f t="array" ref="X3216">_xlfn.IFS(fact_orders[[#This Row],[Original Price]]&lt;250,"Under 250", fact_orders[[#This Row],[Original Price]]&lt;500, "250-499",fact_orders[[#This Row],[Original Price]]&lt;1000,"500-999",fact_orders[[#This Row],[Original Price]]&lt;2000,"1000-1999",TRUE,"2000+")</f>
        <v>1000-1999</v>
      </c>
      <c r="Y3216" t="str" cm="1">
        <f t="array" ref="Y3216">_xlfn.IFS(fact_orders[[#This Row],[Discount%]]&lt;0.2,"10-19%",fact_orders[[#This Row],[Discount%]]&lt;0.3,"20-29%",fact_orders[[#This Row],[Discount%]]&lt;0.4,"30-39%",fact_orders[[#This Row],[Discount%]]&lt;0.5,"40-49%",TRUE,"50%+")</f>
        <v>40-49%</v>
      </c>
    </row>
    <row r="3217" spans="1:25" hidden="1" x14ac:dyDescent="0.3">
      <c r="A3217" t="s">
        <v>6633</v>
      </c>
      <c r="B3217" t="s">
        <v>3280</v>
      </c>
      <c r="C3217" t="s">
        <v>3038</v>
      </c>
      <c r="D3217" s="2">
        <v>44672</v>
      </c>
      <c r="E3217">
        <v>1791</v>
      </c>
      <c r="F3217" s="4">
        <v>0.47</v>
      </c>
      <c r="G3217" t="s">
        <v>2779</v>
      </c>
      <c r="H3217" t="s">
        <v>2895</v>
      </c>
      <c r="I3217" t="s">
        <v>10</v>
      </c>
      <c r="J3217" t="s">
        <v>803</v>
      </c>
      <c r="K3217" t="s">
        <v>2795</v>
      </c>
      <c r="L3217" t="s">
        <v>304</v>
      </c>
      <c r="M3217">
        <v>4</v>
      </c>
      <c r="N3217">
        <v>30</v>
      </c>
      <c r="O3217" t="s">
        <v>3281</v>
      </c>
      <c r="P3217" t="s">
        <v>3282</v>
      </c>
      <c r="Q3217" s="7">
        <f>fact_orders[[#This Row],[Original Price]]*(1-fact_orders[[#This Row],[Discount%]])</f>
        <v>949.23</v>
      </c>
      <c r="R3217">
        <f>fact_orders[[#This Row],[Original Price]]*fact_orders[[#This Row],[Discount%]]</f>
        <v>841.77</v>
      </c>
      <c r="S3217">
        <f>YEAR(fact_orders[[#This Row],[Date]])</f>
        <v>2022</v>
      </c>
      <c r="T3217">
        <f>MONTH(fact_orders[[#This Row],[Date]])</f>
        <v>4</v>
      </c>
      <c r="U3217" t="str">
        <f>TEXT(fact_orders[[#This Row],[Date]],"mmm-yyyy")</f>
        <v>Apr-2022</v>
      </c>
      <c r="V3217" t="str">
        <f>"Q"&amp;ROUNDUP(MONTH(fact_orders[[#This Row],[Date]])/3,0)</f>
        <v>Q2</v>
      </c>
      <c r="W3217" t="str" cm="1">
        <f t="array" ref="W3217">_xlfn.IFS(
fact_orders[[#This Row],[dim_customers.Customer Age]]&lt;=25,"18-25",
fact_orders[[#This Row],[dim_customers.Customer Age]]&lt;=35,"26-35",
fact_orders[[#This Row],[dim_customers.Customer Age]]&lt;=45,"36-45",
fact_orders[[#This Row],[dim_customers.Customer Age]]&lt;=55,"46-55",
TRUE,"56+"
)</f>
        <v>26-35</v>
      </c>
      <c r="X3217" t="str" cm="1">
        <f t="array" ref="X3217">_xlfn.IFS(fact_orders[[#This Row],[Original Price]]&lt;250,"Under 250", fact_orders[[#This Row],[Original Price]]&lt;500, "250-499",fact_orders[[#This Row],[Original Price]]&lt;1000,"500-999",fact_orders[[#This Row],[Original Price]]&lt;2000,"1000-1999",TRUE,"2000+")</f>
        <v>1000-1999</v>
      </c>
      <c r="Y3217" t="str" cm="1">
        <f t="array" ref="Y3217">_xlfn.IFS(fact_orders[[#This Row],[Discount%]]&lt;0.2,"10-19%",fact_orders[[#This Row],[Discount%]]&lt;0.3,"20-29%",fact_orders[[#This Row],[Discount%]]&lt;0.4,"30-39%",fact_orders[[#This Row],[Discount%]]&lt;0.5,"40-49%",TRUE,"50%+")</f>
        <v>40-49%</v>
      </c>
    </row>
    <row r="3218" spans="1:25" hidden="1" x14ac:dyDescent="0.3">
      <c r="A3218" t="s">
        <v>6634</v>
      </c>
      <c r="B3218" t="s">
        <v>3283</v>
      </c>
      <c r="C3218" t="s">
        <v>3039</v>
      </c>
      <c r="D3218" s="2">
        <v>44324</v>
      </c>
      <c r="E3218">
        <v>1263</v>
      </c>
      <c r="F3218" s="4">
        <v>0.46</v>
      </c>
      <c r="G3218" t="s">
        <v>2779</v>
      </c>
      <c r="H3218" t="s">
        <v>2895</v>
      </c>
      <c r="I3218" t="s">
        <v>10</v>
      </c>
      <c r="J3218" t="s">
        <v>803</v>
      </c>
      <c r="K3218" t="s">
        <v>2795</v>
      </c>
      <c r="L3218" t="s">
        <v>304</v>
      </c>
      <c r="M3218">
        <v>3</v>
      </c>
      <c r="N3218">
        <v>35</v>
      </c>
      <c r="O3218" t="s">
        <v>3281</v>
      </c>
      <c r="P3218" t="s">
        <v>3282</v>
      </c>
      <c r="Q3218" s="7">
        <f>fact_orders[[#This Row],[Original Price]]*(1-fact_orders[[#This Row],[Discount%]])</f>
        <v>682.0200000000001</v>
      </c>
      <c r="R3218">
        <f>fact_orders[[#This Row],[Original Price]]*fact_orders[[#This Row],[Discount%]]</f>
        <v>580.98</v>
      </c>
      <c r="S3218">
        <f>YEAR(fact_orders[[#This Row],[Date]])</f>
        <v>2021</v>
      </c>
      <c r="T3218">
        <f>MONTH(fact_orders[[#This Row],[Date]])</f>
        <v>5</v>
      </c>
      <c r="U3218" t="str">
        <f>TEXT(fact_orders[[#This Row],[Date]],"mmm-yyyy")</f>
        <v>May-2021</v>
      </c>
      <c r="V3218" t="str">
        <f>"Q"&amp;ROUNDUP(MONTH(fact_orders[[#This Row],[Date]])/3,0)</f>
        <v>Q2</v>
      </c>
      <c r="W3218" t="str" cm="1">
        <f t="array" ref="W3218">_xlfn.IFS(
fact_orders[[#This Row],[dim_customers.Customer Age]]&lt;=25,"18-25",
fact_orders[[#This Row],[dim_customers.Customer Age]]&lt;=35,"26-35",
fact_orders[[#This Row],[dim_customers.Customer Age]]&lt;=45,"36-45",
fact_orders[[#This Row],[dim_customers.Customer Age]]&lt;=55,"46-55",
TRUE,"56+"
)</f>
        <v>26-35</v>
      </c>
      <c r="X3218" t="str" cm="1">
        <f t="array" ref="X3218">_xlfn.IFS(fact_orders[[#This Row],[Original Price]]&lt;250,"Under 250", fact_orders[[#This Row],[Original Price]]&lt;500, "250-499",fact_orders[[#This Row],[Original Price]]&lt;1000,"500-999",fact_orders[[#This Row],[Original Price]]&lt;2000,"1000-1999",TRUE,"2000+")</f>
        <v>1000-1999</v>
      </c>
      <c r="Y3218" t="str" cm="1">
        <f t="array" ref="Y3218">_xlfn.IFS(fact_orders[[#This Row],[Discount%]]&lt;0.2,"10-19%",fact_orders[[#This Row],[Discount%]]&lt;0.3,"20-29%",fact_orders[[#This Row],[Discount%]]&lt;0.4,"30-39%",fact_orders[[#This Row],[Discount%]]&lt;0.5,"40-49%",TRUE,"50%+")</f>
        <v>40-49%</v>
      </c>
    </row>
    <row r="3219" spans="1:25" hidden="1" x14ac:dyDescent="0.3">
      <c r="A3219" t="s">
        <v>6635</v>
      </c>
      <c r="B3219" t="s">
        <v>3284</v>
      </c>
      <c r="C3219" t="s">
        <v>3040</v>
      </c>
      <c r="D3219" s="2">
        <v>44218</v>
      </c>
      <c r="E3219">
        <v>1192</v>
      </c>
      <c r="F3219" s="4">
        <v>0.46</v>
      </c>
      <c r="G3219" t="s">
        <v>2779</v>
      </c>
      <c r="H3219" t="s">
        <v>2895</v>
      </c>
      <c r="I3219" t="s">
        <v>10</v>
      </c>
      <c r="J3219" t="s">
        <v>803</v>
      </c>
      <c r="K3219" t="s">
        <v>2795</v>
      </c>
      <c r="L3219" t="s">
        <v>304</v>
      </c>
      <c r="M3219">
        <v>2</v>
      </c>
      <c r="N3219">
        <v>36</v>
      </c>
      <c r="O3219" t="s">
        <v>3281</v>
      </c>
      <c r="P3219" t="s">
        <v>3282</v>
      </c>
      <c r="Q3219" s="7">
        <f>fact_orders[[#This Row],[Original Price]]*(1-fact_orders[[#This Row],[Discount%]])</f>
        <v>643.68000000000006</v>
      </c>
      <c r="R3219">
        <f>fact_orders[[#This Row],[Original Price]]*fact_orders[[#This Row],[Discount%]]</f>
        <v>548.32000000000005</v>
      </c>
      <c r="S3219">
        <f>YEAR(fact_orders[[#This Row],[Date]])</f>
        <v>2021</v>
      </c>
      <c r="T3219">
        <f>MONTH(fact_orders[[#This Row],[Date]])</f>
        <v>1</v>
      </c>
      <c r="U3219" t="str">
        <f>TEXT(fact_orders[[#This Row],[Date]],"mmm-yyyy")</f>
        <v>Jan-2021</v>
      </c>
      <c r="V3219" t="str">
        <f>"Q"&amp;ROUNDUP(MONTH(fact_orders[[#This Row],[Date]])/3,0)</f>
        <v>Q1</v>
      </c>
      <c r="W3219" t="str" cm="1">
        <f t="array" ref="W3219">_xlfn.IFS(
fact_orders[[#This Row],[dim_customers.Customer Age]]&lt;=25,"18-25",
fact_orders[[#This Row],[dim_customers.Customer Age]]&lt;=35,"26-35",
fact_orders[[#This Row],[dim_customers.Customer Age]]&lt;=45,"36-45",
fact_orders[[#This Row],[dim_customers.Customer Age]]&lt;=55,"46-55",
TRUE,"56+"
)</f>
        <v>36-45</v>
      </c>
      <c r="X3219" t="str" cm="1">
        <f t="array" ref="X3219">_xlfn.IFS(fact_orders[[#This Row],[Original Price]]&lt;250,"Under 250", fact_orders[[#This Row],[Original Price]]&lt;500, "250-499",fact_orders[[#This Row],[Original Price]]&lt;1000,"500-999",fact_orders[[#This Row],[Original Price]]&lt;2000,"1000-1999",TRUE,"2000+")</f>
        <v>1000-1999</v>
      </c>
      <c r="Y3219" t="str" cm="1">
        <f t="array" ref="Y3219">_xlfn.IFS(fact_orders[[#This Row],[Discount%]]&lt;0.2,"10-19%",fact_orders[[#This Row],[Discount%]]&lt;0.3,"20-29%",fact_orders[[#This Row],[Discount%]]&lt;0.4,"30-39%",fact_orders[[#This Row],[Discount%]]&lt;0.5,"40-49%",TRUE,"50%+")</f>
        <v>40-49%</v>
      </c>
    </row>
    <row r="3220" spans="1:25" hidden="1" x14ac:dyDescent="0.3">
      <c r="A3220" t="s">
        <v>6636</v>
      </c>
      <c r="B3220" t="s">
        <v>3285</v>
      </c>
      <c r="C3220" t="s">
        <v>3040</v>
      </c>
      <c r="D3220" s="2">
        <v>44900</v>
      </c>
      <c r="E3220">
        <v>1449</v>
      </c>
      <c r="F3220" s="4">
        <v>0.46</v>
      </c>
      <c r="G3220" t="s">
        <v>2779</v>
      </c>
      <c r="H3220" t="s">
        <v>2895</v>
      </c>
      <c r="I3220" t="s">
        <v>10</v>
      </c>
      <c r="J3220" t="s">
        <v>803</v>
      </c>
      <c r="K3220" t="s">
        <v>2795</v>
      </c>
      <c r="L3220" t="s">
        <v>304</v>
      </c>
      <c r="M3220">
        <v>2</v>
      </c>
      <c r="N3220">
        <v>40</v>
      </c>
      <c r="O3220" t="s">
        <v>3286</v>
      </c>
      <c r="P3220" t="s">
        <v>3282</v>
      </c>
      <c r="Q3220" s="7">
        <f>fact_orders[[#This Row],[Original Price]]*(1-fact_orders[[#This Row],[Discount%]])</f>
        <v>782.46</v>
      </c>
      <c r="R3220">
        <f>fact_orders[[#This Row],[Original Price]]*fact_orders[[#This Row],[Discount%]]</f>
        <v>666.54000000000008</v>
      </c>
      <c r="S3220">
        <f>YEAR(fact_orders[[#This Row],[Date]])</f>
        <v>2022</v>
      </c>
      <c r="T3220">
        <f>MONTH(fact_orders[[#This Row],[Date]])</f>
        <v>12</v>
      </c>
      <c r="U3220" t="str">
        <f>TEXT(fact_orders[[#This Row],[Date]],"mmm-yyyy")</f>
        <v>Dec-2022</v>
      </c>
      <c r="V3220" t="str">
        <f>"Q"&amp;ROUNDUP(MONTH(fact_orders[[#This Row],[Date]])/3,0)</f>
        <v>Q4</v>
      </c>
      <c r="W3220" t="str" cm="1">
        <f t="array" ref="W3220">_xlfn.IFS(
fact_orders[[#This Row],[dim_customers.Customer Age]]&lt;=25,"18-25",
fact_orders[[#This Row],[dim_customers.Customer Age]]&lt;=35,"26-35",
fact_orders[[#This Row],[dim_customers.Customer Age]]&lt;=45,"36-45",
fact_orders[[#This Row],[dim_customers.Customer Age]]&lt;=55,"46-55",
TRUE,"56+"
)</f>
        <v>36-45</v>
      </c>
      <c r="X3220" t="str" cm="1">
        <f t="array" ref="X3220">_xlfn.IFS(fact_orders[[#This Row],[Original Price]]&lt;250,"Under 250", fact_orders[[#This Row],[Original Price]]&lt;500, "250-499",fact_orders[[#This Row],[Original Price]]&lt;1000,"500-999",fact_orders[[#This Row],[Original Price]]&lt;2000,"1000-1999",TRUE,"2000+")</f>
        <v>1000-1999</v>
      </c>
      <c r="Y3220" t="str" cm="1">
        <f t="array" ref="Y3220">_xlfn.IFS(fact_orders[[#This Row],[Discount%]]&lt;0.2,"10-19%",fact_orders[[#This Row],[Discount%]]&lt;0.3,"20-29%",fact_orders[[#This Row],[Discount%]]&lt;0.4,"30-39%",fact_orders[[#This Row],[Discount%]]&lt;0.5,"40-49%",TRUE,"50%+")</f>
        <v>40-49%</v>
      </c>
    </row>
    <row r="3221" spans="1:25" hidden="1" x14ac:dyDescent="0.3">
      <c r="A3221" t="s">
        <v>6637</v>
      </c>
      <c r="B3221" t="s">
        <v>3287</v>
      </c>
      <c r="C3221" t="s">
        <v>3040</v>
      </c>
      <c r="D3221" s="2">
        <v>44813</v>
      </c>
      <c r="E3221">
        <v>1827</v>
      </c>
      <c r="F3221" s="4">
        <v>0.3</v>
      </c>
      <c r="G3221" t="s">
        <v>2779</v>
      </c>
      <c r="H3221" t="s">
        <v>2895</v>
      </c>
      <c r="I3221" t="s">
        <v>10</v>
      </c>
      <c r="J3221" t="s">
        <v>803</v>
      </c>
      <c r="K3221" t="s">
        <v>2795</v>
      </c>
      <c r="L3221" t="s">
        <v>304</v>
      </c>
      <c r="M3221">
        <v>2</v>
      </c>
      <c r="N3221">
        <v>25</v>
      </c>
      <c r="O3221" t="s">
        <v>3286</v>
      </c>
      <c r="P3221" t="s">
        <v>3282</v>
      </c>
      <c r="Q3221" s="7">
        <f>fact_orders[[#This Row],[Original Price]]*(1-fact_orders[[#This Row],[Discount%]])</f>
        <v>1278.8999999999999</v>
      </c>
      <c r="R3221">
        <f>fact_orders[[#This Row],[Original Price]]*fact_orders[[#This Row],[Discount%]]</f>
        <v>548.1</v>
      </c>
      <c r="S3221">
        <f>YEAR(fact_orders[[#This Row],[Date]])</f>
        <v>2022</v>
      </c>
      <c r="T3221">
        <f>MONTH(fact_orders[[#This Row],[Date]])</f>
        <v>9</v>
      </c>
      <c r="U3221" t="str">
        <f>TEXT(fact_orders[[#This Row],[Date]],"mmm-yyyy")</f>
        <v>Sep-2022</v>
      </c>
      <c r="V3221" t="str">
        <f>"Q"&amp;ROUNDUP(MONTH(fact_orders[[#This Row],[Date]])/3,0)</f>
        <v>Q3</v>
      </c>
      <c r="W3221" t="str" cm="1">
        <f t="array" ref="W3221">_xlfn.IFS(
fact_orders[[#This Row],[dim_customers.Customer Age]]&lt;=25,"18-25",
fact_orders[[#This Row],[dim_customers.Customer Age]]&lt;=35,"26-35",
fact_orders[[#This Row],[dim_customers.Customer Age]]&lt;=45,"36-45",
fact_orders[[#This Row],[dim_customers.Customer Age]]&lt;=55,"46-55",
TRUE,"56+"
)</f>
        <v>18-25</v>
      </c>
      <c r="X3221" t="str" cm="1">
        <f t="array" ref="X3221">_xlfn.IFS(fact_orders[[#This Row],[Original Price]]&lt;250,"Under 250", fact_orders[[#This Row],[Original Price]]&lt;500, "250-499",fact_orders[[#This Row],[Original Price]]&lt;1000,"500-999",fact_orders[[#This Row],[Original Price]]&lt;2000,"1000-1999",TRUE,"2000+")</f>
        <v>1000-1999</v>
      </c>
      <c r="Y3221" t="str" cm="1">
        <f t="array" ref="Y3221">_xlfn.IFS(fact_orders[[#This Row],[Discount%]]&lt;0.2,"10-19%",fact_orders[[#This Row],[Discount%]]&lt;0.3,"20-29%",fact_orders[[#This Row],[Discount%]]&lt;0.4,"30-39%",fact_orders[[#This Row],[Discount%]]&lt;0.5,"40-49%",TRUE,"50%+")</f>
        <v>30-39%</v>
      </c>
    </row>
    <row r="3222" spans="1:25" hidden="1" x14ac:dyDescent="0.3">
      <c r="A3222" t="s">
        <v>6638</v>
      </c>
      <c r="B3222" t="s">
        <v>3288</v>
      </c>
      <c r="C3222" t="s">
        <v>3040</v>
      </c>
      <c r="D3222" s="2">
        <v>44200</v>
      </c>
      <c r="E3222">
        <v>694</v>
      </c>
      <c r="F3222" s="4">
        <v>0.3</v>
      </c>
      <c r="G3222" t="s">
        <v>2779</v>
      </c>
      <c r="H3222" t="s">
        <v>2895</v>
      </c>
      <c r="I3222" t="s">
        <v>10</v>
      </c>
      <c r="J3222" t="s">
        <v>803</v>
      </c>
      <c r="K3222" t="s">
        <v>2795</v>
      </c>
      <c r="L3222" t="s">
        <v>304</v>
      </c>
      <c r="M3222">
        <v>2</v>
      </c>
      <c r="N3222">
        <v>16</v>
      </c>
      <c r="O3222" t="s">
        <v>3286</v>
      </c>
      <c r="P3222" t="s">
        <v>3282</v>
      </c>
      <c r="Q3222" s="7">
        <f>fact_orders[[#This Row],[Original Price]]*(1-fact_orders[[#This Row],[Discount%]])</f>
        <v>485.79999999999995</v>
      </c>
      <c r="R3222">
        <f>fact_orders[[#This Row],[Original Price]]*fact_orders[[#This Row],[Discount%]]</f>
        <v>208.2</v>
      </c>
      <c r="S3222">
        <f>YEAR(fact_orders[[#This Row],[Date]])</f>
        <v>2021</v>
      </c>
      <c r="T3222">
        <f>MONTH(fact_orders[[#This Row],[Date]])</f>
        <v>1</v>
      </c>
      <c r="U3222" t="str">
        <f>TEXT(fact_orders[[#This Row],[Date]],"mmm-yyyy")</f>
        <v>Jan-2021</v>
      </c>
      <c r="V3222" t="str">
        <f>"Q"&amp;ROUNDUP(MONTH(fact_orders[[#This Row],[Date]])/3,0)</f>
        <v>Q1</v>
      </c>
      <c r="W3222" t="str" cm="1">
        <f t="array" ref="W3222">_xlfn.IFS(
fact_orders[[#This Row],[dim_customers.Customer Age]]&lt;=25,"18-25",
fact_orders[[#This Row],[dim_customers.Customer Age]]&lt;=35,"26-35",
fact_orders[[#This Row],[dim_customers.Customer Age]]&lt;=45,"36-45",
fact_orders[[#This Row],[dim_customers.Customer Age]]&lt;=55,"46-55",
TRUE,"56+"
)</f>
        <v>18-25</v>
      </c>
      <c r="X3222" t="str" cm="1">
        <f t="array" ref="X3222">_xlfn.IFS(fact_orders[[#This Row],[Original Price]]&lt;250,"Under 250", fact_orders[[#This Row],[Original Price]]&lt;500, "250-499",fact_orders[[#This Row],[Original Price]]&lt;1000,"500-999",fact_orders[[#This Row],[Original Price]]&lt;2000,"1000-1999",TRUE,"2000+")</f>
        <v>500-999</v>
      </c>
      <c r="Y3222" t="str" cm="1">
        <f t="array" ref="Y3222">_xlfn.IFS(fact_orders[[#This Row],[Discount%]]&lt;0.2,"10-19%",fact_orders[[#This Row],[Discount%]]&lt;0.3,"20-29%",fact_orders[[#This Row],[Discount%]]&lt;0.4,"30-39%",fact_orders[[#This Row],[Discount%]]&lt;0.5,"40-49%",TRUE,"50%+")</f>
        <v>30-39%</v>
      </c>
    </row>
    <row r="3223" spans="1:25" hidden="1" x14ac:dyDescent="0.3">
      <c r="A3223" t="s">
        <v>6639</v>
      </c>
      <c r="B3223" t="s">
        <v>3289</v>
      </c>
      <c r="C3223" t="s">
        <v>3040</v>
      </c>
      <c r="D3223" s="2">
        <v>44500</v>
      </c>
      <c r="E3223">
        <v>1374</v>
      </c>
      <c r="F3223" s="4">
        <v>0.3</v>
      </c>
      <c r="G3223" t="s">
        <v>2779</v>
      </c>
      <c r="H3223" t="s">
        <v>2895</v>
      </c>
      <c r="I3223" t="s">
        <v>10</v>
      </c>
      <c r="J3223" t="s">
        <v>803</v>
      </c>
      <c r="K3223" t="s">
        <v>2795</v>
      </c>
      <c r="L3223" t="s">
        <v>304</v>
      </c>
      <c r="M3223">
        <v>2</v>
      </c>
      <c r="N3223">
        <v>23</v>
      </c>
      <c r="O3223" t="s">
        <v>3286</v>
      </c>
      <c r="P3223" t="s">
        <v>3282</v>
      </c>
      <c r="Q3223" s="7">
        <f>fact_orders[[#This Row],[Original Price]]*(1-fact_orders[[#This Row],[Discount%]])</f>
        <v>961.8</v>
      </c>
      <c r="R3223">
        <f>fact_orders[[#This Row],[Original Price]]*fact_orders[[#This Row],[Discount%]]</f>
        <v>412.2</v>
      </c>
      <c r="S3223">
        <f>YEAR(fact_orders[[#This Row],[Date]])</f>
        <v>2021</v>
      </c>
      <c r="T3223">
        <f>MONTH(fact_orders[[#This Row],[Date]])</f>
        <v>10</v>
      </c>
      <c r="U3223" t="str">
        <f>TEXT(fact_orders[[#This Row],[Date]],"mmm-yyyy")</f>
        <v>Oct-2021</v>
      </c>
      <c r="V3223" t="str">
        <f>"Q"&amp;ROUNDUP(MONTH(fact_orders[[#This Row],[Date]])/3,0)</f>
        <v>Q4</v>
      </c>
      <c r="W3223" t="str" cm="1">
        <f t="array" ref="W3223">_xlfn.IFS(
fact_orders[[#This Row],[dim_customers.Customer Age]]&lt;=25,"18-25",
fact_orders[[#This Row],[dim_customers.Customer Age]]&lt;=35,"26-35",
fact_orders[[#This Row],[dim_customers.Customer Age]]&lt;=45,"36-45",
fact_orders[[#This Row],[dim_customers.Customer Age]]&lt;=55,"46-55",
TRUE,"56+"
)</f>
        <v>18-25</v>
      </c>
      <c r="X3223" t="str" cm="1">
        <f t="array" ref="X3223">_xlfn.IFS(fact_orders[[#This Row],[Original Price]]&lt;250,"Under 250", fact_orders[[#This Row],[Original Price]]&lt;500, "250-499",fact_orders[[#This Row],[Original Price]]&lt;1000,"500-999",fact_orders[[#This Row],[Original Price]]&lt;2000,"1000-1999",TRUE,"2000+")</f>
        <v>1000-1999</v>
      </c>
      <c r="Y3223" t="str" cm="1">
        <f t="array" ref="Y3223">_xlfn.IFS(fact_orders[[#This Row],[Discount%]]&lt;0.2,"10-19%",fact_orders[[#This Row],[Discount%]]&lt;0.3,"20-29%",fact_orders[[#This Row],[Discount%]]&lt;0.4,"30-39%",fact_orders[[#This Row],[Discount%]]&lt;0.5,"40-49%",TRUE,"50%+")</f>
        <v>30-39%</v>
      </c>
    </row>
    <row r="3224" spans="1:25" hidden="1" x14ac:dyDescent="0.3">
      <c r="A3224" t="s">
        <v>6640</v>
      </c>
      <c r="B3224" t="s">
        <v>3290</v>
      </c>
      <c r="C3224" t="s">
        <v>3040</v>
      </c>
      <c r="D3224" s="2">
        <v>44501</v>
      </c>
      <c r="E3224">
        <v>723</v>
      </c>
      <c r="F3224" s="4">
        <v>0.3</v>
      </c>
      <c r="G3224" t="s">
        <v>2779</v>
      </c>
      <c r="H3224" t="s">
        <v>2895</v>
      </c>
      <c r="I3224" t="s">
        <v>10</v>
      </c>
      <c r="J3224" t="s">
        <v>803</v>
      </c>
      <c r="K3224" t="s">
        <v>2795</v>
      </c>
      <c r="L3224" t="s">
        <v>304</v>
      </c>
      <c r="M3224">
        <v>2</v>
      </c>
      <c r="N3224">
        <v>22</v>
      </c>
      <c r="O3224" t="s">
        <v>3286</v>
      </c>
      <c r="P3224" t="s">
        <v>3282</v>
      </c>
      <c r="Q3224" s="7">
        <f>fact_orders[[#This Row],[Original Price]]*(1-fact_orders[[#This Row],[Discount%]])</f>
        <v>506.09999999999997</v>
      </c>
      <c r="R3224">
        <f>fact_orders[[#This Row],[Original Price]]*fact_orders[[#This Row],[Discount%]]</f>
        <v>216.9</v>
      </c>
      <c r="S3224">
        <f>YEAR(fact_orders[[#This Row],[Date]])</f>
        <v>2021</v>
      </c>
      <c r="T3224">
        <f>MONTH(fact_orders[[#This Row],[Date]])</f>
        <v>11</v>
      </c>
      <c r="U3224" t="str">
        <f>TEXT(fact_orders[[#This Row],[Date]],"mmm-yyyy")</f>
        <v>Nov-2021</v>
      </c>
      <c r="V3224" t="str">
        <f>"Q"&amp;ROUNDUP(MONTH(fact_orders[[#This Row],[Date]])/3,0)</f>
        <v>Q4</v>
      </c>
      <c r="W3224" t="str" cm="1">
        <f t="array" ref="W3224">_xlfn.IFS(
fact_orders[[#This Row],[dim_customers.Customer Age]]&lt;=25,"18-25",
fact_orders[[#This Row],[dim_customers.Customer Age]]&lt;=35,"26-35",
fact_orders[[#This Row],[dim_customers.Customer Age]]&lt;=45,"36-45",
fact_orders[[#This Row],[dim_customers.Customer Age]]&lt;=55,"46-55",
TRUE,"56+"
)</f>
        <v>18-25</v>
      </c>
      <c r="X3224" t="str" cm="1">
        <f t="array" ref="X3224">_xlfn.IFS(fact_orders[[#This Row],[Original Price]]&lt;250,"Under 250", fact_orders[[#This Row],[Original Price]]&lt;500, "250-499",fact_orders[[#This Row],[Original Price]]&lt;1000,"500-999",fact_orders[[#This Row],[Original Price]]&lt;2000,"1000-1999",TRUE,"2000+")</f>
        <v>500-999</v>
      </c>
      <c r="Y3224" t="str" cm="1">
        <f t="array" ref="Y3224">_xlfn.IFS(fact_orders[[#This Row],[Discount%]]&lt;0.2,"10-19%",fact_orders[[#This Row],[Discount%]]&lt;0.3,"20-29%",fact_orders[[#This Row],[Discount%]]&lt;0.4,"30-39%",fact_orders[[#This Row],[Discount%]]&lt;0.5,"40-49%",TRUE,"50%+")</f>
        <v>30-39%</v>
      </c>
    </row>
    <row r="3225" spans="1:25" hidden="1" x14ac:dyDescent="0.3">
      <c r="A3225" t="s">
        <v>6641</v>
      </c>
      <c r="B3225" t="s">
        <v>3291</v>
      </c>
      <c r="C3225" t="s">
        <v>3041</v>
      </c>
      <c r="D3225" s="2">
        <v>44954</v>
      </c>
      <c r="E3225">
        <v>935</v>
      </c>
      <c r="F3225" s="4">
        <v>0.3</v>
      </c>
      <c r="G3225" t="s">
        <v>2779</v>
      </c>
      <c r="H3225" t="s">
        <v>2895</v>
      </c>
      <c r="I3225" t="s">
        <v>10</v>
      </c>
      <c r="J3225" t="s">
        <v>803</v>
      </c>
      <c r="K3225" t="s">
        <v>2795</v>
      </c>
      <c r="L3225" t="s">
        <v>304</v>
      </c>
      <c r="M3225">
        <v>5</v>
      </c>
      <c r="N3225">
        <v>17</v>
      </c>
      <c r="O3225" t="s">
        <v>3292</v>
      </c>
      <c r="P3225" t="s">
        <v>3293</v>
      </c>
      <c r="Q3225" s="7">
        <f>fact_orders[[#This Row],[Original Price]]*(1-fact_orders[[#This Row],[Discount%]])</f>
        <v>654.5</v>
      </c>
      <c r="R3225">
        <f>fact_orders[[#This Row],[Original Price]]*fact_orders[[#This Row],[Discount%]]</f>
        <v>280.5</v>
      </c>
      <c r="S3225">
        <f>YEAR(fact_orders[[#This Row],[Date]])</f>
        <v>2023</v>
      </c>
      <c r="T3225">
        <f>MONTH(fact_orders[[#This Row],[Date]])</f>
        <v>1</v>
      </c>
      <c r="U3225" t="str">
        <f>TEXT(fact_orders[[#This Row],[Date]],"mmm-yyyy")</f>
        <v>Jan-2023</v>
      </c>
      <c r="V3225" t="str">
        <f>"Q"&amp;ROUNDUP(MONTH(fact_orders[[#This Row],[Date]])/3,0)</f>
        <v>Q1</v>
      </c>
      <c r="W3225" t="str" cm="1">
        <f t="array" ref="W3225">_xlfn.IFS(
fact_orders[[#This Row],[dim_customers.Customer Age]]&lt;=25,"18-25",
fact_orders[[#This Row],[dim_customers.Customer Age]]&lt;=35,"26-35",
fact_orders[[#This Row],[dim_customers.Customer Age]]&lt;=45,"36-45",
fact_orders[[#This Row],[dim_customers.Customer Age]]&lt;=55,"46-55",
TRUE,"56+"
)</f>
        <v>18-25</v>
      </c>
      <c r="X3225" t="str" cm="1">
        <f t="array" ref="X3225">_xlfn.IFS(fact_orders[[#This Row],[Original Price]]&lt;250,"Under 250", fact_orders[[#This Row],[Original Price]]&lt;500, "250-499",fact_orders[[#This Row],[Original Price]]&lt;1000,"500-999",fact_orders[[#This Row],[Original Price]]&lt;2000,"1000-1999",TRUE,"2000+")</f>
        <v>500-999</v>
      </c>
      <c r="Y3225" t="str" cm="1">
        <f t="array" ref="Y3225">_xlfn.IFS(fact_orders[[#This Row],[Discount%]]&lt;0.2,"10-19%",fact_orders[[#This Row],[Discount%]]&lt;0.3,"20-29%",fact_orders[[#This Row],[Discount%]]&lt;0.4,"30-39%",fact_orders[[#This Row],[Discount%]]&lt;0.5,"40-49%",TRUE,"50%+")</f>
        <v>30-39%</v>
      </c>
    </row>
    <row r="3226" spans="1:25" hidden="1" x14ac:dyDescent="0.3">
      <c r="A3226" t="s">
        <v>6642</v>
      </c>
      <c r="B3226" t="s">
        <v>3294</v>
      </c>
      <c r="C3226" t="s">
        <v>3042</v>
      </c>
      <c r="D3226" s="2">
        <v>44511</v>
      </c>
      <c r="E3226">
        <v>1585</v>
      </c>
      <c r="F3226" s="4">
        <v>0.35</v>
      </c>
      <c r="G3226" t="s">
        <v>2779</v>
      </c>
      <c r="H3226" t="s">
        <v>2895</v>
      </c>
      <c r="I3226" t="s">
        <v>10</v>
      </c>
      <c r="J3226" t="s">
        <v>803</v>
      </c>
      <c r="K3226" t="s">
        <v>2795</v>
      </c>
      <c r="L3226" t="s">
        <v>304</v>
      </c>
      <c r="M3226">
        <v>4</v>
      </c>
      <c r="N3226">
        <v>19</v>
      </c>
      <c r="O3226" t="s">
        <v>3292</v>
      </c>
      <c r="P3226" t="s">
        <v>3293</v>
      </c>
      <c r="Q3226" s="7">
        <f>fact_orders[[#This Row],[Original Price]]*(1-fact_orders[[#This Row],[Discount%]])</f>
        <v>1030.25</v>
      </c>
      <c r="R3226">
        <f>fact_orders[[#This Row],[Original Price]]*fact_orders[[#This Row],[Discount%]]</f>
        <v>554.75</v>
      </c>
      <c r="S3226">
        <f>YEAR(fact_orders[[#This Row],[Date]])</f>
        <v>2021</v>
      </c>
      <c r="T3226">
        <f>MONTH(fact_orders[[#This Row],[Date]])</f>
        <v>11</v>
      </c>
      <c r="U3226" t="str">
        <f>TEXT(fact_orders[[#This Row],[Date]],"mmm-yyyy")</f>
        <v>Nov-2021</v>
      </c>
      <c r="V3226" t="str">
        <f>"Q"&amp;ROUNDUP(MONTH(fact_orders[[#This Row],[Date]])/3,0)</f>
        <v>Q4</v>
      </c>
      <c r="W3226" t="str" cm="1">
        <f t="array" ref="W3226">_xlfn.IFS(
fact_orders[[#This Row],[dim_customers.Customer Age]]&lt;=25,"18-25",
fact_orders[[#This Row],[dim_customers.Customer Age]]&lt;=35,"26-35",
fact_orders[[#This Row],[dim_customers.Customer Age]]&lt;=45,"36-45",
fact_orders[[#This Row],[dim_customers.Customer Age]]&lt;=55,"46-55",
TRUE,"56+"
)</f>
        <v>18-25</v>
      </c>
      <c r="X3226" t="str" cm="1">
        <f t="array" ref="X3226">_xlfn.IFS(fact_orders[[#This Row],[Original Price]]&lt;250,"Under 250", fact_orders[[#This Row],[Original Price]]&lt;500, "250-499",fact_orders[[#This Row],[Original Price]]&lt;1000,"500-999",fact_orders[[#This Row],[Original Price]]&lt;2000,"1000-1999",TRUE,"2000+")</f>
        <v>1000-1999</v>
      </c>
      <c r="Y3226" t="str" cm="1">
        <f t="array" ref="Y3226">_xlfn.IFS(fact_orders[[#This Row],[Discount%]]&lt;0.2,"10-19%",fact_orders[[#This Row],[Discount%]]&lt;0.3,"20-29%",fact_orders[[#This Row],[Discount%]]&lt;0.4,"30-39%",fact_orders[[#This Row],[Discount%]]&lt;0.5,"40-49%",TRUE,"50%+")</f>
        <v>30-39%</v>
      </c>
    </row>
    <row r="3227" spans="1:25" hidden="1" x14ac:dyDescent="0.3">
      <c r="A3227" t="s">
        <v>6643</v>
      </c>
      <c r="B3227" t="s">
        <v>3295</v>
      </c>
      <c r="C3227" t="s">
        <v>3043</v>
      </c>
      <c r="D3227" s="2">
        <v>44317</v>
      </c>
      <c r="E3227">
        <v>1873</v>
      </c>
      <c r="F3227" s="4">
        <v>0.35</v>
      </c>
      <c r="G3227" t="s">
        <v>2779</v>
      </c>
      <c r="H3227" t="s">
        <v>2895</v>
      </c>
      <c r="I3227" t="s">
        <v>10</v>
      </c>
      <c r="J3227" t="s">
        <v>803</v>
      </c>
      <c r="K3227" t="s">
        <v>2795</v>
      </c>
      <c r="L3227" t="s">
        <v>286</v>
      </c>
      <c r="M3227">
        <v>2</v>
      </c>
      <c r="N3227">
        <v>18</v>
      </c>
      <c r="O3227" t="s">
        <v>3292</v>
      </c>
      <c r="P3227" t="s">
        <v>3293</v>
      </c>
      <c r="Q3227" s="7">
        <f>fact_orders[[#This Row],[Original Price]]*(1-fact_orders[[#This Row],[Discount%]])</f>
        <v>1217.45</v>
      </c>
      <c r="R3227">
        <f>fact_orders[[#This Row],[Original Price]]*fact_orders[[#This Row],[Discount%]]</f>
        <v>655.55</v>
      </c>
      <c r="S3227">
        <f>YEAR(fact_orders[[#This Row],[Date]])</f>
        <v>2021</v>
      </c>
      <c r="T3227">
        <f>MONTH(fact_orders[[#This Row],[Date]])</f>
        <v>5</v>
      </c>
      <c r="U3227" t="str">
        <f>TEXT(fact_orders[[#This Row],[Date]],"mmm-yyyy")</f>
        <v>May-2021</v>
      </c>
      <c r="V3227" t="str">
        <f>"Q"&amp;ROUNDUP(MONTH(fact_orders[[#This Row],[Date]])/3,0)</f>
        <v>Q2</v>
      </c>
      <c r="W3227" t="str" cm="1">
        <f t="array" ref="W3227">_xlfn.IFS(
fact_orders[[#This Row],[dim_customers.Customer Age]]&lt;=25,"18-25",
fact_orders[[#This Row],[dim_customers.Customer Age]]&lt;=35,"26-35",
fact_orders[[#This Row],[dim_customers.Customer Age]]&lt;=45,"36-45",
fact_orders[[#This Row],[dim_customers.Customer Age]]&lt;=55,"46-55",
TRUE,"56+"
)</f>
        <v>18-25</v>
      </c>
      <c r="X3227" t="str" cm="1">
        <f t="array" ref="X3227">_xlfn.IFS(fact_orders[[#This Row],[Original Price]]&lt;250,"Under 250", fact_orders[[#This Row],[Original Price]]&lt;500, "250-499",fact_orders[[#This Row],[Original Price]]&lt;1000,"500-999",fact_orders[[#This Row],[Original Price]]&lt;2000,"1000-1999",TRUE,"2000+")</f>
        <v>1000-1999</v>
      </c>
      <c r="Y3227" t="str" cm="1">
        <f t="array" ref="Y3227">_xlfn.IFS(fact_orders[[#This Row],[Discount%]]&lt;0.2,"10-19%",fact_orders[[#This Row],[Discount%]]&lt;0.3,"20-29%",fact_orders[[#This Row],[Discount%]]&lt;0.4,"30-39%",fact_orders[[#This Row],[Discount%]]&lt;0.5,"40-49%",TRUE,"50%+")</f>
        <v>30-39%</v>
      </c>
    </row>
    <row r="3228" spans="1:25" hidden="1" x14ac:dyDescent="0.3">
      <c r="A3228" t="s">
        <v>6644</v>
      </c>
      <c r="B3228" t="s">
        <v>3296</v>
      </c>
      <c r="C3228" t="s">
        <v>3044</v>
      </c>
      <c r="D3228" s="2">
        <v>44664</v>
      </c>
      <c r="E3228">
        <v>1498</v>
      </c>
      <c r="F3228" s="4">
        <v>0.35</v>
      </c>
      <c r="G3228" t="s">
        <v>2779</v>
      </c>
      <c r="H3228" t="s">
        <v>2895</v>
      </c>
      <c r="I3228" t="s">
        <v>10</v>
      </c>
      <c r="J3228" t="s">
        <v>803</v>
      </c>
      <c r="K3228" t="s">
        <v>2795</v>
      </c>
      <c r="L3228" t="s">
        <v>286</v>
      </c>
      <c r="M3228">
        <v>5</v>
      </c>
      <c r="N3228">
        <v>20</v>
      </c>
      <c r="O3228" t="s">
        <v>3292</v>
      </c>
      <c r="P3228" t="s">
        <v>3293</v>
      </c>
      <c r="Q3228" s="7">
        <f>fact_orders[[#This Row],[Original Price]]*(1-fact_orders[[#This Row],[Discount%]])</f>
        <v>973.7</v>
      </c>
      <c r="R3228">
        <f>fact_orders[[#This Row],[Original Price]]*fact_orders[[#This Row],[Discount%]]</f>
        <v>524.29999999999995</v>
      </c>
      <c r="S3228">
        <f>YEAR(fact_orders[[#This Row],[Date]])</f>
        <v>2022</v>
      </c>
      <c r="T3228">
        <f>MONTH(fact_orders[[#This Row],[Date]])</f>
        <v>4</v>
      </c>
      <c r="U3228" t="str">
        <f>TEXT(fact_orders[[#This Row],[Date]],"mmm-yyyy")</f>
        <v>Apr-2022</v>
      </c>
      <c r="V3228" t="str">
        <f>"Q"&amp;ROUNDUP(MONTH(fact_orders[[#This Row],[Date]])/3,0)</f>
        <v>Q2</v>
      </c>
      <c r="W3228" t="str" cm="1">
        <f t="array" ref="W3228">_xlfn.IFS(
fact_orders[[#This Row],[dim_customers.Customer Age]]&lt;=25,"18-25",
fact_orders[[#This Row],[dim_customers.Customer Age]]&lt;=35,"26-35",
fact_orders[[#This Row],[dim_customers.Customer Age]]&lt;=45,"36-45",
fact_orders[[#This Row],[dim_customers.Customer Age]]&lt;=55,"46-55",
TRUE,"56+"
)</f>
        <v>18-25</v>
      </c>
      <c r="X3228" t="str" cm="1">
        <f t="array" ref="X3228">_xlfn.IFS(fact_orders[[#This Row],[Original Price]]&lt;250,"Under 250", fact_orders[[#This Row],[Original Price]]&lt;500, "250-499",fact_orders[[#This Row],[Original Price]]&lt;1000,"500-999",fact_orders[[#This Row],[Original Price]]&lt;2000,"1000-1999",TRUE,"2000+")</f>
        <v>1000-1999</v>
      </c>
      <c r="Y3228" t="str" cm="1">
        <f t="array" ref="Y3228">_xlfn.IFS(fact_orders[[#This Row],[Discount%]]&lt;0.2,"10-19%",fact_orders[[#This Row],[Discount%]]&lt;0.3,"20-29%",fact_orders[[#This Row],[Discount%]]&lt;0.4,"30-39%",fact_orders[[#This Row],[Discount%]]&lt;0.5,"40-49%",TRUE,"50%+")</f>
        <v>30-39%</v>
      </c>
    </row>
    <row r="3229" spans="1:25" hidden="1" x14ac:dyDescent="0.3">
      <c r="A3229" t="s">
        <v>6645</v>
      </c>
      <c r="B3229" t="s">
        <v>3297</v>
      </c>
      <c r="C3229" t="s">
        <v>3045</v>
      </c>
      <c r="D3229" s="2">
        <v>44871</v>
      </c>
      <c r="E3229">
        <v>1255</v>
      </c>
      <c r="F3229" s="4">
        <v>0.35</v>
      </c>
      <c r="G3229" t="s">
        <v>2779</v>
      </c>
      <c r="H3229" t="s">
        <v>2895</v>
      </c>
      <c r="I3229" t="s">
        <v>10</v>
      </c>
      <c r="J3229" t="s">
        <v>803</v>
      </c>
      <c r="K3229" t="s">
        <v>2795</v>
      </c>
      <c r="L3229" t="s">
        <v>286</v>
      </c>
      <c r="M3229">
        <v>5</v>
      </c>
      <c r="N3229">
        <v>22</v>
      </c>
      <c r="O3229" t="s">
        <v>3298</v>
      </c>
      <c r="P3229" t="s">
        <v>3299</v>
      </c>
      <c r="Q3229" s="7">
        <f>fact_orders[[#This Row],[Original Price]]*(1-fact_orders[[#This Row],[Discount%]])</f>
        <v>815.75</v>
      </c>
      <c r="R3229">
        <f>fact_orders[[#This Row],[Original Price]]*fact_orders[[#This Row],[Discount%]]</f>
        <v>439.25</v>
      </c>
      <c r="S3229">
        <f>YEAR(fact_orders[[#This Row],[Date]])</f>
        <v>2022</v>
      </c>
      <c r="T3229">
        <f>MONTH(fact_orders[[#This Row],[Date]])</f>
        <v>11</v>
      </c>
      <c r="U3229" t="str">
        <f>TEXT(fact_orders[[#This Row],[Date]],"mmm-yyyy")</f>
        <v>Nov-2022</v>
      </c>
      <c r="V3229" t="str">
        <f>"Q"&amp;ROUNDUP(MONTH(fact_orders[[#This Row],[Date]])/3,0)</f>
        <v>Q4</v>
      </c>
      <c r="W3229" t="str" cm="1">
        <f t="array" ref="W3229">_xlfn.IFS(
fact_orders[[#This Row],[dim_customers.Customer Age]]&lt;=25,"18-25",
fact_orders[[#This Row],[dim_customers.Customer Age]]&lt;=35,"26-35",
fact_orders[[#This Row],[dim_customers.Customer Age]]&lt;=45,"36-45",
fact_orders[[#This Row],[dim_customers.Customer Age]]&lt;=55,"46-55",
TRUE,"56+"
)</f>
        <v>18-25</v>
      </c>
      <c r="X3229" t="str" cm="1">
        <f t="array" ref="X3229">_xlfn.IFS(fact_orders[[#This Row],[Original Price]]&lt;250,"Under 250", fact_orders[[#This Row],[Original Price]]&lt;500, "250-499",fact_orders[[#This Row],[Original Price]]&lt;1000,"500-999",fact_orders[[#This Row],[Original Price]]&lt;2000,"1000-1999",TRUE,"2000+")</f>
        <v>1000-1999</v>
      </c>
      <c r="Y3229" t="str" cm="1">
        <f t="array" ref="Y3229">_xlfn.IFS(fact_orders[[#This Row],[Discount%]]&lt;0.2,"10-19%",fact_orders[[#This Row],[Discount%]]&lt;0.3,"20-29%",fact_orders[[#This Row],[Discount%]]&lt;0.4,"30-39%",fact_orders[[#This Row],[Discount%]]&lt;0.5,"40-49%",TRUE,"50%+")</f>
        <v>30-39%</v>
      </c>
    </row>
    <row r="3230" spans="1:25" hidden="1" x14ac:dyDescent="0.3">
      <c r="A3230" t="s">
        <v>6646</v>
      </c>
      <c r="B3230" t="s">
        <v>3300</v>
      </c>
      <c r="C3230" t="s">
        <v>3046</v>
      </c>
      <c r="D3230" s="2">
        <v>44373</v>
      </c>
      <c r="E3230">
        <v>1801</v>
      </c>
      <c r="F3230" s="4">
        <v>0.35</v>
      </c>
      <c r="G3230" t="s">
        <v>2779</v>
      </c>
      <c r="H3230" t="s">
        <v>2895</v>
      </c>
      <c r="I3230" t="s">
        <v>525</v>
      </c>
      <c r="J3230" t="s">
        <v>1234</v>
      </c>
      <c r="K3230" t="s">
        <v>2795</v>
      </c>
      <c r="L3230" t="s">
        <v>286</v>
      </c>
      <c r="M3230">
        <v>4</v>
      </c>
      <c r="N3230">
        <v>25</v>
      </c>
      <c r="O3230" t="s">
        <v>3298</v>
      </c>
      <c r="P3230" t="s">
        <v>3299</v>
      </c>
      <c r="Q3230" s="7">
        <f>fact_orders[[#This Row],[Original Price]]*(1-fact_orders[[#This Row],[Discount%]])</f>
        <v>1170.6500000000001</v>
      </c>
      <c r="R3230">
        <f>fact_orders[[#This Row],[Original Price]]*fact_orders[[#This Row],[Discount%]]</f>
        <v>630.34999999999991</v>
      </c>
      <c r="S3230">
        <f>YEAR(fact_orders[[#This Row],[Date]])</f>
        <v>2021</v>
      </c>
      <c r="T3230">
        <f>MONTH(fact_orders[[#This Row],[Date]])</f>
        <v>6</v>
      </c>
      <c r="U3230" t="str">
        <f>TEXT(fact_orders[[#This Row],[Date]],"mmm-yyyy")</f>
        <v>Jun-2021</v>
      </c>
      <c r="V3230" t="str">
        <f>"Q"&amp;ROUNDUP(MONTH(fact_orders[[#This Row],[Date]])/3,0)</f>
        <v>Q2</v>
      </c>
      <c r="W3230" t="str" cm="1">
        <f t="array" ref="W3230">_xlfn.IFS(
fact_orders[[#This Row],[dim_customers.Customer Age]]&lt;=25,"18-25",
fact_orders[[#This Row],[dim_customers.Customer Age]]&lt;=35,"26-35",
fact_orders[[#This Row],[dim_customers.Customer Age]]&lt;=45,"36-45",
fact_orders[[#This Row],[dim_customers.Customer Age]]&lt;=55,"46-55",
TRUE,"56+"
)</f>
        <v>18-25</v>
      </c>
      <c r="X3230" t="str" cm="1">
        <f t="array" ref="X3230">_xlfn.IFS(fact_orders[[#This Row],[Original Price]]&lt;250,"Under 250", fact_orders[[#This Row],[Original Price]]&lt;500, "250-499",fact_orders[[#This Row],[Original Price]]&lt;1000,"500-999",fact_orders[[#This Row],[Original Price]]&lt;2000,"1000-1999",TRUE,"2000+")</f>
        <v>1000-1999</v>
      </c>
      <c r="Y3230" t="str" cm="1">
        <f t="array" ref="Y3230">_xlfn.IFS(fact_orders[[#This Row],[Discount%]]&lt;0.2,"10-19%",fact_orders[[#This Row],[Discount%]]&lt;0.3,"20-29%",fact_orders[[#This Row],[Discount%]]&lt;0.4,"30-39%",fact_orders[[#This Row],[Discount%]]&lt;0.5,"40-49%",TRUE,"50%+")</f>
        <v>30-39%</v>
      </c>
    </row>
    <row r="3231" spans="1:25" hidden="1" x14ac:dyDescent="0.3">
      <c r="A3231" t="s">
        <v>6647</v>
      </c>
      <c r="B3231" t="s">
        <v>3301</v>
      </c>
      <c r="C3231" t="s">
        <v>3047</v>
      </c>
      <c r="D3231" s="2">
        <v>44601</v>
      </c>
      <c r="E3231">
        <v>1580</v>
      </c>
      <c r="F3231" s="4">
        <v>0.35</v>
      </c>
      <c r="G3231" t="s">
        <v>2779</v>
      </c>
      <c r="H3231" t="s">
        <v>2895</v>
      </c>
      <c r="I3231" t="s">
        <v>525</v>
      </c>
      <c r="J3231" t="s">
        <v>1234</v>
      </c>
      <c r="K3231" t="s">
        <v>2789</v>
      </c>
      <c r="L3231" t="s">
        <v>286</v>
      </c>
      <c r="M3231">
        <v>4</v>
      </c>
      <c r="N3231">
        <v>27</v>
      </c>
      <c r="O3231" t="s">
        <v>3302</v>
      </c>
      <c r="P3231" t="s">
        <v>3303</v>
      </c>
      <c r="Q3231" s="7">
        <f>fact_orders[[#This Row],[Original Price]]*(1-fact_orders[[#This Row],[Discount%]])</f>
        <v>1027</v>
      </c>
      <c r="R3231">
        <f>fact_orders[[#This Row],[Original Price]]*fact_orders[[#This Row],[Discount%]]</f>
        <v>553</v>
      </c>
      <c r="S3231">
        <f>YEAR(fact_orders[[#This Row],[Date]])</f>
        <v>2022</v>
      </c>
      <c r="T3231">
        <f>MONTH(fact_orders[[#This Row],[Date]])</f>
        <v>2</v>
      </c>
      <c r="U3231" t="str">
        <f>TEXT(fact_orders[[#This Row],[Date]],"mmm-yyyy")</f>
        <v>Feb-2022</v>
      </c>
      <c r="V3231" t="str">
        <f>"Q"&amp;ROUNDUP(MONTH(fact_orders[[#This Row],[Date]])/3,0)</f>
        <v>Q1</v>
      </c>
      <c r="W3231" t="str" cm="1">
        <f t="array" ref="W3231">_xlfn.IFS(
fact_orders[[#This Row],[dim_customers.Customer Age]]&lt;=25,"18-25",
fact_orders[[#This Row],[dim_customers.Customer Age]]&lt;=35,"26-35",
fact_orders[[#This Row],[dim_customers.Customer Age]]&lt;=45,"36-45",
fact_orders[[#This Row],[dim_customers.Customer Age]]&lt;=55,"46-55",
TRUE,"56+"
)</f>
        <v>26-35</v>
      </c>
      <c r="X3231" t="str" cm="1">
        <f t="array" ref="X3231">_xlfn.IFS(fact_orders[[#This Row],[Original Price]]&lt;250,"Under 250", fact_orders[[#This Row],[Original Price]]&lt;500, "250-499",fact_orders[[#This Row],[Original Price]]&lt;1000,"500-999",fact_orders[[#This Row],[Original Price]]&lt;2000,"1000-1999",TRUE,"2000+")</f>
        <v>1000-1999</v>
      </c>
      <c r="Y3231" t="str" cm="1">
        <f t="array" ref="Y3231">_xlfn.IFS(fact_orders[[#This Row],[Discount%]]&lt;0.2,"10-19%",fact_orders[[#This Row],[Discount%]]&lt;0.3,"20-29%",fact_orders[[#This Row],[Discount%]]&lt;0.4,"30-39%",fact_orders[[#This Row],[Discount%]]&lt;0.5,"40-49%",TRUE,"50%+")</f>
        <v>30-39%</v>
      </c>
    </row>
    <row r="3232" spans="1:25" hidden="1" x14ac:dyDescent="0.3">
      <c r="A3232" t="s">
        <v>6648</v>
      </c>
      <c r="B3232" t="s">
        <v>3304</v>
      </c>
      <c r="C3232" t="s">
        <v>3048</v>
      </c>
      <c r="D3232" s="2">
        <v>44784</v>
      </c>
      <c r="E3232">
        <v>1117</v>
      </c>
      <c r="F3232" s="4">
        <v>0.4</v>
      </c>
      <c r="G3232" t="s">
        <v>2779</v>
      </c>
      <c r="H3232" t="s">
        <v>2895</v>
      </c>
      <c r="I3232" t="s">
        <v>525</v>
      </c>
      <c r="J3232" t="s">
        <v>1234</v>
      </c>
      <c r="K3232" t="s">
        <v>2789</v>
      </c>
      <c r="L3232" t="s">
        <v>37</v>
      </c>
      <c r="M3232">
        <v>4</v>
      </c>
      <c r="N3232">
        <v>29</v>
      </c>
      <c r="O3232" t="s">
        <v>3302</v>
      </c>
      <c r="P3232" t="s">
        <v>3303</v>
      </c>
      <c r="Q3232" s="7">
        <f>fact_orders[[#This Row],[Original Price]]*(1-fact_orders[[#This Row],[Discount%]])</f>
        <v>670.19999999999993</v>
      </c>
      <c r="R3232">
        <f>fact_orders[[#This Row],[Original Price]]*fact_orders[[#This Row],[Discount%]]</f>
        <v>446.8</v>
      </c>
      <c r="S3232">
        <f>YEAR(fact_orders[[#This Row],[Date]])</f>
        <v>2022</v>
      </c>
      <c r="T3232">
        <f>MONTH(fact_orders[[#This Row],[Date]])</f>
        <v>8</v>
      </c>
      <c r="U3232" t="str">
        <f>TEXT(fact_orders[[#This Row],[Date]],"mmm-yyyy")</f>
        <v>Aug-2022</v>
      </c>
      <c r="V3232" t="str">
        <f>"Q"&amp;ROUNDUP(MONTH(fact_orders[[#This Row],[Date]])/3,0)</f>
        <v>Q3</v>
      </c>
      <c r="W3232" t="str" cm="1">
        <f t="array" ref="W3232">_xlfn.IFS(
fact_orders[[#This Row],[dim_customers.Customer Age]]&lt;=25,"18-25",
fact_orders[[#This Row],[dim_customers.Customer Age]]&lt;=35,"26-35",
fact_orders[[#This Row],[dim_customers.Customer Age]]&lt;=45,"36-45",
fact_orders[[#This Row],[dim_customers.Customer Age]]&lt;=55,"46-55",
TRUE,"56+"
)</f>
        <v>26-35</v>
      </c>
      <c r="X3232" t="str" cm="1">
        <f t="array" ref="X3232">_xlfn.IFS(fact_orders[[#This Row],[Original Price]]&lt;250,"Under 250", fact_orders[[#This Row],[Original Price]]&lt;500, "250-499",fact_orders[[#This Row],[Original Price]]&lt;1000,"500-999",fact_orders[[#This Row],[Original Price]]&lt;2000,"1000-1999",TRUE,"2000+")</f>
        <v>1000-1999</v>
      </c>
      <c r="Y3232" t="str" cm="1">
        <f t="array" ref="Y3232">_xlfn.IFS(fact_orders[[#This Row],[Discount%]]&lt;0.2,"10-19%",fact_orders[[#This Row],[Discount%]]&lt;0.3,"20-29%",fact_orders[[#This Row],[Discount%]]&lt;0.4,"30-39%",fact_orders[[#This Row],[Discount%]]&lt;0.5,"40-49%",TRUE,"50%+")</f>
        <v>40-49%</v>
      </c>
    </row>
    <row r="3233" spans="1:25" hidden="1" x14ac:dyDescent="0.3">
      <c r="A3233" t="s">
        <v>6649</v>
      </c>
      <c r="B3233" t="s">
        <v>3305</v>
      </c>
      <c r="C3233" t="s">
        <v>3049</v>
      </c>
      <c r="D3233" s="2">
        <v>44833</v>
      </c>
      <c r="E3233">
        <v>1027</v>
      </c>
      <c r="F3233" s="4">
        <v>0.4</v>
      </c>
      <c r="G3233" t="s">
        <v>2779</v>
      </c>
      <c r="H3233" t="s">
        <v>2895</v>
      </c>
      <c r="I3233" t="s">
        <v>525</v>
      </c>
      <c r="J3233" t="s">
        <v>1234</v>
      </c>
      <c r="K3233" t="s">
        <v>2789</v>
      </c>
      <c r="L3233" t="s">
        <v>37</v>
      </c>
      <c r="M3233">
        <v>3</v>
      </c>
      <c r="N3233">
        <v>23</v>
      </c>
      <c r="O3233" t="s">
        <v>3302</v>
      </c>
      <c r="P3233" t="s">
        <v>3303</v>
      </c>
      <c r="Q3233" s="7">
        <f>fact_orders[[#This Row],[Original Price]]*(1-fact_orders[[#This Row],[Discount%]])</f>
        <v>616.19999999999993</v>
      </c>
      <c r="R3233">
        <f>fact_orders[[#This Row],[Original Price]]*fact_orders[[#This Row],[Discount%]]</f>
        <v>410.8</v>
      </c>
      <c r="S3233">
        <f>YEAR(fact_orders[[#This Row],[Date]])</f>
        <v>2022</v>
      </c>
      <c r="T3233">
        <f>MONTH(fact_orders[[#This Row],[Date]])</f>
        <v>9</v>
      </c>
      <c r="U3233" t="str">
        <f>TEXT(fact_orders[[#This Row],[Date]],"mmm-yyyy")</f>
        <v>Sep-2022</v>
      </c>
      <c r="V3233" t="str">
        <f>"Q"&amp;ROUNDUP(MONTH(fact_orders[[#This Row],[Date]])/3,0)</f>
        <v>Q3</v>
      </c>
      <c r="W3233" t="str" cm="1">
        <f t="array" ref="W3233">_xlfn.IFS(
fact_orders[[#This Row],[dim_customers.Customer Age]]&lt;=25,"18-25",
fact_orders[[#This Row],[dim_customers.Customer Age]]&lt;=35,"26-35",
fact_orders[[#This Row],[dim_customers.Customer Age]]&lt;=45,"36-45",
fact_orders[[#This Row],[dim_customers.Customer Age]]&lt;=55,"46-55",
TRUE,"56+"
)</f>
        <v>18-25</v>
      </c>
      <c r="X3233" t="str" cm="1">
        <f t="array" ref="X3233">_xlfn.IFS(fact_orders[[#This Row],[Original Price]]&lt;250,"Under 250", fact_orders[[#This Row],[Original Price]]&lt;500, "250-499",fact_orders[[#This Row],[Original Price]]&lt;1000,"500-999",fact_orders[[#This Row],[Original Price]]&lt;2000,"1000-1999",TRUE,"2000+")</f>
        <v>1000-1999</v>
      </c>
      <c r="Y3233" t="str" cm="1">
        <f t="array" ref="Y3233">_xlfn.IFS(fact_orders[[#This Row],[Discount%]]&lt;0.2,"10-19%",fact_orders[[#This Row],[Discount%]]&lt;0.3,"20-29%",fact_orders[[#This Row],[Discount%]]&lt;0.4,"30-39%",fact_orders[[#This Row],[Discount%]]&lt;0.5,"40-49%",TRUE,"50%+")</f>
        <v>40-49%</v>
      </c>
    </row>
    <row r="3234" spans="1:25" hidden="1" x14ac:dyDescent="0.3">
      <c r="A3234" t="s">
        <v>6650</v>
      </c>
      <c r="B3234" t="s">
        <v>3306</v>
      </c>
      <c r="C3234" t="s">
        <v>3050</v>
      </c>
      <c r="D3234" s="2">
        <v>44727</v>
      </c>
      <c r="E3234">
        <v>1479</v>
      </c>
      <c r="F3234" s="4">
        <v>0.15</v>
      </c>
      <c r="G3234" t="s">
        <v>2779</v>
      </c>
      <c r="H3234" t="s">
        <v>2895</v>
      </c>
      <c r="I3234" t="s">
        <v>525</v>
      </c>
      <c r="J3234" t="s">
        <v>1234</v>
      </c>
      <c r="K3234" t="s">
        <v>2781</v>
      </c>
      <c r="L3234" t="s">
        <v>37</v>
      </c>
      <c r="M3234">
        <v>5</v>
      </c>
      <c r="N3234">
        <v>25</v>
      </c>
      <c r="O3234" t="s">
        <v>3302</v>
      </c>
      <c r="P3234" t="s">
        <v>3303</v>
      </c>
      <c r="Q3234" s="7">
        <f>fact_orders[[#This Row],[Original Price]]*(1-fact_orders[[#This Row],[Discount%]])</f>
        <v>1257.1499999999999</v>
      </c>
      <c r="R3234">
        <f>fact_orders[[#This Row],[Original Price]]*fact_orders[[#This Row],[Discount%]]</f>
        <v>221.85</v>
      </c>
      <c r="S3234">
        <f>YEAR(fact_orders[[#This Row],[Date]])</f>
        <v>2022</v>
      </c>
      <c r="T3234">
        <f>MONTH(fact_orders[[#This Row],[Date]])</f>
        <v>6</v>
      </c>
      <c r="U3234" t="str">
        <f>TEXT(fact_orders[[#This Row],[Date]],"mmm-yyyy")</f>
        <v>Jun-2022</v>
      </c>
      <c r="V3234" t="str">
        <f>"Q"&amp;ROUNDUP(MONTH(fact_orders[[#This Row],[Date]])/3,0)</f>
        <v>Q2</v>
      </c>
      <c r="W3234" t="str" cm="1">
        <f t="array" ref="W3234">_xlfn.IFS(
fact_orders[[#This Row],[dim_customers.Customer Age]]&lt;=25,"18-25",
fact_orders[[#This Row],[dim_customers.Customer Age]]&lt;=35,"26-35",
fact_orders[[#This Row],[dim_customers.Customer Age]]&lt;=45,"36-45",
fact_orders[[#This Row],[dim_customers.Customer Age]]&lt;=55,"46-55",
TRUE,"56+"
)</f>
        <v>18-25</v>
      </c>
      <c r="X3234" t="str" cm="1">
        <f t="array" ref="X3234">_xlfn.IFS(fact_orders[[#This Row],[Original Price]]&lt;250,"Under 250", fact_orders[[#This Row],[Original Price]]&lt;500, "250-499",fact_orders[[#This Row],[Original Price]]&lt;1000,"500-999",fact_orders[[#This Row],[Original Price]]&lt;2000,"1000-1999",TRUE,"2000+")</f>
        <v>1000-1999</v>
      </c>
      <c r="Y3234" t="str" cm="1">
        <f t="array" ref="Y3234">_xlfn.IFS(fact_orders[[#This Row],[Discount%]]&lt;0.2,"10-19%",fact_orders[[#This Row],[Discount%]]&lt;0.3,"20-29%",fact_orders[[#This Row],[Discount%]]&lt;0.4,"30-39%",fact_orders[[#This Row],[Discount%]]&lt;0.5,"40-49%",TRUE,"50%+")</f>
        <v>10-19%</v>
      </c>
    </row>
    <row r="3235" spans="1:25" hidden="1" x14ac:dyDescent="0.3">
      <c r="A3235" t="s">
        <v>6651</v>
      </c>
      <c r="B3235" t="s">
        <v>3307</v>
      </c>
      <c r="C3235" t="s">
        <v>3051</v>
      </c>
      <c r="D3235" s="2">
        <v>44895</v>
      </c>
      <c r="E3235">
        <v>1830</v>
      </c>
      <c r="F3235" s="4">
        <v>0.15</v>
      </c>
      <c r="G3235" t="s">
        <v>2779</v>
      </c>
      <c r="H3235" t="s">
        <v>2895</v>
      </c>
      <c r="I3235" t="s">
        <v>525</v>
      </c>
      <c r="J3235" t="s">
        <v>1234</v>
      </c>
      <c r="K3235" t="s">
        <v>2781</v>
      </c>
      <c r="L3235" t="s">
        <v>18</v>
      </c>
      <c r="M3235">
        <v>4</v>
      </c>
      <c r="N3235">
        <v>24</v>
      </c>
      <c r="O3235" t="s">
        <v>3302</v>
      </c>
      <c r="P3235" t="s">
        <v>3303</v>
      </c>
      <c r="Q3235" s="7">
        <f>fact_orders[[#This Row],[Original Price]]*(1-fact_orders[[#This Row],[Discount%]])</f>
        <v>1555.5</v>
      </c>
      <c r="R3235">
        <f>fact_orders[[#This Row],[Original Price]]*fact_orders[[#This Row],[Discount%]]</f>
        <v>274.5</v>
      </c>
      <c r="S3235">
        <f>YEAR(fact_orders[[#This Row],[Date]])</f>
        <v>2022</v>
      </c>
      <c r="T3235">
        <f>MONTH(fact_orders[[#This Row],[Date]])</f>
        <v>11</v>
      </c>
      <c r="U3235" t="str">
        <f>TEXT(fact_orders[[#This Row],[Date]],"mmm-yyyy")</f>
        <v>Nov-2022</v>
      </c>
      <c r="V3235" t="str">
        <f>"Q"&amp;ROUNDUP(MONTH(fact_orders[[#This Row],[Date]])/3,0)</f>
        <v>Q4</v>
      </c>
      <c r="W3235" t="str" cm="1">
        <f t="array" ref="W3235">_xlfn.IFS(
fact_orders[[#This Row],[dim_customers.Customer Age]]&lt;=25,"18-25",
fact_orders[[#This Row],[dim_customers.Customer Age]]&lt;=35,"26-35",
fact_orders[[#This Row],[dim_customers.Customer Age]]&lt;=45,"36-45",
fact_orders[[#This Row],[dim_customers.Customer Age]]&lt;=55,"46-55",
TRUE,"56+"
)</f>
        <v>18-25</v>
      </c>
      <c r="X3235" t="str" cm="1">
        <f t="array" ref="X3235">_xlfn.IFS(fact_orders[[#This Row],[Original Price]]&lt;250,"Under 250", fact_orders[[#This Row],[Original Price]]&lt;500, "250-499",fact_orders[[#This Row],[Original Price]]&lt;1000,"500-999",fact_orders[[#This Row],[Original Price]]&lt;2000,"1000-1999",TRUE,"2000+")</f>
        <v>1000-1999</v>
      </c>
      <c r="Y3235" t="str" cm="1">
        <f t="array" ref="Y3235">_xlfn.IFS(fact_orders[[#This Row],[Discount%]]&lt;0.2,"10-19%",fact_orders[[#This Row],[Discount%]]&lt;0.3,"20-29%",fact_orders[[#This Row],[Discount%]]&lt;0.4,"30-39%",fact_orders[[#This Row],[Discount%]]&lt;0.5,"40-49%",TRUE,"50%+")</f>
        <v>10-19%</v>
      </c>
    </row>
    <row r="3236" spans="1:25" hidden="1" x14ac:dyDescent="0.3">
      <c r="A3236" t="s">
        <v>6652</v>
      </c>
      <c r="B3236" t="s">
        <v>3308</v>
      </c>
      <c r="C3236" t="s">
        <v>3052</v>
      </c>
      <c r="D3236" s="2">
        <v>44464</v>
      </c>
      <c r="E3236">
        <v>1070</v>
      </c>
      <c r="F3236" s="4">
        <v>0.15</v>
      </c>
      <c r="G3236" t="s">
        <v>2779</v>
      </c>
      <c r="H3236" t="s">
        <v>2895</v>
      </c>
      <c r="I3236" t="s">
        <v>525</v>
      </c>
      <c r="J3236" t="s">
        <v>1234</v>
      </c>
      <c r="K3236" t="s">
        <v>2781</v>
      </c>
      <c r="L3236" t="s">
        <v>18</v>
      </c>
      <c r="M3236">
        <v>2</v>
      </c>
      <c r="N3236">
        <v>15</v>
      </c>
      <c r="O3236" t="s">
        <v>3302</v>
      </c>
      <c r="P3236" t="s">
        <v>3303</v>
      </c>
      <c r="Q3236" s="7">
        <f>fact_orders[[#This Row],[Original Price]]*(1-fact_orders[[#This Row],[Discount%]])</f>
        <v>909.5</v>
      </c>
      <c r="R3236">
        <f>fact_orders[[#This Row],[Original Price]]*fact_orders[[#This Row],[Discount%]]</f>
        <v>160.5</v>
      </c>
      <c r="S3236">
        <f>YEAR(fact_orders[[#This Row],[Date]])</f>
        <v>2021</v>
      </c>
      <c r="T3236">
        <f>MONTH(fact_orders[[#This Row],[Date]])</f>
        <v>9</v>
      </c>
      <c r="U3236" t="str">
        <f>TEXT(fact_orders[[#This Row],[Date]],"mmm-yyyy")</f>
        <v>Sep-2021</v>
      </c>
      <c r="V3236" t="str">
        <f>"Q"&amp;ROUNDUP(MONTH(fact_orders[[#This Row],[Date]])/3,0)</f>
        <v>Q3</v>
      </c>
      <c r="W3236" t="str" cm="1">
        <f t="array" ref="W3236">_xlfn.IFS(
fact_orders[[#This Row],[dim_customers.Customer Age]]&lt;=25,"18-25",
fact_orders[[#This Row],[dim_customers.Customer Age]]&lt;=35,"26-35",
fact_orders[[#This Row],[dim_customers.Customer Age]]&lt;=45,"36-45",
fact_orders[[#This Row],[dim_customers.Customer Age]]&lt;=55,"46-55",
TRUE,"56+"
)</f>
        <v>18-25</v>
      </c>
      <c r="X3236" t="str" cm="1">
        <f t="array" ref="X3236">_xlfn.IFS(fact_orders[[#This Row],[Original Price]]&lt;250,"Under 250", fact_orders[[#This Row],[Original Price]]&lt;500, "250-499",fact_orders[[#This Row],[Original Price]]&lt;1000,"500-999",fact_orders[[#This Row],[Original Price]]&lt;2000,"1000-1999",TRUE,"2000+")</f>
        <v>1000-1999</v>
      </c>
      <c r="Y3236" t="str" cm="1">
        <f t="array" ref="Y3236">_xlfn.IFS(fact_orders[[#This Row],[Discount%]]&lt;0.2,"10-19%",fact_orders[[#This Row],[Discount%]]&lt;0.3,"20-29%",fact_orders[[#This Row],[Discount%]]&lt;0.4,"30-39%",fact_orders[[#This Row],[Discount%]]&lt;0.5,"40-49%",TRUE,"50%+")</f>
        <v>10-19%</v>
      </c>
    </row>
    <row r="3237" spans="1:25" hidden="1" x14ac:dyDescent="0.3">
      <c r="A3237" t="s">
        <v>6653</v>
      </c>
      <c r="B3237" t="s">
        <v>3309</v>
      </c>
      <c r="C3237" t="s">
        <v>3053</v>
      </c>
      <c r="D3237" s="2">
        <v>44372</v>
      </c>
      <c r="E3237">
        <v>663</v>
      </c>
      <c r="F3237" s="4">
        <v>0.35</v>
      </c>
      <c r="G3237" t="s">
        <v>2779</v>
      </c>
      <c r="H3237" t="s">
        <v>2895</v>
      </c>
      <c r="I3237" t="s">
        <v>525</v>
      </c>
      <c r="J3237" t="s">
        <v>1234</v>
      </c>
      <c r="K3237" t="s">
        <v>2781</v>
      </c>
      <c r="L3237" t="s">
        <v>102</v>
      </c>
      <c r="M3237">
        <v>5</v>
      </c>
      <c r="N3237">
        <v>19</v>
      </c>
      <c r="O3237" t="s">
        <v>3310</v>
      </c>
      <c r="P3237" t="s">
        <v>3303</v>
      </c>
      <c r="Q3237" s="7">
        <f>fact_orders[[#This Row],[Original Price]]*(1-fact_orders[[#This Row],[Discount%]])</f>
        <v>430.95</v>
      </c>
      <c r="R3237">
        <f>fact_orders[[#This Row],[Original Price]]*fact_orders[[#This Row],[Discount%]]</f>
        <v>232.04999999999998</v>
      </c>
      <c r="S3237">
        <f>YEAR(fact_orders[[#This Row],[Date]])</f>
        <v>2021</v>
      </c>
      <c r="T3237">
        <f>MONTH(fact_orders[[#This Row],[Date]])</f>
        <v>6</v>
      </c>
      <c r="U3237" t="str">
        <f>TEXT(fact_orders[[#This Row],[Date]],"mmm-yyyy")</f>
        <v>Jun-2021</v>
      </c>
      <c r="V3237" t="str">
        <f>"Q"&amp;ROUNDUP(MONTH(fact_orders[[#This Row],[Date]])/3,0)</f>
        <v>Q2</v>
      </c>
      <c r="W3237" t="str" cm="1">
        <f t="array" ref="W3237">_xlfn.IFS(
fact_orders[[#This Row],[dim_customers.Customer Age]]&lt;=25,"18-25",
fact_orders[[#This Row],[dim_customers.Customer Age]]&lt;=35,"26-35",
fact_orders[[#This Row],[dim_customers.Customer Age]]&lt;=45,"36-45",
fact_orders[[#This Row],[dim_customers.Customer Age]]&lt;=55,"46-55",
TRUE,"56+"
)</f>
        <v>18-25</v>
      </c>
      <c r="X3237" t="str" cm="1">
        <f t="array" ref="X3237">_xlfn.IFS(fact_orders[[#This Row],[Original Price]]&lt;250,"Under 250", fact_orders[[#This Row],[Original Price]]&lt;500, "250-499",fact_orders[[#This Row],[Original Price]]&lt;1000,"500-999",fact_orders[[#This Row],[Original Price]]&lt;2000,"1000-1999",TRUE,"2000+")</f>
        <v>500-999</v>
      </c>
      <c r="Y3237" t="str" cm="1">
        <f t="array" ref="Y3237">_xlfn.IFS(fact_orders[[#This Row],[Discount%]]&lt;0.2,"10-19%",fact_orders[[#This Row],[Discount%]]&lt;0.3,"20-29%",fact_orders[[#This Row],[Discount%]]&lt;0.4,"30-39%",fact_orders[[#This Row],[Discount%]]&lt;0.5,"40-49%",TRUE,"50%+")</f>
        <v>30-39%</v>
      </c>
    </row>
    <row r="3238" spans="1:25" hidden="1" x14ac:dyDescent="0.3">
      <c r="A3238" t="s">
        <v>6654</v>
      </c>
      <c r="B3238" t="s">
        <v>3311</v>
      </c>
      <c r="C3238" t="s">
        <v>3054</v>
      </c>
      <c r="D3238" s="2">
        <v>44593</v>
      </c>
      <c r="E3238">
        <v>993</v>
      </c>
      <c r="F3238" s="4">
        <v>0.35</v>
      </c>
      <c r="G3238" t="s">
        <v>2779</v>
      </c>
      <c r="H3238" t="s">
        <v>2895</v>
      </c>
      <c r="I3238" t="s">
        <v>525</v>
      </c>
      <c r="J3238" t="s">
        <v>1234</v>
      </c>
      <c r="K3238" t="s">
        <v>2781</v>
      </c>
      <c r="L3238" t="s">
        <v>102</v>
      </c>
      <c r="M3238">
        <v>5</v>
      </c>
      <c r="N3238">
        <v>19</v>
      </c>
      <c r="O3238" t="s">
        <v>3310</v>
      </c>
      <c r="P3238" t="s">
        <v>3303</v>
      </c>
      <c r="Q3238" s="7">
        <f>fact_orders[[#This Row],[Original Price]]*(1-fact_orders[[#This Row],[Discount%]])</f>
        <v>645.45000000000005</v>
      </c>
      <c r="R3238">
        <f>fact_orders[[#This Row],[Original Price]]*fact_orders[[#This Row],[Discount%]]</f>
        <v>347.54999999999995</v>
      </c>
      <c r="S3238">
        <f>YEAR(fact_orders[[#This Row],[Date]])</f>
        <v>2022</v>
      </c>
      <c r="T3238">
        <f>MONTH(fact_orders[[#This Row],[Date]])</f>
        <v>2</v>
      </c>
      <c r="U3238" t="str">
        <f>TEXT(fact_orders[[#This Row],[Date]],"mmm-yyyy")</f>
        <v>Feb-2022</v>
      </c>
      <c r="V3238" t="str">
        <f>"Q"&amp;ROUNDUP(MONTH(fact_orders[[#This Row],[Date]])/3,0)</f>
        <v>Q1</v>
      </c>
      <c r="W3238" t="str" cm="1">
        <f t="array" ref="W3238">_xlfn.IFS(
fact_orders[[#This Row],[dim_customers.Customer Age]]&lt;=25,"18-25",
fact_orders[[#This Row],[dim_customers.Customer Age]]&lt;=35,"26-35",
fact_orders[[#This Row],[dim_customers.Customer Age]]&lt;=45,"36-45",
fact_orders[[#This Row],[dim_customers.Customer Age]]&lt;=55,"46-55",
TRUE,"56+"
)</f>
        <v>18-25</v>
      </c>
      <c r="X3238" t="str" cm="1">
        <f t="array" ref="X3238">_xlfn.IFS(fact_orders[[#This Row],[Original Price]]&lt;250,"Under 250", fact_orders[[#This Row],[Original Price]]&lt;500, "250-499",fact_orders[[#This Row],[Original Price]]&lt;1000,"500-999",fact_orders[[#This Row],[Original Price]]&lt;2000,"1000-1999",TRUE,"2000+")</f>
        <v>500-999</v>
      </c>
      <c r="Y3238" t="str" cm="1">
        <f t="array" ref="Y3238">_xlfn.IFS(fact_orders[[#This Row],[Discount%]]&lt;0.2,"10-19%",fact_orders[[#This Row],[Discount%]]&lt;0.3,"20-29%",fact_orders[[#This Row],[Discount%]]&lt;0.4,"30-39%",fact_orders[[#This Row],[Discount%]]&lt;0.5,"40-49%",TRUE,"50%+")</f>
        <v>30-39%</v>
      </c>
    </row>
    <row r="3239" spans="1:25" hidden="1" x14ac:dyDescent="0.3">
      <c r="A3239" t="s">
        <v>6655</v>
      </c>
      <c r="B3239" t="s">
        <v>3312</v>
      </c>
      <c r="C3239" t="s">
        <v>3055</v>
      </c>
      <c r="D3239" s="2">
        <v>44290</v>
      </c>
      <c r="E3239">
        <v>1046</v>
      </c>
      <c r="F3239" s="4">
        <v>0.35</v>
      </c>
      <c r="G3239" t="s">
        <v>2779</v>
      </c>
      <c r="H3239" t="s">
        <v>2895</v>
      </c>
      <c r="I3239" t="s">
        <v>525</v>
      </c>
      <c r="J3239" t="s">
        <v>1234</v>
      </c>
      <c r="K3239" t="s">
        <v>2781</v>
      </c>
      <c r="L3239" t="s">
        <v>102</v>
      </c>
      <c r="M3239">
        <v>5</v>
      </c>
      <c r="N3239">
        <v>19</v>
      </c>
      <c r="O3239" t="s">
        <v>3310</v>
      </c>
      <c r="P3239" t="s">
        <v>3303</v>
      </c>
      <c r="Q3239" s="7">
        <f>fact_orders[[#This Row],[Original Price]]*(1-fact_orders[[#This Row],[Discount%]])</f>
        <v>679.9</v>
      </c>
      <c r="R3239">
        <f>fact_orders[[#This Row],[Original Price]]*fact_orders[[#This Row],[Discount%]]</f>
        <v>366.09999999999997</v>
      </c>
      <c r="S3239">
        <f>YEAR(fact_orders[[#This Row],[Date]])</f>
        <v>2021</v>
      </c>
      <c r="T3239">
        <f>MONTH(fact_orders[[#This Row],[Date]])</f>
        <v>4</v>
      </c>
      <c r="U3239" t="str">
        <f>TEXT(fact_orders[[#This Row],[Date]],"mmm-yyyy")</f>
        <v>Apr-2021</v>
      </c>
      <c r="V3239" t="str">
        <f>"Q"&amp;ROUNDUP(MONTH(fact_orders[[#This Row],[Date]])/3,0)</f>
        <v>Q2</v>
      </c>
      <c r="W3239" t="str" cm="1">
        <f t="array" ref="W3239">_xlfn.IFS(
fact_orders[[#This Row],[dim_customers.Customer Age]]&lt;=25,"18-25",
fact_orders[[#This Row],[dim_customers.Customer Age]]&lt;=35,"26-35",
fact_orders[[#This Row],[dim_customers.Customer Age]]&lt;=45,"36-45",
fact_orders[[#This Row],[dim_customers.Customer Age]]&lt;=55,"46-55",
TRUE,"56+"
)</f>
        <v>18-25</v>
      </c>
      <c r="X3239" t="str" cm="1">
        <f t="array" ref="X3239">_xlfn.IFS(fact_orders[[#This Row],[Original Price]]&lt;250,"Under 250", fact_orders[[#This Row],[Original Price]]&lt;500, "250-499",fact_orders[[#This Row],[Original Price]]&lt;1000,"500-999",fact_orders[[#This Row],[Original Price]]&lt;2000,"1000-1999",TRUE,"2000+")</f>
        <v>1000-1999</v>
      </c>
      <c r="Y3239" t="str" cm="1">
        <f t="array" ref="Y3239">_xlfn.IFS(fact_orders[[#This Row],[Discount%]]&lt;0.2,"10-19%",fact_orders[[#This Row],[Discount%]]&lt;0.3,"20-29%",fact_orders[[#This Row],[Discount%]]&lt;0.4,"30-39%",fact_orders[[#This Row],[Discount%]]&lt;0.5,"40-49%",TRUE,"50%+")</f>
        <v>30-39%</v>
      </c>
    </row>
    <row r="3240" spans="1:25" hidden="1" x14ac:dyDescent="0.3">
      <c r="A3240" t="s">
        <v>6656</v>
      </c>
      <c r="B3240" t="s">
        <v>3313</v>
      </c>
      <c r="C3240" t="s">
        <v>3056</v>
      </c>
      <c r="D3240" s="2">
        <v>44217</v>
      </c>
      <c r="E3240">
        <v>1035</v>
      </c>
      <c r="F3240" s="4">
        <v>0.35</v>
      </c>
      <c r="G3240" t="s">
        <v>2779</v>
      </c>
      <c r="H3240" t="s">
        <v>2895</v>
      </c>
      <c r="I3240" t="s">
        <v>525</v>
      </c>
      <c r="J3240" t="s">
        <v>1234</v>
      </c>
      <c r="K3240" t="s">
        <v>2781</v>
      </c>
      <c r="L3240" t="s">
        <v>102</v>
      </c>
      <c r="M3240">
        <v>4</v>
      </c>
      <c r="N3240">
        <v>22</v>
      </c>
      <c r="O3240" t="s">
        <v>3310</v>
      </c>
      <c r="P3240" t="s">
        <v>3303</v>
      </c>
      <c r="Q3240" s="7">
        <f>fact_orders[[#This Row],[Original Price]]*(1-fact_orders[[#This Row],[Discount%]])</f>
        <v>672.75</v>
      </c>
      <c r="R3240">
        <f>fact_orders[[#This Row],[Original Price]]*fact_orders[[#This Row],[Discount%]]</f>
        <v>362.25</v>
      </c>
      <c r="S3240">
        <f>YEAR(fact_orders[[#This Row],[Date]])</f>
        <v>2021</v>
      </c>
      <c r="T3240">
        <f>MONTH(fact_orders[[#This Row],[Date]])</f>
        <v>1</v>
      </c>
      <c r="U3240" t="str">
        <f>TEXT(fact_orders[[#This Row],[Date]],"mmm-yyyy")</f>
        <v>Jan-2021</v>
      </c>
      <c r="V3240" t="str">
        <f>"Q"&amp;ROUNDUP(MONTH(fact_orders[[#This Row],[Date]])/3,0)</f>
        <v>Q1</v>
      </c>
      <c r="W3240" t="str" cm="1">
        <f t="array" ref="W3240">_xlfn.IFS(
fact_orders[[#This Row],[dim_customers.Customer Age]]&lt;=25,"18-25",
fact_orders[[#This Row],[dim_customers.Customer Age]]&lt;=35,"26-35",
fact_orders[[#This Row],[dim_customers.Customer Age]]&lt;=45,"36-45",
fact_orders[[#This Row],[dim_customers.Customer Age]]&lt;=55,"46-55",
TRUE,"56+"
)</f>
        <v>18-25</v>
      </c>
      <c r="X3240" t="str" cm="1">
        <f t="array" ref="X3240">_xlfn.IFS(fact_orders[[#This Row],[Original Price]]&lt;250,"Under 250", fact_orders[[#This Row],[Original Price]]&lt;500, "250-499",fact_orders[[#This Row],[Original Price]]&lt;1000,"500-999",fact_orders[[#This Row],[Original Price]]&lt;2000,"1000-1999",TRUE,"2000+")</f>
        <v>1000-1999</v>
      </c>
      <c r="Y3240" t="str" cm="1">
        <f t="array" ref="Y3240">_xlfn.IFS(fact_orders[[#This Row],[Discount%]]&lt;0.2,"10-19%",fact_orders[[#This Row],[Discount%]]&lt;0.3,"20-29%",fact_orders[[#This Row],[Discount%]]&lt;0.4,"30-39%",fact_orders[[#This Row],[Discount%]]&lt;0.5,"40-49%",TRUE,"50%+")</f>
        <v>30-39%</v>
      </c>
    </row>
    <row r="3241" spans="1:25" hidden="1" x14ac:dyDescent="0.3">
      <c r="A3241" t="s">
        <v>6657</v>
      </c>
      <c r="B3241" t="s">
        <v>3314</v>
      </c>
      <c r="C3241" t="s">
        <v>3057</v>
      </c>
      <c r="D3241" s="2">
        <v>44844</v>
      </c>
      <c r="E3241">
        <v>1210</v>
      </c>
      <c r="F3241" s="4">
        <v>0.55000000000000004</v>
      </c>
      <c r="G3241" t="s">
        <v>2779</v>
      </c>
      <c r="H3241" t="s">
        <v>2895</v>
      </c>
      <c r="I3241" t="s">
        <v>525</v>
      </c>
      <c r="J3241" t="s">
        <v>3058</v>
      </c>
      <c r="K3241" t="s">
        <v>2789</v>
      </c>
      <c r="L3241" t="s">
        <v>102</v>
      </c>
      <c r="M3241">
        <v>4</v>
      </c>
      <c r="N3241">
        <v>22</v>
      </c>
      <c r="O3241" t="s">
        <v>3310</v>
      </c>
      <c r="P3241" t="s">
        <v>3303</v>
      </c>
      <c r="Q3241" s="7">
        <f>fact_orders[[#This Row],[Original Price]]*(1-fact_orders[[#This Row],[Discount%]])</f>
        <v>544.5</v>
      </c>
      <c r="R3241">
        <f>fact_orders[[#This Row],[Original Price]]*fact_orders[[#This Row],[Discount%]]</f>
        <v>665.5</v>
      </c>
      <c r="S3241">
        <f>YEAR(fact_orders[[#This Row],[Date]])</f>
        <v>2022</v>
      </c>
      <c r="T3241">
        <f>MONTH(fact_orders[[#This Row],[Date]])</f>
        <v>10</v>
      </c>
      <c r="U3241" t="str">
        <f>TEXT(fact_orders[[#This Row],[Date]],"mmm-yyyy")</f>
        <v>Oct-2022</v>
      </c>
      <c r="V3241" t="str">
        <f>"Q"&amp;ROUNDUP(MONTH(fact_orders[[#This Row],[Date]])/3,0)</f>
        <v>Q4</v>
      </c>
      <c r="W3241" t="str" cm="1">
        <f t="array" ref="W3241">_xlfn.IFS(
fact_orders[[#This Row],[dim_customers.Customer Age]]&lt;=25,"18-25",
fact_orders[[#This Row],[dim_customers.Customer Age]]&lt;=35,"26-35",
fact_orders[[#This Row],[dim_customers.Customer Age]]&lt;=45,"36-45",
fact_orders[[#This Row],[dim_customers.Customer Age]]&lt;=55,"46-55",
TRUE,"56+"
)</f>
        <v>18-25</v>
      </c>
      <c r="X3241" t="str" cm="1">
        <f t="array" ref="X3241">_xlfn.IFS(fact_orders[[#This Row],[Original Price]]&lt;250,"Under 250", fact_orders[[#This Row],[Original Price]]&lt;500, "250-499",fact_orders[[#This Row],[Original Price]]&lt;1000,"500-999",fact_orders[[#This Row],[Original Price]]&lt;2000,"1000-1999",TRUE,"2000+")</f>
        <v>1000-1999</v>
      </c>
      <c r="Y3241" t="str" cm="1">
        <f t="array" ref="Y3241">_xlfn.IFS(fact_orders[[#This Row],[Discount%]]&lt;0.2,"10-19%",fact_orders[[#This Row],[Discount%]]&lt;0.3,"20-29%",fact_orders[[#This Row],[Discount%]]&lt;0.4,"30-39%",fact_orders[[#This Row],[Discount%]]&lt;0.5,"40-49%",TRUE,"50%+")</f>
        <v>50%+</v>
      </c>
    </row>
    <row r="3242" spans="1:25" hidden="1" x14ac:dyDescent="0.3">
      <c r="A3242" t="s">
        <v>6658</v>
      </c>
      <c r="B3242" t="s">
        <v>3315</v>
      </c>
      <c r="C3242" t="s">
        <v>3059</v>
      </c>
      <c r="D3242" s="2">
        <v>44974</v>
      </c>
      <c r="E3242">
        <v>1683</v>
      </c>
      <c r="F3242" s="4">
        <v>0.55000000000000004</v>
      </c>
      <c r="G3242" t="s">
        <v>2779</v>
      </c>
      <c r="H3242" t="s">
        <v>2895</v>
      </c>
      <c r="I3242" t="s">
        <v>525</v>
      </c>
      <c r="J3242" t="s">
        <v>3058</v>
      </c>
      <c r="K3242" t="s">
        <v>2789</v>
      </c>
      <c r="L3242" t="s">
        <v>35</v>
      </c>
      <c r="M3242">
        <v>4</v>
      </c>
      <c r="N3242">
        <v>22</v>
      </c>
      <c r="O3242" t="s">
        <v>3316</v>
      </c>
      <c r="P3242" t="s">
        <v>3303</v>
      </c>
      <c r="Q3242" s="7">
        <f>fact_orders[[#This Row],[Original Price]]*(1-fact_orders[[#This Row],[Discount%]])</f>
        <v>757.34999999999991</v>
      </c>
      <c r="R3242">
        <f>fact_orders[[#This Row],[Original Price]]*fact_orders[[#This Row],[Discount%]]</f>
        <v>925.65000000000009</v>
      </c>
      <c r="S3242">
        <f>YEAR(fact_orders[[#This Row],[Date]])</f>
        <v>2023</v>
      </c>
      <c r="T3242">
        <f>MONTH(fact_orders[[#This Row],[Date]])</f>
        <v>2</v>
      </c>
      <c r="U3242" t="str">
        <f>TEXT(fact_orders[[#This Row],[Date]],"mmm-yyyy")</f>
        <v>Feb-2023</v>
      </c>
      <c r="V3242" t="str">
        <f>"Q"&amp;ROUNDUP(MONTH(fact_orders[[#This Row],[Date]])/3,0)</f>
        <v>Q1</v>
      </c>
      <c r="W3242" t="str" cm="1">
        <f t="array" ref="W3242">_xlfn.IFS(
fact_orders[[#This Row],[dim_customers.Customer Age]]&lt;=25,"18-25",
fact_orders[[#This Row],[dim_customers.Customer Age]]&lt;=35,"26-35",
fact_orders[[#This Row],[dim_customers.Customer Age]]&lt;=45,"36-45",
fact_orders[[#This Row],[dim_customers.Customer Age]]&lt;=55,"46-55",
TRUE,"56+"
)</f>
        <v>18-25</v>
      </c>
      <c r="X3242" t="str" cm="1">
        <f t="array" ref="X3242">_xlfn.IFS(fact_orders[[#This Row],[Original Price]]&lt;250,"Under 250", fact_orders[[#This Row],[Original Price]]&lt;500, "250-499",fact_orders[[#This Row],[Original Price]]&lt;1000,"500-999",fact_orders[[#This Row],[Original Price]]&lt;2000,"1000-1999",TRUE,"2000+")</f>
        <v>1000-1999</v>
      </c>
      <c r="Y3242" t="str" cm="1">
        <f t="array" ref="Y3242">_xlfn.IFS(fact_orders[[#This Row],[Discount%]]&lt;0.2,"10-19%",fact_orders[[#This Row],[Discount%]]&lt;0.3,"20-29%",fact_orders[[#This Row],[Discount%]]&lt;0.4,"30-39%",fact_orders[[#This Row],[Discount%]]&lt;0.5,"40-49%",TRUE,"50%+")</f>
        <v>50%+</v>
      </c>
    </row>
    <row r="3243" spans="1:25" hidden="1" x14ac:dyDescent="0.3">
      <c r="A3243" t="s">
        <v>6659</v>
      </c>
      <c r="B3243" t="s">
        <v>3317</v>
      </c>
      <c r="C3243" t="s">
        <v>3060</v>
      </c>
      <c r="D3243" s="2">
        <v>44884</v>
      </c>
      <c r="E3243">
        <v>816</v>
      </c>
      <c r="F3243" s="4">
        <v>0.55000000000000004</v>
      </c>
      <c r="G3243" t="s">
        <v>2779</v>
      </c>
      <c r="H3243" t="s">
        <v>2895</v>
      </c>
      <c r="I3243" t="s">
        <v>525</v>
      </c>
      <c r="J3243" t="s">
        <v>3058</v>
      </c>
      <c r="K3243" t="s">
        <v>2789</v>
      </c>
      <c r="L3243" t="s">
        <v>497</v>
      </c>
      <c r="M3243">
        <v>5</v>
      </c>
      <c r="N3243">
        <v>22</v>
      </c>
      <c r="O3243" t="s">
        <v>3316</v>
      </c>
      <c r="P3243" t="s">
        <v>3303</v>
      </c>
      <c r="Q3243" s="7">
        <f>fact_orders[[#This Row],[Original Price]]*(1-fact_orders[[#This Row],[Discount%]])</f>
        <v>367.2</v>
      </c>
      <c r="R3243">
        <f>fact_orders[[#This Row],[Original Price]]*fact_orders[[#This Row],[Discount%]]</f>
        <v>448.8</v>
      </c>
      <c r="S3243">
        <f>YEAR(fact_orders[[#This Row],[Date]])</f>
        <v>2022</v>
      </c>
      <c r="T3243">
        <f>MONTH(fact_orders[[#This Row],[Date]])</f>
        <v>11</v>
      </c>
      <c r="U3243" t="str">
        <f>TEXT(fact_orders[[#This Row],[Date]],"mmm-yyyy")</f>
        <v>Nov-2022</v>
      </c>
      <c r="V3243" t="str">
        <f>"Q"&amp;ROUNDUP(MONTH(fact_orders[[#This Row],[Date]])/3,0)</f>
        <v>Q4</v>
      </c>
      <c r="W3243" t="str" cm="1">
        <f t="array" ref="W3243">_xlfn.IFS(
fact_orders[[#This Row],[dim_customers.Customer Age]]&lt;=25,"18-25",
fact_orders[[#This Row],[dim_customers.Customer Age]]&lt;=35,"26-35",
fact_orders[[#This Row],[dim_customers.Customer Age]]&lt;=45,"36-45",
fact_orders[[#This Row],[dim_customers.Customer Age]]&lt;=55,"46-55",
TRUE,"56+"
)</f>
        <v>18-25</v>
      </c>
      <c r="X3243" t="str" cm="1">
        <f t="array" ref="X3243">_xlfn.IFS(fact_orders[[#This Row],[Original Price]]&lt;250,"Under 250", fact_orders[[#This Row],[Original Price]]&lt;500, "250-499",fact_orders[[#This Row],[Original Price]]&lt;1000,"500-999",fact_orders[[#This Row],[Original Price]]&lt;2000,"1000-1999",TRUE,"2000+")</f>
        <v>500-999</v>
      </c>
      <c r="Y3243" t="str" cm="1">
        <f t="array" ref="Y3243">_xlfn.IFS(fact_orders[[#This Row],[Discount%]]&lt;0.2,"10-19%",fact_orders[[#This Row],[Discount%]]&lt;0.3,"20-29%",fact_orders[[#This Row],[Discount%]]&lt;0.4,"30-39%",fact_orders[[#This Row],[Discount%]]&lt;0.5,"40-49%",TRUE,"50%+")</f>
        <v>50%+</v>
      </c>
    </row>
    <row r="3244" spans="1:25" hidden="1" x14ac:dyDescent="0.3">
      <c r="A3244" t="s">
        <v>6660</v>
      </c>
      <c r="B3244" t="s">
        <v>3318</v>
      </c>
      <c r="C3244" t="s">
        <v>3061</v>
      </c>
      <c r="D3244" s="2">
        <v>44565</v>
      </c>
      <c r="E3244">
        <v>1737</v>
      </c>
      <c r="F3244" s="4">
        <v>0.55000000000000004</v>
      </c>
      <c r="G3244" t="s">
        <v>2779</v>
      </c>
      <c r="H3244" t="s">
        <v>2895</v>
      </c>
      <c r="I3244" t="s">
        <v>525</v>
      </c>
      <c r="J3244" t="s">
        <v>3058</v>
      </c>
      <c r="K3244" t="s">
        <v>2789</v>
      </c>
      <c r="L3244" t="s">
        <v>14</v>
      </c>
      <c r="M3244">
        <v>5</v>
      </c>
      <c r="N3244">
        <v>29</v>
      </c>
      <c r="O3244" t="s">
        <v>3316</v>
      </c>
      <c r="P3244" t="s">
        <v>3303</v>
      </c>
      <c r="Q3244" s="7">
        <f>fact_orders[[#This Row],[Original Price]]*(1-fact_orders[[#This Row],[Discount%]])</f>
        <v>781.65</v>
      </c>
      <c r="R3244">
        <f>fact_orders[[#This Row],[Original Price]]*fact_orders[[#This Row],[Discount%]]</f>
        <v>955.35</v>
      </c>
      <c r="S3244">
        <f>YEAR(fact_orders[[#This Row],[Date]])</f>
        <v>2022</v>
      </c>
      <c r="T3244">
        <f>MONTH(fact_orders[[#This Row],[Date]])</f>
        <v>1</v>
      </c>
      <c r="U3244" t="str">
        <f>TEXT(fact_orders[[#This Row],[Date]],"mmm-yyyy")</f>
        <v>Jan-2022</v>
      </c>
      <c r="V3244" t="str">
        <f>"Q"&amp;ROUNDUP(MONTH(fact_orders[[#This Row],[Date]])/3,0)</f>
        <v>Q1</v>
      </c>
      <c r="W3244" t="str" cm="1">
        <f t="array" ref="W3244">_xlfn.IFS(
fact_orders[[#This Row],[dim_customers.Customer Age]]&lt;=25,"18-25",
fact_orders[[#This Row],[dim_customers.Customer Age]]&lt;=35,"26-35",
fact_orders[[#This Row],[dim_customers.Customer Age]]&lt;=45,"36-45",
fact_orders[[#This Row],[dim_customers.Customer Age]]&lt;=55,"46-55",
TRUE,"56+"
)</f>
        <v>26-35</v>
      </c>
      <c r="X3244" t="str" cm="1">
        <f t="array" ref="X3244">_xlfn.IFS(fact_orders[[#This Row],[Original Price]]&lt;250,"Under 250", fact_orders[[#This Row],[Original Price]]&lt;500, "250-499",fact_orders[[#This Row],[Original Price]]&lt;1000,"500-999",fact_orders[[#This Row],[Original Price]]&lt;2000,"1000-1999",TRUE,"2000+")</f>
        <v>1000-1999</v>
      </c>
      <c r="Y3244" t="str" cm="1">
        <f t="array" ref="Y3244">_xlfn.IFS(fact_orders[[#This Row],[Discount%]]&lt;0.2,"10-19%",fact_orders[[#This Row],[Discount%]]&lt;0.3,"20-29%",fact_orders[[#This Row],[Discount%]]&lt;0.4,"30-39%",fact_orders[[#This Row],[Discount%]]&lt;0.5,"40-49%",TRUE,"50%+")</f>
        <v>50%+</v>
      </c>
    </row>
    <row r="3245" spans="1:25" hidden="1" x14ac:dyDescent="0.3">
      <c r="A3245" t="s">
        <v>6661</v>
      </c>
      <c r="B3245" t="s">
        <v>3319</v>
      </c>
      <c r="C3245" t="s">
        <v>3062</v>
      </c>
      <c r="D3245" s="2">
        <v>44831</v>
      </c>
      <c r="E3245">
        <v>1622</v>
      </c>
      <c r="F3245" s="4">
        <v>0.5</v>
      </c>
      <c r="G3245" t="s">
        <v>2779</v>
      </c>
      <c r="H3245" t="s">
        <v>2895</v>
      </c>
      <c r="I3245" t="s">
        <v>525</v>
      </c>
      <c r="J3245" t="s">
        <v>3058</v>
      </c>
      <c r="K3245" t="s">
        <v>2789</v>
      </c>
      <c r="L3245" t="s">
        <v>25</v>
      </c>
      <c r="M3245">
        <v>3</v>
      </c>
      <c r="N3245">
        <v>29</v>
      </c>
      <c r="O3245" t="s">
        <v>3316</v>
      </c>
      <c r="P3245" t="s">
        <v>3303</v>
      </c>
      <c r="Q3245" s="7">
        <f>fact_orders[[#This Row],[Original Price]]*(1-fact_orders[[#This Row],[Discount%]])</f>
        <v>811</v>
      </c>
      <c r="R3245">
        <f>fact_orders[[#This Row],[Original Price]]*fact_orders[[#This Row],[Discount%]]</f>
        <v>811</v>
      </c>
      <c r="S3245">
        <f>YEAR(fact_orders[[#This Row],[Date]])</f>
        <v>2022</v>
      </c>
      <c r="T3245">
        <f>MONTH(fact_orders[[#This Row],[Date]])</f>
        <v>9</v>
      </c>
      <c r="U3245" t="str">
        <f>TEXT(fact_orders[[#This Row],[Date]],"mmm-yyyy")</f>
        <v>Sep-2022</v>
      </c>
      <c r="V3245" t="str">
        <f>"Q"&amp;ROUNDUP(MONTH(fact_orders[[#This Row],[Date]])/3,0)</f>
        <v>Q3</v>
      </c>
      <c r="W3245" t="str" cm="1">
        <f t="array" ref="W3245">_xlfn.IFS(
fact_orders[[#This Row],[dim_customers.Customer Age]]&lt;=25,"18-25",
fact_orders[[#This Row],[dim_customers.Customer Age]]&lt;=35,"26-35",
fact_orders[[#This Row],[dim_customers.Customer Age]]&lt;=45,"36-45",
fact_orders[[#This Row],[dim_customers.Customer Age]]&lt;=55,"46-55",
TRUE,"56+"
)</f>
        <v>26-35</v>
      </c>
      <c r="X3245" t="str" cm="1">
        <f t="array" ref="X3245">_xlfn.IFS(fact_orders[[#This Row],[Original Price]]&lt;250,"Under 250", fact_orders[[#This Row],[Original Price]]&lt;500, "250-499",fact_orders[[#This Row],[Original Price]]&lt;1000,"500-999",fact_orders[[#This Row],[Original Price]]&lt;2000,"1000-1999",TRUE,"2000+")</f>
        <v>1000-1999</v>
      </c>
      <c r="Y3245" t="str" cm="1">
        <f t="array" ref="Y3245">_xlfn.IFS(fact_orders[[#This Row],[Discount%]]&lt;0.2,"10-19%",fact_orders[[#This Row],[Discount%]]&lt;0.3,"20-29%",fact_orders[[#This Row],[Discount%]]&lt;0.4,"30-39%",fact_orders[[#This Row],[Discount%]]&lt;0.5,"40-49%",TRUE,"50%+")</f>
        <v>50%+</v>
      </c>
    </row>
    <row r="3246" spans="1:25" hidden="1" x14ac:dyDescent="0.3">
      <c r="A3246" t="s">
        <v>6662</v>
      </c>
      <c r="B3246" t="s">
        <v>3320</v>
      </c>
      <c r="C3246" t="s">
        <v>3063</v>
      </c>
      <c r="D3246" s="2">
        <v>44374</v>
      </c>
      <c r="E3246">
        <v>1431</v>
      </c>
      <c r="F3246" s="4">
        <v>0.5</v>
      </c>
      <c r="G3246" t="s">
        <v>2779</v>
      </c>
      <c r="H3246" t="s">
        <v>2895</v>
      </c>
      <c r="I3246" t="s">
        <v>525</v>
      </c>
      <c r="J3246" t="s">
        <v>3058</v>
      </c>
      <c r="K3246" t="s">
        <v>2795</v>
      </c>
      <c r="L3246" t="s">
        <v>18</v>
      </c>
      <c r="M3246">
        <v>5</v>
      </c>
      <c r="N3246">
        <v>29</v>
      </c>
      <c r="O3246" t="s">
        <v>3321</v>
      </c>
      <c r="P3246" t="s">
        <v>3322</v>
      </c>
      <c r="Q3246" s="7">
        <f>fact_orders[[#This Row],[Original Price]]*(1-fact_orders[[#This Row],[Discount%]])</f>
        <v>715.5</v>
      </c>
      <c r="R3246">
        <f>fact_orders[[#This Row],[Original Price]]*fact_orders[[#This Row],[Discount%]]</f>
        <v>715.5</v>
      </c>
      <c r="S3246">
        <f>YEAR(fact_orders[[#This Row],[Date]])</f>
        <v>2021</v>
      </c>
      <c r="T3246">
        <f>MONTH(fact_orders[[#This Row],[Date]])</f>
        <v>6</v>
      </c>
      <c r="U3246" t="str">
        <f>TEXT(fact_orders[[#This Row],[Date]],"mmm-yyyy")</f>
        <v>Jun-2021</v>
      </c>
      <c r="V3246" t="str">
        <f>"Q"&amp;ROUNDUP(MONTH(fact_orders[[#This Row],[Date]])/3,0)</f>
        <v>Q2</v>
      </c>
      <c r="W3246" t="str" cm="1">
        <f t="array" ref="W3246">_xlfn.IFS(
fact_orders[[#This Row],[dim_customers.Customer Age]]&lt;=25,"18-25",
fact_orders[[#This Row],[dim_customers.Customer Age]]&lt;=35,"26-35",
fact_orders[[#This Row],[dim_customers.Customer Age]]&lt;=45,"36-45",
fact_orders[[#This Row],[dim_customers.Customer Age]]&lt;=55,"46-55",
TRUE,"56+"
)</f>
        <v>26-35</v>
      </c>
      <c r="X3246" t="str" cm="1">
        <f t="array" ref="X3246">_xlfn.IFS(fact_orders[[#This Row],[Original Price]]&lt;250,"Under 250", fact_orders[[#This Row],[Original Price]]&lt;500, "250-499",fact_orders[[#This Row],[Original Price]]&lt;1000,"500-999",fact_orders[[#This Row],[Original Price]]&lt;2000,"1000-1999",TRUE,"2000+")</f>
        <v>1000-1999</v>
      </c>
      <c r="Y3246" t="str" cm="1">
        <f t="array" ref="Y3246">_xlfn.IFS(fact_orders[[#This Row],[Discount%]]&lt;0.2,"10-19%",fact_orders[[#This Row],[Discount%]]&lt;0.3,"20-29%",fact_orders[[#This Row],[Discount%]]&lt;0.4,"30-39%",fact_orders[[#This Row],[Discount%]]&lt;0.5,"40-49%",TRUE,"50%+")</f>
        <v>50%+</v>
      </c>
    </row>
    <row r="3247" spans="1:25" hidden="1" x14ac:dyDescent="0.3">
      <c r="A3247" t="s">
        <v>6663</v>
      </c>
      <c r="B3247" t="s">
        <v>3323</v>
      </c>
      <c r="C3247" t="s">
        <v>3064</v>
      </c>
      <c r="D3247" s="2">
        <v>44541</v>
      </c>
      <c r="E3247">
        <v>1572</v>
      </c>
      <c r="F3247" s="4">
        <v>0.5</v>
      </c>
      <c r="G3247" t="s">
        <v>2779</v>
      </c>
      <c r="H3247" t="s">
        <v>2895</v>
      </c>
      <c r="I3247" t="s">
        <v>525</v>
      </c>
      <c r="J3247" t="s">
        <v>3058</v>
      </c>
      <c r="K3247" t="s">
        <v>2795</v>
      </c>
      <c r="L3247" t="s">
        <v>31</v>
      </c>
      <c r="M3247">
        <v>5</v>
      </c>
      <c r="N3247">
        <v>29</v>
      </c>
      <c r="O3247" t="s">
        <v>3321</v>
      </c>
      <c r="P3247" t="s">
        <v>3322</v>
      </c>
      <c r="Q3247" s="7">
        <f>fact_orders[[#This Row],[Original Price]]*(1-fact_orders[[#This Row],[Discount%]])</f>
        <v>786</v>
      </c>
      <c r="R3247">
        <f>fact_orders[[#This Row],[Original Price]]*fact_orders[[#This Row],[Discount%]]</f>
        <v>786</v>
      </c>
      <c r="S3247">
        <f>YEAR(fact_orders[[#This Row],[Date]])</f>
        <v>2021</v>
      </c>
      <c r="T3247">
        <f>MONTH(fact_orders[[#This Row],[Date]])</f>
        <v>12</v>
      </c>
      <c r="U3247" t="str">
        <f>TEXT(fact_orders[[#This Row],[Date]],"mmm-yyyy")</f>
        <v>Dec-2021</v>
      </c>
      <c r="V3247" t="str">
        <f>"Q"&amp;ROUNDUP(MONTH(fact_orders[[#This Row],[Date]])/3,0)</f>
        <v>Q4</v>
      </c>
      <c r="W3247" t="str" cm="1">
        <f t="array" ref="W3247">_xlfn.IFS(
fact_orders[[#This Row],[dim_customers.Customer Age]]&lt;=25,"18-25",
fact_orders[[#This Row],[dim_customers.Customer Age]]&lt;=35,"26-35",
fact_orders[[#This Row],[dim_customers.Customer Age]]&lt;=45,"36-45",
fact_orders[[#This Row],[dim_customers.Customer Age]]&lt;=55,"46-55",
TRUE,"56+"
)</f>
        <v>26-35</v>
      </c>
      <c r="X3247" t="str" cm="1">
        <f t="array" ref="X3247">_xlfn.IFS(fact_orders[[#This Row],[Original Price]]&lt;250,"Under 250", fact_orders[[#This Row],[Original Price]]&lt;500, "250-499",fact_orders[[#This Row],[Original Price]]&lt;1000,"500-999",fact_orders[[#This Row],[Original Price]]&lt;2000,"1000-1999",TRUE,"2000+")</f>
        <v>1000-1999</v>
      </c>
      <c r="Y3247" t="str" cm="1">
        <f t="array" ref="Y3247">_xlfn.IFS(fact_orders[[#This Row],[Discount%]]&lt;0.2,"10-19%",fact_orders[[#This Row],[Discount%]]&lt;0.3,"20-29%",fact_orders[[#This Row],[Discount%]]&lt;0.4,"30-39%",fact_orders[[#This Row],[Discount%]]&lt;0.5,"40-49%",TRUE,"50%+")</f>
        <v>50%+</v>
      </c>
    </row>
    <row r="3248" spans="1:25" hidden="1" x14ac:dyDescent="0.3">
      <c r="A3248" t="s">
        <v>6664</v>
      </c>
      <c r="B3248" t="s">
        <v>3324</v>
      </c>
      <c r="C3248" t="s">
        <v>3065</v>
      </c>
      <c r="D3248" s="2">
        <v>44741</v>
      </c>
      <c r="E3248">
        <v>1398</v>
      </c>
      <c r="F3248" s="4">
        <v>0.5</v>
      </c>
      <c r="G3248" t="s">
        <v>2779</v>
      </c>
      <c r="H3248" t="s">
        <v>2895</v>
      </c>
      <c r="I3248" t="s">
        <v>525</v>
      </c>
      <c r="J3248" t="s">
        <v>3058</v>
      </c>
      <c r="K3248" t="s">
        <v>2795</v>
      </c>
      <c r="L3248" t="s">
        <v>16</v>
      </c>
      <c r="M3248">
        <v>4</v>
      </c>
      <c r="N3248">
        <v>41</v>
      </c>
      <c r="O3248" t="s">
        <v>3321</v>
      </c>
      <c r="P3248" t="s">
        <v>3322</v>
      </c>
      <c r="Q3248" s="7">
        <f>fact_orders[[#This Row],[Original Price]]*(1-fact_orders[[#This Row],[Discount%]])</f>
        <v>699</v>
      </c>
      <c r="R3248">
        <f>fact_orders[[#This Row],[Original Price]]*fact_orders[[#This Row],[Discount%]]</f>
        <v>699</v>
      </c>
      <c r="S3248">
        <f>YEAR(fact_orders[[#This Row],[Date]])</f>
        <v>2022</v>
      </c>
      <c r="T3248">
        <f>MONTH(fact_orders[[#This Row],[Date]])</f>
        <v>6</v>
      </c>
      <c r="U3248" t="str">
        <f>TEXT(fact_orders[[#This Row],[Date]],"mmm-yyyy")</f>
        <v>Jun-2022</v>
      </c>
      <c r="V3248" t="str">
        <f>"Q"&amp;ROUNDUP(MONTH(fact_orders[[#This Row],[Date]])/3,0)</f>
        <v>Q2</v>
      </c>
      <c r="W3248" t="str" cm="1">
        <f t="array" ref="W3248">_xlfn.IFS(
fact_orders[[#This Row],[dim_customers.Customer Age]]&lt;=25,"18-25",
fact_orders[[#This Row],[dim_customers.Customer Age]]&lt;=35,"26-35",
fact_orders[[#This Row],[dim_customers.Customer Age]]&lt;=45,"36-45",
fact_orders[[#This Row],[dim_customers.Customer Age]]&lt;=55,"46-55",
TRUE,"56+"
)</f>
        <v>36-45</v>
      </c>
      <c r="X3248" t="str" cm="1">
        <f t="array" ref="X3248">_xlfn.IFS(fact_orders[[#This Row],[Original Price]]&lt;250,"Under 250", fact_orders[[#This Row],[Original Price]]&lt;500, "250-499",fact_orders[[#This Row],[Original Price]]&lt;1000,"500-999",fact_orders[[#This Row],[Original Price]]&lt;2000,"1000-1999",TRUE,"2000+")</f>
        <v>1000-1999</v>
      </c>
      <c r="Y3248" t="str" cm="1">
        <f t="array" ref="Y3248">_xlfn.IFS(fact_orders[[#This Row],[Discount%]]&lt;0.2,"10-19%",fact_orders[[#This Row],[Discount%]]&lt;0.3,"20-29%",fact_orders[[#This Row],[Discount%]]&lt;0.4,"30-39%",fact_orders[[#This Row],[Discount%]]&lt;0.5,"40-49%",TRUE,"50%+")</f>
        <v>50%+</v>
      </c>
    </row>
    <row r="3249" spans="1:25" hidden="1" x14ac:dyDescent="0.3">
      <c r="A3249" t="s">
        <v>6665</v>
      </c>
      <c r="B3249" t="s">
        <v>3325</v>
      </c>
      <c r="C3249" t="s">
        <v>3066</v>
      </c>
      <c r="D3249" s="2">
        <v>44720</v>
      </c>
      <c r="E3249">
        <v>1724</v>
      </c>
      <c r="F3249" s="4">
        <v>0.5</v>
      </c>
      <c r="G3249" t="s">
        <v>2779</v>
      </c>
      <c r="H3249" t="s">
        <v>2895</v>
      </c>
      <c r="I3249" t="s">
        <v>525</v>
      </c>
      <c r="J3249" t="s">
        <v>3058</v>
      </c>
      <c r="K3249" t="s">
        <v>2795</v>
      </c>
      <c r="L3249" t="s">
        <v>29</v>
      </c>
      <c r="M3249">
        <v>3</v>
      </c>
      <c r="N3249">
        <v>42</v>
      </c>
      <c r="O3249" t="s">
        <v>3321</v>
      </c>
      <c r="P3249" t="s">
        <v>3322</v>
      </c>
      <c r="Q3249" s="7">
        <f>fact_orders[[#This Row],[Original Price]]*(1-fact_orders[[#This Row],[Discount%]])</f>
        <v>862</v>
      </c>
      <c r="R3249">
        <f>fact_orders[[#This Row],[Original Price]]*fact_orders[[#This Row],[Discount%]]</f>
        <v>862</v>
      </c>
      <c r="S3249">
        <f>YEAR(fact_orders[[#This Row],[Date]])</f>
        <v>2022</v>
      </c>
      <c r="T3249">
        <f>MONTH(fact_orders[[#This Row],[Date]])</f>
        <v>6</v>
      </c>
      <c r="U3249" t="str">
        <f>TEXT(fact_orders[[#This Row],[Date]],"mmm-yyyy")</f>
        <v>Jun-2022</v>
      </c>
      <c r="V3249" t="str">
        <f>"Q"&amp;ROUNDUP(MONTH(fact_orders[[#This Row],[Date]])/3,0)</f>
        <v>Q2</v>
      </c>
      <c r="W3249" t="str" cm="1">
        <f t="array" ref="W3249">_xlfn.IFS(
fact_orders[[#This Row],[dim_customers.Customer Age]]&lt;=25,"18-25",
fact_orders[[#This Row],[dim_customers.Customer Age]]&lt;=35,"26-35",
fact_orders[[#This Row],[dim_customers.Customer Age]]&lt;=45,"36-45",
fact_orders[[#This Row],[dim_customers.Customer Age]]&lt;=55,"46-55",
TRUE,"56+"
)</f>
        <v>36-45</v>
      </c>
      <c r="X3249" t="str" cm="1">
        <f t="array" ref="X3249">_xlfn.IFS(fact_orders[[#This Row],[Original Price]]&lt;250,"Under 250", fact_orders[[#This Row],[Original Price]]&lt;500, "250-499",fact_orders[[#This Row],[Original Price]]&lt;1000,"500-999",fact_orders[[#This Row],[Original Price]]&lt;2000,"1000-1999",TRUE,"2000+")</f>
        <v>1000-1999</v>
      </c>
      <c r="Y3249" t="str" cm="1">
        <f t="array" ref="Y3249">_xlfn.IFS(fact_orders[[#This Row],[Discount%]]&lt;0.2,"10-19%",fact_orders[[#This Row],[Discount%]]&lt;0.3,"20-29%",fact_orders[[#This Row],[Discount%]]&lt;0.4,"30-39%",fact_orders[[#This Row],[Discount%]]&lt;0.5,"40-49%",TRUE,"50%+")</f>
        <v>50%+</v>
      </c>
    </row>
    <row r="3250" spans="1:25" hidden="1" x14ac:dyDescent="0.3">
      <c r="A3250" t="s">
        <v>6666</v>
      </c>
      <c r="B3250" t="s">
        <v>3326</v>
      </c>
      <c r="C3250" t="s">
        <v>3067</v>
      </c>
      <c r="D3250" s="2">
        <v>44683</v>
      </c>
      <c r="E3250">
        <v>1903</v>
      </c>
      <c r="F3250" s="4">
        <v>0.3</v>
      </c>
      <c r="G3250" t="s">
        <v>2779</v>
      </c>
      <c r="H3250" t="s">
        <v>2895</v>
      </c>
      <c r="I3250" t="s">
        <v>525</v>
      </c>
      <c r="J3250" t="s">
        <v>3058</v>
      </c>
      <c r="K3250" t="s">
        <v>2795</v>
      </c>
      <c r="L3250" t="s">
        <v>35</v>
      </c>
      <c r="M3250">
        <v>3</v>
      </c>
      <c r="N3250">
        <v>43</v>
      </c>
      <c r="O3250" t="s">
        <v>3321</v>
      </c>
      <c r="P3250" t="s">
        <v>3322</v>
      </c>
      <c r="Q3250" s="7">
        <f>fact_orders[[#This Row],[Original Price]]*(1-fact_orders[[#This Row],[Discount%]])</f>
        <v>1332.1</v>
      </c>
      <c r="R3250">
        <f>fact_orders[[#This Row],[Original Price]]*fact_orders[[#This Row],[Discount%]]</f>
        <v>570.9</v>
      </c>
      <c r="S3250">
        <f>YEAR(fact_orders[[#This Row],[Date]])</f>
        <v>2022</v>
      </c>
      <c r="T3250">
        <f>MONTH(fact_orders[[#This Row],[Date]])</f>
        <v>5</v>
      </c>
      <c r="U3250" t="str">
        <f>TEXT(fact_orders[[#This Row],[Date]],"mmm-yyyy")</f>
        <v>May-2022</v>
      </c>
      <c r="V3250" t="str">
        <f>"Q"&amp;ROUNDUP(MONTH(fact_orders[[#This Row],[Date]])/3,0)</f>
        <v>Q2</v>
      </c>
      <c r="W3250" t="str" cm="1">
        <f t="array" ref="W3250">_xlfn.IFS(
fact_orders[[#This Row],[dim_customers.Customer Age]]&lt;=25,"18-25",
fact_orders[[#This Row],[dim_customers.Customer Age]]&lt;=35,"26-35",
fact_orders[[#This Row],[dim_customers.Customer Age]]&lt;=45,"36-45",
fact_orders[[#This Row],[dim_customers.Customer Age]]&lt;=55,"46-55",
TRUE,"56+"
)</f>
        <v>36-45</v>
      </c>
      <c r="X3250" t="str" cm="1">
        <f t="array" ref="X3250">_xlfn.IFS(fact_orders[[#This Row],[Original Price]]&lt;250,"Under 250", fact_orders[[#This Row],[Original Price]]&lt;500, "250-499",fact_orders[[#This Row],[Original Price]]&lt;1000,"500-999",fact_orders[[#This Row],[Original Price]]&lt;2000,"1000-1999",TRUE,"2000+")</f>
        <v>1000-1999</v>
      </c>
      <c r="Y3250" t="str" cm="1">
        <f t="array" ref="Y3250">_xlfn.IFS(fact_orders[[#This Row],[Discount%]]&lt;0.2,"10-19%",fact_orders[[#This Row],[Discount%]]&lt;0.3,"20-29%",fact_orders[[#This Row],[Discount%]]&lt;0.4,"30-39%",fact_orders[[#This Row],[Discount%]]&lt;0.5,"40-49%",TRUE,"50%+")</f>
        <v>30-39%</v>
      </c>
    </row>
    <row r="3251" spans="1:25" hidden="1" x14ac:dyDescent="0.3">
      <c r="A3251" t="s">
        <v>6667</v>
      </c>
      <c r="B3251" t="s">
        <v>3327</v>
      </c>
      <c r="C3251" t="s">
        <v>3068</v>
      </c>
      <c r="D3251" s="2">
        <v>44403</v>
      </c>
      <c r="E3251">
        <v>869</v>
      </c>
      <c r="F3251" s="4">
        <v>0.32</v>
      </c>
      <c r="G3251" t="s">
        <v>2779</v>
      </c>
      <c r="H3251" t="s">
        <v>2895</v>
      </c>
      <c r="I3251" t="s">
        <v>525</v>
      </c>
      <c r="J3251" t="s">
        <v>3058</v>
      </c>
      <c r="K3251" t="s">
        <v>2795</v>
      </c>
      <c r="L3251" t="s">
        <v>18</v>
      </c>
      <c r="M3251">
        <v>3</v>
      </c>
      <c r="N3251">
        <v>44</v>
      </c>
      <c r="O3251" t="s">
        <v>3321</v>
      </c>
      <c r="P3251" t="s">
        <v>3322</v>
      </c>
      <c r="Q3251" s="7">
        <f>fact_orders[[#This Row],[Original Price]]*(1-fact_orders[[#This Row],[Discount%]])</f>
        <v>590.91999999999996</v>
      </c>
      <c r="R3251">
        <f>fact_orders[[#This Row],[Original Price]]*fact_orders[[#This Row],[Discount%]]</f>
        <v>278.08</v>
      </c>
      <c r="S3251">
        <f>YEAR(fact_orders[[#This Row],[Date]])</f>
        <v>2021</v>
      </c>
      <c r="T3251">
        <f>MONTH(fact_orders[[#This Row],[Date]])</f>
        <v>7</v>
      </c>
      <c r="U3251" t="str">
        <f>TEXT(fact_orders[[#This Row],[Date]],"mmm-yyyy")</f>
        <v>Jul-2021</v>
      </c>
      <c r="V3251" t="str">
        <f>"Q"&amp;ROUNDUP(MONTH(fact_orders[[#This Row],[Date]])/3,0)</f>
        <v>Q3</v>
      </c>
      <c r="W3251" t="str" cm="1">
        <f t="array" ref="W3251">_xlfn.IFS(
fact_orders[[#This Row],[dim_customers.Customer Age]]&lt;=25,"18-25",
fact_orders[[#This Row],[dim_customers.Customer Age]]&lt;=35,"26-35",
fact_orders[[#This Row],[dim_customers.Customer Age]]&lt;=45,"36-45",
fact_orders[[#This Row],[dim_customers.Customer Age]]&lt;=55,"46-55",
TRUE,"56+"
)</f>
        <v>36-45</v>
      </c>
      <c r="X3251" t="str" cm="1">
        <f t="array" ref="X3251">_xlfn.IFS(fact_orders[[#This Row],[Original Price]]&lt;250,"Under 250", fact_orders[[#This Row],[Original Price]]&lt;500, "250-499",fact_orders[[#This Row],[Original Price]]&lt;1000,"500-999",fact_orders[[#This Row],[Original Price]]&lt;2000,"1000-1999",TRUE,"2000+")</f>
        <v>500-999</v>
      </c>
      <c r="Y3251" t="str" cm="1">
        <f t="array" ref="Y3251">_xlfn.IFS(fact_orders[[#This Row],[Discount%]]&lt;0.2,"10-19%",fact_orders[[#This Row],[Discount%]]&lt;0.3,"20-29%",fact_orders[[#This Row],[Discount%]]&lt;0.4,"30-39%",fact_orders[[#This Row],[Discount%]]&lt;0.5,"40-49%",TRUE,"50%+")</f>
        <v>30-39%</v>
      </c>
    </row>
    <row r="3252" spans="1:25" hidden="1" x14ac:dyDescent="0.3">
      <c r="A3252" t="s">
        <v>6668</v>
      </c>
      <c r="B3252" t="s">
        <v>3328</v>
      </c>
      <c r="C3252" t="s">
        <v>3069</v>
      </c>
      <c r="D3252" s="2">
        <v>44894</v>
      </c>
      <c r="E3252">
        <v>765</v>
      </c>
      <c r="F3252" s="4">
        <v>0.25</v>
      </c>
      <c r="G3252" t="s">
        <v>2779</v>
      </c>
      <c r="H3252" t="s">
        <v>2895</v>
      </c>
      <c r="I3252" t="s">
        <v>525</v>
      </c>
      <c r="J3252" t="s">
        <v>364</v>
      </c>
      <c r="K3252" t="s">
        <v>2789</v>
      </c>
      <c r="L3252" t="s">
        <v>33</v>
      </c>
      <c r="M3252">
        <v>3</v>
      </c>
      <c r="N3252">
        <v>45</v>
      </c>
      <c r="O3252" t="s">
        <v>3321</v>
      </c>
      <c r="P3252" t="s">
        <v>3322</v>
      </c>
      <c r="Q3252" s="7">
        <f>fact_orders[[#This Row],[Original Price]]*(1-fact_orders[[#This Row],[Discount%]])</f>
        <v>573.75</v>
      </c>
      <c r="R3252">
        <f>fact_orders[[#This Row],[Original Price]]*fact_orders[[#This Row],[Discount%]]</f>
        <v>191.25</v>
      </c>
      <c r="S3252">
        <f>YEAR(fact_orders[[#This Row],[Date]])</f>
        <v>2022</v>
      </c>
      <c r="T3252">
        <f>MONTH(fact_orders[[#This Row],[Date]])</f>
        <v>11</v>
      </c>
      <c r="U3252" t="str">
        <f>TEXT(fact_orders[[#This Row],[Date]],"mmm-yyyy")</f>
        <v>Nov-2022</v>
      </c>
      <c r="V3252" t="str">
        <f>"Q"&amp;ROUNDUP(MONTH(fact_orders[[#This Row],[Date]])/3,0)</f>
        <v>Q4</v>
      </c>
      <c r="W3252" t="str" cm="1">
        <f t="array" ref="W3252">_xlfn.IFS(
fact_orders[[#This Row],[dim_customers.Customer Age]]&lt;=25,"18-25",
fact_orders[[#This Row],[dim_customers.Customer Age]]&lt;=35,"26-35",
fact_orders[[#This Row],[dim_customers.Customer Age]]&lt;=45,"36-45",
fact_orders[[#This Row],[dim_customers.Customer Age]]&lt;=55,"46-55",
TRUE,"56+"
)</f>
        <v>36-45</v>
      </c>
      <c r="X3252" t="str" cm="1">
        <f t="array" ref="X3252">_xlfn.IFS(fact_orders[[#This Row],[Original Price]]&lt;250,"Under 250", fact_orders[[#This Row],[Original Price]]&lt;500, "250-499",fact_orders[[#This Row],[Original Price]]&lt;1000,"500-999",fact_orders[[#This Row],[Original Price]]&lt;2000,"1000-1999",TRUE,"2000+")</f>
        <v>500-999</v>
      </c>
      <c r="Y3252" t="str" cm="1">
        <f t="array" ref="Y3252">_xlfn.IFS(fact_orders[[#This Row],[Discount%]]&lt;0.2,"10-19%",fact_orders[[#This Row],[Discount%]]&lt;0.3,"20-29%",fact_orders[[#This Row],[Discount%]]&lt;0.4,"30-39%",fact_orders[[#This Row],[Discount%]]&lt;0.5,"40-49%",TRUE,"50%+")</f>
        <v>20-29%</v>
      </c>
    </row>
    <row r="3253" spans="1:25" hidden="1" x14ac:dyDescent="0.3">
      <c r="A3253" t="s">
        <v>6669</v>
      </c>
      <c r="B3253" t="s">
        <v>3329</v>
      </c>
      <c r="C3253" t="s">
        <v>3070</v>
      </c>
      <c r="D3253" s="2">
        <v>44905</v>
      </c>
      <c r="E3253">
        <v>892</v>
      </c>
      <c r="F3253" s="4">
        <v>0.45</v>
      </c>
      <c r="G3253" t="s">
        <v>2779</v>
      </c>
      <c r="H3253" t="s">
        <v>2895</v>
      </c>
      <c r="I3253" t="s">
        <v>525</v>
      </c>
      <c r="J3253" t="s">
        <v>364</v>
      </c>
      <c r="K3253" t="s">
        <v>2789</v>
      </c>
      <c r="L3253" t="s">
        <v>37</v>
      </c>
      <c r="M3253">
        <v>3</v>
      </c>
      <c r="N3253">
        <v>35</v>
      </c>
      <c r="O3253" t="s">
        <v>3321</v>
      </c>
      <c r="P3253" t="s">
        <v>3322</v>
      </c>
      <c r="Q3253" s="7">
        <f>fact_orders[[#This Row],[Original Price]]*(1-fact_orders[[#This Row],[Discount%]])</f>
        <v>490.6</v>
      </c>
      <c r="R3253">
        <f>fact_orders[[#This Row],[Original Price]]*fact_orders[[#This Row],[Discount%]]</f>
        <v>401.40000000000003</v>
      </c>
      <c r="S3253">
        <f>YEAR(fact_orders[[#This Row],[Date]])</f>
        <v>2022</v>
      </c>
      <c r="T3253">
        <f>MONTH(fact_orders[[#This Row],[Date]])</f>
        <v>12</v>
      </c>
      <c r="U3253" t="str">
        <f>TEXT(fact_orders[[#This Row],[Date]],"mmm-yyyy")</f>
        <v>Dec-2022</v>
      </c>
      <c r="V3253" t="str">
        <f>"Q"&amp;ROUNDUP(MONTH(fact_orders[[#This Row],[Date]])/3,0)</f>
        <v>Q4</v>
      </c>
      <c r="W3253" t="str" cm="1">
        <f t="array" ref="W3253">_xlfn.IFS(
fact_orders[[#This Row],[dim_customers.Customer Age]]&lt;=25,"18-25",
fact_orders[[#This Row],[dim_customers.Customer Age]]&lt;=35,"26-35",
fact_orders[[#This Row],[dim_customers.Customer Age]]&lt;=45,"36-45",
fact_orders[[#This Row],[dim_customers.Customer Age]]&lt;=55,"46-55",
TRUE,"56+"
)</f>
        <v>26-35</v>
      </c>
      <c r="X3253" t="str" cm="1">
        <f t="array" ref="X3253">_xlfn.IFS(fact_orders[[#This Row],[Original Price]]&lt;250,"Under 250", fact_orders[[#This Row],[Original Price]]&lt;500, "250-499",fact_orders[[#This Row],[Original Price]]&lt;1000,"500-999",fact_orders[[#This Row],[Original Price]]&lt;2000,"1000-1999",TRUE,"2000+")</f>
        <v>500-999</v>
      </c>
      <c r="Y3253" t="str" cm="1">
        <f t="array" ref="Y3253">_xlfn.IFS(fact_orders[[#This Row],[Discount%]]&lt;0.2,"10-19%",fact_orders[[#This Row],[Discount%]]&lt;0.3,"20-29%",fact_orders[[#This Row],[Discount%]]&lt;0.4,"30-39%",fact_orders[[#This Row],[Discount%]]&lt;0.5,"40-49%",TRUE,"50%+")</f>
        <v>40-49%</v>
      </c>
    </row>
    <row r="3254" spans="1:25" hidden="1" x14ac:dyDescent="0.3">
      <c r="A3254" t="s">
        <v>6670</v>
      </c>
      <c r="B3254" t="s">
        <v>3330</v>
      </c>
      <c r="C3254" t="s">
        <v>3070</v>
      </c>
      <c r="D3254" s="2">
        <v>44952</v>
      </c>
      <c r="E3254">
        <v>1999</v>
      </c>
      <c r="F3254" s="4">
        <v>0.15</v>
      </c>
      <c r="G3254" t="s">
        <v>2779</v>
      </c>
      <c r="H3254" t="s">
        <v>2895</v>
      </c>
      <c r="I3254" t="s">
        <v>525</v>
      </c>
      <c r="J3254" t="s">
        <v>364</v>
      </c>
      <c r="K3254" t="s">
        <v>2789</v>
      </c>
      <c r="L3254" t="s">
        <v>37</v>
      </c>
      <c r="M3254">
        <v>3</v>
      </c>
      <c r="N3254">
        <v>36</v>
      </c>
      <c r="O3254" t="s">
        <v>3331</v>
      </c>
      <c r="P3254" t="s">
        <v>3332</v>
      </c>
      <c r="Q3254" s="7">
        <f>fact_orders[[#This Row],[Original Price]]*(1-fact_orders[[#This Row],[Discount%]])</f>
        <v>1699.1499999999999</v>
      </c>
      <c r="R3254">
        <f>fact_orders[[#This Row],[Original Price]]*fact_orders[[#This Row],[Discount%]]</f>
        <v>299.84999999999997</v>
      </c>
      <c r="S3254">
        <f>YEAR(fact_orders[[#This Row],[Date]])</f>
        <v>2023</v>
      </c>
      <c r="T3254">
        <f>MONTH(fact_orders[[#This Row],[Date]])</f>
        <v>1</v>
      </c>
      <c r="U3254" t="str">
        <f>TEXT(fact_orders[[#This Row],[Date]],"mmm-yyyy")</f>
        <v>Jan-2023</v>
      </c>
      <c r="V3254" t="str">
        <f>"Q"&amp;ROUNDUP(MONTH(fact_orders[[#This Row],[Date]])/3,0)</f>
        <v>Q1</v>
      </c>
      <c r="W3254" t="str" cm="1">
        <f t="array" ref="W3254">_xlfn.IFS(
fact_orders[[#This Row],[dim_customers.Customer Age]]&lt;=25,"18-25",
fact_orders[[#This Row],[dim_customers.Customer Age]]&lt;=35,"26-35",
fact_orders[[#This Row],[dim_customers.Customer Age]]&lt;=45,"36-45",
fact_orders[[#This Row],[dim_customers.Customer Age]]&lt;=55,"46-55",
TRUE,"56+"
)</f>
        <v>36-45</v>
      </c>
      <c r="X3254" t="str" cm="1">
        <f t="array" ref="X3254">_xlfn.IFS(fact_orders[[#This Row],[Original Price]]&lt;250,"Under 250", fact_orders[[#This Row],[Original Price]]&lt;500, "250-499",fact_orders[[#This Row],[Original Price]]&lt;1000,"500-999",fact_orders[[#This Row],[Original Price]]&lt;2000,"1000-1999",TRUE,"2000+")</f>
        <v>1000-1999</v>
      </c>
      <c r="Y3254" t="str" cm="1">
        <f t="array" ref="Y3254">_xlfn.IFS(fact_orders[[#This Row],[Discount%]]&lt;0.2,"10-19%",fact_orders[[#This Row],[Discount%]]&lt;0.3,"20-29%",fact_orders[[#This Row],[Discount%]]&lt;0.4,"30-39%",fact_orders[[#This Row],[Discount%]]&lt;0.5,"40-49%",TRUE,"50%+")</f>
        <v>10-19%</v>
      </c>
    </row>
    <row r="3255" spans="1:25" hidden="1" x14ac:dyDescent="0.3">
      <c r="A3255" t="s">
        <v>6671</v>
      </c>
      <c r="B3255" t="s">
        <v>3333</v>
      </c>
      <c r="C3255" t="s">
        <v>3070</v>
      </c>
      <c r="D3255" s="2">
        <v>44502</v>
      </c>
      <c r="E3255">
        <v>1018</v>
      </c>
      <c r="F3255" s="4">
        <v>0.33</v>
      </c>
      <c r="G3255" t="s">
        <v>2779</v>
      </c>
      <c r="H3255" t="s">
        <v>2895</v>
      </c>
      <c r="I3255" t="s">
        <v>525</v>
      </c>
      <c r="J3255" t="s">
        <v>364</v>
      </c>
      <c r="K3255" t="s">
        <v>2789</v>
      </c>
      <c r="L3255" t="s">
        <v>37</v>
      </c>
      <c r="M3255">
        <v>3</v>
      </c>
      <c r="N3255">
        <v>37</v>
      </c>
      <c r="O3255" t="s">
        <v>3331</v>
      </c>
      <c r="P3255" t="s">
        <v>3332</v>
      </c>
      <c r="Q3255" s="7">
        <f>fact_orders[[#This Row],[Original Price]]*(1-fact_orders[[#This Row],[Discount%]])</f>
        <v>682.06</v>
      </c>
      <c r="R3255">
        <f>fact_orders[[#This Row],[Original Price]]*fact_orders[[#This Row],[Discount%]]</f>
        <v>335.94</v>
      </c>
      <c r="S3255">
        <f>YEAR(fact_orders[[#This Row],[Date]])</f>
        <v>2021</v>
      </c>
      <c r="T3255">
        <f>MONTH(fact_orders[[#This Row],[Date]])</f>
        <v>11</v>
      </c>
      <c r="U3255" t="str">
        <f>TEXT(fact_orders[[#This Row],[Date]],"mmm-yyyy")</f>
        <v>Nov-2021</v>
      </c>
      <c r="V3255" t="str">
        <f>"Q"&amp;ROUNDUP(MONTH(fact_orders[[#This Row],[Date]])/3,0)</f>
        <v>Q4</v>
      </c>
      <c r="W3255" t="str" cm="1">
        <f t="array" ref="W3255">_xlfn.IFS(
fact_orders[[#This Row],[dim_customers.Customer Age]]&lt;=25,"18-25",
fact_orders[[#This Row],[dim_customers.Customer Age]]&lt;=35,"26-35",
fact_orders[[#This Row],[dim_customers.Customer Age]]&lt;=45,"36-45",
fact_orders[[#This Row],[dim_customers.Customer Age]]&lt;=55,"46-55",
TRUE,"56+"
)</f>
        <v>36-45</v>
      </c>
      <c r="X3255" t="str" cm="1">
        <f t="array" ref="X3255">_xlfn.IFS(fact_orders[[#This Row],[Original Price]]&lt;250,"Under 250", fact_orders[[#This Row],[Original Price]]&lt;500, "250-499",fact_orders[[#This Row],[Original Price]]&lt;1000,"500-999",fact_orders[[#This Row],[Original Price]]&lt;2000,"1000-1999",TRUE,"2000+")</f>
        <v>1000-1999</v>
      </c>
      <c r="Y3255" t="str" cm="1">
        <f t="array" ref="Y3255">_xlfn.IFS(fact_orders[[#This Row],[Discount%]]&lt;0.2,"10-19%",fact_orders[[#This Row],[Discount%]]&lt;0.3,"20-29%",fact_orders[[#This Row],[Discount%]]&lt;0.4,"30-39%",fact_orders[[#This Row],[Discount%]]&lt;0.5,"40-49%",TRUE,"50%+")</f>
        <v>30-39%</v>
      </c>
    </row>
    <row r="3256" spans="1:25" hidden="1" x14ac:dyDescent="0.3">
      <c r="A3256" t="s">
        <v>6672</v>
      </c>
      <c r="B3256" t="s">
        <v>3334</v>
      </c>
      <c r="C3256" t="s">
        <v>3070</v>
      </c>
      <c r="D3256" s="2">
        <v>44971</v>
      </c>
      <c r="E3256">
        <v>1482</v>
      </c>
      <c r="F3256" s="4">
        <v>0.42</v>
      </c>
      <c r="G3256" t="s">
        <v>2779</v>
      </c>
      <c r="H3256" t="s">
        <v>2895</v>
      </c>
      <c r="I3256" t="s">
        <v>525</v>
      </c>
      <c r="J3256" t="s">
        <v>364</v>
      </c>
      <c r="K3256" t="s">
        <v>2789</v>
      </c>
      <c r="L3256" t="s">
        <v>37</v>
      </c>
      <c r="M3256">
        <v>3</v>
      </c>
      <c r="N3256">
        <v>26</v>
      </c>
      <c r="O3256" t="s">
        <v>3331</v>
      </c>
      <c r="P3256" t="s">
        <v>3332</v>
      </c>
      <c r="Q3256" s="7">
        <f>fact_orders[[#This Row],[Original Price]]*(1-fact_orders[[#This Row],[Discount%]])</f>
        <v>859.56000000000006</v>
      </c>
      <c r="R3256">
        <f>fact_orders[[#This Row],[Original Price]]*fact_orders[[#This Row],[Discount%]]</f>
        <v>622.43999999999994</v>
      </c>
      <c r="S3256">
        <f>YEAR(fact_orders[[#This Row],[Date]])</f>
        <v>2023</v>
      </c>
      <c r="T3256">
        <f>MONTH(fact_orders[[#This Row],[Date]])</f>
        <v>2</v>
      </c>
      <c r="U3256" t="str">
        <f>TEXT(fact_orders[[#This Row],[Date]],"mmm-yyyy")</f>
        <v>Feb-2023</v>
      </c>
      <c r="V3256" t="str">
        <f>"Q"&amp;ROUNDUP(MONTH(fact_orders[[#This Row],[Date]])/3,0)</f>
        <v>Q1</v>
      </c>
      <c r="W3256" t="str" cm="1">
        <f t="array" ref="W3256">_xlfn.IFS(
fact_orders[[#This Row],[dim_customers.Customer Age]]&lt;=25,"18-25",
fact_orders[[#This Row],[dim_customers.Customer Age]]&lt;=35,"26-35",
fact_orders[[#This Row],[dim_customers.Customer Age]]&lt;=45,"36-45",
fact_orders[[#This Row],[dim_customers.Customer Age]]&lt;=55,"46-55",
TRUE,"56+"
)</f>
        <v>26-35</v>
      </c>
      <c r="X3256" t="str" cm="1">
        <f t="array" ref="X3256">_xlfn.IFS(fact_orders[[#This Row],[Original Price]]&lt;250,"Under 250", fact_orders[[#This Row],[Original Price]]&lt;500, "250-499",fact_orders[[#This Row],[Original Price]]&lt;1000,"500-999",fact_orders[[#This Row],[Original Price]]&lt;2000,"1000-1999",TRUE,"2000+")</f>
        <v>1000-1999</v>
      </c>
      <c r="Y3256" t="str" cm="1">
        <f t="array" ref="Y3256">_xlfn.IFS(fact_orders[[#This Row],[Discount%]]&lt;0.2,"10-19%",fact_orders[[#This Row],[Discount%]]&lt;0.3,"20-29%",fact_orders[[#This Row],[Discount%]]&lt;0.4,"30-39%",fact_orders[[#This Row],[Discount%]]&lt;0.5,"40-49%",TRUE,"50%+")</f>
        <v>40-49%</v>
      </c>
    </row>
    <row r="3257" spans="1:25" hidden="1" x14ac:dyDescent="0.3">
      <c r="A3257" t="s">
        <v>6673</v>
      </c>
      <c r="B3257" t="s">
        <v>3335</v>
      </c>
      <c r="C3257" t="s">
        <v>3070</v>
      </c>
      <c r="D3257" s="2">
        <v>44289</v>
      </c>
      <c r="E3257">
        <v>888</v>
      </c>
      <c r="F3257" s="4">
        <v>0.42</v>
      </c>
      <c r="G3257" t="s">
        <v>2779</v>
      </c>
      <c r="H3257" t="s">
        <v>2895</v>
      </c>
      <c r="I3257" t="s">
        <v>525</v>
      </c>
      <c r="J3257" t="s">
        <v>364</v>
      </c>
      <c r="K3257" t="s">
        <v>2789</v>
      </c>
      <c r="L3257" t="s">
        <v>37</v>
      </c>
      <c r="M3257">
        <v>3</v>
      </c>
      <c r="N3257">
        <v>27</v>
      </c>
      <c r="O3257" t="s">
        <v>3331</v>
      </c>
      <c r="P3257" t="s">
        <v>3332</v>
      </c>
      <c r="Q3257" s="7">
        <f>fact_orders[[#This Row],[Original Price]]*(1-fact_orders[[#This Row],[Discount%]])</f>
        <v>515.04000000000008</v>
      </c>
      <c r="R3257">
        <f>fact_orders[[#This Row],[Original Price]]*fact_orders[[#This Row],[Discount%]]</f>
        <v>372.96</v>
      </c>
      <c r="S3257">
        <f>YEAR(fact_orders[[#This Row],[Date]])</f>
        <v>2021</v>
      </c>
      <c r="T3257">
        <f>MONTH(fact_orders[[#This Row],[Date]])</f>
        <v>4</v>
      </c>
      <c r="U3257" t="str">
        <f>TEXT(fact_orders[[#This Row],[Date]],"mmm-yyyy")</f>
        <v>Apr-2021</v>
      </c>
      <c r="V3257" t="str">
        <f>"Q"&amp;ROUNDUP(MONTH(fact_orders[[#This Row],[Date]])/3,0)</f>
        <v>Q2</v>
      </c>
      <c r="W3257" t="str" cm="1">
        <f t="array" ref="W3257">_xlfn.IFS(
fact_orders[[#This Row],[dim_customers.Customer Age]]&lt;=25,"18-25",
fact_orders[[#This Row],[dim_customers.Customer Age]]&lt;=35,"26-35",
fact_orders[[#This Row],[dim_customers.Customer Age]]&lt;=45,"36-45",
fact_orders[[#This Row],[dim_customers.Customer Age]]&lt;=55,"46-55",
TRUE,"56+"
)</f>
        <v>26-35</v>
      </c>
      <c r="X3257" t="str" cm="1">
        <f t="array" ref="X3257">_xlfn.IFS(fact_orders[[#This Row],[Original Price]]&lt;250,"Under 250", fact_orders[[#This Row],[Original Price]]&lt;500, "250-499",fact_orders[[#This Row],[Original Price]]&lt;1000,"500-999",fact_orders[[#This Row],[Original Price]]&lt;2000,"1000-1999",TRUE,"2000+")</f>
        <v>500-999</v>
      </c>
      <c r="Y3257" t="str" cm="1">
        <f t="array" ref="Y3257">_xlfn.IFS(fact_orders[[#This Row],[Discount%]]&lt;0.2,"10-19%",fact_orders[[#This Row],[Discount%]]&lt;0.3,"20-29%",fact_orders[[#This Row],[Discount%]]&lt;0.4,"30-39%",fact_orders[[#This Row],[Discount%]]&lt;0.5,"40-49%",TRUE,"50%+")</f>
        <v>40-49%</v>
      </c>
    </row>
    <row r="3258" spans="1:25" hidden="1" x14ac:dyDescent="0.3">
      <c r="A3258" t="s">
        <v>6674</v>
      </c>
      <c r="B3258" t="s">
        <v>3336</v>
      </c>
      <c r="C3258" t="s">
        <v>3070</v>
      </c>
      <c r="D3258" s="2">
        <v>44577</v>
      </c>
      <c r="E3258">
        <v>1088</v>
      </c>
      <c r="F3258" s="4">
        <v>0.39</v>
      </c>
      <c r="G3258" t="s">
        <v>2779</v>
      </c>
      <c r="H3258" t="s">
        <v>2895</v>
      </c>
      <c r="I3258" t="s">
        <v>525</v>
      </c>
      <c r="J3258" t="s">
        <v>364</v>
      </c>
      <c r="K3258" t="s">
        <v>2789</v>
      </c>
      <c r="L3258" t="s">
        <v>37</v>
      </c>
      <c r="M3258">
        <v>3</v>
      </c>
      <c r="N3258">
        <v>28</v>
      </c>
      <c r="O3258" t="s">
        <v>3337</v>
      </c>
      <c r="P3258" t="s">
        <v>3332</v>
      </c>
      <c r="Q3258" s="7">
        <f>fact_orders[[#This Row],[Original Price]]*(1-fact_orders[[#This Row],[Discount%]])</f>
        <v>663.68</v>
      </c>
      <c r="R3258">
        <f>fact_orders[[#This Row],[Original Price]]*fact_orders[[#This Row],[Discount%]]</f>
        <v>424.32</v>
      </c>
      <c r="S3258">
        <f>YEAR(fact_orders[[#This Row],[Date]])</f>
        <v>2022</v>
      </c>
      <c r="T3258">
        <f>MONTH(fact_orders[[#This Row],[Date]])</f>
        <v>1</v>
      </c>
      <c r="U3258" t="str">
        <f>TEXT(fact_orders[[#This Row],[Date]],"mmm-yyyy")</f>
        <v>Jan-2022</v>
      </c>
      <c r="V3258" t="str">
        <f>"Q"&amp;ROUNDUP(MONTH(fact_orders[[#This Row],[Date]])/3,0)</f>
        <v>Q1</v>
      </c>
      <c r="W3258" t="str" cm="1">
        <f t="array" ref="W3258">_xlfn.IFS(
fact_orders[[#This Row],[dim_customers.Customer Age]]&lt;=25,"18-25",
fact_orders[[#This Row],[dim_customers.Customer Age]]&lt;=35,"26-35",
fact_orders[[#This Row],[dim_customers.Customer Age]]&lt;=45,"36-45",
fact_orders[[#This Row],[dim_customers.Customer Age]]&lt;=55,"46-55",
TRUE,"56+"
)</f>
        <v>26-35</v>
      </c>
      <c r="X3258" t="str" cm="1">
        <f t="array" ref="X3258">_xlfn.IFS(fact_orders[[#This Row],[Original Price]]&lt;250,"Under 250", fact_orders[[#This Row],[Original Price]]&lt;500, "250-499",fact_orders[[#This Row],[Original Price]]&lt;1000,"500-999",fact_orders[[#This Row],[Original Price]]&lt;2000,"1000-1999",TRUE,"2000+")</f>
        <v>1000-1999</v>
      </c>
      <c r="Y3258" t="str" cm="1">
        <f t="array" ref="Y3258">_xlfn.IFS(fact_orders[[#This Row],[Discount%]]&lt;0.2,"10-19%",fact_orders[[#This Row],[Discount%]]&lt;0.3,"20-29%",fact_orders[[#This Row],[Discount%]]&lt;0.4,"30-39%",fact_orders[[#This Row],[Discount%]]&lt;0.5,"40-49%",TRUE,"50%+")</f>
        <v>30-39%</v>
      </c>
    </row>
    <row r="3259" spans="1:25" hidden="1" x14ac:dyDescent="0.3">
      <c r="A3259" t="s">
        <v>6675</v>
      </c>
      <c r="B3259" t="s">
        <v>3338</v>
      </c>
      <c r="C3259" t="s">
        <v>3071</v>
      </c>
      <c r="D3259" s="2">
        <v>44932</v>
      </c>
      <c r="E3259">
        <v>1339</v>
      </c>
      <c r="F3259" s="4">
        <v>0.39</v>
      </c>
      <c r="G3259" t="s">
        <v>2779</v>
      </c>
      <c r="H3259" t="s">
        <v>2895</v>
      </c>
      <c r="I3259" t="s">
        <v>525</v>
      </c>
      <c r="J3259" t="s">
        <v>364</v>
      </c>
      <c r="K3259" t="s">
        <v>2789</v>
      </c>
      <c r="L3259" t="s">
        <v>432</v>
      </c>
      <c r="M3259">
        <v>3</v>
      </c>
      <c r="N3259">
        <v>29</v>
      </c>
      <c r="O3259" t="s">
        <v>3337</v>
      </c>
      <c r="P3259" t="s">
        <v>3332</v>
      </c>
      <c r="Q3259" s="7">
        <f>fact_orders[[#This Row],[Original Price]]*(1-fact_orders[[#This Row],[Discount%]])</f>
        <v>816.79</v>
      </c>
      <c r="R3259">
        <f>fact_orders[[#This Row],[Original Price]]*fact_orders[[#This Row],[Discount%]]</f>
        <v>522.21</v>
      </c>
      <c r="S3259">
        <f>YEAR(fact_orders[[#This Row],[Date]])</f>
        <v>2023</v>
      </c>
      <c r="T3259">
        <f>MONTH(fact_orders[[#This Row],[Date]])</f>
        <v>1</v>
      </c>
      <c r="U3259" t="str">
        <f>TEXT(fact_orders[[#This Row],[Date]],"mmm-yyyy")</f>
        <v>Jan-2023</v>
      </c>
      <c r="V3259" t="str">
        <f>"Q"&amp;ROUNDUP(MONTH(fact_orders[[#This Row],[Date]])/3,0)</f>
        <v>Q1</v>
      </c>
      <c r="W3259" t="str" cm="1">
        <f t="array" ref="W3259">_xlfn.IFS(
fact_orders[[#This Row],[dim_customers.Customer Age]]&lt;=25,"18-25",
fact_orders[[#This Row],[dim_customers.Customer Age]]&lt;=35,"26-35",
fact_orders[[#This Row],[dim_customers.Customer Age]]&lt;=45,"36-45",
fact_orders[[#This Row],[dim_customers.Customer Age]]&lt;=55,"46-55",
TRUE,"56+"
)</f>
        <v>26-35</v>
      </c>
      <c r="X3259" t="str" cm="1">
        <f t="array" ref="X3259">_xlfn.IFS(fact_orders[[#This Row],[Original Price]]&lt;250,"Under 250", fact_orders[[#This Row],[Original Price]]&lt;500, "250-499",fact_orders[[#This Row],[Original Price]]&lt;1000,"500-999",fact_orders[[#This Row],[Original Price]]&lt;2000,"1000-1999",TRUE,"2000+")</f>
        <v>1000-1999</v>
      </c>
      <c r="Y3259" t="str" cm="1">
        <f t="array" ref="Y3259">_xlfn.IFS(fact_orders[[#This Row],[Discount%]]&lt;0.2,"10-19%",fact_orders[[#This Row],[Discount%]]&lt;0.3,"20-29%",fact_orders[[#This Row],[Discount%]]&lt;0.4,"30-39%",fact_orders[[#This Row],[Discount%]]&lt;0.5,"40-49%",TRUE,"50%+")</f>
        <v>30-39%</v>
      </c>
    </row>
    <row r="3260" spans="1:25" hidden="1" x14ac:dyDescent="0.3">
      <c r="A3260" t="s">
        <v>6676</v>
      </c>
      <c r="B3260" t="s">
        <v>3339</v>
      </c>
      <c r="C3260" t="s">
        <v>3072</v>
      </c>
      <c r="D3260" s="2">
        <v>44747</v>
      </c>
      <c r="E3260">
        <v>755</v>
      </c>
      <c r="F3260" s="4">
        <v>0.39</v>
      </c>
      <c r="G3260" t="s">
        <v>2779</v>
      </c>
      <c r="H3260" t="s">
        <v>2895</v>
      </c>
      <c r="I3260" t="s">
        <v>525</v>
      </c>
      <c r="J3260" t="s">
        <v>364</v>
      </c>
      <c r="K3260" t="s">
        <v>2789</v>
      </c>
      <c r="L3260" t="s">
        <v>237</v>
      </c>
      <c r="M3260">
        <v>4</v>
      </c>
      <c r="N3260">
        <v>30</v>
      </c>
      <c r="O3260" t="s">
        <v>3337</v>
      </c>
      <c r="P3260" t="s">
        <v>3332</v>
      </c>
      <c r="Q3260" s="7">
        <f>fact_orders[[#This Row],[Original Price]]*(1-fact_orders[[#This Row],[Discount%]])</f>
        <v>460.55</v>
      </c>
      <c r="R3260">
        <f>fact_orders[[#This Row],[Original Price]]*fact_orders[[#This Row],[Discount%]]</f>
        <v>294.45</v>
      </c>
      <c r="S3260">
        <f>YEAR(fact_orders[[#This Row],[Date]])</f>
        <v>2022</v>
      </c>
      <c r="T3260">
        <f>MONTH(fact_orders[[#This Row],[Date]])</f>
        <v>7</v>
      </c>
      <c r="U3260" t="str">
        <f>TEXT(fact_orders[[#This Row],[Date]],"mmm-yyyy")</f>
        <v>Jul-2022</v>
      </c>
      <c r="V3260" t="str">
        <f>"Q"&amp;ROUNDUP(MONTH(fact_orders[[#This Row],[Date]])/3,0)</f>
        <v>Q3</v>
      </c>
      <c r="W3260" t="str" cm="1">
        <f t="array" ref="W3260">_xlfn.IFS(
fact_orders[[#This Row],[dim_customers.Customer Age]]&lt;=25,"18-25",
fact_orders[[#This Row],[dim_customers.Customer Age]]&lt;=35,"26-35",
fact_orders[[#This Row],[dim_customers.Customer Age]]&lt;=45,"36-45",
fact_orders[[#This Row],[dim_customers.Customer Age]]&lt;=55,"46-55",
TRUE,"56+"
)</f>
        <v>26-35</v>
      </c>
      <c r="X3260" t="str" cm="1">
        <f t="array" ref="X3260">_xlfn.IFS(fact_orders[[#This Row],[Original Price]]&lt;250,"Under 250", fact_orders[[#This Row],[Original Price]]&lt;500, "250-499",fact_orders[[#This Row],[Original Price]]&lt;1000,"500-999",fact_orders[[#This Row],[Original Price]]&lt;2000,"1000-1999",TRUE,"2000+")</f>
        <v>500-999</v>
      </c>
      <c r="Y3260" t="str" cm="1">
        <f t="array" ref="Y3260">_xlfn.IFS(fact_orders[[#This Row],[Discount%]]&lt;0.2,"10-19%",fact_orders[[#This Row],[Discount%]]&lt;0.3,"20-29%",fact_orders[[#This Row],[Discount%]]&lt;0.4,"30-39%",fact_orders[[#This Row],[Discount%]]&lt;0.5,"40-49%",TRUE,"50%+")</f>
        <v>30-39%</v>
      </c>
    </row>
    <row r="3261" spans="1:25" hidden="1" x14ac:dyDescent="0.3">
      <c r="A3261" t="s">
        <v>6677</v>
      </c>
      <c r="B3261" t="s">
        <v>3340</v>
      </c>
      <c r="C3261" t="s">
        <v>3073</v>
      </c>
      <c r="D3261" s="2">
        <v>44811</v>
      </c>
      <c r="E3261">
        <v>1136</v>
      </c>
      <c r="F3261" s="4">
        <v>0.39</v>
      </c>
      <c r="G3261" t="s">
        <v>2779</v>
      </c>
      <c r="H3261" t="s">
        <v>2895</v>
      </c>
      <c r="I3261" t="s">
        <v>525</v>
      </c>
      <c r="J3261" t="s">
        <v>364</v>
      </c>
      <c r="K3261" t="s">
        <v>2789</v>
      </c>
      <c r="L3261" t="s">
        <v>237</v>
      </c>
      <c r="M3261">
        <v>4</v>
      </c>
      <c r="N3261">
        <v>31</v>
      </c>
      <c r="O3261" t="s">
        <v>3341</v>
      </c>
      <c r="P3261" t="s">
        <v>3332</v>
      </c>
      <c r="Q3261" s="7">
        <f>fact_orders[[#This Row],[Original Price]]*(1-fact_orders[[#This Row],[Discount%]])</f>
        <v>692.96</v>
      </c>
      <c r="R3261">
        <f>fact_orders[[#This Row],[Original Price]]*fact_orders[[#This Row],[Discount%]]</f>
        <v>443.04</v>
      </c>
      <c r="S3261">
        <f>YEAR(fact_orders[[#This Row],[Date]])</f>
        <v>2022</v>
      </c>
      <c r="T3261">
        <f>MONTH(fact_orders[[#This Row],[Date]])</f>
        <v>9</v>
      </c>
      <c r="U3261" t="str">
        <f>TEXT(fact_orders[[#This Row],[Date]],"mmm-yyyy")</f>
        <v>Sep-2022</v>
      </c>
      <c r="V3261" t="str">
        <f>"Q"&amp;ROUNDUP(MONTH(fact_orders[[#This Row],[Date]])/3,0)</f>
        <v>Q3</v>
      </c>
      <c r="W3261" t="str" cm="1">
        <f t="array" ref="W3261">_xlfn.IFS(
fact_orders[[#This Row],[dim_customers.Customer Age]]&lt;=25,"18-25",
fact_orders[[#This Row],[dim_customers.Customer Age]]&lt;=35,"26-35",
fact_orders[[#This Row],[dim_customers.Customer Age]]&lt;=45,"36-45",
fact_orders[[#This Row],[dim_customers.Customer Age]]&lt;=55,"46-55",
TRUE,"56+"
)</f>
        <v>26-35</v>
      </c>
      <c r="X3261" t="str" cm="1">
        <f t="array" ref="X3261">_xlfn.IFS(fact_orders[[#This Row],[Original Price]]&lt;250,"Under 250", fact_orders[[#This Row],[Original Price]]&lt;500, "250-499",fact_orders[[#This Row],[Original Price]]&lt;1000,"500-999",fact_orders[[#This Row],[Original Price]]&lt;2000,"1000-1999",TRUE,"2000+")</f>
        <v>1000-1999</v>
      </c>
      <c r="Y3261" t="str" cm="1">
        <f t="array" ref="Y3261">_xlfn.IFS(fact_orders[[#This Row],[Discount%]]&lt;0.2,"10-19%",fact_orders[[#This Row],[Discount%]]&lt;0.3,"20-29%",fact_orders[[#This Row],[Discount%]]&lt;0.4,"30-39%",fact_orders[[#This Row],[Discount%]]&lt;0.5,"40-49%",TRUE,"50%+")</f>
        <v>30-39%</v>
      </c>
    </row>
    <row r="3262" spans="1:25" hidden="1" x14ac:dyDescent="0.3">
      <c r="A3262" t="s">
        <v>6678</v>
      </c>
      <c r="B3262" t="s">
        <v>3342</v>
      </c>
      <c r="C3262" t="s">
        <v>3074</v>
      </c>
      <c r="D3262" s="2">
        <v>44683</v>
      </c>
      <c r="E3262">
        <v>2000</v>
      </c>
      <c r="F3262" s="4">
        <v>0.3</v>
      </c>
      <c r="G3262" t="s">
        <v>2779</v>
      </c>
      <c r="H3262" t="s">
        <v>2895</v>
      </c>
      <c r="I3262" t="s">
        <v>525</v>
      </c>
      <c r="J3262" t="s">
        <v>364</v>
      </c>
      <c r="K3262" t="s">
        <v>2789</v>
      </c>
      <c r="L3262" t="s">
        <v>237</v>
      </c>
      <c r="M3262">
        <v>4</v>
      </c>
      <c r="N3262">
        <v>32</v>
      </c>
      <c r="O3262" t="s">
        <v>3341</v>
      </c>
      <c r="P3262" t="s">
        <v>3332</v>
      </c>
      <c r="Q3262" s="7">
        <f>fact_orders[[#This Row],[Original Price]]*(1-fact_orders[[#This Row],[Discount%]])</f>
        <v>1400</v>
      </c>
      <c r="R3262">
        <f>fact_orders[[#This Row],[Original Price]]*fact_orders[[#This Row],[Discount%]]</f>
        <v>600</v>
      </c>
      <c r="S3262">
        <f>YEAR(fact_orders[[#This Row],[Date]])</f>
        <v>2022</v>
      </c>
      <c r="T3262">
        <f>MONTH(fact_orders[[#This Row],[Date]])</f>
        <v>5</v>
      </c>
      <c r="U3262" t="str">
        <f>TEXT(fact_orders[[#This Row],[Date]],"mmm-yyyy")</f>
        <v>May-2022</v>
      </c>
      <c r="V3262" t="str">
        <f>"Q"&amp;ROUNDUP(MONTH(fact_orders[[#This Row],[Date]])/3,0)</f>
        <v>Q2</v>
      </c>
      <c r="W3262" t="str" cm="1">
        <f t="array" ref="W3262">_xlfn.IFS(
fact_orders[[#This Row],[dim_customers.Customer Age]]&lt;=25,"18-25",
fact_orders[[#This Row],[dim_customers.Customer Age]]&lt;=35,"26-35",
fact_orders[[#This Row],[dim_customers.Customer Age]]&lt;=45,"36-45",
fact_orders[[#This Row],[dim_customers.Customer Age]]&lt;=55,"46-55",
TRUE,"56+"
)</f>
        <v>26-35</v>
      </c>
      <c r="X3262" t="str" cm="1">
        <f t="array" ref="X3262">_xlfn.IFS(fact_orders[[#This Row],[Original Price]]&lt;250,"Under 250", fact_orders[[#This Row],[Original Price]]&lt;500, "250-499",fact_orders[[#This Row],[Original Price]]&lt;1000,"500-999",fact_orders[[#This Row],[Original Price]]&lt;2000,"1000-1999",TRUE,"2000+")</f>
        <v>2000+</v>
      </c>
      <c r="Y3262" t="str" cm="1">
        <f t="array" ref="Y3262">_xlfn.IFS(fact_orders[[#This Row],[Discount%]]&lt;0.2,"10-19%",fact_orders[[#This Row],[Discount%]]&lt;0.3,"20-29%",fact_orders[[#This Row],[Discount%]]&lt;0.4,"30-39%",fact_orders[[#This Row],[Discount%]]&lt;0.5,"40-49%",TRUE,"50%+")</f>
        <v>30-39%</v>
      </c>
    </row>
    <row r="3263" spans="1:25" hidden="1" x14ac:dyDescent="0.3">
      <c r="A3263" t="s">
        <v>6679</v>
      </c>
      <c r="B3263" t="s">
        <v>3343</v>
      </c>
      <c r="C3263" t="s">
        <v>3075</v>
      </c>
      <c r="D3263" s="2">
        <v>44681</v>
      </c>
      <c r="E3263">
        <v>1967</v>
      </c>
      <c r="F3263" s="4">
        <v>0.3</v>
      </c>
      <c r="G3263" t="s">
        <v>2779</v>
      </c>
      <c r="H3263" t="s">
        <v>2895</v>
      </c>
      <c r="I3263" t="s">
        <v>525</v>
      </c>
      <c r="J3263" t="s">
        <v>364</v>
      </c>
      <c r="K3263" t="s">
        <v>2795</v>
      </c>
      <c r="L3263" t="s">
        <v>237</v>
      </c>
      <c r="M3263">
        <v>4</v>
      </c>
      <c r="N3263">
        <v>33</v>
      </c>
      <c r="O3263" t="s">
        <v>3341</v>
      </c>
      <c r="P3263" t="s">
        <v>3332</v>
      </c>
      <c r="Q3263" s="7">
        <f>fact_orders[[#This Row],[Original Price]]*(1-fact_orders[[#This Row],[Discount%]])</f>
        <v>1376.8999999999999</v>
      </c>
      <c r="R3263">
        <f>fact_orders[[#This Row],[Original Price]]*fact_orders[[#This Row],[Discount%]]</f>
        <v>590.1</v>
      </c>
      <c r="S3263">
        <f>YEAR(fact_orders[[#This Row],[Date]])</f>
        <v>2022</v>
      </c>
      <c r="T3263">
        <f>MONTH(fact_orders[[#This Row],[Date]])</f>
        <v>4</v>
      </c>
      <c r="U3263" t="str">
        <f>TEXT(fact_orders[[#This Row],[Date]],"mmm-yyyy")</f>
        <v>Apr-2022</v>
      </c>
      <c r="V3263" t="str">
        <f>"Q"&amp;ROUNDUP(MONTH(fact_orders[[#This Row],[Date]])/3,0)</f>
        <v>Q2</v>
      </c>
      <c r="W3263" t="str" cm="1">
        <f t="array" ref="W3263">_xlfn.IFS(
fact_orders[[#This Row],[dim_customers.Customer Age]]&lt;=25,"18-25",
fact_orders[[#This Row],[dim_customers.Customer Age]]&lt;=35,"26-35",
fact_orders[[#This Row],[dim_customers.Customer Age]]&lt;=45,"36-45",
fact_orders[[#This Row],[dim_customers.Customer Age]]&lt;=55,"46-55",
TRUE,"56+"
)</f>
        <v>26-35</v>
      </c>
      <c r="X3263" t="str" cm="1">
        <f t="array" ref="X3263">_xlfn.IFS(fact_orders[[#This Row],[Original Price]]&lt;250,"Under 250", fact_orders[[#This Row],[Original Price]]&lt;500, "250-499",fact_orders[[#This Row],[Original Price]]&lt;1000,"500-999",fact_orders[[#This Row],[Original Price]]&lt;2000,"1000-1999",TRUE,"2000+")</f>
        <v>1000-1999</v>
      </c>
      <c r="Y3263" t="str" cm="1">
        <f t="array" ref="Y3263">_xlfn.IFS(fact_orders[[#This Row],[Discount%]]&lt;0.2,"10-19%",fact_orders[[#This Row],[Discount%]]&lt;0.3,"20-29%",fact_orders[[#This Row],[Discount%]]&lt;0.4,"30-39%",fact_orders[[#This Row],[Discount%]]&lt;0.5,"40-49%",TRUE,"50%+")</f>
        <v>30-39%</v>
      </c>
    </row>
    <row r="3264" spans="1:25" hidden="1" x14ac:dyDescent="0.3">
      <c r="A3264" t="s">
        <v>6680</v>
      </c>
      <c r="B3264" t="s">
        <v>3344</v>
      </c>
      <c r="C3264" t="s">
        <v>3076</v>
      </c>
      <c r="D3264" s="2">
        <v>44380</v>
      </c>
      <c r="E3264">
        <v>635</v>
      </c>
      <c r="F3264" s="4">
        <v>0.3</v>
      </c>
      <c r="G3264" t="s">
        <v>2779</v>
      </c>
      <c r="H3264" t="s">
        <v>2895</v>
      </c>
      <c r="I3264" t="s">
        <v>525</v>
      </c>
      <c r="J3264" t="s">
        <v>364</v>
      </c>
      <c r="K3264" t="s">
        <v>2795</v>
      </c>
      <c r="L3264" t="s">
        <v>237</v>
      </c>
      <c r="M3264">
        <v>4</v>
      </c>
      <c r="N3264">
        <v>44</v>
      </c>
      <c r="O3264" t="s">
        <v>3345</v>
      </c>
      <c r="P3264" t="s">
        <v>3332</v>
      </c>
      <c r="Q3264" s="7">
        <f>fact_orders[[#This Row],[Original Price]]*(1-fact_orders[[#This Row],[Discount%]])</f>
        <v>444.5</v>
      </c>
      <c r="R3264">
        <f>fact_orders[[#This Row],[Original Price]]*fact_orders[[#This Row],[Discount%]]</f>
        <v>190.5</v>
      </c>
      <c r="S3264">
        <f>YEAR(fact_orders[[#This Row],[Date]])</f>
        <v>2021</v>
      </c>
      <c r="T3264">
        <f>MONTH(fact_orders[[#This Row],[Date]])</f>
        <v>7</v>
      </c>
      <c r="U3264" t="str">
        <f>TEXT(fact_orders[[#This Row],[Date]],"mmm-yyyy")</f>
        <v>Jul-2021</v>
      </c>
      <c r="V3264" t="str">
        <f>"Q"&amp;ROUNDUP(MONTH(fact_orders[[#This Row],[Date]])/3,0)</f>
        <v>Q3</v>
      </c>
      <c r="W3264" t="str" cm="1">
        <f t="array" ref="W3264">_xlfn.IFS(
fact_orders[[#This Row],[dim_customers.Customer Age]]&lt;=25,"18-25",
fact_orders[[#This Row],[dim_customers.Customer Age]]&lt;=35,"26-35",
fact_orders[[#This Row],[dim_customers.Customer Age]]&lt;=45,"36-45",
fact_orders[[#This Row],[dim_customers.Customer Age]]&lt;=55,"46-55",
TRUE,"56+"
)</f>
        <v>36-45</v>
      </c>
      <c r="X3264" t="str" cm="1">
        <f t="array" ref="X3264">_xlfn.IFS(fact_orders[[#This Row],[Original Price]]&lt;250,"Under 250", fact_orders[[#This Row],[Original Price]]&lt;500, "250-499",fact_orders[[#This Row],[Original Price]]&lt;1000,"500-999",fact_orders[[#This Row],[Original Price]]&lt;2000,"1000-1999",TRUE,"2000+")</f>
        <v>500-999</v>
      </c>
      <c r="Y3264" t="str" cm="1">
        <f t="array" ref="Y3264">_xlfn.IFS(fact_orders[[#This Row],[Discount%]]&lt;0.2,"10-19%",fact_orders[[#This Row],[Discount%]]&lt;0.3,"20-29%",fact_orders[[#This Row],[Discount%]]&lt;0.4,"30-39%",fact_orders[[#This Row],[Discount%]]&lt;0.5,"40-49%",TRUE,"50%+")</f>
        <v>30-39%</v>
      </c>
    </row>
    <row r="3265" spans="1:25" hidden="1" x14ac:dyDescent="0.3">
      <c r="A3265" t="s">
        <v>6681</v>
      </c>
      <c r="B3265" t="s">
        <v>3346</v>
      </c>
      <c r="C3265" t="s">
        <v>3077</v>
      </c>
      <c r="D3265" s="2">
        <v>44256</v>
      </c>
      <c r="E3265">
        <v>1228</v>
      </c>
      <c r="F3265" s="4">
        <v>0.25</v>
      </c>
      <c r="G3265" t="s">
        <v>2779</v>
      </c>
      <c r="H3265" t="s">
        <v>3078</v>
      </c>
      <c r="I3265" t="s">
        <v>3079</v>
      </c>
      <c r="J3265" t="s">
        <v>3080</v>
      </c>
      <c r="K3265" t="s">
        <v>3081</v>
      </c>
      <c r="L3265" t="s">
        <v>304</v>
      </c>
      <c r="M3265">
        <v>4</v>
      </c>
      <c r="N3265">
        <v>45</v>
      </c>
      <c r="O3265" t="s">
        <v>3345</v>
      </c>
      <c r="P3265" t="s">
        <v>3332</v>
      </c>
      <c r="Q3265" s="7">
        <f>fact_orders[[#This Row],[Original Price]]*(1-fact_orders[[#This Row],[Discount%]])</f>
        <v>921</v>
      </c>
      <c r="R3265">
        <f>fact_orders[[#This Row],[Original Price]]*fact_orders[[#This Row],[Discount%]]</f>
        <v>307</v>
      </c>
      <c r="S3265">
        <f>YEAR(fact_orders[[#This Row],[Date]])</f>
        <v>2021</v>
      </c>
      <c r="T3265">
        <f>MONTH(fact_orders[[#This Row],[Date]])</f>
        <v>3</v>
      </c>
      <c r="U3265" t="str">
        <f>TEXT(fact_orders[[#This Row],[Date]],"mmm-yyyy")</f>
        <v>Mar-2021</v>
      </c>
      <c r="V3265" t="str">
        <f>"Q"&amp;ROUNDUP(MONTH(fact_orders[[#This Row],[Date]])/3,0)</f>
        <v>Q1</v>
      </c>
      <c r="W3265" t="str" cm="1">
        <f t="array" ref="W3265">_xlfn.IFS(
fact_orders[[#This Row],[dim_customers.Customer Age]]&lt;=25,"18-25",
fact_orders[[#This Row],[dim_customers.Customer Age]]&lt;=35,"26-35",
fact_orders[[#This Row],[dim_customers.Customer Age]]&lt;=45,"36-45",
fact_orders[[#This Row],[dim_customers.Customer Age]]&lt;=55,"46-55",
TRUE,"56+"
)</f>
        <v>36-45</v>
      </c>
      <c r="X3265" t="str" cm="1">
        <f t="array" ref="X3265">_xlfn.IFS(fact_orders[[#This Row],[Original Price]]&lt;250,"Under 250", fact_orders[[#This Row],[Original Price]]&lt;500, "250-499",fact_orders[[#This Row],[Original Price]]&lt;1000,"500-999",fact_orders[[#This Row],[Original Price]]&lt;2000,"1000-1999",TRUE,"2000+")</f>
        <v>1000-1999</v>
      </c>
      <c r="Y3265" t="str" cm="1">
        <f t="array" ref="Y3265">_xlfn.IFS(fact_orders[[#This Row],[Discount%]]&lt;0.2,"10-19%",fact_orders[[#This Row],[Discount%]]&lt;0.3,"20-29%",fact_orders[[#This Row],[Discount%]]&lt;0.4,"30-39%",fact_orders[[#This Row],[Discount%]]&lt;0.5,"40-49%",TRUE,"50%+")</f>
        <v>20-29%</v>
      </c>
    </row>
    <row r="3266" spans="1:25" hidden="1" x14ac:dyDescent="0.3">
      <c r="A3266" t="s">
        <v>6682</v>
      </c>
      <c r="B3266" t="s">
        <v>3347</v>
      </c>
      <c r="C3266" t="s">
        <v>3082</v>
      </c>
      <c r="D3266" s="2">
        <v>44272</v>
      </c>
      <c r="E3266">
        <v>1395</v>
      </c>
      <c r="F3266" s="4">
        <v>0.25</v>
      </c>
      <c r="G3266" t="s">
        <v>2779</v>
      </c>
      <c r="H3266" t="s">
        <v>3078</v>
      </c>
      <c r="I3266" t="s">
        <v>3079</v>
      </c>
      <c r="J3266" t="s">
        <v>3080</v>
      </c>
      <c r="K3266" t="s">
        <v>3081</v>
      </c>
      <c r="L3266" t="s">
        <v>37</v>
      </c>
      <c r="M3266">
        <v>4</v>
      </c>
      <c r="N3266">
        <v>46</v>
      </c>
      <c r="O3266" t="s">
        <v>3348</v>
      </c>
      <c r="P3266" t="s">
        <v>3349</v>
      </c>
      <c r="Q3266" s="7">
        <f>fact_orders[[#This Row],[Original Price]]*(1-fact_orders[[#This Row],[Discount%]])</f>
        <v>1046.25</v>
      </c>
      <c r="R3266">
        <f>fact_orders[[#This Row],[Original Price]]*fact_orders[[#This Row],[Discount%]]</f>
        <v>348.75</v>
      </c>
      <c r="S3266">
        <f>YEAR(fact_orders[[#This Row],[Date]])</f>
        <v>2021</v>
      </c>
      <c r="T3266">
        <f>MONTH(fact_orders[[#This Row],[Date]])</f>
        <v>3</v>
      </c>
      <c r="U3266" t="str">
        <f>TEXT(fact_orders[[#This Row],[Date]],"mmm-yyyy")</f>
        <v>Mar-2021</v>
      </c>
      <c r="V3266" t="str">
        <f>"Q"&amp;ROUNDUP(MONTH(fact_orders[[#This Row],[Date]])/3,0)</f>
        <v>Q1</v>
      </c>
      <c r="W3266" t="str" cm="1">
        <f t="array" ref="W3266">_xlfn.IFS(
fact_orders[[#This Row],[dim_customers.Customer Age]]&lt;=25,"18-25",
fact_orders[[#This Row],[dim_customers.Customer Age]]&lt;=35,"26-35",
fact_orders[[#This Row],[dim_customers.Customer Age]]&lt;=45,"36-45",
fact_orders[[#This Row],[dim_customers.Customer Age]]&lt;=55,"46-55",
TRUE,"56+"
)</f>
        <v>46-55</v>
      </c>
      <c r="X3266" t="str" cm="1">
        <f t="array" ref="X3266">_xlfn.IFS(fact_orders[[#This Row],[Original Price]]&lt;250,"Under 250", fact_orders[[#This Row],[Original Price]]&lt;500, "250-499",fact_orders[[#This Row],[Original Price]]&lt;1000,"500-999",fact_orders[[#This Row],[Original Price]]&lt;2000,"1000-1999",TRUE,"2000+")</f>
        <v>1000-1999</v>
      </c>
      <c r="Y3266" t="str" cm="1">
        <f t="array" ref="Y3266">_xlfn.IFS(fact_orders[[#This Row],[Discount%]]&lt;0.2,"10-19%",fact_orders[[#This Row],[Discount%]]&lt;0.3,"20-29%",fact_orders[[#This Row],[Discount%]]&lt;0.4,"30-39%",fact_orders[[#This Row],[Discount%]]&lt;0.5,"40-49%",TRUE,"50%+")</f>
        <v>20-29%</v>
      </c>
    </row>
    <row r="3267" spans="1:25" hidden="1" x14ac:dyDescent="0.3">
      <c r="A3267" t="s">
        <v>6683</v>
      </c>
      <c r="B3267" t="s">
        <v>3350</v>
      </c>
      <c r="C3267" t="s">
        <v>3083</v>
      </c>
      <c r="D3267" s="2">
        <v>44388</v>
      </c>
      <c r="E3267">
        <v>1220</v>
      </c>
      <c r="F3267" s="4">
        <v>0.3</v>
      </c>
      <c r="G3267" t="s">
        <v>2779</v>
      </c>
      <c r="H3267" t="s">
        <v>3078</v>
      </c>
      <c r="I3267" t="s">
        <v>3079</v>
      </c>
      <c r="J3267" t="s">
        <v>3080</v>
      </c>
      <c r="K3267" t="s">
        <v>3081</v>
      </c>
      <c r="L3267" t="s">
        <v>102</v>
      </c>
      <c r="M3267">
        <v>5</v>
      </c>
      <c r="N3267">
        <v>47</v>
      </c>
      <c r="O3267" t="s">
        <v>3348</v>
      </c>
      <c r="P3267" t="s">
        <v>3349</v>
      </c>
      <c r="Q3267" s="7">
        <f>fact_orders[[#This Row],[Original Price]]*(1-fact_orders[[#This Row],[Discount%]])</f>
        <v>854</v>
      </c>
      <c r="R3267">
        <f>fact_orders[[#This Row],[Original Price]]*fact_orders[[#This Row],[Discount%]]</f>
        <v>366</v>
      </c>
      <c r="S3267">
        <f>YEAR(fact_orders[[#This Row],[Date]])</f>
        <v>2021</v>
      </c>
      <c r="T3267">
        <f>MONTH(fact_orders[[#This Row],[Date]])</f>
        <v>7</v>
      </c>
      <c r="U3267" t="str">
        <f>TEXT(fact_orders[[#This Row],[Date]],"mmm-yyyy")</f>
        <v>Jul-2021</v>
      </c>
      <c r="V3267" t="str">
        <f>"Q"&amp;ROUNDUP(MONTH(fact_orders[[#This Row],[Date]])/3,0)</f>
        <v>Q3</v>
      </c>
      <c r="W3267" t="str" cm="1">
        <f t="array" ref="W3267">_xlfn.IFS(
fact_orders[[#This Row],[dim_customers.Customer Age]]&lt;=25,"18-25",
fact_orders[[#This Row],[dim_customers.Customer Age]]&lt;=35,"26-35",
fact_orders[[#This Row],[dim_customers.Customer Age]]&lt;=45,"36-45",
fact_orders[[#This Row],[dim_customers.Customer Age]]&lt;=55,"46-55",
TRUE,"56+"
)</f>
        <v>46-55</v>
      </c>
      <c r="X3267" t="str" cm="1">
        <f t="array" ref="X3267">_xlfn.IFS(fact_orders[[#This Row],[Original Price]]&lt;250,"Under 250", fact_orders[[#This Row],[Original Price]]&lt;500, "250-499",fact_orders[[#This Row],[Original Price]]&lt;1000,"500-999",fact_orders[[#This Row],[Original Price]]&lt;2000,"1000-1999",TRUE,"2000+")</f>
        <v>1000-1999</v>
      </c>
      <c r="Y3267" t="str" cm="1">
        <f t="array" ref="Y3267">_xlfn.IFS(fact_orders[[#This Row],[Discount%]]&lt;0.2,"10-19%",fact_orders[[#This Row],[Discount%]]&lt;0.3,"20-29%",fact_orders[[#This Row],[Discount%]]&lt;0.4,"30-39%",fact_orders[[#This Row],[Discount%]]&lt;0.5,"40-49%",TRUE,"50%+")</f>
        <v>30-39%</v>
      </c>
    </row>
    <row r="3268" spans="1:25" hidden="1" x14ac:dyDescent="0.3">
      <c r="A3268" t="s">
        <v>6684</v>
      </c>
      <c r="B3268" t="s">
        <v>3351</v>
      </c>
      <c r="C3268" t="s">
        <v>3084</v>
      </c>
      <c r="D3268" s="2">
        <v>44331</v>
      </c>
      <c r="E3268">
        <v>864</v>
      </c>
      <c r="F3268" s="4">
        <v>0.3</v>
      </c>
      <c r="G3268" t="s">
        <v>2779</v>
      </c>
      <c r="H3268" t="s">
        <v>3078</v>
      </c>
      <c r="I3268" t="s">
        <v>3079</v>
      </c>
      <c r="J3268" t="s">
        <v>3080</v>
      </c>
      <c r="K3268" t="s">
        <v>3081</v>
      </c>
      <c r="L3268" t="s">
        <v>281</v>
      </c>
      <c r="M3268">
        <v>3</v>
      </c>
      <c r="N3268">
        <v>48</v>
      </c>
      <c r="O3268" t="s">
        <v>3348</v>
      </c>
      <c r="P3268" t="s">
        <v>3349</v>
      </c>
      <c r="Q3268" s="7">
        <f>fact_orders[[#This Row],[Original Price]]*(1-fact_orders[[#This Row],[Discount%]])</f>
        <v>604.79999999999995</v>
      </c>
      <c r="R3268">
        <f>fact_orders[[#This Row],[Original Price]]*fact_orders[[#This Row],[Discount%]]</f>
        <v>259.2</v>
      </c>
      <c r="S3268">
        <f>YEAR(fact_orders[[#This Row],[Date]])</f>
        <v>2021</v>
      </c>
      <c r="T3268">
        <f>MONTH(fact_orders[[#This Row],[Date]])</f>
        <v>5</v>
      </c>
      <c r="U3268" t="str">
        <f>TEXT(fact_orders[[#This Row],[Date]],"mmm-yyyy")</f>
        <v>May-2021</v>
      </c>
      <c r="V3268" t="str">
        <f>"Q"&amp;ROUNDUP(MONTH(fact_orders[[#This Row],[Date]])/3,0)</f>
        <v>Q2</v>
      </c>
      <c r="W3268" t="str" cm="1">
        <f t="array" ref="W3268">_xlfn.IFS(
fact_orders[[#This Row],[dim_customers.Customer Age]]&lt;=25,"18-25",
fact_orders[[#This Row],[dim_customers.Customer Age]]&lt;=35,"26-35",
fact_orders[[#This Row],[dim_customers.Customer Age]]&lt;=45,"36-45",
fact_orders[[#This Row],[dim_customers.Customer Age]]&lt;=55,"46-55",
TRUE,"56+"
)</f>
        <v>46-55</v>
      </c>
      <c r="X3268" t="str" cm="1">
        <f t="array" ref="X3268">_xlfn.IFS(fact_orders[[#This Row],[Original Price]]&lt;250,"Under 250", fact_orders[[#This Row],[Original Price]]&lt;500, "250-499",fact_orders[[#This Row],[Original Price]]&lt;1000,"500-999",fact_orders[[#This Row],[Original Price]]&lt;2000,"1000-1999",TRUE,"2000+")</f>
        <v>500-999</v>
      </c>
      <c r="Y3268" t="str" cm="1">
        <f t="array" ref="Y3268">_xlfn.IFS(fact_orders[[#This Row],[Discount%]]&lt;0.2,"10-19%",fact_orders[[#This Row],[Discount%]]&lt;0.3,"20-29%",fact_orders[[#This Row],[Discount%]]&lt;0.4,"30-39%",fact_orders[[#This Row],[Discount%]]&lt;0.5,"40-49%",TRUE,"50%+")</f>
        <v>30-39%</v>
      </c>
    </row>
    <row r="3269" spans="1:25" hidden="1" x14ac:dyDescent="0.3">
      <c r="A3269" t="s">
        <v>6685</v>
      </c>
      <c r="B3269" t="s">
        <v>3352</v>
      </c>
      <c r="C3269" t="s">
        <v>3085</v>
      </c>
      <c r="D3269" s="2">
        <v>44823</v>
      </c>
      <c r="E3269">
        <v>1925</v>
      </c>
      <c r="F3269" s="4">
        <v>0.3</v>
      </c>
      <c r="G3269" t="s">
        <v>2779</v>
      </c>
      <c r="H3269" t="s">
        <v>3078</v>
      </c>
      <c r="I3269" t="s">
        <v>3079</v>
      </c>
      <c r="J3269" t="s">
        <v>3080</v>
      </c>
      <c r="K3269" t="s">
        <v>3081</v>
      </c>
      <c r="L3269" t="s">
        <v>321</v>
      </c>
      <c r="M3269">
        <v>2</v>
      </c>
      <c r="N3269">
        <v>49</v>
      </c>
      <c r="O3269" t="s">
        <v>3348</v>
      </c>
      <c r="P3269" t="s">
        <v>3349</v>
      </c>
      <c r="Q3269" s="7">
        <f>fact_orders[[#This Row],[Original Price]]*(1-fact_orders[[#This Row],[Discount%]])</f>
        <v>1347.5</v>
      </c>
      <c r="R3269">
        <f>fact_orders[[#This Row],[Original Price]]*fact_orders[[#This Row],[Discount%]]</f>
        <v>577.5</v>
      </c>
      <c r="S3269">
        <f>YEAR(fact_orders[[#This Row],[Date]])</f>
        <v>2022</v>
      </c>
      <c r="T3269">
        <f>MONTH(fact_orders[[#This Row],[Date]])</f>
        <v>9</v>
      </c>
      <c r="U3269" t="str">
        <f>TEXT(fact_orders[[#This Row],[Date]],"mmm-yyyy")</f>
        <v>Sep-2022</v>
      </c>
      <c r="V3269" t="str">
        <f>"Q"&amp;ROUNDUP(MONTH(fact_orders[[#This Row],[Date]])/3,0)</f>
        <v>Q3</v>
      </c>
      <c r="W3269" t="str" cm="1">
        <f t="array" ref="W3269">_xlfn.IFS(
fact_orders[[#This Row],[dim_customers.Customer Age]]&lt;=25,"18-25",
fact_orders[[#This Row],[dim_customers.Customer Age]]&lt;=35,"26-35",
fact_orders[[#This Row],[dim_customers.Customer Age]]&lt;=45,"36-45",
fact_orders[[#This Row],[dim_customers.Customer Age]]&lt;=55,"46-55",
TRUE,"56+"
)</f>
        <v>46-55</v>
      </c>
      <c r="X3269" t="str" cm="1">
        <f t="array" ref="X3269">_xlfn.IFS(fact_orders[[#This Row],[Original Price]]&lt;250,"Under 250", fact_orders[[#This Row],[Original Price]]&lt;500, "250-499",fact_orders[[#This Row],[Original Price]]&lt;1000,"500-999",fact_orders[[#This Row],[Original Price]]&lt;2000,"1000-1999",TRUE,"2000+")</f>
        <v>1000-1999</v>
      </c>
      <c r="Y3269" t="str" cm="1">
        <f t="array" ref="Y3269">_xlfn.IFS(fact_orders[[#This Row],[Discount%]]&lt;0.2,"10-19%",fact_orders[[#This Row],[Discount%]]&lt;0.3,"20-29%",fact_orders[[#This Row],[Discount%]]&lt;0.4,"30-39%",fact_orders[[#This Row],[Discount%]]&lt;0.5,"40-49%",TRUE,"50%+")</f>
        <v>30-39%</v>
      </c>
    </row>
    <row r="3270" spans="1:25" hidden="1" x14ac:dyDescent="0.3">
      <c r="A3270" t="s">
        <v>6686</v>
      </c>
      <c r="B3270" t="s">
        <v>3353</v>
      </c>
      <c r="C3270" t="s">
        <v>3086</v>
      </c>
      <c r="D3270" s="2">
        <v>44759</v>
      </c>
      <c r="E3270">
        <v>1333</v>
      </c>
      <c r="F3270" s="4">
        <v>0.4</v>
      </c>
      <c r="G3270" t="s">
        <v>2779</v>
      </c>
      <c r="H3270" t="s">
        <v>3078</v>
      </c>
      <c r="I3270" t="s">
        <v>3079</v>
      </c>
      <c r="J3270" t="s">
        <v>3080</v>
      </c>
      <c r="K3270" t="s">
        <v>3087</v>
      </c>
      <c r="L3270" t="s">
        <v>14</v>
      </c>
      <c r="M3270">
        <v>5</v>
      </c>
      <c r="N3270">
        <v>17</v>
      </c>
      <c r="O3270" t="s">
        <v>3354</v>
      </c>
      <c r="P3270" t="s">
        <v>3349</v>
      </c>
      <c r="Q3270" s="7">
        <f>fact_orders[[#This Row],[Original Price]]*(1-fact_orders[[#This Row],[Discount%]])</f>
        <v>799.8</v>
      </c>
      <c r="R3270">
        <f>fact_orders[[#This Row],[Original Price]]*fact_orders[[#This Row],[Discount%]]</f>
        <v>533.20000000000005</v>
      </c>
      <c r="S3270">
        <f>YEAR(fact_orders[[#This Row],[Date]])</f>
        <v>2022</v>
      </c>
      <c r="T3270">
        <f>MONTH(fact_orders[[#This Row],[Date]])</f>
        <v>7</v>
      </c>
      <c r="U3270" t="str">
        <f>TEXT(fact_orders[[#This Row],[Date]],"mmm-yyyy")</f>
        <v>Jul-2022</v>
      </c>
      <c r="V3270" t="str">
        <f>"Q"&amp;ROUNDUP(MONTH(fact_orders[[#This Row],[Date]])/3,0)</f>
        <v>Q3</v>
      </c>
      <c r="W3270" t="str" cm="1">
        <f t="array" ref="W3270">_xlfn.IFS(
fact_orders[[#This Row],[dim_customers.Customer Age]]&lt;=25,"18-25",
fact_orders[[#This Row],[dim_customers.Customer Age]]&lt;=35,"26-35",
fact_orders[[#This Row],[dim_customers.Customer Age]]&lt;=45,"36-45",
fact_orders[[#This Row],[dim_customers.Customer Age]]&lt;=55,"46-55",
TRUE,"56+"
)</f>
        <v>18-25</v>
      </c>
      <c r="X3270" t="str" cm="1">
        <f t="array" ref="X3270">_xlfn.IFS(fact_orders[[#This Row],[Original Price]]&lt;250,"Under 250", fact_orders[[#This Row],[Original Price]]&lt;500, "250-499",fact_orders[[#This Row],[Original Price]]&lt;1000,"500-999",fact_orders[[#This Row],[Original Price]]&lt;2000,"1000-1999",TRUE,"2000+")</f>
        <v>1000-1999</v>
      </c>
      <c r="Y3270" t="str" cm="1">
        <f t="array" ref="Y3270">_xlfn.IFS(fact_orders[[#This Row],[Discount%]]&lt;0.2,"10-19%",fact_orders[[#This Row],[Discount%]]&lt;0.3,"20-29%",fact_orders[[#This Row],[Discount%]]&lt;0.4,"30-39%",fact_orders[[#This Row],[Discount%]]&lt;0.5,"40-49%",TRUE,"50%+")</f>
        <v>40-49%</v>
      </c>
    </row>
    <row r="3271" spans="1:25" hidden="1" x14ac:dyDescent="0.3">
      <c r="A3271" t="s">
        <v>6687</v>
      </c>
      <c r="B3271" t="s">
        <v>3355</v>
      </c>
      <c r="C3271" t="s">
        <v>3088</v>
      </c>
      <c r="D3271" s="2">
        <v>44513</v>
      </c>
      <c r="E3271">
        <v>1559</v>
      </c>
      <c r="F3271" s="4">
        <v>0.4</v>
      </c>
      <c r="G3271" t="s">
        <v>2779</v>
      </c>
      <c r="H3271" t="s">
        <v>3078</v>
      </c>
      <c r="I3271" t="s">
        <v>3079</v>
      </c>
      <c r="J3271" t="s">
        <v>3089</v>
      </c>
      <c r="K3271" t="s">
        <v>3087</v>
      </c>
      <c r="L3271" t="s">
        <v>16</v>
      </c>
      <c r="M3271">
        <v>4</v>
      </c>
      <c r="N3271">
        <v>18</v>
      </c>
      <c r="O3271" t="s">
        <v>3354</v>
      </c>
      <c r="P3271" t="s">
        <v>3349</v>
      </c>
      <c r="Q3271" s="7">
        <f>fact_orders[[#This Row],[Original Price]]*(1-fact_orders[[#This Row],[Discount%]])</f>
        <v>935.4</v>
      </c>
      <c r="R3271">
        <f>fact_orders[[#This Row],[Original Price]]*fact_orders[[#This Row],[Discount%]]</f>
        <v>623.6</v>
      </c>
      <c r="S3271">
        <f>YEAR(fact_orders[[#This Row],[Date]])</f>
        <v>2021</v>
      </c>
      <c r="T3271">
        <f>MONTH(fact_orders[[#This Row],[Date]])</f>
        <v>11</v>
      </c>
      <c r="U3271" t="str">
        <f>TEXT(fact_orders[[#This Row],[Date]],"mmm-yyyy")</f>
        <v>Nov-2021</v>
      </c>
      <c r="V3271" t="str">
        <f>"Q"&amp;ROUNDUP(MONTH(fact_orders[[#This Row],[Date]])/3,0)</f>
        <v>Q4</v>
      </c>
      <c r="W3271" t="str" cm="1">
        <f t="array" ref="W3271">_xlfn.IFS(
fact_orders[[#This Row],[dim_customers.Customer Age]]&lt;=25,"18-25",
fact_orders[[#This Row],[dim_customers.Customer Age]]&lt;=35,"26-35",
fact_orders[[#This Row],[dim_customers.Customer Age]]&lt;=45,"36-45",
fact_orders[[#This Row],[dim_customers.Customer Age]]&lt;=55,"46-55",
TRUE,"56+"
)</f>
        <v>18-25</v>
      </c>
      <c r="X3271" t="str" cm="1">
        <f t="array" ref="X3271">_xlfn.IFS(fact_orders[[#This Row],[Original Price]]&lt;250,"Under 250", fact_orders[[#This Row],[Original Price]]&lt;500, "250-499",fact_orders[[#This Row],[Original Price]]&lt;1000,"500-999",fact_orders[[#This Row],[Original Price]]&lt;2000,"1000-1999",TRUE,"2000+")</f>
        <v>1000-1999</v>
      </c>
      <c r="Y3271" t="str" cm="1">
        <f t="array" ref="Y3271">_xlfn.IFS(fact_orders[[#This Row],[Discount%]]&lt;0.2,"10-19%",fact_orders[[#This Row],[Discount%]]&lt;0.3,"20-29%",fact_orders[[#This Row],[Discount%]]&lt;0.4,"30-39%",fact_orders[[#This Row],[Discount%]]&lt;0.5,"40-49%",TRUE,"50%+")</f>
        <v>40-49%</v>
      </c>
    </row>
    <row r="3272" spans="1:25" hidden="1" x14ac:dyDescent="0.3">
      <c r="A3272" t="s">
        <v>6688</v>
      </c>
      <c r="B3272" t="s">
        <v>3356</v>
      </c>
      <c r="C3272" t="s">
        <v>3090</v>
      </c>
      <c r="D3272" s="2">
        <v>44642</v>
      </c>
      <c r="E3272">
        <v>1860</v>
      </c>
      <c r="F3272" s="4">
        <v>0.4</v>
      </c>
      <c r="G3272" t="s">
        <v>2779</v>
      </c>
      <c r="H3272" t="s">
        <v>3078</v>
      </c>
      <c r="I3272" t="s">
        <v>3079</v>
      </c>
      <c r="J3272" t="s">
        <v>3089</v>
      </c>
      <c r="K3272" t="s">
        <v>3087</v>
      </c>
      <c r="L3272" t="s">
        <v>359</v>
      </c>
      <c r="M3272">
        <v>3</v>
      </c>
      <c r="N3272">
        <v>19</v>
      </c>
      <c r="O3272" t="s">
        <v>3354</v>
      </c>
      <c r="P3272" t="s">
        <v>3349</v>
      </c>
      <c r="Q3272" s="7">
        <f>fact_orders[[#This Row],[Original Price]]*(1-fact_orders[[#This Row],[Discount%]])</f>
        <v>1116</v>
      </c>
      <c r="R3272">
        <f>fact_orders[[#This Row],[Original Price]]*fact_orders[[#This Row],[Discount%]]</f>
        <v>744</v>
      </c>
      <c r="S3272">
        <f>YEAR(fact_orders[[#This Row],[Date]])</f>
        <v>2022</v>
      </c>
      <c r="T3272">
        <f>MONTH(fact_orders[[#This Row],[Date]])</f>
        <v>3</v>
      </c>
      <c r="U3272" t="str">
        <f>TEXT(fact_orders[[#This Row],[Date]],"mmm-yyyy")</f>
        <v>Mar-2022</v>
      </c>
      <c r="V3272" t="str">
        <f>"Q"&amp;ROUNDUP(MONTH(fact_orders[[#This Row],[Date]])/3,0)</f>
        <v>Q1</v>
      </c>
      <c r="W3272" t="str" cm="1">
        <f t="array" ref="W3272">_xlfn.IFS(
fact_orders[[#This Row],[dim_customers.Customer Age]]&lt;=25,"18-25",
fact_orders[[#This Row],[dim_customers.Customer Age]]&lt;=35,"26-35",
fact_orders[[#This Row],[dim_customers.Customer Age]]&lt;=45,"36-45",
fact_orders[[#This Row],[dim_customers.Customer Age]]&lt;=55,"46-55",
TRUE,"56+"
)</f>
        <v>18-25</v>
      </c>
      <c r="X3272" t="str" cm="1">
        <f t="array" ref="X3272">_xlfn.IFS(fact_orders[[#This Row],[Original Price]]&lt;250,"Under 250", fact_orders[[#This Row],[Original Price]]&lt;500, "250-499",fact_orders[[#This Row],[Original Price]]&lt;1000,"500-999",fact_orders[[#This Row],[Original Price]]&lt;2000,"1000-1999",TRUE,"2000+")</f>
        <v>1000-1999</v>
      </c>
      <c r="Y3272" t="str" cm="1">
        <f t="array" ref="Y3272">_xlfn.IFS(fact_orders[[#This Row],[Discount%]]&lt;0.2,"10-19%",fact_orders[[#This Row],[Discount%]]&lt;0.3,"20-29%",fact_orders[[#This Row],[Discount%]]&lt;0.4,"30-39%",fact_orders[[#This Row],[Discount%]]&lt;0.5,"40-49%",TRUE,"50%+")</f>
        <v>40-49%</v>
      </c>
    </row>
    <row r="3273" spans="1:25" hidden="1" x14ac:dyDescent="0.3">
      <c r="A3273" t="s">
        <v>6689</v>
      </c>
      <c r="B3273" t="s">
        <v>3357</v>
      </c>
      <c r="C3273" t="s">
        <v>3091</v>
      </c>
      <c r="D3273" s="2">
        <v>44584</v>
      </c>
      <c r="E3273">
        <v>1306</v>
      </c>
      <c r="F3273" s="4">
        <v>0.4</v>
      </c>
      <c r="G3273" t="s">
        <v>2779</v>
      </c>
      <c r="H3273" t="s">
        <v>3078</v>
      </c>
      <c r="I3273" t="s">
        <v>3079</v>
      </c>
      <c r="J3273" t="s">
        <v>3089</v>
      </c>
      <c r="K3273" t="s">
        <v>3087</v>
      </c>
      <c r="L3273" t="s">
        <v>23</v>
      </c>
      <c r="M3273">
        <v>5</v>
      </c>
      <c r="N3273">
        <v>20</v>
      </c>
      <c r="O3273" t="s">
        <v>3354</v>
      </c>
      <c r="P3273" t="s">
        <v>3349</v>
      </c>
      <c r="Q3273" s="7">
        <f>fact_orders[[#This Row],[Original Price]]*(1-fact_orders[[#This Row],[Discount%]])</f>
        <v>783.6</v>
      </c>
      <c r="R3273">
        <f>fact_orders[[#This Row],[Original Price]]*fact_orders[[#This Row],[Discount%]]</f>
        <v>522.4</v>
      </c>
      <c r="S3273">
        <f>YEAR(fact_orders[[#This Row],[Date]])</f>
        <v>2022</v>
      </c>
      <c r="T3273">
        <f>MONTH(fact_orders[[#This Row],[Date]])</f>
        <v>1</v>
      </c>
      <c r="U3273" t="str">
        <f>TEXT(fact_orders[[#This Row],[Date]],"mmm-yyyy")</f>
        <v>Jan-2022</v>
      </c>
      <c r="V3273" t="str">
        <f>"Q"&amp;ROUNDUP(MONTH(fact_orders[[#This Row],[Date]])/3,0)</f>
        <v>Q1</v>
      </c>
      <c r="W3273" t="str" cm="1">
        <f t="array" ref="W3273">_xlfn.IFS(
fact_orders[[#This Row],[dim_customers.Customer Age]]&lt;=25,"18-25",
fact_orders[[#This Row],[dim_customers.Customer Age]]&lt;=35,"26-35",
fact_orders[[#This Row],[dim_customers.Customer Age]]&lt;=45,"36-45",
fact_orders[[#This Row],[dim_customers.Customer Age]]&lt;=55,"46-55",
TRUE,"56+"
)</f>
        <v>18-25</v>
      </c>
      <c r="X3273" t="str" cm="1">
        <f t="array" ref="X3273">_xlfn.IFS(fact_orders[[#This Row],[Original Price]]&lt;250,"Under 250", fact_orders[[#This Row],[Original Price]]&lt;500, "250-499",fact_orders[[#This Row],[Original Price]]&lt;1000,"500-999",fact_orders[[#This Row],[Original Price]]&lt;2000,"1000-1999",TRUE,"2000+")</f>
        <v>1000-1999</v>
      </c>
      <c r="Y3273" t="str" cm="1">
        <f t="array" ref="Y3273">_xlfn.IFS(fact_orders[[#This Row],[Discount%]]&lt;0.2,"10-19%",fact_orders[[#This Row],[Discount%]]&lt;0.3,"20-29%",fact_orders[[#This Row],[Discount%]]&lt;0.4,"30-39%",fact_orders[[#This Row],[Discount%]]&lt;0.5,"40-49%",TRUE,"50%+")</f>
        <v>40-49%</v>
      </c>
    </row>
    <row r="3274" spans="1:25" hidden="1" x14ac:dyDescent="0.3">
      <c r="A3274" t="s">
        <v>6690</v>
      </c>
      <c r="B3274" t="s">
        <v>3358</v>
      </c>
      <c r="C3274" t="s">
        <v>3092</v>
      </c>
      <c r="D3274" s="2">
        <v>44799</v>
      </c>
      <c r="E3274">
        <v>1529</v>
      </c>
      <c r="F3274" s="4">
        <v>0.4</v>
      </c>
      <c r="G3274" t="s">
        <v>2779</v>
      </c>
      <c r="H3274" t="s">
        <v>3078</v>
      </c>
      <c r="I3274" t="s">
        <v>3079</v>
      </c>
      <c r="J3274" t="s">
        <v>3089</v>
      </c>
      <c r="K3274" t="s">
        <v>3087</v>
      </c>
      <c r="L3274" t="s">
        <v>12</v>
      </c>
      <c r="M3274">
        <v>4</v>
      </c>
      <c r="N3274">
        <v>21</v>
      </c>
      <c r="O3274" t="s">
        <v>3359</v>
      </c>
      <c r="P3274" t="s">
        <v>3349</v>
      </c>
      <c r="Q3274" s="7">
        <f>fact_orders[[#This Row],[Original Price]]*(1-fact_orders[[#This Row],[Discount%]])</f>
        <v>917.4</v>
      </c>
      <c r="R3274">
        <f>fact_orders[[#This Row],[Original Price]]*fact_orders[[#This Row],[Discount%]]</f>
        <v>611.6</v>
      </c>
      <c r="S3274">
        <f>YEAR(fact_orders[[#This Row],[Date]])</f>
        <v>2022</v>
      </c>
      <c r="T3274">
        <f>MONTH(fact_orders[[#This Row],[Date]])</f>
        <v>8</v>
      </c>
      <c r="U3274" t="str">
        <f>TEXT(fact_orders[[#This Row],[Date]],"mmm-yyyy")</f>
        <v>Aug-2022</v>
      </c>
      <c r="V3274" t="str">
        <f>"Q"&amp;ROUNDUP(MONTH(fact_orders[[#This Row],[Date]])/3,0)</f>
        <v>Q3</v>
      </c>
      <c r="W3274" t="str" cm="1">
        <f t="array" ref="W3274">_xlfn.IFS(
fact_orders[[#This Row],[dim_customers.Customer Age]]&lt;=25,"18-25",
fact_orders[[#This Row],[dim_customers.Customer Age]]&lt;=35,"26-35",
fact_orders[[#This Row],[dim_customers.Customer Age]]&lt;=45,"36-45",
fact_orders[[#This Row],[dim_customers.Customer Age]]&lt;=55,"46-55",
TRUE,"56+"
)</f>
        <v>18-25</v>
      </c>
      <c r="X3274" t="str" cm="1">
        <f t="array" ref="X3274">_xlfn.IFS(fact_orders[[#This Row],[Original Price]]&lt;250,"Under 250", fact_orders[[#This Row],[Original Price]]&lt;500, "250-499",fact_orders[[#This Row],[Original Price]]&lt;1000,"500-999",fact_orders[[#This Row],[Original Price]]&lt;2000,"1000-1999",TRUE,"2000+")</f>
        <v>1000-1999</v>
      </c>
      <c r="Y3274" t="str" cm="1">
        <f t="array" ref="Y3274">_xlfn.IFS(fact_orders[[#This Row],[Discount%]]&lt;0.2,"10-19%",fact_orders[[#This Row],[Discount%]]&lt;0.3,"20-29%",fact_orders[[#This Row],[Discount%]]&lt;0.4,"30-39%",fact_orders[[#This Row],[Discount%]]&lt;0.5,"40-49%",TRUE,"50%+")</f>
        <v>40-49%</v>
      </c>
    </row>
    <row r="3275" spans="1:25" hidden="1" x14ac:dyDescent="0.3">
      <c r="A3275" t="s">
        <v>6691</v>
      </c>
      <c r="B3275" t="s">
        <v>3360</v>
      </c>
      <c r="C3275" t="s">
        <v>3093</v>
      </c>
      <c r="D3275" s="2">
        <v>44554</v>
      </c>
      <c r="E3275">
        <v>1702</v>
      </c>
      <c r="F3275" s="4">
        <v>0.4</v>
      </c>
      <c r="G3275" t="s">
        <v>2779</v>
      </c>
      <c r="H3275" t="s">
        <v>3078</v>
      </c>
      <c r="I3275" t="s">
        <v>3079</v>
      </c>
      <c r="J3275" t="s">
        <v>3089</v>
      </c>
      <c r="K3275" t="s">
        <v>3087</v>
      </c>
      <c r="L3275" t="s">
        <v>12</v>
      </c>
      <c r="M3275">
        <v>2</v>
      </c>
      <c r="N3275">
        <v>22</v>
      </c>
      <c r="O3275" t="s">
        <v>3359</v>
      </c>
      <c r="P3275" t="s">
        <v>3349</v>
      </c>
      <c r="Q3275" s="7">
        <f>fact_orders[[#This Row],[Original Price]]*(1-fact_orders[[#This Row],[Discount%]])</f>
        <v>1021.1999999999999</v>
      </c>
      <c r="R3275">
        <f>fact_orders[[#This Row],[Original Price]]*fact_orders[[#This Row],[Discount%]]</f>
        <v>680.80000000000007</v>
      </c>
      <c r="S3275">
        <f>YEAR(fact_orders[[#This Row],[Date]])</f>
        <v>2021</v>
      </c>
      <c r="T3275">
        <f>MONTH(fact_orders[[#This Row],[Date]])</f>
        <v>12</v>
      </c>
      <c r="U3275" t="str">
        <f>TEXT(fact_orders[[#This Row],[Date]],"mmm-yyyy")</f>
        <v>Dec-2021</v>
      </c>
      <c r="V3275" t="str">
        <f>"Q"&amp;ROUNDUP(MONTH(fact_orders[[#This Row],[Date]])/3,0)</f>
        <v>Q4</v>
      </c>
      <c r="W3275" t="str" cm="1">
        <f t="array" ref="W3275">_xlfn.IFS(
fact_orders[[#This Row],[dim_customers.Customer Age]]&lt;=25,"18-25",
fact_orders[[#This Row],[dim_customers.Customer Age]]&lt;=35,"26-35",
fact_orders[[#This Row],[dim_customers.Customer Age]]&lt;=45,"36-45",
fact_orders[[#This Row],[dim_customers.Customer Age]]&lt;=55,"46-55",
TRUE,"56+"
)</f>
        <v>18-25</v>
      </c>
      <c r="X3275" t="str" cm="1">
        <f t="array" ref="X3275">_xlfn.IFS(fact_orders[[#This Row],[Original Price]]&lt;250,"Under 250", fact_orders[[#This Row],[Original Price]]&lt;500, "250-499",fact_orders[[#This Row],[Original Price]]&lt;1000,"500-999",fact_orders[[#This Row],[Original Price]]&lt;2000,"1000-1999",TRUE,"2000+")</f>
        <v>1000-1999</v>
      </c>
      <c r="Y3275" t="str" cm="1">
        <f t="array" ref="Y3275">_xlfn.IFS(fact_orders[[#This Row],[Discount%]]&lt;0.2,"10-19%",fact_orders[[#This Row],[Discount%]]&lt;0.3,"20-29%",fact_orders[[#This Row],[Discount%]]&lt;0.4,"30-39%",fact_orders[[#This Row],[Discount%]]&lt;0.5,"40-49%",TRUE,"50%+")</f>
        <v>40-49%</v>
      </c>
    </row>
    <row r="3276" spans="1:25" hidden="1" x14ac:dyDescent="0.3">
      <c r="A3276" t="s">
        <v>6692</v>
      </c>
      <c r="B3276" t="s">
        <v>3361</v>
      </c>
      <c r="C3276" t="s">
        <v>3094</v>
      </c>
      <c r="D3276" s="2">
        <v>44699</v>
      </c>
      <c r="E3276">
        <v>923</v>
      </c>
      <c r="F3276" s="4">
        <v>0.45</v>
      </c>
      <c r="G3276" t="s">
        <v>2779</v>
      </c>
      <c r="H3276" t="s">
        <v>3078</v>
      </c>
      <c r="I3276" t="s">
        <v>3079</v>
      </c>
      <c r="J3276" t="s">
        <v>3089</v>
      </c>
      <c r="K3276" t="s">
        <v>3095</v>
      </c>
      <c r="L3276" t="s">
        <v>12</v>
      </c>
      <c r="M3276">
        <v>5</v>
      </c>
      <c r="N3276">
        <v>16</v>
      </c>
      <c r="O3276" t="s">
        <v>3362</v>
      </c>
      <c r="P3276" t="s">
        <v>3363</v>
      </c>
      <c r="Q3276" s="7">
        <f>fact_orders[[#This Row],[Original Price]]*(1-fact_orders[[#This Row],[Discount%]])</f>
        <v>507.65000000000003</v>
      </c>
      <c r="R3276">
        <f>fact_orders[[#This Row],[Original Price]]*fact_orders[[#This Row],[Discount%]]</f>
        <v>415.35</v>
      </c>
      <c r="S3276">
        <f>YEAR(fact_orders[[#This Row],[Date]])</f>
        <v>2022</v>
      </c>
      <c r="T3276">
        <f>MONTH(fact_orders[[#This Row],[Date]])</f>
        <v>5</v>
      </c>
      <c r="U3276" t="str">
        <f>TEXT(fact_orders[[#This Row],[Date]],"mmm-yyyy")</f>
        <v>May-2022</v>
      </c>
      <c r="V3276" t="str">
        <f>"Q"&amp;ROUNDUP(MONTH(fact_orders[[#This Row],[Date]])/3,0)</f>
        <v>Q2</v>
      </c>
      <c r="W3276" t="str" cm="1">
        <f t="array" ref="W3276">_xlfn.IFS(
fact_orders[[#This Row],[dim_customers.Customer Age]]&lt;=25,"18-25",
fact_orders[[#This Row],[dim_customers.Customer Age]]&lt;=35,"26-35",
fact_orders[[#This Row],[dim_customers.Customer Age]]&lt;=45,"36-45",
fact_orders[[#This Row],[dim_customers.Customer Age]]&lt;=55,"46-55",
TRUE,"56+"
)</f>
        <v>18-25</v>
      </c>
      <c r="X3276" t="str" cm="1">
        <f t="array" ref="X3276">_xlfn.IFS(fact_orders[[#This Row],[Original Price]]&lt;250,"Under 250", fact_orders[[#This Row],[Original Price]]&lt;500, "250-499",fact_orders[[#This Row],[Original Price]]&lt;1000,"500-999",fact_orders[[#This Row],[Original Price]]&lt;2000,"1000-1999",TRUE,"2000+")</f>
        <v>500-999</v>
      </c>
      <c r="Y3276" t="str" cm="1">
        <f t="array" ref="Y3276">_xlfn.IFS(fact_orders[[#This Row],[Discount%]]&lt;0.2,"10-19%",fact_orders[[#This Row],[Discount%]]&lt;0.3,"20-29%",fact_orders[[#This Row],[Discount%]]&lt;0.4,"30-39%",fact_orders[[#This Row],[Discount%]]&lt;0.5,"40-49%",TRUE,"50%+")</f>
        <v>40-49%</v>
      </c>
    </row>
    <row r="3277" spans="1:25" hidden="1" x14ac:dyDescent="0.3">
      <c r="A3277" t="s">
        <v>6693</v>
      </c>
      <c r="B3277" t="s">
        <v>3364</v>
      </c>
      <c r="C3277" t="s">
        <v>3096</v>
      </c>
      <c r="D3277" s="2">
        <v>44263</v>
      </c>
      <c r="E3277">
        <v>1002</v>
      </c>
      <c r="F3277" s="4">
        <v>0.45</v>
      </c>
      <c r="G3277" t="s">
        <v>2779</v>
      </c>
      <c r="H3277" t="s">
        <v>3078</v>
      </c>
      <c r="I3277" t="s">
        <v>3079</v>
      </c>
      <c r="J3277" t="s">
        <v>3089</v>
      </c>
      <c r="K3277" t="s">
        <v>3095</v>
      </c>
      <c r="L3277" t="s">
        <v>12</v>
      </c>
      <c r="M3277">
        <v>5</v>
      </c>
      <c r="N3277">
        <v>17</v>
      </c>
      <c r="O3277" t="s">
        <v>3362</v>
      </c>
      <c r="P3277" t="s">
        <v>3363</v>
      </c>
      <c r="Q3277" s="7">
        <f>fact_orders[[#This Row],[Original Price]]*(1-fact_orders[[#This Row],[Discount%]])</f>
        <v>551.1</v>
      </c>
      <c r="R3277">
        <f>fact_orders[[#This Row],[Original Price]]*fact_orders[[#This Row],[Discount%]]</f>
        <v>450.90000000000003</v>
      </c>
      <c r="S3277">
        <f>YEAR(fact_orders[[#This Row],[Date]])</f>
        <v>2021</v>
      </c>
      <c r="T3277">
        <f>MONTH(fact_orders[[#This Row],[Date]])</f>
        <v>3</v>
      </c>
      <c r="U3277" t="str">
        <f>TEXT(fact_orders[[#This Row],[Date]],"mmm-yyyy")</f>
        <v>Mar-2021</v>
      </c>
      <c r="V3277" t="str">
        <f>"Q"&amp;ROUNDUP(MONTH(fact_orders[[#This Row],[Date]])/3,0)</f>
        <v>Q1</v>
      </c>
      <c r="W3277" t="str" cm="1">
        <f t="array" ref="W3277">_xlfn.IFS(
fact_orders[[#This Row],[dim_customers.Customer Age]]&lt;=25,"18-25",
fact_orders[[#This Row],[dim_customers.Customer Age]]&lt;=35,"26-35",
fact_orders[[#This Row],[dim_customers.Customer Age]]&lt;=45,"36-45",
fact_orders[[#This Row],[dim_customers.Customer Age]]&lt;=55,"46-55",
TRUE,"56+"
)</f>
        <v>18-25</v>
      </c>
      <c r="X3277" t="str" cm="1">
        <f t="array" ref="X3277">_xlfn.IFS(fact_orders[[#This Row],[Original Price]]&lt;250,"Under 250", fact_orders[[#This Row],[Original Price]]&lt;500, "250-499",fact_orders[[#This Row],[Original Price]]&lt;1000,"500-999",fact_orders[[#This Row],[Original Price]]&lt;2000,"1000-1999",TRUE,"2000+")</f>
        <v>1000-1999</v>
      </c>
      <c r="Y3277" t="str" cm="1">
        <f t="array" ref="Y3277">_xlfn.IFS(fact_orders[[#This Row],[Discount%]]&lt;0.2,"10-19%",fact_orders[[#This Row],[Discount%]]&lt;0.3,"20-29%",fact_orders[[#This Row],[Discount%]]&lt;0.4,"30-39%",fact_orders[[#This Row],[Discount%]]&lt;0.5,"40-49%",TRUE,"50%+")</f>
        <v>40-49%</v>
      </c>
    </row>
    <row r="3278" spans="1:25" hidden="1" x14ac:dyDescent="0.3">
      <c r="A3278" t="s">
        <v>6694</v>
      </c>
      <c r="B3278" t="s">
        <v>3365</v>
      </c>
      <c r="C3278" t="s">
        <v>3097</v>
      </c>
      <c r="D3278" s="2">
        <v>44471</v>
      </c>
      <c r="E3278">
        <v>1930</v>
      </c>
      <c r="F3278" s="4">
        <v>0.45</v>
      </c>
      <c r="G3278" t="s">
        <v>2779</v>
      </c>
      <c r="H3278" t="s">
        <v>3078</v>
      </c>
      <c r="I3278" t="s">
        <v>3079</v>
      </c>
      <c r="J3278" t="s">
        <v>3089</v>
      </c>
      <c r="K3278" t="s">
        <v>3095</v>
      </c>
      <c r="L3278" t="s">
        <v>16</v>
      </c>
      <c r="M3278">
        <v>4</v>
      </c>
      <c r="N3278">
        <v>18</v>
      </c>
      <c r="O3278" t="s">
        <v>3362</v>
      </c>
      <c r="P3278" t="s">
        <v>3363</v>
      </c>
      <c r="Q3278" s="7">
        <f>fact_orders[[#This Row],[Original Price]]*(1-fact_orders[[#This Row],[Discount%]])</f>
        <v>1061.5</v>
      </c>
      <c r="R3278">
        <f>fact_orders[[#This Row],[Original Price]]*fact_orders[[#This Row],[Discount%]]</f>
        <v>868.5</v>
      </c>
      <c r="S3278">
        <f>YEAR(fact_orders[[#This Row],[Date]])</f>
        <v>2021</v>
      </c>
      <c r="T3278">
        <f>MONTH(fact_orders[[#This Row],[Date]])</f>
        <v>10</v>
      </c>
      <c r="U3278" t="str">
        <f>TEXT(fact_orders[[#This Row],[Date]],"mmm-yyyy")</f>
        <v>Oct-2021</v>
      </c>
      <c r="V3278" t="str">
        <f>"Q"&amp;ROUNDUP(MONTH(fact_orders[[#This Row],[Date]])/3,0)</f>
        <v>Q4</v>
      </c>
      <c r="W3278" t="str" cm="1">
        <f t="array" ref="W3278">_xlfn.IFS(
fact_orders[[#This Row],[dim_customers.Customer Age]]&lt;=25,"18-25",
fact_orders[[#This Row],[dim_customers.Customer Age]]&lt;=35,"26-35",
fact_orders[[#This Row],[dim_customers.Customer Age]]&lt;=45,"36-45",
fact_orders[[#This Row],[dim_customers.Customer Age]]&lt;=55,"46-55",
TRUE,"56+"
)</f>
        <v>18-25</v>
      </c>
      <c r="X3278" t="str" cm="1">
        <f t="array" ref="X3278">_xlfn.IFS(fact_orders[[#This Row],[Original Price]]&lt;250,"Under 250", fact_orders[[#This Row],[Original Price]]&lt;500, "250-499",fact_orders[[#This Row],[Original Price]]&lt;1000,"500-999",fact_orders[[#This Row],[Original Price]]&lt;2000,"1000-1999",TRUE,"2000+")</f>
        <v>1000-1999</v>
      </c>
      <c r="Y3278" t="str" cm="1">
        <f t="array" ref="Y3278">_xlfn.IFS(fact_orders[[#This Row],[Discount%]]&lt;0.2,"10-19%",fact_orders[[#This Row],[Discount%]]&lt;0.3,"20-29%",fact_orders[[#This Row],[Discount%]]&lt;0.4,"30-39%",fact_orders[[#This Row],[Discount%]]&lt;0.5,"40-49%",TRUE,"50%+")</f>
        <v>40-49%</v>
      </c>
    </row>
    <row r="3279" spans="1:25" hidden="1" x14ac:dyDescent="0.3">
      <c r="A3279" t="s">
        <v>6695</v>
      </c>
      <c r="B3279" t="s">
        <v>3366</v>
      </c>
      <c r="C3279" t="s">
        <v>3098</v>
      </c>
      <c r="D3279" s="2">
        <v>44397</v>
      </c>
      <c r="E3279">
        <v>1144</v>
      </c>
      <c r="F3279" s="4">
        <v>0.47</v>
      </c>
      <c r="G3279" t="s">
        <v>2779</v>
      </c>
      <c r="H3279" t="s">
        <v>3078</v>
      </c>
      <c r="I3279" t="s">
        <v>3079</v>
      </c>
      <c r="J3279" t="s">
        <v>3089</v>
      </c>
      <c r="K3279" t="s">
        <v>3095</v>
      </c>
      <c r="L3279" t="s">
        <v>16</v>
      </c>
      <c r="M3279">
        <v>4</v>
      </c>
      <c r="N3279">
        <v>19</v>
      </c>
      <c r="O3279" t="s">
        <v>3362</v>
      </c>
      <c r="P3279" t="s">
        <v>3363</v>
      </c>
      <c r="Q3279" s="7">
        <f>fact_orders[[#This Row],[Original Price]]*(1-fact_orders[[#This Row],[Discount%]])</f>
        <v>606.32000000000005</v>
      </c>
      <c r="R3279">
        <f>fact_orders[[#This Row],[Original Price]]*fact_orders[[#This Row],[Discount%]]</f>
        <v>537.67999999999995</v>
      </c>
      <c r="S3279">
        <f>YEAR(fact_orders[[#This Row],[Date]])</f>
        <v>2021</v>
      </c>
      <c r="T3279">
        <f>MONTH(fact_orders[[#This Row],[Date]])</f>
        <v>7</v>
      </c>
      <c r="U3279" t="str">
        <f>TEXT(fact_orders[[#This Row],[Date]],"mmm-yyyy")</f>
        <v>Jul-2021</v>
      </c>
      <c r="V3279" t="str">
        <f>"Q"&amp;ROUNDUP(MONTH(fact_orders[[#This Row],[Date]])/3,0)</f>
        <v>Q3</v>
      </c>
      <c r="W3279" t="str" cm="1">
        <f t="array" ref="W3279">_xlfn.IFS(
fact_orders[[#This Row],[dim_customers.Customer Age]]&lt;=25,"18-25",
fact_orders[[#This Row],[dim_customers.Customer Age]]&lt;=35,"26-35",
fact_orders[[#This Row],[dim_customers.Customer Age]]&lt;=45,"36-45",
fact_orders[[#This Row],[dim_customers.Customer Age]]&lt;=55,"46-55",
TRUE,"56+"
)</f>
        <v>18-25</v>
      </c>
      <c r="X3279" t="str" cm="1">
        <f t="array" ref="X3279">_xlfn.IFS(fact_orders[[#This Row],[Original Price]]&lt;250,"Under 250", fact_orders[[#This Row],[Original Price]]&lt;500, "250-499",fact_orders[[#This Row],[Original Price]]&lt;1000,"500-999",fact_orders[[#This Row],[Original Price]]&lt;2000,"1000-1999",TRUE,"2000+")</f>
        <v>1000-1999</v>
      </c>
      <c r="Y3279" t="str" cm="1">
        <f t="array" ref="Y3279">_xlfn.IFS(fact_orders[[#This Row],[Discount%]]&lt;0.2,"10-19%",fact_orders[[#This Row],[Discount%]]&lt;0.3,"20-29%",fact_orders[[#This Row],[Discount%]]&lt;0.4,"30-39%",fact_orders[[#This Row],[Discount%]]&lt;0.5,"40-49%",TRUE,"50%+")</f>
        <v>40-49%</v>
      </c>
    </row>
    <row r="3280" spans="1:25" hidden="1" x14ac:dyDescent="0.3">
      <c r="A3280" t="s">
        <v>6696</v>
      </c>
      <c r="B3280" t="s">
        <v>3367</v>
      </c>
      <c r="C3280" t="s">
        <v>3099</v>
      </c>
      <c r="D3280" s="2">
        <v>44797</v>
      </c>
      <c r="E3280">
        <v>935</v>
      </c>
      <c r="F3280" s="4">
        <v>0.47</v>
      </c>
      <c r="G3280" t="s">
        <v>2779</v>
      </c>
      <c r="H3280" t="s">
        <v>3078</v>
      </c>
      <c r="I3280" t="s">
        <v>3079</v>
      </c>
      <c r="J3280" t="s">
        <v>3089</v>
      </c>
      <c r="K3280" t="s">
        <v>3095</v>
      </c>
      <c r="L3280" t="s">
        <v>16</v>
      </c>
      <c r="M3280">
        <v>4</v>
      </c>
      <c r="N3280">
        <v>20</v>
      </c>
      <c r="O3280" t="s">
        <v>3368</v>
      </c>
      <c r="P3280" t="s">
        <v>3363</v>
      </c>
      <c r="Q3280" s="7">
        <f>fact_orders[[#This Row],[Original Price]]*(1-fact_orders[[#This Row],[Discount%]])</f>
        <v>495.55</v>
      </c>
      <c r="R3280">
        <f>fact_orders[[#This Row],[Original Price]]*fact_orders[[#This Row],[Discount%]]</f>
        <v>439.45</v>
      </c>
      <c r="S3280">
        <f>YEAR(fact_orders[[#This Row],[Date]])</f>
        <v>2022</v>
      </c>
      <c r="T3280">
        <f>MONTH(fact_orders[[#This Row],[Date]])</f>
        <v>8</v>
      </c>
      <c r="U3280" t="str">
        <f>TEXT(fact_orders[[#This Row],[Date]],"mmm-yyyy")</f>
        <v>Aug-2022</v>
      </c>
      <c r="V3280" t="str">
        <f>"Q"&amp;ROUNDUP(MONTH(fact_orders[[#This Row],[Date]])/3,0)</f>
        <v>Q3</v>
      </c>
      <c r="W3280" t="str" cm="1">
        <f t="array" ref="W3280">_xlfn.IFS(
fact_orders[[#This Row],[dim_customers.Customer Age]]&lt;=25,"18-25",
fact_orders[[#This Row],[dim_customers.Customer Age]]&lt;=35,"26-35",
fact_orders[[#This Row],[dim_customers.Customer Age]]&lt;=45,"36-45",
fact_orders[[#This Row],[dim_customers.Customer Age]]&lt;=55,"46-55",
TRUE,"56+"
)</f>
        <v>18-25</v>
      </c>
      <c r="X3280" t="str" cm="1">
        <f t="array" ref="X3280">_xlfn.IFS(fact_orders[[#This Row],[Original Price]]&lt;250,"Under 250", fact_orders[[#This Row],[Original Price]]&lt;500, "250-499",fact_orders[[#This Row],[Original Price]]&lt;1000,"500-999",fact_orders[[#This Row],[Original Price]]&lt;2000,"1000-1999",TRUE,"2000+")</f>
        <v>500-999</v>
      </c>
      <c r="Y3280" t="str" cm="1">
        <f t="array" ref="Y3280">_xlfn.IFS(fact_orders[[#This Row],[Discount%]]&lt;0.2,"10-19%",fact_orders[[#This Row],[Discount%]]&lt;0.3,"20-29%",fact_orders[[#This Row],[Discount%]]&lt;0.4,"30-39%",fact_orders[[#This Row],[Discount%]]&lt;0.5,"40-49%",TRUE,"50%+")</f>
        <v>40-49%</v>
      </c>
    </row>
    <row r="3281" spans="1:25" hidden="1" x14ac:dyDescent="0.3">
      <c r="A3281" t="s">
        <v>6697</v>
      </c>
      <c r="B3281" t="s">
        <v>3369</v>
      </c>
      <c r="C3281" t="s">
        <v>3100</v>
      </c>
      <c r="D3281" s="2">
        <v>44275</v>
      </c>
      <c r="E3281">
        <v>1280</v>
      </c>
      <c r="F3281" s="4">
        <v>0.46</v>
      </c>
      <c r="G3281" t="s">
        <v>2779</v>
      </c>
      <c r="H3281" t="s">
        <v>3078</v>
      </c>
      <c r="I3281" t="s">
        <v>3079</v>
      </c>
      <c r="J3281" t="s">
        <v>3089</v>
      </c>
      <c r="K3281" t="s">
        <v>3095</v>
      </c>
      <c r="L3281" t="s">
        <v>16</v>
      </c>
      <c r="M3281">
        <v>3</v>
      </c>
      <c r="N3281">
        <v>21</v>
      </c>
      <c r="O3281" t="s">
        <v>3368</v>
      </c>
      <c r="P3281" t="s">
        <v>3363</v>
      </c>
      <c r="Q3281" s="7">
        <f>fact_orders[[#This Row],[Original Price]]*(1-fact_orders[[#This Row],[Discount%]])</f>
        <v>691.2</v>
      </c>
      <c r="R3281">
        <f>fact_orders[[#This Row],[Original Price]]*fact_orders[[#This Row],[Discount%]]</f>
        <v>588.80000000000007</v>
      </c>
      <c r="S3281">
        <f>YEAR(fact_orders[[#This Row],[Date]])</f>
        <v>2021</v>
      </c>
      <c r="T3281">
        <f>MONTH(fact_orders[[#This Row],[Date]])</f>
        <v>3</v>
      </c>
      <c r="U3281" t="str">
        <f>TEXT(fact_orders[[#This Row],[Date]],"mmm-yyyy")</f>
        <v>Mar-2021</v>
      </c>
      <c r="V3281" t="str">
        <f>"Q"&amp;ROUNDUP(MONTH(fact_orders[[#This Row],[Date]])/3,0)</f>
        <v>Q1</v>
      </c>
      <c r="W3281" t="str" cm="1">
        <f t="array" ref="W3281">_xlfn.IFS(
fact_orders[[#This Row],[dim_customers.Customer Age]]&lt;=25,"18-25",
fact_orders[[#This Row],[dim_customers.Customer Age]]&lt;=35,"26-35",
fact_orders[[#This Row],[dim_customers.Customer Age]]&lt;=45,"36-45",
fact_orders[[#This Row],[dim_customers.Customer Age]]&lt;=55,"46-55",
TRUE,"56+"
)</f>
        <v>18-25</v>
      </c>
      <c r="X3281" t="str" cm="1">
        <f t="array" ref="X3281">_xlfn.IFS(fact_orders[[#This Row],[Original Price]]&lt;250,"Under 250", fact_orders[[#This Row],[Original Price]]&lt;500, "250-499",fact_orders[[#This Row],[Original Price]]&lt;1000,"500-999",fact_orders[[#This Row],[Original Price]]&lt;2000,"1000-1999",TRUE,"2000+")</f>
        <v>1000-1999</v>
      </c>
      <c r="Y3281" t="str" cm="1">
        <f t="array" ref="Y3281">_xlfn.IFS(fact_orders[[#This Row],[Discount%]]&lt;0.2,"10-19%",fact_orders[[#This Row],[Discount%]]&lt;0.3,"20-29%",fact_orders[[#This Row],[Discount%]]&lt;0.4,"30-39%",fact_orders[[#This Row],[Discount%]]&lt;0.5,"40-49%",TRUE,"50%+")</f>
        <v>40-49%</v>
      </c>
    </row>
    <row r="3282" spans="1:25" hidden="1" x14ac:dyDescent="0.3">
      <c r="A3282" t="s">
        <v>6698</v>
      </c>
      <c r="B3282" t="s">
        <v>3370</v>
      </c>
      <c r="C3282" t="s">
        <v>3101</v>
      </c>
      <c r="D3282" s="2">
        <v>44446</v>
      </c>
      <c r="E3282">
        <v>1807</v>
      </c>
      <c r="F3282" s="4">
        <v>0.46</v>
      </c>
      <c r="G3282" t="s">
        <v>2779</v>
      </c>
      <c r="H3282" t="s">
        <v>3078</v>
      </c>
      <c r="I3282" t="s">
        <v>3079</v>
      </c>
      <c r="J3282" t="s">
        <v>3089</v>
      </c>
      <c r="K3282" t="s">
        <v>3095</v>
      </c>
      <c r="L3282" t="s">
        <v>16</v>
      </c>
      <c r="M3282">
        <v>5</v>
      </c>
      <c r="N3282">
        <v>22</v>
      </c>
      <c r="O3282" t="s">
        <v>3368</v>
      </c>
      <c r="P3282" t="s">
        <v>3363</v>
      </c>
      <c r="Q3282" s="7">
        <f>fact_orders[[#This Row],[Original Price]]*(1-fact_orders[[#This Row],[Discount%]])</f>
        <v>975.78000000000009</v>
      </c>
      <c r="R3282">
        <f>fact_orders[[#This Row],[Original Price]]*fact_orders[[#This Row],[Discount%]]</f>
        <v>831.22</v>
      </c>
      <c r="S3282">
        <f>YEAR(fact_orders[[#This Row],[Date]])</f>
        <v>2021</v>
      </c>
      <c r="T3282">
        <f>MONTH(fact_orders[[#This Row],[Date]])</f>
        <v>9</v>
      </c>
      <c r="U3282" t="str">
        <f>TEXT(fact_orders[[#This Row],[Date]],"mmm-yyyy")</f>
        <v>Sep-2021</v>
      </c>
      <c r="V3282" t="str">
        <f>"Q"&amp;ROUNDUP(MONTH(fact_orders[[#This Row],[Date]])/3,0)</f>
        <v>Q3</v>
      </c>
      <c r="W3282" t="str" cm="1">
        <f t="array" ref="W3282">_xlfn.IFS(
fact_orders[[#This Row],[dim_customers.Customer Age]]&lt;=25,"18-25",
fact_orders[[#This Row],[dim_customers.Customer Age]]&lt;=35,"26-35",
fact_orders[[#This Row],[dim_customers.Customer Age]]&lt;=45,"36-45",
fact_orders[[#This Row],[dim_customers.Customer Age]]&lt;=55,"46-55",
TRUE,"56+"
)</f>
        <v>18-25</v>
      </c>
      <c r="X3282" t="str" cm="1">
        <f t="array" ref="X3282">_xlfn.IFS(fact_orders[[#This Row],[Original Price]]&lt;250,"Under 250", fact_orders[[#This Row],[Original Price]]&lt;500, "250-499",fact_orders[[#This Row],[Original Price]]&lt;1000,"500-999",fact_orders[[#This Row],[Original Price]]&lt;2000,"1000-1999",TRUE,"2000+")</f>
        <v>1000-1999</v>
      </c>
      <c r="Y3282" t="str" cm="1">
        <f t="array" ref="Y3282">_xlfn.IFS(fact_orders[[#This Row],[Discount%]]&lt;0.2,"10-19%",fact_orders[[#This Row],[Discount%]]&lt;0.3,"20-29%",fact_orders[[#This Row],[Discount%]]&lt;0.4,"30-39%",fact_orders[[#This Row],[Discount%]]&lt;0.5,"40-49%",TRUE,"50%+")</f>
        <v>40-49%</v>
      </c>
    </row>
    <row r="3283" spans="1:25" hidden="1" x14ac:dyDescent="0.3">
      <c r="A3283" t="s">
        <v>6699</v>
      </c>
      <c r="B3283" t="s">
        <v>3371</v>
      </c>
      <c r="C3283" t="s">
        <v>3102</v>
      </c>
      <c r="D3283" s="2">
        <v>44343</v>
      </c>
      <c r="E3283">
        <v>1815</v>
      </c>
      <c r="F3283" s="4">
        <v>0.46</v>
      </c>
      <c r="G3283" t="s">
        <v>2779</v>
      </c>
      <c r="H3283" t="s">
        <v>3078</v>
      </c>
      <c r="I3283" t="s">
        <v>3079</v>
      </c>
      <c r="J3283" t="s">
        <v>3089</v>
      </c>
      <c r="K3283" t="s">
        <v>3103</v>
      </c>
      <c r="L3283" t="s">
        <v>16</v>
      </c>
      <c r="M3283">
        <v>4</v>
      </c>
      <c r="N3283">
        <v>23</v>
      </c>
      <c r="O3283" t="s">
        <v>3368</v>
      </c>
      <c r="P3283" t="s">
        <v>3363</v>
      </c>
      <c r="Q3283" s="7">
        <f>fact_orders[[#This Row],[Original Price]]*(1-fact_orders[[#This Row],[Discount%]])</f>
        <v>980.1</v>
      </c>
      <c r="R3283">
        <f>fact_orders[[#This Row],[Original Price]]*fact_orders[[#This Row],[Discount%]]</f>
        <v>834.90000000000009</v>
      </c>
      <c r="S3283">
        <f>YEAR(fact_orders[[#This Row],[Date]])</f>
        <v>2021</v>
      </c>
      <c r="T3283">
        <f>MONTH(fact_orders[[#This Row],[Date]])</f>
        <v>5</v>
      </c>
      <c r="U3283" t="str">
        <f>TEXT(fact_orders[[#This Row],[Date]],"mmm-yyyy")</f>
        <v>May-2021</v>
      </c>
      <c r="V3283" t="str">
        <f>"Q"&amp;ROUNDUP(MONTH(fact_orders[[#This Row],[Date]])/3,0)</f>
        <v>Q2</v>
      </c>
      <c r="W3283" t="str" cm="1">
        <f t="array" ref="W3283">_xlfn.IFS(
fact_orders[[#This Row],[dim_customers.Customer Age]]&lt;=25,"18-25",
fact_orders[[#This Row],[dim_customers.Customer Age]]&lt;=35,"26-35",
fact_orders[[#This Row],[dim_customers.Customer Age]]&lt;=45,"36-45",
fact_orders[[#This Row],[dim_customers.Customer Age]]&lt;=55,"46-55",
TRUE,"56+"
)</f>
        <v>18-25</v>
      </c>
      <c r="X3283" t="str" cm="1">
        <f t="array" ref="X3283">_xlfn.IFS(fact_orders[[#This Row],[Original Price]]&lt;250,"Under 250", fact_orders[[#This Row],[Original Price]]&lt;500, "250-499",fact_orders[[#This Row],[Original Price]]&lt;1000,"500-999",fact_orders[[#This Row],[Original Price]]&lt;2000,"1000-1999",TRUE,"2000+")</f>
        <v>1000-1999</v>
      </c>
      <c r="Y3283" t="str" cm="1">
        <f t="array" ref="Y3283">_xlfn.IFS(fact_orders[[#This Row],[Discount%]]&lt;0.2,"10-19%",fact_orders[[#This Row],[Discount%]]&lt;0.3,"20-29%",fact_orders[[#This Row],[Discount%]]&lt;0.4,"30-39%",fact_orders[[#This Row],[Discount%]]&lt;0.5,"40-49%",TRUE,"50%+")</f>
        <v>40-49%</v>
      </c>
    </row>
    <row r="3284" spans="1:25" hidden="1" x14ac:dyDescent="0.3">
      <c r="A3284" t="s">
        <v>6700</v>
      </c>
      <c r="B3284" t="s">
        <v>3372</v>
      </c>
      <c r="C3284" t="s">
        <v>3104</v>
      </c>
      <c r="D3284" s="2">
        <v>44340</v>
      </c>
      <c r="E3284">
        <v>1631</v>
      </c>
      <c r="F3284" s="4">
        <v>0.3</v>
      </c>
      <c r="G3284" t="s">
        <v>2779</v>
      </c>
      <c r="H3284" t="s">
        <v>3078</v>
      </c>
      <c r="I3284" t="s">
        <v>3079</v>
      </c>
      <c r="J3284" t="s">
        <v>364</v>
      </c>
      <c r="K3284" t="s">
        <v>3103</v>
      </c>
      <c r="L3284" t="s">
        <v>16</v>
      </c>
      <c r="M3284">
        <v>2</v>
      </c>
      <c r="N3284">
        <v>18</v>
      </c>
      <c r="O3284" t="s">
        <v>3373</v>
      </c>
      <c r="P3284" t="s">
        <v>3363</v>
      </c>
      <c r="Q3284" s="7">
        <f>fact_orders[[#This Row],[Original Price]]*(1-fact_orders[[#This Row],[Discount%]])</f>
        <v>1141.6999999999998</v>
      </c>
      <c r="R3284">
        <f>fact_orders[[#This Row],[Original Price]]*fact_orders[[#This Row],[Discount%]]</f>
        <v>489.29999999999995</v>
      </c>
      <c r="S3284">
        <f>YEAR(fact_orders[[#This Row],[Date]])</f>
        <v>2021</v>
      </c>
      <c r="T3284">
        <f>MONTH(fact_orders[[#This Row],[Date]])</f>
        <v>5</v>
      </c>
      <c r="U3284" t="str">
        <f>TEXT(fact_orders[[#This Row],[Date]],"mmm-yyyy")</f>
        <v>May-2021</v>
      </c>
      <c r="V3284" t="str">
        <f>"Q"&amp;ROUNDUP(MONTH(fact_orders[[#This Row],[Date]])/3,0)</f>
        <v>Q2</v>
      </c>
      <c r="W3284" t="str" cm="1">
        <f t="array" ref="W3284">_xlfn.IFS(
fact_orders[[#This Row],[dim_customers.Customer Age]]&lt;=25,"18-25",
fact_orders[[#This Row],[dim_customers.Customer Age]]&lt;=35,"26-35",
fact_orders[[#This Row],[dim_customers.Customer Age]]&lt;=45,"36-45",
fact_orders[[#This Row],[dim_customers.Customer Age]]&lt;=55,"46-55",
TRUE,"56+"
)</f>
        <v>18-25</v>
      </c>
      <c r="X3284" t="str" cm="1">
        <f t="array" ref="X3284">_xlfn.IFS(fact_orders[[#This Row],[Original Price]]&lt;250,"Under 250", fact_orders[[#This Row],[Original Price]]&lt;500, "250-499",fact_orders[[#This Row],[Original Price]]&lt;1000,"500-999",fact_orders[[#This Row],[Original Price]]&lt;2000,"1000-1999",TRUE,"2000+")</f>
        <v>1000-1999</v>
      </c>
      <c r="Y3284" t="str" cm="1">
        <f t="array" ref="Y3284">_xlfn.IFS(fact_orders[[#This Row],[Discount%]]&lt;0.2,"10-19%",fact_orders[[#This Row],[Discount%]]&lt;0.3,"20-29%",fact_orders[[#This Row],[Discount%]]&lt;0.4,"30-39%",fact_orders[[#This Row],[Discount%]]&lt;0.5,"40-49%",TRUE,"50%+")</f>
        <v>30-39%</v>
      </c>
    </row>
    <row r="3285" spans="1:25" hidden="1" x14ac:dyDescent="0.3">
      <c r="A3285" t="s">
        <v>6701</v>
      </c>
      <c r="B3285" t="s">
        <v>3374</v>
      </c>
      <c r="C3285" t="s">
        <v>3105</v>
      </c>
      <c r="D3285" s="2">
        <v>44211</v>
      </c>
      <c r="E3285">
        <v>1413</v>
      </c>
      <c r="F3285" s="4">
        <v>0.3</v>
      </c>
      <c r="G3285" t="s">
        <v>2779</v>
      </c>
      <c r="H3285" t="s">
        <v>3078</v>
      </c>
      <c r="I3285" t="s">
        <v>3079</v>
      </c>
      <c r="J3285" t="s">
        <v>364</v>
      </c>
      <c r="K3285" t="s">
        <v>3103</v>
      </c>
      <c r="L3285" t="s">
        <v>16</v>
      </c>
      <c r="M3285">
        <v>5</v>
      </c>
      <c r="N3285">
        <v>18</v>
      </c>
      <c r="O3285" t="s">
        <v>3373</v>
      </c>
      <c r="P3285" t="s">
        <v>3363</v>
      </c>
      <c r="Q3285" s="7">
        <f>fact_orders[[#This Row],[Original Price]]*(1-fact_orders[[#This Row],[Discount%]])</f>
        <v>989.09999999999991</v>
      </c>
      <c r="R3285">
        <f>fact_orders[[#This Row],[Original Price]]*fact_orders[[#This Row],[Discount%]]</f>
        <v>423.9</v>
      </c>
      <c r="S3285">
        <f>YEAR(fact_orders[[#This Row],[Date]])</f>
        <v>2021</v>
      </c>
      <c r="T3285">
        <f>MONTH(fact_orders[[#This Row],[Date]])</f>
        <v>1</v>
      </c>
      <c r="U3285" t="str">
        <f>TEXT(fact_orders[[#This Row],[Date]],"mmm-yyyy")</f>
        <v>Jan-2021</v>
      </c>
      <c r="V3285" t="str">
        <f>"Q"&amp;ROUNDUP(MONTH(fact_orders[[#This Row],[Date]])/3,0)</f>
        <v>Q1</v>
      </c>
      <c r="W3285" t="str" cm="1">
        <f t="array" ref="W3285">_xlfn.IFS(
fact_orders[[#This Row],[dim_customers.Customer Age]]&lt;=25,"18-25",
fact_orders[[#This Row],[dim_customers.Customer Age]]&lt;=35,"26-35",
fact_orders[[#This Row],[dim_customers.Customer Age]]&lt;=45,"36-45",
fact_orders[[#This Row],[dim_customers.Customer Age]]&lt;=55,"46-55",
TRUE,"56+"
)</f>
        <v>18-25</v>
      </c>
      <c r="X3285" t="str" cm="1">
        <f t="array" ref="X3285">_xlfn.IFS(fact_orders[[#This Row],[Original Price]]&lt;250,"Under 250", fact_orders[[#This Row],[Original Price]]&lt;500, "250-499",fact_orders[[#This Row],[Original Price]]&lt;1000,"500-999",fact_orders[[#This Row],[Original Price]]&lt;2000,"1000-1999",TRUE,"2000+")</f>
        <v>1000-1999</v>
      </c>
      <c r="Y3285" t="str" cm="1">
        <f t="array" ref="Y3285">_xlfn.IFS(fact_orders[[#This Row],[Discount%]]&lt;0.2,"10-19%",fact_orders[[#This Row],[Discount%]]&lt;0.3,"20-29%",fact_orders[[#This Row],[Discount%]]&lt;0.4,"30-39%",fact_orders[[#This Row],[Discount%]]&lt;0.5,"40-49%",TRUE,"50%+")</f>
        <v>30-39%</v>
      </c>
    </row>
    <row r="3286" spans="1:25" hidden="1" x14ac:dyDescent="0.3">
      <c r="A3286" t="s">
        <v>6702</v>
      </c>
      <c r="B3286" t="s">
        <v>3375</v>
      </c>
      <c r="C3286" t="s">
        <v>3106</v>
      </c>
      <c r="D3286" s="2">
        <v>44465</v>
      </c>
      <c r="E3286">
        <v>1292</v>
      </c>
      <c r="F3286" s="4">
        <v>0.3</v>
      </c>
      <c r="G3286" t="s">
        <v>2779</v>
      </c>
      <c r="H3286" t="s">
        <v>3078</v>
      </c>
      <c r="I3286" t="s">
        <v>3079</v>
      </c>
      <c r="J3286" t="s">
        <v>364</v>
      </c>
      <c r="K3286" t="s">
        <v>3103</v>
      </c>
      <c r="L3286" t="s">
        <v>16</v>
      </c>
      <c r="M3286">
        <v>5</v>
      </c>
      <c r="N3286">
        <v>18</v>
      </c>
      <c r="O3286" t="s">
        <v>3373</v>
      </c>
      <c r="P3286" t="s">
        <v>3363</v>
      </c>
      <c r="Q3286" s="7">
        <f>fact_orders[[#This Row],[Original Price]]*(1-fact_orders[[#This Row],[Discount%]])</f>
        <v>904.4</v>
      </c>
      <c r="R3286">
        <f>fact_orders[[#This Row],[Original Price]]*fact_orders[[#This Row],[Discount%]]</f>
        <v>387.59999999999997</v>
      </c>
      <c r="S3286">
        <f>YEAR(fact_orders[[#This Row],[Date]])</f>
        <v>2021</v>
      </c>
      <c r="T3286">
        <f>MONTH(fact_orders[[#This Row],[Date]])</f>
        <v>9</v>
      </c>
      <c r="U3286" t="str">
        <f>TEXT(fact_orders[[#This Row],[Date]],"mmm-yyyy")</f>
        <v>Sep-2021</v>
      </c>
      <c r="V3286" t="str">
        <f>"Q"&amp;ROUNDUP(MONTH(fact_orders[[#This Row],[Date]])/3,0)</f>
        <v>Q3</v>
      </c>
      <c r="W3286" t="str" cm="1">
        <f t="array" ref="W3286">_xlfn.IFS(
fact_orders[[#This Row],[dim_customers.Customer Age]]&lt;=25,"18-25",
fact_orders[[#This Row],[dim_customers.Customer Age]]&lt;=35,"26-35",
fact_orders[[#This Row],[dim_customers.Customer Age]]&lt;=45,"36-45",
fact_orders[[#This Row],[dim_customers.Customer Age]]&lt;=55,"46-55",
TRUE,"56+"
)</f>
        <v>18-25</v>
      </c>
      <c r="X3286" t="str" cm="1">
        <f t="array" ref="X3286">_xlfn.IFS(fact_orders[[#This Row],[Original Price]]&lt;250,"Under 250", fact_orders[[#This Row],[Original Price]]&lt;500, "250-499",fact_orders[[#This Row],[Original Price]]&lt;1000,"500-999",fact_orders[[#This Row],[Original Price]]&lt;2000,"1000-1999",TRUE,"2000+")</f>
        <v>1000-1999</v>
      </c>
      <c r="Y3286" t="str" cm="1">
        <f t="array" ref="Y3286">_xlfn.IFS(fact_orders[[#This Row],[Discount%]]&lt;0.2,"10-19%",fact_orders[[#This Row],[Discount%]]&lt;0.3,"20-29%",fact_orders[[#This Row],[Discount%]]&lt;0.4,"30-39%",fact_orders[[#This Row],[Discount%]]&lt;0.5,"40-49%",TRUE,"50%+")</f>
        <v>30-39%</v>
      </c>
    </row>
    <row r="3287" spans="1:25" hidden="1" x14ac:dyDescent="0.3">
      <c r="A3287" t="s">
        <v>6703</v>
      </c>
      <c r="B3287" t="s">
        <v>3376</v>
      </c>
      <c r="C3287" t="s">
        <v>3107</v>
      </c>
      <c r="D3287" s="2">
        <v>44308</v>
      </c>
      <c r="E3287">
        <v>1736</v>
      </c>
      <c r="F3287" s="4">
        <v>0.3</v>
      </c>
      <c r="G3287" t="s">
        <v>2779</v>
      </c>
      <c r="H3287" t="s">
        <v>3078</v>
      </c>
      <c r="I3287" t="s">
        <v>3079</v>
      </c>
      <c r="J3287" t="s">
        <v>364</v>
      </c>
      <c r="K3287" t="s">
        <v>3103</v>
      </c>
      <c r="L3287" t="s">
        <v>16</v>
      </c>
      <c r="M3287">
        <v>5</v>
      </c>
      <c r="N3287">
        <v>18</v>
      </c>
      <c r="O3287" t="s">
        <v>3373</v>
      </c>
      <c r="P3287" t="s">
        <v>3363</v>
      </c>
      <c r="Q3287" s="7">
        <f>fact_orders[[#This Row],[Original Price]]*(1-fact_orders[[#This Row],[Discount%]])</f>
        <v>1215.1999999999998</v>
      </c>
      <c r="R3287">
        <f>fact_orders[[#This Row],[Original Price]]*fact_orders[[#This Row],[Discount%]]</f>
        <v>520.79999999999995</v>
      </c>
      <c r="S3287">
        <f>YEAR(fact_orders[[#This Row],[Date]])</f>
        <v>2021</v>
      </c>
      <c r="T3287">
        <f>MONTH(fact_orders[[#This Row],[Date]])</f>
        <v>4</v>
      </c>
      <c r="U3287" t="str">
        <f>TEXT(fact_orders[[#This Row],[Date]],"mmm-yyyy")</f>
        <v>Apr-2021</v>
      </c>
      <c r="V3287" t="str">
        <f>"Q"&amp;ROUNDUP(MONTH(fact_orders[[#This Row],[Date]])/3,0)</f>
        <v>Q2</v>
      </c>
      <c r="W3287" t="str" cm="1">
        <f t="array" ref="W3287">_xlfn.IFS(
fact_orders[[#This Row],[dim_customers.Customer Age]]&lt;=25,"18-25",
fact_orders[[#This Row],[dim_customers.Customer Age]]&lt;=35,"26-35",
fact_orders[[#This Row],[dim_customers.Customer Age]]&lt;=45,"36-45",
fact_orders[[#This Row],[dim_customers.Customer Age]]&lt;=55,"46-55",
TRUE,"56+"
)</f>
        <v>18-25</v>
      </c>
      <c r="X3287" t="str" cm="1">
        <f t="array" ref="X3287">_xlfn.IFS(fact_orders[[#This Row],[Original Price]]&lt;250,"Under 250", fact_orders[[#This Row],[Original Price]]&lt;500, "250-499",fact_orders[[#This Row],[Original Price]]&lt;1000,"500-999",fact_orders[[#This Row],[Original Price]]&lt;2000,"1000-1999",TRUE,"2000+")</f>
        <v>1000-1999</v>
      </c>
      <c r="Y3287" t="str" cm="1">
        <f t="array" ref="Y3287">_xlfn.IFS(fact_orders[[#This Row],[Discount%]]&lt;0.2,"10-19%",fact_orders[[#This Row],[Discount%]]&lt;0.3,"20-29%",fact_orders[[#This Row],[Discount%]]&lt;0.4,"30-39%",fact_orders[[#This Row],[Discount%]]&lt;0.5,"40-49%",TRUE,"50%+")</f>
        <v>30-39%</v>
      </c>
    </row>
    <row r="3288" spans="1:25" hidden="1" x14ac:dyDescent="0.3">
      <c r="A3288" t="s">
        <v>6704</v>
      </c>
      <c r="B3288" t="s">
        <v>3377</v>
      </c>
      <c r="C3288" t="s">
        <v>3108</v>
      </c>
      <c r="D3288" s="2">
        <v>44998</v>
      </c>
      <c r="E3288">
        <v>1067</v>
      </c>
      <c r="F3288" s="4">
        <v>0.3</v>
      </c>
      <c r="G3288" t="s">
        <v>2779</v>
      </c>
      <c r="H3288" t="s">
        <v>3078</v>
      </c>
      <c r="I3288" t="s">
        <v>3079</v>
      </c>
      <c r="J3288" t="s">
        <v>364</v>
      </c>
      <c r="K3288" t="s">
        <v>3103</v>
      </c>
      <c r="L3288" t="s">
        <v>16</v>
      </c>
      <c r="M3288">
        <v>4</v>
      </c>
      <c r="N3288">
        <v>18</v>
      </c>
      <c r="O3288" t="s">
        <v>3373</v>
      </c>
      <c r="P3288" t="s">
        <v>3363</v>
      </c>
      <c r="Q3288" s="7">
        <f>fact_orders[[#This Row],[Original Price]]*(1-fact_orders[[#This Row],[Discount%]])</f>
        <v>746.9</v>
      </c>
      <c r="R3288">
        <f>fact_orders[[#This Row],[Original Price]]*fact_orders[[#This Row],[Discount%]]</f>
        <v>320.09999999999997</v>
      </c>
      <c r="S3288">
        <f>YEAR(fact_orders[[#This Row],[Date]])</f>
        <v>2023</v>
      </c>
      <c r="T3288">
        <f>MONTH(fact_orders[[#This Row],[Date]])</f>
        <v>3</v>
      </c>
      <c r="U3288" t="str">
        <f>TEXT(fact_orders[[#This Row],[Date]],"mmm-yyyy")</f>
        <v>Mar-2023</v>
      </c>
      <c r="V3288" t="str">
        <f>"Q"&amp;ROUNDUP(MONTH(fact_orders[[#This Row],[Date]])/3,0)</f>
        <v>Q1</v>
      </c>
      <c r="W3288" t="str" cm="1">
        <f t="array" ref="W3288">_xlfn.IFS(
fact_orders[[#This Row],[dim_customers.Customer Age]]&lt;=25,"18-25",
fact_orders[[#This Row],[dim_customers.Customer Age]]&lt;=35,"26-35",
fact_orders[[#This Row],[dim_customers.Customer Age]]&lt;=45,"36-45",
fact_orders[[#This Row],[dim_customers.Customer Age]]&lt;=55,"46-55",
TRUE,"56+"
)</f>
        <v>18-25</v>
      </c>
      <c r="X3288" t="str" cm="1">
        <f t="array" ref="X3288">_xlfn.IFS(fact_orders[[#This Row],[Original Price]]&lt;250,"Under 250", fact_orders[[#This Row],[Original Price]]&lt;500, "250-499",fact_orders[[#This Row],[Original Price]]&lt;1000,"500-999",fact_orders[[#This Row],[Original Price]]&lt;2000,"1000-1999",TRUE,"2000+")</f>
        <v>1000-1999</v>
      </c>
      <c r="Y3288" t="str" cm="1">
        <f t="array" ref="Y3288">_xlfn.IFS(fact_orders[[#This Row],[Discount%]]&lt;0.2,"10-19%",fact_orders[[#This Row],[Discount%]]&lt;0.3,"20-29%",fact_orders[[#This Row],[Discount%]]&lt;0.4,"30-39%",fact_orders[[#This Row],[Discount%]]&lt;0.5,"40-49%",TRUE,"50%+")</f>
        <v>30-39%</v>
      </c>
    </row>
    <row r="3289" spans="1:25" hidden="1" x14ac:dyDescent="0.3">
      <c r="A3289" t="s">
        <v>6705</v>
      </c>
      <c r="B3289" t="s">
        <v>3378</v>
      </c>
      <c r="C3289" t="s">
        <v>3109</v>
      </c>
      <c r="D3289" s="2">
        <v>44634</v>
      </c>
      <c r="E3289">
        <v>1549</v>
      </c>
      <c r="F3289" s="4">
        <v>0.35</v>
      </c>
      <c r="G3289" t="s">
        <v>2779</v>
      </c>
      <c r="H3289" t="s">
        <v>3078</v>
      </c>
      <c r="I3289" t="s">
        <v>3079</v>
      </c>
      <c r="J3289" t="s">
        <v>364</v>
      </c>
      <c r="K3289" t="s">
        <v>3103</v>
      </c>
      <c r="L3289" t="s">
        <v>1347</v>
      </c>
      <c r="M3289">
        <v>4</v>
      </c>
      <c r="N3289">
        <v>18</v>
      </c>
      <c r="O3289" t="s">
        <v>3373</v>
      </c>
      <c r="P3289" t="s">
        <v>3363</v>
      </c>
      <c r="Q3289" s="7">
        <f>fact_orders[[#This Row],[Original Price]]*(1-fact_orders[[#This Row],[Discount%]])</f>
        <v>1006.85</v>
      </c>
      <c r="R3289">
        <f>fact_orders[[#This Row],[Original Price]]*fact_orders[[#This Row],[Discount%]]</f>
        <v>542.15</v>
      </c>
      <c r="S3289">
        <f>YEAR(fact_orders[[#This Row],[Date]])</f>
        <v>2022</v>
      </c>
      <c r="T3289">
        <f>MONTH(fact_orders[[#This Row],[Date]])</f>
        <v>3</v>
      </c>
      <c r="U3289" t="str">
        <f>TEXT(fact_orders[[#This Row],[Date]],"mmm-yyyy")</f>
        <v>Mar-2022</v>
      </c>
      <c r="V3289" t="str">
        <f>"Q"&amp;ROUNDUP(MONTH(fact_orders[[#This Row],[Date]])/3,0)</f>
        <v>Q1</v>
      </c>
      <c r="W3289" t="str" cm="1">
        <f t="array" ref="W3289">_xlfn.IFS(
fact_orders[[#This Row],[dim_customers.Customer Age]]&lt;=25,"18-25",
fact_orders[[#This Row],[dim_customers.Customer Age]]&lt;=35,"26-35",
fact_orders[[#This Row],[dim_customers.Customer Age]]&lt;=45,"36-45",
fact_orders[[#This Row],[dim_customers.Customer Age]]&lt;=55,"46-55",
TRUE,"56+"
)</f>
        <v>18-25</v>
      </c>
      <c r="X3289" t="str" cm="1">
        <f t="array" ref="X3289">_xlfn.IFS(fact_orders[[#This Row],[Original Price]]&lt;250,"Under 250", fact_orders[[#This Row],[Original Price]]&lt;500, "250-499",fact_orders[[#This Row],[Original Price]]&lt;1000,"500-999",fact_orders[[#This Row],[Original Price]]&lt;2000,"1000-1999",TRUE,"2000+")</f>
        <v>1000-1999</v>
      </c>
      <c r="Y3289" t="str" cm="1">
        <f t="array" ref="Y3289">_xlfn.IFS(fact_orders[[#This Row],[Discount%]]&lt;0.2,"10-19%",fact_orders[[#This Row],[Discount%]]&lt;0.3,"20-29%",fact_orders[[#This Row],[Discount%]]&lt;0.4,"30-39%",fact_orders[[#This Row],[Discount%]]&lt;0.5,"40-49%",TRUE,"50%+")</f>
        <v>30-39%</v>
      </c>
    </row>
    <row r="3290" spans="1:25" hidden="1" x14ac:dyDescent="0.3">
      <c r="A3290" t="s">
        <v>6706</v>
      </c>
      <c r="B3290" t="s">
        <v>3379</v>
      </c>
      <c r="C3290" t="s">
        <v>3110</v>
      </c>
      <c r="D3290" s="2">
        <v>44751</v>
      </c>
      <c r="E3290">
        <v>1914</v>
      </c>
      <c r="F3290" s="4">
        <v>0.35</v>
      </c>
      <c r="G3290" t="s">
        <v>2779</v>
      </c>
      <c r="H3290" t="s">
        <v>3078</v>
      </c>
      <c r="I3290" t="s">
        <v>3111</v>
      </c>
      <c r="J3290" t="s">
        <v>364</v>
      </c>
      <c r="K3290" t="s">
        <v>3103</v>
      </c>
      <c r="L3290" t="s">
        <v>1347</v>
      </c>
      <c r="M3290">
        <v>4</v>
      </c>
      <c r="N3290">
        <v>23</v>
      </c>
      <c r="O3290" t="s">
        <v>3380</v>
      </c>
      <c r="P3290" t="s">
        <v>3381</v>
      </c>
      <c r="Q3290" s="7">
        <f>fact_orders[[#This Row],[Original Price]]*(1-fact_orders[[#This Row],[Discount%]])</f>
        <v>1244.1000000000001</v>
      </c>
      <c r="R3290">
        <f>fact_orders[[#This Row],[Original Price]]*fact_orders[[#This Row],[Discount%]]</f>
        <v>669.9</v>
      </c>
      <c r="S3290">
        <f>YEAR(fact_orders[[#This Row],[Date]])</f>
        <v>2022</v>
      </c>
      <c r="T3290">
        <f>MONTH(fact_orders[[#This Row],[Date]])</f>
        <v>7</v>
      </c>
      <c r="U3290" t="str">
        <f>TEXT(fact_orders[[#This Row],[Date]],"mmm-yyyy")</f>
        <v>Jul-2022</v>
      </c>
      <c r="V3290" t="str">
        <f>"Q"&amp;ROUNDUP(MONTH(fact_orders[[#This Row],[Date]])/3,0)</f>
        <v>Q3</v>
      </c>
      <c r="W3290" t="str" cm="1">
        <f t="array" ref="W3290">_xlfn.IFS(
fact_orders[[#This Row],[dim_customers.Customer Age]]&lt;=25,"18-25",
fact_orders[[#This Row],[dim_customers.Customer Age]]&lt;=35,"26-35",
fact_orders[[#This Row],[dim_customers.Customer Age]]&lt;=45,"36-45",
fact_orders[[#This Row],[dim_customers.Customer Age]]&lt;=55,"46-55",
TRUE,"56+"
)</f>
        <v>18-25</v>
      </c>
      <c r="X3290" t="str" cm="1">
        <f t="array" ref="X3290">_xlfn.IFS(fact_orders[[#This Row],[Original Price]]&lt;250,"Under 250", fact_orders[[#This Row],[Original Price]]&lt;500, "250-499",fact_orders[[#This Row],[Original Price]]&lt;1000,"500-999",fact_orders[[#This Row],[Original Price]]&lt;2000,"1000-1999",TRUE,"2000+")</f>
        <v>1000-1999</v>
      </c>
      <c r="Y3290" t="str" cm="1">
        <f t="array" ref="Y3290">_xlfn.IFS(fact_orders[[#This Row],[Discount%]]&lt;0.2,"10-19%",fact_orders[[#This Row],[Discount%]]&lt;0.3,"20-29%",fact_orders[[#This Row],[Discount%]]&lt;0.4,"30-39%",fact_orders[[#This Row],[Discount%]]&lt;0.5,"40-49%",TRUE,"50%+")</f>
        <v>30-39%</v>
      </c>
    </row>
    <row r="3291" spans="1:25" hidden="1" x14ac:dyDescent="0.3">
      <c r="A3291" t="s">
        <v>6707</v>
      </c>
      <c r="B3291" t="s">
        <v>3382</v>
      </c>
      <c r="C3291" t="s">
        <v>3112</v>
      </c>
      <c r="D3291" s="2">
        <v>44549</v>
      </c>
      <c r="E3291">
        <v>1698</v>
      </c>
      <c r="F3291" s="4">
        <v>0.35</v>
      </c>
      <c r="G3291" t="s">
        <v>2779</v>
      </c>
      <c r="H3291" t="s">
        <v>3078</v>
      </c>
      <c r="I3291" t="s">
        <v>3111</v>
      </c>
      <c r="J3291" t="s">
        <v>364</v>
      </c>
      <c r="K3291" t="s">
        <v>3103</v>
      </c>
      <c r="L3291" t="s">
        <v>1347</v>
      </c>
      <c r="M3291">
        <v>5</v>
      </c>
      <c r="N3291">
        <v>24</v>
      </c>
      <c r="O3291" t="s">
        <v>3380</v>
      </c>
      <c r="P3291" t="s">
        <v>3381</v>
      </c>
      <c r="Q3291" s="7">
        <f>fact_orders[[#This Row],[Original Price]]*(1-fact_orders[[#This Row],[Discount%]])</f>
        <v>1103.7</v>
      </c>
      <c r="R3291">
        <f>fact_orders[[#This Row],[Original Price]]*fact_orders[[#This Row],[Discount%]]</f>
        <v>594.29999999999995</v>
      </c>
      <c r="S3291">
        <f>YEAR(fact_orders[[#This Row],[Date]])</f>
        <v>2021</v>
      </c>
      <c r="T3291">
        <f>MONTH(fact_orders[[#This Row],[Date]])</f>
        <v>12</v>
      </c>
      <c r="U3291" t="str">
        <f>TEXT(fact_orders[[#This Row],[Date]],"mmm-yyyy")</f>
        <v>Dec-2021</v>
      </c>
      <c r="V3291" t="str">
        <f>"Q"&amp;ROUNDUP(MONTH(fact_orders[[#This Row],[Date]])/3,0)</f>
        <v>Q4</v>
      </c>
      <c r="W3291" t="str" cm="1">
        <f t="array" ref="W3291">_xlfn.IFS(
fact_orders[[#This Row],[dim_customers.Customer Age]]&lt;=25,"18-25",
fact_orders[[#This Row],[dim_customers.Customer Age]]&lt;=35,"26-35",
fact_orders[[#This Row],[dim_customers.Customer Age]]&lt;=45,"36-45",
fact_orders[[#This Row],[dim_customers.Customer Age]]&lt;=55,"46-55",
TRUE,"56+"
)</f>
        <v>18-25</v>
      </c>
      <c r="X3291" t="str" cm="1">
        <f t="array" ref="X3291">_xlfn.IFS(fact_orders[[#This Row],[Original Price]]&lt;250,"Under 250", fact_orders[[#This Row],[Original Price]]&lt;500, "250-499",fact_orders[[#This Row],[Original Price]]&lt;1000,"500-999",fact_orders[[#This Row],[Original Price]]&lt;2000,"1000-1999",TRUE,"2000+")</f>
        <v>1000-1999</v>
      </c>
      <c r="Y3291" t="str" cm="1">
        <f t="array" ref="Y3291">_xlfn.IFS(fact_orders[[#This Row],[Discount%]]&lt;0.2,"10-19%",fact_orders[[#This Row],[Discount%]]&lt;0.3,"20-29%",fact_orders[[#This Row],[Discount%]]&lt;0.4,"30-39%",fact_orders[[#This Row],[Discount%]]&lt;0.5,"40-49%",TRUE,"50%+")</f>
        <v>30-39%</v>
      </c>
    </row>
    <row r="3292" spans="1:25" hidden="1" x14ac:dyDescent="0.3">
      <c r="A3292" t="s">
        <v>6708</v>
      </c>
      <c r="B3292" t="s">
        <v>3383</v>
      </c>
      <c r="C3292" t="s">
        <v>3113</v>
      </c>
      <c r="D3292" s="2">
        <v>44911</v>
      </c>
      <c r="E3292">
        <v>1469</v>
      </c>
      <c r="F3292" s="4">
        <v>0.35</v>
      </c>
      <c r="G3292" t="s">
        <v>2779</v>
      </c>
      <c r="H3292" t="s">
        <v>3078</v>
      </c>
      <c r="I3292" t="s">
        <v>3111</v>
      </c>
      <c r="J3292" t="s">
        <v>364</v>
      </c>
      <c r="K3292" t="s">
        <v>3095</v>
      </c>
      <c r="L3292" t="s">
        <v>1347</v>
      </c>
      <c r="M3292">
        <v>5</v>
      </c>
      <c r="N3292">
        <v>25</v>
      </c>
      <c r="O3292" t="s">
        <v>3380</v>
      </c>
      <c r="P3292" t="s">
        <v>3381</v>
      </c>
      <c r="Q3292" s="7">
        <f>fact_orders[[#This Row],[Original Price]]*(1-fact_orders[[#This Row],[Discount%]])</f>
        <v>954.85</v>
      </c>
      <c r="R3292">
        <f>fact_orders[[#This Row],[Original Price]]*fact_orders[[#This Row],[Discount%]]</f>
        <v>514.15</v>
      </c>
      <c r="S3292">
        <f>YEAR(fact_orders[[#This Row],[Date]])</f>
        <v>2022</v>
      </c>
      <c r="T3292">
        <f>MONTH(fact_orders[[#This Row],[Date]])</f>
        <v>12</v>
      </c>
      <c r="U3292" t="str">
        <f>TEXT(fact_orders[[#This Row],[Date]],"mmm-yyyy")</f>
        <v>Dec-2022</v>
      </c>
      <c r="V3292" t="str">
        <f>"Q"&amp;ROUNDUP(MONTH(fact_orders[[#This Row],[Date]])/3,0)</f>
        <v>Q4</v>
      </c>
      <c r="W3292" t="str" cm="1">
        <f t="array" ref="W3292">_xlfn.IFS(
fact_orders[[#This Row],[dim_customers.Customer Age]]&lt;=25,"18-25",
fact_orders[[#This Row],[dim_customers.Customer Age]]&lt;=35,"26-35",
fact_orders[[#This Row],[dim_customers.Customer Age]]&lt;=45,"36-45",
fact_orders[[#This Row],[dim_customers.Customer Age]]&lt;=55,"46-55",
TRUE,"56+"
)</f>
        <v>18-25</v>
      </c>
      <c r="X3292" t="str" cm="1">
        <f t="array" ref="X3292">_xlfn.IFS(fact_orders[[#This Row],[Original Price]]&lt;250,"Under 250", fact_orders[[#This Row],[Original Price]]&lt;500, "250-499",fact_orders[[#This Row],[Original Price]]&lt;1000,"500-999",fact_orders[[#This Row],[Original Price]]&lt;2000,"1000-1999",TRUE,"2000+")</f>
        <v>1000-1999</v>
      </c>
      <c r="Y3292" t="str" cm="1">
        <f t="array" ref="Y3292">_xlfn.IFS(fact_orders[[#This Row],[Discount%]]&lt;0.2,"10-19%",fact_orders[[#This Row],[Discount%]]&lt;0.3,"20-29%",fact_orders[[#This Row],[Discount%]]&lt;0.4,"30-39%",fact_orders[[#This Row],[Discount%]]&lt;0.5,"40-49%",TRUE,"50%+")</f>
        <v>30-39%</v>
      </c>
    </row>
    <row r="3293" spans="1:25" hidden="1" x14ac:dyDescent="0.3">
      <c r="A3293" t="s">
        <v>6709</v>
      </c>
      <c r="B3293" t="s">
        <v>3384</v>
      </c>
      <c r="C3293" t="s">
        <v>3114</v>
      </c>
      <c r="D3293" s="2">
        <v>44505</v>
      </c>
      <c r="E3293">
        <v>853</v>
      </c>
      <c r="F3293" s="4">
        <v>0.35</v>
      </c>
      <c r="G3293" t="s">
        <v>2779</v>
      </c>
      <c r="H3293" t="s">
        <v>3078</v>
      </c>
      <c r="I3293" t="s">
        <v>3111</v>
      </c>
      <c r="J3293" t="s">
        <v>364</v>
      </c>
      <c r="K3293" t="s">
        <v>3095</v>
      </c>
      <c r="L3293" t="s">
        <v>1347</v>
      </c>
      <c r="M3293">
        <v>3</v>
      </c>
      <c r="N3293">
        <v>26</v>
      </c>
      <c r="O3293" t="s">
        <v>3380</v>
      </c>
      <c r="P3293" t="s">
        <v>3381</v>
      </c>
      <c r="Q3293" s="7">
        <f>fact_orders[[#This Row],[Original Price]]*(1-fact_orders[[#This Row],[Discount%]])</f>
        <v>554.45000000000005</v>
      </c>
      <c r="R3293">
        <f>fact_orders[[#This Row],[Original Price]]*fact_orders[[#This Row],[Discount%]]</f>
        <v>298.54999999999995</v>
      </c>
      <c r="S3293">
        <f>YEAR(fact_orders[[#This Row],[Date]])</f>
        <v>2021</v>
      </c>
      <c r="T3293">
        <f>MONTH(fact_orders[[#This Row],[Date]])</f>
        <v>11</v>
      </c>
      <c r="U3293" t="str">
        <f>TEXT(fact_orders[[#This Row],[Date]],"mmm-yyyy")</f>
        <v>Nov-2021</v>
      </c>
      <c r="V3293" t="str">
        <f>"Q"&amp;ROUNDUP(MONTH(fact_orders[[#This Row],[Date]])/3,0)</f>
        <v>Q4</v>
      </c>
      <c r="W3293" t="str" cm="1">
        <f t="array" ref="W3293">_xlfn.IFS(
fact_orders[[#This Row],[dim_customers.Customer Age]]&lt;=25,"18-25",
fact_orders[[#This Row],[dim_customers.Customer Age]]&lt;=35,"26-35",
fact_orders[[#This Row],[dim_customers.Customer Age]]&lt;=45,"36-45",
fact_orders[[#This Row],[dim_customers.Customer Age]]&lt;=55,"46-55",
TRUE,"56+"
)</f>
        <v>26-35</v>
      </c>
      <c r="X3293" t="str" cm="1">
        <f t="array" ref="X3293">_xlfn.IFS(fact_orders[[#This Row],[Original Price]]&lt;250,"Under 250", fact_orders[[#This Row],[Original Price]]&lt;500, "250-499",fact_orders[[#This Row],[Original Price]]&lt;1000,"500-999",fact_orders[[#This Row],[Original Price]]&lt;2000,"1000-1999",TRUE,"2000+")</f>
        <v>500-999</v>
      </c>
      <c r="Y3293" t="str" cm="1">
        <f t="array" ref="Y3293">_xlfn.IFS(fact_orders[[#This Row],[Discount%]]&lt;0.2,"10-19%",fact_orders[[#This Row],[Discount%]]&lt;0.3,"20-29%",fact_orders[[#This Row],[Discount%]]&lt;0.4,"30-39%",fact_orders[[#This Row],[Discount%]]&lt;0.5,"40-49%",TRUE,"50%+")</f>
        <v>30-39%</v>
      </c>
    </row>
    <row r="3294" spans="1:25" hidden="1" x14ac:dyDescent="0.3">
      <c r="A3294" t="s">
        <v>6710</v>
      </c>
      <c r="B3294" t="s">
        <v>3385</v>
      </c>
      <c r="C3294" t="s">
        <v>3115</v>
      </c>
      <c r="D3294" s="2">
        <v>44199</v>
      </c>
      <c r="E3294">
        <v>1260</v>
      </c>
      <c r="F3294" s="4">
        <v>0.35</v>
      </c>
      <c r="G3294" t="s">
        <v>2779</v>
      </c>
      <c r="H3294" t="s">
        <v>3078</v>
      </c>
      <c r="I3294" t="s">
        <v>3111</v>
      </c>
      <c r="J3294" t="s">
        <v>364</v>
      </c>
      <c r="K3294" t="s">
        <v>3095</v>
      </c>
      <c r="L3294" t="s">
        <v>1347</v>
      </c>
      <c r="M3294">
        <v>5</v>
      </c>
      <c r="N3294">
        <v>27</v>
      </c>
      <c r="O3294" t="s">
        <v>3386</v>
      </c>
      <c r="P3294" t="s">
        <v>3381</v>
      </c>
      <c r="Q3294" s="7">
        <f>fact_orders[[#This Row],[Original Price]]*(1-fact_orders[[#This Row],[Discount%]])</f>
        <v>819</v>
      </c>
      <c r="R3294">
        <f>fact_orders[[#This Row],[Original Price]]*fact_orders[[#This Row],[Discount%]]</f>
        <v>441</v>
      </c>
      <c r="S3294">
        <f>YEAR(fact_orders[[#This Row],[Date]])</f>
        <v>2021</v>
      </c>
      <c r="T3294">
        <f>MONTH(fact_orders[[#This Row],[Date]])</f>
        <v>1</v>
      </c>
      <c r="U3294" t="str">
        <f>TEXT(fact_orders[[#This Row],[Date]],"mmm-yyyy")</f>
        <v>Jan-2021</v>
      </c>
      <c r="V3294" t="str">
        <f>"Q"&amp;ROUNDUP(MONTH(fact_orders[[#This Row],[Date]])/3,0)</f>
        <v>Q1</v>
      </c>
      <c r="W3294" t="str" cm="1">
        <f t="array" ref="W3294">_xlfn.IFS(
fact_orders[[#This Row],[dim_customers.Customer Age]]&lt;=25,"18-25",
fact_orders[[#This Row],[dim_customers.Customer Age]]&lt;=35,"26-35",
fact_orders[[#This Row],[dim_customers.Customer Age]]&lt;=45,"36-45",
fact_orders[[#This Row],[dim_customers.Customer Age]]&lt;=55,"46-55",
TRUE,"56+"
)</f>
        <v>26-35</v>
      </c>
      <c r="X3294" t="str" cm="1">
        <f t="array" ref="X3294">_xlfn.IFS(fact_orders[[#This Row],[Original Price]]&lt;250,"Under 250", fact_orders[[#This Row],[Original Price]]&lt;500, "250-499",fact_orders[[#This Row],[Original Price]]&lt;1000,"500-999",fact_orders[[#This Row],[Original Price]]&lt;2000,"1000-1999",TRUE,"2000+")</f>
        <v>1000-1999</v>
      </c>
      <c r="Y3294" t="str" cm="1">
        <f t="array" ref="Y3294">_xlfn.IFS(fact_orders[[#This Row],[Discount%]]&lt;0.2,"10-19%",fact_orders[[#This Row],[Discount%]]&lt;0.3,"20-29%",fact_orders[[#This Row],[Discount%]]&lt;0.4,"30-39%",fact_orders[[#This Row],[Discount%]]&lt;0.5,"40-49%",TRUE,"50%+")</f>
        <v>30-39%</v>
      </c>
    </row>
    <row r="3295" spans="1:25" hidden="1" x14ac:dyDescent="0.3">
      <c r="A3295" t="s">
        <v>6711</v>
      </c>
      <c r="B3295" t="s">
        <v>3387</v>
      </c>
      <c r="C3295" t="s">
        <v>3116</v>
      </c>
      <c r="D3295" s="2">
        <v>44576</v>
      </c>
      <c r="E3295">
        <v>1340</v>
      </c>
      <c r="F3295" s="4">
        <v>0.4</v>
      </c>
      <c r="G3295" t="s">
        <v>2779</v>
      </c>
      <c r="H3295" t="s">
        <v>3078</v>
      </c>
      <c r="I3295" t="s">
        <v>3111</v>
      </c>
      <c r="J3295" t="s">
        <v>2812</v>
      </c>
      <c r="K3295" t="s">
        <v>3095</v>
      </c>
      <c r="L3295" t="s">
        <v>1347</v>
      </c>
      <c r="M3295">
        <v>5</v>
      </c>
      <c r="N3295">
        <v>24</v>
      </c>
      <c r="O3295" t="s">
        <v>3386</v>
      </c>
      <c r="P3295" t="s">
        <v>3381</v>
      </c>
      <c r="Q3295" s="7">
        <f>fact_orders[[#This Row],[Original Price]]*(1-fact_orders[[#This Row],[Discount%]])</f>
        <v>804</v>
      </c>
      <c r="R3295">
        <f>fact_orders[[#This Row],[Original Price]]*fact_orders[[#This Row],[Discount%]]</f>
        <v>536</v>
      </c>
      <c r="S3295">
        <f>YEAR(fact_orders[[#This Row],[Date]])</f>
        <v>2022</v>
      </c>
      <c r="T3295">
        <f>MONTH(fact_orders[[#This Row],[Date]])</f>
        <v>1</v>
      </c>
      <c r="U3295" t="str">
        <f>TEXT(fact_orders[[#This Row],[Date]],"mmm-yyyy")</f>
        <v>Jan-2022</v>
      </c>
      <c r="V3295" t="str">
        <f>"Q"&amp;ROUNDUP(MONTH(fact_orders[[#This Row],[Date]])/3,0)</f>
        <v>Q1</v>
      </c>
      <c r="W3295" t="str" cm="1">
        <f t="array" ref="W3295">_xlfn.IFS(
fact_orders[[#This Row],[dim_customers.Customer Age]]&lt;=25,"18-25",
fact_orders[[#This Row],[dim_customers.Customer Age]]&lt;=35,"26-35",
fact_orders[[#This Row],[dim_customers.Customer Age]]&lt;=45,"36-45",
fact_orders[[#This Row],[dim_customers.Customer Age]]&lt;=55,"46-55",
TRUE,"56+"
)</f>
        <v>18-25</v>
      </c>
      <c r="X3295" t="str" cm="1">
        <f t="array" ref="X3295">_xlfn.IFS(fact_orders[[#This Row],[Original Price]]&lt;250,"Under 250", fact_orders[[#This Row],[Original Price]]&lt;500, "250-499",fact_orders[[#This Row],[Original Price]]&lt;1000,"500-999",fact_orders[[#This Row],[Original Price]]&lt;2000,"1000-1999",TRUE,"2000+")</f>
        <v>1000-1999</v>
      </c>
      <c r="Y3295" t="str" cm="1">
        <f t="array" ref="Y3295">_xlfn.IFS(fact_orders[[#This Row],[Discount%]]&lt;0.2,"10-19%",fact_orders[[#This Row],[Discount%]]&lt;0.3,"20-29%",fact_orders[[#This Row],[Discount%]]&lt;0.4,"30-39%",fact_orders[[#This Row],[Discount%]]&lt;0.5,"40-49%",TRUE,"50%+")</f>
        <v>40-49%</v>
      </c>
    </row>
    <row r="3296" spans="1:25" hidden="1" x14ac:dyDescent="0.3">
      <c r="A3296" t="s">
        <v>6712</v>
      </c>
      <c r="B3296" t="s">
        <v>3388</v>
      </c>
      <c r="C3296" t="s">
        <v>3117</v>
      </c>
      <c r="D3296" s="2">
        <v>44262</v>
      </c>
      <c r="E3296">
        <v>1207</v>
      </c>
      <c r="F3296" s="4">
        <v>0.4</v>
      </c>
      <c r="G3296" t="s">
        <v>2779</v>
      </c>
      <c r="H3296" t="s">
        <v>3078</v>
      </c>
      <c r="I3296" t="s">
        <v>3111</v>
      </c>
      <c r="J3296" t="s">
        <v>2812</v>
      </c>
      <c r="K3296" t="s">
        <v>3095</v>
      </c>
      <c r="L3296" t="s">
        <v>1347</v>
      </c>
      <c r="M3296">
        <v>4</v>
      </c>
      <c r="N3296">
        <v>24</v>
      </c>
      <c r="O3296" t="s">
        <v>3386</v>
      </c>
      <c r="P3296" t="s">
        <v>3381</v>
      </c>
      <c r="Q3296" s="7">
        <f>fact_orders[[#This Row],[Original Price]]*(1-fact_orders[[#This Row],[Discount%]])</f>
        <v>724.19999999999993</v>
      </c>
      <c r="R3296">
        <f>fact_orders[[#This Row],[Original Price]]*fact_orders[[#This Row],[Discount%]]</f>
        <v>482.8</v>
      </c>
      <c r="S3296">
        <f>YEAR(fact_orders[[#This Row],[Date]])</f>
        <v>2021</v>
      </c>
      <c r="T3296">
        <f>MONTH(fact_orders[[#This Row],[Date]])</f>
        <v>3</v>
      </c>
      <c r="U3296" t="str">
        <f>TEXT(fact_orders[[#This Row],[Date]],"mmm-yyyy")</f>
        <v>Mar-2021</v>
      </c>
      <c r="V3296" t="str">
        <f>"Q"&amp;ROUNDUP(MONTH(fact_orders[[#This Row],[Date]])/3,0)</f>
        <v>Q1</v>
      </c>
      <c r="W3296" t="str" cm="1">
        <f t="array" ref="W3296">_xlfn.IFS(
fact_orders[[#This Row],[dim_customers.Customer Age]]&lt;=25,"18-25",
fact_orders[[#This Row],[dim_customers.Customer Age]]&lt;=35,"26-35",
fact_orders[[#This Row],[dim_customers.Customer Age]]&lt;=45,"36-45",
fact_orders[[#This Row],[dim_customers.Customer Age]]&lt;=55,"46-55",
TRUE,"56+"
)</f>
        <v>18-25</v>
      </c>
      <c r="X3296" t="str" cm="1">
        <f t="array" ref="X3296">_xlfn.IFS(fact_orders[[#This Row],[Original Price]]&lt;250,"Under 250", fact_orders[[#This Row],[Original Price]]&lt;500, "250-499",fact_orders[[#This Row],[Original Price]]&lt;1000,"500-999",fact_orders[[#This Row],[Original Price]]&lt;2000,"1000-1999",TRUE,"2000+")</f>
        <v>1000-1999</v>
      </c>
      <c r="Y3296" t="str" cm="1">
        <f t="array" ref="Y3296">_xlfn.IFS(fact_orders[[#This Row],[Discount%]]&lt;0.2,"10-19%",fact_orders[[#This Row],[Discount%]]&lt;0.3,"20-29%",fact_orders[[#This Row],[Discount%]]&lt;0.4,"30-39%",fact_orders[[#This Row],[Discount%]]&lt;0.5,"40-49%",TRUE,"50%+")</f>
        <v>40-49%</v>
      </c>
    </row>
    <row r="3297" spans="1:25" hidden="1" x14ac:dyDescent="0.3">
      <c r="A3297" t="s">
        <v>6713</v>
      </c>
      <c r="B3297" t="s">
        <v>3389</v>
      </c>
      <c r="C3297" t="s">
        <v>3118</v>
      </c>
      <c r="D3297" s="2">
        <v>44244</v>
      </c>
      <c r="E3297">
        <v>1041</v>
      </c>
      <c r="F3297" s="4">
        <v>0.15</v>
      </c>
      <c r="G3297" t="s">
        <v>2779</v>
      </c>
      <c r="H3297" t="s">
        <v>3078</v>
      </c>
      <c r="I3297" t="s">
        <v>3111</v>
      </c>
      <c r="J3297" t="s">
        <v>2812</v>
      </c>
      <c r="K3297" t="s">
        <v>3095</v>
      </c>
      <c r="L3297" t="s">
        <v>1347</v>
      </c>
      <c r="M3297">
        <v>3</v>
      </c>
      <c r="N3297">
        <v>24</v>
      </c>
      <c r="O3297" t="s">
        <v>3386</v>
      </c>
      <c r="P3297" t="s">
        <v>3381</v>
      </c>
      <c r="Q3297" s="7">
        <f>fact_orders[[#This Row],[Original Price]]*(1-fact_orders[[#This Row],[Discount%]])</f>
        <v>884.85</v>
      </c>
      <c r="R3297">
        <f>fact_orders[[#This Row],[Original Price]]*fact_orders[[#This Row],[Discount%]]</f>
        <v>156.15</v>
      </c>
      <c r="S3297">
        <f>YEAR(fact_orders[[#This Row],[Date]])</f>
        <v>2021</v>
      </c>
      <c r="T3297">
        <f>MONTH(fact_orders[[#This Row],[Date]])</f>
        <v>2</v>
      </c>
      <c r="U3297" t="str">
        <f>TEXT(fact_orders[[#This Row],[Date]],"mmm-yyyy")</f>
        <v>Feb-2021</v>
      </c>
      <c r="V3297" t="str">
        <f>"Q"&amp;ROUNDUP(MONTH(fact_orders[[#This Row],[Date]])/3,0)</f>
        <v>Q1</v>
      </c>
      <c r="W3297" t="str" cm="1">
        <f t="array" ref="W3297">_xlfn.IFS(
fact_orders[[#This Row],[dim_customers.Customer Age]]&lt;=25,"18-25",
fact_orders[[#This Row],[dim_customers.Customer Age]]&lt;=35,"26-35",
fact_orders[[#This Row],[dim_customers.Customer Age]]&lt;=45,"36-45",
fact_orders[[#This Row],[dim_customers.Customer Age]]&lt;=55,"46-55",
TRUE,"56+"
)</f>
        <v>18-25</v>
      </c>
      <c r="X3297" t="str" cm="1">
        <f t="array" ref="X3297">_xlfn.IFS(fact_orders[[#This Row],[Original Price]]&lt;250,"Under 250", fact_orders[[#This Row],[Original Price]]&lt;500, "250-499",fact_orders[[#This Row],[Original Price]]&lt;1000,"500-999",fact_orders[[#This Row],[Original Price]]&lt;2000,"1000-1999",TRUE,"2000+")</f>
        <v>1000-1999</v>
      </c>
      <c r="Y3297" t="str" cm="1">
        <f t="array" ref="Y3297">_xlfn.IFS(fact_orders[[#This Row],[Discount%]]&lt;0.2,"10-19%",fact_orders[[#This Row],[Discount%]]&lt;0.3,"20-29%",fact_orders[[#This Row],[Discount%]]&lt;0.4,"30-39%",fact_orders[[#This Row],[Discount%]]&lt;0.5,"40-49%",TRUE,"50%+")</f>
        <v>10-19%</v>
      </c>
    </row>
    <row r="3298" spans="1:25" hidden="1" x14ac:dyDescent="0.3">
      <c r="A3298" t="s">
        <v>6714</v>
      </c>
      <c r="B3298" t="s">
        <v>3390</v>
      </c>
      <c r="C3298" t="s">
        <v>3119</v>
      </c>
      <c r="D3298" s="2">
        <v>44243</v>
      </c>
      <c r="E3298">
        <v>1640</v>
      </c>
      <c r="F3298" s="4">
        <v>0.15</v>
      </c>
      <c r="G3298" t="s">
        <v>2779</v>
      </c>
      <c r="H3298" t="s">
        <v>3078</v>
      </c>
      <c r="I3298" t="s">
        <v>3111</v>
      </c>
      <c r="J3298" t="s">
        <v>2812</v>
      </c>
      <c r="K3298" t="s">
        <v>3095</v>
      </c>
      <c r="L3298" t="s">
        <v>1347</v>
      </c>
      <c r="M3298">
        <v>5</v>
      </c>
      <c r="N3298">
        <v>24</v>
      </c>
      <c r="O3298" t="s">
        <v>3386</v>
      </c>
      <c r="P3298" t="s">
        <v>3381</v>
      </c>
      <c r="Q3298" s="7">
        <f>fact_orders[[#This Row],[Original Price]]*(1-fact_orders[[#This Row],[Discount%]])</f>
        <v>1394</v>
      </c>
      <c r="R3298">
        <f>fact_orders[[#This Row],[Original Price]]*fact_orders[[#This Row],[Discount%]]</f>
        <v>246</v>
      </c>
      <c r="S3298">
        <f>YEAR(fact_orders[[#This Row],[Date]])</f>
        <v>2021</v>
      </c>
      <c r="T3298">
        <f>MONTH(fact_orders[[#This Row],[Date]])</f>
        <v>2</v>
      </c>
      <c r="U3298" t="str">
        <f>TEXT(fact_orders[[#This Row],[Date]],"mmm-yyyy")</f>
        <v>Feb-2021</v>
      </c>
      <c r="V3298" t="str">
        <f>"Q"&amp;ROUNDUP(MONTH(fact_orders[[#This Row],[Date]])/3,0)</f>
        <v>Q1</v>
      </c>
      <c r="W3298" t="str" cm="1">
        <f t="array" ref="W3298">_xlfn.IFS(
fact_orders[[#This Row],[dim_customers.Customer Age]]&lt;=25,"18-25",
fact_orders[[#This Row],[dim_customers.Customer Age]]&lt;=35,"26-35",
fact_orders[[#This Row],[dim_customers.Customer Age]]&lt;=45,"36-45",
fact_orders[[#This Row],[dim_customers.Customer Age]]&lt;=55,"46-55",
TRUE,"56+"
)</f>
        <v>18-25</v>
      </c>
      <c r="X3298" t="str" cm="1">
        <f t="array" ref="X3298">_xlfn.IFS(fact_orders[[#This Row],[Original Price]]&lt;250,"Under 250", fact_orders[[#This Row],[Original Price]]&lt;500, "250-499",fact_orders[[#This Row],[Original Price]]&lt;1000,"500-999",fact_orders[[#This Row],[Original Price]]&lt;2000,"1000-1999",TRUE,"2000+")</f>
        <v>1000-1999</v>
      </c>
      <c r="Y3298" t="str" cm="1">
        <f t="array" ref="Y3298">_xlfn.IFS(fact_orders[[#This Row],[Discount%]]&lt;0.2,"10-19%",fact_orders[[#This Row],[Discount%]]&lt;0.3,"20-29%",fact_orders[[#This Row],[Discount%]]&lt;0.4,"30-39%",fact_orders[[#This Row],[Discount%]]&lt;0.5,"40-49%",TRUE,"50%+")</f>
        <v>10-19%</v>
      </c>
    </row>
    <row r="3299" spans="1:25" hidden="1" x14ac:dyDescent="0.3">
      <c r="A3299" t="s">
        <v>6715</v>
      </c>
      <c r="B3299" t="s">
        <v>3391</v>
      </c>
      <c r="C3299" t="s">
        <v>3120</v>
      </c>
      <c r="D3299" s="2">
        <v>44439</v>
      </c>
      <c r="E3299">
        <v>1729</v>
      </c>
      <c r="F3299" s="4">
        <v>0.15</v>
      </c>
      <c r="G3299" t="s">
        <v>2779</v>
      </c>
      <c r="H3299" t="s">
        <v>3078</v>
      </c>
      <c r="I3299" t="s">
        <v>3111</v>
      </c>
      <c r="J3299" t="s">
        <v>2812</v>
      </c>
      <c r="K3299" t="s">
        <v>3095</v>
      </c>
      <c r="L3299" t="s">
        <v>310</v>
      </c>
      <c r="M3299">
        <v>4</v>
      </c>
      <c r="N3299">
        <v>24</v>
      </c>
      <c r="O3299" t="s">
        <v>3392</v>
      </c>
      <c r="P3299" t="s">
        <v>3381</v>
      </c>
      <c r="Q3299" s="7">
        <f>fact_orders[[#This Row],[Original Price]]*(1-fact_orders[[#This Row],[Discount%]])</f>
        <v>1469.6499999999999</v>
      </c>
      <c r="R3299">
        <f>fact_orders[[#This Row],[Original Price]]*fact_orders[[#This Row],[Discount%]]</f>
        <v>259.34999999999997</v>
      </c>
      <c r="S3299">
        <f>YEAR(fact_orders[[#This Row],[Date]])</f>
        <v>2021</v>
      </c>
      <c r="T3299">
        <f>MONTH(fact_orders[[#This Row],[Date]])</f>
        <v>8</v>
      </c>
      <c r="U3299" t="str">
        <f>TEXT(fact_orders[[#This Row],[Date]],"mmm-yyyy")</f>
        <v>Aug-2021</v>
      </c>
      <c r="V3299" t="str">
        <f>"Q"&amp;ROUNDUP(MONTH(fact_orders[[#This Row],[Date]])/3,0)</f>
        <v>Q3</v>
      </c>
      <c r="W3299" t="str" cm="1">
        <f t="array" ref="W3299">_xlfn.IFS(
fact_orders[[#This Row],[dim_customers.Customer Age]]&lt;=25,"18-25",
fact_orders[[#This Row],[dim_customers.Customer Age]]&lt;=35,"26-35",
fact_orders[[#This Row],[dim_customers.Customer Age]]&lt;=45,"36-45",
fact_orders[[#This Row],[dim_customers.Customer Age]]&lt;=55,"46-55",
TRUE,"56+"
)</f>
        <v>18-25</v>
      </c>
      <c r="X3299" t="str" cm="1">
        <f t="array" ref="X3299">_xlfn.IFS(fact_orders[[#This Row],[Original Price]]&lt;250,"Under 250", fact_orders[[#This Row],[Original Price]]&lt;500, "250-499",fact_orders[[#This Row],[Original Price]]&lt;1000,"500-999",fact_orders[[#This Row],[Original Price]]&lt;2000,"1000-1999",TRUE,"2000+")</f>
        <v>1000-1999</v>
      </c>
      <c r="Y3299" t="str" cm="1">
        <f t="array" ref="Y3299">_xlfn.IFS(fact_orders[[#This Row],[Discount%]]&lt;0.2,"10-19%",fact_orders[[#This Row],[Discount%]]&lt;0.3,"20-29%",fact_orders[[#This Row],[Discount%]]&lt;0.4,"30-39%",fact_orders[[#This Row],[Discount%]]&lt;0.5,"40-49%",TRUE,"50%+")</f>
        <v>10-19%</v>
      </c>
    </row>
    <row r="3300" spans="1:25" hidden="1" x14ac:dyDescent="0.3">
      <c r="A3300" t="s">
        <v>6716</v>
      </c>
      <c r="B3300" t="s">
        <v>3393</v>
      </c>
      <c r="C3300" t="s">
        <v>3121</v>
      </c>
      <c r="D3300" s="2">
        <v>44290</v>
      </c>
      <c r="E3300">
        <v>1788</v>
      </c>
      <c r="F3300" s="4">
        <v>0.35</v>
      </c>
      <c r="G3300" t="s">
        <v>2779</v>
      </c>
      <c r="H3300" t="s">
        <v>3078</v>
      </c>
      <c r="I3300" t="s">
        <v>3111</v>
      </c>
      <c r="J3300" t="s">
        <v>2812</v>
      </c>
      <c r="K3300" t="s">
        <v>3087</v>
      </c>
      <c r="L3300" t="s">
        <v>310</v>
      </c>
      <c r="M3300">
        <v>3</v>
      </c>
      <c r="N3300">
        <v>24</v>
      </c>
      <c r="O3300" t="s">
        <v>3392</v>
      </c>
      <c r="P3300" t="s">
        <v>3381</v>
      </c>
      <c r="Q3300" s="7">
        <f>fact_orders[[#This Row],[Original Price]]*(1-fact_orders[[#This Row],[Discount%]])</f>
        <v>1162.2</v>
      </c>
      <c r="R3300">
        <f>fact_orders[[#This Row],[Original Price]]*fact_orders[[#This Row],[Discount%]]</f>
        <v>625.79999999999995</v>
      </c>
      <c r="S3300">
        <f>YEAR(fact_orders[[#This Row],[Date]])</f>
        <v>2021</v>
      </c>
      <c r="T3300">
        <f>MONTH(fact_orders[[#This Row],[Date]])</f>
        <v>4</v>
      </c>
      <c r="U3300" t="str">
        <f>TEXT(fact_orders[[#This Row],[Date]],"mmm-yyyy")</f>
        <v>Apr-2021</v>
      </c>
      <c r="V3300" t="str">
        <f>"Q"&amp;ROUNDUP(MONTH(fact_orders[[#This Row],[Date]])/3,0)</f>
        <v>Q2</v>
      </c>
      <c r="W3300" t="str" cm="1">
        <f t="array" ref="W3300">_xlfn.IFS(
fact_orders[[#This Row],[dim_customers.Customer Age]]&lt;=25,"18-25",
fact_orders[[#This Row],[dim_customers.Customer Age]]&lt;=35,"26-35",
fact_orders[[#This Row],[dim_customers.Customer Age]]&lt;=45,"36-45",
fact_orders[[#This Row],[dim_customers.Customer Age]]&lt;=55,"46-55",
TRUE,"56+"
)</f>
        <v>18-25</v>
      </c>
      <c r="X3300" t="str" cm="1">
        <f t="array" ref="X3300">_xlfn.IFS(fact_orders[[#This Row],[Original Price]]&lt;250,"Under 250", fact_orders[[#This Row],[Original Price]]&lt;500, "250-499",fact_orders[[#This Row],[Original Price]]&lt;1000,"500-999",fact_orders[[#This Row],[Original Price]]&lt;2000,"1000-1999",TRUE,"2000+")</f>
        <v>1000-1999</v>
      </c>
      <c r="Y3300" t="str" cm="1">
        <f t="array" ref="Y3300">_xlfn.IFS(fact_orders[[#This Row],[Discount%]]&lt;0.2,"10-19%",fact_orders[[#This Row],[Discount%]]&lt;0.3,"20-29%",fact_orders[[#This Row],[Discount%]]&lt;0.4,"30-39%",fact_orders[[#This Row],[Discount%]]&lt;0.5,"40-49%",TRUE,"50%+")</f>
        <v>30-39%</v>
      </c>
    </row>
    <row r="3301" spans="1:25" hidden="1" x14ac:dyDescent="0.3">
      <c r="A3301" t="s">
        <v>6717</v>
      </c>
      <c r="B3301" t="s">
        <v>3394</v>
      </c>
      <c r="C3301" t="s">
        <v>3122</v>
      </c>
      <c r="D3301" s="2">
        <v>44735</v>
      </c>
      <c r="E3301">
        <v>1751</v>
      </c>
      <c r="F3301" s="4">
        <v>0.35</v>
      </c>
      <c r="G3301" t="s">
        <v>2779</v>
      </c>
      <c r="H3301" t="s">
        <v>3078</v>
      </c>
      <c r="I3301" t="s">
        <v>3111</v>
      </c>
      <c r="J3301" t="s">
        <v>2812</v>
      </c>
      <c r="K3301" t="s">
        <v>3087</v>
      </c>
      <c r="L3301" t="s">
        <v>310</v>
      </c>
      <c r="M3301">
        <v>5</v>
      </c>
      <c r="N3301">
        <v>24</v>
      </c>
      <c r="O3301" t="s">
        <v>3392</v>
      </c>
      <c r="P3301" t="s">
        <v>3381</v>
      </c>
      <c r="Q3301" s="7">
        <f>fact_orders[[#This Row],[Original Price]]*(1-fact_orders[[#This Row],[Discount%]])</f>
        <v>1138.1500000000001</v>
      </c>
      <c r="R3301">
        <f>fact_orders[[#This Row],[Original Price]]*fact_orders[[#This Row],[Discount%]]</f>
        <v>612.84999999999991</v>
      </c>
      <c r="S3301">
        <f>YEAR(fact_orders[[#This Row],[Date]])</f>
        <v>2022</v>
      </c>
      <c r="T3301">
        <f>MONTH(fact_orders[[#This Row],[Date]])</f>
        <v>6</v>
      </c>
      <c r="U3301" t="str">
        <f>TEXT(fact_orders[[#This Row],[Date]],"mmm-yyyy")</f>
        <v>Jun-2022</v>
      </c>
      <c r="V3301" t="str">
        <f>"Q"&amp;ROUNDUP(MONTH(fact_orders[[#This Row],[Date]])/3,0)</f>
        <v>Q2</v>
      </c>
      <c r="W3301" t="str" cm="1">
        <f t="array" ref="W3301">_xlfn.IFS(
fact_orders[[#This Row],[dim_customers.Customer Age]]&lt;=25,"18-25",
fact_orders[[#This Row],[dim_customers.Customer Age]]&lt;=35,"26-35",
fact_orders[[#This Row],[dim_customers.Customer Age]]&lt;=45,"36-45",
fact_orders[[#This Row],[dim_customers.Customer Age]]&lt;=55,"46-55",
TRUE,"56+"
)</f>
        <v>18-25</v>
      </c>
      <c r="X3301" t="str" cm="1">
        <f t="array" ref="X3301">_xlfn.IFS(fact_orders[[#This Row],[Original Price]]&lt;250,"Under 250", fact_orders[[#This Row],[Original Price]]&lt;500, "250-499",fact_orders[[#This Row],[Original Price]]&lt;1000,"500-999",fact_orders[[#This Row],[Original Price]]&lt;2000,"1000-1999",TRUE,"2000+")</f>
        <v>1000-1999</v>
      </c>
      <c r="Y3301" t="str" cm="1">
        <f t="array" ref="Y3301">_xlfn.IFS(fact_orders[[#This Row],[Discount%]]&lt;0.2,"10-19%",fact_orders[[#This Row],[Discount%]]&lt;0.3,"20-29%",fact_orders[[#This Row],[Discount%]]&lt;0.4,"30-39%",fact_orders[[#This Row],[Discount%]]&lt;0.5,"40-49%",TRUE,"50%+")</f>
        <v>30-39%</v>
      </c>
    </row>
    <row r="3302" spans="1:25" hidden="1" x14ac:dyDescent="0.3">
      <c r="A3302" t="s">
        <v>6718</v>
      </c>
      <c r="B3302" t="s">
        <v>3395</v>
      </c>
      <c r="C3302" t="s">
        <v>3123</v>
      </c>
      <c r="D3302" s="2">
        <v>44454</v>
      </c>
      <c r="E3302">
        <v>1568</v>
      </c>
      <c r="F3302" s="4">
        <v>0.35</v>
      </c>
      <c r="G3302" t="s">
        <v>2779</v>
      </c>
      <c r="H3302" t="s">
        <v>3078</v>
      </c>
      <c r="I3302" t="s">
        <v>3111</v>
      </c>
      <c r="J3302" t="s">
        <v>2812</v>
      </c>
      <c r="K3302" t="s">
        <v>3087</v>
      </c>
      <c r="L3302" t="s">
        <v>310</v>
      </c>
      <c r="M3302">
        <v>5</v>
      </c>
      <c r="N3302">
        <v>24</v>
      </c>
      <c r="O3302" t="s">
        <v>3392</v>
      </c>
      <c r="P3302" t="s">
        <v>3381</v>
      </c>
      <c r="Q3302" s="7">
        <f>fact_orders[[#This Row],[Original Price]]*(1-fact_orders[[#This Row],[Discount%]])</f>
        <v>1019.2</v>
      </c>
      <c r="R3302">
        <f>fact_orders[[#This Row],[Original Price]]*fact_orders[[#This Row],[Discount%]]</f>
        <v>548.79999999999995</v>
      </c>
      <c r="S3302">
        <f>YEAR(fact_orders[[#This Row],[Date]])</f>
        <v>2021</v>
      </c>
      <c r="T3302">
        <f>MONTH(fact_orders[[#This Row],[Date]])</f>
        <v>9</v>
      </c>
      <c r="U3302" t="str">
        <f>TEXT(fact_orders[[#This Row],[Date]],"mmm-yyyy")</f>
        <v>Sep-2021</v>
      </c>
      <c r="V3302" t="str">
        <f>"Q"&amp;ROUNDUP(MONTH(fact_orders[[#This Row],[Date]])/3,0)</f>
        <v>Q3</v>
      </c>
      <c r="W3302" t="str" cm="1">
        <f t="array" ref="W3302">_xlfn.IFS(
fact_orders[[#This Row],[dim_customers.Customer Age]]&lt;=25,"18-25",
fact_orders[[#This Row],[dim_customers.Customer Age]]&lt;=35,"26-35",
fact_orders[[#This Row],[dim_customers.Customer Age]]&lt;=45,"36-45",
fact_orders[[#This Row],[dim_customers.Customer Age]]&lt;=55,"46-55",
TRUE,"56+"
)</f>
        <v>18-25</v>
      </c>
      <c r="X3302" t="str" cm="1">
        <f t="array" ref="X3302">_xlfn.IFS(fact_orders[[#This Row],[Original Price]]&lt;250,"Under 250", fact_orders[[#This Row],[Original Price]]&lt;500, "250-499",fact_orders[[#This Row],[Original Price]]&lt;1000,"500-999",fact_orders[[#This Row],[Original Price]]&lt;2000,"1000-1999",TRUE,"2000+")</f>
        <v>1000-1999</v>
      </c>
      <c r="Y3302" t="str" cm="1">
        <f t="array" ref="Y3302">_xlfn.IFS(fact_orders[[#This Row],[Discount%]]&lt;0.2,"10-19%",fact_orders[[#This Row],[Discount%]]&lt;0.3,"20-29%",fact_orders[[#This Row],[Discount%]]&lt;0.4,"30-39%",fact_orders[[#This Row],[Discount%]]&lt;0.5,"40-49%",TRUE,"50%+")</f>
        <v>30-39%</v>
      </c>
    </row>
    <row r="3303" spans="1:25" hidden="1" x14ac:dyDescent="0.3">
      <c r="A3303" t="s">
        <v>6719</v>
      </c>
      <c r="B3303" t="s">
        <v>3396</v>
      </c>
      <c r="C3303" t="s">
        <v>3124</v>
      </c>
      <c r="D3303" s="2">
        <v>44452</v>
      </c>
      <c r="E3303">
        <v>1761</v>
      </c>
      <c r="F3303" s="4">
        <v>0.35</v>
      </c>
      <c r="G3303" t="s">
        <v>2779</v>
      </c>
      <c r="H3303" t="s">
        <v>3078</v>
      </c>
      <c r="I3303" t="s">
        <v>3111</v>
      </c>
      <c r="J3303" t="s">
        <v>2812</v>
      </c>
      <c r="K3303" t="s">
        <v>3087</v>
      </c>
      <c r="L3303" t="s">
        <v>310</v>
      </c>
      <c r="M3303">
        <v>4</v>
      </c>
      <c r="N3303">
        <v>24</v>
      </c>
      <c r="O3303" t="s">
        <v>3392</v>
      </c>
      <c r="P3303" t="s">
        <v>3381</v>
      </c>
      <c r="Q3303" s="7">
        <f>fact_orders[[#This Row],[Original Price]]*(1-fact_orders[[#This Row],[Discount%]])</f>
        <v>1144.6500000000001</v>
      </c>
      <c r="R3303">
        <f>fact_orders[[#This Row],[Original Price]]*fact_orders[[#This Row],[Discount%]]</f>
        <v>616.34999999999991</v>
      </c>
      <c r="S3303">
        <f>YEAR(fact_orders[[#This Row],[Date]])</f>
        <v>2021</v>
      </c>
      <c r="T3303">
        <f>MONTH(fact_orders[[#This Row],[Date]])</f>
        <v>9</v>
      </c>
      <c r="U3303" t="str">
        <f>TEXT(fact_orders[[#This Row],[Date]],"mmm-yyyy")</f>
        <v>Sep-2021</v>
      </c>
      <c r="V3303" t="str">
        <f>"Q"&amp;ROUNDUP(MONTH(fact_orders[[#This Row],[Date]])/3,0)</f>
        <v>Q3</v>
      </c>
      <c r="W3303" t="str" cm="1">
        <f t="array" ref="W3303">_xlfn.IFS(
fact_orders[[#This Row],[dim_customers.Customer Age]]&lt;=25,"18-25",
fact_orders[[#This Row],[dim_customers.Customer Age]]&lt;=35,"26-35",
fact_orders[[#This Row],[dim_customers.Customer Age]]&lt;=45,"36-45",
fact_orders[[#This Row],[dim_customers.Customer Age]]&lt;=55,"46-55",
TRUE,"56+"
)</f>
        <v>18-25</v>
      </c>
      <c r="X3303" t="str" cm="1">
        <f t="array" ref="X3303">_xlfn.IFS(fact_orders[[#This Row],[Original Price]]&lt;250,"Under 250", fact_orders[[#This Row],[Original Price]]&lt;500, "250-499",fact_orders[[#This Row],[Original Price]]&lt;1000,"500-999",fact_orders[[#This Row],[Original Price]]&lt;2000,"1000-1999",TRUE,"2000+")</f>
        <v>1000-1999</v>
      </c>
      <c r="Y3303" t="str" cm="1">
        <f t="array" ref="Y3303">_xlfn.IFS(fact_orders[[#This Row],[Discount%]]&lt;0.2,"10-19%",fact_orders[[#This Row],[Discount%]]&lt;0.3,"20-29%",fact_orders[[#This Row],[Discount%]]&lt;0.4,"30-39%",fact_orders[[#This Row],[Discount%]]&lt;0.5,"40-49%",TRUE,"50%+")</f>
        <v>30-39%</v>
      </c>
    </row>
    <row r="3304" spans="1:25" hidden="1" x14ac:dyDescent="0.3">
      <c r="A3304" t="s">
        <v>6720</v>
      </c>
      <c r="B3304" t="s">
        <v>3397</v>
      </c>
      <c r="C3304" t="s">
        <v>3125</v>
      </c>
      <c r="D3304" s="2">
        <v>45007</v>
      </c>
      <c r="E3304">
        <v>1736</v>
      </c>
      <c r="F3304" s="4">
        <v>0.55000000000000004</v>
      </c>
      <c r="G3304" t="s">
        <v>2779</v>
      </c>
      <c r="H3304" t="s">
        <v>3078</v>
      </c>
      <c r="I3304" t="s">
        <v>3111</v>
      </c>
      <c r="J3304" t="s">
        <v>2812</v>
      </c>
      <c r="K3304" t="s">
        <v>3087</v>
      </c>
      <c r="L3304" t="s">
        <v>310</v>
      </c>
      <c r="M3304">
        <v>2</v>
      </c>
      <c r="N3304">
        <v>22</v>
      </c>
      <c r="O3304" t="s">
        <v>3392</v>
      </c>
      <c r="P3304" t="s">
        <v>3381</v>
      </c>
      <c r="Q3304" s="7">
        <f>fact_orders[[#This Row],[Original Price]]*(1-fact_orders[[#This Row],[Discount%]])</f>
        <v>781.19999999999993</v>
      </c>
      <c r="R3304">
        <f>fact_orders[[#This Row],[Original Price]]*fact_orders[[#This Row],[Discount%]]</f>
        <v>954.80000000000007</v>
      </c>
      <c r="S3304">
        <f>YEAR(fact_orders[[#This Row],[Date]])</f>
        <v>2023</v>
      </c>
      <c r="T3304">
        <f>MONTH(fact_orders[[#This Row],[Date]])</f>
        <v>3</v>
      </c>
      <c r="U3304" t="str">
        <f>TEXT(fact_orders[[#This Row],[Date]],"mmm-yyyy")</f>
        <v>Mar-2023</v>
      </c>
      <c r="V3304" t="str">
        <f>"Q"&amp;ROUNDUP(MONTH(fact_orders[[#This Row],[Date]])/3,0)</f>
        <v>Q1</v>
      </c>
      <c r="W3304" t="str" cm="1">
        <f t="array" ref="W3304">_xlfn.IFS(
fact_orders[[#This Row],[dim_customers.Customer Age]]&lt;=25,"18-25",
fact_orders[[#This Row],[dim_customers.Customer Age]]&lt;=35,"26-35",
fact_orders[[#This Row],[dim_customers.Customer Age]]&lt;=45,"36-45",
fact_orders[[#This Row],[dim_customers.Customer Age]]&lt;=55,"46-55",
TRUE,"56+"
)</f>
        <v>18-25</v>
      </c>
      <c r="X3304" t="str" cm="1">
        <f t="array" ref="X3304">_xlfn.IFS(fact_orders[[#This Row],[Original Price]]&lt;250,"Under 250", fact_orders[[#This Row],[Original Price]]&lt;500, "250-499",fact_orders[[#This Row],[Original Price]]&lt;1000,"500-999",fact_orders[[#This Row],[Original Price]]&lt;2000,"1000-1999",TRUE,"2000+")</f>
        <v>1000-1999</v>
      </c>
      <c r="Y3304" t="str" cm="1">
        <f t="array" ref="Y3304">_xlfn.IFS(fact_orders[[#This Row],[Discount%]]&lt;0.2,"10-19%",fact_orders[[#This Row],[Discount%]]&lt;0.3,"20-29%",fact_orders[[#This Row],[Discount%]]&lt;0.4,"30-39%",fact_orders[[#This Row],[Discount%]]&lt;0.5,"40-49%",TRUE,"50%+")</f>
        <v>50%+</v>
      </c>
    </row>
    <row r="3305" spans="1:25" hidden="1" x14ac:dyDescent="0.3">
      <c r="A3305" t="s">
        <v>6721</v>
      </c>
      <c r="B3305" t="s">
        <v>3398</v>
      </c>
      <c r="C3305" t="s">
        <v>3126</v>
      </c>
      <c r="D3305" s="2">
        <v>44458</v>
      </c>
      <c r="E3305">
        <v>1386</v>
      </c>
      <c r="F3305" s="4">
        <v>0.55000000000000004</v>
      </c>
      <c r="G3305" t="s">
        <v>2779</v>
      </c>
      <c r="H3305" t="s">
        <v>3078</v>
      </c>
      <c r="I3305" t="s">
        <v>3111</v>
      </c>
      <c r="J3305" t="s">
        <v>3127</v>
      </c>
      <c r="K3305" t="s">
        <v>3087</v>
      </c>
      <c r="L3305" t="s">
        <v>310</v>
      </c>
      <c r="M3305">
        <v>3</v>
      </c>
      <c r="N3305">
        <v>23</v>
      </c>
      <c r="O3305" t="s">
        <v>3399</v>
      </c>
      <c r="P3305" t="s">
        <v>3400</v>
      </c>
      <c r="Q3305" s="7">
        <f>fact_orders[[#This Row],[Original Price]]*(1-fact_orders[[#This Row],[Discount%]])</f>
        <v>623.69999999999993</v>
      </c>
      <c r="R3305">
        <f>fact_orders[[#This Row],[Original Price]]*fact_orders[[#This Row],[Discount%]]</f>
        <v>762.30000000000007</v>
      </c>
      <c r="S3305">
        <f>YEAR(fact_orders[[#This Row],[Date]])</f>
        <v>2021</v>
      </c>
      <c r="T3305">
        <f>MONTH(fact_orders[[#This Row],[Date]])</f>
        <v>9</v>
      </c>
      <c r="U3305" t="str">
        <f>TEXT(fact_orders[[#This Row],[Date]],"mmm-yyyy")</f>
        <v>Sep-2021</v>
      </c>
      <c r="V3305" t="str">
        <f>"Q"&amp;ROUNDUP(MONTH(fact_orders[[#This Row],[Date]])/3,0)</f>
        <v>Q3</v>
      </c>
      <c r="W3305" t="str" cm="1">
        <f t="array" ref="W3305">_xlfn.IFS(
fact_orders[[#This Row],[dim_customers.Customer Age]]&lt;=25,"18-25",
fact_orders[[#This Row],[dim_customers.Customer Age]]&lt;=35,"26-35",
fact_orders[[#This Row],[dim_customers.Customer Age]]&lt;=45,"36-45",
fact_orders[[#This Row],[dim_customers.Customer Age]]&lt;=55,"46-55",
TRUE,"56+"
)</f>
        <v>18-25</v>
      </c>
      <c r="X3305" t="str" cm="1">
        <f t="array" ref="X3305">_xlfn.IFS(fact_orders[[#This Row],[Original Price]]&lt;250,"Under 250", fact_orders[[#This Row],[Original Price]]&lt;500, "250-499",fact_orders[[#This Row],[Original Price]]&lt;1000,"500-999",fact_orders[[#This Row],[Original Price]]&lt;2000,"1000-1999",TRUE,"2000+")</f>
        <v>1000-1999</v>
      </c>
      <c r="Y3305" t="str" cm="1">
        <f t="array" ref="Y3305">_xlfn.IFS(fact_orders[[#This Row],[Discount%]]&lt;0.2,"10-19%",fact_orders[[#This Row],[Discount%]]&lt;0.3,"20-29%",fact_orders[[#This Row],[Discount%]]&lt;0.4,"30-39%",fact_orders[[#This Row],[Discount%]]&lt;0.5,"40-49%",TRUE,"50%+")</f>
        <v>50%+</v>
      </c>
    </row>
    <row r="3306" spans="1:25" hidden="1" x14ac:dyDescent="0.3">
      <c r="A3306" t="s">
        <v>6722</v>
      </c>
      <c r="B3306" t="s">
        <v>3401</v>
      </c>
      <c r="C3306" t="s">
        <v>3128</v>
      </c>
      <c r="D3306" s="2">
        <v>44713</v>
      </c>
      <c r="E3306">
        <v>1053</v>
      </c>
      <c r="F3306" s="4">
        <v>0.55000000000000004</v>
      </c>
      <c r="G3306" t="s">
        <v>2779</v>
      </c>
      <c r="H3306" t="s">
        <v>3078</v>
      </c>
      <c r="I3306" t="s">
        <v>3111</v>
      </c>
      <c r="J3306" t="s">
        <v>3127</v>
      </c>
      <c r="K3306" t="s">
        <v>3087</v>
      </c>
      <c r="L3306" t="s">
        <v>310</v>
      </c>
      <c r="M3306">
        <v>4</v>
      </c>
      <c r="N3306">
        <v>24</v>
      </c>
      <c r="O3306" t="s">
        <v>3399</v>
      </c>
      <c r="P3306" t="s">
        <v>3400</v>
      </c>
      <c r="Q3306" s="7">
        <f>fact_orders[[#This Row],[Original Price]]*(1-fact_orders[[#This Row],[Discount%]])</f>
        <v>473.84999999999997</v>
      </c>
      <c r="R3306">
        <f>fact_orders[[#This Row],[Original Price]]*fact_orders[[#This Row],[Discount%]]</f>
        <v>579.15000000000009</v>
      </c>
      <c r="S3306">
        <f>YEAR(fact_orders[[#This Row],[Date]])</f>
        <v>2022</v>
      </c>
      <c r="T3306">
        <f>MONTH(fact_orders[[#This Row],[Date]])</f>
        <v>6</v>
      </c>
      <c r="U3306" t="str">
        <f>TEXT(fact_orders[[#This Row],[Date]],"mmm-yyyy")</f>
        <v>Jun-2022</v>
      </c>
      <c r="V3306" t="str">
        <f>"Q"&amp;ROUNDUP(MONTH(fact_orders[[#This Row],[Date]])/3,0)</f>
        <v>Q2</v>
      </c>
      <c r="W3306" t="str" cm="1">
        <f t="array" ref="W3306">_xlfn.IFS(
fact_orders[[#This Row],[dim_customers.Customer Age]]&lt;=25,"18-25",
fact_orders[[#This Row],[dim_customers.Customer Age]]&lt;=35,"26-35",
fact_orders[[#This Row],[dim_customers.Customer Age]]&lt;=45,"36-45",
fact_orders[[#This Row],[dim_customers.Customer Age]]&lt;=55,"46-55",
TRUE,"56+"
)</f>
        <v>18-25</v>
      </c>
      <c r="X3306" t="str" cm="1">
        <f t="array" ref="X3306">_xlfn.IFS(fact_orders[[#This Row],[Original Price]]&lt;250,"Under 250", fact_orders[[#This Row],[Original Price]]&lt;500, "250-499",fact_orders[[#This Row],[Original Price]]&lt;1000,"500-999",fact_orders[[#This Row],[Original Price]]&lt;2000,"1000-1999",TRUE,"2000+")</f>
        <v>1000-1999</v>
      </c>
      <c r="Y3306" t="str" cm="1">
        <f t="array" ref="Y3306">_xlfn.IFS(fact_orders[[#This Row],[Discount%]]&lt;0.2,"10-19%",fact_orders[[#This Row],[Discount%]]&lt;0.3,"20-29%",fact_orders[[#This Row],[Discount%]]&lt;0.4,"30-39%",fact_orders[[#This Row],[Discount%]]&lt;0.5,"40-49%",TRUE,"50%+")</f>
        <v>50%+</v>
      </c>
    </row>
    <row r="3307" spans="1:25" hidden="1" x14ac:dyDescent="0.3">
      <c r="A3307" t="s">
        <v>6723</v>
      </c>
      <c r="B3307" t="s">
        <v>3402</v>
      </c>
      <c r="C3307" t="s">
        <v>3129</v>
      </c>
      <c r="D3307" s="2">
        <v>44778</v>
      </c>
      <c r="E3307">
        <v>1985</v>
      </c>
      <c r="F3307" s="4">
        <v>0.55000000000000004</v>
      </c>
      <c r="G3307" t="s">
        <v>2779</v>
      </c>
      <c r="H3307" t="s">
        <v>3078</v>
      </c>
      <c r="I3307" t="s">
        <v>3111</v>
      </c>
      <c r="J3307" t="s">
        <v>3127</v>
      </c>
      <c r="K3307" t="s">
        <v>3087</v>
      </c>
      <c r="L3307" t="s">
        <v>310</v>
      </c>
      <c r="M3307">
        <v>5</v>
      </c>
      <c r="N3307">
        <v>25</v>
      </c>
      <c r="O3307" t="s">
        <v>3399</v>
      </c>
      <c r="P3307" t="s">
        <v>3400</v>
      </c>
      <c r="Q3307" s="7">
        <f>fact_orders[[#This Row],[Original Price]]*(1-fact_orders[[#This Row],[Discount%]])</f>
        <v>893.24999999999989</v>
      </c>
      <c r="R3307">
        <f>fact_orders[[#This Row],[Original Price]]*fact_orders[[#This Row],[Discount%]]</f>
        <v>1091.75</v>
      </c>
      <c r="S3307">
        <f>YEAR(fact_orders[[#This Row],[Date]])</f>
        <v>2022</v>
      </c>
      <c r="T3307">
        <f>MONTH(fact_orders[[#This Row],[Date]])</f>
        <v>8</v>
      </c>
      <c r="U3307" t="str">
        <f>TEXT(fact_orders[[#This Row],[Date]],"mmm-yyyy")</f>
        <v>Aug-2022</v>
      </c>
      <c r="V3307" t="str">
        <f>"Q"&amp;ROUNDUP(MONTH(fact_orders[[#This Row],[Date]])/3,0)</f>
        <v>Q3</v>
      </c>
      <c r="W3307" t="str" cm="1">
        <f t="array" ref="W3307">_xlfn.IFS(
fact_orders[[#This Row],[dim_customers.Customer Age]]&lt;=25,"18-25",
fact_orders[[#This Row],[dim_customers.Customer Age]]&lt;=35,"26-35",
fact_orders[[#This Row],[dim_customers.Customer Age]]&lt;=45,"36-45",
fact_orders[[#This Row],[dim_customers.Customer Age]]&lt;=55,"46-55",
TRUE,"56+"
)</f>
        <v>18-25</v>
      </c>
      <c r="X3307" t="str" cm="1">
        <f t="array" ref="X3307">_xlfn.IFS(fact_orders[[#This Row],[Original Price]]&lt;250,"Under 250", fact_orders[[#This Row],[Original Price]]&lt;500, "250-499",fact_orders[[#This Row],[Original Price]]&lt;1000,"500-999",fact_orders[[#This Row],[Original Price]]&lt;2000,"1000-1999",TRUE,"2000+")</f>
        <v>1000-1999</v>
      </c>
      <c r="Y3307" t="str" cm="1">
        <f t="array" ref="Y3307">_xlfn.IFS(fact_orders[[#This Row],[Discount%]]&lt;0.2,"10-19%",fact_orders[[#This Row],[Discount%]]&lt;0.3,"20-29%",fact_orders[[#This Row],[Discount%]]&lt;0.4,"30-39%",fact_orders[[#This Row],[Discount%]]&lt;0.5,"40-49%",TRUE,"50%+")</f>
        <v>50%+</v>
      </c>
    </row>
    <row r="3308" spans="1:25" hidden="1" x14ac:dyDescent="0.3">
      <c r="A3308" t="s">
        <v>6724</v>
      </c>
      <c r="B3308" t="s">
        <v>3403</v>
      </c>
      <c r="C3308" t="s">
        <v>3130</v>
      </c>
      <c r="D3308" s="2">
        <v>45010</v>
      </c>
      <c r="E3308">
        <v>1875</v>
      </c>
      <c r="F3308" s="4">
        <v>0.5</v>
      </c>
      <c r="G3308" t="s">
        <v>2779</v>
      </c>
      <c r="H3308" t="s">
        <v>3078</v>
      </c>
      <c r="I3308" t="s">
        <v>3111</v>
      </c>
      <c r="J3308" t="s">
        <v>3127</v>
      </c>
      <c r="K3308" t="s">
        <v>3081</v>
      </c>
      <c r="L3308" t="s">
        <v>33</v>
      </c>
      <c r="M3308">
        <v>4</v>
      </c>
      <c r="N3308">
        <v>26</v>
      </c>
      <c r="O3308" t="s">
        <v>3399</v>
      </c>
      <c r="P3308" t="s">
        <v>3400</v>
      </c>
      <c r="Q3308" s="7">
        <f>fact_orders[[#This Row],[Original Price]]*(1-fact_orders[[#This Row],[Discount%]])</f>
        <v>937.5</v>
      </c>
      <c r="R3308">
        <f>fact_orders[[#This Row],[Original Price]]*fact_orders[[#This Row],[Discount%]]</f>
        <v>937.5</v>
      </c>
      <c r="S3308">
        <f>YEAR(fact_orders[[#This Row],[Date]])</f>
        <v>2023</v>
      </c>
      <c r="T3308">
        <f>MONTH(fact_orders[[#This Row],[Date]])</f>
        <v>3</v>
      </c>
      <c r="U3308" t="str">
        <f>TEXT(fact_orders[[#This Row],[Date]],"mmm-yyyy")</f>
        <v>Mar-2023</v>
      </c>
      <c r="V3308" t="str">
        <f>"Q"&amp;ROUNDUP(MONTH(fact_orders[[#This Row],[Date]])/3,0)</f>
        <v>Q1</v>
      </c>
      <c r="W3308" t="str" cm="1">
        <f t="array" ref="W3308">_xlfn.IFS(
fact_orders[[#This Row],[dim_customers.Customer Age]]&lt;=25,"18-25",
fact_orders[[#This Row],[dim_customers.Customer Age]]&lt;=35,"26-35",
fact_orders[[#This Row],[dim_customers.Customer Age]]&lt;=45,"36-45",
fact_orders[[#This Row],[dim_customers.Customer Age]]&lt;=55,"46-55",
TRUE,"56+"
)</f>
        <v>26-35</v>
      </c>
      <c r="X3308" t="str" cm="1">
        <f t="array" ref="X3308">_xlfn.IFS(fact_orders[[#This Row],[Original Price]]&lt;250,"Under 250", fact_orders[[#This Row],[Original Price]]&lt;500, "250-499",fact_orders[[#This Row],[Original Price]]&lt;1000,"500-999",fact_orders[[#This Row],[Original Price]]&lt;2000,"1000-1999",TRUE,"2000+")</f>
        <v>1000-1999</v>
      </c>
      <c r="Y3308" t="str" cm="1">
        <f t="array" ref="Y3308">_xlfn.IFS(fact_orders[[#This Row],[Discount%]]&lt;0.2,"10-19%",fact_orders[[#This Row],[Discount%]]&lt;0.3,"20-29%",fact_orders[[#This Row],[Discount%]]&lt;0.4,"30-39%",fact_orders[[#This Row],[Discount%]]&lt;0.5,"40-49%",TRUE,"50%+")</f>
        <v>50%+</v>
      </c>
    </row>
    <row r="3309" spans="1:25" hidden="1" x14ac:dyDescent="0.3">
      <c r="A3309" t="s">
        <v>6725</v>
      </c>
      <c r="B3309" t="s">
        <v>3404</v>
      </c>
      <c r="C3309" t="s">
        <v>3131</v>
      </c>
      <c r="D3309" s="2">
        <v>44589</v>
      </c>
      <c r="E3309">
        <v>1561</v>
      </c>
      <c r="F3309" s="4">
        <v>0.5</v>
      </c>
      <c r="G3309" t="s">
        <v>2779</v>
      </c>
      <c r="H3309" t="s">
        <v>3078</v>
      </c>
      <c r="I3309" t="s">
        <v>3111</v>
      </c>
      <c r="J3309" t="s">
        <v>3127</v>
      </c>
      <c r="K3309" t="s">
        <v>3081</v>
      </c>
      <c r="L3309" t="s">
        <v>33</v>
      </c>
      <c r="M3309">
        <v>4</v>
      </c>
      <c r="N3309">
        <v>27</v>
      </c>
      <c r="O3309" t="s">
        <v>3399</v>
      </c>
      <c r="P3309" t="s">
        <v>3400</v>
      </c>
      <c r="Q3309" s="7">
        <f>fact_orders[[#This Row],[Original Price]]*(1-fact_orders[[#This Row],[Discount%]])</f>
        <v>780.5</v>
      </c>
      <c r="R3309">
        <f>fact_orders[[#This Row],[Original Price]]*fact_orders[[#This Row],[Discount%]]</f>
        <v>780.5</v>
      </c>
      <c r="S3309">
        <f>YEAR(fact_orders[[#This Row],[Date]])</f>
        <v>2022</v>
      </c>
      <c r="T3309">
        <f>MONTH(fact_orders[[#This Row],[Date]])</f>
        <v>1</v>
      </c>
      <c r="U3309" t="str">
        <f>TEXT(fact_orders[[#This Row],[Date]],"mmm-yyyy")</f>
        <v>Jan-2022</v>
      </c>
      <c r="V3309" t="str">
        <f>"Q"&amp;ROUNDUP(MONTH(fact_orders[[#This Row],[Date]])/3,0)</f>
        <v>Q1</v>
      </c>
      <c r="W3309" t="str" cm="1">
        <f t="array" ref="W3309">_xlfn.IFS(
fact_orders[[#This Row],[dim_customers.Customer Age]]&lt;=25,"18-25",
fact_orders[[#This Row],[dim_customers.Customer Age]]&lt;=35,"26-35",
fact_orders[[#This Row],[dim_customers.Customer Age]]&lt;=45,"36-45",
fact_orders[[#This Row],[dim_customers.Customer Age]]&lt;=55,"46-55",
TRUE,"56+"
)</f>
        <v>26-35</v>
      </c>
      <c r="X3309" t="str" cm="1">
        <f t="array" ref="X3309">_xlfn.IFS(fact_orders[[#This Row],[Original Price]]&lt;250,"Under 250", fact_orders[[#This Row],[Original Price]]&lt;500, "250-499",fact_orders[[#This Row],[Original Price]]&lt;1000,"500-999",fact_orders[[#This Row],[Original Price]]&lt;2000,"1000-1999",TRUE,"2000+")</f>
        <v>1000-1999</v>
      </c>
      <c r="Y3309" t="str" cm="1">
        <f t="array" ref="Y3309">_xlfn.IFS(fact_orders[[#This Row],[Discount%]]&lt;0.2,"10-19%",fact_orders[[#This Row],[Discount%]]&lt;0.3,"20-29%",fact_orders[[#This Row],[Discount%]]&lt;0.4,"30-39%",fact_orders[[#This Row],[Discount%]]&lt;0.5,"40-49%",TRUE,"50%+")</f>
        <v>50%+</v>
      </c>
    </row>
    <row r="3310" spans="1:25" hidden="1" x14ac:dyDescent="0.3">
      <c r="A3310" t="s">
        <v>6726</v>
      </c>
      <c r="B3310" t="s">
        <v>3405</v>
      </c>
      <c r="C3310" t="s">
        <v>3131</v>
      </c>
      <c r="D3310" s="2">
        <v>44361</v>
      </c>
      <c r="E3310">
        <v>1569</v>
      </c>
      <c r="F3310" s="4">
        <v>0.5</v>
      </c>
      <c r="G3310" t="s">
        <v>2779</v>
      </c>
      <c r="H3310" t="s">
        <v>3078</v>
      </c>
      <c r="I3310" t="s">
        <v>3111</v>
      </c>
      <c r="J3310" t="s">
        <v>3127</v>
      </c>
      <c r="K3310" t="s">
        <v>3081</v>
      </c>
      <c r="L3310" t="s">
        <v>33</v>
      </c>
      <c r="M3310">
        <v>4</v>
      </c>
      <c r="N3310">
        <v>34</v>
      </c>
      <c r="O3310" t="s">
        <v>3399</v>
      </c>
      <c r="P3310" t="s">
        <v>3400</v>
      </c>
      <c r="Q3310" s="7">
        <f>fact_orders[[#This Row],[Original Price]]*(1-fact_orders[[#This Row],[Discount%]])</f>
        <v>784.5</v>
      </c>
      <c r="R3310">
        <f>fact_orders[[#This Row],[Original Price]]*fact_orders[[#This Row],[Discount%]]</f>
        <v>784.5</v>
      </c>
      <c r="S3310">
        <f>YEAR(fact_orders[[#This Row],[Date]])</f>
        <v>2021</v>
      </c>
      <c r="T3310">
        <f>MONTH(fact_orders[[#This Row],[Date]])</f>
        <v>6</v>
      </c>
      <c r="U3310" t="str">
        <f>TEXT(fact_orders[[#This Row],[Date]],"mmm-yyyy")</f>
        <v>Jun-2021</v>
      </c>
      <c r="V3310" t="str">
        <f>"Q"&amp;ROUNDUP(MONTH(fact_orders[[#This Row],[Date]])/3,0)</f>
        <v>Q2</v>
      </c>
      <c r="W3310" t="str" cm="1">
        <f t="array" ref="W3310">_xlfn.IFS(
fact_orders[[#This Row],[dim_customers.Customer Age]]&lt;=25,"18-25",
fact_orders[[#This Row],[dim_customers.Customer Age]]&lt;=35,"26-35",
fact_orders[[#This Row],[dim_customers.Customer Age]]&lt;=45,"36-45",
fact_orders[[#This Row],[dim_customers.Customer Age]]&lt;=55,"46-55",
TRUE,"56+"
)</f>
        <v>26-35</v>
      </c>
      <c r="X3310" t="str" cm="1">
        <f t="array" ref="X3310">_xlfn.IFS(fact_orders[[#This Row],[Original Price]]&lt;250,"Under 250", fact_orders[[#This Row],[Original Price]]&lt;500, "250-499",fact_orders[[#This Row],[Original Price]]&lt;1000,"500-999",fact_orders[[#This Row],[Original Price]]&lt;2000,"1000-1999",TRUE,"2000+")</f>
        <v>1000-1999</v>
      </c>
      <c r="Y3310" t="str" cm="1">
        <f t="array" ref="Y3310">_xlfn.IFS(fact_orders[[#This Row],[Discount%]]&lt;0.2,"10-19%",fact_orders[[#This Row],[Discount%]]&lt;0.3,"20-29%",fact_orders[[#This Row],[Discount%]]&lt;0.4,"30-39%",fact_orders[[#This Row],[Discount%]]&lt;0.5,"40-49%",TRUE,"50%+")</f>
        <v>50%+</v>
      </c>
    </row>
    <row r="3311" spans="1:25" hidden="1" x14ac:dyDescent="0.3">
      <c r="A3311" t="s">
        <v>6727</v>
      </c>
      <c r="B3311" t="s">
        <v>3406</v>
      </c>
      <c r="C3311" t="s">
        <v>3131</v>
      </c>
      <c r="D3311" s="2">
        <v>44996</v>
      </c>
      <c r="E3311">
        <v>1894</v>
      </c>
      <c r="F3311" s="4">
        <v>0.5</v>
      </c>
      <c r="G3311" t="s">
        <v>2779</v>
      </c>
      <c r="H3311" t="s">
        <v>3078</v>
      </c>
      <c r="I3311" t="s">
        <v>3111</v>
      </c>
      <c r="J3311" t="s">
        <v>3127</v>
      </c>
      <c r="K3311" t="s">
        <v>3081</v>
      </c>
      <c r="L3311" t="s">
        <v>33</v>
      </c>
      <c r="M3311">
        <v>4</v>
      </c>
      <c r="N3311">
        <v>35</v>
      </c>
      <c r="O3311" t="s">
        <v>3407</v>
      </c>
      <c r="P3311" t="s">
        <v>3400</v>
      </c>
      <c r="Q3311" s="7">
        <f>fact_orders[[#This Row],[Original Price]]*(1-fact_orders[[#This Row],[Discount%]])</f>
        <v>947</v>
      </c>
      <c r="R3311">
        <f>fact_orders[[#This Row],[Original Price]]*fact_orders[[#This Row],[Discount%]]</f>
        <v>947</v>
      </c>
      <c r="S3311">
        <f>YEAR(fact_orders[[#This Row],[Date]])</f>
        <v>2023</v>
      </c>
      <c r="T3311">
        <f>MONTH(fact_orders[[#This Row],[Date]])</f>
        <v>3</v>
      </c>
      <c r="U3311" t="str">
        <f>TEXT(fact_orders[[#This Row],[Date]],"mmm-yyyy")</f>
        <v>Mar-2023</v>
      </c>
      <c r="V3311" t="str">
        <f>"Q"&amp;ROUNDUP(MONTH(fact_orders[[#This Row],[Date]])/3,0)</f>
        <v>Q1</v>
      </c>
      <c r="W3311" t="str" cm="1">
        <f t="array" ref="W3311">_xlfn.IFS(
fact_orders[[#This Row],[dim_customers.Customer Age]]&lt;=25,"18-25",
fact_orders[[#This Row],[dim_customers.Customer Age]]&lt;=35,"26-35",
fact_orders[[#This Row],[dim_customers.Customer Age]]&lt;=45,"36-45",
fact_orders[[#This Row],[dim_customers.Customer Age]]&lt;=55,"46-55",
TRUE,"56+"
)</f>
        <v>26-35</v>
      </c>
      <c r="X3311" t="str" cm="1">
        <f t="array" ref="X3311">_xlfn.IFS(fact_orders[[#This Row],[Original Price]]&lt;250,"Under 250", fact_orders[[#This Row],[Original Price]]&lt;500, "250-499",fact_orders[[#This Row],[Original Price]]&lt;1000,"500-999",fact_orders[[#This Row],[Original Price]]&lt;2000,"1000-1999",TRUE,"2000+")</f>
        <v>1000-1999</v>
      </c>
      <c r="Y3311" t="str" cm="1">
        <f t="array" ref="Y3311">_xlfn.IFS(fact_orders[[#This Row],[Discount%]]&lt;0.2,"10-19%",fact_orders[[#This Row],[Discount%]]&lt;0.3,"20-29%",fact_orders[[#This Row],[Discount%]]&lt;0.4,"30-39%",fact_orders[[#This Row],[Discount%]]&lt;0.5,"40-49%",TRUE,"50%+")</f>
        <v>50%+</v>
      </c>
    </row>
    <row r="3312" spans="1:25" hidden="1" x14ac:dyDescent="0.3">
      <c r="A3312" t="s">
        <v>6728</v>
      </c>
      <c r="B3312" t="s">
        <v>3408</v>
      </c>
      <c r="C3312" t="s">
        <v>3131</v>
      </c>
      <c r="D3312" s="2">
        <v>44649</v>
      </c>
      <c r="E3312">
        <v>1950</v>
      </c>
      <c r="F3312" s="4">
        <v>0.5</v>
      </c>
      <c r="G3312" t="s">
        <v>2779</v>
      </c>
      <c r="H3312" t="s">
        <v>3078</v>
      </c>
      <c r="I3312" t="s">
        <v>3111</v>
      </c>
      <c r="J3312" t="s">
        <v>3127</v>
      </c>
      <c r="K3312" t="s">
        <v>3081</v>
      </c>
      <c r="L3312" t="s">
        <v>33</v>
      </c>
      <c r="M3312">
        <v>4</v>
      </c>
      <c r="N3312">
        <v>36</v>
      </c>
      <c r="O3312" t="s">
        <v>3407</v>
      </c>
      <c r="P3312" t="s">
        <v>3400</v>
      </c>
      <c r="Q3312" s="7">
        <f>fact_orders[[#This Row],[Original Price]]*(1-fact_orders[[#This Row],[Discount%]])</f>
        <v>975</v>
      </c>
      <c r="R3312">
        <f>fact_orders[[#This Row],[Original Price]]*fact_orders[[#This Row],[Discount%]]</f>
        <v>975</v>
      </c>
      <c r="S3312">
        <f>YEAR(fact_orders[[#This Row],[Date]])</f>
        <v>2022</v>
      </c>
      <c r="T3312">
        <f>MONTH(fact_orders[[#This Row],[Date]])</f>
        <v>3</v>
      </c>
      <c r="U3312" t="str">
        <f>TEXT(fact_orders[[#This Row],[Date]],"mmm-yyyy")</f>
        <v>Mar-2022</v>
      </c>
      <c r="V3312" t="str">
        <f>"Q"&amp;ROUNDUP(MONTH(fact_orders[[#This Row],[Date]])/3,0)</f>
        <v>Q1</v>
      </c>
      <c r="W3312" t="str" cm="1">
        <f t="array" ref="W3312">_xlfn.IFS(
fact_orders[[#This Row],[dim_customers.Customer Age]]&lt;=25,"18-25",
fact_orders[[#This Row],[dim_customers.Customer Age]]&lt;=35,"26-35",
fact_orders[[#This Row],[dim_customers.Customer Age]]&lt;=45,"36-45",
fact_orders[[#This Row],[dim_customers.Customer Age]]&lt;=55,"46-55",
TRUE,"56+"
)</f>
        <v>36-45</v>
      </c>
      <c r="X3312" t="str" cm="1">
        <f t="array" ref="X3312">_xlfn.IFS(fact_orders[[#This Row],[Original Price]]&lt;250,"Under 250", fact_orders[[#This Row],[Original Price]]&lt;500, "250-499",fact_orders[[#This Row],[Original Price]]&lt;1000,"500-999",fact_orders[[#This Row],[Original Price]]&lt;2000,"1000-1999",TRUE,"2000+")</f>
        <v>1000-1999</v>
      </c>
      <c r="Y3312" t="str" cm="1">
        <f t="array" ref="Y3312">_xlfn.IFS(fact_orders[[#This Row],[Discount%]]&lt;0.2,"10-19%",fact_orders[[#This Row],[Discount%]]&lt;0.3,"20-29%",fact_orders[[#This Row],[Discount%]]&lt;0.4,"30-39%",fact_orders[[#This Row],[Discount%]]&lt;0.5,"40-49%",TRUE,"50%+")</f>
        <v>50%+</v>
      </c>
    </row>
    <row r="3313" spans="1:25" hidden="1" x14ac:dyDescent="0.3">
      <c r="A3313" t="s">
        <v>6729</v>
      </c>
      <c r="B3313" t="s">
        <v>3409</v>
      </c>
      <c r="C3313" t="s">
        <v>3131</v>
      </c>
      <c r="D3313" s="2">
        <v>44339</v>
      </c>
      <c r="E3313">
        <v>1035</v>
      </c>
      <c r="F3313" s="4">
        <v>0.3</v>
      </c>
      <c r="G3313" t="s">
        <v>2779</v>
      </c>
      <c r="H3313" t="s">
        <v>3078</v>
      </c>
      <c r="I3313" t="s">
        <v>3111</v>
      </c>
      <c r="J3313" t="s">
        <v>3127</v>
      </c>
      <c r="K3313" t="s">
        <v>3081</v>
      </c>
      <c r="L3313" t="s">
        <v>33</v>
      </c>
      <c r="M3313">
        <v>4</v>
      </c>
      <c r="N3313">
        <v>37</v>
      </c>
      <c r="O3313" t="s">
        <v>3407</v>
      </c>
      <c r="P3313" t="s">
        <v>3400</v>
      </c>
      <c r="Q3313" s="7">
        <f>fact_orders[[#This Row],[Original Price]]*(1-fact_orders[[#This Row],[Discount%]])</f>
        <v>724.5</v>
      </c>
      <c r="R3313">
        <f>fact_orders[[#This Row],[Original Price]]*fact_orders[[#This Row],[Discount%]]</f>
        <v>310.5</v>
      </c>
      <c r="S3313">
        <f>YEAR(fact_orders[[#This Row],[Date]])</f>
        <v>2021</v>
      </c>
      <c r="T3313">
        <f>MONTH(fact_orders[[#This Row],[Date]])</f>
        <v>5</v>
      </c>
      <c r="U3313" t="str">
        <f>TEXT(fact_orders[[#This Row],[Date]],"mmm-yyyy")</f>
        <v>May-2021</v>
      </c>
      <c r="V3313" t="str">
        <f>"Q"&amp;ROUNDUP(MONTH(fact_orders[[#This Row],[Date]])/3,0)</f>
        <v>Q2</v>
      </c>
      <c r="W3313" t="str" cm="1">
        <f t="array" ref="W3313">_xlfn.IFS(
fact_orders[[#This Row],[dim_customers.Customer Age]]&lt;=25,"18-25",
fact_orders[[#This Row],[dim_customers.Customer Age]]&lt;=35,"26-35",
fact_orders[[#This Row],[dim_customers.Customer Age]]&lt;=45,"36-45",
fact_orders[[#This Row],[dim_customers.Customer Age]]&lt;=55,"46-55",
TRUE,"56+"
)</f>
        <v>36-45</v>
      </c>
      <c r="X3313" t="str" cm="1">
        <f t="array" ref="X3313">_xlfn.IFS(fact_orders[[#This Row],[Original Price]]&lt;250,"Under 250", fact_orders[[#This Row],[Original Price]]&lt;500, "250-499",fact_orders[[#This Row],[Original Price]]&lt;1000,"500-999",fact_orders[[#This Row],[Original Price]]&lt;2000,"1000-1999",TRUE,"2000+")</f>
        <v>1000-1999</v>
      </c>
      <c r="Y3313" t="str" cm="1">
        <f t="array" ref="Y3313">_xlfn.IFS(fact_orders[[#This Row],[Discount%]]&lt;0.2,"10-19%",fact_orders[[#This Row],[Discount%]]&lt;0.3,"20-29%",fact_orders[[#This Row],[Discount%]]&lt;0.4,"30-39%",fact_orders[[#This Row],[Discount%]]&lt;0.5,"40-49%",TRUE,"50%+")</f>
        <v>30-39%</v>
      </c>
    </row>
    <row r="3314" spans="1:25" hidden="1" x14ac:dyDescent="0.3">
      <c r="A3314" t="s">
        <v>6730</v>
      </c>
      <c r="B3314" t="s">
        <v>3410</v>
      </c>
      <c r="C3314" t="s">
        <v>3131</v>
      </c>
      <c r="D3314" s="2">
        <v>44445</v>
      </c>
      <c r="E3314">
        <v>1543</v>
      </c>
      <c r="F3314" s="4">
        <v>0.32</v>
      </c>
      <c r="G3314" t="s">
        <v>2779</v>
      </c>
      <c r="H3314" t="s">
        <v>3078</v>
      </c>
      <c r="I3314" t="s">
        <v>3111</v>
      </c>
      <c r="J3314" t="s">
        <v>3127</v>
      </c>
      <c r="K3314" t="s">
        <v>3081</v>
      </c>
      <c r="L3314" t="s">
        <v>33</v>
      </c>
      <c r="M3314">
        <v>4</v>
      </c>
      <c r="N3314">
        <v>38</v>
      </c>
      <c r="O3314" t="s">
        <v>3411</v>
      </c>
      <c r="P3314" t="s">
        <v>3400</v>
      </c>
      <c r="Q3314" s="7">
        <f>fact_orders[[#This Row],[Original Price]]*(1-fact_orders[[#This Row],[Discount%]])</f>
        <v>1049.24</v>
      </c>
      <c r="R3314">
        <f>fact_orders[[#This Row],[Original Price]]*fact_orders[[#This Row],[Discount%]]</f>
        <v>493.76</v>
      </c>
      <c r="S3314">
        <f>YEAR(fact_orders[[#This Row],[Date]])</f>
        <v>2021</v>
      </c>
      <c r="T3314">
        <f>MONTH(fact_orders[[#This Row],[Date]])</f>
        <v>9</v>
      </c>
      <c r="U3314" t="str">
        <f>TEXT(fact_orders[[#This Row],[Date]],"mmm-yyyy")</f>
        <v>Sep-2021</v>
      </c>
      <c r="V3314" t="str">
        <f>"Q"&amp;ROUNDUP(MONTH(fact_orders[[#This Row],[Date]])/3,0)</f>
        <v>Q3</v>
      </c>
      <c r="W3314" t="str" cm="1">
        <f t="array" ref="W3314">_xlfn.IFS(
fact_orders[[#This Row],[dim_customers.Customer Age]]&lt;=25,"18-25",
fact_orders[[#This Row],[dim_customers.Customer Age]]&lt;=35,"26-35",
fact_orders[[#This Row],[dim_customers.Customer Age]]&lt;=45,"36-45",
fact_orders[[#This Row],[dim_customers.Customer Age]]&lt;=55,"46-55",
TRUE,"56+"
)</f>
        <v>36-45</v>
      </c>
      <c r="X3314" t="str" cm="1">
        <f t="array" ref="X3314">_xlfn.IFS(fact_orders[[#This Row],[Original Price]]&lt;250,"Under 250", fact_orders[[#This Row],[Original Price]]&lt;500, "250-499",fact_orders[[#This Row],[Original Price]]&lt;1000,"500-999",fact_orders[[#This Row],[Original Price]]&lt;2000,"1000-1999",TRUE,"2000+")</f>
        <v>1000-1999</v>
      </c>
      <c r="Y3314" t="str" cm="1">
        <f t="array" ref="Y3314">_xlfn.IFS(fact_orders[[#This Row],[Discount%]]&lt;0.2,"10-19%",fact_orders[[#This Row],[Discount%]]&lt;0.3,"20-29%",fact_orders[[#This Row],[Discount%]]&lt;0.4,"30-39%",fact_orders[[#This Row],[Discount%]]&lt;0.5,"40-49%",TRUE,"50%+")</f>
        <v>30-39%</v>
      </c>
    </row>
    <row r="3315" spans="1:25" hidden="1" x14ac:dyDescent="0.3">
      <c r="A3315" t="s">
        <v>6731</v>
      </c>
      <c r="B3315" t="s">
        <v>3412</v>
      </c>
      <c r="C3315" t="s">
        <v>3131</v>
      </c>
      <c r="D3315" s="2">
        <v>44891</v>
      </c>
      <c r="E3315">
        <v>1658</v>
      </c>
      <c r="F3315" s="4">
        <v>0.25</v>
      </c>
      <c r="G3315" t="s">
        <v>2779</v>
      </c>
      <c r="H3315" t="s">
        <v>3078</v>
      </c>
      <c r="I3315" t="s">
        <v>3111</v>
      </c>
      <c r="J3315" t="s">
        <v>3127</v>
      </c>
      <c r="K3315" t="s">
        <v>3081</v>
      </c>
      <c r="L3315" t="s">
        <v>33</v>
      </c>
      <c r="M3315">
        <v>4</v>
      </c>
      <c r="N3315">
        <v>39</v>
      </c>
      <c r="O3315" t="s">
        <v>3411</v>
      </c>
      <c r="P3315" t="s">
        <v>3400</v>
      </c>
      <c r="Q3315" s="7">
        <f>fact_orders[[#This Row],[Original Price]]*(1-fact_orders[[#This Row],[Discount%]])</f>
        <v>1243.5</v>
      </c>
      <c r="R3315">
        <f>fact_orders[[#This Row],[Original Price]]*fact_orders[[#This Row],[Discount%]]</f>
        <v>414.5</v>
      </c>
      <c r="S3315">
        <f>YEAR(fact_orders[[#This Row],[Date]])</f>
        <v>2022</v>
      </c>
      <c r="T3315">
        <f>MONTH(fact_orders[[#This Row],[Date]])</f>
        <v>11</v>
      </c>
      <c r="U3315" t="str">
        <f>TEXT(fact_orders[[#This Row],[Date]],"mmm-yyyy")</f>
        <v>Nov-2022</v>
      </c>
      <c r="V3315" t="str">
        <f>"Q"&amp;ROUNDUP(MONTH(fact_orders[[#This Row],[Date]])/3,0)</f>
        <v>Q4</v>
      </c>
      <c r="W3315" t="str" cm="1">
        <f t="array" ref="W3315">_xlfn.IFS(
fact_orders[[#This Row],[dim_customers.Customer Age]]&lt;=25,"18-25",
fact_orders[[#This Row],[dim_customers.Customer Age]]&lt;=35,"26-35",
fact_orders[[#This Row],[dim_customers.Customer Age]]&lt;=45,"36-45",
fact_orders[[#This Row],[dim_customers.Customer Age]]&lt;=55,"46-55",
TRUE,"56+"
)</f>
        <v>36-45</v>
      </c>
      <c r="X3315" t="str" cm="1">
        <f t="array" ref="X3315">_xlfn.IFS(fact_orders[[#This Row],[Original Price]]&lt;250,"Under 250", fact_orders[[#This Row],[Original Price]]&lt;500, "250-499",fact_orders[[#This Row],[Original Price]]&lt;1000,"500-999",fact_orders[[#This Row],[Original Price]]&lt;2000,"1000-1999",TRUE,"2000+")</f>
        <v>1000-1999</v>
      </c>
      <c r="Y3315" t="str" cm="1">
        <f t="array" ref="Y3315">_xlfn.IFS(fact_orders[[#This Row],[Discount%]]&lt;0.2,"10-19%",fact_orders[[#This Row],[Discount%]]&lt;0.3,"20-29%",fact_orders[[#This Row],[Discount%]]&lt;0.4,"30-39%",fact_orders[[#This Row],[Discount%]]&lt;0.5,"40-49%",TRUE,"50%+")</f>
        <v>20-29%</v>
      </c>
    </row>
    <row r="3316" spans="1:25" hidden="1" x14ac:dyDescent="0.3">
      <c r="A3316" t="s">
        <v>6732</v>
      </c>
      <c r="B3316" t="s">
        <v>3413</v>
      </c>
      <c r="C3316" t="s">
        <v>3131</v>
      </c>
      <c r="D3316" s="2">
        <v>44392</v>
      </c>
      <c r="E3316">
        <v>631</v>
      </c>
      <c r="F3316" s="4">
        <v>0.45</v>
      </c>
      <c r="G3316" t="s">
        <v>2779</v>
      </c>
      <c r="H3316" t="s">
        <v>3078</v>
      </c>
      <c r="I3316" t="s">
        <v>3111</v>
      </c>
      <c r="J3316" t="s">
        <v>3127</v>
      </c>
      <c r="K3316" t="s">
        <v>3081</v>
      </c>
      <c r="L3316" t="s">
        <v>33</v>
      </c>
      <c r="M3316">
        <v>4</v>
      </c>
      <c r="N3316">
        <v>40</v>
      </c>
      <c r="O3316" t="s">
        <v>3411</v>
      </c>
      <c r="P3316" t="s">
        <v>3400</v>
      </c>
      <c r="Q3316" s="7">
        <f>fact_orders[[#This Row],[Original Price]]*(1-fact_orders[[#This Row],[Discount%]])</f>
        <v>347.05</v>
      </c>
      <c r="R3316">
        <f>fact_orders[[#This Row],[Original Price]]*fact_orders[[#This Row],[Discount%]]</f>
        <v>283.95</v>
      </c>
      <c r="S3316">
        <f>YEAR(fact_orders[[#This Row],[Date]])</f>
        <v>2021</v>
      </c>
      <c r="T3316">
        <f>MONTH(fact_orders[[#This Row],[Date]])</f>
        <v>7</v>
      </c>
      <c r="U3316" t="str">
        <f>TEXT(fact_orders[[#This Row],[Date]],"mmm-yyyy")</f>
        <v>Jul-2021</v>
      </c>
      <c r="V3316" t="str">
        <f>"Q"&amp;ROUNDUP(MONTH(fact_orders[[#This Row],[Date]])/3,0)</f>
        <v>Q3</v>
      </c>
      <c r="W3316" t="str" cm="1">
        <f t="array" ref="W3316">_xlfn.IFS(
fact_orders[[#This Row],[dim_customers.Customer Age]]&lt;=25,"18-25",
fact_orders[[#This Row],[dim_customers.Customer Age]]&lt;=35,"26-35",
fact_orders[[#This Row],[dim_customers.Customer Age]]&lt;=45,"36-45",
fact_orders[[#This Row],[dim_customers.Customer Age]]&lt;=55,"46-55",
TRUE,"56+"
)</f>
        <v>36-45</v>
      </c>
      <c r="X3316" t="str" cm="1">
        <f t="array" ref="X3316">_xlfn.IFS(fact_orders[[#This Row],[Original Price]]&lt;250,"Under 250", fact_orders[[#This Row],[Original Price]]&lt;500, "250-499",fact_orders[[#This Row],[Original Price]]&lt;1000,"500-999",fact_orders[[#This Row],[Original Price]]&lt;2000,"1000-1999",TRUE,"2000+")</f>
        <v>500-999</v>
      </c>
      <c r="Y3316" t="str" cm="1">
        <f t="array" ref="Y3316">_xlfn.IFS(fact_orders[[#This Row],[Discount%]]&lt;0.2,"10-19%",fact_orders[[#This Row],[Discount%]]&lt;0.3,"20-29%",fact_orders[[#This Row],[Discount%]]&lt;0.4,"30-39%",fact_orders[[#This Row],[Discount%]]&lt;0.5,"40-49%",TRUE,"50%+")</f>
        <v>40-49%</v>
      </c>
    </row>
    <row r="3317" spans="1:25" hidden="1" x14ac:dyDescent="0.3">
      <c r="A3317" t="s">
        <v>6733</v>
      </c>
      <c r="B3317" t="s">
        <v>3280</v>
      </c>
      <c r="C3317" t="s">
        <v>3132</v>
      </c>
      <c r="D3317" s="2">
        <v>44834</v>
      </c>
      <c r="E3317">
        <v>1496</v>
      </c>
      <c r="F3317" s="4">
        <v>0.15</v>
      </c>
      <c r="G3317" t="s">
        <v>2779</v>
      </c>
      <c r="H3317" t="s">
        <v>3078</v>
      </c>
      <c r="I3317" t="s">
        <v>3111</v>
      </c>
      <c r="J3317" t="s">
        <v>3127</v>
      </c>
      <c r="K3317" t="s">
        <v>3081</v>
      </c>
      <c r="L3317" t="s">
        <v>33</v>
      </c>
      <c r="M3317">
        <v>4</v>
      </c>
      <c r="N3317">
        <v>30</v>
      </c>
      <c r="O3317" t="s">
        <v>3281</v>
      </c>
      <c r="P3317" t="s">
        <v>3282</v>
      </c>
      <c r="Q3317" s="7">
        <f>fact_orders[[#This Row],[Original Price]]*(1-fact_orders[[#This Row],[Discount%]])</f>
        <v>1271.5999999999999</v>
      </c>
      <c r="R3317">
        <f>fact_orders[[#This Row],[Original Price]]*fact_orders[[#This Row],[Discount%]]</f>
        <v>224.4</v>
      </c>
      <c r="S3317">
        <f>YEAR(fact_orders[[#This Row],[Date]])</f>
        <v>2022</v>
      </c>
      <c r="T3317">
        <f>MONTH(fact_orders[[#This Row],[Date]])</f>
        <v>9</v>
      </c>
      <c r="U3317" t="str">
        <f>TEXT(fact_orders[[#This Row],[Date]],"mmm-yyyy")</f>
        <v>Sep-2022</v>
      </c>
      <c r="V3317" t="str">
        <f>"Q"&amp;ROUNDUP(MONTH(fact_orders[[#This Row],[Date]])/3,0)</f>
        <v>Q3</v>
      </c>
      <c r="W3317" t="str" cm="1">
        <f t="array" ref="W3317">_xlfn.IFS(
fact_orders[[#This Row],[dim_customers.Customer Age]]&lt;=25,"18-25",
fact_orders[[#This Row],[dim_customers.Customer Age]]&lt;=35,"26-35",
fact_orders[[#This Row],[dim_customers.Customer Age]]&lt;=45,"36-45",
fact_orders[[#This Row],[dim_customers.Customer Age]]&lt;=55,"46-55",
TRUE,"56+"
)</f>
        <v>26-35</v>
      </c>
      <c r="X3317" t="str" cm="1">
        <f t="array" ref="X3317">_xlfn.IFS(fact_orders[[#This Row],[Original Price]]&lt;250,"Under 250", fact_orders[[#This Row],[Original Price]]&lt;500, "250-499",fact_orders[[#This Row],[Original Price]]&lt;1000,"500-999",fact_orders[[#This Row],[Original Price]]&lt;2000,"1000-1999",TRUE,"2000+")</f>
        <v>1000-1999</v>
      </c>
      <c r="Y3317" t="str" cm="1">
        <f t="array" ref="Y3317">_xlfn.IFS(fact_orders[[#This Row],[Discount%]]&lt;0.2,"10-19%",fact_orders[[#This Row],[Discount%]]&lt;0.3,"20-29%",fact_orders[[#This Row],[Discount%]]&lt;0.4,"30-39%",fact_orders[[#This Row],[Discount%]]&lt;0.5,"40-49%",TRUE,"50%+")</f>
        <v>10-19%</v>
      </c>
    </row>
    <row r="3318" spans="1:25" hidden="1" x14ac:dyDescent="0.3">
      <c r="A3318" t="s">
        <v>6734</v>
      </c>
      <c r="B3318" t="s">
        <v>3283</v>
      </c>
      <c r="C3318" t="s">
        <v>3133</v>
      </c>
      <c r="D3318" s="2">
        <v>44234</v>
      </c>
      <c r="E3318">
        <v>1502</v>
      </c>
      <c r="F3318" s="4">
        <v>0.33</v>
      </c>
      <c r="G3318" t="s">
        <v>2779</v>
      </c>
      <c r="H3318" t="s">
        <v>3078</v>
      </c>
      <c r="I3318" t="s">
        <v>3111</v>
      </c>
      <c r="J3318" t="s">
        <v>3127</v>
      </c>
      <c r="K3318" t="s">
        <v>3081</v>
      </c>
      <c r="L3318" t="s">
        <v>33</v>
      </c>
      <c r="M3318">
        <v>3</v>
      </c>
      <c r="N3318">
        <v>35</v>
      </c>
      <c r="O3318" t="s">
        <v>3281</v>
      </c>
      <c r="P3318" t="s">
        <v>3282</v>
      </c>
      <c r="Q3318" s="7">
        <f>fact_orders[[#This Row],[Original Price]]*(1-fact_orders[[#This Row],[Discount%]])</f>
        <v>1006.3399999999999</v>
      </c>
      <c r="R3318">
        <f>fact_orders[[#This Row],[Original Price]]*fact_orders[[#This Row],[Discount%]]</f>
        <v>495.66</v>
      </c>
      <c r="S3318">
        <f>YEAR(fact_orders[[#This Row],[Date]])</f>
        <v>2021</v>
      </c>
      <c r="T3318">
        <f>MONTH(fact_orders[[#This Row],[Date]])</f>
        <v>2</v>
      </c>
      <c r="U3318" t="str">
        <f>TEXT(fact_orders[[#This Row],[Date]],"mmm-yyyy")</f>
        <v>Feb-2021</v>
      </c>
      <c r="V3318" t="str">
        <f>"Q"&amp;ROUNDUP(MONTH(fact_orders[[#This Row],[Date]])/3,0)</f>
        <v>Q1</v>
      </c>
      <c r="W3318" t="str" cm="1">
        <f t="array" ref="W3318">_xlfn.IFS(
fact_orders[[#This Row],[dim_customers.Customer Age]]&lt;=25,"18-25",
fact_orders[[#This Row],[dim_customers.Customer Age]]&lt;=35,"26-35",
fact_orders[[#This Row],[dim_customers.Customer Age]]&lt;=45,"36-45",
fact_orders[[#This Row],[dim_customers.Customer Age]]&lt;=55,"46-55",
TRUE,"56+"
)</f>
        <v>26-35</v>
      </c>
      <c r="X3318" t="str" cm="1">
        <f t="array" ref="X3318">_xlfn.IFS(fact_orders[[#This Row],[Original Price]]&lt;250,"Under 250", fact_orders[[#This Row],[Original Price]]&lt;500, "250-499",fact_orders[[#This Row],[Original Price]]&lt;1000,"500-999",fact_orders[[#This Row],[Original Price]]&lt;2000,"1000-1999",TRUE,"2000+")</f>
        <v>1000-1999</v>
      </c>
      <c r="Y3318" t="str" cm="1">
        <f t="array" ref="Y3318">_xlfn.IFS(fact_orders[[#This Row],[Discount%]]&lt;0.2,"10-19%",fact_orders[[#This Row],[Discount%]]&lt;0.3,"20-29%",fact_orders[[#This Row],[Discount%]]&lt;0.4,"30-39%",fact_orders[[#This Row],[Discount%]]&lt;0.5,"40-49%",TRUE,"50%+")</f>
        <v>30-39%</v>
      </c>
    </row>
    <row r="3319" spans="1:25" hidden="1" x14ac:dyDescent="0.3">
      <c r="A3319" t="s">
        <v>6735</v>
      </c>
      <c r="B3319" t="s">
        <v>3284</v>
      </c>
      <c r="C3319" t="s">
        <v>3134</v>
      </c>
      <c r="D3319" s="2">
        <v>44708</v>
      </c>
      <c r="E3319">
        <v>907</v>
      </c>
      <c r="F3319" s="4">
        <v>0.42</v>
      </c>
      <c r="G3319" t="s">
        <v>2779</v>
      </c>
      <c r="H3319" t="s">
        <v>3078</v>
      </c>
      <c r="I3319" t="s">
        <v>3111</v>
      </c>
      <c r="J3319" t="s">
        <v>3127</v>
      </c>
      <c r="K3319" t="s">
        <v>3081</v>
      </c>
      <c r="L3319" t="s">
        <v>33</v>
      </c>
      <c r="M3319">
        <v>2</v>
      </c>
      <c r="N3319">
        <v>36</v>
      </c>
      <c r="O3319" t="s">
        <v>3281</v>
      </c>
      <c r="P3319" t="s">
        <v>3282</v>
      </c>
      <c r="Q3319" s="7">
        <f>fact_orders[[#This Row],[Original Price]]*(1-fact_orders[[#This Row],[Discount%]])</f>
        <v>526.06000000000006</v>
      </c>
      <c r="R3319">
        <f>fact_orders[[#This Row],[Original Price]]*fact_orders[[#This Row],[Discount%]]</f>
        <v>380.94</v>
      </c>
      <c r="S3319">
        <f>YEAR(fact_orders[[#This Row],[Date]])</f>
        <v>2022</v>
      </c>
      <c r="T3319">
        <f>MONTH(fact_orders[[#This Row],[Date]])</f>
        <v>5</v>
      </c>
      <c r="U3319" t="str">
        <f>TEXT(fact_orders[[#This Row],[Date]],"mmm-yyyy")</f>
        <v>May-2022</v>
      </c>
      <c r="V3319" t="str">
        <f>"Q"&amp;ROUNDUP(MONTH(fact_orders[[#This Row],[Date]])/3,0)</f>
        <v>Q2</v>
      </c>
      <c r="W3319" t="str" cm="1">
        <f t="array" ref="W3319">_xlfn.IFS(
fact_orders[[#This Row],[dim_customers.Customer Age]]&lt;=25,"18-25",
fact_orders[[#This Row],[dim_customers.Customer Age]]&lt;=35,"26-35",
fact_orders[[#This Row],[dim_customers.Customer Age]]&lt;=45,"36-45",
fact_orders[[#This Row],[dim_customers.Customer Age]]&lt;=55,"46-55",
TRUE,"56+"
)</f>
        <v>36-45</v>
      </c>
      <c r="X3319" t="str" cm="1">
        <f t="array" ref="X3319">_xlfn.IFS(fact_orders[[#This Row],[Original Price]]&lt;250,"Under 250", fact_orders[[#This Row],[Original Price]]&lt;500, "250-499",fact_orders[[#This Row],[Original Price]]&lt;1000,"500-999",fact_orders[[#This Row],[Original Price]]&lt;2000,"1000-1999",TRUE,"2000+")</f>
        <v>500-999</v>
      </c>
      <c r="Y3319" t="str" cm="1">
        <f t="array" ref="Y3319">_xlfn.IFS(fact_orders[[#This Row],[Discount%]]&lt;0.2,"10-19%",fact_orders[[#This Row],[Discount%]]&lt;0.3,"20-29%",fact_orders[[#This Row],[Discount%]]&lt;0.4,"30-39%",fact_orders[[#This Row],[Discount%]]&lt;0.5,"40-49%",TRUE,"50%+")</f>
        <v>40-49%</v>
      </c>
    </row>
    <row r="3320" spans="1:25" hidden="1" x14ac:dyDescent="0.3">
      <c r="A3320" t="s">
        <v>6736</v>
      </c>
      <c r="B3320" t="s">
        <v>3285</v>
      </c>
      <c r="C3320" t="s">
        <v>3135</v>
      </c>
      <c r="D3320" s="2">
        <v>44834</v>
      </c>
      <c r="E3320">
        <v>1213</v>
      </c>
      <c r="F3320" s="4">
        <v>0.42</v>
      </c>
      <c r="G3320" t="s">
        <v>2779</v>
      </c>
      <c r="H3320" t="s">
        <v>3078</v>
      </c>
      <c r="I3320" t="s">
        <v>3111</v>
      </c>
      <c r="J3320" t="s">
        <v>3127</v>
      </c>
      <c r="K3320" t="s">
        <v>3081</v>
      </c>
      <c r="L3320" t="s">
        <v>33</v>
      </c>
      <c r="M3320">
        <v>5</v>
      </c>
      <c r="N3320">
        <v>40</v>
      </c>
      <c r="O3320" t="s">
        <v>3286</v>
      </c>
      <c r="P3320" t="s">
        <v>3282</v>
      </c>
      <c r="Q3320" s="7">
        <f>fact_orders[[#This Row],[Original Price]]*(1-fact_orders[[#This Row],[Discount%]])</f>
        <v>703.54000000000008</v>
      </c>
      <c r="R3320">
        <f>fact_orders[[#This Row],[Original Price]]*fact_orders[[#This Row],[Discount%]]</f>
        <v>509.46</v>
      </c>
      <c r="S3320">
        <f>YEAR(fact_orders[[#This Row],[Date]])</f>
        <v>2022</v>
      </c>
      <c r="T3320">
        <f>MONTH(fact_orders[[#This Row],[Date]])</f>
        <v>9</v>
      </c>
      <c r="U3320" t="str">
        <f>TEXT(fact_orders[[#This Row],[Date]],"mmm-yyyy")</f>
        <v>Sep-2022</v>
      </c>
      <c r="V3320" t="str">
        <f>"Q"&amp;ROUNDUP(MONTH(fact_orders[[#This Row],[Date]])/3,0)</f>
        <v>Q3</v>
      </c>
      <c r="W3320" t="str" cm="1">
        <f t="array" ref="W3320">_xlfn.IFS(
fact_orders[[#This Row],[dim_customers.Customer Age]]&lt;=25,"18-25",
fact_orders[[#This Row],[dim_customers.Customer Age]]&lt;=35,"26-35",
fact_orders[[#This Row],[dim_customers.Customer Age]]&lt;=45,"36-45",
fact_orders[[#This Row],[dim_customers.Customer Age]]&lt;=55,"46-55",
TRUE,"56+"
)</f>
        <v>36-45</v>
      </c>
      <c r="X3320" t="str" cm="1">
        <f t="array" ref="X3320">_xlfn.IFS(fact_orders[[#This Row],[Original Price]]&lt;250,"Under 250", fact_orders[[#This Row],[Original Price]]&lt;500, "250-499",fact_orders[[#This Row],[Original Price]]&lt;1000,"500-999",fact_orders[[#This Row],[Original Price]]&lt;2000,"1000-1999",TRUE,"2000+")</f>
        <v>1000-1999</v>
      </c>
      <c r="Y3320" t="str" cm="1">
        <f t="array" ref="Y3320">_xlfn.IFS(fact_orders[[#This Row],[Discount%]]&lt;0.2,"10-19%",fact_orders[[#This Row],[Discount%]]&lt;0.3,"20-29%",fact_orders[[#This Row],[Discount%]]&lt;0.4,"30-39%",fact_orders[[#This Row],[Discount%]]&lt;0.5,"40-49%",TRUE,"50%+")</f>
        <v>40-49%</v>
      </c>
    </row>
    <row r="3321" spans="1:25" hidden="1" x14ac:dyDescent="0.3">
      <c r="A3321" t="s">
        <v>6737</v>
      </c>
      <c r="B3321" t="s">
        <v>3287</v>
      </c>
      <c r="C3321" t="s">
        <v>3136</v>
      </c>
      <c r="D3321" s="2">
        <v>44341</v>
      </c>
      <c r="E3321">
        <v>1258</v>
      </c>
      <c r="F3321" s="4">
        <v>0.39</v>
      </c>
      <c r="G3321" t="s">
        <v>2779</v>
      </c>
      <c r="H3321" t="s">
        <v>3078</v>
      </c>
      <c r="I3321" t="s">
        <v>3111</v>
      </c>
      <c r="J3321" t="s">
        <v>3127</v>
      </c>
      <c r="K3321" t="s">
        <v>3081</v>
      </c>
      <c r="L3321" t="s">
        <v>33</v>
      </c>
      <c r="M3321">
        <v>4</v>
      </c>
      <c r="N3321">
        <v>25</v>
      </c>
      <c r="O3321" t="s">
        <v>3286</v>
      </c>
      <c r="P3321" t="s">
        <v>3282</v>
      </c>
      <c r="Q3321" s="7">
        <f>fact_orders[[#This Row],[Original Price]]*(1-fact_orders[[#This Row],[Discount%]])</f>
        <v>767.38</v>
      </c>
      <c r="R3321">
        <f>fact_orders[[#This Row],[Original Price]]*fact_orders[[#This Row],[Discount%]]</f>
        <v>490.62</v>
      </c>
      <c r="S3321">
        <f>YEAR(fact_orders[[#This Row],[Date]])</f>
        <v>2021</v>
      </c>
      <c r="T3321">
        <f>MONTH(fact_orders[[#This Row],[Date]])</f>
        <v>5</v>
      </c>
      <c r="U3321" t="str">
        <f>TEXT(fact_orders[[#This Row],[Date]],"mmm-yyyy")</f>
        <v>May-2021</v>
      </c>
      <c r="V3321" t="str">
        <f>"Q"&amp;ROUNDUP(MONTH(fact_orders[[#This Row],[Date]])/3,0)</f>
        <v>Q2</v>
      </c>
      <c r="W3321" t="str" cm="1">
        <f t="array" ref="W3321">_xlfn.IFS(
fact_orders[[#This Row],[dim_customers.Customer Age]]&lt;=25,"18-25",
fact_orders[[#This Row],[dim_customers.Customer Age]]&lt;=35,"26-35",
fact_orders[[#This Row],[dim_customers.Customer Age]]&lt;=45,"36-45",
fact_orders[[#This Row],[dim_customers.Customer Age]]&lt;=55,"46-55",
TRUE,"56+"
)</f>
        <v>18-25</v>
      </c>
      <c r="X3321" t="str" cm="1">
        <f t="array" ref="X3321">_xlfn.IFS(fact_orders[[#This Row],[Original Price]]&lt;250,"Under 250", fact_orders[[#This Row],[Original Price]]&lt;500, "250-499",fact_orders[[#This Row],[Original Price]]&lt;1000,"500-999",fact_orders[[#This Row],[Original Price]]&lt;2000,"1000-1999",TRUE,"2000+")</f>
        <v>1000-1999</v>
      </c>
      <c r="Y3321" t="str" cm="1">
        <f t="array" ref="Y3321">_xlfn.IFS(fact_orders[[#This Row],[Discount%]]&lt;0.2,"10-19%",fact_orders[[#This Row],[Discount%]]&lt;0.3,"20-29%",fact_orders[[#This Row],[Discount%]]&lt;0.4,"30-39%",fact_orders[[#This Row],[Discount%]]&lt;0.5,"40-49%",TRUE,"50%+")</f>
        <v>30-39%</v>
      </c>
    </row>
    <row r="3322" spans="1:25" hidden="1" x14ac:dyDescent="0.3">
      <c r="A3322" t="s">
        <v>6738</v>
      </c>
      <c r="B3322" t="s">
        <v>3288</v>
      </c>
      <c r="C3322" t="s">
        <v>3137</v>
      </c>
      <c r="D3322" s="2">
        <v>44464</v>
      </c>
      <c r="E3322">
        <v>653</v>
      </c>
      <c r="F3322" s="4">
        <v>0.39</v>
      </c>
      <c r="G3322" t="s">
        <v>2779</v>
      </c>
      <c r="H3322" t="s">
        <v>3078</v>
      </c>
      <c r="I3322" t="s">
        <v>3111</v>
      </c>
      <c r="J3322" t="s">
        <v>3127</v>
      </c>
      <c r="K3322" t="s">
        <v>3081</v>
      </c>
      <c r="L3322" t="s">
        <v>33</v>
      </c>
      <c r="M3322">
        <v>2</v>
      </c>
      <c r="N3322">
        <v>16</v>
      </c>
      <c r="O3322" t="s">
        <v>3286</v>
      </c>
      <c r="P3322" t="s">
        <v>3282</v>
      </c>
      <c r="Q3322" s="7">
        <f>fact_orders[[#This Row],[Original Price]]*(1-fact_orders[[#This Row],[Discount%]])</f>
        <v>398.33</v>
      </c>
      <c r="R3322">
        <f>fact_orders[[#This Row],[Original Price]]*fact_orders[[#This Row],[Discount%]]</f>
        <v>254.67000000000002</v>
      </c>
      <c r="S3322">
        <f>YEAR(fact_orders[[#This Row],[Date]])</f>
        <v>2021</v>
      </c>
      <c r="T3322">
        <f>MONTH(fact_orders[[#This Row],[Date]])</f>
        <v>9</v>
      </c>
      <c r="U3322" t="str">
        <f>TEXT(fact_orders[[#This Row],[Date]],"mmm-yyyy")</f>
        <v>Sep-2021</v>
      </c>
      <c r="V3322" t="str">
        <f>"Q"&amp;ROUNDUP(MONTH(fact_orders[[#This Row],[Date]])/3,0)</f>
        <v>Q3</v>
      </c>
      <c r="W3322" t="str" cm="1">
        <f t="array" ref="W3322">_xlfn.IFS(
fact_orders[[#This Row],[dim_customers.Customer Age]]&lt;=25,"18-25",
fact_orders[[#This Row],[dim_customers.Customer Age]]&lt;=35,"26-35",
fact_orders[[#This Row],[dim_customers.Customer Age]]&lt;=45,"36-45",
fact_orders[[#This Row],[dim_customers.Customer Age]]&lt;=55,"46-55",
TRUE,"56+"
)</f>
        <v>18-25</v>
      </c>
      <c r="X3322" t="str" cm="1">
        <f t="array" ref="X3322">_xlfn.IFS(fact_orders[[#This Row],[Original Price]]&lt;250,"Under 250", fact_orders[[#This Row],[Original Price]]&lt;500, "250-499",fact_orders[[#This Row],[Original Price]]&lt;1000,"500-999",fact_orders[[#This Row],[Original Price]]&lt;2000,"1000-1999",TRUE,"2000+")</f>
        <v>500-999</v>
      </c>
      <c r="Y3322" t="str" cm="1">
        <f t="array" ref="Y3322">_xlfn.IFS(fact_orders[[#This Row],[Discount%]]&lt;0.2,"10-19%",fact_orders[[#This Row],[Discount%]]&lt;0.3,"20-29%",fact_orders[[#This Row],[Discount%]]&lt;0.4,"30-39%",fact_orders[[#This Row],[Discount%]]&lt;0.5,"40-49%",TRUE,"50%+")</f>
        <v>30-39%</v>
      </c>
    </row>
    <row r="3323" spans="1:25" hidden="1" x14ac:dyDescent="0.3">
      <c r="A3323" t="s">
        <v>6739</v>
      </c>
      <c r="B3323" t="s">
        <v>3289</v>
      </c>
      <c r="C3323" t="s">
        <v>3138</v>
      </c>
      <c r="D3323" s="2">
        <v>44772</v>
      </c>
      <c r="E3323">
        <v>1360</v>
      </c>
      <c r="F3323" s="4">
        <v>0.39</v>
      </c>
      <c r="G3323" t="s">
        <v>2779</v>
      </c>
      <c r="H3323" t="s">
        <v>3078</v>
      </c>
      <c r="I3323" t="s">
        <v>3111</v>
      </c>
      <c r="J3323" t="s">
        <v>3127</v>
      </c>
      <c r="K3323" t="s">
        <v>3081</v>
      </c>
      <c r="L3323" t="s">
        <v>33</v>
      </c>
      <c r="M3323">
        <v>5</v>
      </c>
      <c r="N3323">
        <v>23</v>
      </c>
      <c r="O3323" t="s">
        <v>3286</v>
      </c>
      <c r="P3323" t="s">
        <v>3282</v>
      </c>
      <c r="Q3323" s="7">
        <f>fact_orders[[#This Row],[Original Price]]*(1-fact_orders[[#This Row],[Discount%]])</f>
        <v>829.6</v>
      </c>
      <c r="R3323">
        <f>fact_orders[[#This Row],[Original Price]]*fact_orders[[#This Row],[Discount%]]</f>
        <v>530.4</v>
      </c>
      <c r="S3323">
        <f>YEAR(fact_orders[[#This Row],[Date]])</f>
        <v>2022</v>
      </c>
      <c r="T3323">
        <f>MONTH(fact_orders[[#This Row],[Date]])</f>
        <v>7</v>
      </c>
      <c r="U3323" t="str">
        <f>TEXT(fact_orders[[#This Row],[Date]],"mmm-yyyy")</f>
        <v>Jul-2022</v>
      </c>
      <c r="V3323" t="str">
        <f>"Q"&amp;ROUNDUP(MONTH(fact_orders[[#This Row],[Date]])/3,0)</f>
        <v>Q3</v>
      </c>
      <c r="W3323" t="str" cm="1">
        <f t="array" ref="W3323">_xlfn.IFS(
fact_orders[[#This Row],[dim_customers.Customer Age]]&lt;=25,"18-25",
fact_orders[[#This Row],[dim_customers.Customer Age]]&lt;=35,"26-35",
fact_orders[[#This Row],[dim_customers.Customer Age]]&lt;=45,"36-45",
fact_orders[[#This Row],[dim_customers.Customer Age]]&lt;=55,"46-55",
TRUE,"56+"
)</f>
        <v>18-25</v>
      </c>
      <c r="X3323" t="str" cm="1">
        <f t="array" ref="X3323">_xlfn.IFS(fact_orders[[#This Row],[Original Price]]&lt;250,"Under 250", fact_orders[[#This Row],[Original Price]]&lt;500, "250-499",fact_orders[[#This Row],[Original Price]]&lt;1000,"500-999",fact_orders[[#This Row],[Original Price]]&lt;2000,"1000-1999",TRUE,"2000+")</f>
        <v>1000-1999</v>
      </c>
      <c r="Y3323" t="str" cm="1">
        <f t="array" ref="Y3323">_xlfn.IFS(fact_orders[[#This Row],[Discount%]]&lt;0.2,"10-19%",fact_orders[[#This Row],[Discount%]]&lt;0.3,"20-29%",fact_orders[[#This Row],[Discount%]]&lt;0.4,"30-39%",fact_orders[[#This Row],[Discount%]]&lt;0.5,"40-49%",TRUE,"50%+")</f>
        <v>30-39%</v>
      </c>
    </row>
    <row r="3324" spans="1:25" hidden="1" x14ac:dyDescent="0.3">
      <c r="A3324" t="s">
        <v>6740</v>
      </c>
      <c r="B3324" t="s">
        <v>3290</v>
      </c>
      <c r="C3324" t="s">
        <v>3139</v>
      </c>
      <c r="D3324" s="2">
        <v>44215</v>
      </c>
      <c r="E3324">
        <v>948</v>
      </c>
      <c r="F3324" s="4">
        <v>0.39</v>
      </c>
      <c r="G3324" t="s">
        <v>2779</v>
      </c>
      <c r="H3324" t="s">
        <v>3078</v>
      </c>
      <c r="I3324" t="s">
        <v>3140</v>
      </c>
      <c r="J3324" t="s">
        <v>3141</v>
      </c>
      <c r="K3324" t="s">
        <v>3081</v>
      </c>
      <c r="L3324" t="s">
        <v>33</v>
      </c>
      <c r="M3324">
        <v>5</v>
      </c>
      <c r="N3324">
        <v>22</v>
      </c>
      <c r="O3324" t="s">
        <v>3286</v>
      </c>
      <c r="P3324" t="s">
        <v>3282</v>
      </c>
      <c r="Q3324" s="7">
        <f>fact_orders[[#This Row],[Original Price]]*(1-fact_orders[[#This Row],[Discount%]])</f>
        <v>578.28</v>
      </c>
      <c r="R3324">
        <f>fact_orders[[#This Row],[Original Price]]*fact_orders[[#This Row],[Discount%]]</f>
        <v>369.72</v>
      </c>
      <c r="S3324">
        <f>YEAR(fact_orders[[#This Row],[Date]])</f>
        <v>2021</v>
      </c>
      <c r="T3324">
        <f>MONTH(fact_orders[[#This Row],[Date]])</f>
        <v>1</v>
      </c>
      <c r="U3324" t="str">
        <f>TEXT(fact_orders[[#This Row],[Date]],"mmm-yyyy")</f>
        <v>Jan-2021</v>
      </c>
      <c r="V3324" t="str">
        <f>"Q"&amp;ROUNDUP(MONTH(fact_orders[[#This Row],[Date]])/3,0)</f>
        <v>Q1</v>
      </c>
      <c r="W3324" t="str" cm="1">
        <f t="array" ref="W3324">_xlfn.IFS(
fact_orders[[#This Row],[dim_customers.Customer Age]]&lt;=25,"18-25",
fact_orders[[#This Row],[dim_customers.Customer Age]]&lt;=35,"26-35",
fact_orders[[#This Row],[dim_customers.Customer Age]]&lt;=45,"36-45",
fact_orders[[#This Row],[dim_customers.Customer Age]]&lt;=55,"46-55",
TRUE,"56+"
)</f>
        <v>18-25</v>
      </c>
      <c r="X3324" t="str" cm="1">
        <f t="array" ref="X3324">_xlfn.IFS(fact_orders[[#This Row],[Original Price]]&lt;250,"Under 250", fact_orders[[#This Row],[Original Price]]&lt;500, "250-499",fact_orders[[#This Row],[Original Price]]&lt;1000,"500-999",fact_orders[[#This Row],[Original Price]]&lt;2000,"1000-1999",TRUE,"2000+")</f>
        <v>500-999</v>
      </c>
      <c r="Y3324" t="str" cm="1">
        <f t="array" ref="Y3324">_xlfn.IFS(fact_orders[[#This Row],[Discount%]]&lt;0.2,"10-19%",fact_orders[[#This Row],[Discount%]]&lt;0.3,"20-29%",fact_orders[[#This Row],[Discount%]]&lt;0.4,"30-39%",fact_orders[[#This Row],[Discount%]]&lt;0.5,"40-49%",TRUE,"50%+")</f>
        <v>30-39%</v>
      </c>
    </row>
    <row r="3325" spans="1:25" hidden="1" x14ac:dyDescent="0.3">
      <c r="A3325" t="s">
        <v>6741</v>
      </c>
      <c r="B3325" t="s">
        <v>3291</v>
      </c>
      <c r="C3325" t="s">
        <v>3142</v>
      </c>
      <c r="D3325" s="2">
        <v>44493</v>
      </c>
      <c r="E3325">
        <v>1892</v>
      </c>
      <c r="F3325" s="4">
        <v>0.3</v>
      </c>
      <c r="G3325" t="s">
        <v>2779</v>
      </c>
      <c r="H3325" t="s">
        <v>3078</v>
      </c>
      <c r="I3325" t="s">
        <v>3140</v>
      </c>
      <c r="J3325" t="s">
        <v>3141</v>
      </c>
      <c r="K3325" t="s">
        <v>3081</v>
      </c>
      <c r="L3325" t="s">
        <v>33</v>
      </c>
      <c r="M3325">
        <v>4</v>
      </c>
      <c r="N3325">
        <v>17</v>
      </c>
      <c r="O3325" t="s">
        <v>3292</v>
      </c>
      <c r="P3325" t="s">
        <v>3293</v>
      </c>
      <c r="Q3325" s="7">
        <f>fact_orders[[#This Row],[Original Price]]*(1-fact_orders[[#This Row],[Discount%]])</f>
        <v>1324.3999999999999</v>
      </c>
      <c r="R3325">
        <f>fact_orders[[#This Row],[Original Price]]*fact_orders[[#This Row],[Discount%]]</f>
        <v>567.6</v>
      </c>
      <c r="S3325">
        <f>YEAR(fact_orders[[#This Row],[Date]])</f>
        <v>2021</v>
      </c>
      <c r="T3325">
        <f>MONTH(fact_orders[[#This Row],[Date]])</f>
        <v>10</v>
      </c>
      <c r="U3325" t="str">
        <f>TEXT(fact_orders[[#This Row],[Date]],"mmm-yyyy")</f>
        <v>Oct-2021</v>
      </c>
      <c r="V3325" t="str">
        <f>"Q"&amp;ROUNDUP(MONTH(fact_orders[[#This Row],[Date]])/3,0)</f>
        <v>Q4</v>
      </c>
      <c r="W3325" t="str" cm="1">
        <f t="array" ref="W3325">_xlfn.IFS(
fact_orders[[#This Row],[dim_customers.Customer Age]]&lt;=25,"18-25",
fact_orders[[#This Row],[dim_customers.Customer Age]]&lt;=35,"26-35",
fact_orders[[#This Row],[dim_customers.Customer Age]]&lt;=45,"36-45",
fact_orders[[#This Row],[dim_customers.Customer Age]]&lt;=55,"46-55",
TRUE,"56+"
)</f>
        <v>18-25</v>
      </c>
      <c r="X3325" t="str" cm="1">
        <f t="array" ref="X3325">_xlfn.IFS(fact_orders[[#This Row],[Original Price]]&lt;250,"Under 250", fact_orders[[#This Row],[Original Price]]&lt;500, "250-499",fact_orders[[#This Row],[Original Price]]&lt;1000,"500-999",fact_orders[[#This Row],[Original Price]]&lt;2000,"1000-1999",TRUE,"2000+")</f>
        <v>1000-1999</v>
      </c>
      <c r="Y3325" t="str" cm="1">
        <f t="array" ref="Y3325">_xlfn.IFS(fact_orders[[#This Row],[Discount%]]&lt;0.2,"10-19%",fact_orders[[#This Row],[Discount%]]&lt;0.3,"20-29%",fact_orders[[#This Row],[Discount%]]&lt;0.4,"30-39%",fact_orders[[#This Row],[Discount%]]&lt;0.5,"40-49%",TRUE,"50%+")</f>
        <v>30-39%</v>
      </c>
    </row>
    <row r="3326" spans="1:25" hidden="1" x14ac:dyDescent="0.3">
      <c r="A3326" t="s">
        <v>6742</v>
      </c>
      <c r="B3326" t="s">
        <v>3294</v>
      </c>
      <c r="C3326" t="s">
        <v>3143</v>
      </c>
      <c r="D3326" s="2">
        <v>44889</v>
      </c>
      <c r="E3326">
        <v>1748</v>
      </c>
      <c r="F3326" s="4">
        <v>0.3</v>
      </c>
      <c r="G3326" t="s">
        <v>2779</v>
      </c>
      <c r="H3326" t="s">
        <v>3078</v>
      </c>
      <c r="I3326" t="s">
        <v>3140</v>
      </c>
      <c r="J3326" t="s">
        <v>3141</v>
      </c>
      <c r="K3326" t="s">
        <v>3081</v>
      </c>
      <c r="L3326" t="s">
        <v>33</v>
      </c>
      <c r="M3326">
        <v>4</v>
      </c>
      <c r="N3326">
        <v>19</v>
      </c>
      <c r="O3326" t="s">
        <v>3292</v>
      </c>
      <c r="P3326" t="s">
        <v>3293</v>
      </c>
      <c r="Q3326" s="7">
        <f>fact_orders[[#This Row],[Original Price]]*(1-fact_orders[[#This Row],[Discount%]])</f>
        <v>1223.5999999999999</v>
      </c>
      <c r="R3326">
        <f>fact_orders[[#This Row],[Original Price]]*fact_orders[[#This Row],[Discount%]]</f>
        <v>524.4</v>
      </c>
      <c r="S3326">
        <f>YEAR(fact_orders[[#This Row],[Date]])</f>
        <v>2022</v>
      </c>
      <c r="T3326">
        <f>MONTH(fact_orders[[#This Row],[Date]])</f>
        <v>11</v>
      </c>
      <c r="U3326" t="str">
        <f>TEXT(fact_orders[[#This Row],[Date]],"mmm-yyyy")</f>
        <v>Nov-2022</v>
      </c>
      <c r="V3326" t="str">
        <f>"Q"&amp;ROUNDUP(MONTH(fact_orders[[#This Row],[Date]])/3,0)</f>
        <v>Q4</v>
      </c>
      <c r="W3326" t="str" cm="1">
        <f t="array" ref="W3326">_xlfn.IFS(
fact_orders[[#This Row],[dim_customers.Customer Age]]&lt;=25,"18-25",
fact_orders[[#This Row],[dim_customers.Customer Age]]&lt;=35,"26-35",
fact_orders[[#This Row],[dim_customers.Customer Age]]&lt;=45,"36-45",
fact_orders[[#This Row],[dim_customers.Customer Age]]&lt;=55,"46-55",
TRUE,"56+"
)</f>
        <v>18-25</v>
      </c>
      <c r="X3326" t="str" cm="1">
        <f t="array" ref="X3326">_xlfn.IFS(fact_orders[[#This Row],[Original Price]]&lt;250,"Under 250", fact_orders[[#This Row],[Original Price]]&lt;500, "250-499",fact_orders[[#This Row],[Original Price]]&lt;1000,"500-999",fact_orders[[#This Row],[Original Price]]&lt;2000,"1000-1999",TRUE,"2000+")</f>
        <v>1000-1999</v>
      </c>
      <c r="Y3326" t="str" cm="1">
        <f t="array" ref="Y3326">_xlfn.IFS(fact_orders[[#This Row],[Discount%]]&lt;0.2,"10-19%",fact_orders[[#This Row],[Discount%]]&lt;0.3,"20-29%",fact_orders[[#This Row],[Discount%]]&lt;0.4,"30-39%",fact_orders[[#This Row],[Discount%]]&lt;0.5,"40-49%",TRUE,"50%+")</f>
        <v>30-39%</v>
      </c>
    </row>
    <row r="3327" spans="1:25" hidden="1" x14ac:dyDescent="0.3">
      <c r="A3327" t="s">
        <v>6743</v>
      </c>
      <c r="B3327" t="s">
        <v>3295</v>
      </c>
      <c r="C3327" t="s">
        <v>3144</v>
      </c>
      <c r="D3327" s="2">
        <v>44392</v>
      </c>
      <c r="E3327">
        <v>1768</v>
      </c>
      <c r="F3327" s="4">
        <v>0.3</v>
      </c>
      <c r="G3327" t="s">
        <v>2779</v>
      </c>
      <c r="H3327" t="s">
        <v>3078</v>
      </c>
      <c r="I3327" t="s">
        <v>3140</v>
      </c>
      <c r="J3327" t="s">
        <v>3141</v>
      </c>
      <c r="K3327" t="s">
        <v>3081</v>
      </c>
      <c r="L3327" t="s">
        <v>33</v>
      </c>
      <c r="M3327">
        <v>4</v>
      </c>
      <c r="N3327">
        <v>18</v>
      </c>
      <c r="O3327" t="s">
        <v>3292</v>
      </c>
      <c r="P3327" t="s">
        <v>3293</v>
      </c>
      <c r="Q3327" s="7">
        <f>fact_orders[[#This Row],[Original Price]]*(1-fact_orders[[#This Row],[Discount%]])</f>
        <v>1237.5999999999999</v>
      </c>
      <c r="R3327">
        <f>fact_orders[[#This Row],[Original Price]]*fact_orders[[#This Row],[Discount%]]</f>
        <v>530.4</v>
      </c>
      <c r="S3327">
        <f>YEAR(fact_orders[[#This Row],[Date]])</f>
        <v>2021</v>
      </c>
      <c r="T3327">
        <f>MONTH(fact_orders[[#This Row],[Date]])</f>
        <v>7</v>
      </c>
      <c r="U3327" t="str">
        <f>TEXT(fact_orders[[#This Row],[Date]],"mmm-yyyy")</f>
        <v>Jul-2021</v>
      </c>
      <c r="V3327" t="str">
        <f>"Q"&amp;ROUNDUP(MONTH(fact_orders[[#This Row],[Date]])/3,0)</f>
        <v>Q3</v>
      </c>
      <c r="W3327" t="str" cm="1">
        <f t="array" ref="W3327">_xlfn.IFS(
fact_orders[[#This Row],[dim_customers.Customer Age]]&lt;=25,"18-25",
fact_orders[[#This Row],[dim_customers.Customer Age]]&lt;=35,"26-35",
fact_orders[[#This Row],[dim_customers.Customer Age]]&lt;=45,"36-45",
fact_orders[[#This Row],[dim_customers.Customer Age]]&lt;=55,"46-55",
TRUE,"56+"
)</f>
        <v>18-25</v>
      </c>
      <c r="X3327" t="str" cm="1">
        <f t="array" ref="X3327">_xlfn.IFS(fact_orders[[#This Row],[Original Price]]&lt;250,"Under 250", fact_orders[[#This Row],[Original Price]]&lt;500, "250-499",fact_orders[[#This Row],[Original Price]]&lt;1000,"500-999",fact_orders[[#This Row],[Original Price]]&lt;2000,"1000-1999",TRUE,"2000+")</f>
        <v>1000-1999</v>
      </c>
      <c r="Y3327" t="str" cm="1">
        <f t="array" ref="Y3327">_xlfn.IFS(fact_orders[[#This Row],[Discount%]]&lt;0.2,"10-19%",fact_orders[[#This Row],[Discount%]]&lt;0.3,"20-29%",fact_orders[[#This Row],[Discount%]]&lt;0.4,"30-39%",fact_orders[[#This Row],[Discount%]]&lt;0.5,"40-49%",TRUE,"50%+")</f>
        <v>30-39%</v>
      </c>
    </row>
    <row r="3328" spans="1:25" hidden="1" x14ac:dyDescent="0.3">
      <c r="A3328" t="s">
        <v>6744</v>
      </c>
      <c r="B3328" t="s">
        <v>3296</v>
      </c>
      <c r="C3328" t="s">
        <v>3145</v>
      </c>
      <c r="D3328" s="2">
        <v>44874</v>
      </c>
      <c r="E3328">
        <v>973</v>
      </c>
      <c r="F3328" s="4">
        <v>0.25</v>
      </c>
      <c r="G3328" t="s">
        <v>2779</v>
      </c>
      <c r="H3328" t="s">
        <v>3078</v>
      </c>
      <c r="I3328" t="s">
        <v>3140</v>
      </c>
      <c r="J3328" t="s">
        <v>3141</v>
      </c>
      <c r="K3328" t="s">
        <v>3081</v>
      </c>
      <c r="L3328" t="s">
        <v>33</v>
      </c>
      <c r="M3328">
        <v>3</v>
      </c>
      <c r="N3328">
        <v>20</v>
      </c>
      <c r="O3328" t="s">
        <v>3292</v>
      </c>
      <c r="P3328" t="s">
        <v>3293</v>
      </c>
      <c r="Q3328" s="7">
        <f>fact_orders[[#This Row],[Original Price]]*(1-fact_orders[[#This Row],[Discount%]])</f>
        <v>729.75</v>
      </c>
      <c r="R3328">
        <f>fact_orders[[#This Row],[Original Price]]*fact_orders[[#This Row],[Discount%]]</f>
        <v>243.25</v>
      </c>
      <c r="S3328">
        <f>YEAR(fact_orders[[#This Row],[Date]])</f>
        <v>2022</v>
      </c>
      <c r="T3328">
        <f>MONTH(fact_orders[[#This Row],[Date]])</f>
        <v>11</v>
      </c>
      <c r="U3328" t="str">
        <f>TEXT(fact_orders[[#This Row],[Date]],"mmm-yyyy")</f>
        <v>Nov-2022</v>
      </c>
      <c r="V3328" t="str">
        <f>"Q"&amp;ROUNDUP(MONTH(fact_orders[[#This Row],[Date]])/3,0)</f>
        <v>Q4</v>
      </c>
      <c r="W3328" t="str" cm="1">
        <f t="array" ref="W3328">_xlfn.IFS(
fact_orders[[#This Row],[dim_customers.Customer Age]]&lt;=25,"18-25",
fact_orders[[#This Row],[dim_customers.Customer Age]]&lt;=35,"26-35",
fact_orders[[#This Row],[dim_customers.Customer Age]]&lt;=45,"36-45",
fact_orders[[#This Row],[dim_customers.Customer Age]]&lt;=55,"46-55",
TRUE,"56+"
)</f>
        <v>18-25</v>
      </c>
      <c r="X3328" t="str" cm="1">
        <f t="array" ref="X3328">_xlfn.IFS(fact_orders[[#This Row],[Original Price]]&lt;250,"Under 250", fact_orders[[#This Row],[Original Price]]&lt;500, "250-499",fact_orders[[#This Row],[Original Price]]&lt;1000,"500-999",fact_orders[[#This Row],[Original Price]]&lt;2000,"1000-1999",TRUE,"2000+")</f>
        <v>500-999</v>
      </c>
      <c r="Y3328" t="str" cm="1">
        <f t="array" ref="Y3328">_xlfn.IFS(fact_orders[[#This Row],[Discount%]]&lt;0.2,"10-19%",fact_orders[[#This Row],[Discount%]]&lt;0.3,"20-29%",fact_orders[[#This Row],[Discount%]]&lt;0.4,"30-39%",fact_orders[[#This Row],[Discount%]]&lt;0.5,"40-49%",TRUE,"50%+")</f>
        <v>20-29%</v>
      </c>
    </row>
    <row r="3329" spans="1:25" hidden="1" x14ac:dyDescent="0.3">
      <c r="A3329" t="s">
        <v>6745</v>
      </c>
      <c r="B3329" t="s">
        <v>3297</v>
      </c>
      <c r="C3329" t="s">
        <v>3146</v>
      </c>
      <c r="D3329" s="2">
        <v>44441</v>
      </c>
      <c r="E3329">
        <v>888</v>
      </c>
      <c r="F3329" s="4">
        <v>0.25</v>
      </c>
      <c r="G3329" t="s">
        <v>2779</v>
      </c>
      <c r="H3329" t="s">
        <v>3078</v>
      </c>
      <c r="I3329" t="s">
        <v>3140</v>
      </c>
      <c r="J3329" t="s">
        <v>3141</v>
      </c>
      <c r="K3329" t="s">
        <v>3081</v>
      </c>
      <c r="L3329" t="s">
        <v>35</v>
      </c>
      <c r="M3329">
        <v>5</v>
      </c>
      <c r="N3329">
        <v>22</v>
      </c>
      <c r="O3329" t="s">
        <v>3298</v>
      </c>
      <c r="P3329" t="s">
        <v>3299</v>
      </c>
      <c r="Q3329" s="7">
        <f>fact_orders[[#This Row],[Original Price]]*(1-fact_orders[[#This Row],[Discount%]])</f>
        <v>666</v>
      </c>
      <c r="R3329">
        <f>fact_orders[[#This Row],[Original Price]]*fact_orders[[#This Row],[Discount%]]</f>
        <v>222</v>
      </c>
      <c r="S3329">
        <f>YEAR(fact_orders[[#This Row],[Date]])</f>
        <v>2021</v>
      </c>
      <c r="T3329">
        <f>MONTH(fact_orders[[#This Row],[Date]])</f>
        <v>9</v>
      </c>
      <c r="U3329" t="str">
        <f>TEXT(fact_orders[[#This Row],[Date]],"mmm-yyyy")</f>
        <v>Sep-2021</v>
      </c>
      <c r="V3329" t="str">
        <f>"Q"&amp;ROUNDUP(MONTH(fact_orders[[#This Row],[Date]])/3,0)</f>
        <v>Q3</v>
      </c>
      <c r="W3329" t="str" cm="1">
        <f t="array" ref="W3329">_xlfn.IFS(
fact_orders[[#This Row],[dim_customers.Customer Age]]&lt;=25,"18-25",
fact_orders[[#This Row],[dim_customers.Customer Age]]&lt;=35,"26-35",
fact_orders[[#This Row],[dim_customers.Customer Age]]&lt;=45,"36-45",
fact_orders[[#This Row],[dim_customers.Customer Age]]&lt;=55,"46-55",
TRUE,"56+"
)</f>
        <v>18-25</v>
      </c>
      <c r="X3329" t="str" cm="1">
        <f t="array" ref="X3329">_xlfn.IFS(fact_orders[[#This Row],[Original Price]]&lt;250,"Under 250", fact_orders[[#This Row],[Original Price]]&lt;500, "250-499",fact_orders[[#This Row],[Original Price]]&lt;1000,"500-999",fact_orders[[#This Row],[Original Price]]&lt;2000,"1000-1999",TRUE,"2000+")</f>
        <v>500-999</v>
      </c>
      <c r="Y3329" t="str" cm="1">
        <f t="array" ref="Y3329">_xlfn.IFS(fact_orders[[#This Row],[Discount%]]&lt;0.2,"10-19%",fact_orders[[#This Row],[Discount%]]&lt;0.3,"20-29%",fact_orders[[#This Row],[Discount%]]&lt;0.4,"30-39%",fact_orders[[#This Row],[Discount%]]&lt;0.5,"40-49%",TRUE,"50%+")</f>
        <v>20-29%</v>
      </c>
    </row>
    <row r="3330" spans="1:25" hidden="1" x14ac:dyDescent="0.3">
      <c r="A3330" t="s">
        <v>6746</v>
      </c>
      <c r="B3330" t="s">
        <v>3300</v>
      </c>
      <c r="C3330" t="s">
        <v>3147</v>
      </c>
      <c r="D3330" s="2">
        <v>45012</v>
      </c>
      <c r="E3330">
        <v>1748</v>
      </c>
      <c r="F3330" s="4">
        <v>0.3</v>
      </c>
      <c r="G3330" t="s">
        <v>2779</v>
      </c>
      <c r="H3330" t="s">
        <v>3078</v>
      </c>
      <c r="I3330" t="s">
        <v>3140</v>
      </c>
      <c r="J3330" t="s">
        <v>3141</v>
      </c>
      <c r="K3330" t="s">
        <v>3081</v>
      </c>
      <c r="L3330" t="s">
        <v>35</v>
      </c>
      <c r="M3330">
        <v>4</v>
      </c>
      <c r="N3330">
        <v>25</v>
      </c>
      <c r="O3330" t="s">
        <v>3298</v>
      </c>
      <c r="P3330" t="s">
        <v>3299</v>
      </c>
      <c r="Q3330" s="7">
        <f>fact_orders[[#This Row],[Original Price]]*(1-fact_orders[[#This Row],[Discount%]])</f>
        <v>1223.5999999999999</v>
      </c>
      <c r="R3330">
        <f>fact_orders[[#This Row],[Original Price]]*fact_orders[[#This Row],[Discount%]]</f>
        <v>524.4</v>
      </c>
      <c r="S3330">
        <f>YEAR(fact_orders[[#This Row],[Date]])</f>
        <v>2023</v>
      </c>
      <c r="T3330">
        <f>MONTH(fact_orders[[#This Row],[Date]])</f>
        <v>3</v>
      </c>
      <c r="U3330" t="str">
        <f>TEXT(fact_orders[[#This Row],[Date]],"mmm-yyyy")</f>
        <v>Mar-2023</v>
      </c>
      <c r="V3330" t="str">
        <f>"Q"&amp;ROUNDUP(MONTH(fact_orders[[#This Row],[Date]])/3,0)</f>
        <v>Q1</v>
      </c>
      <c r="W3330" t="str" cm="1">
        <f t="array" ref="W3330">_xlfn.IFS(
fact_orders[[#This Row],[dim_customers.Customer Age]]&lt;=25,"18-25",
fact_orders[[#This Row],[dim_customers.Customer Age]]&lt;=35,"26-35",
fact_orders[[#This Row],[dim_customers.Customer Age]]&lt;=45,"36-45",
fact_orders[[#This Row],[dim_customers.Customer Age]]&lt;=55,"46-55",
TRUE,"56+"
)</f>
        <v>18-25</v>
      </c>
      <c r="X3330" t="str" cm="1">
        <f t="array" ref="X3330">_xlfn.IFS(fact_orders[[#This Row],[Original Price]]&lt;250,"Under 250", fact_orders[[#This Row],[Original Price]]&lt;500, "250-499",fact_orders[[#This Row],[Original Price]]&lt;1000,"500-999",fact_orders[[#This Row],[Original Price]]&lt;2000,"1000-1999",TRUE,"2000+")</f>
        <v>1000-1999</v>
      </c>
      <c r="Y3330" t="str" cm="1">
        <f t="array" ref="Y3330">_xlfn.IFS(fact_orders[[#This Row],[Discount%]]&lt;0.2,"10-19%",fact_orders[[#This Row],[Discount%]]&lt;0.3,"20-29%",fact_orders[[#This Row],[Discount%]]&lt;0.4,"30-39%",fact_orders[[#This Row],[Discount%]]&lt;0.5,"40-49%",TRUE,"50%+")</f>
        <v>30-39%</v>
      </c>
    </row>
    <row r="3331" spans="1:25" hidden="1" x14ac:dyDescent="0.3">
      <c r="A3331" t="s">
        <v>6747</v>
      </c>
      <c r="B3331" t="s">
        <v>3301</v>
      </c>
      <c r="C3331" t="s">
        <v>3148</v>
      </c>
      <c r="D3331" s="2">
        <v>44506</v>
      </c>
      <c r="E3331">
        <v>1195</v>
      </c>
      <c r="F3331" s="4">
        <v>0.3</v>
      </c>
      <c r="G3331" t="s">
        <v>2779</v>
      </c>
      <c r="H3331" t="s">
        <v>3078</v>
      </c>
      <c r="I3331" t="s">
        <v>3140</v>
      </c>
      <c r="J3331" t="s">
        <v>3141</v>
      </c>
      <c r="K3331" t="s">
        <v>3087</v>
      </c>
      <c r="L3331" t="s">
        <v>35</v>
      </c>
      <c r="M3331">
        <v>2</v>
      </c>
      <c r="N3331">
        <v>27</v>
      </c>
      <c r="O3331" t="s">
        <v>3302</v>
      </c>
      <c r="P3331" t="s">
        <v>3303</v>
      </c>
      <c r="Q3331" s="7">
        <f>fact_orders[[#This Row],[Original Price]]*(1-fact_orders[[#This Row],[Discount%]])</f>
        <v>836.5</v>
      </c>
      <c r="R3331">
        <f>fact_orders[[#This Row],[Original Price]]*fact_orders[[#This Row],[Discount%]]</f>
        <v>358.5</v>
      </c>
      <c r="S3331">
        <f>YEAR(fact_orders[[#This Row],[Date]])</f>
        <v>2021</v>
      </c>
      <c r="T3331">
        <f>MONTH(fact_orders[[#This Row],[Date]])</f>
        <v>11</v>
      </c>
      <c r="U3331" t="str">
        <f>TEXT(fact_orders[[#This Row],[Date]],"mmm-yyyy")</f>
        <v>Nov-2021</v>
      </c>
      <c r="V3331" t="str">
        <f>"Q"&amp;ROUNDUP(MONTH(fact_orders[[#This Row],[Date]])/3,0)</f>
        <v>Q4</v>
      </c>
      <c r="W3331" t="str" cm="1">
        <f t="array" ref="W3331">_xlfn.IFS(
fact_orders[[#This Row],[dim_customers.Customer Age]]&lt;=25,"18-25",
fact_orders[[#This Row],[dim_customers.Customer Age]]&lt;=35,"26-35",
fact_orders[[#This Row],[dim_customers.Customer Age]]&lt;=45,"36-45",
fact_orders[[#This Row],[dim_customers.Customer Age]]&lt;=55,"46-55",
TRUE,"56+"
)</f>
        <v>26-35</v>
      </c>
      <c r="X3331" t="str" cm="1">
        <f t="array" ref="X3331">_xlfn.IFS(fact_orders[[#This Row],[Original Price]]&lt;250,"Under 250", fact_orders[[#This Row],[Original Price]]&lt;500, "250-499",fact_orders[[#This Row],[Original Price]]&lt;1000,"500-999",fact_orders[[#This Row],[Original Price]]&lt;2000,"1000-1999",TRUE,"2000+")</f>
        <v>1000-1999</v>
      </c>
      <c r="Y3331" t="str" cm="1">
        <f t="array" ref="Y3331">_xlfn.IFS(fact_orders[[#This Row],[Discount%]]&lt;0.2,"10-19%",fact_orders[[#This Row],[Discount%]]&lt;0.3,"20-29%",fact_orders[[#This Row],[Discount%]]&lt;0.4,"30-39%",fact_orders[[#This Row],[Discount%]]&lt;0.5,"40-49%",TRUE,"50%+")</f>
        <v>30-39%</v>
      </c>
    </row>
    <row r="3332" spans="1:25" hidden="1" x14ac:dyDescent="0.3">
      <c r="A3332" t="s">
        <v>6748</v>
      </c>
      <c r="B3332" t="s">
        <v>3304</v>
      </c>
      <c r="C3332" t="s">
        <v>3149</v>
      </c>
      <c r="D3332" s="2">
        <v>44660</v>
      </c>
      <c r="E3332">
        <v>800</v>
      </c>
      <c r="F3332" s="4">
        <v>0.3</v>
      </c>
      <c r="G3332" t="s">
        <v>2779</v>
      </c>
      <c r="H3332" t="s">
        <v>3078</v>
      </c>
      <c r="I3332" t="s">
        <v>3140</v>
      </c>
      <c r="J3332" t="s">
        <v>3141</v>
      </c>
      <c r="K3332" t="s">
        <v>3087</v>
      </c>
      <c r="L3332" t="s">
        <v>35</v>
      </c>
      <c r="M3332">
        <v>5</v>
      </c>
      <c r="N3332">
        <v>29</v>
      </c>
      <c r="O3332" t="s">
        <v>3302</v>
      </c>
      <c r="P3332" t="s">
        <v>3303</v>
      </c>
      <c r="Q3332" s="7">
        <f>fact_orders[[#This Row],[Original Price]]*(1-fact_orders[[#This Row],[Discount%]])</f>
        <v>560</v>
      </c>
      <c r="R3332">
        <f>fact_orders[[#This Row],[Original Price]]*fact_orders[[#This Row],[Discount%]]</f>
        <v>240</v>
      </c>
      <c r="S3332">
        <f>YEAR(fact_orders[[#This Row],[Date]])</f>
        <v>2022</v>
      </c>
      <c r="T3332">
        <f>MONTH(fact_orders[[#This Row],[Date]])</f>
        <v>4</v>
      </c>
      <c r="U3332" t="str">
        <f>TEXT(fact_orders[[#This Row],[Date]],"mmm-yyyy")</f>
        <v>Apr-2022</v>
      </c>
      <c r="V3332" t="str">
        <f>"Q"&amp;ROUNDUP(MONTH(fact_orders[[#This Row],[Date]])/3,0)</f>
        <v>Q2</v>
      </c>
      <c r="W3332" t="str" cm="1">
        <f t="array" ref="W3332">_xlfn.IFS(
fact_orders[[#This Row],[dim_customers.Customer Age]]&lt;=25,"18-25",
fact_orders[[#This Row],[dim_customers.Customer Age]]&lt;=35,"26-35",
fact_orders[[#This Row],[dim_customers.Customer Age]]&lt;=45,"36-45",
fact_orders[[#This Row],[dim_customers.Customer Age]]&lt;=55,"46-55",
TRUE,"56+"
)</f>
        <v>26-35</v>
      </c>
      <c r="X3332" t="str" cm="1">
        <f t="array" ref="X3332">_xlfn.IFS(fact_orders[[#This Row],[Original Price]]&lt;250,"Under 250", fact_orders[[#This Row],[Original Price]]&lt;500, "250-499",fact_orders[[#This Row],[Original Price]]&lt;1000,"500-999",fact_orders[[#This Row],[Original Price]]&lt;2000,"1000-1999",TRUE,"2000+")</f>
        <v>500-999</v>
      </c>
      <c r="Y3332" t="str" cm="1">
        <f t="array" ref="Y3332">_xlfn.IFS(fact_orders[[#This Row],[Discount%]]&lt;0.2,"10-19%",fact_orders[[#This Row],[Discount%]]&lt;0.3,"20-29%",fact_orders[[#This Row],[Discount%]]&lt;0.4,"30-39%",fact_orders[[#This Row],[Discount%]]&lt;0.5,"40-49%",TRUE,"50%+")</f>
        <v>30-39%</v>
      </c>
    </row>
    <row r="3333" spans="1:25" hidden="1" x14ac:dyDescent="0.3">
      <c r="A3333" t="s">
        <v>6749</v>
      </c>
      <c r="B3333" t="s">
        <v>3305</v>
      </c>
      <c r="C3333" t="s">
        <v>3150</v>
      </c>
      <c r="D3333" s="2">
        <v>44470</v>
      </c>
      <c r="E3333">
        <v>1521</v>
      </c>
      <c r="F3333" s="4">
        <v>0.4</v>
      </c>
      <c r="G3333" t="s">
        <v>2779</v>
      </c>
      <c r="H3333" t="s">
        <v>3078</v>
      </c>
      <c r="I3333" t="s">
        <v>3140</v>
      </c>
      <c r="J3333" t="s">
        <v>3141</v>
      </c>
      <c r="K3333" t="s">
        <v>3087</v>
      </c>
      <c r="L3333" t="s">
        <v>35</v>
      </c>
      <c r="M3333">
        <v>5</v>
      </c>
      <c r="N3333">
        <v>23</v>
      </c>
      <c r="O3333" t="s">
        <v>3302</v>
      </c>
      <c r="P3333" t="s">
        <v>3303</v>
      </c>
      <c r="Q3333" s="7">
        <f>fact_orders[[#This Row],[Original Price]]*(1-fact_orders[[#This Row],[Discount%]])</f>
        <v>912.6</v>
      </c>
      <c r="R3333">
        <f>fact_orders[[#This Row],[Original Price]]*fact_orders[[#This Row],[Discount%]]</f>
        <v>608.4</v>
      </c>
      <c r="S3333">
        <f>YEAR(fact_orders[[#This Row],[Date]])</f>
        <v>2021</v>
      </c>
      <c r="T3333">
        <f>MONTH(fact_orders[[#This Row],[Date]])</f>
        <v>10</v>
      </c>
      <c r="U3333" t="str">
        <f>TEXT(fact_orders[[#This Row],[Date]],"mmm-yyyy")</f>
        <v>Oct-2021</v>
      </c>
      <c r="V3333" t="str">
        <f>"Q"&amp;ROUNDUP(MONTH(fact_orders[[#This Row],[Date]])/3,0)</f>
        <v>Q4</v>
      </c>
      <c r="W3333" t="str" cm="1">
        <f t="array" ref="W3333">_xlfn.IFS(
fact_orders[[#This Row],[dim_customers.Customer Age]]&lt;=25,"18-25",
fact_orders[[#This Row],[dim_customers.Customer Age]]&lt;=35,"26-35",
fact_orders[[#This Row],[dim_customers.Customer Age]]&lt;=45,"36-45",
fact_orders[[#This Row],[dim_customers.Customer Age]]&lt;=55,"46-55",
TRUE,"56+"
)</f>
        <v>18-25</v>
      </c>
      <c r="X3333" t="str" cm="1">
        <f t="array" ref="X3333">_xlfn.IFS(fact_orders[[#This Row],[Original Price]]&lt;250,"Under 250", fact_orders[[#This Row],[Original Price]]&lt;500, "250-499",fact_orders[[#This Row],[Original Price]]&lt;1000,"500-999",fact_orders[[#This Row],[Original Price]]&lt;2000,"1000-1999",TRUE,"2000+")</f>
        <v>1000-1999</v>
      </c>
      <c r="Y3333" t="str" cm="1">
        <f t="array" ref="Y3333">_xlfn.IFS(fact_orders[[#This Row],[Discount%]]&lt;0.2,"10-19%",fact_orders[[#This Row],[Discount%]]&lt;0.3,"20-29%",fact_orders[[#This Row],[Discount%]]&lt;0.4,"30-39%",fact_orders[[#This Row],[Discount%]]&lt;0.5,"40-49%",TRUE,"50%+")</f>
        <v>40-49%</v>
      </c>
    </row>
    <row r="3334" spans="1:25" hidden="1" x14ac:dyDescent="0.3">
      <c r="A3334" t="s">
        <v>6750</v>
      </c>
      <c r="B3334" t="s">
        <v>3306</v>
      </c>
      <c r="C3334" t="s">
        <v>3151</v>
      </c>
      <c r="D3334" s="2">
        <v>44512</v>
      </c>
      <c r="E3334">
        <v>1921</v>
      </c>
      <c r="F3334" s="4">
        <v>0.4</v>
      </c>
      <c r="G3334" t="s">
        <v>2779</v>
      </c>
      <c r="H3334" t="s">
        <v>3078</v>
      </c>
      <c r="I3334" t="s">
        <v>3140</v>
      </c>
      <c r="J3334" t="s">
        <v>3089</v>
      </c>
      <c r="K3334" t="s">
        <v>3087</v>
      </c>
      <c r="L3334" t="s">
        <v>35</v>
      </c>
      <c r="M3334">
        <v>5</v>
      </c>
      <c r="N3334">
        <v>25</v>
      </c>
      <c r="O3334" t="s">
        <v>3302</v>
      </c>
      <c r="P3334" t="s">
        <v>3303</v>
      </c>
      <c r="Q3334" s="7">
        <f>fact_orders[[#This Row],[Original Price]]*(1-fact_orders[[#This Row],[Discount%]])</f>
        <v>1152.5999999999999</v>
      </c>
      <c r="R3334">
        <f>fact_orders[[#This Row],[Original Price]]*fact_orders[[#This Row],[Discount%]]</f>
        <v>768.40000000000009</v>
      </c>
      <c r="S3334">
        <f>YEAR(fact_orders[[#This Row],[Date]])</f>
        <v>2021</v>
      </c>
      <c r="T3334">
        <f>MONTH(fact_orders[[#This Row],[Date]])</f>
        <v>11</v>
      </c>
      <c r="U3334" t="str">
        <f>TEXT(fact_orders[[#This Row],[Date]],"mmm-yyyy")</f>
        <v>Nov-2021</v>
      </c>
      <c r="V3334" t="str">
        <f>"Q"&amp;ROUNDUP(MONTH(fact_orders[[#This Row],[Date]])/3,0)</f>
        <v>Q4</v>
      </c>
      <c r="W3334" t="str" cm="1">
        <f t="array" ref="W3334">_xlfn.IFS(
fact_orders[[#This Row],[dim_customers.Customer Age]]&lt;=25,"18-25",
fact_orders[[#This Row],[dim_customers.Customer Age]]&lt;=35,"26-35",
fact_orders[[#This Row],[dim_customers.Customer Age]]&lt;=45,"36-45",
fact_orders[[#This Row],[dim_customers.Customer Age]]&lt;=55,"46-55",
TRUE,"56+"
)</f>
        <v>18-25</v>
      </c>
      <c r="X3334" t="str" cm="1">
        <f t="array" ref="X3334">_xlfn.IFS(fact_orders[[#This Row],[Original Price]]&lt;250,"Under 250", fact_orders[[#This Row],[Original Price]]&lt;500, "250-499",fact_orders[[#This Row],[Original Price]]&lt;1000,"500-999",fact_orders[[#This Row],[Original Price]]&lt;2000,"1000-1999",TRUE,"2000+")</f>
        <v>1000-1999</v>
      </c>
      <c r="Y3334" t="str" cm="1">
        <f t="array" ref="Y3334">_xlfn.IFS(fact_orders[[#This Row],[Discount%]]&lt;0.2,"10-19%",fact_orders[[#This Row],[Discount%]]&lt;0.3,"20-29%",fact_orders[[#This Row],[Discount%]]&lt;0.4,"30-39%",fact_orders[[#This Row],[Discount%]]&lt;0.5,"40-49%",TRUE,"50%+")</f>
        <v>40-49%</v>
      </c>
    </row>
    <row r="3335" spans="1:25" hidden="1" x14ac:dyDescent="0.3">
      <c r="A3335" t="s">
        <v>6751</v>
      </c>
      <c r="B3335" t="s">
        <v>3307</v>
      </c>
      <c r="C3335" t="s">
        <v>3152</v>
      </c>
      <c r="D3335" s="2">
        <v>44423</v>
      </c>
      <c r="E3335">
        <v>1992</v>
      </c>
      <c r="F3335" s="4">
        <v>0.4</v>
      </c>
      <c r="G3335" t="s">
        <v>2779</v>
      </c>
      <c r="H3335" t="s">
        <v>3078</v>
      </c>
      <c r="I3335" t="s">
        <v>3140</v>
      </c>
      <c r="J3335" t="s">
        <v>3089</v>
      </c>
      <c r="K3335" t="s">
        <v>3087</v>
      </c>
      <c r="L3335" t="s">
        <v>35</v>
      </c>
      <c r="M3335">
        <v>4</v>
      </c>
      <c r="N3335">
        <v>24</v>
      </c>
      <c r="O3335" t="s">
        <v>3302</v>
      </c>
      <c r="P3335" t="s">
        <v>3303</v>
      </c>
      <c r="Q3335" s="7">
        <f>fact_orders[[#This Row],[Original Price]]*(1-fact_orders[[#This Row],[Discount%]])</f>
        <v>1195.2</v>
      </c>
      <c r="R3335">
        <f>fact_orders[[#This Row],[Original Price]]*fact_orders[[#This Row],[Discount%]]</f>
        <v>796.80000000000007</v>
      </c>
      <c r="S3335">
        <f>YEAR(fact_orders[[#This Row],[Date]])</f>
        <v>2021</v>
      </c>
      <c r="T3335">
        <f>MONTH(fact_orders[[#This Row],[Date]])</f>
        <v>8</v>
      </c>
      <c r="U3335" t="str">
        <f>TEXT(fact_orders[[#This Row],[Date]],"mmm-yyyy")</f>
        <v>Aug-2021</v>
      </c>
      <c r="V3335" t="str">
        <f>"Q"&amp;ROUNDUP(MONTH(fact_orders[[#This Row],[Date]])/3,0)</f>
        <v>Q3</v>
      </c>
      <c r="W3335" t="str" cm="1">
        <f t="array" ref="W3335">_xlfn.IFS(
fact_orders[[#This Row],[dim_customers.Customer Age]]&lt;=25,"18-25",
fact_orders[[#This Row],[dim_customers.Customer Age]]&lt;=35,"26-35",
fact_orders[[#This Row],[dim_customers.Customer Age]]&lt;=45,"36-45",
fact_orders[[#This Row],[dim_customers.Customer Age]]&lt;=55,"46-55",
TRUE,"56+"
)</f>
        <v>18-25</v>
      </c>
      <c r="X3335" t="str" cm="1">
        <f t="array" ref="X3335">_xlfn.IFS(fact_orders[[#This Row],[Original Price]]&lt;250,"Under 250", fact_orders[[#This Row],[Original Price]]&lt;500, "250-499",fact_orders[[#This Row],[Original Price]]&lt;1000,"500-999",fact_orders[[#This Row],[Original Price]]&lt;2000,"1000-1999",TRUE,"2000+")</f>
        <v>1000-1999</v>
      </c>
      <c r="Y3335" t="str" cm="1">
        <f t="array" ref="Y3335">_xlfn.IFS(fact_orders[[#This Row],[Discount%]]&lt;0.2,"10-19%",fact_orders[[#This Row],[Discount%]]&lt;0.3,"20-29%",fact_orders[[#This Row],[Discount%]]&lt;0.4,"30-39%",fact_orders[[#This Row],[Discount%]]&lt;0.5,"40-49%",TRUE,"50%+")</f>
        <v>40-49%</v>
      </c>
    </row>
    <row r="3336" spans="1:25" hidden="1" x14ac:dyDescent="0.3">
      <c r="A3336" t="s">
        <v>6752</v>
      </c>
      <c r="B3336" t="s">
        <v>3308</v>
      </c>
      <c r="C3336" t="s">
        <v>3153</v>
      </c>
      <c r="D3336" s="2">
        <v>44931</v>
      </c>
      <c r="E3336">
        <v>1153</v>
      </c>
      <c r="F3336" s="4">
        <v>0.4</v>
      </c>
      <c r="G3336" t="s">
        <v>2779</v>
      </c>
      <c r="H3336" t="s">
        <v>3078</v>
      </c>
      <c r="I3336" t="s">
        <v>3140</v>
      </c>
      <c r="J3336" t="s">
        <v>3089</v>
      </c>
      <c r="K3336" t="s">
        <v>3087</v>
      </c>
      <c r="L3336" t="s">
        <v>35</v>
      </c>
      <c r="M3336">
        <v>4</v>
      </c>
      <c r="N3336">
        <v>15</v>
      </c>
      <c r="O3336" t="s">
        <v>3302</v>
      </c>
      <c r="P3336" t="s">
        <v>3303</v>
      </c>
      <c r="Q3336" s="7">
        <f>fact_orders[[#This Row],[Original Price]]*(1-fact_orders[[#This Row],[Discount%]])</f>
        <v>691.8</v>
      </c>
      <c r="R3336">
        <f>fact_orders[[#This Row],[Original Price]]*fact_orders[[#This Row],[Discount%]]</f>
        <v>461.20000000000005</v>
      </c>
      <c r="S3336">
        <f>YEAR(fact_orders[[#This Row],[Date]])</f>
        <v>2023</v>
      </c>
      <c r="T3336">
        <f>MONTH(fact_orders[[#This Row],[Date]])</f>
        <v>1</v>
      </c>
      <c r="U3336" t="str">
        <f>TEXT(fact_orders[[#This Row],[Date]],"mmm-yyyy")</f>
        <v>Jan-2023</v>
      </c>
      <c r="V3336" t="str">
        <f>"Q"&amp;ROUNDUP(MONTH(fact_orders[[#This Row],[Date]])/3,0)</f>
        <v>Q1</v>
      </c>
      <c r="W3336" t="str" cm="1">
        <f t="array" ref="W3336">_xlfn.IFS(
fact_orders[[#This Row],[dim_customers.Customer Age]]&lt;=25,"18-25",
fact_orders[[#This Row],[dim_customers.Customer Age]]&lt;=35,"26-35",
fact_orders[[#This Row],[dim_customers.Customer Age]]&lt;=45,"36-45",
fact_orders[[#This Row],[dim_customers.Customer Age]]&lt;=55,"46-55",
TRUE,"56+"
)</f>
        <v>18-25</v>
      </c>
      <c r="X3336" t="str" cm="1">
        <f t="array" ref="X3336">_xlfn.IFS(fact_orders[[#This Row],[Original Price]]&lt;250,"Under 250", fact_orders[[#This Row],[Original Price]]&lt;500, "250-499",fact_orders[[#This Row],[Original Price]]&lt;1000,"500-999",fact_orders[[#This Row],[Original Price]]&lt;2000,"1000-1999",TRUE,"2000+")</f>
        <v>1000-1999</v>
      </c>
      <c r="Y3336" t="str" cm="1">
        <f t="array" ref="Y3336">_xlfn.IFS(fact_orders[[#This Row],[Discount%]]&lt;0.2,"10-19%",fact_orders[[#This Row],[Discount%]]&lt;0.3,"20-29%",fact_orders[[#This Row],[Discount%]]&lt;0.4,"30-39%",fact_orders[[#This Row],[Discount%]]&lt;0.5,"40-49%",TRUE,"50%+")</f>
        <v>40-49%</v>
      </c>
    </row>
    <row r="3337" spans="1:25" hidden="1" x14ac:dyDescent="0.3">
      <c r="A3337" t="s">
        <v>6753</v>
      </c>
      <c r="B3337" t="s">
        <v>3309</v>
      </c>
      <c r="C3337" t="s">
        <v>3154</v>
      </c>
      <c r="D3337" s="2">
        <v>44218</v>
      </c>
      <c r="E3337">
        <v>1044</v>
      </c>
      <c r="F3337" s="4">
        <v>0.4</v>
      </c>
      <c r="G3337" t="s">
        <v>2779</v>
      </c>
      <c r="H3337" t="s">
        <v>3078</v>
      </c>
      <c r="I3337" t="s">
        <v>3140</v>
      </c>
      <c r="J3337" t="s">
        <v>3089</v>
      </c>
      <c r="K3337" t="s">
        <v>3095</v>
      </c>
      <c r="L3337" t="s">
        <v>35</v>
      </c>
      <c r="M3337">
        <v>4</v>
      </c>
      <c r="N3337">
        <v>19</v>
      </c>
      <c r="O3337" t="s">
        <v>3310</v>
      </c>
      <c r="P3337" t="s">
        <v>3303</v>
      </c>
      <c r="Q3337" s="7">
        <f>fact_orders[[#This Row],[Original Price]]*(1-fact_orders[[#This Row],[Discount%]])</f>
        <v>626.4</v>
      </c>
      <c r="R3337">
        <f>fact_orders[[#This Row],[Original Price]]*fact_orders[[#This Row],[Discount%]]</f>
        <v>417.6</v>
      </c>
      <c r="S3337">
        <f>YEAR(fact_orders[[#This Row],[Date]])</f>
        <v>2021</v>
      </c>
      <c r="T3337">
        <f>MONTH(fact_orders[[#This Row],[Date]])</f>
        <v>1</v>
      </c>
      <c r="U3337" t="str">
        <f>TEXT(fact_orders[[#This Row],[Date]],"mmm-yyyy")</f>
        <v>Jan-2021</v>
      </c>
      <c r="V3337" t="str">
        <f>"Q"&amp;ROUNDUP(MONTH(fact_orders[[#This Row],[Date]])/3,0)</f>
        <v>Q1</v>
      </c>
      <c r="W3337" t="str" cm="1">
        <f t="array" ref="W3337">_xlfn.IFS(
fact_orders[[#This Row],[dim_customers.Customer Age]]&lt;=25,"18-25",
fact_orders[[#This Row],[dim_customers.Customer Age]]&lt;=35,"26-35",
fact_orders[[#This Row],[dim_customers.Customer Age]]&lt;=45,"36-45",
fact_orders[[#This Row],[dim_customers.Customer Age]]&lt;=55,"46-55",
TRUE,"56+"
)</f>
        <v>18-25</v>
      </c>
      <c r="X3337" t="str" cm="1">
        <f t="array" ref="X3337">_xlfn.IFS(fact_orders[[#This Row],[Original Price]]&lt;250,"Under 250", fact_orders[[#This Row],[Original Price]]&lt;500, "250-499",fact_orders[[#This Row],[Original Price]]&lt;1000,"500-999",fact_orders[[#This Row],[Original Price]]&lt;2000,"1000-1999",TRUE,"2000+")</f>
        <v>1000-1999</v>
      </c>
      <c r="Y3337" t="str" cm="1">
        <f t="array" ref="Y3337">_xlfn.IFS(fact_orders[[#This Row],[Discount%]]&lt;0.2,"10-19%",fact_orders[[#This Row],[Discount%]]&lt;0.3,"20-29%",fact_orders[[#This Row],[Discount%]]&lt;0.4,"30-39%",fact_orders[[#This Row],[Discount%]]&lt;0.5,"40-49%",TRUE,"50%+")</f>
        <v>40-49%</v>
      </c>
    </row>
    <row r="3338" spans="1:25" hidden="1" x14ac:dyDescent="0.3">
      <c r="A3338" t="s">
        <v>6754</v>
      </c>
      <c r="B3338" t="s">
        <v>3311</v>
      </c>
      <c r="C3338" t="s">
        <v>3155</v>
      </c>
      <c r="D3338" s="2">
        <v>44881</v>
      </c>
      <c r="E3338">
        <v>1482</v>
      </c>
      <c r="F3338" s="4">
        <v>0.4</v>
      </c>
      <c r="G3338" t="s">
        <v>2779</v>
      </c>
      <c r="H3338" t="s">
        <v>3078</v>
      </c>
      <c r="I3338" t="s">
        <v>3140</v>
      </c>
      <c r="J3338" t="s">
        <v>3089</v>
      </c>
      <c r="K3338" t="s">
        <v>3095</v>
      </c>
      <c r="L3338" t="s">
        <v>35</v>
      </c>
      <c r="M3338">
        <v>5</v>
      </c>
      <c r="N3338">
        <v>19</v>
      </c>
      <c r="O3338" t="s">
        <v>3310</v>
      </c>
      <c r="P3338" t="s">
        <v>3303</v>
      </c>
      <c r="Q3338" s="7">
        <f>fact_orders[[#This Row],[Original Price]]*(1-fact_orders[[#This Row],[Discount%]])</f>
        <v>889.19999999999993</v>
      </c>
      <c r="R3338">
        <f>fact_orders[[#This Row],[Original Price]]*fact_orders[[#This Row],[Discount%]]</f>
        <v>592.80000000000007</v>
      </c>
      <c r="S3338">
        <f>YEAR(fact_orders[[#This Row],[Date]])</f>
        <v>2022</v>
      </c>
      <c r="T3338">
        <f>MONTH(fact_orders[[#This Row],[Date]])</f>
        <v>11</v>
      </c>
      <c r="U3338" t="str">
        <f>TEXT(fact_orders[[#This Row],[Date]],"mmm-yyyy")</f>
        <v>Nov-2022</v>
      </c>
      <c r="V3338" t="str">
        <f>"Q"&amp;ROUNDUP(MONTH(fact_orders[[#This Row],[Date]])/3,0)</f>
        <v>Q4</v>
      </c>
      <c r="W3338" t="str" cm="1">
        <f t="array" ref="W3338">_xlfn.IFS(
fact_orders[[#This Row],[dim_customers.Customer Age]]&lt;=25,"18-25",
fact_orders[[#This Row],[dim_customers.Customer Age]]&lt;=35,"26-35",
fact_orders[[#This Row],[dim_customers.Customer Age]]&lt;=45,"36-45",
fact_orders[[#This Row],[dim_customers.Customer Age]]&lt;=55,"46-55",
TRUE,"56+"
)</f>
        <v>18-25</v>
      </c>
      <c r="X3338" t="str" cm="1">
        <f t="array" ref="X3338">_xlfn.IFS(fact_orders[[#This Row],[Original Price]]&lt;250,"Under 250", fact_orders[[#This Row],[Original Price]]&lt;500, "250-499",fact_orders[[#This Row],[Original Price]]&lt;1000,"500-999",fact_orders[[#This Row],[Original Price]]&lt;2000,"1000-1999",TRUE,"2000+")</f>
        <v>1000-1999</v>
      </c>
      <c r="Y3338" t="str" cm="1">
        <f t="array" ref="Y3338">_xlfn.IFS(fact_orders[[#This Row],[Discount%]]&lt;0.2,"10-19%",fact_orders[[#This Row],[Discount%]]&lt;0.3,"20-29%",fact_orders[[#This Row],[Discount%]]&lt;0.4,"30-39%",fact_orders[[#This Row],[Discount%]]&lt;0.5,"40-49%",TRUE,"50%+")</f>
        <v>40-49%</v>
      </c>
    </row>
    <row r="3339" spans="1:25" hidden="1" x14ac:dyDescent="0.3">
      <c r="A3339" t="s">
        <v>6755</v>
      </c>
      <c r="B3339" t="s">
        <v>3312</v>
      </c>
      <c r="C3339" t="s">
        <v>3156</v>
      </c>
      <c r="D3339" s="2">
        <v>44853</v>
      </c>
      <c r="E3339">
        <v>1231</v>
      </c>
      <c r="F3339" s="4">
        <v>0.45</v>
      </c>
      <c r="G3339" t="s">
        <v>2779</v>
      </c>
      <c r="H3339" t="s">
        <v>3078</v>
      </c>
      <c r="I3339" t="s">
        <v>3140</v>
      </c>
      <c r="J3339" t="s">
        <v>3089</v>
      </c>
      <c r="K3339" t="s">
        <v>3095</v>
      </c>
      <c r="L3339" t="s">
        <v>201</v>
      </c>
      <c r="M3339">
        <v>5</v>
      </c>
      <c r="N3339">
        <v>19</v>
      </c>
      <c r="O3339" t="s">
        <v>3310</v>
      </c>
      <c r="P3339" t="s">
        <v>3303</v>
      </c>
      <c r="Q3339" s="7">
        <f>fact_orders[[#This Row],[Original Price]]*(1-fact_orders[[#This Row],[Discount%]])</f>
        <v>677.05000000000007</v>
      </c>
      <c r="R3339">
        <f>fact_orders[[#This Row],[Original Price]]*fact_orders[[#This Row],[Discount%]]</f>
        <v>553.95000000000005</v>
      </c>
      <c r="S3339">
        <f>YEAR(fact_orders[[#This Row],[Date]])</f>
        <v>2022</v>
      </c>
      <c r="T3339">
        <f>MONTH(fact_orders[[#This Row],[Date]])</f>
        <v>10</v>
      </c>
      <c r="U3339" t="str">
        <f>TEXT(fact_orders[[#This Row],[Date]],"mmm-yyyy")</f>
        <v>Oct-2022</v>
      </c>
      <c r="V3339" t="str">
        <f>"Q"&amp;ROUNDUP(MONTH(fact_orders[[#This Row],[Date]])/3,0)</f>
        <v>Q4</v>
      </c>
      <c r="W3339" t="str" cm="1">
        <f t="array" ref="W3339">_xlfn.IFS(
fact_orders[[#This Row],[dim_customers.Customer Age]]&lt;=25,"18-25",
fact_orders[[#This Row],[dim_customers.Customer Age]]&lt;=35,"26-35",
fact_orders[[#This Row],[dim_customers.Customer Age]]&lt;=45,"36-45",
fact_orders[[#This Row],[dim_customers.Customer Age]]&lt;=55,"46-55",
TRUE,"56+"
)</f>
        <v>18-25</v>
      </c>
      <c r="X3339" t="str" cm="1">
        <f t="array" ref="X3339">_xlfn.IFS(fact_orders[[#This Row],[Original Price]]&lt;250,"Under 250", fact_orders[[#This Row],[Original Price]]&lt;500, "250-499",fact_orders[[#This Row],[Original Price]]&lt;1000,"500-999",fact_orders[[#This Row],[Original Price]]&lt;2000,"1000-1999",TRUE,"2000+")</f>
        <v>1000-1999</v>
      </c>
      <c r="Y3339" t="str" cm="1">
        <f t="array" ref="Y3339">_xlfn.IFS(fact_orders[[#This Row],[Discount%]]&lt;0.2,"10-19%",fact_orders[[#This Row],[Discount%]]&lt;0.3,"20-29%",fact_orders[[#This Row],[Discount%]]&lt;0.4,"30-39%",fact_orders[[#This Row],[Discount%]]&lt;0.5,"40-49%",TRUE,"50%+")</f>
        <v>40-49%</v>
      </c>
    </row>
    <row r="3340" spans="1:25" hidden="1" x14ac:dyDescent="0.3">
      <c r="A3340" t="s">
        <v>6756</v>
      </c>
      <c r="B3340" t="s">
        <v>3313</v>
      </c>
      <c r="C3340" t="s">
        <v>3157</v>
      </c>
      <c r="D3340" s="2">
        <v>44357</v>
      </c>
      <c r="E3340">
        <v>1319</v>
      </c>
      <c r="F3340" s="4">
        <v>0.45</v>
      </c>
      <c r="G3340" t="s">
        <v>2779</v>
      </c>
      <c r="H3340" t="s">
        <v>3078</v>
      </c>
      <c r="I3340" t="s">
        <v>3140</v>
      </c>
      <c r="J3340" t="s">
        <v>3089</v>
      </c>
      <c r="K3340" t="s">
        <v>3095</v>
      </c>
      <c r="L3340" t="s">
        <v>201</v>
      </c>
      <c r="M3340">
        <v>3</v>
      </c>
      <c r="N3340">
        <v>22</v>
      </c>
      <c r="O3340" t="s">
        <v>3310</v>
      </c>
      <c r="P3340" t="s">
        <v>3303</v>
      </c>
      <c r="Q3340" s="7">
        <f>fact_orders[[#This Row],[Original Price]]*(1-fact_orders[[#This Row],[Discount%]])</f>
        <v>725.45</v>
      </c>
      <c r="R3340">
        <f>fact_orders[[#This Row],[Original Price]]*fact_orders[[#This Row],[Discount%]]</f>
        <v>593.55000000000007</v>
      </c>
      <c r="S3340">
        <f>YEAR(fact_orders[[#This Row],[Date]])</f>
        <v>2021</v>
      </c>
      <c r="T3340">
        <f>MONTH(fact_orders[[#This Row],[Date]])</f>
        <v>6</v>
      </c>
      <c r="U3340" t="str">
        <f>TEXT(fact_orders[[#This Row],[Date]],"mmm-yyyy")</f>
        <v>Jun-2021</v>
      </c>
      <c r="V3340" t="str">
        <f>"Q"&amp;ROUNDUP(MONTH(fact_orders[[#This Row],[Date]])/3,0)</f>
        <v>Q2</v>
      </c>
      <c r="W3340" t="str" cm="1">
        <f t="array" ref="W3340">_xlfn.IFS(
fact_orders[[#This Row],[dim_customers.Customer Age]]&lt;=25,"18-25",
fact_orders[[#This Row],[dim_customers.Customer Age]]&lt;=35,"26-35",
fact_orders[[#This Row],[dim_customers.Customer Age]]&lt;=45,"36-45",
fact_orders[[#This Row],[dim_customers.Customer Age]]&lt;=55,"46-55",
TRUE,"56+"
)</f>
        <v>18-25</v>
      </c>
      <c r="X3340" t="str" cm="1">
        <f t="array" ref="X3340">_xlfn.IFS(fact_orders[[#This Row],[Original Price]]&lt;250,"Under 250", fact_orders[[#This Row],[Original Price]]&lt;500, "250-499",fact_orders[[#This Row],[Original Price]]&lt;1000,"500-999",fact_orders[[#This Row],[Original Price]]&lt;2000,"1000-1999",TRUE,"2000+")</f>
        <v>1000-1999</v>
      </c>
      <c r="Y3340" t="str" cm="1">
        <f t="array" ref="Y3340">_xlfn.IFS(fact_orders[[#This Row],[Discount%]]&lt;0.2,"10-19%",fact_orders[[#This Row],[Discount%]]&lt;0.3,"20-29%",fact_orders[[#This Row],[Discount%]]&lt;0.4,"30-39%",fact_orders[[#This Row],[Discount%]]&lt;0.5,"40-49%",TRUE,"50%+")</f>
        <v>40-49%</v>
      </c>
    </row>
    <row r="3341" spans="1:25" hidden="1" x14ac:dyDescent="0.3">
      <c r="A3341" t="s">
        <v>6757</v>
      </c>
      <c r="B3341" t="s">
        <v>3314</v>
      </c>
      <c r="C3341" t="s">
        <v>3158</v>
      </c>
      <c r="D3341" s="2">
        <v>44690</v>
      </c>
      <c r="E3341">
        <v>747</v>
      </c>
      <c r="F3341" s="4">
        <v>0.45</v>
      </c>
      <c r="G3341" t="s">
        <v>2779</v>
      </c>
      <c r="H3341" t="s">
        <v>3078</v>
      </c>
      <c r="I3341" t="s">
        <v>3140</v>
      </c>
      <c r="J3341" t="s">
        <v>3159</v>
      </c>
      <c r="K3341" t="s">
        <v>3095</v>
      </c>
      <c r="L3341" t="s">
        <v>201</v>
      </c>
      <c r="M3341">
        <v>5</v>
      </c>
      <c r="N3341">
        <v>22</v>
      </c>
      <c r="O3341" t="s">
        <v>3310</v>
      </c>
      <c r="P3341" t="s">
        <v>3303</v>
      </c>
      <c r="Q3341" s="7">
        <f>fact_orders[[#This Row],[Original Price]]*(1-fact_orders[[#This Row],[Discount%]])</f>
        <v>410.85</v>
      </c>
      <c r="R3341">
        <f>fact_orders[[#This Row],[Original Price]]*fact_orders[[#This Row],[Discount%]]</f>
        <v>336.15000000000003</v>
      </c>
      <c r="S3341">
        <f>YEAR(fact_orders[[#This Row],[Date]])</f>
        <v>2022</v>
      </c>
      <c r="T3341">
        <f>MONTH(fact_orders[[#This Row],[Date]])</f>
        <v>5</v>
      </c>
      <c r="U3341" t="str">
        <f>TEXT(fact_orders[[#This Row],[Date]],"mmm-yyyy")</f>
        <v>May-2022</v>
      </c>
      <c r="V3341" t="str">
        <f>"Q"&amp;ROUNDUP(MONTH(fact_orders[[#This Row],[Date]])/3,0)</f>
        <v>Q2</v>
      </c>
      <c r="W3341" t="str" cm="1">
        <f t="array" ref="W3341">_xlfn.IFS(
fact_orders[[#This Row],[dim_customers.Customer Age]]&lt;=25,"18-25",
fact_orders[[#This Row],[dim_customers.Customer Age]]&lt;=35,"26-35",
fact_orders[[#This Row],[dim_customers.Customer Age]]&lt;=45,"36-45",
fact_orders[[#This Row],[dim_customers.Customer Age]]&lt;=55,"46-55",
TRUE,"56+"
)</f>
        <v>18-25</v>
      </c>
      <c r="X3341" t="str" cm="1">
        <f t="array" ref="X3341">_xlfn.IFS(fact_orders[[#This Row],[Original Price]]&lt;250,"Under 250", fact_orders[[#This Row],[Original Price]]&lt;500, "250-499",fact_orders[[#This Row],[Original Price]]&lt;1000,"500-999",fact_orders[[#This Row],[Original Price]]&lt;2000,"1000-1999",TRUE,"2000+")</f>
        <v>500-999</v>
      </c>
      <c r="Y3341" t="str" cm="1">
        <f t="array" ref="Y3341">_xlfn.IFS(fact_orders[[#This Row],[Discount%]]&lt;0.2,"10-19%",fact_orders[[#This Row],[Discount%]]&lt;0.3,"20-29%",fact_orders[[#This Row],[Discount%]]&lt;0.4,"30-39%",fact_orders[[#This Row],[Discount%]]&lt;0.5,"40-49%",TRUE,"50%+")</f>
        <v>40-49%</v>
      </c>
    </row>
    <row r="3342" spans="1:25" hidden="1" x14ac:dyDescent="0.3">
      <c r="A3342" t="s">
        <v>6758</v>
      </c>
      <c r="B3342" t="s">
        <v>3315</v>
      </c>
      <c r="C3342" t="s">
        <v>3158</v>
      </c>
      <c r="D3342" s="2">
        <v>44575</v>
      </c>
      <c r="E3342">
        <v>816</v>
      </c>
      <c r="F3342" s="4">
        <v>0.47</v>
      </c>
      <c r="G3342" t="s">
        <v>2779</v>
      </c>
      <c r="H3342" t="s">
        <v>3078</v>
      </c>
      <c r="I3342" t="s">
        <v>3140</v>
      </c>
      <c r="J3342" t="s">
        <v>3159</v>
      </c>
      <c r="K3342" t="s">
        <v>3095</v>
      </c>
      <c r="L3342" t="s">
        <v>201</v>
      </c>
      <c r="M3342">
        <v>5</v>
      </c>
      <c r="N3342">
        <v>22</v>
      </c>
      <c r="O3342" t="s">
        <v>3316</v>
      </c>
      <c r="P3342" t="s">
        <v>3303</v>
      </c>
      <c r="Q3342" s="7">
        <f>fact_orders[[#This Row],[Original Price]]*(1-fact_orders[[#This Row],[Discount%]])</f>
        <v>432.48</v>
      </c>
      <c r="R3342">
        <f>fact_orders[[#This Row],[Original Price]]*fact_orders[[#This Row],[Discount%]]</f>
        <v>383.52</v>
      </c>
      <c r="S3342">
        <f>YEAR(fact_orders[[#This Row],[Date]])</f>
        <v>2022</v>
      </c>
      <c r="T3342">
        <f>MONTH(fact_orders[[#This Row],[Date]])</f>
        <v>1</v>
      </c>
      <c r="U3342" t="str">
        <f>TEXT(fact_orders[[#This Row],[Date]],"mmm-yyyy")</f>
        <v>Jan-2022</v>
      </c>
      <c r="V3342" t="str">
        <f>"Q"&amp;ROUNDUP(MONTH(fact_orders[[#This Row],[Date]])/3,0)</f>
        <v>Q1</v>
      </c>
      <c r="W3342" t="str" cm="1">
        <f t="array" ref="W3342">_xlfn.IFS(
fact_orders[[#This Row],[dim_customers.Customer Age]]&lt;=25,"18-25",
fact_orders[[#This Row],[dim_customers.Customer Age]]&lt;=35,"26-35",
fact_orders[[#This Row],[dim_customers.Customer Age]]&lt;=45,"36-45",
fact_orders[[#This Row],[dim_customers.Customer Age]]&lt;=55,"46-55",
TRUE,"56+"
)</f>
        <v>18-25</v>
      </c>
      <c r="X3342" t="str" cm="1">
        <f t="array" ref="X3342">_xlfn.IFS(fact_orders[[#This Row],[Original Price]]&lt;250,"Under 250", fact_orders[[#This Row],[Original Price]]&lt;500, "250-499",fact_orders[[#This Row],[Original Price]]&lt;1000,"500-999",fact_orders[[#This Row],[Original Price]]&lt;2000,"1000-1999",TRUE,"2000+")</f>
        <v>500-999</v>
      </c>
      <c r="Y3342" t="str" cm="1">
        <f t="array" ref="Y3342">_xlfn.IFS(fact_orders[[#This Row],[Discount%]]&lt;0.2,"10-19%",fact_orders[[#This Row],[Discount%]]&lt;0.3,"20-29%",fact_orders[[#This Row],[Discount%]]&lt;0.4,"30-39%",fact_orders[[#This Row],[Discount%]]&lt;0.5,"40-49%",TRUE,"50%+")</f>
        <v>40-49%</v>
      </c>
    </row>
    <row r="3343" spans="1:25" hidden="1" x14ac:dyDescent="0.3">
      <c r="A3343" t="s">
        <v>6759</v>
      </c>
      <c r="B3343" t="s">
        <v>3317</v>
      </c>
      <c r="C3343" t="s">
        <v>3158</v>
      </c>
      <c r="D3343" s="2">
        <v>44199</v>
      </c>
      <c r="E3343">
        <v>1837</v>
      </c>
      <c r="F3343" s="4">
        <v>0.47</v>
      </c>
      <c r="G3343" t="s">
        <v>2779</v>
      </c>
      <c r="H3343" t="s">
        <v>3078</v>
      </c>
      <c r="I3343" t="s">
        <v>3140</v>
      </c>
      <c r="J3343" t="s">
        <v>3159</v>
      </c>
      <c r="K3343" t="s">
        <v>3095</v>
      </c>
      <c r="L3343" t="s">
        <v>201</v>
      </c>
      <c r="M3343">
        <v>5</v>
      </c>
      <c r="N3343">
        <v>22</v>
      </c>
      <c r="O3343" t="s">
        <v>3316</v>
      </c>
      <c r="P3343" t="s">
        <v>3303</v>
      </c>
      <c r="Q3343" s="7">
        <f>fact_orders[[#This Row],[Original Price]]*(1-fact_orders[[#This Row],[Discount%]])</f>
        <v>973.61</v>
      </c>
      <c r="R3343">
        <f>fact_orders[[#This Row],[Original Price]]*fact_orders[[#This Row],[Discount%]]</f>
        <v>863.39</v>
      </c>
      <c r="S3343">
        <f>YEAR(fact_orders[[#This Row],[Date]])</f>
        <v>2021</v>
      </c>
      <c r="T3343">
        <f>MONTH(fact_orders[[#This Row],[Date]])</f>
        <v>1</v>
      </c>
      <c r="U3343" t="str">
        <f>TEXT(fact_orders[[#This Row],[Date]],"mmm-yyyy")</f>
        <v>Jan-2021</v>
      </c>
      <c r="V3343" t="str">
        <f>"Q"&amp;ROUNDUP(MONTH(fact_orders[[#This Row],[Date]])/3,0)</f>
        <v>Q1</v>
      </c>
      <c r="W3343" t="str" cm="1">
        <f t="array" ref="W3343">_xlfn.IFS(
fact_orders[[#This Row],[dim_customers.Customer Age]]&lt;=25,"18-25",
fact_orders[[#This Row],[dim_customers.Customer Age]]&lt;=35,"26-35",
fact_orders[[#This Row],[dim_customers.Customer Age]]&lt;=45,"36-45",
fact_orders[[#This Row],[dim_customers.Customer Age]]&lt;=55,"46-55",
TRUE,"56+"
)</f>
        <v>18-25</v>
      </c>
      <c r="X3343" t="str" cm="1">
        <f t="array" ref="X3343">_xlfn.IFS(fact_orders[[#This Row],[Original Price]]&lt;250,"Under 250", fact_orders[[#This Row],[Original Price]]&lt;500, "250-499",fact_orders[[#This Row],[Original Price]]&lt;1000,"500-999",fact_orders[[#This Row],[Original Price]]&lt;2000,"1000-1999",TRUE,"2000+")</f>
        <v>1000-1999</v>
      </c>
      <c r="Y3343" t="str" cm="1">
        <f t="array" ref="Y3343">_xlfn.IFS(fact_orders[[#This Row],[Discount%]]&lt;0.2,"10-19%",fact_orders[[#This Row],[Discount%]]&lt;0.3,"20-29%",fact_orders[[#This Row],[Discount%]]&lt;0.4,"30-39%",fact_orders[[#This Row],[Discount%]]&lt;0.5,"40-49%",TRUE,"50%+")</f>
        <v>40-49%</v>
      </c>
    </row>
    <row r="3344" spans="1:25" hidden="1" x14ac:dyDescent="0.3">
      <c r="A3344" t="s">
        <v>6760</v>
      </c>
      <c r="B3344" t="s">
        <v>3318</v>
      </c>
      <c r="C3344" t="s">
        <v>3158</v>
      </c>
      <c r="D3344" s="2">
        <v>44856</v>
      </c>
      <c r="E3344">
        <v>1915</v>
      </c>
      <c r="F3344" s="4">
        <v>0.46</v>
      </c>
      <c r="G3344" t="s">
        <v>2779</v>
      </c>
      <c r="H3344" t="s">
        <v>3078</v>
      </c>
      <c r="I3344" t="s">
        <v>3140</v>
      </c>
      <c r="J3344" t="s">
        <v>3159</v>
      </c>
      <c r="K3344" t="s">
        <v>3095</v>
      </c>
      <c r="L3344" t="s">
        <v>201</v>
      </c>
      <c r="M3344">
        <v>5</v>
      </c>
      <c r="N3344">
        <v>29</v>
      </c>
      <c r="O3344" t="s">
        <v>3316</v>
      </c>
      <c r="P3344" t="s">
        <v>3303</v>
      </c>
      <c r="Q3344" s="7">
        <f>fact_orders[[#This Row],[Original Price]]*(1-fact_orders[[#This Row],[Discount%]])</f>
        <v>1034.1000000000001</v>
      </c>
      <c r="R3344">
        <f>fact_orders[[#This Row],[Original Price]]*fact_orders[[#This Row],[Discount%]]</f>
        <v>880.90000000000009</v>
      </c>
      <c r="S3344">
        <f>YEAR(fact_orders[[#This Row],[Date]])</f>
        <v>2022</v>
      </c>
      <c r="T3344">
        <f>MONTH(fact_orders[[#This Row],[Date]])</f>
        <v>10</v>
      </c>
      <c r="U3344" t="str">
        <f>TEXT(fact_orders[[#This Row],[Date]],"mmm-yyyy")</f>
        <v>Oct-2022</v>
      </c>
      <c r="V3344" t="str">
        <f>"Q"&amp;ROUNDUP(MONTH(fact_orders[[#This Row],[Date]])/3,0)</f>
        <v>Q4</v>
      </c>
      <c r="W3344" t="str" cm="1">
        <f t="array" ref="W3344">_xlfn.IFS(
fact_orders[[#This Row],[dim_customers.Customer Age]]&lt;=25,"18-25",
fact_orders[[#This Row],[dim_customers.Customer Age]]&lt;=35,"26-35",
fact_orders[[#This Row],[dim_customers.Customer Age]]&lt;=45,"36-45",
fact_orders[[#This Row],[dim_customers.Customer Age]]&lt;=55,"46-55",
TRUE,"56+"
)</f>
        <v>26-35</v>
      </c>
      <c r="X3344" t="str" cm="1">
        <f t="array" ref="X3344">_xlfn.IFS(fact_orders[[#This Row],[Original Price]]&lt;250,"Under 250", fact_orders[[#This Row],[Original Price]]&lt;500, "250-499",fact_orders[[#This Row],[Original Price]]&lt;1000,"500-999",fact_orders[[#This Row],[Original Price]]&lt;2000,"1000-1999",TRUE,"2000+")</f>
        <v>1000-1999</v>
      </c>
      <c r="Y3344" t="str" cm="1">
        <f t="array" ref="Y3344">_xlfn.IFS(fact_orders[[#This Row],[Discount%]]&lt;0.2,"10-19%",fact_orders[[#This Row],[Discount%]]&lt;0.3,"20-29%",fact_orders[[#This Row],[Discount%]]&lt;0.4,"30-39%",fact_orders[[#This Row],[Discount%]]&lt;0.5,"40-49%",TRUE,"50%+")</f>
        <v>40-49%</v>
      </c>
    </row>
    <row r="3345" spans="1:25" hidden="1" x14ac:dyDescent="0.3">
      <c r="A3345" t="s">
        <v>6761</v>
      </c>
      <c r="B3345" t="s">
        <v>3319</v>
      </c>
      <c r="C3345" t="s">
        <v>3158</v>
      </c>
      <c r="D3345" s="2">
        <v>44941</v>
      </c>
      <c r="E3345">
        <v>1621</v>
      </c>
      <c r="F3345" s="4">
        <v>0.46</v>
      </c>
      <c r="G3345" t="s">
        <v>2779</v>
      </c>
      <c r="H3345" t="s">
        <v>3078</v>
      </c>
      <c r="I3345" t="s">
        <v>3140</v>
      </c>
      <c r="J3345" t="s">
        <v>3159</v>
      </c>
      <c r="K3345" t="s">
        <v>3095</v>
      </c>
      <c r="L3345" t="s">
        <v>201</v>
      </c>
      <c r="M3345">
        <v>5</v>
      </c>
      <c r="N3345">
        <v>29</v>
      </c>
      <c r="O3345" t="s">
        <v>3316</v>
      </c>
      <c r="P3345" t="s">
        <v>3303</v>
      </c>
      <c r="Q3345" s="7">
        <f>fact_orders[[#This Row],[Original Price]]*(1-fact_orders[[#This Row],[Discount%]])</f>
        <v>875.34</v>
      </c>
      <c r="R3345">
        <f>fact_orders[[#This Row],[Original Price]]*fact_orders[[#This Row],[Discount%]]</f>
        <v>745.66000000000008</v>
      </c>
      <c r="S3345">
        <f>YEAR(fact_orders[[#This Row],[Date]])</f>
        <v>2023</v>
      </c>
      <c r="T3345">
        <f>MONTH(fact_orders[[#This Row],[Date]])</f>
        <v>1</v>
      </c>
      <c r="U3345" t="str">
        <f>TEXT(fact_orders[[#This Row],[Date]],"mmm-yyyy")</f>
        <v>Jan-2023</v>
      </c>
      <c r="V3345" t="str">
        <f>"Q"&amp;ROUNDUP(MONTH(fact_orders[[#This Row],[Date]])/3,0)</f>
        <v>Q1</v>
      </c>
      <c r="W3345" t="str" cm="1">
        <f t="array" ref="W3345">_xlfn.IFS(
fact_orders[[#This Row],[dim_customers.Customer Age]]&lt;=25,"18-25",
fact_orders[[#This Row],[dim_customers.Customer Age]]&lt;=35,"26-35",
fact_orders[[#This Row],[dim_customers.Customer Age]]&lt;=45,"36-45",
fact_orders[[#This Row],[dim_customers.Customer Age]]&lt;=55,"46-55",
TRUE,"56+"
)</f>
        <v>26-35</v>
      </c>
      <c r="X3345" t="str" cm="1">
        <f t="array" ref="X3345">_xlfn.IFS(fact_orders[[#This Row],[Original Price]]&lt;250,"Under 250", fact_orders[[#This Row],[Original Price]]&lt;500, "250-499",fact_orders[[#This Row],[Original Price]]&lt;1000,"500-999",fact_orders[[#This Row],[Original Price]]&lt;2000,"1000-1999",TRUE,"2000+")</f>
        <v>1000-1999</v>
      </c>
      <c r="Y3345" t="str" cm="1">
        <f t="array" ref="Y3345">_xlfn.IFS(fact_orders[[#This Row],[Discount%]]&lt;0.2,"10-19%",fact_orders[[#This Row],[Discount%]]&lt;0.3,"20-29%",fact_orders[[#This Row],[Discount%]]&lt;0.4,"30-39%",fact_orders[[#This Row],[Discount%]]&lt;0.5,"40-49%",TRUE,"50%+")</f>
        <v>40-49%</v>
      </c>
    </row>
    <row r="3346" spans="1:25" hidden="1" x14ac:dyDescent="0.3">
      <c r="A3346" t="s">
        <v>6762</v>
      </c>
      <c r="B3346" t="s">
        <v>3320</v>
      </c>
      <c r="C3346" t="s">
        <v>3158</v>
      </c>
      <c r="D3346" s="2">
        <v>44632</v>
      </c>
      <c r="E3346">
        <v>1557</v>
      </c>
      <c r="F3346" s="4">
        <v>0.46</v>
      </c>
      <c r="G3346" t="s">
        <v>2779</v>
      </c>
      <c r="H3346" t="s">
        <v>3078</v>
      </c>
      <c r="I3346" t="s">
        <v>3140</v>
      </c>
      <c r="J3346" t="s">
        <v>3159</v>
      </c>
      <c r="K3346" t="s">
        <v>3095</v>
      </c>
      <c r="L3346" t="s">
        <v>201</v>
      </c>
      <c r="M3346">
        <v>5</v>
      </c>
      <c r="N3346">
        <v>29</v>
      </c>
      <c r="O3346" t="s">
        <v>3321</v>
      </c>
      <c r="P3346" t="s">
        <v>3322</v>
      </c>
      <c r="Q3346" s="7">
        <f>fact_orders[[#This Row],[Original Price]]*(1-fact_orders[[#This Row],[Discount%]])</f>
        <v>840.78000000000009</v>
      </c>
      <c r="R3346">
        <f>fact_orders[[#This Row],[Original Price]]*fact_orders[[#This Row],[Discount%]]</f>
        <v>716.22</v>
      </c>
      <c r="S3346">
        <f>YEAR(fact_orders[[#This Row],[Date]])</f>
        <v>2022</v>
      </c>
      <c r="T3346">
        <f>MONTH(fact_orders[[#This Row],[Date]])</f>
        <v>3</v>
      </c>
      <c r="U3346" t="str">
        <f>TEXT(fact_orders[[#This Row],[Date]],"mmm-yyyy")</f>
        <v>Mar-2022</v>
      </c>
      <c r="V3346" t="str">
        <f>"Q"&amp;ROUNDUP(MONTH(fact_orders[[#This Row],[Date]])/3,0)</f>
        <v>Q1</v>
      </c>
      <c r="W3346" t="str" cm="1">
        <f t="array" ref="W3346">_xlfn.IFS(
fact_orders[[#This Row],[dim_customers.Customer Age]]&lt;=25,"18-25",
fact_orders[[#This Row],[dim_customers.Customer Age]]&lt;=35,"26-35",
fact_orders[[#This Row],[dim_customers.Customer Age]]&lt;=45,"36-45",
fact_orders[[#This Row],[dim_customers.Customer Age]]&lt;=55,"46-55",
TRUE,"56+"
)</f>
        <v>26-35</v>
      </c>
      <c r="X3346" t="str" cm="1">
        <f t="array" ref="X3346">_xlfn.IFS(fact_orders[[#This Row],[Original Price]]&lt;250,"Under 250", fact_orders[[#This Row],[Original Price]]&lt;500, "250-499",fact_orders[[#This Row],[Original Price]]&lt;1000,"500-999",fact_orders[[#This Row],[Original Price]]&lt;2000,"1000-1999",TRUE,"2000+")</f>
        <v>1000-1999</v>
      </c>
      <c r="Y3346" t="str" cm="1">
        <f t="array" ref="Y3346">_xlfn.IFS(fact_orders[[#This Row],[Discount%]]&lt;0.2,"10-19%",fact_orders[[#This Row],[Discount%]]&lt;0.3,"20-29%",fact_orders[[#This Row],[Discount%]]&lt;0.4,"30-39%",fact_orders[[#This Row],[Discount%]]&lt;0.5,"40-49%",TRUE,"50%+")</f>
        <v>40-49%</v>
      </c>
    </row>
    <row r="3347" spans="1:25" hidden="1" x14ac:dyDescent="0.3">
      <c r="A3347" t="s">
        <v>6763</v>
      </c>
      <c r="B3347" t="s">
        <v>3323</v>
      </c>
      <c r="C3347" t="s">
        <v>3160</v>
      </c>
      <c r="D3347" s="2">
        <v>44286</v>
      </c>
      <c r="E3347">
        <v>1110</v>
      </c>
      <c r="F3347" s="4">
        <v>0.3</v>
      </c>
      <c r="G3347" t="s">
        <v>2779</v>
      </c>
      <c r="H3347" t="s">
        <v>3078</v>
      </c>
      <c r="I3347" t="s">
        <v>3140</v>
      </c>
      <c r="J3347" t="s">
        <v>3159</v>
      </c>
      <c r="K3347" t="s">
        <v>3095</v>
      </c>
      <c r="L3347" t="s">
        <v>201</v>
      </c>
      <c r="M3347">
        <v>5</v>
      </c>
      <c r="N3347">
        <v>29</v>
      </c>
      <c r="O3347" t="s">
        <v>3321</v>
      </c>
      <c r="P3347" t="s">
        <v>3322</v>
      </c>
      <c r="Q3347" s="7">
        <f>fact_orders[[#This Row],[Original Price]]*(1-fact_orders[[#This Row],[Discount%]])</f>
        <v>777</v>
      </c>
      <c r="R3347">
        <f>fact_orders[[#This Row],[Original Price]]*fact_orders[[#This Row],[Discount%]]</f>
        <v>333</v>
      </c>
      <c r="S3347">
        <f>YEAR(fact_orders[[#This Row],[Date]])</f>
        <v>2021</v>
      </c>
      <c r="T3347">
        <f>MONTH(fact_orders[[#This Row],[Date]])</f>
        <v>3</v>
      </c>
      <c r="U3347" t="str">
        <f>TEXT(fact_orders[[#This Row],[Date]],"mmm-yyyy")</f>
        <v>Mar-2021</v>
      </c>
      <c r="V3347" t="str">
        <f>"Q"&amp;ROUNDUP(MONTH(fact_orders[[#This Row],[Date]])/3,0)</f>
        <v>Q1</v>
      </c>
      <c r="W3347" t="str" cm="1">
        <f t="array" ref="W3347">_xlfn.IFS(
fact_orders[[#This Row],[dim_customers.Customer Age]]&lt;=25,"18-25",
fact_orders[[#This Row],[dim_customers.Customer Age]]&lt;=35,"26-35",
fact_orders[[#This Row],[dim_customers.Customer Age]]&lt;=45,"36-45",
fact_orders[[#This Row],[dim_customers.Customer Age]]&lt;=55,"46-55",
TRUE,"56+"
)</f>
        <v>26-35</v>
      </c>
      <c r="X3347" t="str" cm="1">
        <f t="array" ref="X3347">_xlfn.IFS(fact_orders[[#This Row],[Original Price]]&lt;250,"Under 250", fact_orders[[#This Row],[Original Price]]&lt;500, "250-499",fact_orders[[#This Row],[Original Price]]&lt;1000,"500-999",fact_orders[[#This Row],[Original Price]]&lt;2000,"1000-1999",TRUE,"2000+")</f>
        <v>1000-1999</v>
      </c>
      <c r="Y3347" t="str" cm="1">
        <f t="array" ref="Y3347">_xlfn.IFS(fact_orders[[#This Row],[Discount%]]&lt;0.2,"10-19%",fact_orders[[#This Row],[Discount%]]&lt;0.3,"20-29%",fact_orders[[#This Row],[Discount%]]&lt;0.4,"30-39%",fact_orders[[#This Row],[Discount%]]&lt;0.5,"40-49%",TRUE,"50%+")</f>
        <v>30-39%</v>
      </c>
    </row>
    <row r="3348" spans="1:25" hidden="1" x14ac:dyDescent="0.3">
      <c r="A3348" t="s">
        <v>6764</v>
      </c>
      <c r="B3348" t="s">
        <v>3324</v>
      </c>
      <c r="C3348" t="s">
        <v>3161</v>
      </c>
      <c r="D3348" s="2">
        <v>44915</v>
      </c>
      <c r="E3348">
        <v>912</v>
      </c>
      <c r="F3348" s="4">
        <v>0.3</v>
      </c>
      <c r="G3348" t="s">
        <v>2779</v>
      </c>
      <c r="H3348" t="s">
        <v>3078</v>
      </c>
      <c r="I3348" t="s">
        <v>3140</v>
      </c>
      <c r="J3348" t="s">
        <v>3159</v>
      </c>
      <c r="K3348" t="s">
        <v>3095</v>
      </c>
      <c r="L3348" t="s">
        <v>201</v>
      </c>
      <c r="M3348">
        <v>4</v>
      </c>
      <c r="N3348">
        <v>41</v>
      </c>
      <c r="O3348" t="s">
        <v>3321</v>
      </c>
      <c r="P3348" t="s">
        <v>3322</v>
      </c>
      <c r="Q3348" s="7">
        <f>fact_orders[[#This Row],[Original Price]]*(1-fact_orders[[#This Row],[Discount%]])</f>
        <v>638.4</v>
      </c>
      <c r="R3348">
        <f>fact_orders[[#This Row],[Original Price]]*fact_orders[[#This Row],[Discount%]]</f>
        <v>273.59999999999997</v>
      </c>
      <c r="S3348">
        <f>YEAR(fact_orders[[#This Row],[Date]])</f>
        <v>2022</v>
      </c>
      <c r="T3348">
        <f>MONTH(fact_orders[[#This Row],[Date]])</f>
        <v>12</v>
      </c>
      <c r="U3348" t="str">
        <f>TEXT(fact_orders[[#This Row],[Date]],"mmm-yyyy")</f>
        <v>Dec-2022</v>
      </c>
      <c r="V3348" t="str">
        <f>"Q"&amp;ROUNDUP(MONTH(fact_orders[[#This Row],[Date]])/3,0)</f>
        <v>Q4</v>
      </c>
      <c r="W3348" t="str" cm="1">
        <f t="array" ref="W3348">_xlfn.IFS(
fact_orders[[#This Row],[dim_customers.Customer Age]]&lt;=25,"18-25",
fact_orders[[#This Row],[dim_customers.Customer Age]]&lt;=35,"26-35",
fact_orders[[#This Row],[dim_customers.Customer Age]]&lt;=45,"36-45",
fact_orders[[#This Row],[dim_customers.Customer Age]]&lt;=55,"46-55",
TRUE,"56+"
)</f>
        <v>36-45</v>
      </c>
      <c r="X3348" t="str" cm="1">
        <f t="array" ref="X3348">_xlfn.IFS(fact_orders[[#This Row],[Original Price]]&lt;250,"Under 250", fact_orders[[#This Row],[Original Price]]&lt;500, "250-499",fact_orders[[#This Row],[Original Price]]&lt;1000,"500-999",fact_orders[[#This Row],[Original Price]]&lt;2000,"1000-1999",TRUE,"2000+")</f>
        <v>500-999</v>
      </c>
      <c r="Y3348" t="str" cm="1">
        <f t="array" ref="Y3348">_xlfn.IFS(fact_orders[[#This Row],[Discount%]]&lt;0.2,"10-19%",fact_orders[[#This Row],[Discount%]]&lt;0.3,"20-29%",fact_orders[[#This Row],[Discount%]]&lt;0.4,"30-39%",fact_orders[[#This Row],[Discount%]]&lt;0.5,"40-49%",TRUE,"50%+")</f>
        <v>30-39%</v>
      </c>
    </row>
    <row r="3349" spans="1:25" hidden="1" x14ac:dyDescent="0.3">
      <c r="A3349" t="s">
        <v>6765</v>
      </c>
      <c r="B3349" t="s">
        <v>3325</v>
      </c>
      <c r="C3349" t="s">
        <v>3162</v>
      </c>
      <c r="D3349" s="2">
        <v>44544</v>
      </c>
      <c r="E3349">
        <v>1251</v>
      </c>
      <c r="F3349" s="4">
        <v>0.3</v>
      </c>
      <c r="G3349" t="s">
        <v>2779</v>
      </c>
      <c r="H3349" t="s">
        <v>3078</v>
      </c>
      <c r="I3349" t="s">
        <v>3140</v>
      </c>
      <c r="J3349" t="s">
        <v>3159</v>
      </c>
      <c r="K3349" t="s">
        <v>3103</v>
      </c>
      <c r="L3349" t="s">
        <v>21</v>
      </c>
      <c r="M3349">
        <v>3</v>
      </c>
      <c r="N3349">
        <v>42</v>
      </c>
      <c r="O3349" t="s">
        <v>3321</v>
      </c>
      <c r="P3349" t="s">
        <v>3322</v>
      </c>
      <c r="Q3349" s="7">
        <f>fact_orders[[#This Row],[Original Price]]*(1-fact_orders[[#This Row],[Discount%]])</f>
        <v>875.69999999999993</v>
      </c>
      <c r="R3349">
        <f>fact_orders[[#This Row],[Original Price]]*fact_orders[[#This Row],[Discount%]]</f>
        <v>375.3</v>
      </c>
      <c r="S3349">
        <f>YEAR(fact_orders[[#This Row],[Date]])</f>
        <v>2021</v>
      </c>
      <c r="T3349">
        <f>MONTH(fact_orders[[#This Row],[Date]])</f>
        <v>12</v>
      </c>
      <c r="U3349" t="str">
        <f>TEXT(fact_orders[[#This Row],[Date]],"mmm-yyyy")</f>
        <v>Dec-2021</v>
      </c>
      <c r="V3349" t="str">
        <f>"Q"&amp;ROUNDUP(MONTH(fact_orders[[#This Row],[Date]])/3,0)</f>
        <v>Q4</v>
      </c>
      <c r="W3349" t="str" cm="1">
        <f t="array" ref="W3349">_xlfn.IFS(
fact_orders[[#This Row],[dim_customers.Customer Age]]&lt;=25,"18-25",
fact_orders[[#This Row],[dim_customers.Customer Age]]&lt;=35,"26-35",
fact_orders[[#This Row],[dim_customers.Customer Age]]&lt;=45,"36-45",
fact_orders[[#This Row],[dim_customers.Customer Age]]&lt;=55,"46-55",
TRUE,"56+"
)</f>
        <v>36-45</v>
      </c>
      <c r="X3349" t="str" cm="1">
        <f t="array" ref="X3349">_xlfn.IFS(fact_orders[[#This Row],[Original Price]]&lt;250,"Under 250", fact_orders[[#This Row],[Original Price]]&lt;500, "250-499",fact_orders[[#This Row],[Original Price]]&lt;1000,"500-999",fact_orders[[#This Row],[Original Price]]&lt;2000,"1000-1999",TRUE,"2000+")</f>
        <v>1000-1999</v>
      </c>
      <c r="Y3349" t="str" cm="1">
        <f t="array" ref="Y3349">_xlfn.IFS(fact_orders[[#This Row],[Discount%]]&lt;0.2,"10-19%",fact_orders[[#This Row],[Discount%]]&lt;0.3,"20-29%",fact_orders[[#This Row],[Discount%]]&lt;0.4,"30-39%",fact_orders[[#This Row],[Discount%]]&lt;0.5,"40-49%",TRUE,"50%+")</f>
        <v>30-39%</v>
      </c>
    </row>
    <row r="3350" spans="1:25" hidden="1" x14ac:dyDescent="0.3">
      <c r="A3350" t="s">
        <v>6766</v>
      </c>
      <c r="B3350" t="s">
        <v>3326</v>
      </c>
      <c r="C3350" t="s">
        <v>3163</v>
      </c>
      <c r="D3350" s="2">
        <v>44414</v>
      </c>
      <c r="E3350">
        <v>1224</v>
      </c>
      <c r="F3350" s="4">
        <v>0.3</v>
      </c>
      <c r="G3350" t="s">
        <v>2779</v>
      </c>
      <c r="H3350" t="s">
        <v>3078</v>
      </c>
      <c r="I3350" t="s">
        <v>3140</v>
      </c>
      <c r="J3350" t="s">
        <v>3159</v>
      </c>
      <c r="K3350" t="s">
        <v>3103</v>
      </c>
      <c r="L3350" t="s">
        <v>21</v>
      </c>
      <c r="M3350">
        <v>4</v>
      </c>
      <c r="N3350">
        <v>43</v>
      </c>
      <c r="O3350" t="s">
        <v>3321</v>
      </c>
      <c r="P3350" t="s">
        <v>3322</v>
      </c>
      <c r="Q3350" s="7">
        <f>fact_orders[[#This Row],[Original Price]]*(1-fact_orders[[#This Row],[Discount%]])</f>
        <v>856.8</v>
      </c>
      <c r="R3350">
        <f>fact_orders[[#This Row],[Original Price]]*fact_orders[[#This Row],[Discount%]]</f>
        <v>367.2</v>
      </c>
      <c r="S3350">
        <f>YEAR(fact_orders[[#This Row],[Date]])</f>
        <v>2021</v>
      </c>
      <c r="T3350">
        <f>MONTH(fact_orders[[#This Row],[Date]])</f>
        <v>8</v>
      </c>
      <c r="U3350" t="str">
        <f>TEXT(fact_orders[[#This Row],[Date]],"mmm-yyyy")</f>
        <v>Aug-2021</v>
      </c>
      <c r="V3350" t="str">
        <f>"Q"&amp;ROUNDUP(MONTH(fact_orders[[#This Row],[Date]])/3,0)</f>
        <v>Q3</v>
      </c>
      <c r="W3350" t="str" cm="1">
        <f t="array" ref="W3350">_xlfn.IFS(
fact_orders[[#This Row],[dim_customers.Customer Age]]&lt;=25,"18-25",
fact_orders[[#This Row],[dim_customers.Customer Age]]&lt;=35,"26-35",
fact_orders[[#This Row],[dim_customers.Customer Age]]&lt;=45,"36-45",
fact_orders[[#This Row],[dim_customers.Customer Age]]&lt;=55,"46-55",
TRUE,"56+"
)</f>
        <v>36-45</v>
      </c>
      <c r="X3350" t="str" cm="1">
        <f t="array" ref="X3350">_xlfn.IFS(fact_orders[[#This Row],[Original Price]]&lt;250,"Under 250", fact_orders[[#This Row],[Original Price]]&lt;500, "250-499",fact_orders[[#This Row],[Original Price]]&lt;1000,"500-999",fact_orders[[#This Row],[Original Price]]&lt;2000,"1000-1999",TRUE,"2000+")</f>
        <v>1000-1999</v>
      </c>
      <c r="Y3350" t="str" cm="1">
        <f t="array" ref="Y3350">_xlfn.IFS(fact_orders[[#This Row],[Discount%]]&lt;0.2,"10-19%",fact_orders[[#This Row],[Discount%]]&lt;0.3,"20-29%",fact_orders[[#This Row],[Discount%]]&lt;0.4,"30-39%",fact_orders[[#This Row],[Discount%]]&lt;0.5,"40-49%",TRUE,"50%+")</f>
        <v>30-39%</v>
      </c>
    </row>
    <row r="3351" spans="1:25" hidden="1" x14ac:dyDescent="0.3">
      <c r="A3351" t="s">
        <v>6767</v>
      </c>
      <c r="B3351" t="s">
        <v>3327</v>
      </c>
      <c r="C3351" t="s">
        <v>3164</v>
      </c>
      <c r="D3351" s="2">
        <v>44304</v>
      </c>
      <c r="E3351">
        <v>1751</v>
      </c>
      <c r="F3351" s="4">
        <v>0.3</v>
      </c>
      <c r="G3351" t="s">
        <v>2779</v>
      </c>
      <c r="H3351" t="s">
        <v>3078</v>
      </c>
      <c r="I3351" t="s">
        <v>3140</v>
      </c>
      <c r="J3351" t="s">
        <v>3159</v>
      </c>
      <c r="K3351" t="s">
        <v>3103</v>
      </c>
      <c r="L3351" t="s">
        <v>21</v>
      </c>
      <c r="M3351">
        <v>5</v>
      </c>
      <c r="N3351">
        <v>44</v>
      </c>
      <c r="O3351" t="s">
        <v>3321</v>
      </c>
      <c r="P3351" t="s">
        <v>3322</v>
      </c>
      <c r="Q3351" s="7">
        <f>fact_orders[[#This Row],[Original Price]]*(1-fact_orders[[#This Row],[Discount%]])</f>
        <v>1225.6999999999998</v>
      </c>
      <c r="R3351">
        <f>fact_orders[[#This Row],[Original Price]]*fact_orders[[#This Row],[Discount%]]</f>
        <v>525.29999999999995</v>
      </c>
      <c r="S3351">
        <f>YEAR(fact_orders[[#This Row],[Date]])</f>
        <v>2021</v>
      </c>
      <c r="T3351">
        <f>MONTH(fact_orders[[#This Row],[Date]])</f>
        <v>4</v>
      </c>
      <c r="U3351" t="str">
        <f>TEXT(fact_orders[[#This Row],[Date]],"mmm-yyyy")</f>
        <v>Apr-2021</v>
      </c>
      <c r="V3351" t="str">
        <f>"Q"&amp;ROUNDUP(MONTH(fact_orders[[#This Row],[Date]])/3,0)</f>
        <v>Q2</v>
      </c>
      <c r="W3351" t="str" cm="1">
        <f t="array" ref="W3351">_xlfn.IFS(
fact_orders[[#This Row],[dim_customers.Customer Age]]&lt;=25,"18-25",
fact_orders[[#This Row],[dim_customers.Customer Age]]&lt;=35,"26-35",
fact_orders[[#This Row],[dim_customers.Customer Age]]&lt;=45,"36-45",
fact_orders[[#This Row],[dim_customers.Customer Age]]&lt;=55,"46-55",
TRUE,"56+"
)</f>
        <v>36-45</v>
      </c>
      <c r="X3351" t="str" cm="1">
        <f t="array" ref="X3351">_xlfn.IFS(fact_orders[[#This Row],[Original Price]]&lt;250,"Under 250", fact_orders[[#This Row],[Original Price]]&lt;500, "250-499",fact_orders[[#This Row],[Original Price]]&lt;1000,"500-999",fact_orders[[#This Row],[Original Price]]&lt;2000,"1000-1999",TRUE,"2000+")</f>
        <v>1000-1999</v>
      </c>
      <c r="Y3351" t="str" cm="1">
        <f t="array" ref="Y3351">_xlfn.IFS(fact_orders[[#This Row],[Discount%]]&lt;0.2,"10-19%",fact_orders[[#This Row],[Discount%]]&lt;0.3,"20-29%",fact_orders[[#This Row],[Discount%]]&lt;0.4,"30-39%",fact_orders[[#This Row],[Discount%]]&lt;0.5,"40-49%",TRUE,"50%+")</f>
        <v>30-39%</v>
      </c>
    </row>
    <row r="3352" spans="1:25" hidden="1" x14ac:dyDescent="0.3">
      <c r="A3352" t="s">
        <v>6768</v>
      </c>
      <c r="B3352" t="s">
        <v>3328</v>
      </c>
      <c r="C3352" t="s">
        <v>3165</v>
      </c>
      <c r="D3352" s="2">
        <v>44947</v>
      </c>
      <c r="E3352">
        <v>1973</v>
      </c>
      <c r="F3352" s="4">
        <v>0.35</v>
      </c>
      <c r="G3352" t="s">
        <v>2779</v>
      </c>
      <c r="H3352" t="s">
        <v>3078</v>
      </c>
      <c r="I3352" t="s">
        <v>3140</v>
      </c>
      <c r="J3352" t="s">
        <v>3159</v>
      </c>
      <c r="K3352" t="s">
        <v>3103</v>
      </c>
      <c r="L3352" t="s">
        <v>21</v>
      </c>
      <c r="M3352">
        <v>3</v>
      </c>
      <c r="N3352">
        <v>45</v>
      </c>
      <c r="O3352" t="s">
        <v>3321</v>
      </c>
      <c r="P3352" t="s">
        <v>3322</v>
      </c>
      <c r="Q3352" s="7">
        <f>fact_orders[[#This Row],[Original Price]]*(1-fact_orders[[#This Row],[Discount%]])</f>
        <v>1282.45</v>
      </c>
      <c r="R3352">
        <f>fact_orders[[#This Row],[Original Price]]*fact_orders[[#This Row],[Discount%]]</f>
        <v>690.55</v>
      </c>
      <c r="S3352">
        <f>YEAR(fact_orders[[#This Row],[Date]])</f>
        <v>2023</v>
      </c>
      <c r="T3352">
        <f>MONTH(fact_orders[[#This Row],[Date]])</f>
        <v>1</v>
      </c>
      <c r="U3352" t="str">
        <f>TEXT(fact_orders[[#This Row],[Date]],"mmm-yyyy")</f>
        <v>Jan-2023</v>
      </c>
      <c r="V3352" t="str">
        <f>"Q"&amp;ROUNDUP(MONTH(fact_orders[[#This Row],[Date]])/3,0)</f>
        <v>Q1</v>
      </c>
      <c r="W3352" t="str" cm="1">
        <f t="array" ref="W3352">_xlfn.IFS(
fact_orders[[#This Row],[dim_customers.Customer Age]]&lt;=25,"18-25",
fact_orders[[#This Row],[dim_customers.Customer Age]]&lt;=35,"26-35",
fact_orders[[#This Row],[dim_customers.Customer Age]]&lt;=45,"36-45",
fact_orders[[#This Row],[dim_customers.Customer Age]]&lt;=55,"46-55",
TRUE,"56+"
)</f>
        <v>36-45</v>
      </c>
      <c r="X3352" t="str" cm="1">
        <f t="array" ref="X3352">_xlfn.IFS(fact_orders[[#This Row],[Original Price]]&lt;250,"Under 250", fact_orders[[#This Row],[Original Price]]&lt;500, "250-499",fact_orders[[#This Row],[Original Price]]&lt;1000,"500-999",fact_orders[[#This Row],[Original Price]]&lt;2000,"1000-1999",TRUE,"2000+")</f>
        <v>1000-1999</v>
      </c>
      <c r="Y3352" t="str" cm="1">
        <f t="array" ref="Y3352">_xlfn.IFS(fact_orders[[#This Row],[Discount%]]&lt;0.2,"10-19%",fact_orders[[#This Row],[Discount%]]&lt;0.3,"20-29%",fact_orders[[#This Row],[Discount%]]&lt;0.4,"30-39%",fact_orders[[#This Row],[Discount%]]&lt;0.5,"40-49%",TRUE,"50%+")</f>
        <v>30-39%</v>
      </c>
    </row>
    <row r="3353" spans="1:25" hidden="1" x14ac:dyDescent="0.3">
      <c r="A3353" t="s">
        <v>6769</v>
      </c>
      <c r="B3353" t="s">
        <v>3329</v>
      </c>
      <c r="C3353" t="s">
        <v>3166</v>
      </c>
      <c r="D3353" s="2">
        <v>44489</v>
      </c>
      <c r="E3353">
        <v>665</v>
      </c>
      <c r="F3353" s="4">
        <v>0.35</v>
      </c>
      <c r="G3353" t="s">
        <v>2779</v>
      </c>
      <c r="H3353" t="s">
        <v>3078</v>
      </c>
      <c r="I3353" t="s">
        <v>3140</v>
      </c>
      <c r="J3353" t="s">
        <v>3167</v>
      </c>
      <c r="K3353" t="s">
        <v>3103</v>
      </c>
      <c r="L3353" t="s">
        <v>21</v>
      </c>
      <c r="M3353">
        <v>2</v>
      </c>
      <c r="N3353">
        <v>35</v>
      </c>
      <c r="O3353" t="s">
        <v>3321</v>
      </c>
      <c r="P3353" t="s">
        <v>3322</v>
      </c>
      <c r="Q3353" s="7">
        <f>fact_orders[[#This Row],[Original Price]]*(1-fact_orders[[#This Row],[Discount%]])</f>
        <v>432.25</v>
      </c>
      <c r="R3353">
        <f>fact_orders[[#This Row],[Original Price]]*fact_orders[[#This Row],[Discount%]]</f>
        <v>232.74999999999997</v>
      </c>
      <c r="S3353">
        <f>YEAR(fact_orders[[#This Row],[Date]])</f>
        <v>2021</v>
      </c>
      <c r="T3353">
        <f>MONTH(fact_orders[[#This Row],[Date]])</f>
        <v>10</v>
      </c>
      <c r="U3353" t="str">
        <f>TEXT(fact_orders[[#This Row],[Date]],"mmm-yyyy")</f>
        <v>Oct-2021</v>
      </c>
      <c r="V3353" t="str">
        <f>"Q"&amp;ROUNDUP(MONTH(fact_orders[[#This Row],[Date]])/3,0)</f>
        <v>Q4</v>
      </c>
      <c r="W3353" t="str" cm="1">
        <f t="array" ref="W3353">_xlfn.IFS(
fact_orders[[#This Row],[dim_customers.Customer Age]]&lt;=25,"18-25",
fact_orders[[#This Row],[dim_customers.Customer Age]]&lt;=35,"26-35",
fact_orders[[#This Row],[dim_customers.Customer Age]]&lt;=45,"36-45",
fact_orders[[#This Row],[dim_customers.Customer Age]]&lt;=55,"46-55",
TRUE,"56+"
)</f>
        <v>26-35</v>
      </c>
      <c r="X3353" t="str" cm="1">
        <f t="array" ref="X3353">_xlfn.IFS(fact_orders[[#This Row],[Original Price]]&lt;250,"Under 250", fact_orders[[#This Row],[Original Price]]&lt;500, "250-499",fact_orders[[#This Row],[Original Price]]&lt;1000,"500-999",fact_orders[[#This Row],[Original Price]]&lt;2000,"1000-1999",TRUE,"2000+")</f>
        <v>500-999</v>
      </c>
      <c r="Y3353" t="str" cm="1">
        <f t="array" ref="Y3353">_xlfn.IFS(fact_orders[[#This Row],[Discount%]]&lt;0.2,"10-19%",fact_orders[[#This Row],[Discount%]]&lt;0.3,"20-29%",fact_orders[[#This Row],[Discount%]]&lt;0.4,"30-39%",fact_orders[[#This Row],[Discount%]]&lt;0.5,"40-49%",TRUE,"50%+")</f>
        <v>30-39%</v>
      </c>
    </row>
    <row r="3354" spans="1:25" hidden="1" x14ac:dyDescent="0.3">
      <c r="A3354" t="s">
        <v>6770</v>
      </c>
      <c r="B3354" t="s">
        <v>3330</v>
      </c>
      <c r="C3354" t="s">
        <v>3168</v>
      </c>
      <c r="D3354" s="2">
        <v>44774</v>
      </c>
      <c r="E3354">
        <v>1669</v>
      </c>
      <c r="F3354" s="4">
        <v>0.35</v>
      </c>
      <c r="G3354" t="s">
        <v>2779</v>
      </c>
      <c r="H3354" t="s">
        <v>3078</v>
      </c>
      <c r="I3354" t="s">
        <v>3140</v>
      </c>
      <c r="J3354" t="s">
        <v>3167</v>
      </c>
      <c r="K3354" t="s">
        <v>3103</v>
      </c>
      <c r="L3354" t="s">
        <v>184</v>
      </c>
      <c r="M3354">
        <v>5</v>
      </c>
      <c r="N3354">
        <v>36</v>
      </c>
      <c r="O3354" t="s">
        <v>3331</v>
      </c>
      <c r="P3354" t="s">
        <v>3332</v>
      </c>
      <c r="Q3354" s="7">
        <f>fact_orders[[#This Row],[Original Price]]*(1-fact_orders[[#This Row],[Discount%]])</f>
        <v>1084.8500000000001</v>
      </c>
      <c r="R3354">
        <f>fact_orders[[#This Row],[Original Price]]*fact_orders[[#This Row],[Discount%]]</f>
        <v>584.15</v>
      </c>
      <c r="S3354">
        <f>YEAR(fact_orders[[#This Row],[Date]])</f>
        <v>2022</v>
      </c>
      <c r="T3354">
        <f>MONTH(fact_orders[[#This Row],[Date]])</f>
        <v>8</v>
      </c>
      <c r="U3354" t="str">
        <f>TEXT(fact_orders[[#This Row],[Date]],"mmm-yyyy")</f>
        <v>Aug-2022</v>
      </c>
      <c r="V3354" t="str">
        <f>"Q"&amp;ROUNDUP(MONTH(fact_orders[[#This Row],[Date]])/3,0)</f>
        <v>Q3</v>
      </c>
      <c r="W3354" t="str" cm="1">
        <f t="array" ref="W3354">_xlfn.IFS(
fact_orders[[#This Row],[dim_customers.Customer Age]]&lt;=25,"18-25",
fact_orders[[#This Row],[dim_customers.Customer Age]]&lt;=35,"26-35",
fact_orders[[#This Row],[dim_customers.Customer Age]]&lt;=45,"36-45",
fact_orders[[#This Row],[dim_customers.Customer Age]]&lt;=55,"46-55",
TRUE,"56+"
)</f>
        <v>36-45</v>
      </c>
      <c r="X3354" t="str" cm="1">
        <f t="array" ref="X3354">_xlfn.IFS(fact_orders[[#This Row],[Original Price]]&lt;250,"Under 250", fact_orders[[#This Row],[Original Price]]&lt;500, "250-499",fact_orders[[#This Row],[Original Price]]&lt;1000,"500-999",fact_orders[[#This Row],[Original Price]]&lt;2000,"1000-1999",TRUE,"2000+")</f>
        <v>1000-1999</v>
      </c>
      <c r="Y3354" t="str" cm="1">
        <f t="array" ref="Y3354">_xlfn.IFS(fact_orders[[#This Row],[Discount%]]&lt;0.2,"10-19%",fact_orders[[#This Row],[Discount%]]&lt;0.3,"20-29%",fact_orders[[#This Row],[Discount%]]&lt;0.4,"30-39%",fact_orders[[#This Row],[Discount%]]&lt;0.5,"40-49%",TRUE,"50%+")</f>
        <v>30-39%</v>
      </c>
    </row>
    <row r="3355" spans="1:25" hidden="1" x14ac:dyDescent="0.3">
      <c r="A3355" t="s">
        <v>6771</v>
      </c>
      <c r="B3355" t="s">
        <v>3333</v>
      </c>
      <c r="C3355" t="s">
        <v>3169</v>
      </c>
      <c r="D3355" s="2">
        <v>44229</v>
      </c>
      <c r="E3355">
        <v>953</v>
      </c>
      <c r="F3355" s="4">
        <v>0.35</v>
      </c>
      <c r="G3355" t="s">
        <v>2779</v>
      </c>
      <c r="H3355" t="s">
        <v>3078</v>
      </c>
      <c r="I3355" t="s">
        <v>3140</v>
      </c>
      <c r="J3355" t="s">
        <v>3167</v>
      </c>
      <c r="K3355" t="s">
        <v>3103</v>
      </c>
      <c r="L3355" t="s">
        <v>184</v>
      </c>
      <c r="M3355">
        <v>4</v>
      </c>
      <c r="N3355">
        <v>37</v>
      </c>
      <c r="O3355" t="s">
        <v>3331</v>
      </c>
      <c r="P3355" t="s">
        <v>3332</v>
      </c>
      <c r="Q3355" s="7">
        <f>fact_orders[[#This Row],[Original Price]]*(1-fact_orders[[#This Row],[Discount%]])</f>
        <v>619.45000000000005</v>
      </c>
      <c r="R3355">
        <f>fact_orders[[#This Row],[Original Price]]*fact_orders[[#This Row],[Discount%]]</f>
        <v>333.54999999999995</v>
      </c>
      <c r="S3355">
        <f>YEAR(fact_orders[[#This Row],[Date]])</f>
        <v>2021</v>
      </c>
      <c r="T3355">
        <f>MONTH(fact_orders[[#This Row],[Date]])</f>
        <v>2</v>
      </c>
      <c r="U3355" t="str">
        <f>TEXT(fact_orders[[#This Row],[Date]],"mmm-yyyy")</f>
        <v>Feb-2021</v>
      </c>
      <c r="V3355" t="str">
        <f>"Q"&amp;ROUNDUP(MONTH(fact_orders[[#This Row],[Date]])/3,0)</f>
        <v>Q1</v>
      </c>
      <c r="W3355" t="str" cm="1">
        <f t="array" ref="W3355">_xlfn.IFS(
fact_orders[[#This Row],[dim_customers.Customer Age]]&lt;=25,"18-25",
fact_orders[[#This Row],[dim_customers.Customer Age]]&lt;=35,"26-35",
fact_orders[[#This Row],[dim_customers.Customer Age]]&lt;=45,"36-45",
fact_orders[[#This Row],[dim_customers.Customer Age]]&lt;=55,"46-55",
TRUE,"56+"
)</f>
        <v>36-45</v>
      </c>
      <c r="X3355" t="str" cm="1">
        <f t="array" ref="X3355">_xlfn.IFS(fact_orders[[#This Row],[Original Price]]&lt;250,"Under 250", fact_orders[[#This Row],[Original Price]]&lt;500, "250-499",fact_orders[[#This Row],[Original Price]]&lt;1000,"500-999",fact_orders[[#This Row],[Original Price]]&lt;2000,"1000-1999",TRUE,"2000+")</f>
        <v>500-999</v>
      </c>
      <c r="Y3355" t="str" cm="1">
        <f t="array" ref="Y3355">_xlfn.IFS(fact_orders[[#This Row],[Discount%]]&lt;0.2,"10-19%",fact_orders[[#This Row],[Discount%]]&lt;0.3,"20-29%",fact_orders[[#This Row],[Discount%]]&lt;0.4,"30-39%",fact_orders[[#This Row],[Discount%]]&lt;0.5,"40-49%",TRUE,"50%+")</f>
        <v>30-39%</v>
      </c>
    </row>
    <row r="3356" spans="1:25" hidden="1" x14ac:dyDescent="0.3">
      <c r="A3356" t="s">
        <v>6772</v>
      </c>
      <c r="B3356" t="s">
        <v>3334</v>
      </c>
      <c r="C3356" t="s">
        <v>3170</v>
      </c>
      <c r="D3356" s="2">
        <v>44536</v>
      </c>
      <c r="E3356">
        <v>1003</v>
      </c>
      <c r="F3356" s="4">
        <v>0.35</v>
      </c>
      <c r="G3356" t="s">
        <v>2779</v>
      </c>
      <c r="H3356" t="s">
        <v>3078</v>
      </c>
      <c r="I3356" t="s">
        <v>3140</v>
      </c>
      <c r="J3356" t="s">
        <v>3167</v>
      </c>
      <c r="K3356" t="s">
        <v>3103</v>
      </c>
      <c r="L3356" t="s">
        <v>184</v>
      </c>
      <c r="M3356">
        <v>3</v>
      </c>
      <c r="N3356">
        <v>26</v>
      </c>
      <c r="O3356" t="s">
        <v>3331</v>
      </c>
      <c r="P3356" t="s">
        <v>3332</v>
      </c>
      <c r="Q3356" s="7">
        <f>fact_orders[[#This Row],[Original Price]]*(1-fact_orders[[#This Row],[Discount%]])</f>
        <v>651.95000000000005</v>
      </c>
      <c r="R3356">
        <f>fact_orders[[#This Row],[Original Price]]*fact_orders[[#This Row],[Discount%]]</f>
        <v>351.04999999999995</v>
      </c>
      <c r="S3356">
        <f>YEAR(fact_orders[[#This Row],[Date]])</f>
        <v>2021</v>
      </c>
      <c r="T3356">
        <f>MONTH(fact_orders[[#This Row],[Date]])</f>
        <v>12</v>
      </c>
      <c r="U3356" t="str">
        <f>TEXT(fact_orders[[#This Row],[Date]],"mmm-yyyy")</f>
        <v>Dec-2021</v>
      </c>
      <c r="V3356" t="str">
        <f>"Q"&amp;ROUNDUP(MONTH(fact_orders[[#This Row],[Date]])/3,0)</f>
        <v>Q4</v>
      </c>
      <c r="W3356" t="str" cm="1">
        <f t="array" ref="W3356">_xlfn.IFS(
fact_orders[[#This Row],[dim_customers.Customer Age]]&lt;=25,"18-25",
fact_orders[[#This Row],[dim_customers.Customer Age]]&lt;=35,"26-35",
fact_orders[[#This Row],[dim_customers.Customer Age]]&lt;=45,"36-45",
fact_orders[[#This Row],[dim_customers.Customer Age]]&lt;=55,"46-55",
TRUE,"56+"
)</f>
        <v>26-35</v>
      </c>
      <c r="X3356" t="str" cm="1">
        <f t="array" ref="X3356">_xlfn.IFS(fact_orders[[#This Row],[Original Price]]&lt;250,"Under 250", fact_orders[[#This Row],[Original Price]]&lt;500, "250-499",fact_orders[[#This Row],[Original Price]]&lt;1000,"500-999",fact_orders[[#This Row],[Original Price]]&lt;2000,"1000-1999",TRUE,"2000+")</f>
        <v>1000-1999</v>
      </c>
      <c r="Y3356" t="str" cm="1">
        <f t="array" ref="Y3356">_xlfn.IFS(fact_orders[[#This Row],[Discount%]]&lt;0.2,"10-19%",fact_orders[[#This Row],[Discount%]]&lt;0.3,"20-29%",fact_orders[[#This Row],[Discount%]]&lt;0.4,"30-39%",fact_orders[[#This Row],[Discount%]]&lt;0.5,"40-49%",TRUE,"50%+")</f>
        <v>30-39%</v>
      </c>
    </row>
    <row r="3357" spans="1:25" hidden="1" x14ac:dyDescent="0.3">
      <c r="A3357" t="s">
        <v>6773</v>
      </c>
      <c r="B3357" t="s">
        <v>3335</v>
      </c>
      <c r="C3357" t="s">
        <v>3171</v>
      </c>
      <c r="D3357" s="2">
        <v>44609</v>
      </c>
      <c r="E3357">
        <v>879</v>
      </c>
      <c r="F3357" s="4">
        <v>0.35</v>
      </c>
      <c r="G3357" t="s">
        <v>2779</v>
      </c>
      <c r="H3357" t="s">
        <v>3078</v>
      </c>
      <c r="I3357" t="s">
        <v>3140</v>
      </c>
      <c r="J3357" t="s">
        <v>3167</v>
      </c>
      <c r="K3357" t="s">
        <v>3103</v>
      </c>
      <c r="L3357" t="s">
        <v>184</v>
      </c>
      <c r="M3357">
        <v>5</v>
      </c>
      <c r="N3357">
        <v>27</v>
      </c>
      <c r="O3357" t="s">
        <v>3331</v>
      </c>
      <c r="P3357" t="s">
        <v>3332</v>
      </c>
      <c r="Q3357" s="7">
        <f>fact_orders[[#This Row],[Original Price]]*(1-fact_orders[[#This Row],[Discount%]])</f>
        <v>571.35</v>
      </c>
      <c r="R3357">
        <f>fact_orders[[#This Row],[Original Price]]*fact_orders[[#This Row],[Discount%]]</f>
        <v>307.64999999999998</v>
      </c>
      <c r="S3357">
        <f>YEAR(fact_orders[[#This Row],[Date]])</f>
        <v>2022</v>
      </c>
      <c r="T3357">
        <f>MONTH(fact_orders[[#This Row],[Date]])</f>
        <v>2</v>
      </c>
      <c r="U3357" t="str">
        <f>TEXT(fact_orders[[#This Row],[Date]],"mmm-yyyy")</f>
        <v>Feb-2022</v>
      </c>
      <c r="V3357" t="str">
        <f>"Q"&amp;ROUNDUP(MONTH(fact_orders[[#This Row],[Date]])/3,0)</f>
        <v>Q1</v>
      </c>
      <c r="W3357" t="str" cm="1">
        <f t="array" ref="W3357">_xlfn.IFS(
fact_orders[[#This Row],[dim_customers.Customer Age]]&lt;=25,"18-25",
fact_orders[[#This Row],[dim_customers.Customer Age]]&lt;=35,"26-35",
fact_orders[[#This Row],[dim_customers.Customer Age]]&lt;=45,"36-45",
fact_orders[[#This Row],[dim_customers.Customer Age]]&lt;=55,"46-55",
TRUE,"56+"
)</f>
        <v>26-35</v>
      </c>
      <c r="X3357" t="str" cm="1">
        <f t="array" ref="X3357">_xlfn.IFS(fact_orders[[#This Row],[Original Price]]&lt;250,"Under 250", fact_orders[[#This Row],[Original Price]]&lt;500, "250-499",fact_orders[[#This Row],[Original Price]]&lt;1000,"500-999",fact_orders[[#This Row],[Original Price]]&lt;2000,"1000-1999",TRUE,"2000+")</f>
        <v>500-999</v>
      </c>
      <c r="Y3357" t="str" cm="1">
        <f t="array" ref="Y3357">_xlfn.IFS(fact_orders[[#This Row],[Discount%]]&lt;0.2,"10-19%",fact_orders[[#This Row],[Discount%]]&lt;0.3,"20-29%",fact_orders[[#This Row],[Discount%]]&lt;0.4,"30-39%",fact_orders[[#This Row],[Discount%]]&lt;0.5,"40-49%",TRUE,"50%+")</f>
        <v>30-39%</v>
      </c>
    </row>
    <row r="3358" spans="1:25" hidden="1" x14ac:dyDescent="0.3">
      <c r="A3358" t="s">
        <v>6774</v>
      </c>
      <c r="B3358" t="s">
        <v>3336</v>
      </c>
      <c r="C3358" t="s">
        <v>3172</v>
      </c>
      <c r="D3358" s="2">
        <v>44258</v>
      </c>
      <c r="E3358">
        <v>722</v>
      </c>
      <c r="F3358" s="4">
        <v>0.4</v>
      </c>
      <c r="G3358" t="s">
        <v>2779</v>
      </c>
      <c r="H3358" t="s">
        <v>3078</v>
      </c>
      <c r="I3358" t="s">
        <v>3140</v>
      </c>
      <c r="J3358" t="s">
        <v>3167</v>
      </c>
      <c r="K3358" t="s">
        <v>3095</v>
      </c>
      <c r="L3358" t="s">
        <v>281</v>
      </c>
      <c r="M3358">
        <v>4</v>
      </c>
      <c r="N3358">
        <v>28</v>
      </c>
      <c r="O3358" t="s">
        <v>3337</v>
      </c>
      <c r="P3358" t="s">
        <v>3332</v>
      </c>
      <c r="Q3358" s="7">
        <f>fact_orders[[#This Row],[Original Price]]*(1-fact_orders[[#This Row],[Discount%]])</f>
        <v>433.2</v>
      </c>
      <c r="R3358">
        <f>fact_orders[[#This Row],[Original Price]]*fact_orders[[#This Row],[Discount%]]</f>
        <v>288.8</v>
      </c>
      <c r="S3358">
        <f>YEAR(fact_orders[[#This Row],[Date]])</f>
        <v>2021</v>
      </c>
      <c r="T3358">
        <f>MONTH(fact_orders[[#This Row],[Date]])</f>
        <v>3</v>
      </c>
      <c r="U3358" t="str">
        <f>TEXT(fact_orders[[#This Row],[Date]],"mmm-yyyy")</f>
        <v>Mar-2021</v>
      </c>
      <c r="V3358" t="str">
        <f>"Q"&amp;ROUNDUP(MONTH(fact_orders[[#This Row],[Date]])/3,0)</f>
        <v>Q1</v>
      </c>
      <c r="W3358" t="str" cm="1">
        <f t="array" ref="W3358">_xlfn.IFS(
fact_orders[[#This Row],[dim_customers.Customer Age]]&lt;=25,"18-25",
fact_orders[[#This Row],[dim_customers.Customer Age]]&lt;=35,"26-35",
fact_orders[[#This Row],[dim_customers.Customer Age]]&lt;=45,"36-45",
fact_orders[[#This Row],[dim_customers.Customer Age]]&lt;=55,"46-55",
TRUE,"56+"
)</f>
        <v>26-35</v>
      </c>
      <c r="X3358" t="str" cm="1">
        <f t="array" ref="X3358">_xlfn.IFS(fact_orders[[#This Row],[Original Price]]&lt;250,"Under 250", fact_orders[[#This Row],[Original Price]]&lt;500, "250-499",fact_orders[[#This Row],[Original Price]]&lt;1000,"500-999",fact_orders[[#This Row],[Original Price]]&lt;2000,"1000-1999",TRUE,"2000+")</f>
        <v>500-999</v>
      </c>
      <c r="Y3358" t="str" cm="1">
        <f t="array" ref="Y3358">_xlfn.IFS(fact_orders[[#This Row],[Discount%]]&lt;0.2,"10-19%",fact_orders[[#This Row],[Discount%]]&lt;0.3,"20-29%",fact_orders[[#This Row],[Discount%]]&lt;0.4,"30-39%",fact_orders[[#This Row],[Discount%]]&lt;0.5,"40-49%",TRUE,"50%+")</f>
        <v>40-49%</v>
      </c>
    </row>
    <row r="3359" spans="1:25" hidden="1" x14ac:dyDescent="0.3">
      <c r="A3359" t="s">
        <v>6775</v>
      </c>
      <c r="B3359" t="s">
        <v>3338</v>
      </c>
      <c r="C3359" t="s">
        <v>3173</v>
      </c>
      <c r="D3359" s="2">
        <v>44920</v>
      </c>
      <c r="E3359">
        <v>637</v>
      </c>
      <c r="F3359" s="4">
        <v>0.4</v>
      </c>
      <c r="G3359" t="s">
        <v>2779</v>
      </c>
      <c r="H3359" t="s">
        <v>911</v>
      </c>
      <c r="I3359" t="s">
        <v>1864</v>
      </c>
      <c r="J3359" t="s">
        <v>2052</v>
      </c>
      <c r="K3359" t="s">
        <v>3095</v>
      </c>
      <c r="L3359" t="s">
        <v>281</v>
      </c>
      <c r="M3359">
        <v>2</v>
      </c>
      <c r="N3359">
        <v>29</v>
      </c>
      <c r="O3359" t="s">
        <v>3337</v>
      </c>
      <c r="P3359" t="s">
        <v>3332</v>
      </c>
      <c r="Q3359" s="7">
        <f>fact_orders[[#This Row],[Original Price]]*(1-fact_orders[[#This Row],[Discount%]])</f>
        <v>382.2</v>
      </c>
      <c r="R3359">
        <f>fact_orders[[#This Row],[Original Price]]*fact_orders[[#This Row],[Discount%]]</f>
        <v>254.8</v>
      </c>
      <c r="S3359">
        <f>YEAR(fact_orders[[#This Row],[Date]])</f>
        <v>2022</v>
      </c>
      <c r="T3359">
        <f>MONTH(fact_orders[[#This Row],[Date]])</f>
        <v>12</v>
      </c>
      <c r="U3359" t="str">
        <f>TEXT(fact_orders[[#This Row],[Date]],"mmm-yyyy")</f>
        <v>Dec-2022</v>
      </c>
      <c r="V3359" t="str">
        <f>"Q"&amp;ROUNDUP(MONTH(fact_orders[[#This Row],[Date]])/3,0)</f>
        <v>Q4</v>
      </c>
      <c r="W3359" t="str" cm="1">
        <f t="array" ref="W3359">_xlfn.IFS(
fact_orders[[#This Row],[dim_customers.Customer Age]]&lt;=25,"18-25",
fact_orders[[#This Row],[dim_customers.Customer Age]]&lt;=35,"26-35",
fact_orders[[#This Row],[dim_customers.Customer Age]]&lt;=45,"36-45",
fact_orders[[#This Row],[dim_customers.Customer Age]]&lt;=55,"46-55",
TRUE,"56+"
)</f>
        <v>26-35</v>
      </c>
      <c r="X3359" t="str" cm="1">
        <f t="array" ref="X3359">_xlfn.IFS(fact_orders[[#This Row],[Original Price]]&lt;250,"Under 250", fact_orders[[#This Row],[Original Price]]&lt;500, "250-499",fact_orders[[#This Row],[Original Price]]&lt;1000,"500-999",fact_orders[[#This Row],[Original Price]]&lt;2000,"1000-1999",TRUE,"2000+")</f>
        <v>500-999</v>
      </c>
      <c r="Y3359" t="str" cm="1">
        <f t="array" ref="Y3359">_xlfn.IFS(fact_orders[[#This Row],[Discount%]]&lt;0.2,"10-19%",fact_orders[[#This Row],[Discount%]]&lt;0.3,"20-29%",fact_orders[[#This Row],[Discount%]]&lt;0.4,"30-39%",fact_orders[[#This Row],[Discount%]]&lt;0.5,"40-49%",TRUE,"50%+")</f>
        <v>40-49%</v>
      </c>
    </row>
    <row r="3360" spans="1:25" hidden="1" x14ac:dyDescent="0.3">
      <c r="A3360" t="s">
        <v>6776</v>
      </c>
      <c r="B3360" t="s">
        <v>3339</v>
      </c>
      <c r="C3360" t="s">
        <v>3174</v>
      </c>
      <c r="D3360" s="2">
        <v>44821</v>
      </c>
      <c r="E3360">
        <v>1734</v>
      </c>
      <c r="F3360" s="4">
        <v>0.15</v>
      </c>
      <c r="G3360" t="s">
        <v>2779</v>
      </c>
      <c r="H3360" t="s">
        <v>911</v>
      </c>
      <c r="I3360" t="s">
        <v>1864</v>
      </c>
      <c r="J3360" t="s">
        <v>2052</v>
      </c>
      <c r="K3360" t="s">
        <v>3095</v>
      </c>
      <c r="L3360" t="s">
        <v>281</v>
      </c>
      <c r="M3360">
        <v>5</v>
      </c>
      <c r="N3360">
        <v>30</v>
      </c>
      <c r="O3360" t="s">
        <v>3337</v>
      </c>
      <c r="P3360" t="s">
        <v>3332</v>
      </c>
      <c r="Q3360" s="7">
        <f>fact_orders[[#This Row],[Original Price]]*(1-fact_orders[[#This Row],[Discount%]])</f>
        <v>1473.8999999999999</v>
      </c>
      <c r="R3360">
        <f>fact_orders[[#This Row],[Original Price]]*fact_orders[[#This Row],[Discount%]]</f>
        <v>260.09999999999997</v>
      </c>
      <c r="S3360">
        <f>YEAR(fact_orders[[#This Row],[Date]])</f>
        <v>2022</v>
      </c>
      <c r="T3360">
        <f>MONTH(fact_orders[[#This Row],[Date]])</f>
        <v>9</v>
      </c>
      <c r="U3360" t="str">
        <f>TEXT(fact_orders[[#This Row],[Date]],"mmm-yyyy")</f>
        <v>Sep-2022</v>
      </c>
      <c r="V3360" t="str">
        <f>"Q"&amp;ROUNDUP(MONTH(fact_orders[[#This Row],[Date]])/3,0)</f>
        <v>Q3</v>
      </c>
      <c r="W3360" t="str" cm="1">
        <f t="array" ref="W3360">_xlfn.IFS(
fact_orders[[#This Row],[dim_customers.Customer Age]]&lt;=25,"18-25",
fact_orders[[#This Row],[dim_customers.Customer Age]]&lt;=35,"26-35",
fact_orders[[#This Row],[dim_customers.Customer Age]]&lt;=45,"36-45",
fact_orders[[#This Row],[dim_customers.Customer Age]]&lt;=55,"46-55",
TRUE,"56+"
)</f>
        <v>26-35</v>
      </c>
      <c r="X3360" t="str" cm="1">
        <f t="array" ref="X3360">_xlfn.IFS(fact_orders[[#This Row],[Original Price]]&lt;250,"Under 250", fact_orders[[#This Row],[Original Price]]&lt;500, "250-499",fact_orders[[#This Row],[Original Price]]&lt;1000,"500-999",fact_orders[[#This Row],[Original Price]]&lt;2000,"1000-1999",TRUE,"2000+")</f>
        <v>1000-1999</v>
      </c>
      <c r="Y3360" t="str" cm="1">
        <f t="array" ref="Y3360">_xlfn.IFS(fact_orders[[#This Row],[Discount%]]&lt;0.2,"10-19%",fact_orders[[#This Row],[Discount%]]&lt;0.3,"20-29%",fact_orders[[#This Row],[Discount%]]&lt;0.4,"30-39%",fact_orders[[#This Row],[Discount%]]&lt;0.5,"40-49%",TRUE,"50%+")</f>
        <v>10-19%</v>
      </c>
    </row>
    <row r="3361" spans="1:25" hidden="1" x14ac:dyDescent="0.3">
      <c r="A3361" t="s">
        <v>6777</v>
      </c>
      <c r="B3361" t="s">
        <v>3340</v>
      </c>
      <c r="C3361" t="s">
        <v>3175</v>
      </c>
      <c r="D3361" s="2">
        <v>44912</v>
      </c>
      <c r="E3361">
        <v>1907</v>
      </c>
      <c r="F3361" s="4">
        <v>0.15</v>
      </c>
      <c r="G3361" t="s">
        <v>2779</v>
      </c>
      <c r="H3361" t="s">
        <v>911</v>
      </c>
      <c r="I3361" t="s">
        <v>1864</v>
      </c>
      <c r="J3361" t="s">
        <v>2052</v>
      </c>
      <c r="K3361" t="s">
        <v>3095</v>
      </c>
      <c r="L3361" t="s">
        <v>281</v>
      </c>
      <c r="M3361">
        <v>5</v>
      </c>
      <c r="N3361">
        <v>31</v>
      </c>
      <c r="O3361" t="s">
        <v>3341</v>
      </c>
      <c r="P3361" t="s">
        <v>3332</v>
      </c>
      <c r="Q3361" s="7">
        <f>fact_orders[[#This Row],[Original Price]]*(1-fact_orders[[#This Row],[Discount%]])</f>
        <v>1620.95</v>
      </c>
      <c r="R3361">
        <f>fact_orders[[#This Row],[Original Price]]*fact_orders[[#This Row],[Discount%]]</f>
        <v>286.05</v>
      </c>
      <c r="S3361">
        <f>YEAR(fact_orders[[#This Row],[Date]])</f>
        <v>2022</v>
      </c>
      <c r="T3361">
        <f>MONTH(fact_orders[[#This Row],[Date]])</f>
        <v>12</v>
      </c>
      <c r="U3361" t="str">
        <f>TEXT(fact_orders[[#This Row],[Date]],"mmm-yyyy")</f>
        <v>Dec-2022</v>
      </c>
      <c r="V3361" t="str">
        <f>"Q"&amp;ROUNDUP(MONTH(fact_orders[[#This Row],[Date]])/3,0)</f>
        <v>Q4</v>
      </c>
      <c r="W3361" t="str" cm="1">
        <f t="array" ref="W3361">_xlfn.IFS(
fact_orders[[#This Row],[dim_customers.Customer Age]]&lt;=25,"18-25",
fact_orders[[#This Row],[dim_customers.Customer Age]]&lt;=35,"26-35",
fact_orders[[#This Row],[dim_customers.Customer Age]]&lt;=45,"36-45",
fact_orders[[#This Row],[dim_customers.Customer Age]]&lt;=55,"46-55",
TRUE,"56+"
)</f>
        <v>26-35</v>
      </c>
      <c r="X3361" t="str" cm="1">
        <f t="array" ref="X3361">_xlfn.IFS(fact_orders[[#This Row],[Original Price]]&lt;250,"Under 250", fact_orders[[#This Row],[Original Price]]&lt;500, "250-499",fact_orders[[#This Row],[Original Price]]&lt;1000,"500-999",fact_orders[[#This Row],[Original Price]]&lt;2000,"1000-1999",TRUE,"2000+")</f>
        <v>1000-1999</v>
      </c>
      <c r="Y3361" t="str" cm="1">
        <f t="array" ref="Y3361">_xlfn.IFS(fact_orders[[#This Row],[Discount%]]&lt;0.2,"10-19%",fact_orders[[#This Row],[Discount%]]&lt;0.3,"20-29%",fact_orders[[#This Row],[Discount%]]&lt;0.4,"30-39%",fact_orders[[#This Row],[Discount%]]&lt;0.5,"40-49%",TRUE,"50%+")</f>
        <v>10-19%</v>
      </c>
    </row>
    <row r="3362" spans="1:25" hidden="1" x14ac:dyDescent="0.3">
      <c r="A3362" t="s">
        <v>6778</v>
      </c>
      <c r="B3362" t="s">
        <v>3342</v>
      </c>
      <c r="C3362" t="s">
        <v>3176</v>
      </c>
      <c r="D3362" s="2">
        <v>44918</v>
      </c>
      <c r="E3362">
        <v>1663</v>
      </c>
      <c r="F3362" s="4">
        <v>0.15</v>
      </c>
      <c r="G3362" t="s">
        <v>2779</v>
      </c>
      <c r="H3362" t="s">
        <v>911</v>
      </c>
      <c r="I3362" t="s">
        <v>1864</v>
      </c>
      <c r="J3362" t="s">
        <v>2052</v>
      </c>
      <c r="K3362" t="s">
        <v>3095</v>
      </c>
      <c r="L3362" t="s">
        <v>281</v>
      </c>
      <c r="M3362">
        <v>4</v>
      </c>
      <c r="N3362">
        <v>32</v>
      </c>
      <c r="O3362" t="s">
        <v>3341</v>
      </c>
      <c r="P3362" t="s">
        <v>3332</v>
      </c>
      <c r="Q3362" s="7">
        <f>fact_orders[[#This Row],[Original Price]]*(1-fact_orders[[#This Row],[Discount%]])</f>
        <v>1413.55</v>
      </c>
      <c r="R3362">
        <f>fact_orders[[#This Row],[Original Price]]*fact_orders[[#This Row],[Discount%]]</f>
        <v>249.45</v>
      </c>
      <c r="S3362">
        <f>YEAR(fact_orders[[#This Row],[Date]])</f>
        <v>2022</v>
      </c>
      <c r="T3362">
        <f>MONTH(fact_orders[[#This Row],[Date]])</f>
        <v>12</v>
      </c>
      <c r="U3362" t="str">
        <f>TEXT(fact_orders[[#This Row],[Date]],"mmm-yyyy")</f>
        <v>Dec-2022</v>
      </c>
      <c r="V3362" t="str">
        <f>"Q"&amp;ROUNDUP(MONTH(fact_orders[[#This Row],[Date]])/3,0)</f>
        <v>Q4</v>
      </c>
      <c r="W3362" t="str" cm="1">
        <f t="array" ref="W3362">_xlfn.IFS(
fact_orders[[#This Row],[dim_customers.Customer Age]]&lt;=25,"18-25",
fact_orders[[#This Row],[dim_customers.Customer Age]]&lt;=35,"26-35",
fact_orders[[#This Row],[dim_customers.Customer Age]]&lt;=45,"36-45",
fact_orders[[#This Row],[dim_customers.Customer Age]]&lt;=55,"46-55",
TRUE,"56+"
)</f>
        <v>26-35</v>
      </c>
      <c r="X3362" t="str" cm="1">
        <f t="array" ref="X3362">_xlfn.IFS(fact_orders[[#This Row],[Original Price]]&lt;250,"Under 250", fact_orders[[#This Row],[Original Price]]&lt;500, "250-499",fact_orders[[#This Row],[Original Price]]&lt;1000,"500-999",fact_orders[[#This Row],[Original Price]]&lt;2000,"1000-1999",TRUE,"2000+")</f>
        <v>1000-1999</v>
      </c>
      <c r="Y3362" t="str" cm="1">
        <f t="array" ref="Y3362">_xlfn.IFS(fact_orders[[#This Row],[Discount%]]&lt;0.2,"10-19%",fact_orders[[#This Row],[Discount%]]&lt;0.3,"20-29%",fact_orders[[#This Row],[Discount%]]&lt;0.4,"30-39%",fact_orders[[#This Row],[Discount%]]&lt;0.5,"40-49%",TRUE,"50%+")</f>
        <v>10-19%</v>
      </c>
    </row>
    <row r="3363" spans="1:25" hidden="1" x14ac:dyDescent="0.3">
      <c r="A3363" t="s">
        <v>6779</v>
      </c>
      <c r="B3363" t="s">
        <v>3343</v>
      </c>
      <c r="C3363" t="s">
        <v>3177</v>
      </c>
      <c r="D3363" s="2">
        <v>44812</v>
      </c>
      <c r="E3363">
        <v>722</v>
      </c>
      <c r="F3363" s="4">
        <v>0.35</v>
      </c>
      <c r="G3363" t="s">
        <v>2779</v>
      </c>
      <c r="H3363" t="s">
        <v>911</v>
      </c>
      <c r="I3363" t="s">
        <v>1864</v>
      </c>
      <c r="J3363" t="s">
        <v>2052</v>
      </c>
      <c r="K3363" t="s">
        <v>3095</v>
      </c>
      <c r="L3363" t="s">
        <v>281</v>
      </c>
      <c r="M3363">
        <v>4</v>
      </c>
      <c r="N3363">
        <v>33</v>
      </c>
      <c r="O3363" t="s">
        <v>3341</v>
      </c>
      <c r="P3363" t="s">
        <v>3332</v>
      </c>
      <c r="Q3363" s="7">
        <f>fact_orders[[#This Row],[Original Price]]*(1-fact_orders[[#This Row],[Discount%]])</f>
        <v>469.3</v>
      </c>
      <c r="R3363">
        <f>fact_orders[[#This Row],[Original Price]]*fact_orders[[#This Row],[Discount%]]</f>
        <v>252.7</v>
      </c>
      <c r="S3363">
        <f>YEAR(fact_orders[[#This Row],[Date]])</f>
        <v>2022</v>
      </c>
      <c r="T3363">
        <f>MONTH(fact_orders[[#This Row],[Date]])</f>
        <v>9</v>
      </c>
      <c r="U3363" t="str">
        <f>TEXT(fact_orders[[#This Row],[Date]],"mmm-yyyy")</f>
        <v>Sep-2022</v>
      </c>
      <c r="V3363" t="str">
        <f>"Q"&amp;ROUNDUP(MONTH(fact_orders[[#This Row],[Date]])/3,0)</f>
        <v>Q3</v>
      </c>
      <c r="W3363" t="str" cm="1">
        <f t="array" ref="W3363">_xlfn.IFS(
fact_orders[[#This Row],[dim_customers.Customer Age]]&lt;=25,"18-25",
fact_orders[[#This Row],[dim_customers.Customer Age]]&lt;=35,"26-35",
fact_orders[[#This Row],[dim_customers.Customer Age]]&lt;=45,"36-45",
fact_orders[[#This Row],[dim_customers.Customer Age]]&lt;=55,"46-55",
TRUE,"56+"
)</f>
        <v>26-35</v>
      </c>
      <c r="X3363" t="str" cm="1">
        <f t="array" ref="X3363">_xlfn.IFS(fact_orders[[#This Row],[Original Price]]&lt;250,"Under 250", fact_orders[[#This Row],[Original Price]]&lt;500, "250-499",fact_orders[[#This Row],[Original Price]]&lt;1000,"500-999",fact_orders[[#This Row],[Original Price]]&lt;2000,"1000-1999",TRUE,"2000+")</f>
        <v>500-999</v>
      </c>
      <c r="Y3363" t="str" cm="1">
        <f t="array" ref="Y3363">_xlfn.IFS(fact_orders[[#This Row],[Discount%]]&lt;0.2,"10-19%",fact_orders[[#This Row],[Discount%]]&lt;0.3,"20-29%",fact_orders[[#This Row],[Discount%]]&lt;0.4,"30-39%",fact_orders[[#This Row],[Discount%]]&lt;0.5,"40-49%",TRUE,"50%+")</f>
        <v>30-39%</v>
      </c>
    </row>
    <row r="3364" spans="1:25" hidden="1" x14ac:dyDescent="0.3">
      <c r="A3364" t="s">
        <v>6780</v>
      </c>
      <c r="B3364" t="s">
        <v>3344</v>
      </c>
      <c r="C3364" t="s">
        <v>3178</v>
      </c>
      <c r="D3364" s="2">
        <v>44561</v>
      </c>
      <c r="E3364">
        <v>843</v>
      </c>
      <c r="F3364" s="4">
        <v>0.35</v>
      </c>
      <c r="G3364" t="s">
        <v>2779</v>
      </c>
      <c r="H3364" t="s">
        <v>911</v>
      </c>
      <c r="I3364" t="s">
        <v>1864</v>
      </c>
      <c r="J3364" t="s">
        <v>2052</v>
      </c>
      <c r="K3364" t="s">
        <v>3095</v>
      </c>
      <c r="L3364" t="s">
        <v>281</v>
      </c>
      <c r="M3364">
        <v>4</v>
      </c>
      <c r="N3364">
        <v>44</v>
      </c>
      <c r="O3364" t="s">
        <v>3345</v>
      </c>
      <c r="P3364" t="s">
        <v>3332</v>
      </c>
      <c r="Q3364" s="7">
        <f>fact_orders[[#This Row],[Original Price]]*(1-fact_orders[[#This Row],[Discount%]])</f>
        <v>547.95000000000005</v>
      </c>
      <c r="R3364">
        <f>fact_orders[[#This Row],[Original Price]]*fact_orders[[#This Row],[Discount%]]</f>
        <v>295.04999999999995</v>
      </c>
      <c r="S3364">
        <f>YEAR(fact_orders[[#This Row],[Date]])</f>
        <v>2021</v>
      </c>
      <c r="T3364">
        <f>MONTH(fact_orders[[#This Row],[Date]])</f>
        <v>12</v>
      </c>
      <c r="U3364" t="str">
        <f>TEXT(fact_orders[[#This Row],[Date]],"mmm-yyyy")</f>
        <v>Dec-2021</v>
      </c>
      <c r="V3364" t="str">
        <f>"Q"&amp;ROUNDUP(MONTH(fact_orders[[#This Row],[Date]])/3,0)</f>
        <v>Q4</v>
      </c>
      <c r="W3364" t="str" cm="1">
        <f t="array" ref="W3364">_xlfn.IFS(
fact_orders[[#This Row],[dim_customers.Customer Age]]&lt;=25,"18-25",
fact_orders[[#This Row],[dim_customers.Customer Age]]&lt;=35,"26-35",
fact_orders[[#This Row],[dim_customers.Customer Age]]&lt;=45,"36-45",
fact_orders[[#This Row],[dim_customers.Customer Age]]&lt;=55,"46-55",
TRUE,"56+"
)</f>
        <v>36-45</v>
      </c>
      <c r="X3364" t="str" cm="1">
        <f t="array" ref="X3364">_xlfn.IFS(fact_orders[[#This Row],[Original Price]]&lt;250,"Under 250", fact_orders[[#This Row],[Original Price]]&lt;500, "250-499",fact_orders[[#This Row],[Original Price]]&lt;1000,"500-999",fact_orders[[#This Row],[Original Price]]&lt;2000,"1000-1999",TRUE,"2000+")</f>
        <v>500-999</v>
      </c>
      <c r="Y3364" t="str" cm="1">
        <f t="array" ref="Y3364">_xlfn.IFS(fact_orders[[#This Row],[Discount%]]&lt;0.2,"10-19%",fact_orders[[#This Row],[Discount%]]&lt;0.3,"20-29%",fact_orders[[#This Row],[Discount%]]&lt;0.4,"30-39%",fact_orders[[#This Row],[Discount%]]&lt;0.5,"40-49%",TRUE,"50%+")</f>
        <v>30-39%</v>
      </c>
    </row>
    <row r="3365" spans="1:25" hidden="1" x14ac:dyDescent="0.3">
      <c r="A3365" t="s">
        <v>6781</v>
      </c>
      <c r="B3365" t="s">
        <v>3346</v>
      </c>
      <c r="C3365" t="s">
        <v>3179</v>
      </c>
      <c r="D3365" s="2">
        <v>44866</v>
      </c>
      <c r="E3365">
        <v>1747</v>
      </c>
      <c r="F3365" s="4">
        <v>0.35</v>
      </c>
      <c r="G3365" t="s">
        <v>2779</v>
      </c>
      <c r="H3365" t="s">
        <v>911</v>
      </c>
      <c r="I3365" t="s">
        <v>1864</v>
      </c>
      <c r="J3365" t="s">
        <v>2052</v>
      </c>
      <c r="K3365" t="s">
        <v>3095</v>
      </c>
      <c r="L3365" t="s">
        <v>31</v>
      </c>
      <c r="M3365">
        <v>3</v>
      </c>
      <c r="N3365">
        <v>45</v>
      </c>
      <c r="O3365" t="s">
        <v>3345</v>
      </c>
      <c r="P3365" t="s">
        <v>3332</v>
      </c>
      <c r="Q3365" s="7">
        <f>fact_orders[[#This Row],[Original Price]]*(1-fact_orders[[#This Row],[Discount%]])</f>
        <v>1135.55</v>
      </c>
      <c r="R3365">
        <f>fact_orders[[#This Row],[Original Price]]*fact_orders[[#This Row],[Discount%]]</f>
        <v>611.44999999999993</v>
      </c>
      <c r="S3365">
        <f>YEAR(fact_orders[[#This Row],[Date]])</f>
        <v>2022</v>
      </c>
      <c r="T3365">
        <f>MONTH(fact_orders[[#This Row],[Date]])</f>
        <v>11</v>
      </c>
      <c r="U3365" t="str">
        <f>TEXT(fact_orders[[#This Row],[Date]],"mmm-yyyy")</f>
        <v>Nov-2022</v>
      </c>
      <c r="V3365" t="str">
        <f>"Q"&amp;ROUNDUP(MONTH(fact_orders[[#This Row],[Date]])/3,0)</f>
        <v>Q4</v>
      </c>
      <c r="W3365" t="str" cm="1">
        <f t="array" ref="W3365">_xlfn.IFS(
fact_orders[[#This Row],[dim_customers.Customer Age]]&lt;=25,"18-25",
fact_orders[[#This Row],[dim_customers.Customer Age]]&lt;=35,"26-35",
fact_orders[[#This Row],[dim_customers.Customer Age]]&lt;=45,"36-45",
fact_orders[[#This Row],[dim_customers.Customer Age]]&lt;=55,"46-55",
TRUE,"56+"
)</f>
        <v>36-45</v>
      </c>
      <c r="X3365" t="str" cm="1">
        <f t="array" ref="X3365">_xlfn.IFS(fact_orders[[#This Row],[Original Price]]&lt;250,"Under 250", fact_orders[[#This Row],[Original Price]]&lt;500, "250-499",fact_orders[[#This Row],[Original Price]]&lt;1000,"500-999",fact_orders[[#This Row],[Original Price]]&lt;2000,"1000-1999",TRUE,"2000+")</f>
        <v>1000-1999</v>
      </c>
      <c r="Y3365" t="str" cm="1">
        <f t="array" ref="Y3365">_xlfn.IFS(fact_orders[[#This Row],[Discount%]]&lt;0.2,"10-19%",fact_orders[[#This Row],[Discount%]]&lt;0.3,"20-29%",fact_orders[[#This Row],[Discount%]]&lt;0.4,"30-39%",fact_orders[[#This Row],[Discount%]]&lt;0.5,"40-49%",TRUE,"50%+")</f>
        <v>30-39%</v>
      </c>
    </row>
    <row r="3366" spans="1:25" hidden="1" x14ac:dyDescent="0.3">
      <c r="A3366" t="s">
        <v>6782</v>
      </c>
      <c r="B3366" t="s">
        <v>3347</v>
      </c>
      <c r="C3366" t="s">
        <v>3180</v>
      </c>
      <c r="D3366" s="2">
        <v>44256</v>
      </c>
      <c r="E3366">
        <v>1283</v>
      </c>
      <c r="F3366" s="4">
        <v>0.35</v>
      </c>
      <c r="G3366" t="s">
        <v>2779</v>
      </c>
      <c r="H3366" t="s">
        <v>911</v>
      </c>
      <c r="I3366" t="s">
        <v>1864</v>
      </c>
      <c r="J3366" t="s">
        <v>2052</v>
      </c>
      <c r="K3366" t="s">
        <v>3087</v>
      </c>
      <c r="L3366" t="s">
        <v>31</v>
      </c>
      <c r="M3366">
        <v>5</v>
      </c>
      <c r="N3366">
        <v>46</v>
      </c>
      <c r="O3366" t="s">
        <v>3348</v>
      </c>
      <c r="P3366" t="s">
        <v>3349</v>
      </c>
      <c r="Q3366" s="7">
        <f>fact_orders[[#This Row],[Original Price]]*(1-fact_orders[[#This Row],[Discount%]])</f>
        <v>833.95</v>
      </c>
      <c r="R3366">
        <f>fact_orders[[#This Row],[Original Price]]*fact_orders[[#This Row],[Discount%]]</f>
        <v>449.04999999999995</v>
      </c>
      <c r="S3366">
        <f>YEAR(fact_orders[[#This Row],[Date]])</f>
        <v>2021</v>
      </c>
      <c r="T3366">
        <f>MONTH(fact_orders[[#This Row],[Date]])</f>
        <v>3</v>
      </c>
      <c r="U3366" t="str">
        <f>TEXT(fact_orders[[#This Row],[Date]],"mmm-yyyy")</f>
        <v>Mar-2021</v>
      </c>
      <c r="V3366" t="str">
        <f>"Q"&amp;ROUNDUP(MONTH(fact_orders[[#This Row],[Date]])/3,0)</f>
        <v>Q1</v>
      </c>
      <c r="W3366" t="str" cm="1">
        <f t="array" ref="W3366">_xlfn.IFS(
fact_orders[[#This Row],[dim_customers.Customer Age]]&lt;=25,"18-25",
fact_orders[[#This Row],[dim_customers.Customer Age]]&lt;=35,"26-35",
fact_orders[[#This Row],[dim_customers.Customer Age]]&lt;=45,"36-45",
fact_orders[[#This Row],[dim_customers.Customer Age]]&lt;=55,"46-55",
TRUE,"56+"
)</f>
        <v>46-55</v>
      </c>
      <c r="X3366" t="str" cm="1">
        <f t="array" ref="X3366">_xlfn.IFS(fact_orders[[#This Row],[Original Price]]&lt;250,"Under 250", fact_orders[[#This Row],[Original Price]]&lt;500, "250-499",fact_orders[[#This Row],[Original Price]]&lt;1000,"500-999",fact_orders[[#This Row],[Original Price]]&lt;2000,"1000-1999",TRUE,"2000+")</f>
        <v>1000-1999</v>
      </c>
      <c r="Y3366" t="str" cm="1">
        <f t="array" ref="Y3366">_xlfn.IFS(fact_orders[[#This Row],[Discount%]]&lt;0.2,"10-19%",fact_orders[[#This Row],[Discount%]]&lt;0.3,"20-29%",fact_orders[[#This Row],[Discount%]]&lt;0.4,"30-39%",fact_orders[[#This Row],[Discount%]]&lt;0.5,"40-49%",TRUE,"50%+")</f>
        <v>30-39%</v>
      </c>
    </row>
    <row r="3367" spans="1:25" hidden="1" x14ac:dyDescent="0.3">
      <c r="A3367" t="s">
        <v>6783</v>
      </c>
      <c r="B3367" t="s">
        <v>3350</v>
      </c>
      <c r="C3367" t="s">
        <v>3181</v>
      </c>
      <c r="D3367" s="2">
        <v>44662</v>
      </c>
      <c r="E3367">
        <v>689</v>
      </c>
      <c r="F3367" s="4">
        <v>0.55000000000000004</v>
      </c>
      <c r="G3367" t="s">
        <v>2779</v>
      </c>
      <c r="H3367" t="s">
        <v>911</v>
      </c>
      <c r="I3367" t="s">
        <v>1864</v>
      </c>
      <c r="J3367" t="s">
        <v>2052</v>
      </c>
      <c r="K3367" t="s">
        <v>3087</v>
      </c>
      <c r="L3367" t="s">
        <v>31</v>
      </c>
      <c r="M3367">
        <v>4</v>
      </c>
      <c r="N3367">
        <v>47</v>
      </c>
      <c r="O3367" t="s">
        <v>3348</v>
      </c>
      <c r="P3367" t="s">
        <v>3349</v>
      </c>
      <c r="Q3367" s="7">
        <f>fact_orders[[#This Row],[Original Price]]*(1-fact_orders[[#This Row],[Discount%]])</f>
        <v>310.04999999999995</v>
      </c>
      <c r="R3367">
        <f>fact_orders[[#This Row],[Original Price]]*fact_orders[[#This Row],[Discount%]]</f>
        <v>378.95000000000005</v>
      </c>
      <c r="S3367">
        <f>YEAR(fact_orders[[#This Row],[Date]])</f>
        <v>2022</v>
      </c>
      <c r="T3367">
        <f>MONTH(fact_orders[[#This Row],[Date]])</f>
        <v>4</v>
      </c>
      <c r="U3367" t="str">
        <f>TEXT(fact_orders[[#This Row],[Date]],"mmm-yyyy")</f>
        <v>Apr-2022</v>
      </c>
      <c r="V3367" t="str">
        <f>"Q"&amp;ROUNDUP(MONTH(fact_orders[[#This Row],[Date]])/3,0)</f>
        <v>Q2</v>
      </c>
      <c r="W3367" t="str" cm="1">
        <f t="array" ref="W3367">_xlfn.IFS(
fact_orders[[#This Row],[dim_customers.Customer Age]]&lt;=25,"18-25",
fact_orders[[#This Row],[dim_customers.Customer Age]]&lt;=35,"26-35",
fact_orders[[#This Row],[dim_customers.Customer Age]]&lt;=45,"36-45",
fact_orders[[#This Row],[dim_customers.Customer Age]]&lt;=55,"46-55",
TRUE,"56+"
)</f>
        <v>46-55</v>
      </c>
      <c r="X3367" t="str" cm="1">
        <f t="array" ref="X3367">_xlfn.IFS(fact_orders[[#This Row],[Original Price]]&lt;250,"Under 250", fact_orders[[#This Row],[Original Price]]&lt;500, "250-499",fact_orders[[#This Row],[Original Price]]&lt;1000,"500-999",fact_orders[[#This Row],[Original Price]]&lt;2000,"1000-1999",TRUE,"2000+")</f>
        <v>500-999</v>
      </c>
      <c r="Y3367" t="str" cm="1">
        <f t="array" ref="Y3367">_xlfn.IFS(fact_orders[[#This Row],[Discount%]]&lt;0.2,"10-19%",fact_orders[[#This Row],[Discount%]]&lt;0.3,"20-29%",fact_orders[[#This Row],[Discount%]]&lt;0.4,"30-39%",fact_orders[[#This Row],[Discount%]]&lt;0.5,"40-49%",TRUE,"50%+")</f>
        <v>50%+</v>
      </c>
    </row>
    <row r="3368" spans="1:25" hidden="1" x14ac:dyDescent="0.3">
      <c r="A3368" t="s">
        <v>6784</v>
      </c>
      <c r="B3368" t="s">
        <v>3351</v>
      </c>
      <c r="C3368" t="s">
        <v>3182</v>
      </c>
      <c r="D3368" s="2">
        <v>44619</v>
      </c>
      <c r="E3368">
        <v>909</v>
      </c>
      <c r="F3368" s="4">
        <v>0.55000000000000004</v>
      </c>
      <c r="G3368" t="s">
        <v>2779</v>
      </c>
      <c r="H3368" t="s">
        <v>911</v>
      </c>
      <c r="I3368" t="s">
        <v>1864</v>
      </c>
      <c r="J3368" t="s">
        <v>2052</v>
      </c>
      <c r="K3368" t="s">
        <v>3087</v>
      </c>
      <c r="L3368" t="s">
        <v>31</v>
      </c>
      <c r="M3368">
        <v>2</v>
      </c>
      <c r="N3368">
        <v>48</v>
      </c>
      <c r="O3368" t="s">
        <v>3348</v>
      </c>
      <c r="P3368" t="s">
        <v>3349</v>
      </c>
      <c r="Q3368" s="7">
        <f>fact_orders[[#This Row],[Original Price]]*(1-fact_orders[[#This Row],[Discount%]])</f>
        <v>409.04999999999995</v>
      </c>
      <c r="R3368">
        <f>fact_orders[[#This Row],[Original Price]]*fact_orders[[#This Row],[Discount%]]</f>
        <v>499.95000000000005</v>
      </c>
      <c r="S3368">
        <f>YEAR(fact_orders[[#This Row],[Date]])</f>
        <v>2022</v>
      </c>
      <c r="T3368">
        <f>MONTH(fact_orders[[#This Row],[Date]])</f>
        <v>2</v>
      </c>
      <c r="U3368" t="str">
        <f>TEXT(fact_orders[[#This Row],[Date]],"mmm-yyyy")</f>
        <v>Feb-2022</v>
      </c>
      <c r="V3368" t="str">
        <f>"Q"&amp;ROUNDUP(MONTH(fact_orders[[#This Row],[Date]])/3,0)</f>
        <v>Q1</v>
      </c>
      <c r="W3368" t="str" cm="1">
        <f t="array" ref="W3368">_xlfn.IFS(
fact_orders[[#This Row],[dim_customers.Customer Age]]&lt;=25,"18-25",
fact_orders[[#This Row],[dim_customers.Customer Age]]&lt;=35,"26-35",
fact_orders[[#This Row],[dim_customers.Customer Age]]&lt;=45,"36-45",
fact_orders[[#This Row],[dim_customers.Customer Age]]&lt;=55,"46-55",
TRUE,"56+"
)</f>
        <v>46-55</v>
      </c>
      <c r="X3368" t="str" cm="1">
        <f t="array" ref="X3368">_xlfn.IFS(fact_orders[[#This Row],[Original Price]]&lt;250,"Under 250", fact_orders[[#This Row],[Original Price]]&lt;500, "250-499",fact_orders[[#This Row],[Original Price]]&lt;1000,"500-999",fact_orders[[#This Row],[Original Price]]&lt;2000,"1000-1999",TRUE,"2000+")</f>
        <v>500-999</v>
      </c>
      <c r="Y3368" t="str" cm="1">
        <f t="array" ref="Y3368">_xlfn.IFS(fact_orders[[#This Row],[Discount%]]&lt;0.2,"10-19%",fact_orders[[#This Row],[Discount%]]&lt;0.3,"20-29%",fact_orders[[#This Row],[Discount%]]&lt;0.4,"30-39%",fact_orders[[#This Row],[Discount%]]&lt;0.5,"40-49%",TRUE,"50%+")</f>
        <v>50%+</v>
      </c>
    </row>
    <row r="3369" spans="1:25" hidden="1" x14ac:dyDescent="0.3">
      <c r="A3369" t="s">
        <v>6785</v>
      </c>
      <c r="B3369" t="s">
        <v>3352</v>
      </c>
      <c r="C3369" t="s">
        <v>3183</v>
      </c>
      <c r="D3369" s="2">
        <v>44516</v>
      </c>
      <c r="E3369">
        <v>1278</v>
      </c>
      <c r="F3369" s="4">
        <v>0.55000000000000004</v>
      </c>
      <c r="G3369" t="s">
        <v>2779</v>
      </c>
      <c r="H3369" t="s">
        <v>911</v>
      </c>
      <c r="I3369" t="s">
        <v>1864</v>
      </c>
      <c r="J3369" t="s">
        <v>2978</v>
      </c>
      <c r="K3369" t="s">
        <v>3087</v>
      </c>
      <c r="L3369" t="s">
        <v>1293</v>
      </c>
      <c r="M3369">
        <v>5</v>
      </c>
      <c r="N3369">
        <v>49</v>
      </c>
      <c r="O3369" t="s">
        <v>3348</v>
      </c>
      <c r="P3369" t="s">
        <v>3349</v>
      </c>
      <c r="Q3369" s="7">
        <f>fact_orders[[#This Row],[Original Price]]*(1-fact_orders[[#This Row],[Discount%]])</f>
        <v>575.09999999999991</v>
      </c>
      <c r="R3369">
        <f>fact_orders[[#This Row],[Original Price]]*fact_orders[[#This Row],[Discount%]]</f>
        <v>702.90000000000009</v>
      </c>
      <c r="S3369">
        <f>YEAR(fact_orders[[#This Row],[Date]])</f>
        <v>2021</v>
      </c>
      <c r="T3369">
        <f>MONTH(fact_orders[[#This Row],[Date]])</f>
        <v>11</v>
      </c>
      <c r="U3369" t="str">
        <f>TEXT(fact_orders[[#This Row],[Date]],"mmm-yyyy")</f>
        <v>Nov-2021</v>
      </c>
      <c r="V3369" t="str">
        <f>"Q"&amp;ROUNDUP(MONTH(fact_orders[[#This Row],[Date]])/3,0)</f>
        <v>Q4</v>
      </c>
      <c r="W3369" t="str" cm="1">
        <f t="array" ref="W3369">_xlfn.IFS(
fact_orders[[#This Row],[dim_customers.Customer Age]]&lt;=25,"18-25",
fact_orders[[#This Row],[dim_customers.Customer Age]]&lt;=35,"26-35",
fact_orders[[#This Row],[dim_customers.Customer Age]]&lt;=45,"36-45",
fact_orders[[#This Row],[dim_customers.Customer Age]]&lt;=55,"46-55",
TRUE,"56+"
)</f>
        <v>46-55</v>
      </c>
      <c r="X3369" t="str" cm="1">
        <f t="array" ref="X3369">_xlfn.IFS(fact_orders[[#This Row],[Original Price]]&lt;250,"Under 250", fact_orders[[#This Row],[Original Price]]&lt;500, "250-499",fact_orders[[#This Row],[Original Price]]&lt;1000,"500-999",fact_orders[[#This Row],[Original Price]]&lt;2000,"1000-1999",TRUE,"2000+")</f>
        <v>1000-1999</v>
      </c>
      <c r="Y3369" t="str" cm="1">
        <f t="array" ref="Y3369">_xlfn.IFS(fact_orders[[#This Row],[Discount%]]&lt;0.2,"10-19%",fact_orders[[#This Row],[Discount%]]&lt;0.3,"20-29%",fact_orders[[#This Row],[Discount%]]&lt;0.4,"30-39%",fact_orders[[#This Row],[Discount%]]&lt;0.5,"40-49%",TRUE,"50%+")</f>
        <v>50%+</v>
      </c>
    </row>
    <row r="3370" spans="1:25" hidden="1" x14ac:dyDescent="0.3">
      <c r="A3370" t="s">
        <v>6786</v>
      </c>
      <c r="B3370" t="s">
        <v>3353</v>
      </c>
      <c r="C3370" t="s">
        <v>3184</v>
      </c>
      <c r="D3370" s="2">
        <v>44394</v>
      </c>
      <c r="E3370">
        <v>1463</v>
      </c>
      <c r="F3370" s="4">
        <v>0.55000000000000004</v>
      </c>
      <c r="G3370" t="s">
        <v>2779</v>
      </c>
      <c r="H3370" t="s">
        <v>911</v>
      </c>
      <c r="I3370" t="s">
        <v>1864</v>
      </c>
      <c r="J3370" t="s">
        <v>2978</v>
      </c>
      <c r="K3370" t="s">
        <v>3087</v>
      </c>
      <c r="L3370" t="s">
        <v>1293</v>
      </c>
      <c r="M3370">
        <v>5</v>
      </c>
      <c r="N3370">
        <v>17</v>
      </c>
      <c r="O3370" t="s">
        <v>3354</v>
      </c>
      <c r="P3370" t="s">
        <v>3349</v>
      </c>
      <c r="Q3370" s="7">
        <f>fact_orders[[#This Row],[Original Price]]*(1-fact_orders[[#This Row],[Discount%]])</f>
        <v>658.34999999999991</v>
      </c>
      <c r="R3370">
        <f>fact_orders[[#This Row],[Original Price]]*fact_orders[[#This Row],[Discount%]]</f>
        <v>804.65000000000009</v>
      </c>
      <c r="S3370">
        <f>YEAR(fact_orders[[#This Row],[Date]])</f>
        <v>2021</v>
      </c>
      <c r="T3370">
        <f>MONTH(fact_orders[[#This Row],[Date]])</f>
        <v>7</v>
      </c>
      <c r="U3370" t="str">
        <f>TEXT(fact_orders[[#This Row],[Date]],"mmm-yyyy")</f>
        <v>Jul-2021</v>
      </c>
      <c r="V3370" t="str">
        <f>"Q"&amp;ROUNDUP(MONTH(fact_orders[[#This Row],[Date]])/3,0)</f>
        <v>Q3</v>
      </c>
      <c r="W3370" t="str" cm="1">
        <f t="array" ref="W3370">_xlfn.IFS(
fact_orders[[#This Row],[dim_customers.Customer Age]]&lt;=25,"18-25",
fact_orders[[#This Row],[dim_customers.Customer Age]]&lt;=35,"26-35",
fact_orders[[#This Row],[dim_customers.Customer Age]]&lt;=45,"36-45",
fact_orders[[#This Row],[dim_customers.Customer Age]]&lt;=55,"46-55",
TRUE,"56+"
)</f>
        <v>18-25</v>
      </c>
      <c r="X3370" t="str" cm="1">
        <f t="array" ref="X3370">_xlfn.IFS(fact_orders[[#This Row],[Original Price]]&lt;250,"Under 250", fact_orders[[#This Row],[Original Price]]&lt;500, "250-499",fact_orders[[#This Row],[Original Price]]&lt;1000,"500-999",fact_orders[[#This Row],[Original Price]]&lt;2000,"1000-1999",TRUE,"2000+")</f>
        <v>1000-1999</v>
      </c>
      <c r="Y3370" t="str" cm="1">
        <f t="array" ref="Y3370">_xlfn.IFS(fact_orders[[#This Row],[Discount%]]&lt;0.2,"10-19%",fact_orders[[#This Row],[Discount%]]&lt;0.3,"20-29%",fact_orders[[#This Row],[Discount%]]&lt;0.4,"30-39%",fact_orders[[#This Row],[Discount%]]&lt;0.5,"40-49%",TRUE,"50%+")</f>
        <v>50%+</v>
      </c>
    </row>
    <row r="3371" spans="1:25" hidden="1" x14ac:dyDescent="0.3">
      <c r="A3371" t="s">
        <v>6787</v>
      </c>
      <c r="B3371" t="s">
        <v>3355</v>
      </c>
      <c r="C3371" t="s">
        <v>3185</v>
      </c>
      <c r="D3371" s="2">
        <v>44701</v>
      </c>
      <c r="E3371">
        <v>1199</v>
      </c>
      <c r="F3371" s="4">
        <v>0.5</v>
      </c>
      <c r="G3371" t="s">
        <v>2779</v>
      </c>
      <c r="H3371" t="s">
        <v>911</v>
      </c>
      <c r="I3371" t="s">
        <v>1864</v>
      </c>
      <c r="J3371" t="s">
        <v>2978</v>
      </c>
      <c r="K3371" t="s">
        <v>3087</v>
      </c>
      <c r="L3371" t="s">
        <v>1293</v>
      </c>
      <c r="M3371">
        <v>5</v>
      </c>
      <c r="N3371">
        <v>18</v>
      </c>
      <c r="O3371" t="s">
        <v>3354</v>
      </c>
      <c r="P3371" t="s">
        <v>3349</v>
      </c>
      <c r="Q3371" s="7">
        <f>fact_orders[[#This Row],[Original Price]]*(1-fact_orders[[#This Row],[Discount%]])</f>
        <v>599.5</v>
      </c>
      <c r="R3371">
        <f>fact_orders[[#This Row],[Original Price]]*fact_orders[[#This Row],[Discount%]]</f>
        <v>599.5</v>
      </c>
      <c r="S3371">
        <f>YEAR(fact_orders[[#This Row],[Date]])</f>
        <v>2022</v>
      </c>
      <c r="T3371">
        <f>MONTH(fact_orders[[#This Row],[Date]])</f>
        <v>5</v>
      </c>
      <c r="U3371" t="str">
        <f>TEXT(fact_orders[[#This Row],[Date]],"mmm-yyyy")</f>
        <v>May-2022</v>
      </c>
      <c r="V3371" t="str">
        <f>"Q"&amp;ROUNDUP(MONTH(fact_orders[[#This Row],[Date]])/3,0)</f>
        <v>Q2</v>
      </c>
      <c r="W3371" t="str" cm="1">
        <f t="array" ref="W3371">_xlfn.IFS(
fact_orders[[#This Row],[dim_customers.Customer Age]]&lt;=25,"18-25",
fact_orders[[#This Row],[dim_customers.Customer Age]]&lt;=35,"26-35",
fact_orders[[#This Row],[dim_customers.Customer Age]]&lt;=45,"36-45",
fact_orders[[#This Row],[dim_customers.Customer Age]]&lt;=55,"46-55",
TRUE,"56+"
)</f>
        <v>18-25</v>
      </c>
      <c r="X3371" t="str" cm="1">
        <f t="array" ref="X3371">_xlfn.IFS(fact_orders[[#This Row],[Original Price]]&lt;250,"Under 250", fact_orders[[#This Row],[Original Price]]&lt;500, "250-499",fact_orders[[#This Row],[Original Price]]&lt;1000,"500-999",fact_orders[[#This Row],[Original Price]]&lt;2000,"1000-1999",TRUE,"2000+")</f>
        <v>1000-1999</v>
      </c>
      <c r="Y3371" t="str" cm="1">
        <f t="array" ref="Y3371">_xlfn.IFS(fact_orders[[#This Row],[Discount%]]&lt;0.2,"10-19%",fact_orders[[#This Row],[Discount%]]&lt;0.3,"20-29%",fact_orders[[#This Row],[Discount%]]&lt;0.4,"30-39%",fact_orders[[#This Row],[Discount%]]&lt;0.5,"40-49%",TRUE,"50%+")</f>
        <v>50%+</v>
      </c>
    </row>
    <row r="3372" spans="1:25" hidden="1" x14ac:dyDescent="0.3">
      <c r="A3372" t="s">
        <v>6788</v>
      </c>
      <c r="B3372" t="s">
        <v>3356</v>
      </c>
      <c r="C3372" t="s">
        <v>3186</v>
      </c>
      <c r="D3372" s="2">
        <v>44879</v>
      </c>
      <c r="E3372">
        <v>1729</v>
      </c>
      <c r="F3372" s="4">
        <v>0.5</v>
      </c>
      <c r="G3372" t="s">
        <v>2779</v>
      </c>
      <c r="H3372" t="s">
        <v>911</v>
      </c>
      <c r="I3372" t="s">
        <v>1864</v>
      </c>
      <c r="J3372" t="s">
        <v>2978</v>
      </c>
      <c r="K3372" t="s">
        <v>3087</v>
      </c>
      <c r="L3372" t="s">
        <v>1293</v>
      </c>
      <c r="M3372">
        <v>4</v>
      </c>
      <c r="N3372">
        <v>19</v>
      </c>
      <c r="O3372" t="s">
        <v>3354</v>
      </c>
      <c r="P3372" t="s">
        <v>3349</v>
      </c>
      <c r="Q3372" s="7">
        <f>fact_orders[[#This Row],[Original Price]]*(1-fact_orders[[#This Row],[Discount%]])</f>
        <v>864.5</v>
      </c>
      <c r="R3372">
        <f>fact_orders[[#This Row],[Original Price]]*fact_orders[[#This Row],[Discount%]]</f>
        <v>864.5</v>
      </c>
      <c r="S3372">
        <f>YEAR(fact_orders[[#This Row],[Date]])</f>
        <v>2022</v>
      </c>
      <c r="T3372">
        <f>MONTH(fact_orders[[#This Row],[Date]])</f>
        <v>11</v>
      </c>
      <c r="U3372" t="str">
        <f>TEXT(fact_orders[[#This Row],[Date]],"mmm-yyyy")</f>
        <v>Nov-2022</v>
      </c>
      <c r="V3372" t="str">
        <f>"Q"&amp;ROUNDUP(MONTH(fact_orders[[#This Row],[Date]])/3,0)</f>
        <v>Q4</v>
      </c>
      <c r="W3372" t="str" cm="1">
        <f t="array" ref="W3372">_xlfn.IFS(
fact_orders[[#This Row],[dim_customers.Customer Age]]&lt;=25,"18-25",
fact_orders[[#This Row],[dim_customers.Customer Age]]&lt;=35,"26-35",
fact_orders[[#This Row],[dim_customers.Customer Age]]&lt;=45,"36-45",
fact_orders[[#This Row],[dim_customers.Customer Age]]&lt;=55,"46-55",
TRUE,"56+"
)</f>
        <v>18-25</v>
      </c>
      <c r="X3372" t="str" cm="1">
        <f t="array" ref="X3372">_xlfn.IFS(fact_orders[[#This Row],[Original Price]]&lt;250,"Under 250", fact_orders[[#This Row],[Original Price]]&lt;500, "250-499",fact_orders[[#This Row],[Original Price]]&lt;1000,"500-999",fact_orders[[#This Row],[Original Price]]&lt;2000,"1000-1999",TRUE,"2000+")</f>
        <v>1000-1999</v>
      </c>
      <c r="Y3372" t="str" cm="1">
        <f t="array" ref="Y3372">_xlfn.IFS(fact_orders[[#This Row],[Discount%]]&lt;0.2,"10-19%",fact_orders[[#This Row],[Discount%]]&lt;0.3,"20-29%",fact_orders[[#This Row],[Discount%]]&lt;0.4,"30-39%",fact_orders[[#This Row],[Discount%]]&lt;0.5,"40-49%",TRUE,"50%+")</f>
        <v>50%+</v>
      </c>
    </row>
    <row r="3373" spans="1:25" hidden="1" x14ac:dyDescent="0.3">
      <c r="A3373" t="s">
        <v>6789</v>
      </c>
      <c r="B3373" t="s">
        <v>3357</v>
      </c>
      <c r="C3373" t="s">
        <v>3187</v>
      </c>
      <c r="D3373" s="2">
        <v>44754</v>
      </c>
      <c r="E3373">
        <v>1898</v>
      </c>
      <c r="F3373" s="4">
        <v>0.5</v>
      </c>
      <c r="G3373" t="s">
        <v>2779</v>
      </c>
      <c r="H3373" t="s">
        <v>911</v>
      </c>
      <c r="I3373" t="s">
        <v>1864</v>
      </c>
      <c r="J3373" t="s">
        <v>2812</v>
      </c>
      <c r="K3373" t="s">
        <v>3087</v>
      </c>
      <c r="L3373" t="s">
        <v>1293</v>
      </c>
      <c r="M3373">
        <v>4</v>
      </c>
      <c r="N3373">
        <v>20</v>
      </c>
      <c r="O3373" t="s">
        <v>3354</v>
      </c>
      <c r="P3373" t="s">
        <v>3349</v>
      </c>
      <c r="Q3373" s="7">
        <f>fact_orders[[#This Row],[Original Price]]*(1-fact_orders[[#This Row],[Discount%]])</f>
        <v>949</v>
      </c>
      <c r="R3373">
        <f>fact_orders[[#This Row],[Original Price]]*fact_orders[[#This Row],[Discount%]]</f>
        <v>949</v>
      </c>
      <c r="S3373">
        <f>YEAR(fact_orders[[#This Row],[Date]])</f>
        <v>2022</v>
      </c>
      <c r="T3373">
        <f>MONTH(fact_orders[[#This Row],[Date]])</f>
        <v>7</v>
      </c>
      <c r="U3373" t="str">
        <f>TEXT(fact_orders[[#This Row],[Date]],"mmm-yyyy")</f>
        <v>Jul-2022</v>
      </c>
      <c r="V3373" t="str">
        <f>"Q"&amp;ROUNDUP(MONTH(fact_orders[[#This Row],[Date]])/3,0)</f>
        <v>Q3</v>
      </c>
      <c r="W3373" t="str" cm="1">
        <f t="array" ref="W3373">_xlfn.IFS(
fact_orders[[#This Row],[dim_customers.Customer Age]]&lt;=25,"18-25",
fact_orders[[#This Row],[dim_customers.Customer Age]]&lt;=35,"26-35",
fact_orders[[#This Row],[dim_customers.Customer Age]]&lt;=45,"36-45",
fact_orders[[#This Row],[dim_customers.Customer Age]]&lt;=55,"46-55",
TRUE,"56+"
)</f>
        <v>18-25</v>
      </c>
      <c r="X3373" t="str" cm="1">
        <f t="array" ref="X3373">_xlfn.IFS(fact_orders[[#This Row],[Original Price]]&lt;250,"Under 250", fact_orders[[#This Row],[Original Price]]&lt;500, "250-499",fact_orders[[#This Row],[Original Price]]&lt;1000,"500-999",fact_orders[[#This Row],[Original Price]]&lt;2000,"1000-1999",TRUE,"2000+")</f>
        <v>1000-1999</v>
      </c>
      <c r="Y3373" t="str" cm="1">
        <f t="array" ref="Y3373">_xlfn.IFS(fact_orders[[#This Row],[Discount%]]&lt;0.2,"10-19%",fact_orders[[#This Row],[Discount%]]&lt;0.3,"20-29%",fact_orders[[#This Row],[Discount%]]&lt;0.4,"30-39%",fact_orders[[#This Row],[Discount%]]&lt;0.5,"40-49%",TRUE,"50%+")</f>
        <v>50%+</v>
      </c>
    </row>
    <row r="3374" spans="1:25" hidden="1" x14ac:dyDescent="0.3">
      <c r="A3374" t="s">
        <v>6790</v>
      </c>
      <c r="B3374" t="s">
        <v>3358</v>
      </c>
      <c r="C3374" t="s">
        <v>3188</v>
      </c>
      <c r="D3374" s="2">
        <v>44662</v>
      </c>
      <c r="E3374">
        <v>1146</v>
      </c>
      <c r="F3374" s="4">
        <v>0.5</v>
      </c>
      <c r="G3374" t="s">
        <v>2779</v>
      </c>
      <c r="H3374" t="s">
        <v>911</v>
      </c>
      <c r="I3374" t="s">
        <v>1864</v>
      </c>
      <c r="J3374" t="s">
        <v>2812</v>
      </c>
      <c r="K3374" t="s">
        <v>3081</v>
      </c>
      <c r="L3374" t="s">
        <v>1293</v>
      </c>
      <c r="M3374">
        <v>4</v>
      </c>
      <c r="N3374">
        <v>21</v>
      </c>
      <c r="O3374" t="s">
        <v>3359</v>
      </c>
      <c r="P3374" t="s">
        <v>3349</v>
      </c>
      <c r="Q3374" s="7">
        <f>fact_orders[[#This Row],[Original Price]]*(1-fact_orders[[#This Row],[Discount%]])</f>
        <v>573</v>
      </c>
      <c r="R3374">
        <f>fact_orders[[#This Row],[Original Price]]*fact_orders[[#This Row],[Discount%]]</f>
        <v>573</v>
      </c>
      <c r="S3374">
        <f>YEAR(fact_orders[[#This Row],[Date]])</f>
        <v>2022</v>
      </c>
      <c r="T3374">
        <f>MONTH(fact_orders[[#This Row],[Date]])</f>
        <v>4</v>
      </c>
      <c r="U3374" t="str">
        <f>TEXT(fact_orders[[#This Row],[Date]],"mmm-yyyy")</f>
        <v>Apr-2022</v>
      </c>
      <c r="V3374" t="str">
        <f>"Q"&amp;ROUNDUP(MONTH(fact_orders[[#This Row],[Date]])/3,0)</f>
        <v>Q2</v>
      </c>
      <c r="W3374" t="str" cm="1">
        <f t="array" ref="W3374">_xlfn.IFS(
fact_orders[[#This Row],[dim_customers.Customer Age]]&lt;=25,"18-25",
fact_orders[[#This Row],[dim_customers.Customer Age]]&lt;=35,"26-35",
fact_orders[[#This Row],[dim_customers.Customer Age]]&lt;=45,"36-45",
fact_orders[[#This Row],[dim_customers.Customer Age]]&lt;=55,"46-55",
TRUE,"56+"
)</f>
        <v>18-25</v>
      </c>
      <c r="X3374" t="str" cm="1">
        <f t="array" ref="X3374">_xlfn.IFS(fact_orders[[#This Row],[Original Price]]&lt;250,"Under 250", fact_orders[[#This Row],[Original Price]]&lt;500, "250-499",fact_orders[[#This Row],[Original Price]]&lt;1000,"500-999",fact_orders[[#This Row],[Original Price]]&lt;2000,"1000-1999",TRUE,"2000+")</f>
        <v>1000-1999</v>
      </c>
      <c r="Y3374" t="str" cm="1">
        <f t="array" ref="Y3374">_xlfn.IFS(fact_orders[[#This Row],[Discount%]]&lt;0.2,"10-19%",fact_orders[[#This Row],[Discount%]]&lt;0.3,"20-29%",fact_orders[[#This Row],[Discount%]]&lt;0.4,"30-39%",fact_orders[[#This Row],[Discount%]]&lt;0.5,"40-49%",TRUE,"50%+")</f>
        <v>50%+</v>
      </c>
    </row>
    <row r="3375" spans="1:25" hidden="1" x14ac:dyDescent="0.3">
      <c r="A3375" t="s">
        <v>6791</v>
      </c>
      <c r="B3375" t="s">
        <v>3360</v>
      </c>
      <c r="C3375" t="s">
        <v>3189</v>
      </c>
      <c r="D3375" s="2">
        <v>44987</v>
      </c>
      <c r="E3375">
        <v>1889</v>
      </c>
      <c r="F3375" s="4">
        <v>0.5</v>
      </c>
      <c r="G3375" t="s">
        <v>2779</v>
      </c>
      <c r="H3375" t="s">
        <v>911</v>
      </c>
      <c r="I3375" t="s">
        <v>1864</v>
      </c>
      <c r="J3375" t="s">
        <v>2812</v>
      </c>
      <c r="K3375" t="s">
        <v>3081</v>
      </c>
      <c r="L3375" t="s">
        <v>1293</v>
      </c>
      <c r="M3375">
        <v>5</v>
      </c>
      <c r="N3375">
        <v>22</v>
      </c>
      <c r="O3375" t="s">
        <v>3359</v>
      </c>
      <c r="P3375" t="s">
        <v>3349</v>
      </c>
      <c r="Q3375" s="7">
        <f>fact_orders[[#This Row],[Original Price]]*(1-fact_orders[[#This Row],[Discount%]])</f>
        <v>944.5</v>
      </c>
      <c r="R3375">
        <f>fact_orders[[#This Row],[Original Price]]*fact_orders[[#This Row],[Discount%]]</f>
        <v>944.5</v>
      </c>
      <c r="S3375">
        <f>YEAR(fact_orders[[#This Row],[Date]])</f>
        <v>2023</v>
      </c>
      <c r="T3375">
        <f>MONTH(fact_orders[[#This Row],[Date]])</f>
        <v>3</v>
      </c>
      <c r="U3375" t="str">
        <f>TEXT(fact_orders[[#This Row],[Date]],"mmm-yyyy")</f>
        <v>Mar-2023</v>
      </c>
      <c r="V3375" t="str">
        <f>"Q"&amp;ROUNDUP(MONTH(fact_orders[[#This Row],[Date]])/3,0)</f>
        <v>Q1</v>
      </c>
      <c r="W3375" t="str" cm="1">
        <f t="array" ref="W3375">_xlfn.IFS(
fact_orders[[#This Row],[dim_customers.Customer Age]]&lt;=25,"18-25",
fact_orders[[#This Row],[dim_customers.Customer Age]]&lt;=35,"26-35",
fact_orders[[#This Row],[dim_customers.Customer Age]]&lt;=45,"36-45",
fact_orders[[#This Row],[dim_customers.Customer Age]]&lt;=55,"46-55",
TRUE,"56+"
)</f>
        <v>18-25</v>
      </c>
      <c r="X3375" t="str" cm="1">
        <f t="array" ref="X3375">_xlfn.IFS(fact_orders[[#This Row],[Original Price]]&lt;250,"Under 250", fact_orders[[#This Row],[Original Price]]&lt;500, "250-499",fact_orders[[#This Row],[Original Price]]&lt;1000,"500-999",fact_orders[[#This Row],[Original Price]]&lt;2000,"1000-1999",TRUE,"2000+")</f>
        <v>1000-1999</v>
      </c>
      <c r="Y3375" t="str" cm="1">
        <f t="array" ref="Y3375">_xlfn.IFS(fact_orders[[#This Row],[Discount%]]&lt;0.2,"10-19%",fact_orders[[#This Row],[Discount%]]&lt;0.3,"20-29%",fact_orders[[#This Row],[Discount%]]&lt;0.4,"30-39%",fact_orders[[#This Row],[Discount%]]&lt;0.5,"40-49%",TRUE,"50%+")</f>
        <v>50%+</v>
      </c>
    </row>
    <row r="3376" spans="1:25" hidden="1" x14ac:dyDescent="0.3">
      <c r="A3376" t="s">
        <v>6792</v>
      </c>
      <c r="B3376" t="s">
        <v>3361</v>
      </c>
      <c r="C3376" t="s">
        <v>3190</v>
      </c>
      <c r="D3376" s="2">
        <v>44740</v>
      </c>
      <c r="E3376">
        <v>1616</v>
      </c>
      <c r="F3376" s="4">
        <v>0.3</v>
      </c>
      <c r="G3376" t="s">
        <v>2779</v>
      </c>
      <c r="H3376" t="s">
        <v>911</v>
      </c>
      <c r="I3376" t="s">
        <v>1864</v>
      </c>
      <c r="J3376" t="s">
        <v>2812</v>
      </c>
      <c r="K3376" t="s">
        <v>3081</v>
      </c>
      <c r="L3376" t="s">
        <v>497</v>
      </c>
      <c r="M3376">
        <v>5</v>
      </c>
      <c r="N3376">
        <v>16</v>
      </c>
      <c r="O3376" t="s">
        <v>3362</v>
      </c>
      <c r="P3376" t="s">
        <v>3363</v>
      </c>
      <c r="Q3376" s="7">
        <f>fact_orders[[#This Row],[Original Price]]*(1-fact_orders[[#This Row],[Discount%]])</f>
        <v>1131.1999999999998</v>
      </c>
      <c r="R3376">
        <f>fact_orders[[#This Row],[Original Price]]*fact_orders[[#This Row],[Discount%]]</f>
        <v>484.79999999999995</v>
      </c>
      <c r="S3376">
        <f>YEAR(fact_orders[[#This Row],[Date]])</f>
        <v>2022</v>
      </c>
      <c r="T3376">
        <f>MONTH(fact_orders[[#This Row],[Date]])</f>
        <v>6</v>
      </c>
      <c r="U3376" t="str">
        <f>TEXT(fact_orders[[#This Row],[Date]],"mmm-yyyy")</f>
        <v>Jun-2022</v>
      </c>
      <c r="V3376" t="str">
        <f>"Q"&amp;ROUNDUP(MONTH(fact_orders[[#This Row],[Date]])/3,0)</f>
        <v>Q2</v>
      </c>
      <c r="W3376" t="str" cm="1">
        <f t="array" ref="W3376">_xlfn.IFS(
fact_orders[[#This Row],[dim_customers.Customer Age]]&lt;=25,"18-25",
fact_orders[[#This Row],[dim_customers.Customer Age]]&lt;=35,"26-35",
fact_orders[[#This Row],[dim_customers.Customer Age]]&lt;=45,"36-45",
fact_orders[[#This Row],[dim_customers.Customer Age]]&lt;=55,"46-55",
TRUE,"56+"
)</f>
        <v>18-25</v>
      </c>
      <c r="X3376" t="str" cm="1">
        <f t="array" ref="X3376">_xlfn.IFS(fact_orders[[#This Row],[Original Price]]&lt;250,"Under 250", fact_orders[[#This Row],[Original Price]]&lt;500, "250-499",fact_orders[[#This Row],[Original Price]]&lt;1000,"500-999",fact_orders[[#This Row],[Original Price]]&lt;2000,"1000-1999",TRUE,"2000+")</f>
        <v>1000-1999</v>
      </c>
      <c r="Y3376" t="str" cm="1">
        <f t="array" ref="Y3376">_xlfn.IFS(fact_orders[[#This Row],[Discount%]]&lt;0.2,"10-19%",fact_orders[[#This Row],[Discount%]]&lt;0.3,"20-29%",fact_orders[[#This Row],[Discount%]]&lt;0.4,"30-39%",fact_orders[[#This Row],[Discount%]]&lt;0.5,"40-49%",TRUE,"50%+")</f>
        <v>30-39%</v>
      </c>
    </row>
    <row r="3377" spans="1:25" hidden="1" x14ac:dyDescent="0.3">
      <c r="A3377" t="s">
        <v>6793</v>
      </c>
      <c r="B3377" t="s">
        <v>3364</v>
      </c>
      <c r="C3377" t="s">
        <v>3191</v>
      </c>
      <c r="D3377" s="2">
        <v>44536</v>
      </c>
      <c r="E3377">
        <v>1453</v>
      </c>
      <c r="F3377" s="4">
        <v>0.32</v>
      </c>
      <c r="G3377" t="s">
        <v>2779</v>
      </c>
      <c r="H3377" t="s">
        <v>911</v>
      </c>
      <c r="I3377" t="s">
        <v>1864</v>
      </c>
      <c r="J3377" t="s">
        <v>2812</v>
      </c>
      <c r="K3377" t="s">
        <v>3081</v>
      </c>
      <c r="L3377" t="s">
        <v>497</v>
      </c>
      <c r="M3377">
        <v>3</v>
      </c>
      <c r="N3377">
        <v>17</v>
      </c>
      <c r="O3377" t="s">
        <v>3362</v>
      </c>
      <c r="P3377" t="s">
        <v>3363</v>
      </c>
      <c r="Q3377" s="7">
        <f>fact_orders[[#This Row],[Original Price]]*(1-fact_orders[[#This Row],[Discount%]])</f>
        <v>988.04</v>
      </c>
      <c r="R3377">
        <f>fact_orders[[#This Row],[Original Price]]*fact_orders[[#This Row],[Discount%]]</f>
        <v>464.96000000000004</v>
      </c>
      <c r="S3377">
        <f>YEAR(fact_orders[[#This Row],[Date]])</f>
        <v>2021</v>
      </c>
      <c r="T3377">
        <f>MONTH(fact_orders[[#This Row],[Date]])</f>
        <v>12</v>
      </c>
      <c r="U3377" t="str">
        <f>TEXT(fact_orders[[#This Row],[Date]],"mmm-yyyy")</f>
        <v>Dec-2021</v>
      </c>
      <c r="V3377" t="str">
        <f>"Q"&amp;ROUNDUP(MONTH(fact_orders[[#This Row],[Date]])/3,0)</f>
        <v>Q4</v>
      </c>
      <c r="W3377" t="str" cm="1">
        <f t="array" ref="W3377">_xlfn.IFS(
fact_orders[[#This Row],[dim_customers.Customer Age]]&lt;=25,"18-25",
fact_orders[[#This Row],[dim_customers.Customer Age]]&lt;=35,"26-35",
fact_orders[[#This Row],[dim_customers.Customer Age]]&lt;=45,"36-45",
fact_orders[[#This Row],[dim_customers.Customer Age]]&lt;=55,"46-55",
TRUE,"56+"
)</f>
        <v>18-25</v>
      </c>
      <c r="X3377" t="str" cm="1">
        <f t="array" ref="X3377">_xlfn.IFS(fact_orders[[#This Row],[Original Price]]&lt;250,"Under 250", fact_orders[[#This Row],[Original Price]]&lt;500, "250-499",fact_orders[[#This Row],[Original Price]]&lt;1000,"500-999",fact_orders[[#This Row],[Original Price]]&lt;2000,"1000-1999",TRUE,"2000+")</f>
        <v>1000-1999</v>
      </c>
      <c r="Y3377" t="str" cm="1">
        <f t="array" ref="Y3377">_xlfn.IFS(fact_orders[[#This Row],[Discount%]]&lt;0.2,"10-19%",fact_orders[[#This Row],[Discount%]]&lt;0.3,"20-29%",fact_orders[[#This Row],[Discount%]]&lt;0.4,"30-39%",fact_orders[[#This Row],[Discount%]]&lt;0.5,"40-49%",TRUE,"50%+")</f>
        <v>30-39%</v>
      </c>
    </row>
    <row r="3378" spans="1:25" hidden="1" x14ac:dyDescent="0.3">
      <c r="A3378" t="s">
        <v>6794</v>
      </c>
      <c r="B3378" t="s">
        <v>3365</v>
      </c>
      <c r="C3378" t="s">
        <v>3192</v>
      </c>
      <c r="D3378" s="2">
        <v>44302</v>
      </c>
      <c r="E3378">
        <v>717</v>
      </c>
      <c r="F3378" s="4">
        <v>0.25</v>
      </c>
      <c r="G3378" t="s">
        <v>2779</v>
      </c>
      <c r="H3378" t="s">
        <v>911</v>
      </c>
      <c r="I3378" t="s">
        <v>1864</v>
      </c>
      <c r="J3378" t="s">
        <v>2812</v>
      </c>
      <c r="K3378" t="s">
        <v>3081</v>
      </c>
      <c r="L3378" t="s">
        <v>497</v>
      </c>
      <c r="M3378">
        <v>5</v>
      </c>
      <c r="N3378">
        <v>18</v>
      </c>
      <c r="O3378" t="s">
        <v>3362</v>
      </c>
      <c r="P3378" t="s">
        <v>3363</v>
      </c>
      <c r="Q3378" s="7">
        <f>fact_orders[[#This Row],[Original Price]]*(1-fact_orders[[#This Row],[Discount%]])</f>
        <v>537.75</v>
      </c>
      <c r="R3378">
        <f>fact_orders[[#This Row],[Original Price]]*fact_orders[[#This Row],[Discount%]]</f>
        <v>179.25</v>
      </c>
      <c r="S3378">
        <f>YEAR(fact_orders[[#This Row],[Date]])</f>
        <v>2021</v>
      </c>
      <c r="T3378">
        <f>MONTH(fact_orders[[#This Row],[Date]])</f>
        <v>4</v>
      </c>
      <c r="U3378" t="str">
        <f>TEXT(fact_orders[[#This Row],[Date]],"mmm-yyyy")</f>
        <v>Apr-2021</v>
      </c>
      <c r="V3378" t="str">
        <f>"Q"&amp;ROUNDUP(MONTH(fact_orders[[#This Row],[Date]])/3,0)</f>
        <v>Q2</v>
      </c>
      <c r="W3378" t="str" cm="1">
        <f t="array" ref="W3378">_xlfn.IFS(
fact_orders[[#This Row],[dim_customers.Customer Age]]&lt;=25,"18-25",
fact_orders[[#This Row],[dim_customers.Customer Age]]&lt;=35,"26-35",
fact_orders[[#This Row],[dim_customers.Customer Age]]&lt;=45,"36-45",
fact_orders[[#This Row],[dim_customers.Customer Age]]&lt;=55,"46-55",
TRUE,"56+"
)</f>
        <v>18-25</v>
      </c>
      <c r="X3378" t="str" cm="1">
        <f t="array" ref="X3378">_xlfn.IFS(fact_orders[[#This Row],[Original Price]]&lt;250,"Under 250", fact_orders[[#This Row],[Original Price]]&lt;500, "250-499",fact_orders[[#This Row],[Original Price]]&lt;1000,"500-999",fact_orders[[#This Row],[Original Price]]&lt;2000,"1000-1999",TRUE,"2000+")</f>
        <v>500-999</v>
      </c>
      <c r="Y3378" t="str" cm="1">
        <f t="array" ref="Y3378">_xlfn.IFS(fact_orders[[#This Row],[Discount%]]&lt;0.2,"10-19%",fact_orders[[#This Row],[Discount%]]&lt;0.3,"20-29%",fact_orders[[#This Row],[Discount%]]&lt;0.4,"30-39%",fact_orders[[#This Row],[Discount%]]&lt;0.5,"40-49%",TRUE,"50%+")</f>
        <v>20-29%</v>
      </c>
    </row>
    <row r="3379" spans="1:25" hidden="1" x14ac:dyDescent="0.3">
      <c r="A3379" t="s">
        <v>6795</v>
      </c>
      <c r="B3379" t="s">
        <v>3366</v>
      </c>
      <c r="C3379" t="s">
        <v>3193</v>
      </c>
      <c r="D3379" s="2">
        <v>44996</v>
      </c>
      <c r="E3379">
        <v>1655</v>
      </c>
      <c r="F3379" s="4">
        <v>0.45</v>
      </c>
      <c r="G3379" t="s">
        <v>2779</v>
      </c>
      <c r="H3379" t="s">
        <v>911</v>
      </c>
      <c r="I3379" t="s">
        <v>1864</v>
      </c>
      <c r="J3379" t="s">
        <v>2812</v>
      </c>
      <c r="K3379" t="s">
        <v>3081</v>
      </c>
      <c r="L3379" t="s">
        <v>497</v>
      </c>
      <c r="M3379">
        <v>5</v>
      </c>
      <c r="N3379">
        <v>19</v>
      </c>
      <c r="O3379" t="s">
        <v>3362</v>
      </c>
      <c r="P3379" t="s">
        <v>3363</v>
      </c>
      <c r="Q3379" s="7">
        <f>fact_orders[[#This Row],[Original Price]]*(1-fact_orders[[#This Row],[Discount%]])</f>
        <v>910.25000000000011</v>
      </c>
      <c r="R3379">
        <f>fact_orders[[#This Row],[Original Price]]*fact_orders[[#This Row],[Discount%]]</f>
        <v>744.75</v>
      </c>
      <c r="S3379">
        <f>YEAR(fact_orders[[#This Row],[Date]])</f>
        <v>2023</v>
      </c>
      <c r="T3379">
        <f>MONTH(fact_orders[[#This Row],[Date]])</f>
        <v>3</v>
      </c>
      <c r="U3379" t="str">
        <f>TEXT(fact_orders[[#This Row],[Date]],"mmm-yyyy")</f>
        <v>Mar-2023</v>
      </c>
      <c r="V3379" t="str">
        <f>"Q"&amp;ROUNDUP(MONTH(fact_orders[[#This Row],[Date]])/3,0)</f>
        <v>Q1</v>
      </c>
      <c r="W3379" t="str" cm="1">
        <f t="array" ref="W3379">_xlfn.IFS(
fact_orders[[#This Row],[dim_customers.Customer Age]]&lt;=25,"18-25",
fact_orders[[#This Row],[dim_customers.Customer Age]]&lt;=35,"26-35",
fact_orders[[#This Row],[dim_customers.Customer Age]]&lt;=45,"36-45",
fact_orders[[#This Row],[dim_customers.Customer Age]]&lt;=55,"46-55",
TRUE,"56+"
)</f>
        <v>18-25</v>
      </c>
      <c r="X3379" t="str" cm="1">
        <f t="array" ref="X3379">_xlfn.IFS(fact_orders[[#This Row],[Original Price]]&lt;250,"Under 250", fact_orders[[#This Row],[Original Price]]&lt;500, "250-499",fact_orders[[#This Row],[Original Price]]&lt;1000,"500-999",fact_orders[[#This Row],[Original Price]]&lt;2000,"1000-1999",TRUE,"2000+")</f>
        <v>1000-1999</v>
      </c>
      <c r="Y3379" t="str" cm="1">
        <f t="array" ref="Y3379">_xlfn.IFS(fact_orders[[#This Row],[Discount%]]&lt;0.2,"10-19%",fact_orders[[#This Row],[Discount%]]&lt;0.3,"20-29%",fact_orders[[#This Row],[Discount%]]&lt;0.4,"30-39%",fact_orders[[#This Row],[Discount%]]&lt;0.5,"40-49%",TRUE,"50%+")</f>
        <v>40-49%</v>
      </c>
    </row>
    <row r="3380" spans="1:25" hidden="1" x14ac:dyDescent="0.3">
      <c r="A3380" t="s">
        <v>6796</v>
      </c>
      <c r="B3380" t="s">
        <v>3367</v>
      </c>
      <c r="C3380" t="s">
        <v>3193</v>
      </c>
      <c r="D3380" s="2">
        <v>44447</v>
      </c>
      <c r="E3380">
        <v>1017</v>
      </c>
      <c r="F3380" s="4">
        <v>0.15</v>
      </c>
      <c r="G3380" t="s">
        <v>2779</v>
      </c>
      <c r="H3380" t="s">
        <v>911</v>
      </c>
      <c r="I3380" t="s">
        <v>1864</v>
      </c>
      <c r="J3380" t="s">
        <v>2812</v>
      </c>
      <c r="K3380" t="s">
        <v>3081</v>
      </c>
      <c r="L3380" t="s">
        <v>497</v>
      </c>
      <c r="M3380">
        <v>5</v>
      </c>
      <c r="N3380">
        <v>20</v>
      </c>
      <c r="O3380" t="s">
        <v>3368</v>
      </c>
      <c r="P3380" t="s">
        <v>3363</v>
      </c>
      <c r="Q3380" s="7">
        <f>fact_orders[[#This Row],[Original Price]]*(1-fact_orders[[#This Row],[Discount%]])</f>
        <v>864.44999999999993</v>
      </c>
      <c r="R3380">
        <f>fact_orders[[#This Row],[Original Price]]*fact_orders[[#This Row],[Discount%]]</f>
        <v>152.54999999999998</v>
      </c>
      <c r="S3380">
        <f>YEAR(fact_orders[[#This Row],[Date]])</f>
        <v>2021</v>
      </c>
      <c r="T3380">
        <f>MONTH(fact_orders[[#This Row],[Date]])</f>
        <v>9</v>
      </c>
      <c r="U3380" t="str">
        <f>TEXT(fact_orders[[#This Row],[Date]],"mmm-yyyy")</f>
        <v>Sep-2021</v>
      </c>
      <c r="V3380" t="str">
        <f>"Q"&amp;ROUNDUP(MONTH(fact_orders[[#This Row],[Date]])/3,0)</f>
        <v>Q3</v>
      </c>
      <c r="W3380" t="str" cm="1">
        <f t="array" ref="W3380">_xlfn.IFS(
fact_orders[[#This Row],[dim_customers.Customer Age]]&lt;=25,"18-25",
fact_orders[[#This Row],[dim_customers.Customer Age]]&lt;=35,"26-35",
fact_orders[[#This Row],[dim_customers.Customer Age]]&lt;=45,"36-45",
fact_orders[[#This Row],[dim_customers.Customer Age]]&lt;=55,"46-55",
TRUE,"56+"
)</f>
        <v>18-25</v>
      </c>
      <c r="X3380" t="str" cm="1">
        <f t="array" ref="X3380">_xlfn.IFS(fact_orders[[#This Row],[Original Price]]&lt;250,"Under 250", fact_orders[[#This Row],[Original Price]]&lt;500, "250-499",fact_orders[[#This Row],[Original Price]]&lt;1000,"500-999",fact_orders[[#This Row],[Original Price]]&lt;2000,"1000-1999",TRUE,"2000+")</f>
        <v>1000-1999</v>
      </c>
      <c r="Y3380" t="str" cm="1">
        <f t="array" ref="Y3380">_xlfn.IFS(fact_orders[[#This Row],[Discount%]]&lt;0.2,"10-19%",fact_orders[[#This Row],[Discount%]]&lt;0.3,"20-29%",fact_orders[[#This Row],[Discount%]]&lt;0.4,"30-39%",fact_orders[[#This Row],[Discount%]]&lt;0.5,"40-49%",TRUE,"50%+")</f>
        <v>10-19%</v>
      </c>
    </row>
    <row r="3381" spans="1:25" hidden="1" x14ac:dyDescent="0.3">
      <c r="A3381" t="s">
        <v>6797</v>
      </c>
      <c r="B3381" t="s">
        <v>3369</v>
      </c>
      <c r="C3381" t="s">
        <v>3193</v>
      </c>
      <c r="D3381" s="2">
        <v>44437</v>
      </c>
      <c r="E3381">
        <v>1077</v>
      </c>
      <c r="F3381" s="4">
        <v>0.33</v>
      </c>
      <c r="G3381" t="s">
        <v>2779</v>
      </c>
      <c r="H3381" t="s">
        <v>911</v>
      </c>
      <c r="I3381" t="s">
        <v>1864</v>
      </c>
      <c r="J3381" t="s">
        <v>2812</v>
      </c>
      <c r="K3381" t="s">
        <v>3081</v>
      </c>
      <c r="L3381" t="s">
        <v>497</v>
      </c>
      <c r="M3381">
        <v>5</v>
      </c>
      <c r="N3381">
        <v>21</v>
      </c>
      <c r="O3381" t="s">
        <v>3368</v>
      </c>
      <c r="P3381" t="s">
        <v>3363</v>
      </c>
      <c r="Q3381" s="7">
        <f>fact_orders[[#This Row],[Original Price]]*(1-fact_orders[[#This Row],[Discount%]])</f>
        <v>721.58999999999992</v>
      </c>
      <c r="R3381">
        <f>fact_orders[[#This Row],[Original Price]]*fact_orders[[#This Row],[Discount%]]</f>
        <v>355.41</v>
      </c>
      <c r="S3381">
        <f>YEAR(fact_orders[[#This Row],[Date]])</f>
        <v>2021</v>
      </c>
      <c r="T3381">
        <f>MONTH(fact_orders[[#This Row],[Date]])</f>
        <v>8</v>
      </c>
      <c r="U3381" t="str">
        <f>TEXT(fact_orders[[#This Row],[Date]],"mmm-yyyy")</f>
        <v>Aug-2021</v>
      </c>
      <c r="V3381" t="str">
        <f>"Q"&amp;ROUNDUP(MONTH(fact_orders[[#This Row],[Date]])/3,0)</f>
        <v>Q3</v>
      </c>
      <c r="W3381" t="str" cm="1">
        <f t="array" ref="W3381">_xlfn.IFS(
fact_orders[[#This Row],[dim_customers.Customer Age]]&lt;=25,"18-25",
fact_orders[[#This Row],[dim_customers.Customer Age]]&lt;=35,"26-35",
fact_orders[[#This Row],[dim_customers.Customer Age]]&lt;=45,"36-45",
fact_orders[[#This Row],[dim_customers.Customer Age]]&lt;=55,"46-55",
TRUE,"56+"
)</f>
        <v>18-25</v>
      </c>
      <c r="X3381" t="str" cm="1">
        <f t="array" ref="X3381">_xlfn.IFS(fact_orders[[#This Row],[Original Price]]&lt;250,"Under 250", fact_orders[[#This Row],[Original Price]]&lt;500, "250-499",fact_orders[[#This Row],[Original Price]]&lt;1000,"500-999",fact_orders[[#This Row],[Original Price]]&lt;2000,"1000-1999",TRUE,"2000+")</f>
        <v>1000-1999</v>
      </c>
      <c r="Y3381" t="str" cm="1">
        <f t="array" ref="Y3381">_xlfn.IFS(fact_orders[[#This Row],[Discount%]]&lt;0.2,"10-19%",fact_orders[[#This Row],[Discount%]]&lt;0.3,"20-29%",fact_orders[[#This Row],[Discount%]]&lt;0.4,"30-39%",fact_orders[[#This Row],[Discount%]]&lt;0.5,"40-49%",TRUE,"50%+")</f>
        <v>30-39%</v>
      </c>
    </row>
    <row r="3382" spans="1:25" hidden="1" x14ac:dyDescent="0.3">
      <c r="A3382" t="s">
        <v>6798</v>
      </c>
      <c r="B3382" t="s">
        <v>3370</v>
      </c>
      <c r="C3382" t="s">
        <v>3193</v>
      </c>
      <c r="D3382" s="2">
        <v>44749</v>
      </c>
      <c r="E3382">
        <v>1473</v>
      </c>
      <c r="F3382" s="4">
        <v>0.42</v>
      </c>
      <c r="G3382" t="s">
        <v>2779</v>
      </c>
      <c r="H3382" t="s">
        <v>911</v>
      </c>
      <c r="I3382" t="s">
        <v>1864</v>
      </c>
      <c r="J3382" t="s">
        <v>2812</v>
      </c>
      <c r="K3382" t="s">
        <v>3081</v>
      </c>
      <c r="L3382" t="s">
        <v>497</v>
      </c>
      <c r="M3382">
        <v>5</v>
      </c>
      <c r="N3382">
        <v>22</v>
      </c>
      <c r="O3382" t="s">
        <v>3368</v>
      </c>
      <c r="P3382" t="s">
        <v>3363</v>
      </c>
      <c r="Q3382" s="7">
        <f>fact_orders[[#This Row],[Original Price]]*(1-fact_orders[[#This Row],[Discount%]])</f>
        <v>854.34000000000015</v>
      </c>
      <c r="R3382">
        <f>fact_orders[[#This Row],[Original Price]]*fact_orders[[#This Row],[Discount%]]</f>
        <v>618.66</v>
      </c>
      <c r="S3382">
        <f>YEAR(fact_orders[[#This Row],[Date]])</f>
        <v>2022</v>
      </c>
      <c r="T3382">
        <f>MONTH(fact_orders[[#This Row],[Date]])</f>
        <v>7</v>
      </c>
      <c r="U3382" t="str">
        <f>TEXT(fact_orders[[#This Row],[Date]],"mmm-yyyy")</f>
        <v>Jul-2022</v>
      </c>
      <c r="V3382" t="str">
        <f>"Q"&amp;ROUNDUP(MONTH(fact_orders[[#This Row],[Date]])/3,0)</f>
        <v>Q3</v>
      </c>
      <c r="W3382" t="str" cm="1">
        <f t="array" ref="W3382">_xlfn.IFS(
fact_orders[[#This Row],[dim_customers.Customer Age]]&lt;=25,"18-25",
fact_orders[[#This Row],[dim_customers.Customer Age]]&lt;=35,"26-35",
fact_orders[[#This Row],[dim_customers.Customer Age]]&lt;=45,"36-45",
fact_orders[[#This Row],[dim_customers.Customer Age]]&lt;=55,"46-55",
TRUE,"56+"
)</f>
        <v>18-25</v>
      </c>
      <c r="X3382" t="str" cm="1">
        <f t="array" ref="X3382">_xlfn.IFS(fact_orders[[#This Row],[Original Price]]&lt;250,"Under 250", fact_orders[[#This Row],[Original Price]]&lt;500, "250-499",fact_orders[[#This Row],[Original Price]]&lt;1000,"500-999",fact_orders[[#This Row],[Original Price]]&lt;2000,"1000-1999",TRUE,"2000+")</f>
        <v>1000-1999</v>
      </c>
      <c r="Y3382" t="str" cm="1">
        <f t="array" ref="Y3382">_xlfn.IFS(fact_orders[[#This Row],[Discount%]]&lt;0.2,"10-19%",fact_orders[[#This Row],[Discount%]]&lt;0.3,"20-29%",fact_orders[[#This Row],[Discount%]]&lt;0.4,"30-39%",fact_orders[[#This Row],[Discount%]]&lt;0.5,"40-49%",TRUE,"50%+")</f>
        <v>40-49%</v>
      </c>
    </row>
    <row r="3383" spans="1:25" hidden="1" x14ac:dyDescent="0.3">
      <c r="A3383" t="s">
        <v>6799</v>
      </c>
      <c r="B3383" t="s">
        <v>3371</v>
      </c>
      <c r="C3383" t="s">
        <v>3193</v>
      </c>
      <c r="D3383" s="2">
        <v>44913</v>
      </c>
      <c r="E3383">
        <v>957</v>
      </c>
      <c r="F3383" s="4">
        <v>0.42</v>
      </c>
      <c r="G3383" t="s">
        <v>2779</v>
      </c>
      <c r="H3383" t="s">
        <v>911</v>
      </c>
      <c r="I3383" t="s">
        <v>1864</v>
      </c>
      <c r="J3383" t="s">
        <v>2812</v>
      </c>
      <c r="K3383" t="s">
        <v>3081</v>
      </c>
      <c r="L3383" t="s">
        <v>497</v>
      </c>
      <c r="M3383">
        <v>5</v>
      </c>
      <c r="N3383">
        <v>23</v>
      </c>
      <c r="O3383" t="s">
        <v>3368</v>
      </c>
      <c r="P3383" t="s">
        <v>3363</v>
      </c>
      <c r="Q3383" s="7">
        <f>fact_orders[[#This Row],[Original Price]]*(1-fact_orders[[#This Row],[Discount%]])</f>
        <v>555.06000000000006</v>
      </c>
      <c r="R3383">
        <f>fact_orders[[#This Row],[Original Price]]*fact_orders[[#This Row],[Discount%]]</f>
        <v>401.94</v>
      </c>
      <c r="S3383">
        <f>YEAR(fact_orders[[#This Row],[Date]])</f>
        <v>2022</v>
      </c>
      <c r="T3383">
        <f>MONTH(fact_orders[[#This Row],[Date]])</f>
        <v>12</v>
      </c>
      <c r="U3383" t="str">
        <f>TEXT(fact_orders[[#This Row],[Date]],"mmm-yyyy")</f>
        <v>Dec-2022</v>
      </c>
      <c r="V3383" t="str">
        <f>"Q"&amp;ROUNDUP(MONTH(fact_orders[[#This Row],[Date]])/3,0)</f>
        <v>Q4</v>
      </c>
      <c r="W3383" t="str" cm="1">
        <f t="array" ref="W3383">_xlfn.IFS(
fact_orders[[#This Row],[dim_customers.Customer Age]]&lt;=25,"18-25",
fact_orders[[#This Row],[dim_customers.Customer Age]]&lt;=35,"26-35",
fact_orders[[#This Row],[dim_customers.Customer Age]]&lt;=45,"36-45",
fact_orders[[#This Row],[dim_customers.Customer Age]]&lt;=55,"46-55",
TRUE,"56+"
)</f>
        <v>18-25</v>
      </c>
      <c r="X3383" t="str" cm="1">
        <f t="array" ref="X3383">_xlfn.IFS(fact_orders[[#This Row],[Original Price]]&lt;250,"Under 250", fact_orders[[#This Row],[Original Price]]&lt;500, "250-499",fact_orders[[#This Row],[Original Price]]&lt;1000,"500-999",fact_orders[[#This Row],[Original Price]]&lt;2000,"1000-1999",TRUE,"2000+")</f>
        <v>500-999</v>
      </c>
      <c r="Y3383" t="str" cm="1">
        <f t="array" ref="Y3383">_xlfn.IFS(fact_orders[[#This Row],[Discount%]]&lt;0.2,"10-19%",fact_orders[[#This Row],[Discount%]]&lt;0.3,"20-29%",fact_orders[[#This Row],[Discount%]]&lt;0.4,"30-39%",fact_orders[[#This Row],[Discount%]]&lt;0.5,"40-49%",TRUE,"50%+")</f>
        <v>40-49%</v>
      </c>
    </row>
    <row r="3384" spans="1:25" hidden="1" x14ac:dyDescent="0.3">
      <c r="A3384" t="s">
        <v>6800</v>
      </c>
      <c r="B3384" t="s">
        <v>3372</v>
      </c>
      <c r="C3384" t="s">
        <v>3194</v>
      </c>
      <c r="D3384" s="2">
        <v>44382</v>
      </c>
      <c r="E3384">
        <v>1032</v>
      </c>
      <c r="F3384" s="4">
        <v>0.39</v>
      </c>
      <c r="G3384" t="s">
        <v>2779</v>
      </c>
      <c r="H3384" t="s">
        <v>911</v>
      </c>
      <c r="I3384" t="s">
        <v>1864</v>
      </c>
      <c r="J3384" t="s">
        <v>2812</v>
      </c>
      <c r="K3384" t="s">
        <v>3081</v>
      </c>
      <c r="L3384" t="s">
        <v>27</v>
      </c>
      <c r="M3384">
        <v>4</v>
      </c>
      <c r="N3384">
        <v>18</v>
      </c>
      <c r="O3384" t="s">
        <v>3373</v>
      </c>
      <c r="P3384" t="s">
        <v>3363</v>
      </c>
      <c r="Q3384" s="7">
        <f>fact_orders[[#This Row],[Original Price]]*(1-fact_orders[[#This Row],[Discount%]])</f>
        <v>629.52</v>
      </c>
      <c r="R3384">
        <f>fact_orders[[#This Row],[Original Price]]*fact_orders[[#This Row],[Discount%]]</f>
        <v>402.48</v>
      </c>
      <c r="S3384">
        <f>YEAR(fact_orders[[#This Row],[Date]])</f>
        <v>2021</v>
      </c>
      <c r="T3384">
        <f>MONTH(fact_orders[[#This Row],[Date]])</f>
        <v>7</v>
      </c>
      <c r="U3384" t="str">
        <f>TEXT(fact_orders[[#This Row],[Date]],"mmm-yyyy")</f>
        <v>Jul-2021</v>
      </c>
      <c r="V3384" t="str">
        <f>"Q"&amp;ROUNDUP(MONTH(fact_orders[[#This Row],[Date]])/3,0)</f>
        <v>Q3</v>
      </c>
      <c r="W3384" t="str" cm="1">
        <f t="array" ref="W3384">_xlfn.IFS(
fact_orders[[#This Row],[dim_customers.Customer Age]]&lt;=25,"18-25",
fact_orders[[#This Row],[dim_customers.Customer Age]]&lt;=35,"26-35",
fact_orders[[#This Row],[dim_customers.Customer Age]]&lt;=45,"36-45",
fact_orders[[#This Row],[dim_customers.Customer Age]]&lt;=55,"46-55",
TRUE,"56+"
)</f>
        <v>18-25</v>
      </c>
      <c r="X3384" t="str" cm="1">
        <f t="array" ref="X3384">_xlfn.IFS(fact_orders[[#This Row],[Original Price]]&lt;250,"Under 250", fact_orders[[#This Row],[Original Price]]&lt;500, "250-499",fact_orders[[#This Row],[Original Price]]&lt;1000,"500-999",fact_orders[[#This Row],[Original Price]]&lt;2000,"1000-1999",TRUE,"2000+")</f>
        <v>1000-1999</v>
      </c>
      <c r="Y3384" t="str" cm="1">
        <f t="array" ref="Y3384">_xlfn.IFS(fact_orders[[#This Row],[Discount%]]&lt;0.2,"10-19%",fact_orders[[#This Row],[Discount%]]&lt;0.3,"20-29%",fact_orders[[#This Row],[Discount%]]&lt;0.4,"30-39%",fact_orders[[#This Row],[Discount%]]&lt;0.5,"40-49%",TRUE,"50%+")</f>
        <v>30-39%</v>
      </c>
    </row>
    <row r="3385" spans="1:25" hidden="1" x14ac:dyDescent="0.3">
      <c r="A3385" t="s">
        <v>6801</v>
      </c>
      <c r="B3385" t="s">
        <v>3374</v>
      </c>
      <c r="C3385" t="s">
        <v>3195</v>
      </c>
      <c r="D3385" s="2">
        <v>44456</v>
      </c>
      <c r="E3385">
        <v>895</v>
      </c>
      <c r="F3385" s="4">
        <v>0.39</v>
      </c>
      <c r="G3385" t="s">
        <v>2779</v>
      </c>
      <c r="H3385" t="s">
        <v>911</v>
      </c>
      <c r="I3385" t="s">
        <v>1929</v>
      </c>
      <c r="J3385" t="s">
        <v>1003</v>
      </c>
      <c r="K3385" t="s">
        <v>3081</v>
      </c>
      <c r="L3385" t="s">
        <v>27</v>
      </c>
      <c r="M3385">
        <v>3</v>
      </c>
      <c r="N3385">
        <v>18</v>
      </c>
      <c r="O3385" t="s">
        <v>3373</v>
      </c>
      <c r="P3385" t="s">
        <v>3363</v>
      </c>
      <c r="Q3385" s="7">
        <f>fact_orders[[#This Row],[Original Price]]*(1-fact_orders[[#This Row],[Discount%]])</f>
        <v>545.94999999999993</v>
      </c>
      <c r="R3385">
        <f>fact_orders[[#This Row],[Original Price]]*fact_orders[[#This Row],[Discount%]]</f>
        <v>349.05</v>
      </c>
      <c r="S3385">
        <f>YEAR(fact_orders[[#This Row],[Date]])</f>
        <v>2021</v>
      </c>
      <c r="T3385">
        <f>MONTH(fact_orders[[#This Row],[Date]])</f>
        <v>9</v>
      </c>
      <c r="U3385" t="str">
        <f>TEXT(fact_orders[[#This Row],[Date]],"mmm-yyyy")</f>
        <v>Sep-2021</v>
      </c>
      <c r="V3385" t="str">
        <f>"Q"&amp;ROUNDUP(MONTH(fact_orders[[#This Row],[Date]])/3,0)</f>
        <v>Q3</v>
      </c>
      <c r="W3385" t="str" cm="1">
        <f t="array" ref="W3385">_xlfn.IFS(
fact_orders[[#This Row],[dim_customers.Customer Age]]&lt;=25,"18-25",
fact_orders[[#This Row],[dim_customers.Customer Age]]&lt;=35,"26-35",
fact_orders[[#This Row],[dim_customers.Customer Age]]&lt;=45,"36-45",
fact_orders[[#This Row],[dim_customers.Customer Age]]&lt;=55,"46-55",
TRUE,"56+"
)</f>
        <v>18-25</v>
      </c>
      <c r="X3385" t="str" cm="1">
        <f t="array" ref="X3385">_xlfn.IFS(fact_orders[[#This Row],[Original Price]]&lt;250,"Under 250", fact_orders[[#This Row],[Original Price]]&lt;500, "250-499",fact_orders[[#This Row],[Original Price]]&lt;1000,"500-999",fact_orders[[#This Row],[Original Price]]&lt;2000,"1000-1999",TRUE,"2000+")</f>
        <v>500-999</v>
      </c>
      <c r="Y3385" t="str" cm="1">
        <f t="array" ref="Y3385">_xlfn.IFS(fact_orders[[#This Row],[Discount%]]&lt;0.2,"10-19%",fact_orders[[#This Row],[Discount%]]&lt;0.3,"20-29%",fact_orders[[#This Row],[Discount%]]&lt;0.4,"30-39%",fact_orders[[#This Row],[Discount%]]&lt;0.5,"40-49%",TRUE,"50%+")</f>
        <v>30-39%</v>
      </c>
    </row>
    <row r="3386" spans="1:25" hidden="1" x14ac:dyDescent="0.3">
      <c r="A3386" t="s">
        <v>6802</v>
      </c>
      <c r="B3386" t="s">
        <v>3375</v>
      </c>
      <c r="C3386" t="s">
        <v>3196</v>
      </c>
      <c r="D3386" s="2">
        <v>44834</v>
      </c>
      <c r="E3386">
        <v>1593</v>
      </c>
      <c r="F3386" s="4">
        <v>0.39</v>
      </c>
      <c r="G3386" t="s">
        <v>2779</v>
      </c>
      <c r="H3386" t="s">
        <v>911</v>
      </c>
      <c r="I3386" t="s">
        <v>1929</v>
      </c>
      <c r="J3386" t="s">
        <v>1003</v>
      </c>
      <c r="K3386" t="s">
        <v>3081</v>
      </c>
      <c r="L3386" t="s">
        <v>27</v>
      </c>
      <c r="M3386">
        <v>5</v>
      </c>
      <c r="N3386">
        <v>18</v>
      </c>
      <c r="O3386" t="s">
        <v>3373</v>
      </c>
      <c r="P3386" t="s">
        <v>3363</v>
      </c>
      <c r="Q3386" s="7">
        <f>fact_orders[[#This Row],[Original Price]]*(1-fact_orders[[#This Row],[Discount%]])</f>
        <v>971.73</v>
      </c>
      <c r="R3386">
        <f>fact_orders[[#This Row],[Original Price]]*fact_orders[[#This Row],[Discount%]]</f>
        <v>621.27</v>
      </c>
      <c r="S3386">
        <f>YEAR(fact_orders[[#This Row],[Date]])</f>
        <v>2022</v>
      </c>
      <c r="T3386">
        <f>MONTH(fact_orders[[#This Row],[Date]])</f>
        <v>9</v>
      </c>
      <c r="U3386" t="str">
        <f>TEXT(fact_orders[[#This Row],[Date]],"mmm-yyyy")</f>
        <v>Sep-2022</v>
      </c>
      <c r="V3386" t="str">
        <f>"Q"&amp;ROUNDUP(MONTH(fact_orders[[#This Row],[Date]])/3,0)</f>
        <v>Q3</v>
      </c>
      <c r="W3386" t="str" cm="1">
        <f t="array" ref="W3386">_xlfn.IFS(
fact_orders[[#This Row],[dim_customers.Customer Age]]&lt;=25,"18-25",
fact_orders[[#This Row],[dim_customers.Customer Age]]&lt;=35,"26-35",
fact_orders[[#This Row],[dim_customers.Customer Age]]&lt;=45,"36-45",
fact_orders[[#This Row],[dim_customers.Customer Age]]&lt;=55,"46-55",
TRUE,"56+"
)</f>
        <v>18-25</v>
      </c>
      <c r="X3386" t="str" cm="1">
        <f t="array" ref="X3386">_xlfn.IFS(fact_orders[[#This Row],[Original Price]]&lt;250,"Under 250", fact_orders[[#This Row],[Original Price]]&lt;500, "250-499",fact_orders[[#This Row],[Original Price]]&lt;1000,"500-999",fact_orders[[#This Row],[Original Price]]&lt;2000,"1000-1999",TRUE,"2000+")</f>
        <v>1000-1999</v>
      </c>
      <c r="Y3386" t="str" cm="1">
        <f t="array" ref="Y3386">_xlfn.IFS(fact_orders[[#This Row],[Discount%]]&lt;0.2,"10-19%",fact_orders[[#This Row],[Discount%]]&lt;0.3,"20-29%",fact_orders[[#This Row],[Discount%]]&lt;0.4,"30-39%",fact_orders[[#This Row],[Discount%]]&lt;0.5,"40-49%",TRUE,"50%+")</f>
        <v>30-39%</v>
      </c>
    </row>
    <row r="3387" spans="1:25" hidden="1" x14ac:dyDescent="0.3">
      <c r="A3387" t="s">
        <v>6803</v>
      </c>
      <c r="B3387" t="s">
        <v>3376</v>
      </c>
      <c r="C3387" t="s">
        <v>3197</v>
      </c>
      <c r="D3387" s="2">
        <v>44544</v>
      </c>
      <c r="E3387">
        <v>1912</v>
      </c>
      <c r="F3387" s="4">
        <v>0.39</v>
      </c>
      <c r="G3387" t="s">
        <v>2779</v>
      </c>
      <c r="H3387" t="s">
        <v>911</v>
      </c>
      <c r="I3387" t="s">
        <v>1929</v>
      </c>
      <c r="J3387" t="s">
        <v>1003</v>
      </c>
      <c r="K3387" t="s">
        <v>3081</v>
      </c>
      <c r="L3387" t="s">
        <v>237</v>
      </c>
      <c r="M3387">
        <v>4</v>
      </c>
      <c r="N3387">
        <v>18</v>
      </c>
      <c r="O3387" t="s">
        <v>3373</v>
      </c>
      <c r="P3387" t="s">
        <v>3363</v>
      </c>
      <c r="Q3387" s="7">
        <f>fact_orders[[#This Row],[Original Price]]*(1-fact_orders[[#This Row],[Discount%]])</f>
        <v>1166.32</v>
      </c>
      <c r="R3387">
        <f>fact_orders[[#This Row],[Original Price]]*fact_orders[[#This Row],[Discount%]]</f>
        <v>745.68000000000006</v>
      </c>
      <c r="S3387">
        <f>YEAR(fact_orders[[#This Row],[Date]])</f>
        <v>2021</v>
      </c>
      <c r="T3387">
        <f>MONTH(fact_orders[[#This Row],[Date]])</f>
        <v>12</v>
      </c>
      <c r="U3387" t="str">
        <f>TEXT(fact_orders[[#This Row],[Date]],"mmm-yyyy")</f>
        <v>Dec-2021</v>
      </c>
      <c r="V3387" t="str">
        <f>"Q"&amp;ROUNDUP(MONTH(fact_orders[[#This Row],[Date]])/3,0)</f>
        <v>Q4</v>
      </c>
      <c r="W3387" t="str" cm="1">
        <f t="array" ref="W3387">_xlfn.IFS(
fact_orders[[#This Row],[dim_customers.Customer Age]]&lt;=25,"18-25",
fact_orders[[#This Row],[dim_customers.Customer Age]]&lt;=35,"26-35",
fact_orders[[#This Row],[dim_customers.Customer Age]]&lt;=45,"36-45",
fact_orders[[#This Row],[dim_customers.Customer Age]]&lt;=55,"46-55",
TRUE,"56+"
)</f>
        <v>18-25</v>
      </c>
      <c r="X3387" t="str" cm="1">
        <f t="array" ref="X3387">_xlfn.IFS(fact_orders[[#This Row],[Original Price]]&lt;250,"Under 250", fact_orders[[#This Row],[Original Price]]&lt;500, "250-499",fact_orders[[#This Row],[Original Price]]&lt;1000,"500-999",fact_orders[[#This Row],[Original Price]]&lt;2000,"1000-1999",TRUE,"2000+")</f>
        <v>1000-1999</v>
      </c>
      <c r="Y3387" t="str" cm="1">
        <f t="array" ref="Y3387">_xlfn.IFS(fact_orders[[#This Row],[Discount%]]&lt;0.2,"10-19%",fact_orders[[#This Row],[Discount%]]&lt;0.3,"20-29%",fact_orders[[#This Row],[Discount%]]&lt;0.4,"30-39%",fact_orders[[#This Row],[Discount%]]&lt;0.5,"40-49%",TRUE,"50%+")</f>
        <v>30-39%</v>
      </c>
    </row>
    <row r="3388" spans="1:25" hidden="1" x14ac:dyDescent="0.3">
      <c r="A3388" t="s">
        <v>6804</v>
      </c>
      <c r="B3388" t="s">
        <v>3377</v>
      </c>
      <c r="C3388" t="s">
        <v>3198</v>
      </c>
      <c r="D3388" s="2">
        <v>44956</v>
      </c>
      <c r="E3388">
        <v>1358</v>
      </c>
      <c r="F3388" s="4">
        <v>0.3</v>
      </c>
      <c r="G3388" t="s">
        <v>2779</v>
      </c>
      <c r="H3388" t="s">
        <v>911</v>
      </c>
      <c r="I3388" t="s">
        <v>1929</v>
      </c>
      <c r="J3388" t="s">
        <v>1003</v>
      </c>
      <c r="K3388" t="s">
        <v>3081</v>
      </c>
      <c r="L3388" t="s">
        <v>237</v>
      </c>
      <c r="M3388">
        <v>3</v>
      </c>
      <c r="N3388">
        <v>18</v>
      </c>
      <c r="O3388" t="s">
        <v>3373</v>
      </c>
      <c r="P3388" t="s">
        <v>3363</v>
      </c>
      <c r="Q3388" s="7">
        <f>fact_orders[[#This Row],[Original Price]]*(1-fact_orders[[#This Row],[Discount%]])</f>
        <v>950.59999999999991</v>
      </c>
      <c r="R3388">
        <f>fact_orders[[#This Row],[Original Price]]*fact_orders[[#This Row],[Discount%]]</f>
        <v>407.4</v>
      </c>
      <c r="S3388">
        <f>YEAR(fact_orders[[#This Row],[Date]])</f>
        <v>2023</v>
      </c>
      <c r="T3388">
        <f>MONTH(fact_orders[[#This Row],[Date]])</f>
        <v>1</v>
      </c>
      <c r="U3388" t="str">
        <f>TEXT(fact_orders[[#This Row],[Date]],"mmm-yyyy")</f>
        <v>Jan-2023</v>
      </c>
      <c r="V3388" t="str">
        <f>"Q"&amp;ROUNDUP(MONTH(fact_orders[[#This Row],[Date]])/3,0)</f>
        <v>Q1</v>
      </c>
      <c r="W3388" t="str" cm="1">
        <f t="array" ref="W3388">_xlfn.IFS(
fact_orders[[#This Row],[dim_customers.Customer Age]]&lt;=25,"18-25",
fact_orders[[#This Row],[dim_customers.Customer Age]]&lt;=35,"26-35",
fact_orders[[#This Row],[dim_customers.Customer Age]]&lt;=45,"36-45",
fact_orders[[#This Row],[dim_customers.Customer Age]]&lt;=55,"46-55",
TRUE,"56+"
)</f>
        <v>18-25</v>
      </c>
      <c r="X3388" t="str" cm="1">
        <f t="array" ref="X3388">_xlfn.IFS(fact_orders[[#This Row],[Original Price]]&lt;250,"Under 250", fact_orders[[#This Row],[Original Price]]&lt;500, "250-499",fact_orders[[#This Row],[Original Price]]&lt;1000,"500-999",fact_orders[[#This Row],[Original Price]]&lt;2000,"1000-1999",TRUE,"2000+")</f>
        <v>1000-1999</v>
      </c>
      <c r="Y3388" t="str" cm="1">
        <f t="array" ref="Y3388">_xlfn.IFS(fact_orders[[#This Row],[Discount%]]&lt;0.2,"10-19%",fact_orders[[#This Row],[Discount%]]&lt;0.3,"20-29%",fact_orders[[#This Row],[Discount%]]&lt;0.4,"30-39%",fact_orders[[#This Row],[Discount%]]&lt;0.5,"40-49%",TRUE,"50%+")</f>
        <v>30-39%</v>
      </c>
    </row>
    <row r="3389" spans="1:25" hidden="1" x14ac:dyDescent="0.3">
      <c r="A3389" t="s">
        <v>6805</v>
      </c>
      <c r="B3389" t="s">
        <v>3378</v>
      </c>
      <c r="C3389" t="s">
        <v>3199</v>
      </c>
      <c r="D3389" s="2">
        <v>44886</v>
      </c>
      <c r="E3389">
        <v>1968</v>
      </c>
      <c r="F3389" s="4">
        <v>0.3</v>
      </c>
      <c r="G3389" t="s">
        <v>2779</v>
      </c>
      <c r="H3389" t="s">
        <v>911</v>
      </c>
      <c r="I3389" t="s">
        <v>1929</v>
      </c>
      <c r="J3389" t="s">
        <v>1003</v>
      </c>
      <c r="K3389" t="s">
        <v>3081</v>
      </c>
      <c r="L3389" t="s">
        <v>237</v>
      </c>
      <c r="M3389">
        <v>5</v>
      </c>
      <c r="N3389">
        <v>18</v>
      </c>
      <c r="O3389" t="s">
        <v>3373</v>
      </c>
      <c r="P3389" t="s">
        <v>3363</v>
      </c>
      <c r="Q3389" s="7">
        <f>fact_orders[[#This Row],[Original Price]]*(1-fact_orders[[#This Row],[Discount%]])</f>
        <v>1377.6</v>
      </c>
      <c r="R3389">
        <f>fact_orders[[#This Row],[Original Price]]*fact_orders[[#This Row],[Discount%]]</f>
        <v>590.4</v>
      </c>
      <c r="S3389">
        <f>YEAR(fact_orders[[#This Row],[Date]])</f>
        <v>2022</v>
      </c>
      <c r="T3389">
        <f>MONTH(fact_orders[[#This Row],[Date]])</f>
        <v>11</v>
      </c>
      <c r="U3389" t="str">
        <f>TEXT(fact_orders[[#This Row],[Date]],"mmm-yyyy")</f>
        <v>Nov-2022</v>
      </c>
      <c r="V3389" t="str">
        <f>"Q"&amp;ROUNDUP(MONTH(fact_orders[[#This Row],[Date]])/3,0)</f>
        <v>Q4</v>
      </c>
      <c r="W3389" t="str" cm="1">
        <f t="array" ref="W3389">_xlfn.IFS(
fact_orders[[#This Row],[dim_customers.Customer Age]]&lt;=25,"18-25",
fact_orders[[#This Row],[dim_customers.Customer Age]]&lt;=35,"26-35",
fact_orders[[#This Row],[dim_customers.Customer Age]]&lt;=45,"36-45",
fact_orders[[#This Row],[dim_customers.Customer Age]]&lt;=55,"46-55",
TRUE,"56+"
)</f>
        <v>18-25</v>
      </c>
      <c r="X3389" t="str" cm="1">
        <f t="array" ref="X3389">_xlfn.IFS(fact_orders[[#This Row],[Original Price]]&lt;250,"Under 250", fact_orders[[#This Row],[Original Price]]&lt;500, "250-499",fact_orders[[#This Row],[Original Price]]&lt;1000,"500-999",fact_orders[[#This Row],[Original Price]]&lt;2000,"1000-1999",TRUE,"2000+")</f>
        <v>1000-1999</v>
      </c>
      <c r="Y3389" t="str" cm="1">
        <f t="array" ref="Y3389">_xlfn.IFS(fact_orders[[#This Row],[Discount%]]&lt;0.2,"10-19%",fact_orders[[#This Row],[Discount%]]&lt;0.3,"20-29%",fact_orders[[#This Row],[Discount%]]&lt;0.4,"30-39%",fact_orders[[#This Row],[Discount%]]&lt;0.5,"40-49%",TRUE,"50%+")</f>
        <v>30-39%</v>
      </c>
    </row>
    <row r="3390" spans="1:25" hidden="1" x14ac:dyDescent="0.3">
      <c r="A3390" t="s">
        <v>6806</v>
      </c>
      <c r="B3390" t="s">
        <v>3379</v>
      </c>
      <c r="C3390" t="s">
        <v>3200</v>
      </c>
      <c r="D3390" s="2">
        <v>44706</v>
      </c>
      <c r="E3390">
        <v>939</v>
      </c>
      <c r="F3390" s="4">
        <v>0.3</v>
      </c>
      <c r="G3390" t="s">
        <v>2779</v>
      </c>
      <c r="H3390" t="s">
        <v>911</v>
      </c>
      <c r="I3390" t="s">
        <v>1929</v>
      </c>
      <c r="J3390" t="s">
        <v>1003</v>
      </c>
      <c r="K3390" t="s">
        <v>3081</v>
      </c>
      <c r="L3390" t="s">
        <v>237</v>
      </c>
      <c r="M3390">
        <v>5</v>
      </c>
      <c r="N3390">
        <v>23</v>
      </c>
      <c r="O3390" t="s">
        <v>3380</v>
      </c>
      <c r="P3390" t="s">
        <v>3381</v>
      </c>
      <c r="Q3390" s="7">
        <f>fact_orders[[#This Row],[Original Price]]*(1-fact_orders[[#This Row],[Discount%]])</f>
        <v>657.3</v>
      </c>
      <c r="R3390">
        <f>fact_orders[[#This Row],[Original Price]]*fact_orders[[#This Row],[Discount%]]</f>
        <v>281.7</v>
      </c>
      <c r="S3390">
        <f>YEAR(fact_orders[[#This Row],[Date]])</f>
        <v>2022</v>
      </c>
      <c r="T3390">
        <f>MONTH(fact_orders[[#This Row],[Date]])</f>
        <v>5</v>
      </c>
      <c r="U3390" t="str">
        <f>TEXT(fact_orders[[#This Row],[Date]],"mmm-yyyy")</f>
        <v>May-2022</v>
      </c>
      <c r="V3390" t="str">
        <f>"Q"&amp;ROUNDUP(MONTH(fact_orders[[#This Row],[Date]])/3,0)</f>
        <v>Q2</v>
      </c>
      <c r="W3390" t="str" cm="1">
        <f t="array" ref="W3390">_xlfn.IFS(
fact_orders[[#This Row],[dim_customers.Customer Age]]&lt;=25,"18-25",
fact_orders[[#This Row],[dim_customers.Customer Age]]&lt;=35,"26-35",
fact_orders[[#This Row],[dim_customers.Customer Age]]&lt;=45,"36-45",
fact_orders[[#This Row],[dim_customers.Customer Age]]&lt;=55,"46-55",
TRUE,"56+"
)</f>
        <v>18-25</v>
      </c>
      <c r="X3390" t="str" cm="1">
        <f t="array" ref="X3390">_xlfn.IFS(fact_orders[[#This Row],[Original Price]]&lt;250,"Under 250", fact_orders[[#This Row],[Original Price]]&lt;500, "250-499",fact_orders[[#This Row],[Original Price]]&lt;1000,"500-999",fact_orders[[#This Row],[Original Price]]&lt;2000,"1000-1999",TRUE,"2000+")</f>
        <v>500-999</v>
      </c>
      <c r="Y3390" t="str" cm="1">
        <f t="array" ref="Y3390">_xlfn.IFS(fact_orders[[#This Row],[Discount%]]&lt;0.2,"10-19%",fact_orders[[#This Row],[Discount%]]&lt;0.3,"20-29%",fact_orders[[#This Row],[Discount%]]&lt;0.4,"30-39%",fact_orders[[#This Row],[Discount%]]&lt;0.5,"40-49%",TRUE,"50%+")</f>
        <v>30-39%</v>
      </c>
    </row>
    <row r="3391" spans="1:25" hidden="1" x14ac:dyDescent="0.3">
      <c r="A3391" t="s">
        <v>6807</v>
      </c>
      <c r="B3391" t="s">
        <v>3382</v>
      </c>
      <c r="C3391" t="s">
        <v>3201</v>
      </c>
      <c r="D3391" s="2">
        <v>44894</v>
      </c>
      <c r="E3391">
        <v>1365</v>
      </c>
      <c r="F3391" s="4">
        <v>0.25</v>
      </c>
      <c r="G3391" t="s">
        <v>2779</v>
      </c>
      <c r="H3391" t="s">
        <v>911</v>
      </c>
      <c r="I3391" t="s">
        <v>1929</v>
      </c>
      <c r="J3391" t="s">
        <v>1003</v>
      </c>
      <c r="K3391" t="s">
        <v>3081</v>
      </c>
      <c r="L3391" t="s">
        <v>237</v>
      </c>
      <c r="M3391">
        <v>4</v>
      </c>
      <c r="N3391">
        <v>24</v>
      </c>
      <c r="O3391" t="s">
        <v>3380</v>
      </c>
      <c r="P3391" t="s">
        <v>3381</v>
      </c>
      <c r="Q3391" s="7">
        <f>fact_orders[[#This Row],[Original Price]]*(1-fact_orders[[#This Row],[Discount%]])</f>
        <v>1023.75</v>
      </c>
      <c r="R3391">
        <f>fact_orders[[#This Row],[Original Price]]*fact_orders[[#This Row],[Discount%]]</f>
        <v>341.25</v>
      </c>
      <c r="S3391">
        <f>YEAR(fact_orders[[#This Row],[Date]])</f>
        <v>2022</v>
      </c>
      <c r="T3391">
        <f>MONTH(fact_orders[[#This Row],[Date]])</f>
        <v>11</v>
      </c>
      <c r="U3391" t="str">
        <f>TEXT(fact_orders[[#This Row],[Date]],"mmm-yyyy")</f>
        <v>Nov-2022</v>
      </c>
      <c r="V3391" t="str">
        <f>"Q"&amp;ROUNDUP(MONTH(fact_orders[[#This Row],[Date]])/3,0)</f>
        <v>Q4</v>
      </c>
      <c r="W3391" t="str" cm="1">
        <f t="array" ref="W3391">_xlfn.IFS(
fact_orders[[#This Row],[dim_customers.Customer Age]]&lt;=25,"18-25",
fact_orders[[#This Row],[dim_customers.Customer Age]]&lt;=35,"26-35",
fact_orders[[#This Row],[dim_customers.Customer Age]]&lt;=45,"36-45",
fact_orders[[#This Row],[dim_customers.Customer Age]]&lt;=55,"46-55",
TRUE,"56+"
)</f>
        <v>18-25</v>
      </c>
      <c r="X3391" t="str" cm="1">
        <f t="array" ref="X3391">_xlfn.IFS(fact_orders[[#This Row],[Original Price]]&lt;250,"Under 250", fact_orders[[#This Row],[Original Price]]&lt;500, "250-499",fact_orders[[#This Row],[Original Price]]&lt;1000,"500-999",fact_orders[[#This Row],[Original Price]]&lt;2000,"1000-1999",TRUE,"2000+")</f>
        <v>1000-1999</v>
      </c>
      <c r="Y3391" t="str" cm="1">
        <f t="array" ref="Y3391">_xlfn.IFS(fact_orders[[#This Row],[Discount%]]&lt;0.2,"10-19%",fact_orders[[#This Row],[Discount%]]&lt;0.3,"20-29%",fact_orders[[#This Row],[Discount%]]&lt;0.4,"30-39%",fact_orders[[#This Row],[Discount%]]&lt;0.5,"40-49%",TRUE,"50%+")</f>
        <v>20-29%</v>
      </c>
    </row>
    <row r="3392" spans="1:25" hidden="1" x14ac:dyDescent="0.3">
      <c r="A3392" t="s">
        <v>6808</v>
      </c>
      <c r="B3392" t="s">
        <v>3383</v>
      </c>
      <c r="C3392" t="s">
        <v>3202</v>
      </c>
      <c r="D3392" s="2">
        <v>44981</v>
      </c>
      <c r="E3392">
        <v>979</v>
      </c>
      <c r="F3392" s="4">
        <v>0.25</v>
      </c>
      <c r="G3392" t="s">
        <v>2779</v>
      </c>
      <c r="H3392" t="s">
        <v>911</v>
      </c>
      <c r="I3392" t="s">
        <v>1929</v>
      </c>
      <c r="J3392" t="s">
        <v>1003</v>
      </c>
      <c r="K3392" t="s">
        <v>3081</v>
      </c>
      <c r="L3392" t="s">
        <v>29</v>
      </c>
      <c r="M3392">
        <v>2</v>
      </c>
      <c r="N3392">
        <v>25</v>
      </c>
      <c r="O3392" t="s">
        <v>3380</v>
      </c>
      <c r="P3392" t="s">
        <v>3381</v>
      </c>
      <c r="Q3392" s="7">
        <f>fact_orders[[#This Row],[Original Price]]*(1-fact_orders[[#This Row],[Discount%]])</f>
        <v>734.25</v>
      </c>
      <c r="R3392">
        <f>fact_orders[[#This Row],[Original Price]]*fact_orders[[#This Row],[Discount%]]</f>
        <v>244.75</v>
      </c>
      <c r="S3392">
        <f>YEAR(fact_orders[[#This Row],[Date]])</f>
        <v>2023</v>
      </c>
      <c r="T3392">
        <f>MONTH(fact_orders[[#This Row],[Date]])</f>
        <v>2</v>
      </c>
      <c r="U3392" t="str">
        <f>TEXT(fact_orders[[#This Row],[Date]],"mmm-yyyy")</f>
        <v>Feb-2023</v>
      </c>
      <c r="V3392" t="str">
        <f>"Q"&amp;ROUNDUP(MONTH(fact_orders[[#This Row],[Date]])/3,0)</f>
        <v>Q1</v>
      </c>
      <c r="W3392" t="str" cm="1">
        <f t="array" ref="W3392">_xlfn.IFS(
fact_orders[[#This Row],[dim_customers.Customer Age]]&lt;=25,"18-25",
fact_orders[[#This Row],[dim_customers.Customer Age]]&lt;=35,"26-35",
fact_orders[[#This Row],[dim_customers.Customer Age]]&lt;=45,"36-45",
fact_orders[[#This Row],[dim_customers.Customer Age]]&lt;=55,"46-55",
TRUE,"56+"
)</f>
        <v>18-25</v>
      </c>
      <c r="X3392" t="str" cm="1">
        <f t="array" ref="X3392">_xlfn.IFS(fact_orders[[#This Row],[Original Price]]&lt;250,"Under 250", fact_orders[[#This Row],[Original Price]]&lt;500, "250-499",fact_orders[[#This Row],[Original Price]]&lt;1000,"500-999",fact_orders[[#This Row],[Original Price]]&lt;2000,"1000-1999",TRUE,"2000+")</f>
        <v>500-999</v>
      </c>
      <c r="Y3392" t="str" cm="1">
        <f t="array" ref="Y3392">_xlfn.IFS(fact_orders[[#This Row],[Discount%]]&lt;0.2,"10-19%",fact_orders[[#This Row],[Discount%]]&lt;0.3,"20-29%",fact_orders[[#This Row],[Discount%]]&lt;0.4,"30-39%",fact_orders[[#This Row],[Discount%]]&lt;0.5,"40-49%",TRUE,"50%+")</f>
        <v>20-29%</v>
      </c>
    </row>
    <row r="3393" spans="1:25" hidden="1" x14ac:dyDescent="0.3">
      <c r="A3393" t="s">
        <v>6809</v>
      </c>
      <c r="B3393" t="s">
        <v>3384</v>
      </c>
      <c r="C3393" t="s">
        <v>3203</v>
      </c>
      <c r="D3393" s="2">
        <v>44724</v>
      </c>
      <c r="E3393">
        <v>1105</v>
      </c>
      <c r="F3393" s="4">
        <v>0.3</v>
      </c>
      <c r="G3393" t="s">
        <v>2779</v>
      </c>
      <c r="H3393" t="s">
        <v>911</v>
      </c>
      <c r="I3393" t="s">
        <v>1929</v>
      </c>
      <c r="J3393" t="s">
        <v>1003</v>
      </c>
      <c r="K3393" t="s">
        <v>3081</v>
      </c>
      <c r="L3393" t="s">
        <v>29</v>
      </c>
      <c r="M3393">
        <v>3</v>
      </c>
      <c r="N3393">
        <v>26</v>
      </c>
      <c r="O3393" t="s">
        <v>3380</v>
      </c>
      <c r="P3393" t="s">
        <v>3381</v>
      </c>
      <c r="Q3393" s="7">
        <f>fact_orders[[#This Row],[Original Price]]*(1-fact_orders[[#This Row],[Discount%]])</f>
        <v>773.5</v>
      </c>
      <c r="R3393">
        <f>fact_orders[[#This Row],[Original Price]]*fact_orders[[#This Row],[Discount%]]</f>
        <v>331.5</v>
      </c>
      <c r="S3393">
        <f>YEAR(fact_orders[[#This Row],[Date]])</f>
        <v>2022</v>
      </c>
      <c r="T3393">
        <f>MONTH(fact_orders[[#This Row],[Date]])</f>
        <v>6</v>
      </c>
      <c r="U3393" t="str">
        <f>TEXT(fact_orders[[#This Row],[Date]],"mmm-yyyy")</f>
        <v>Jun-2022</v>
      </c>
      <c r="V3393" t="str">
        <f>"Q"&amp;ROUNDUP(MONTH(fact_orders[[#This Row],[Date]])/3,0)</f>
        <v>Q2</v>
      </c>
      <c r="W3393" t="str" cm="1">
        <f t="array" ref="W3393">_xlfn.IFS(
fact_orders[[#This Row],[dim_customers.Customer Age]]&lt;=25,"18-25",
fact_orders[[#This Row],[dim_customers.Customer Age]]&lt;=35,"26-35",
fact_orders[[#This Row],[dim_customers.Customer Age]]&lt;=45,"36-45",
fact_orders[[#This Row],[dim_customers.Customer Age]]&lt;=55,"46-55",
TRUE,"56+"
)</f>
        <v>26-35</v>
      </c>
      <c r="X3393" t="str" cm="1">
        <f t="array" ref="X3393">_xlfn.IFS(fact_orders[[#This Row],[Original Price]]&lt;250,"Under 250", fact_orders[[#This Row],[Original Price]]&lt;500, "250-499",fact_orders[[#This Row],[Original Price]]&lt;1000,"500-999",fact_orders[[#This Row],[Original Price]]&lt;2000,"1000-1999",TRUE,"2000+")</f>
        <v>1000-1999</v>
      </c>
      <c r="Y3393" t="str" cm="1">
        <f t="array" ref="Y3393">_xlfn.IFS(fact_orders[[#This Row],[Discount%]]&lt;0.2,"10-19%",fact_orders[[#This Row],[Discount%]]&lt;0.3,"20-29%",fact_orders[[#This Row],[Discount%]]&lt;0.4,"30-39%",fact_orders[[#This Row],[Discount%]]&lt;0.5,"40-49%",TRUE,"50%+")</f>
        <v>30-39%</v>
      </c>
    </row>
    <row r="3394" spans="1:25" hidden="1" x14ac:dyDescent="0.3">
      <c r="A3394" t="s">
        <v>6810</v>
      </c>
      <c r="B3394" t="s">
        <v>3385</v>
      </c>
      <c r="C3394" t="s">
        <v>3204</v>
      </c>
      <c r="D3394" s="2">
        <v>44222</v>
      </c>
      <c r="E3394">
        <v>828</v>
      </c>
      <c r="F3394" s="4">
        <v>0.3</v>
      </c>
      <c r="G3394" t="s">
        <v>2779</v>
      </c>
      <c r="H3394" t="s">
        <v>911</v>
      </c>
      <c r="I3394" t="s">
        <v>1929</v>
      </c>
      <c r="J3394" t="s">
        <v>1003</v>
      </c>
      <c r="K3394" t="s">
        <v>3081</v>
      </c>
      <c r="L3394" t="s">
        <v>29</v>
      </c>
      <c r="M3394">
        <v>4</v>
      </c>
      <c r="N3394">
        <v>27</v>
      </c>
      <c r="O3394" t="s">
        <v>3386</v>
      </c>
      <c r="P3394" t="s">
        <v>3381</v>
      </c>
      <c r="Q3394" s="7">
        <f>fact_orders[[#This Row],[Original Price]]*(1-fact_orders[[#This Row],[Discount%]])</f>
        <v>579.59999999999991</v>
      </c>
      <c r="R3394">
        <f>fact_orders[[#This Row],[Original Price]]*fact_orders[[#This Row],[Discount%]]</f>
        <v>248.39999999999998</v>
      </c>
      <c r="S3394">
        <f>YEAR(fact_orders[[#This Row],[Date]])</f>
        <v>2021</v>
      </c>
      <c r="T3394">
        <f>MONTH(fact_orders[[#This Row],[Date]])</f>
        <v>1</v>
      </c>
      <c r="U3394" t="str">
        <f>TEXT(fact_orders[[#This Row],[Date]],"mmm-yyyy")</f>
        <v>Jan-2021</v>
      </c>
      <c r="V3394" t="str">
        <f>"Q"&amp;ROUNDUP(MONTH(fact_orders[[#This Row],[Date]])/3,0)</f>
        <v>Q1</v>
      </c>
      <c r="W3394" t="str" cm="1">
        <f t="array" ref="W3394">_xlfn.IFS(
fact_orders[[#This Row],[dim_customers.Customer Age]]&lt;=25,"18-25",
fact_orders[[#This Row],[dim_customers.Customer Age]]&lt;=35,"26-35",
fact_orders[[#This Row],[dim_customers.Customer Age]]&lt;=45,"36-45",
fact_orders[[#This Row],[dim_customers.Customer Age]]&lt;=55,"46-55",
TRUE,"56+"
)</f>
        <v>26-35</v>
      </c>
      <c r="X3394" t="str" cm="1">
        <f t="array" ref="X3394">_xlfn.IFS(fact_orders[[#This Row],[Original Price]]&lt;250,"Under 250", fact_orders[[#This Row],[Original Price]]&lt;500, "250-499",fact_orders[[#This Row],[Original Price]]&lt;1000,"500-999",fact_orders[[#This Row],[Original Price]]&lt;2000,"1000-1999",TRUE,"2000+")</f>
        <v>500-999</v>
      </c>
      <c r="Y3394" t="str" cm="1">
        <f t="array" ref="Y3394">_xlfn.IFS(fact_orders[[#This Row],[Discount%]]&lt;0.2,"10-19%",fact_orders[[#This Row],[Discount%]]&lt;0.3,"20-29%",fact_orders[[#This Row],[Discount%]]&lt;0.4,"30-39%",fact_orders[[#This Row],[Discount%]]&lt;0.5,"40-49%",TRUE,"50%+")</f>
        <v>30-39%</v>
      </c>
    </row>
    <row r="3395" spans="1:25" hidden="1" x14ac:dyDescent="0.3">
      <c r="A3395" t="s">
        <v>6811</v>
      </c>
      <c r="B3395" t="s">
        <v>3387</v>
      </c>
      <c r="C3395" t="s">
        <v>3205</v>
      </c>
      <c r="D3395" s="2">
        <v>44234</v>
      </c>
      <c r="E3395">
        <v>1585</v>
      </c>
      <c r="F3395" s="4">
        <v>0.3</v>
      </c>
      <c r="G3395" t="s">
        <v>2779</v>
      </c>
      <c r="H3395" t="s">
        <v>911</v>
      </c>
      <c r="I3395" t="s">
        <v>1929</v>
      </c>
      <c r="J3395" t="s">
        <v>1003</v>
      </c>
      <c r="K3395" t="s">
        <v>3095</v>
      </c>
      <c r="L3395" t="s">
        <v>29</v>
      </c>
      <c r="M3395">
        <v>5</v>
      </c>
      <c r="N3395">
        <v>24</v>
      </c>
      <c r="O3395" t="s">
        <v>3386</v>
      </c>
      <c r="P3395" t="s">
        <v>3381</v>
      </c>
      <c r="Q3395" s="7">
        <f>fact_orders[[#This Row],[Original Price]]*(1-fact_orders[[#This Row],[Discount%]])</f>
        <v>1109.5</v>
      </c>
      <c r="R3395">
        <f>fact_orders[[#This Row],[Original Price]]*fact_orders[[#This Row],[Discount%]]</f>
        <v>475.5</v>
      </c>
      <c r="S3395">
        <f>YEAR(fact_orders[[#This Row],[Date]])</f>
        <v>2021</v>
      </c>
      <c r="T3395">
        <f>MONTH(fact_orders[[#This Row],[Date]])</f>
        <v>2</v>
      </c>
      <c r="U3395" t="str">
        <f>TEXT(fact_orders[[#This Row],[Date]],"mmm-yyyy")</f>
        <v>Feb-2021</v>
      </c>
      <c r="V3395" t="str">
        <f>"Q"&amp;ROUNDUP(MONTH(fact_orders[[#This Row],[Date]])/3,0)</f>
        <v>Q1</v>
      </c>
      <c r="W3395" t="str" cm="1">
        <f t="array" ref="W3395">_xlfn.IFS(
fact_orders[[#This Row],[dim_customers.Customer Age]]&lt;=25,"18-25",
fact_orders[[#This Row],[dim_customers.Customer Age]]&lt;=35,"26-35",
fact_orders[[#This Row],[dim_customers.Customer Age]]&lt;=45,"36-45",
fact_orders[[#This Row],[dim_customers.Customer Age]]&lt;=55,"46-55",
TRUE,"56+"
)</f>
        <v>18-25</v>
      </c>
      <c r="X3395" t="str" cm="1">
        <f t="array" ref="X3395">_xlfn.IFS(fact_orders[[#This Row],[Original Price]]&lt;250,"Under 250", fact_orders[[#This Row],[Original Price]]&lt;500, "250-499",fact_orders[[#This Row],[Original Price]]&lt;1000,"500-999",fact_orders[[#This Row],[Original Price]]&lt;2000,"1000-1999",TRUE,"2000+")</f>
        <v>1000-1999</v>
      </c>
      <c r="Y3395" t="str" cm="1">
        <f t="array" ref="Y3395">_xlfn.IFS(fact_orders[[#This Row],[Discount%]]&lt;0.2,"10-19%",fact_orders[[#This Row],[Discount%]]&lt;0.3,"20-29%",fact_orders[[#This Row],[Discount%]]&lt;0.4,"30-39%",fact_orders[[#This Row],[Discount%]]&lt;0.5,"40-49%",TRUE,"50%+")</f>
        <v>30-39%</v>
      </c>
    </row>
    <row r="3396" spans="1:25" hidden="1" x14ac:dyDescent="0.3">
      <c r="A3396" t="s">
        <v>6812</v>
      </c>
      <c r="B3396" t="s">
        <v>3388</v>
      </c>
      <c r="C3396" t="s">
        <v>3206</v>
      </c>
      <c r="D3396" s="2">
        <v>44432</v>
      </c>
      <c r="E3396">
        <v>1916</v>
      </c>
      <c r="F3396" s="4">
        <v>0.4</v>
      </c>
      <c r="G3396" t="s">
        <v>2779</v>
      </c>
      <c r="H3396" t="s">
        <v>911</v>
      </c>
      <c r="I3396" t="s">
        <v>1929</v>
      </c>
      <c r="J3396" t="s">
        <v>1003</v>
      </c>
      <c r="K3396" t="s">
        <v>3095</v>
      </c>
      <c r="L3396" t="s">
        <v>29</v>
      </c>
      <c r="M3396">
        <v>4</v>
      </c>
      <c r="N3396">
        <v>24</v>
      </c>
      <c r="O3396" t="s">
        <v>3386</v>
      </c>
      <c r="P3396" t="s">
        <v>3381</v>
      </c>
      <c r="Q3396" s="7">
        <f>fact_orders[[#This Row],[Original Price]]*(1-fact_orders[[#This Row],[Discount%]])</f>
        <v>1149.5999999999999</v>
      </c>
      <c r="R3396">
        <f>fact_orders[[#This Row],[Original Price]]*fact_orders[[#This Row],[Discount%]]</f>
        <v>766.40000000000009</v>
      </c>
      <c r="S3396">
        <f>YEAR(fact_orders[[#This Row],[Date]])</f>
        <v>2021</v>
      </c>
      <c r="T3396">
        <f>MONTH(fact_orders[[#This Row],[Date]])</f>
        <v>8</v>
      </c>
      <c r="U3396" t="str">
        <f>TEXT(fact_orders[[#This Row],[Date]],"mmm-yyyy")</f>
        <v>Aug-2021</v>
      </c>
      <c r="V3396" t="str">
        <f>"Q"&amp;ROUNDUP(MONTH(fact_orders[[#This Row],[Date]])/3,0)</f>
        <v>Q3</v>
      </c>
      <c r="W3396" t="str" cm="1">
        <f t="array" ref="W3396">_xlfn.IFS(
fact_orders[[#This Row],[dim_customers.Customer Age]]&lt;=25,"18-25",
fact_orders[[#This Row],[dim_customers.Customer Age]]&lt;=35,"26-35",
fact_orders[[#This Row],[dim_customers.Customer Age]]&lt;=45,"36-45",
fact_orders[[#This Row],[dim_customers.Customer Age]]&lt;=55,"46-55",
TRUE,"56+"
)</f>
        <v>18-25</v>
      </c>
      <c r="X3396" t="str" cm="1">
        <f t="array" ref="X3396">_xlfn.IFS(fact_orders[[#This Row],[Original Price]]&lt;250,"Under 250", fact_orders[[#This Row],[Original Price]]&lt;500, "250-499",fact_orders[[#This Row],[Original Price]]&lt;1000,"500-999",fact_orders[[#This Row],[Original Price]]&lt;2000,"1000-1999",TRUE,"2000+")</f>
        <v>1000-1999</v>
      </c>
      <c r="Y3396" t="str" cm="1">
        <f t="array" ref="Y3396">_xlfn.IFS(fact_orders[[#This Row],[Discount%]]&lt;0.2,"10-19%",fact_orders[[#This Row],[Discount%]]&lt;0.3,"20-29%",fact_orders[[#This Row],[Discount%]]&lt;0.4,"30-39%",fact_orders[[#This Row],[Discount%]]&lt;0.5,"40-49%",TRUE,"50%+")</f>
        <v>40-49%</v>
      </c>
    </row>
    <row r="3397" spans="1:25" hidden="1" x14ac:dyDescent="0.3">
      <c r="A3397" t="s">
        <v>6813</v>
      </c>
      <c r="B3397" t="s">
        <v>3389</v>
      </c>
      <c r="C3397" t="s">
        <v>3206</v>
      </c>
      <c r="D3397" s="2">
        <v>44842</v>
      </c>
      <c r="E3397">
        <v>1605</v>
      </c>
      <c r="F3397" s="4">
        <v>0.4</v>
      </c>
      <c r="G3397" t="s">
        <v>2779</v>
      </c>
      <c r="H3397" t="s">
        <v>911</v>
      </c>
      <c r="I3397" t="s">
        <v>1929</v>
      </c>
      <c r="J3397" t="s">
        <v>1003</v>
      </c>
      <c r="K3397" t="s">
        <v>3095</v>
      </c>
      <c r="L3397" t="s">
        <v>29</v>
      </c>
      <c r="M3397">
        <v>4</v>
      </c>
      <c r="N3397">
        <v>24</v>
      </c>
      <c r="O3397" t="s">
        <v>3386</v>
      </c>
      <c r="P3397" t="s">
        <v>3381</v>
      </c>
      <c r="Q3397" s="7">
        <f>fact_orders[[#This Row],[Original Price]]*(1-fact_orders[[#This Row],[Discount%]])</f>
        <v>963</v>
      </c>
      <c r="R3397">
        <f>fact_orders[[#This Row],[Original Price]]*fact_orders[[#This Row],[Discount%]]</f>
        <v>642</v>
      </c>
      <c r="S3397">
        <f>YEAR(fact_orders[[#This Row],[Date]])</f>
        <v>2022</v>
      </c>
      <c r="T3397">
        <f>MONTH(fact_orders[[#This Row],[Date]])</f>
        <v>10</v>
      </c>
      <c r="U3397" t="str">
        <f>TEXT(fact_orders[[#This Row],[Date]],"mmm-yyyy")</f>
        <v>Oct-2022</v>
      </c>
      <c r="V3397" t="str">
        <f>"Q"&amp;ROUNDUP(MONTH(fact_orders[[#This Row],[Date]])/3,0)</f>
        <v>Q4</v>
      </c>
      <c r="W3397" t="str" cm="1">
        <f t="array" ref="W3397">_xlfn.IFS(
fact_orders[[#This Row],[dim_customers.Customer Age]]&lt;=25,"18-25",
fact_orders[[#This Row],[dim_customers.Customer Age]]&lt;=35,"26-35",
fact_orders[[#This Row],[dim_customers.Customer Age]]&lt;=45,"36-45",
fact_orders[[#This Row],[dim_customers.Customer Age]]&lt;=55,"46-55",
TRUE,"56+"
)</f>
        <v>18-25</v>
      </c>
      <c r="X3397" t="str" cm="1">
        <f t="array" ref="X3397">_xlfn.IFS(fact_orders[[#This Row],[Original Price]]&lt;250,"Under 250", fact_orders[[#This Row],[Original Price]]&lt;500, "250-499",fact_orders[[#This Row],[Original Price]]&lt;1000,"500-999",fact_orders[[#This Row],[Original Price]]&lt;2000,"1000-1999",TRUE,"2000+")</f>
        <v>1000-1999</v>
      </c>
      <c r="Y3397" t="str" cm="1">
        <f t="array" ref="Y3397">_xlfn.IFS(fact_orders[[#This Row],[Discount%]]&lt;0.2,"10-19%",fact_orders[[#This Row],[Discount%]]&lt;0.3,"20-29%",fact_orders[[#This Row],[Discount%]]&lt;0.4,"30-39%",fact_orders[[#This Row],[Discount%]]&lt;0.5,"40-49%",TRUE,"50%+")</f>
        <v>40-49%</v>
      </c>
    </row>
    <row r="3398" spans="1:25" hidden="1" x14ac:dyDescent="0.3">
      <c r="A3398" t="s">
        <v>6814</v>
      </c>
      <c r="B3398" t="s">
        <v>3390</v>
      </c>
      <c r="C3398" t="s">
        <v>3206</v>
      </c>
      <c r="D3398" s="2">
        <v>44814</v>
      </c>
      <c r="E3398">
        <v>829</v>
      </c>
      <c r="F3398" s="4">
        <v>0.4</v>
      </c>
      <c r="G3398" t="s">
        <v>2779</v>
      </c>
      <c r="H3398" t="s">
        <v>911</v>
      </c>
      <c r="I3398" t="s">
        <v>1929</v>
      </c>
      <c r="J3398" t="s">
        <v>1003</v>
      </c>
      <c r="K3398" t="s">
        <v>3095</v>
      </c>
      <c r="L3398" t="s">
        <v>29</v>
      </c>
      <c r="M3398">
        <v>4</v>
      </c>
      <c r="N3398">
        <v>24</v>
      </c>
      <c r="O3398" t="s">
        <v>3386</v>
      </c>
      <c r="P3398" t="s">
        <v>3381</v>
      </c>
      <c r="Q3398" s="7">
        <f>fact_orders[[#This Row],[Original Price]]*(1-fact_orders[[#This Row],[Discount%]])</f>
        <v>497.4</v>
      </c>
      <c r="R3398">
        <f>fact_orders[[#This Row],[Original Price]]*fact_orders[[#This Row],[Discount%]]</f>
        <v>331.6</v>
      </c>
      <c r="S3398">
        <f>YEAR(fact_orders[[#This Row],[Date]])</f>
        <v>2022</v>
      </c>
      <c r="T3398">
        <f>MONTH(fact_orders[[#This Row],[Date]])</f>
        <v>9</v>
      </c>
      <c r="U3398" t="str">
        <f>TEXT(fact_orders[[#This Row],[Date]],"mmm-yyyy")</f>
        <v>Sep-2022</v>
      </c>
      <c r="V3398" t="str">
        <f>"Q"&amp;ROUNDUP(MONTH(fact_orders[[#This Row],[Date]])/3,0)</f>
        <v>Q3</v>
      </c>
      <c r="W3398" t="str" cm="1">
        <f t="array" ref="W3398">_xlfn.IFS(
fact_orders[[#This Row],[dim_customers.Customer Age]]&lt;=25,"18-25",
fact_orders[[#This Row],[dim_customers.Customer Age]]&lt;=35,"26-35",
fact_orders[[#This Row],[dim_customers.Customer Age]]&lt;=45,"36-45",
fact_orders[[#This Row],[dim_customers.Customer Age]]&lt;=55,"46-55",
TRUE,"56+"
)</f>
        <v>18-25</v>
      </c>
      <c r="X3398" t="str" cm="1">
        <f t="array" ref="X3398">_xlfn.IFS(fact_orders[[#This Row],[Original Price]]&lt;250,"Under 250", fact_orders[[#This Row],[Original Price]]&lt;500, "250-499",fact_orders[[#This Row],[Original Price]]&lt;1000,"500-999",fact_orders[[#This Row],[Original Price]]&lt;2000,"1000-1999",TRUE,"2000+")</f>
        <v>500-999</v>
      </c>
      <c r="Y3398" t="str" cm="1">
        <f t="array" ref="Y3398">_xlfn.IFS(fact_orders[[#This Row],[Discount%]]&lt;0.2,"10-19%",fact_orders[[#This Row],[Discount%]]&lt;0.3,"20-29%",fact_orders[[#This Row],[Discount%]]&lt;0.4,"30-39%",fact_orders[[#This Row],[Discount%]]&lt;0.5,"40-49%",TRUE,"50%+")</f>
        <v>40-49%</v>
      </c>
    </row>
    <row r="3399" spans="1:25" hidden="1" x14ac:dyDescent="0.3">
      <c r="A3399" t="s">
        <v>6815</v>
      </c>
      <c r="B3399" t="s">
        <v>3391</v>
      </c>
      <c r="C3399" t="s">
        <v>3206</v>
      </c>
      <c r="D3399" s="2">
        <v>44223</v>
      </c>
      <c r="E3399">
        <v>1621</v>
      </c>
      <c r="F3399" s="4">
        <v>0.4</v>
      </c>
      <c r="G3399" t="s">
        <v>2779</v>
      </c>
      <c r="H3399" t="s">
        <v>911</v>
      </c>
      <c r="I3399" t="s">
        <v>1929</v>
      </c>
      <c r="J3399" t="s">
        <v>1003</v>
      </c>
      <c r="K3399" t="s">
        <v>3095</v>
      </c>
      <c r="L3399" t="s">
        <v>29</v>
      </c>
      <c r="M3399">
        <v>4</v>
      </c>
      <c r="N3399">
        <v>24</v>
      </c>
      <c r="O3399" t="s">
        <v>3392</v>
      </c>
      <c r="P3399" t="s">
        <v>3381</v>
      </c>
      <c r="Q3399" s="7">
        <f>fact_orders[[#This Row],[Original Price]]*(1-fact_orders[[#This Row],[Discount%]])</f>
        <v>972.59999999999991</v>
      </c>
      <c r="R3399">
        <f>fact_orders[[#This Row],[Original Price]]*fact_orders[[#This Row],[Discount%]]</f>
        <v>648.40000000000009</v>
      </c>
      <c r="S3399">
        <f>YEAR(fact_orders[[#This Row],[Date]])</f>
        <v>2021</v>
      </c>
      <c r="T3399">
        <f>MONTH(fact_orders[[#This Row],[Date]])</f>
        <v>1</v>
      </c>
      <c r="U3399" t="str">
        <f>TEXT(fact_orders[[#This Row],[Date]],"mmm-yyyy")</f>
        <v>Jan-2021</v>
      </c>
      <c r="V3399" t="str">
        <f>"Q"&amp;ROUNDUP(MONTH(fact_orders[[#This Row],[Date]])/3,0)</f>
        <v>Q1</v>
      </c>
      <c r="W3399" t="str" cm="1">
        <f t="array" ref="W3399">_xlfn.IFS(
fact_orders[[#This Row],[dim_customers.Customer Age]]&lt;=25,"18-25",
fact_orders[[#This Row],[dim_customers.Customer Age]]&lt;=35,"26-35",
fact_orders[[#This Row],[dim_customers.Customer Age]]&lt;=45,"36-45",
fact_orders[[#This Row],[dim_customers.Customer Age]]&lt;=55,"46-55",
TRUE,"56+"
)</f>
        <v>18-25</v>
      </c>
      <c r="X3399" t="str" cm="1">
        <f t="array" ref="X3399">_xlfn.IFS(fact_orders[[#This Row],[Original Price]]&lt;250,"Under 250", fact_orders[[#This Row],[Original Price]]&lt;500, "250-499",fact_orders[[#This Row],[Original Price]]&lt;1000,"500-999",fact_orders[[#This Row],[Original Price]]&lt;2000,"1000-1999",TRUE,"2000+")</f>
        <v>1000-1999</v>
      </c>
      <c r="Y3399" t="str" cm="1">
        <f t="array" ref="Y3399">_xlfn.IFS(fact_orders[[#This Row],[Discount%]]&lt;0.2,"10-19%",fact_orders[[#This Row],[Discount%]]&lt;0.3,"20-29%",fact_orders[[#This Row],[Discount%]]&lt;0.4,"30-39%",fact_orders[[#This Row],[Discount%]]&lt;0.5,"40-49%",TRUE,"50%+")</f>
        <v>40-49%</v>
      </c>
    </row>
    <row r="3400" spans="1:25" hidden="1" x14ac:dyDescent="0.3">
      <c r="A3400" t="s">
        <v>6816</v>
      </c>
      <c r="B3400" t="s">
        <v>3393</v>
      </c>
      <c r="C3400" t="s">
        <v>3206</v>
      </c>
      <c r="D3400" s="2">
        <v>44394</v>
      </c>
      <c r="E3400">
        <v>1673</v>
      </c>
      <c r="F3400" s="4">
        <v>0.4</v>
      </c>
      <c r="G3400" t="s">
        <v>2779</v>
      </c>
      <c r="H3400" t="s">
        <v>911</v>
      </c>
      <c r="I3400" t="s">
        <v>1929</v>
      </c>
      <c r="J3400" t="s">
        <v>1003</v>
      </c>
      <c r="K3400" t="s">
        <v>3095</v>
      </c>
      <c r="L3400" t="s">
        <v>29</v>
      </c>
      <c r="M3400">
        <v>4</v>
      </c>
      <c r="N3400">
        <v>24</v>
      </c>
      <c r="O3400" t="s">
        <v>3392</v>
      </c>
      <c r="P3400" t="s">
        <v>3381</v>
      </c>
      <c r="Q3400" s="7">
        <f>fact_orders[[#This Row],[Original Price]]*(1-fact_orders[[#This Row],[Discount%]])</f>
        <v>1003.8</v>
      </c>
      <c r="R3400">
        <f>fact_orders[[#This Row],[Original Price]]*fact_orders[[#This Row],[Discount%]]</f>
        <v>669.2</v>
      </c>
      <c r="S3400">
        <f>YEAR(fact_orders[[#This Row],[Date]])</f>
        <v>2021</v>
      </c>
      <c r="T3400">
        <f>MONTH(fact_orders[[#This Row],[Date]])</f>
        <v>7</v>
      </c>
      <c r="U3400" t="str">
        <f>TEXT(fact_orders[[#This Row],[Date]],"mmm-yyyy")</f>
        <v>Jul-2021</v>
      </c>
      <c r="V3400" t="str">
        <f>"Q"&amp;ROUNDUP(MONTH(fact_orders[[#This Row],[Date]])/3,0)</f>
        <v>Q3</v>
      </c>
      <c r="W3400" t="str" cm="1">
        <f t="array" ref="W3400">_xlfn.IFS(
fact_orders[[#This Row],[dim_customers.Customer Age]]&lt;=25,"18-25",
fact_orders[[#This Row],[dim_customers.Customer Age]]&lt;=35,"26-35",
fact_orders[[#This Row],[dim_customers.Customer Age]]&lt;=45,"36-45",
fact_orders[[#This Row],[dim_customers.Customer Age]]&lt;=55,"46-55",
TRUE,"56+"
)</f>
        <v>18-25</v>
      </c>
      <c r="X3400" t="str" cm="1">
        <f t="array" ref="X3400">_xlfn.IFS(fact_orders[[#This Row],[Original Price]]&lt;250,"Under 250", fact_orders[[#This Row],[Original Price]]&lt;500, "250-499",fact_orders[[#This Row],[Original Price]]&lt;1000,"500-999",fact_orders[[#This Row],[Original Price]]&lt;2000,"1000-1999",TRUE,"2000+")</f>
        <v>1000-1999</v>
      </c>
      <c r="Y3400" t="str" cm="1">
        <f t="array" ref="Y3400">_xlfn.IFS(fact_orders[[#This Row],[Discount%]]&lt;0.2,"10-19%",fact_orders[[#This Row],[Discount%]]&lt;0.3,"20-29%",fact_orders[[#This Row],[Discount%]]&lt;0.4,"30-39%",fact_orders[[#This Row],[Discount%]]&lt;0.5,"40-49%",TRUE,"50%+")</f>
        <v>40-49%</v>
      </c>
    </row>
    <row r="3401" spans="1:25" hidden="1" x14ac:dyDescent="0.3">
      <c r="A3401" t="s">
        <v>6817</v>
      </c>
      <c r="B3401" t="s">
        <v>3394</v>
      </c>
      <c r="C3401" t="s">
        <v>3207</v>
      </c>
      <c r="D3401" s="2">
        <v>44885</v>
      </c>
      <c r="E3401">
        <v>610</v>
      </c>
      <c r="F3401" s="4">
        <v>0.4</v>
      </c>
      <c r="G3401" t="s">
        <v>2779</v>
      </c>
      <c r="H3401" t="s">
        <v>911</v>
      </c>
      <c r="I3401" t="s">
        <v>1929</v>
      </c>
      <c r="J3401" t="s">
        <v>803</v>
      </c>
      <c r="K3401" t="s">
        <v>3095</v>
      </c>
      <c r="L3401" t="s">
        <v>29</v>
      </c>
      <c r="M3401">
        <v>4</v>
      </c>
      <c r="N3401">
        <v>24</v>
      </c>
      <c r="O3401" t="s">
        <v>3392</v>
      </c>
      <c r="P3401" t="s">
        <v>3381</v>
      </c>
      <c r="Q3401" s="7">
        <f>fact_orders[[#This Row],[Original Price]]*(1-fact_orders[[#This Row],[Discount%]])</f>
        <v>366</v>
      </c>
      <c r="R3401">
        <f>fact_orders[[#This Row],[Original Price]]*fact_orders[[#This Row],[Discount%]]</f>
        <v>244</v>
      </c>
      <c r="S3401">
        <f>YEAR(fact_orders[[#This Row],[Date]])</f>
        <v>2022</v>
      </c>
      <c r="T3401">
        <f>MONTH(fact_orders[[#This Row],[Date]])</f>
        <v>11</v>
      </c>
      <c r="U3401" t="str">
        <f>TEXT(fact_orders[[#This Row],[Date]],"mmm-yyyy")</f>
        <v>Nov-2022</v>
      </c>
      <c r="V3401" t="str">
        <f>"Q"&amp;ROUNDUP(MONTH(fact_orders[[#This Row],[Date]])/3,0)</f>
        <v>Q4</v>
      </c>
      <c r="W3401" t="str" cm="1">
        <f t="array" ref="W3401">_xlfn.IFS(
fact_orders[[#This Row],[dim_customers.Customer Age]]&lt;=25,"18-25",
fact_orders[[#This Row],[dim_customers.Customer Age]]&lt;=35,"26-35",
fact_orders[[#This Row],[dim_customers.Customer Age]]&lt;=45,"36-45",
fact_orders[[#This Row],[dim_customers.Customer Age]]&lt;=55,"46-55",
TRUE,"56+"
)</f>
        <v>18-25</v>
      </c>
      <c r="X3401" t="str" cm="1">
        <f t="array" ref="X3401">_xlfn.IFS(fact_orders[[#This Row],[Original Price]]&lt;250,"Under 250", fact_orders[[#This Row],[Original Price]]&lt;500, "250-499",fact_orders[[#This Row],[Original Price]]&lt;1000,"500-999",fact_orders[[#This Row],[Original Price]]&lt;2000,"1000-1999",TRUE,"2000+")</f>
        <v>500-999</v>
      </c>
      <c r="Y3401" t="str" cm="1">
        <f t="array" ref="Y3401">_xlfn.IFS(fact_orders[[#This Row],[Discount%]]&lt;0.2,"10-19%",fact_orders[[#This Row],[Discount%]]&lt;0.3,"20-29%",fact_orders[[#This Row],[Discount%]]&lt;0.4,"30-39%",fact_orders[[#This Row],[Discount%]]&lt;0.5,"40-49%",TRUE,"50%+")</f>
        <v>40-49%</v>
      </c>
    </row>
    <row r="3402" spans="1:25" hidden="1" x14ac:dyDescent="0.3">
      <c r="A3402" t="s">
        <v>6818</v>
      </c>
      <c r="B3402" t="s">
        <v>3395</v>
      </c>
      <c r="C3402" t="s">
        <v>3208</v>
      </c>
      <c r="D3402" s="2">
        <v>44890</v>
      </c>
      <c r="E3402">
        <v>1127</v>
      </c>
      <c r="F3402" s="4">
        <v>0.45</v>
      </c>
      <c r="G3402" t="s">
        <v>2779</v>
      </c>
      <c r="H3402" t="s">
        <v>911</v>
      </c>
      <c r="I3402" t="s">
        <v>1929</v>
      </c>
      <c r="J3402" t="s">
        <v>803</v>
      </c>
      <c r="K3402" t="s">
        <v>3095</v>
      </c>
      <c r="L3402" t="s">
        <v>29</v>
      </c>
      <c r="M3402">
        <v>4</v>
      </c>
      <c r="N3402">
        <v>24</v>
      </c>
      <c r="O3402" t="s">
        <v>3392</v>
      </c>
      <c r="P3402" t="s">
        <v>3381</v>
      </c>
      <c r="Q3402" s="7">
        <f>fact_orders[[#This Row],[Original Price]]*(1-fact_orders[[#This Row],[Discount%]])</f>
        <v>619.85</v>
      </c>
      <c r="R3402">
        <f>fact_orders[[#This Row],[Original Price]]*fact_orders[[#This Row],[Discount%]]</f>
        <v>507.15000000000003</v>
      </c>
      <c r="S3402">
        <f>YEAR(fact_orders[[#This Row],[Date]])</f>
        <v>2022</v>
      </c>
      <c r="T3402">
        <f>MONTH(fact_orders[[#This Row],[Date]])</f>
        <v>11</v>
      </c>
      <c r="U3402" t="str">
        <f>TEXT(fact_orders[[#This Row],[Date]],"mmm-yyyy")</f>
        <v>Nov-2022</v>
      </c>
      <c r="V3402" t="str">
        <f>"Q"&amp;ROUNDUP(MONTH(fact_orders[[#This Row],[Date]])/3,0)</f>
        <v>Q4</v>
      </c>
      <c r="W3402" t="str" cm="1">
        <f t="array" ref="W3402">_xlfn.IFS(
fact_orders[[#This Row],[dim_customers.Customer Age]]&lt;=25,"18-25",
fact_orders[[#This Row],[dim_customers.Customer Age]]&lt;=35,"26-35",
fact_orders[[#This Row],[dim_customers.Customer Age]]&lt;=45,"36-45",
fact_orders[[#This Row],[dim_customers.Customer Age]]&lt;=55,"46-55",
TRUE,"56+"
)</f>
        <v>18-25</v>
      </c>
      <c r="X3402" t="str" cm="1">
        <f t="array" ref="X3402">_xlfn.IFS(fact_orders[[#This Row],[Original Price]]&lt;250,"Under 250", fact_orders[[#This Row],[Original Price]]&lt;500, "250-499",fact_orders[[#This Row],[Original Price]]&lt;1000,"500-999",fact_orders[[#This Row],[Original Price]]&lt;2000,"1000-1999",TRUE,"2000+")</f>
        <v>1000-1999</v>
      </c>
      <c r="Y3402" t="str" cm="1">
        <f t="array" ref="Y3402">_xlfn.IFS(fact_orders[[#This Row],[Discount%]]&lt;0.2,"10-19%",fact_orders[[#This Row],[Discount%]]&lt;0.3,"20-29%",fact_orders[[#This Row],[Discount%]]&lt;0.4,"30-39%",fact_orders[[#This Row],[Discount%]]&lt;0.5,"40-49%",TRUE,"50%+")</f>
        <v>40-49%</v>
      </c>
    </row>
    <row r="3403" spans="1:25" hidden="1" x14ac:dyDescent="0.3">
      <c r="A3403" t="s">
        <v>6819</v>
      </c>
      <c r="B3403" t="s">
        <v>3396</v>
      </c>
      <c r="C3403" t="s">
        <v>3209</v>
      </c>
      <c r="D3403" s="2">
        <v>44989</v>
      </c>
      <c r="E3403">
        <v>1065</v>
      </c>
      <c r="F3403" s="4">
        <v>0.45</v>
      </c>
      <c r="G3403" t="s">
        <v>2779</v>
      </c>
      <c r="H3403" t="s">
        <v>911</v>
      </c>
      <c r="I3403" t="s">
        <v>1929</v>
      </c>
      <c r="J3403" t="s">
        <v>803</v>
      </c>
      <c r="K3403" t="s">
        <v>3095</v>
      </c>
      <c r="L3403" t="s">
        <v>29</v>
      </c>
      <c r="M3403">
        <v>3</v>
      </c>
      <c r="N3403">
        <v>24</v>
      </c>
      <c r="O3403" t="s">
        <v>3392</v>
      </c>
      <c r="P3403" t="s">
        <v>3381</v>
      </c>
      <c r="Q3403" s="7">
        <f>fact_orders[[#This Row],[Original Price]]*(1-fact_orders[[#This Row],[Discount%]])</f>
        <v>585.75</v>
      </c>
      <c r="R3403">
        <f>fact_orders[[#This Row],[Original Price]]*fact_orders[[#This Row],[Discount%]]</f>
        <v>479.25</v>
      </c>
      <c r="S3403">
        <f>YEAR(fact_orders[[#This Row],[Date]])</f>
        <v>2023</v>
      </c>
      <c r="T3403">
        <f>MONTH(fact_orders[[#This Row],[Date]])</f>
        <v>3</v>
      </c>
      <c r="U3403" t="str">
        <f>TEXT(fact_orders[[#This Row],[Date]],"mmm-yyyy")</f>
        <v>Mar-2023</v>
      </c>
      <c r="V3403" t="str">
        <f>"Q"&amp;ROUNDUP(MONTH(fact_orders[[#This Row],[Date]])/3,0)</f>
        <v>Q1</v>
      </c>
      <c r="W3403" t="str" cm="1">
        <f t="array" ref="W3403">_xlfn.IFS(
fact_orders[[#This Row],[dim_customers.Customer Age]]&lt;=25,"18-25",
fact_orders[[#This Row],[dim_customers.Customer Age]]&lt;=35,"26-35",
fact_orders[[#This Row],[dim_customers.Customer Age]]&lt;=45,"36-45",
fact_orders[[#This Row],[dim_customers.Customer Age]]&lt;=55,"46-55",
TRUE,"56+"
)</f>
        <v>18-25</v>
      </c>
      <c r="X3403" t="str" cm="1">
        <f t="array" ref="X3403">_xlfn.IFS(fact_orders[[#This Row],[Original Price]]&lt;250,"Under 250", fact_orders[[#This Row],[Original Price]]&lt;500, "250-499",fact_orders[[#This Row],[Original Price]]&lt;1000,"500-999",fact_orders[[#This Row],[Original Price]]&lt;2000,"1000-1999",TRUE,"2000+")</f>
        <v>1000-1999</v>
      </c>
      <c r="Y3403" t="str" cm="1">
        <f t="array" ref="Y3403">_xlfn.IFS(fact_orders[[#This Row],[Discount%]]&lt;0.2,"10-19%",fact_orders[[#This Row],[Discount%]]&lt;0.3,"20-29%",fact_orders[[#This Row],[Discount%]]&lt;0.4,"30-39%",fact_orders[[#This Row],[Discount%]]&lt;0.5,"40-49%",TRUE,"50%+")</f>
        <v>40-49%</v>
      </c>
    </row>
    <row r="3404" spans="1:25" hidden="1" x14ac:dyDescent="0.3">
      <c r="A3404" t="s">
        <v>6820</v>
      </c>
      <c r="B3404" t="s">
        <v>3397</v>
      </c>
      <c r="C3404" t="s">
        <v>3210</v>
      </c>
      <c r="D3404" s="2">
        <v>44344</v>
      </c>
      <c r="E3404">
        <v>616</v>
      </c>
      <c r="F3404" s="4">
        <v>0.45</v>
      </c>
      <c r="G3404" t="s">
        <v>2779</v>
      </c>
      <c r="H3404" t="s">
        <v>911</v>
      </c>
      <c r="I3404" t="s">
        <v>1929</v>
      </c>
      <c r="J3404" t="s">
        <v>803</v>
      </c>
      <c r="K3404" t="s">
        <v>3095</v>
      </c>
      <c r="L3404" t="s">
        <v>29</v>
      </c>
      <c r="M3404">
        <v>2</v>
      </c>
      <c r="N3404">
        <v>22</v>
      </c>
      <c r="O3404" t="s">
        <v>3392</v>
      </c>
      <c r="P3404" t="s">
        <v>3381</v>
      </c>
      <c r="Q3404" s="7">
        <f>fact_orders[[#This Row],[Original Price]]*(1-fact_orders[[#This Row],[Discount%]])</f>
        <v>338.8</v>
      </c>
      <c r="R3404">
        <f>fact_orders[[#This Row],[Original Price]]*fact_orders[[#This Row],[Discount%]]</f>
        <v>277.2</v>
      </c>
      <c r="S3404">
        <f>YEAR(fact_orders[[#This Row],[Date]])</f>
        <v>2021</v>
      </c>
      <c r="T3404">
        <f>MONTH(fact_orders[[#This Row],[Date]])</f>
        <v>5</v>
      </c>
      <c r="U3404" t="str">
        <f>TEXT(fact_orders[[#This Row],[Date]],"mmm-yyyy")</f>
        <v>May-2021</v>
      </c>
      <c r="V3404" t="str">
        <f>"Q"&amp;ROUNDUP(MONTH(fact_orders[[#This Row],[Date]])/3,0)</f>
        <v>Q2</v>
      </c>
      <c r="W3404" t="str" cm="1">
        <f t="array" ref="W3404">_xlfn.IFS(
fact_orders[[#This Row],[dim_customers.Customer Age]]&lt;=25,"18-25",
fact_orders[[#This Row],[dim_customers.Customer Age]]&lt;=35,"26-35",
fact_orders[[#This Row],[dim_customers.Customer Age]]&lt;=45,"36-45",
fact_orders[[#This Row],[dim_customers.Customer Age]]&lt;=55,"46-55",
TRUE,"56+"
)</f>
        <v>18-25</v>
      </c>
      <c r="X3404" t="str" cm="1">
        <f t="array" ref="X3404">_xlfn.IFS(fact_orders[[#This Row],[Original Price]]&lt;250,"Under 250", fact_orders[[#This Row],[Original Price]]&lt;500, "250-499",fact_orders[[#This Row],[Original Price]]&lt;1000,"500-999",fact_orders[[#This Row],[Original Price]]&lt;2000,"1000-1999",TRUE,"2000+")</f>
        <v>500-999</v>
      </c>
      <c r="Y3404" t="str" cm="1">
        <f t="array" ref="Y3404">_xlfn.IFS(fact_orders[[#This Row],[Discount%]]&lt;0.2,"10-19%",fact_orders[[#This Row],[Discount%]]&lt;0.3,"20-29%",fact_orders[[#This Row],[Discount%]]&lt;0.4,"30-39%",fact_orders[[#This Row],[Discount%]]&lt;0.5,"40-49%",TRUE,"50%+")</f>
        <v>40-49%</v>
      </c>
    </row>
    <row r="3405" spans="1:25" hidden="1" x14ac:dyDescent="0.3">
      <c r="A3405" t="s">
        <v>6821</v>
      </c>
      <c r="B3405" t="s">
        <v>3398</v>
      </c>
      <c r="C3405" t="s">
        <v>3211</v>
      </c>
      <c r="D3405" s="2">
        <v>44572</v>
      </c>
      <c r="E3405">
        <v>845</v>
      </c>
      <c r="F3405" s="4">
        <v>0.47</v>
      </c>
      <c r="G3405" t="s">
        <v>2779</v>
      </c>
      <c r="H3405" t="s">
        <v>911</v>
      </c>
      <c r="I3405" t="s">
        <v>1929</v>
      </c>
      <c r="J3405" t="s">
        <v>803</v>
      </c>
      <c r="K3405" t="s">
        <v>3095</v>
      </c>
      <c r="L3405" t="s">
        <v>18</v>
      </c>
      <c r="M3405">
        <v>5</v>
      </c>
      <c r="N3405">
        <v>23</v>
      </c>
      <c r="O3405" t="s">
        <v>3399</v>
      </c>
      <c r="P3405" t="s">
        <v>3400</v>
      </c>
      <c r="Q3405" s="7">
        <f>fact_orders[[#This Row],[Original Price]]*(1-fact_orders[[#This Row],[Discount%]])</f>
        <v>447.85</v>
      </c>
      <c r="R3405">
        <f>fact_orders[[#This Row],[Original Price]]*fact_orders[[#This Row],[Discount%]]</f>
        <v>397.15</v>
      </c>
      <c r="S3405">
        <f>YEAR(fact_orders[[#This Row],[Date]])</f>
        <v>2022</v>
      </c>
      <c r="T3405">
        <f>MONTH(fact_orders[[#This Row],[Date]])</f>
        <v>1</v>
      </c>
      <c r="U3405" t="str">
        <f>TEXT(fact_orders[[#This Row],[Date]],"mmm-yyyy")</f>
        <v>Jan-2022</v>
      </c>
      <c r="V3405" t="str">
        <f>"Q"&amp;ROUNDUP(MONTH(fact_orders[[#This Row],[Date]])/3,0)</f>
        <v>Q1</v>
      </c>
      <c r="W3405" t="str" cm="1">
        <f t="array" ref="W3405">_xlfn.IFS(
fact_orders[[#This Row],[dim_customers.Customer Age]]&lt;=25,"18-25",
fact_orders[[#This Row],[dim_customers.Customer Age]]&lt;=35,"26-35",
fact_orders[[#This Row],[dim_customers.Customer Age]]&lt;=45,"36-45",
fact_orders[[#This Row],[dim_customers.Customer Age]]&lt;=55,"46-55",
TRUE,"56+"
)</f>
        <v>18-25</v>
      </c>
      <c r="X3405" t="str" cm="1">
        <f t="array" ref="X3405">_xlfn.IFS(fact_orders[[#This Row],[Original Price]]&lt;250,"Under 250", fact_orders[[#This Row],[Original Price]]&lt;500, "250-499",fact_orders[[#This Row],[Original Price]]&lt;1000,"500-999",fact_orders[[#This Row],[Original Price]]&lt;2000,"1000-1999",TRUE,"2000+")</f>
        <v>500-999</v>
      </c>
      <c r="Y3405" t="str" cm="1">
        <f t="array" ref="Y3405">_xlfn.IFS(fact_orders[[#This Row],[Discount%]]&lt;0.2,"10-19%",fact_orders[[#This Row],[Discount%]]&lt;0.3,"20-29%",fact_orders[[#This Row],[Discount%]]&lt;0.4,"30-39%",fact_orders[[#This Row],[Discount%]]&lt;0.5,"40-49%",TRUE,"50%+")</f>
        <v>40-49%</v>
      </c>
    </row>
    <row r="3406" spans="1:25" hidden="1" x14ac:dyDescent="0.3">
      <c r="A3406" t="s">
        <v>6822</v>
      </c>
      <c r="B3406" t="s">
        <v>3401</v>
      </c>
      <c r="C3406" t="s">
        <v>3212</v>
      </c>
      <c r="D3406" s="2">
        <v>44250</v>
      </c>
      <c r="E3406">
        <v>808</v>
      </c>
      <c r="F3406" s="4">
        <v>0.47</v>
      </c>
      <c r="G3406" t="s">
        <v>2779</v>
      </c>
      <c r="H3406" t="s">
        <v>911</v>
      </c>
      <c r="I3406" t="s">
        <v>1929</v>
      </c>
      <c r="J3406" t="s">
        <v>803</v>
      </c>
      <c r="K3406" t="s">
        <v>3095</v>
      </c>
      <c r="L3406" t="s">
        <v>18</v>
      </c>
      <c r="M3406">
        <v>4</v>
      </c>
      <c r="N3406">
        <v>24</v>
      </c>
      <c r="O3406" t="s">
        <v>3399</v>
      </c>
      <c r="P3406" t="s">
        <v>3400</v>
      </c>
      <c r="Q3406" s="7">
        <f>fact_orders[[#This Row],[Original Price]]*(1-fact_orders[[#This Row],[Discount%]])</f>
        <v>428.24</v>
      </c>
      <c r="R3406">
        <f>fact_orders[[#This Row],[Original Price]]*fact_orders[[#This Row],[Discount%]]</f>
        <v>379.76</v>
      </c>
      <c r="S3406">
        <f>YEAR(fact_orders[[#This Row],[Date]])</f>
        <v>2021</v>
      </c>
      <c r="T3406">
        <f>MONTH(fact_orders[[#This Row],[Date]])</f>
        <v>2</v>
      </c>
      <c r="U3406" t="str">
        <f>TEXT(fact_orders[[#This Row],[Date]],"mmm-yyyy")</f>
        <v>Feb-2021</v>
      </c>
      <c r="V3406" t="str">
        <f>"Q"&amp;ROUNDUP(MONTH(fact_orders[[#This Row],[Date]])/3,0)</f>
        <v>Q1</v>
      </c>
      <c r="W3406" t="str" cm="1">
        <f t="array" ref="W3406">_xlfn.IFS(
fact_orders[[#This Row],[dim_customers.Customer Age]]&lt;=25,"18-25",
fact_orders[[#This Row],[dim_customers.Customer Age]]&lt;=35,"26-35",
fact_orders[[#This Row],[dim_customers.Customer Age]]&lt;=45,"36-45",
fact_orders[[#This Row],[dim_customers.Customer Age]]&lt;=55,"46-55",
TRUE,"56+"
)</f>
        <v>18-25</v>
      </c>
      <c r="X3406" t="str" cm="1">
        <f t="array" ref="X3406">_xlfn.IFS(fact_orders[[#This Row],[Original Price]]&lt;250,"Under 250", fact_orders[[#This Row],[Original Price]]&lt;500, "250-499",fact_orders[[#This Row],[Original Price]]&lt;1000,"500-999",fact_orders[[#This Row],[Original Price]]&lt;2000,"1000-1999",TRUE,"2000+")</f>
        <v>500-999</v>
      </c>
      <c r="Y3406" t="str" cm="1">
        <f t="array" ref="Y3406">_xlfn.IFS(fact_orders[[#This Row],[Discount%]]&lt;0.2,"10-19%",fact_orders[[#This Row],[Discount%]]&lt;0.3,"20-29%",fact_orders[[#This Row],[Discount%]]&lt;0.4,"30-39%",fact_orders[[#This Row],[Discount%]]&lt;0.5,"40-49%",TRUE,"50%+")</f>
        <v>40-49%</v>
      </c>
    </row>
    <row r="3407" spans="1:25" hidden="1" x14ac:dyDescent="0.3">
      <c r="A3407" t="s">
        <v>6823</v>
      </c>
      <c r="B3407" t="s">
        <v>3402</v>
      </c>
      <c r="C3407" t="s">
        <v>3213</v>
      </c>
      <c r="D3407" s="2">
        <v>44264</v>
      </c>
      <c r="E3407">
        <v>1028</v>
      </c>
      <c r="F3407" s="4">
        <v>0.46</v>
      </c>
      <c r="G3407" t="s">
        <v>2779</v>
      </c>
      <c r="H3407" t="s">
        <v>911</v>
      </c>
      <c r="I3407" t="s">
        <v>1929</v>
      </c>
      <c r="J3407" t="s">
        <v>803</v>
      </c>
      <c r="K3407" t="s">
        <v>3095</v>
      </c>
      <c r="L3407" t="s">
        <v>18</v>
      </c>
      <c r="M3407">
        <v>2</v>
      </c>
      <c r="N3407">
        <v>25</v>
      </c>
      <c r="O3407" t="s">
        <v>3399</v>
      </c>
      <c r="P3407" t="s">
        <v>3400</v>
      </c>
      <c r="Q3407" s="7">
        <f>fact_orders[[#This Row],[Original Price]]*(1-fact_orders[[#This Row],[Discount%]])</f>
        <v>555.12</v>
      </c>
      <c r="R3407">
        <f>fact_orders[[#This Row],[Original Price]]*fact_orders[[#This Row],[Discount%]]</f>
        <v>472.88</v>
      </c>
      <c r="S3407">
        <f>YEAR(fact_orders[[#This Row],[Date]])</f>
        <v>2021</v>
      </c>
      <c r="T3407">
        <f>MONTH(fact_orders[[#This Row],[Date]])</f>
        <v>3</v>
      </c>
      <c r="U3407" t="str">
        <f>TEXT(fact_orders[[#This Row],[Date]],"mmm-yyyy")</f>
        <v>Mar-2021</v>
      </c>
      <c r="V3407" t="str">
        <f>"Q"&amp;ROUNDUP(MONTH(fact_orders[[#This Row],[Date]])/3,0)</f>
        <v>Q1</v>
      </c>
      <c r="W3407" t="str" cm="1">
        <f t="array" ref="W3407">_xlfn.IFS(
fact_orders[[#This Row],[dim_customers.Customer Age]]&lt;=25,"18-25",
fact_orders[[#This Row],[dim_customers.Customer Age]]&lt;=35,"26-35",
fact_orders[[#This Row],[dim_customers.Customer Age]]&lt;=45,"36-45",
fact_orders[[#This Row],[dim_customers.Customer Age]]&lt;=55,"46-55",
TRUE,"56+"
)</f>
        <v>18-25</v>
      </c>
      <c r="X3407" t="str" cm="1">
        <f t="array" ref="X3407">_xlfn.IFS(fact_orders[[#This Row],[Original Price]]&lt;250,"Under 250", fact_orders[[#This Row],[Original Price]]&lt;500, "250-499",fact_orders[[#This Row],[Original Price]]&lt;1000,"500-999",fact_orders[[#This Row],[Original Price]]&lt;2000,"1000-1999",TRUE,"2000+")</f>
        <v>1000-1999</v>
      </c>
      <c r="Y3407" t="str" cm="1">
        <f t="array" ref="Y3407">_xlfn.IFS(fact_orders[[#This Row],[Discount%]]&lt;0.2,"10-19%",fact_orders[[#This Row],[Discount%]]&lt;0.3,"20-29%",fact_orders[[#This Row],[Discount%]]&lt;0.4,"30-39%",fact_orders[[#This Row],[Discount%]]&lt;0.5,"40-49%",TRUE,"50%+")</f>
        <v>40-49%</v>
      </c>
    </row>
    <row r="3408" spans="1:25" hidden="1" x14ac:dyDescent="0.3">
      <c r="A3408" t="s">
        <v>6824</v>
      </c>
      <c r="B3408" t="s">
        <v>3403</v>
      </c>
      <c r="C3408" t="s">
        <v>3214</v>
      </c>
      <c r="D3408" s="2">
        <v>44953</v>
      </c>
      <c r="E3408">
        <v>1343</v>
      </c>
      <c r="F3408" s="4">
        <v>0.46</v>
      </c>
      <c r="G3408" t="s">
        <v>2779</v>
      </c>
      <c r="H3408" t="s">
        <v>911</v>
      </c>
      <c r="I3408" t="s">
        <v>1929</v>
      </c>
      <c r="J3408" t="s">
        <v>803</v>
      </c>
      <c r="K3408" t="s">
        <v>3103</v>
      </c>
      <c r="L3408" t="s">
        <v>31</v>
      </c>
      <c r="M3408">
        <v>5</v>
      </c>
      <c r="N3408">
        <v>26</v>
      </c>
      <c r="O3408" t="s">
        <v>3399</v>
      </c>
      <c r="P3408" t="s">
        <v>3400</v>
      </c>
      <c r="Q3408" s="7">
        <f>fact_orders[[#This Row],[Original Price]]*(1-fact_orders[[#This Row],[Discount%]])</f>
        <v>725.22</v>
      </c>
      <c r="R3408">
        <f>fact_orders[[#This Row],[Original Price]]*fact_orders[[#This Row],[Discount%]]</f>
        <v>617.78</v>
      </c>
      <c r="S3408">
        <f>YEAR(fact_orders[[#This Row],[Date]])</f>
        <v>2023</v>
      </c>
      <c r="T3408">
        <f>MONTH(fact_orders[[#This Row],[Date]])</f>
        <v>1</v>
      </c>
      <c r="U3408" t="str">
        <f>TEXT(fact_orders[[#This Row],[Date]],"mmm-yyyy")</f>
        <v>Jan-2023</v>
      </c>
      <c r="V3408" t="str">
        <f>"Q"&amp;ROUNDUP(MONTH(fact_orders[[#This Row],[Date]])/3,0)</f>
        <v>Q1</v>
      </c>
      <c r="W3408" t="str" cm="1">
        <f t="array" ref="W3408">_xlfn.IFS(
fact_orders[[#This Row],[dim_customers.Customer Age]]&lt;=25,"18-25",
fact_orders[[#This Row],[dim_customers.Customer Age]]&lt;=35,"26-35",
fact_orders[[#This Row],[dim_customers.Customer Age]]&lt;=45,"36-45",
fact_orders[[#This Row],[dim_customers.Customer Age]]&lt;=55,"46-55",
TRUE,"56+"
)</f>
        <v>26-35</v>
      </c>
      <c r="X3408" t="str" cm="1">
        <f t="array" ref="X3408">_xlfn.IFS(fact_orders[[#This Row],[Original Price]]&lt;250,"Under 250", fact_orders[[#This Row],[Original Price]]&lt;500, "250-499",fact_orders[[#This Row],[Original Price]]&lt;1000,"500-999",fact_orders[[#This Row],[Original Price]]&lt;2000,"1000-1999",TRUE,"2000+")</f>
        <v>1000-1999</v>
      </c>
      <c r="Y3408" t="str" cm="1">
        <f t="array" ref="Y3408">_xlfn.IFS(fact_orders[[#This Row],[Discount%]]&lt;0.2,"10-19%",fact_orders[[#This Row],[Discount%]]&lt;0.3,"20-29%",fact_orders[[#This Row],[Discount%]]&lt;0.4,"30-39%",fact_orders[[#This Row],[Discount%]]&lt;0.5,"40-49%",TRUE,"50%+")</f>
        <v>40-49%</v>
      </c>
    </row>
    <row r="3409" spans="1:25" hidden="1" x14ac:dyDescent="0.3">
      <c r="A3409" t="s">
        <v>6825</v>
      </c>
      <c r="B3409" t="s">
        <v>3404</v>
      </c>
      <c r="C3409" t="s">
        <v>3215</v>
      </c>
      <c r="D3409" s="2">
        <v>44360</v>
      </c>
      <c r="E3409">
        <v>1497</v>
      </c>
      <c r="F3409" s="4">
        <v>0.46</v>
      </c>
      <c r="G3409" t="s">
        <v>2779</v>
      </c>
      <c r="H3409" t="s">
        <v>911</v>
      </c>
      <c r="I3409" t="s">
        <v>1929</v>
      </c>
      <c r="J3409" t="s">
        <v>1122</v>
      </c>
      <c r="K3409" t="s">
        <v>3103</v>
      </c>
      <c r="L3409" t="s">
        <v>31</v>
      </c>
      <c r="M3409">
        <v>5</v>
      </c>
      <c r="N3409">
        <v>27</v>
      </c>
      <c r="O3409" t="s">
        <v>3399</v>
      </c>
      <c r="P3409" t="s">
        <v>3400</v>
      </c>
      <c r="Q3409" s="7">
        <f>fact_orders[[#This Row],[Original Price]]*(1-fact_orders[[#This Row],[Discount%]])</f>
        <v>808.38000000000011</v>
      </c>
      <c r="R3409">
        <f>fact_orders[[#This Row],[Original Price]]*fact_orders[[#This Row],[Discount%]]</f>
        <v>688.62</v>
      </c>
      <c r="S3409">
        <f>YEAR(fact_orders[[#This Row],[Date]])</f>
        <v>2021</v>
      </c>
      <c r="T3409">
        <f>MONTH(fact_orders[[#This Row],[Date]])</f>
        <v>6</v>
      </c>
      <c r="U3409" t="str">
        <f>TEXT(fact_orders[[#This Row],[Date]],"mmm-yyyy")</f>
        <v>Jun-2021</v>
      </c>
      <c r="V3409" t="str">
        <f>"Q"&amp;ROUNDUP(MONTH(fact_orders[[#This Row],[Date]])/3,0)</f>
        <v>Q2</v>
      </c>
      <c r="W3409" t="str" cm="1">
        <f t="array" ref="W3409">_xlfn.IFS(
fact_orders[[#This Row],[dim_customers.Customer Age]]&lt;=25,"18-25",
fact_orders[[#This Row],[dim_customers.Customer Age]]&lt;=35,"26-35",
fact_orders[[#This Row],[dim_customers.Customer Age]]&lt;=45,"36-45",
fact_orders[[#This Row],[dim_customers.Customer Age]]&lt;=55,"46-55",
TRUE,"56+"
)</f>
        <v>26-35</v>
      </c>
      <c r="X3409" t="str" cm="1">
        <f t="array" ref="X3409">_xlfn.IFS(fact_orders[[#This Row],[Original Price]]&lt;250,"Under 250", fact_orders[[#This Row],[Original Price]]&lt;500, "250-499",fact_orders[[#This Row],[Original Price]]&lt;1000,"500-999",fact_orders[[#This Row],[Original Price]]&lt;2000,"1000-1999",TRUE,"2000+")</f>
        <v>1000-1999</v>
      </c>
      <c r="Y3409" t="str" cm="1">
        <f t="array" ref="Y3409">_xlfn.IFS(fact_orders[[#This Row],[Discount%]]&lt;0.2,"10-19%",fact_orders[[#This Row],[Discount%]]&lt;0.3,"20-29%",fact_orders[[#This Row],[Discount%]]&lt;0.4,"30-39%",fact_orders[[#This Row],[Discount%]]&lt;0.5,"40-49%",TRUE,"50%+")</f>
        <v>40-49%</v>
      </c>
    </row>
    <row r="3410" spans="1:25" hidden="1" x14ac:dyDescent="0.3">
      <c r="A3410" t="s">
        <v>6826</v>
      </c>
      <c r="B3410" t="s">
        <v>3405</v>
      </c>
      <c r="C3410" t="s">
        <v>3216</v>
      </c>
      <c r="D3410" s="2">
        <v>44883</v>
      </c>
      <c r="E3410">
        <v>905</v>
      </c>
      <c r="F3410" s="4">
        <v>0.3</v>
      </c>
      <c r="G3410" t="s">
        <v>2779</v>
      </c>
      <c r="H3410" t="s">
        <v>911</v>
      </c>
      <c r="I3410" t="s">
        <v>1929</v>
      </c>
      <c r="J3410" t="s">
        <v>1122</v>
      </c>
      <c r="K3410" t="s">
        <v>3103</v>
      </c>
      <c r="L3410" t="s">
        <v>31</v>
      </c>
      <c r="M3410">
        <v>4</v>
      </c>
      <c r="N3410">
        <v>34</v>
      </c>
      <c r="O3410" t="s">
        <v>3399</v>
      </c>
      <c r="P3410" t="s">
        <v>3400</v>
      </c>
      <c r="Q3410" s="7">
        <f>fact_orders[[#This Row],[Original Price]]*(1-fact_orders[[#This Row],[Discount%]])</f>
        <v>633.5</v>
      </c>
      <c r="R3410">
        <f>fact_orders[[#This Row],[Original Price]]*fact_orders[[#This Row],[Discount%]]</f>
        <v>271.5</v>
      </c>
      <c r="S3410">
        <f>YEAR(fact_orders[[#This Row],[Date]])</f>
        <v>2022</v>
      </c>
      <c r="T3410">
        <f>MONTH(fact_orders[[#This Row],[Date]])</f>
        <v>11</v>
      </c>
      <c r="U3410" t="str">
        <f>TEXT(fact_orders[[#This Row],[Date]],"mmm-yyyy")</f>
        <v>Nov-2022</v>
      </c>
      <c r="V3410" t="str">
        <f>"Q"&amp;ROUNDUP(MONTH(fact_orders[[#This Row],[Date]])/3,0)</f>
        <v>Q4</v>
      </c>
      <c r="W3410" t="str" cm="1">
        <f t="array" ref="W3410">_xlfn.IFS(
fact_orders[[#This Row],[dim_customers.Customer Age]]&lt;=25,"18-25",
fact_orders[[#This Row],[dim_customers.Customer Age]]&lt;=35,"26-35",
fact_orders[[#This Row],[dim_customers.Customer Age]]&lt;=45,"36-45",
fact_orders[[#This Row],[dim_customers.Customer Age]]&lt;=55,"46-55",
TRUE,"56+"
)</f>
        <v>26-35</v>
      </c>
      <c r="X3410" t="str" cm="1">
        <f t="array" ref="X3410">_xlfn.IFS(fact_orders[[#This Row],[Original Price]]&lt;250,"Under 250", fact_orders[[#This Row],[Original Price]]&lt;500, "250-499",fact_orders[[#This Row],[Original Price]]&lt;1000,"500-999",fact_orders[[#This Row],[Original Price]]&lt;2000,"1000-1999",TRUE,"2000+")</f>
        <v>500-999</v>
      </c>
      <c r="Y3410" t="str" cm="1">
        <f t="array" ref="Y3410">_xlfn.IFS(fact_orders[[#This Row],[Discount%]]&lt;0.2,"10-19%",fact_orders[[#This Row],[Discount%]]&lt;0.3,"20-29%",fact_orders[[#This Row],[Discount%]]&lt;0.4,"30-39%",fact_orders[[#This Row],[Discount%]]&lt;0.5,"40-49%",TRUE,"50%+")</f>
        <v>30-39%</v>
      </c>
    </row>
    <row r="3411" spans="1:25" hidden="1" x14ac:dyDescent="0.3">
      <c r="A3411" t="s">
        <v>6827</v>
      </c>
      <c r="B3411" t="s">
        <v>3406</v>
      </c>
      <c r="C3411" t="s">
        <v>3217</v>
      </c>
      <c r="D3411" s="2">
        <v>44304</v>
      </c>
      <c r="E3411">
        <v>622</v>
      </c>
      <c r="F3411" s="4">
        <v>0.3</v>
      </c>
      <c r="G3411" t="s">
        <v>2779</v>
      </c>
      <c r="H3411" t="s">
        <v>911</v>
      </c>
      <c r="I3411" t="s">
        <v>1929</v>
      </c>
      <c r="J3411" t="s">
        <v>1122</v>
      </c>
      <c r="K3411" t="s">
        <v>3103</v>
      </c>
      <c r="L3411" t="s">
        <v>31</v>
      </c>
      <c r="M3411">
        <v>4</v>
      </c>
      <c r="N3411">
        <v>35</v>
      </c>
      <c r="O3411" t="s">
        <v>3407</v>
      </c>
      <c r="P3411" t="s">
        <v>3400</v>
      </c>
      <c r="Q3411" s="7">
        <f>fact_orders[[#This Row],[Original Price]]*(1-fact_orders[[#This Row],[Discount%]])</f>
        <v>435.4</v>
      </c>
      <c r="R3411">
        <f>fact_orders[[#This Row],[Original Price]]*fact_orders[[#This Row],[Discount%]]</f>
        <v>186.6</v>
      </c>
      <c r="S3411">
        <f>YEAR(fact_orders[[#This Row],[Date]])</f>
        <v>2021</v>
      </c>
      <c r="T3411">
        <f>MONTH(fact_orders[[#This Row],[Date]])</f>
        <v>4</v>
      </c>
      <c r="U3411" t="str">
        <f>TEXT(fact_orders[[#This Row],[Date]],"mmm-yyyy")</f>
        <v>Apr-2021</v>
      </c>
      <c r="V3411" t="str">
        <f>"Q"&amp;ROUNDUP(MONTH(fact_orders[[#This Row],[Date]])/3,0)</f>
        <v>Q2</v>
      </c>
      <c r="W3411" t="str" cm="1">
        <f t="array" ref="W3411">_xlfn.IFS(
fact_orders[[#This Row],[dim_customers.Customer Age]]&lt;=25,"18-25",
fact_orders[[#This Row],[dim_customers.Customer Age]]&lt;=35,"26-35",
fact_orders[[#This Row],[dim_customers.Customer Age]]&lt;=45,"36-45",
fact_orders[[#This Row],[dim_customers.Customer Age]]&lt;=55,"46-55",
TRUE,"56+"
)</f>
        <v>26-35</v>
      </c>
      <c r="X3411" t="str" cm="1">
        <f t="array" ref="X3411">_xlfn.IFS(fact_orders[[#This Row],[Original Price]]&lt;250,"Under 250", fact_orders[[#This Row],[Original Price]]&lt;500, "250-499",fact_orders[[#This Row],[Original Price]]&lt;1000,"500-999",fact_orders[[#This Row],[Original Price]]&lt;2000,"1000-1999",TRUE,"2000+")</f>
        <v>500-999</v>
      </c>
      <c r="Y3411" t="str" cm="1">
        <f t="array" ref="Y3411">_xlfn.IFS(fact_orders[[#This Row],[Discount%]]&lt;0.2,"10-19%",fact_orders[[#This Row],[Discount%]]&lt;0.3,"20-29%",fact_orders[[#This Row],[Discount%]]&lt;0.4,"30-39%",fact_orders[[#This Row],[Discount%]]&lt;0.5,"40-49%",TRUE,"50%+")</f>
        <v>30-39%</v>
      </c>
    </row>
    <row r="3412" spans="1:25" hidden="1" x14ac:dyDescent="0.3">
      <c r="A3412" t="s">
        <v>6828</v>
      </c>
      <c r="B3412" t="s">
        <v>3408</v>
      </c>
      <c r="C3412" t="s">
        <v>3218</v>
      </c>
      <c r="D3412" s="2">
        <v>44324</v>
      </c>
      <c r="E3412">
        <v>1867</v>
      </c>
      <c r="F3412" s="4">
        <v>0.3</v>
      </c>
      <c r="G3412" t="s">
        <v>2779</v>
      </c>
      <c r="H3412" t="s">
        <v>911</v>
      </c>
      <c r="I3412" t="s">
        <v>1929</v>
      </c>
      <c r="J3412" t="s">
        <v>1122</v>
      </c>
      <c r="K3412" t="s">
        <v>3103</v>
      </c>
      <c r="L3412" t="s">
        <v>31</v>
      </c>
      <c r="M3412">
        <v>4</v>
      </c>
      <c r="N3412">
        <v>36</v>
      </c>
      <c r="O3412" t="s">
        <v>3407</v>
      </c>
      <c r="P3412" t="s">
        <v>3400</v>
      </c>
      <c r="Q3412" s="7">
        <f>fact_orders[[#This Row],[Original Price]]*(1-fact_orders[[#This Row],[Discount%]])</f>
        <v>1306.8999999999999</v>
      </c>
      <c r="R3412">
        <f>fact_orders[[#This Row],[Original Price]]*fact_orders[[#This Row],[Discount%]]</f>
        <v>560.1</v>
      </c>
      <c r="S3412">
        <f>YEAR(fact_orders[[#This Row],[Date]])</f>
        <v>2021</v>
      </c>
      <c r="T3412">
        <f>MONTH(fact_orders[[#This Row],[Date]])</f>
        <v>5</v>
      </c>
      <c r="U3412" t="str">
        <f>TEXT(fact_orders[[#This Row],[Date]],"mmm-yyyy")</f>
        <v>May-2021</v>
      </c>
      <c r="V3412" t="str">
        <f>"Q"&amp;ROUNDUP(MONTH(fact_orders[[#This Row],[Date]])/3,0)</f>
        <v>Q2</v>
      </c>
      <c r="W3412" t="str" cm="1">
        <f t="array" ref="W3412">_xlfn.IFS(
fact_orders[[#This Row],[dim_customers.Customer Age]]&lt;=25,"18-25",
fact_orders[[#This Row],[dim_customers.Customer Age]]&lt;=35,"26-35",
fact_orders[[#This Row],[dim_customers.Customer Age]]&lt;=45,"36-45",
fact_orders[[#This Row],[dim_customers.Customer Age]]&lt;=55,"46-55",
TRUE,"56+"
)</f>
        <v>36-45</v>
      </c>
      <c r="X3412" t="str" cm="1">
        <f t="array" ref="X3412">_xlfn.IFS(fact_orders[[#This Row],[Original Price]]&lt;250,"Under 250", fact_orders[[#This Row],[Original Price]]&lt;500, "250-499",fact_orders[[#This Row],[Original Price]]&lt;1000,"500-999",fact_orders[[#This Row],[Original Price]]&lt;2000,"1000-1999",TRUE,"2000+")</f>
        <v>1000-1999</v>
      </c>
      <c r="Y3412" t="str" cm="1">
        <f t="array" ref="Y3412">_xlfn.IFS(fact_orders[[#This Row],[Discount%]]&lt;0.2,"10-19%",fact_orders[[#This Row],[Discount%]]&lt;0.3,"20-29%",fact_orders[[#This Row],[Discount%]]&lt;0.4,"30-39%",fact_orders[[#This Row],[Discount%]]&lt;0.5,"40-49%",TRUE,"50%+")</f>
        <v>30-39%</v>
      </c>
    </row>
    <row r="3413" spans="1:25" hidden="1" x14ac:dyDescent="0.3">
      <c r="A3413" t="s">
        <v>6829</v>
      </c>
      <c r="B3413" t="s">
        <v>3409</v>
      </c>
      <c r="C3413" t="s">
        <v>3219</v>
      </c>
      <c r="D3413" s="2">
        <v>44684</v>
      </c>
      <c r="E3413">
        <v>726</v>
      </c>
      <c r="F3413" s="4">
        <v>0.3</v>
      </c>
      <c r="G3413" t="s">
        <v>2779</v>
      </c>
      <c r="H3413" t="s">
        <v>911</v>
      </c>
      <c r="I3413" t="s">
        <v>1929</v>
      </c>
      <c r="J3413" t="s">
        <v>1122</v>
      </c>
      <c r="K3413" t="s">
        <v>3103</v>
      </c>
      <c r="L3413" t="s">
        <v>31</v>
      </c>
      <c r="M3413">
        <v>3</v>
      </c>
      <c r="N3413">
        <v>37</v>
      </c>
      <c r="O3413" t="s">
        <v>3407</v>
      </c>
      <c r="P3413" t="s">
        <v>3400</v>
      </c>
      <c r="Q3413" s="7">
        <f>fact_orders[[#This Row],[Original Price]]*(1-fact_orders[[#This Row],[Discount%]])</f>
        <v>508.2</v>
      </c>
      <c r="R3413">
        <f>fact_orders[[#This Row],[Original Price]]*fact_orders[[#This Row],[Discount%]]</f>
        <v>217.79999999999998</v>
      </c>
      <c r="S3413">
        <f>YEAR(fact_orders[[#This Row],[Date]])</f>
        <v>2022</v>
      </c>
      <c r="T3413">
        <f>MONTH(fact_orders[[#This Row],[Date]])</f>
        <v>5</v>
      </c>
      <c r="U3413" t="str">
        <f>TEXT(fact_orders[[#This Row],[Date]],"mmm-yyyy")</f>
        <v>May-2022</v>
      </c>
      <c r="V3413" t="str">
        <f>"Q"&amp;ROUNDUP(MONTH(fact_orders[[#This Row],[Date]])/3,0)</f>
        <v>Q2</v>
      </c>
      <c r="W3413" t="str" cm="1">
        <f t="array" ref="W3413">_xlfn.IFS(
fact_orders[[#This Row],[dim_customers.Customer Age]]&lt;=25,"18-25",
fact_orders[[#This Row],[dim_customers.Customer Age]]&lt;=35,"26-35",
fact_orders[[#This Row],[dim_customers.Customer Age]]&lt;=45,"36-45",
fact_orders[[#This Row],[dim_customers.Customer Age]]&lt;=55,"46-55",
TRUE,"56+"
)</f>
        <v>36-45</v>
      </c>
      <c r="X3413" t="str" cm="1">
        <f t="array" ref="X3413">_xlfn.IFS(fact_orders[[#This Row],[Original Price]]&lt;250,"Under 250", fact_orders[[#This Row],[Original Price]]&lt;500, "250-499",fact_orders[[#This Row],[Original Price]]&lt;1000,"500-999",fact_orders[[#This Row],[Original Price]]&lt;2000,"1000-1999",TRUE,"2000+")</f>
        <v>500-999</v>
      </c>
      <c r="Y3413" t="str" cm="1">
        <f t="array" ref="Y3413">_xlfn.IFS(fact_orders[[#This Row],[Discount%]]&lt;0.2,"10-19%",fact_orders[[#This Row],[Discount%]]&lt;0.3,"20-29%",fact_orders[[#This Row],[Discount%]]&lt;0.4,"30-39%",fact_orders[[#This Row],[Discount%]]&lt;0.5,"40-49%",TRUE,"50%+")</f>
        <v>30-39%</v>
      </c>
    </row>
    <row r="3414" spans="1:25" hidden="1" x14ac:dyDescent="0.3">
      <c r="A3414" t="s">
        <v>6830</v>
      </c>
      <c r="B3414" t="s">
        <v>3410</v>
      </c>
      <c r="C3414" t="s">
        <v>3220</v>
      </c>
      <c r="D3414" s="2">
        <v>44741</v>
      </c>
      <c r="E3414">
        <v>1083</v>
      </c>
      <c r="F3414" s="4">
        <v>0.3</v>
      </c>
      <c r="G3414" t="s">
        <v>2779</v>
      </c>
      <c r="H3414" t="s">
        <v>911</v>
      </c>
      <c r="I3414" t="s">
        <v>1929</v>
      </c>
      <c r="J3414" t="s">
        <v>1879</v>
      </c>
      <c r="K3414" t="s">
        <v>3103</v>
      </c>
      <c r="L3414" t="s">
        <v>25</v>
      </c>
      <c r="M3414">
        <v>5</v>
      </c>
      <c r="N3414">
        <v>38</v>
      </c>
      <c r="O3414" t="s">
        <v>3411</v>
      </c>
      <c r="P3414" t="s">
        <v>3400</v>
      </c>
      <c r="Q3414" s="7">
        <f>fact_orders[[#This Row],[Original Price]]*(1-fact_orders[[#This Row],[Discount%]])</f>
        <v>758.09999999999991</v>
      </c>
      <c r="R3414">
        <f>fact_orders[[#This Row],[Original Price]]*fact_orders[[#This Row],[Discount%]]</f>
        <v>324.89999999999998</v>
      </c>
      <c r="S3414">
        <f>YEAR(fact_orders[[#This Row],[Date]])</f>
        <v>2022</v>
      </c>
      <c r="T3414">
        <f>MONTH(fact_orders[[#This Row],[Date]])</f>
        <v>6</v>
      </c>
      <c r="U3414" t="str">
        <f>TEXT(fact_orders[[#This Row],[Date]],"mmm-yyyy")</f>
        <v>Jun-2022</v>
      </c>
      <c r="V3414" t="str">
        <f>"Q"&amp;ROUNDUP(MONTH(fact_orders[[#This Row],[Date]])/3,0)</f>
        <v>Q2</v>
      </c>
      <c r="W3414" t="str" cm="1">
        <f t="array" ref="W3414">_xlfn.IFS(
fact_orders[[#This Row],[dim_customers.Customer Age]]&lt;=25,"18-25",
fact_orders[[#This Row],[dim_customers.Customer Age]]&lt;=35,"26-35",
fact_orders[[#This Row],[dim_customers.Customer Age]]&lt;=45,"36-45",
fact_orders[[#This Row],[dim_customers.Customer Age]]&lt;=55,"46-55",
TRUE,"56+"
)</f>
        <v>36-45</v>
      </c>
      <c r="X3414" t="str" cm="1">
        <f t="array" ref="X3414">_xlfn.IFS(fact_orders[[#This Row],[Original Price]]&lt;250,"Under 250", fact_orders[[#This Row],[Original Price]]&lt;500, "250-499",fact_orders[[#This Row],[Original Price]]&lt;1000,"500-999",fact_orders[[#This Row],[Original Price]]&lt;2000,"1000-1999",TRUE,"2000+")</f>
        <v>1000-1999</v>
      </c>
      <c r="Y3414" t="str" cm="1">
        <f t="array" ref="Y3414">_xlfn.IFS(fact_orders[[#This Row],[Discount%]]&lt;0.2,"10-19%",fact_orders[[#This Row],[Discount%]]&lt;0.3,"20-29%",fact_orders[[#This Row],[Discount%]]&lt;0.4,"30-39%",fact_orders[[#This Row],[Discount%]]&lt;0.5,"40-49%",TRUE,"50%+")</f>
        <v>30-39%</v>
      </c>
    </row>
    <row r="3415" spans="1:25" hidden="1" x14ac:dyDescent="0.3">
      <c r="A3415" t="s">
        <v>6831</v>
      </c>
      <c r="B3415" t="s">
        <v>3412</v>
      </c>
      <c r="C3415" t="s">
        <v>3221</v>
      </c>
      <c r="D3415" s="2">
        <v>44465</v>
      </c>
      <c r="E3415">
        <v>1392</v>
      </c>
      <c r="F3415" s="4">
        <v>0.35</v>
      </c>
      <c r="G3415" t="s">
        <v>2779</v>
      </c>
      <c r="H3415" t="s">
        <v>911</v>
      </c>
      <c r="I3415" t="s">
        <v>1929</v>
      </c>
      <c r="J3415" t="s">
        <v>1879</v>
      </c>
      <c r="K3415" t="s">
        <v>3103</v>
      </c>
      <c r="L3415" t="s">
        <v>25</v>
      </c>
      <c r="M3415">
        <v>4</v>
      </c>
      <c r="N3415">
        <v>39</v>
      </c>
      <c r="O3415" t="s">
        <v>3411</v>
      </c>
      <c r="P3415" t="s">
        <v>3400</v>
      </c>
      <c r="Q3415" s="7">
        <f>fact_orders[[#This Row],[Original Price]]*(1-fact_orders[[#This Row],[Discount%]])</f>
        <v>904.80000000000007</v>
      </c>
      <c r="R3415">
        <f>fact_orders[[#This Row],[Original Price]]*fact_orders[[#This Row],[Discount%]]</f>
        <v>487.2</v>
      </c>
      <c r="S3415">
        <f>YEAR(fact_orders[[#This Row],[Date]])</f>
        <v>2021</v>
      </c>
      <c r="T3415">
        <f>MONTH(fact_orders[[#This Row],[Date]])</f>
        <v>9</v>
      </c>
      <c r="U3415" t="str">
        <f>TEXT(fact_orders[[#This Row],[Date]],"mmm-yyyy")</f>
        <v>Sep-2021</v>
      </c>
      <c r="V3415" t="str">
        <f>"Q"&amp;ROUNDUP(MONTH(fact_orders[[#This Row],[Date]])/3,0)</f>
        <v>Q3</v>
      </c>
      <c r="W3415" t="str" cm="1">
        <f t="array" ref="W3415">_xlfn.IFS(
fact_orders[[#This Row],[dim_customers.Customer Age]]&lt;=25,"18-25",
fact_orders[[#This Row],[dim_customers.Customer Age]]&lt;=35,"26-35",
fact_orders[[#This Row],[dim_customers.Customer Age]]&lt;=45,"36-45",
fact_orders[[#This Row],[dim_customers.Customer Age]]&lt;=55,"46-55",
TRUE,"56+"
)</f>
        <v>36-45</v>
      </c>
      <c r="X3415" t="str" cm="1">
        <f t="array" ref="X3415">_xlfn.IFS(fact_orders[[#This Row],[Original Price]]&lt;250,"Under 250", fact_orders[[#This Row],[Original Price]]&lt;500, "250-499",fact_orders[[#This Row],[Original Price]]&lt;1000,"500-999",fact_orders[[#This Row],[Original Price]]&lt;2000,"1000-1999",TRUE,"2000+")</f>
        <v>1000-1999</v>
      </c>
      <c r="Y3415" t="str" cm="1">
        <f t="array" ref="Y3415">_xlfn.IFS(fact_orders[[#This Row],[Discount%]]&lt;0.2,"10-19%",fact_orders[[#This Row],[Discount%]]&lt;0.3,"20-29%",fact_orders[[#This Row],[Discount%]]&lt;0.4,"30-39%",fact_orders[[#This Row],[Discount%]]&lt;0.5,"40-49%",TRUE,"50%+")</f>
        <v>30-39%</v>
      </c>
    </row>
    <row r="3416" spans="1:25" hidden="1" x14ac:dyDescent="0.3">
      <c r="A3416" t="s">
        <v>6832</v>
      </c>
      <c r="B3416" t="s">
        <v>3413</v>
      </c>
      <c r="C3416" t="s">
        <v>3222</v>
      </c>
      <c r="D3416" s="2">
        <v>44558</v>
      </c>
      <c r="E3416">
        <v>1584</v>
      </c>
      <c r="F3416" s="4">
        <v>0.35</v>
      </c>
      <c r="G3416" t="s">
        <v>2779</v>
      </c>
      <c r="H3416" t="s">
        <v>911</v>
      </c>
      <c r="I3416" t="s">
        <v>1929</v>
      </c>
      <c r="J3416" t="s">
        <v>1879</v>
      </c>
      <c r="K3416" t="s">
        <v>3103</v>
      </c>
      <c r="L3416" t="s">
        <v>25</v>
      </c>
      <c r="M3416">
        <v>2</v>
      </c>
      <c r="N3416">
        <v>40</v>
      </c>
      <c r="O3416" t="s">
        <v>3411</v>
      </c>
      <c r="P3416" t="s">
        <v>3400</v>
      </c>
      <c r="Q3416" s="7">
        <f>fact_orders[[#This Row],[Original Price]]*(1-fact_orders[[#This Row],[Discount%]])</f>
        <v>1029.6000000000001</v>
      </c>
      <c r="R3416">
        <f>fact_orders[[#This Row],[Original Price]]*fact_orders[[#This Row],[Discount%]]</f>
        <v>554.4</v>
      </c>
      <c r="S3416">
        <f>YEAR(fact_orders[[#This Row],[Date]])</f>
        <v>2021</v>
      </c>
      <c r="T3416">
        <f>MONTH(fact_orders[[#This Row],[Date]])</f>
        <v>12</v>
      </c>
      <c r="U3416" t="str">
        <f>TEXT(fact_orders[[#This Row],[Date]],"mmm-yyyy")</f>
        <v>Dec-2021</v>
      </c>
      <c r="V3416" t="str">
        <f>"Q"&amp;ROUNDUP(MONTH(fact_orders[[#This Row],[Date]])/3,0)</f>
        <v>Q4</v>
      </c>
      <c r="W3416" t="str" cm="1">
        <f t="array" ref="W3416">_xlfn.IFS(
fact_orders[[#This Row],[dim_customers.Customer Age]]&lt;=25,"18-25",
fact_orders[[#This Row],[dim_customers.Customer Age]]&lt;=35,"26-35",
fact_orders[[#This Row],[dim_customers.Customer Age]]&lt;=45,"36-45",
fact_orders[[#This Row],[dim_customers.Customer Age]]&lt;=55,"46-55",
TRUE,"56+"
)</f>
        <v>36-45</v>
      </c>
      <c r="X3416" t="str" cm="1">
        <f t="array" ref="X3416">_xlfn.IFS(fact_orders[[#This Row],[Original Price]]&lt;250,"Under 250", fact_orders[[#This Row],[Original Price]]&lt;500, "250-499",fact_orders[[#This Row],[Original Price]]&lt;1000,"500-999",fact_orders[[#This Row],[Original Price]]&lt;2000,"1000-1999",TRUE,"2000+")</f>
        <v>1000-1999</v>
      </c>
      <c r="Y3416" t="str" cm="1">
        <f t="array" ref="Y3416">_xlfn.IFS(fact_orders[[#This Row],[Discount%]]&lt;0.2,"10-19%",fact_orders[[#This Row],[Discount%]]&lt;0.3,"20-29%",fact_orders[[#This Row],[Discount%]]&lt;0.4,"30-39%",fact_orders[[#This Row],[Discount%]]&lt;0.5,"40-49%",TRUE,"50%+")</f>
        <v>30-39%</v>
      </c>
    </row>
    <row r="3417" spans="1:25" hidden="1" x14ac:dyDescent="0.3">
      <c r="A3417" t="s">
        <v>6833</v>
      </c>
      <c r="B3417" t="s">
        <v>3280</v>
      </c>
      <c r="C3417" t="s">
        <v>3223</v>
      </c>
      <c r="D3417" s="2">
        <v>44287</v>
      </c>
      <c r="E3417">
        <v>1036</v>
      </c>
      <c r="F3417" s="4">
        <v>0.35</v>
      </c>
      <c r="G3417" t="s">
        <v>2779</v>
      </c>
      <c r="H3417" t="s">
        <v>911</v>
      </c>
      <c r="I3417" t="s">
        <v>1929</v>
      </c>
      <c r="J3417" t="s">
        <v>1879</v>
      </c>
      <c r="K3417" t="s">
        <v>3103</v>
      </c>
      <c r="L3417" t="s">
        <v>25</v>
      </c>
      <c r="M3417">
        <v>5</v>
      </c>
      <c r="N3417">
        <v>30</v>
      </c>
      <c r="O3417" t="s">
        <v>3281</v>
      </c>
      <c r="P3417" t="s">
        <v>3282</v>
      </c>
      <c r="Q3417" s="7">
        <f>fact_orders[[#This Row],[Original Price]]*(1-fact_orders[[#This Row],[Discount%]])</f>
        <v>673.4</v>
      </c>
      <c r="R3417">
        <f>fact_orders[[#This Row],[Original Price]]*fact_orders[[#This Row],[Discount%]]</f>
        <v>362.59999999999997</v>
      </c>
      <c r="S3417">
        <f>YEAR(fact_orders[[#This Row],[Date]])</f>
        <v>2021</v>
      </c>
      <c r="T3417">
        <f>MONTH(fact_orders[[#This Row],[Date]])</f>
        <v>4</v>
      </c>
      <c r="U3417" t="str">
        <f>TEXT(fact_orders[[#This Row],[Date]],"mmm-yyyy")</f>
        <v>Apr-2021</v>
      </c>
      <c r="V3417" t="str">
        <f>"Q"&amp;ROUNDUP(MONTH(fact_orders[[#This Row],[Date]])/3,0)</f>
        <v>Q2</v>
      </c>
      <c r="W3417" t="str" cm="1">
        <f t="array" ref="W3417">_xlfn.IFS(
fact_orders[[#This Row],[dim_customers.Customer Age]]&lt;=25,"18-25",
fact_orders[[#This Row],[dim_customers.Customer Age]]&lt;=35,"26-35",
fact_orders[[#This Row],[dim_customers.Customer Age]]&lt;=45,"36-45",
fact_orders[[#This Row],[dim_customers.Customer Age]]&lt;=55,"46-55",
TRUE,"56+"
)</f>
        <v>26-35</v>
      </c>
      <c r="X3417" t="str" cm="1">
        <f t="array" ref="X3417">_xlfn.IFS(fact_orders[[#This Row],[Original Price]]&lt;250,"Under 250", fact_orders[[#This Row],[Original Price]]&lt;500, "250-499",fact_orders[[#This Row],[Original Price]]&lt;1000,"500-999",fact_orders[[#This Row],[Original Price]]&lt;2000,"1000-1999",TRUE,"2000+")</f>
        <v>1000-1999</v>
      </c>
      <c r="Y3417" t="str" cm="1">
        <f t="array" ref="Y3417">_xlfn.IFS(fact_orders[[#This Row],[Discount%]]&lt;0.2,"10-19%",fact_orders[[#This Row],[Discount%]]&lt;0.3,"20-29%",fact_orders[[#This Row],[Discount%]]&lt;0.4,"30-39%",fact_orders[[#This Row],[Discount%]]&lt;0.5,"40-49%",TRUE,"50%+")</f>
        <v>30-39%</v>
      </c>
    </row>
    <row r="3418" spans="1:25" hidden="1" x14ac:dyDescent="0.3">
      <c r="A3418" t="s">
        <v>6834</v>
      </c>
      <c r="B3418" t="s">
        <v>3283</v>
      </c>
      <c r="C3418" t="s">
        <v>3224</v>
      </c>
      <c r="D3418" s="2">
        <v>44254</v>
      </c>
      <c r="E3418">
        <v>1576</v>
      </c>
      <c r="F3418" s="4">
        <v>0.35</v>
      </c>
      <c r="G3418" t="s">
        <v>2779</v>
      </c>
      <c r="H3418" t="s">
        <v>911</v>
      </c>
      <c r="I3418" t="s">
        <v>3225</v>
      </c>
      <c r="J3418" t="s">
        <v>3226</v>
      </c>
      <c r="K3418" t="s">
        <v>3103</v>
      </c>
      <c r="L3418" t="s">
        <v>25</v>
      </c>
      <c r="M3418">
        <v>5</v>
      </c>
      <c r="N3418">
        <v>35</v>
      </c>
      <c r="O3418" t="s">
        <v>3281</v>
      </c>
      <c r="P3418" t="s">
        <v>3282</v>
      </c>
      <c r="Q3418" s="7">
        <f>fact_orders[[#This Row],[Original Price]]*(1-fact_orders[[#This Row],[Discount%]])</f>
        <v>1024.4000000000001</v>
      </c>
      <c r="R3418">
        <f>fact_orders[[#This Row],[Original Price]]*fact_orders[[#This Row],[Discount%]]</f>
        <v>551.59999999999991</v>
      </c>
      <c r="S3418">
        <f>YEAR(fact_orders[[#This Row],[Date]])</f>
        <v>2021</v>
      </c>
      <c r="T3418">
        <f>MONTH(fact_orders[[#This Row],[Date]])</f>
        <v>2</v>
      </c>
      <c r="U3418" t="str">
        <f>TEXT(fact_orders[[#This Row],[Date]],"mmm-yyyy")</f>
        <v>Feb-2021</v>
      </c>
      <c r="V3418" t="str">
        <f>"Q"&amp;ROUNDUP(MONTH(fact_orders[[#This Row],[Date]])/3,0)</f>
        <v>Q1</v>
      </c>
      <c r="W3418" t="str" cm="1">
        <f t="array" ref="W3418">_xlfn.IFS(
fact_orders[[#This Row],[dim_customers.Customer Age]]&lt;=25,"18-25",
fact_orders[[#This Row],[dim_customers.Customer Age]]&lt;=35,"26-35",
fact_orders[[#This Row],[dim_customers.Customer Age]]&lt;=45,"36-45",
fact_orders[[#This Row],[dim_customers.Customer Age]]&lt;=55,"46-55",
TRUE,"56+"
)</f>
        <v>26-35</v>
      </c>
      <c r="X3418" t="str" cm="1">
        <f t="array" ref="X3418">_xlfn.IFS(fact_orders[[#This Row],[Original Price]]&lt;250,"Under 250", fact_orders[[#This Row],[Original Price]]&lt;500, "250-499",fact_orders[[#This Row],[Original Price]]&lt;1000,"500-999",fact_orders[[#This Row],[Original Price]]&lt;2000,"1000-1999",TRUE,"2000+")</f>
        <v>1000-1999</v>
      </c>
      <c r="Y3418" t="str" cm="1">
        <f t="array" ref="Y3418">_xlfn.IFS(fact_orders[[#This Row],[Discount%]]&lt;0.2,"10-19%",fact_orders[[#This Row],[Discount%]]&lt;0.3,"20-29%",fact_orders[[#This Row],[Discount%]]&lt;0.4,"30-39%",fact_orders[[#This Row],[Discount%]]&lt;0.5,"40-49%",TRUE,"50%+")</f>
        <v>30-39%</v>
      </c>
    </row>
    <row r="3419" spans="1:25" hidden="1" x14ac:dyDescent="0.3">
      <c r="A3419" t="s">
        <v>6835</v>
      </c>
      <c r="B3419" t="s">
        <v>3284</v>
      </c>
      <c r="C3419" t="s">
        <v>3227</v>
      </c>
      <c r="D3419" s="2">
        <v>44493</v>
      </c>
      <c r="E3419">
        <v>1334</v>
      </c>
      <c r="F3419" s="4">
        <v>0.35</v>
      </c>
      <c r="G3419" t="s">
        <v>2779</v>
      </c>
      <c r="H3419" t="s">
        <v>911</v>
      </c>
      <c r="I3419" t="s">
        <v>3225</v>
      </c>
      <c r="J3419" t="s">
        <v>3226</v>
      </c>
      <c r="K3419" t="s">
        <v>3103</v>
      </c>
      <c r="L3419" t="s">
        <v>25</v>
      </c>
      <c r="M3419">
        <v>5</v>
      </c>
      <c r="N3419">
        <v>36</v>
      </c>
      <c r="O3419" t="s">
        <v>3281</v>
      </c>
      <c r="P3419" t="s">
        <v>3282</v>
      </c>
      <c r="Q3419" s="7">
        <f>fact_orders[[#This Row],[Original Price]]*(1-fact_orders[[#This Row],[Discount%]])</f>
        <v>867.1</v>
      </c>
      <c r="R3419">
        <f>fact_orders[[#This Row],[Original Price]]*fact_orders[[#This Row],[Discount%]]</f>
        <v>466.9</v>
      </c>
      <c r="S3419">
        <f>YEAR(fact_orders[[#This Row],[Date]])</f>
        <v>2021</v>
      </c>
      <c r="T3419">
        <f>MONTH(fact_orders[[#This Row],[Date]])</f>
        <v>10</v>
      </c>
      <c r="U3419" t="str">
        <f>TEXT(fact_orders[[#This Row],[Date]],"mmm-yyyy")</f>
        <v>Oct-2021</v>
      </c>
      <c r="V3419" t="str">
        <f>"Q"&amp;ROUNDUP(MONTH(fact_orders[[#This Row],[Date]])/3,0)</f>
        <v>Q4</v>
      </c>
      <c r="W3419" t="str" cm="1">
        <f t="array" ref="W3419">_xlfn.IFS(
fact_orders[[#This Row],[dim_customers.Customer Age]]&lt;=25,"18-25",
fact_orders[[#This Row],[dim_customers.Customer Age]]&lt;=35,"26-35",
fact_orders[[#This Row],[dim_customers.Customer Age]]&lt;=45,"36-45",
fact_orders[[#This Row],[dim_customers.Customer Age]]&lt;=55,"46-55",
TRUE,"56+"
)</f>
        <v>36-45</v>
      </c>
      <c r="X3419" t="str" cm="1">
        <f t="array" ref="X3419">_xlfn.IFS(fact_orders[[#This Row],[Original Price]]&lt;250,"Under 250", fact_orders[[#This Row],[Original Price]]&lt;500, "250-499",fact_orders[[#This Row],[Original Price]]&lt;1000,"500-999",fact_orders[[#This Row],[Original Price]]&lt;2000,"1000-1999",TRUE,"2000+")</f>
        <v>1000-1999</v>
      </c>
      <c r="Y3419" t="str" cm="1">
        <f t="array" ref="Y3419">_xlfn.IFS(fact_orders[[#This Row],[Discount%]]&lt;0.2,"10-19%",fact_orders[[#This Row],[Discount%]]&lt;0.3,"20-29%",fact_orders[[#This Row],[Discount%]]&lt;0.4,"30-39%",fact_orders[[#This Row],[Discount%]]&lt;0.5,"40-49%",TRUE,"50%+")</f>
        <v>30-39%</v>
      </c>
    </row>
    <row r="3420" spans="1:25" hidden="1" x14ac:dyDescent="0.3">
      <c r="A3420" t="s">
        <v>6836</v>
      </c>
      <c r="B3420" t="s">
        <v>3285</v>
      </c>
      <c r="C3420" t="s">
        <v>3228</v>
      </c>
      <c r="D3420" s="2">
        <v>44466</v>
      </c>
      <c r="E3420">
        <v>1642</v>
      </c>
      <c r="F3420" s="4">
        <v>0.35</v>
      </c>
      <c r="G3420" t="s">
        <v>2779</v>
      </c>
      <c r="H3420" t="s">
        <v>911</v>
      </c>
      <c r="I3420" t="s">
        <v>3225</v>
      </c>
      <c r="J3420" t="s">
        <v>3226</v>
      </c>
      <c r="K3420" t="s">
        <v>3103</v>
      </c>
      <c r="L3420" t="s">
        <v>25</v>
      </c>
      <c r="M3420">
        <v>4</v>
      </c>
      <c r="N3420">
        <v>40</v>
      </c>
      <c r="O3420" t="s">
        <v>3286</v>
      </c>
      <c r="P3420" t="s">
        <v>3282</v>
      </c>
      <c r="Q3420" s="7">
        <f>fact_orders[[#This Row],[Original Price]]*(1-fact_orders[[#This Row],[Discount%]])</f>
        <v>1067.3</v>
      </c>
      <c r="R3420">
        <f>fact_orders[[#This Row],[Original Price]]*fact_orders[[#This Row],[Discount%]]</f>
        <v>574.69999999999993</v>
      </c>
      <c r="S3420">
        <f>YEAR(fact_orders[[#This Row],[Date]])</f>
        <v>2021</v>
      </c>
      <c r="T3420">
        <f>MONTH(fact_orders[[#This Row],[Date]])</f>
        <v>9</v>
      </c>
      <c r="U3420" t="str">
        <f>TEXT(fact_orders[[#This Row],[Date]],"mmm-yyyy")</f>
        <v>Sep-2021</v>
      </c>
      <c r="V3420" t="str">
        <f>"Q"&amp;ROUNDUP(MONTH(fact_orders[[#This Row],[Date]])/3,0)</f>
        <v>Q3</v>
      </c>
      <c r="W3420" t="str" cm="1">
        <f t="array" ref="W3420">_xlfn.IFS(
fact_orders[[#This Row],[dim_customers.Customer Age]]&lt;=25,"18-25",
fact_orders[[#This Row],[dim_customers.Customer Age]]&lt;=35,"26-35",
fact_orders[[#This Row],[dim_customers.Customer Age]]&lt;=45,"36-45",
fact_orders[[#This Row],[dim_customers.Customer Age]]&lt;=55,"46-55",
TRUE,"56+"
)</f>
        <v>36-45</v>
      </c>
      <c r="X3420" t="str" cm="1">
        <f t="array" ref="X3420">_xlfn.IFS(fact_orders[[#This Row],[Original Price]]&lt;250,"Under 250", fact_orders[[#This Row],[Original Price]]&lt;500, "250-499",fact_orders[[#This Row],[Original Price]]&lt;1000,"500-999",fact_orders[[#This Row],[Original Price]]&lt;2000,"1000-1999",TRUE,"2000+")</f>
        <v>1000-1999</v>
      </c>
      <c r="Y3420" t="str" cm="1">
        <f t="array" ref="Y3420">_xlfn.IFS(fact_orders[[#This Row],[Discount%]]&lt;0.2,"10-19%",fact_orders[[#This Row],[Discount%]]&lt;0.3,"20-29%",fact_orders[[#This Row],[Discount%]]&lt;0.4,"30-39%",fact_orders[[#This Row],[Discount%]]&lt;0.5,"40-49%",TRUE,"50%+")</f>
        <v>30-39%</v>
      </c>
    </row>
    <row r="3421" spans="1:25" hidden="1" x14ac:dyDescent="0.3">
      <c r="A3421" t="s">
        <v>6837</v>
      </c>
      <c r="B3421" t="s">
        <v>3287</v>
      </c>
      <c r="C3421" t="s">
        <v>3229</v>
      </c>
      <c r="D3421" s="2">
        <v>44615</v>
      </c>
      <c r="E3421">
        <v>1616</v>
      </c>
      <c r="F3421" s="4">
        <v>0.4</v>
      </c>
      <c r="G3421" t="s">
        <v>2779</v>
      </c>
      <c r="H3421" t="s">
        <v>911</v>
      </c>
      <c r="I3421" t="s">
        <v>3225</v>
      </c>
      <c r="J3421" t="s">
        <v>3226</v>
      </c>
      <c r="K3421" t="s">
        <v>3103</v>
      </c>
      <c r="L3421" t="s">
        <v>25</v>
      </c>
      <c r="M3421">
        <v>4</v>
      </c>
      <c r="N3421">
        <v>25</v>
      </c>
      <c r="O3421" t="s">
        <v>3286</v>
      </c>
      <c r="P3421" t="s">
        <v>3282</v>
      </c>
      <c r="Q3421" s="7">
        <f>fact_orders[[#This Row],[Original Price]]*(1-fact_orders[[#This Row],[Discount%]])</f>
        <v>969.59999999999991</v>
      </c>
      <c r="R3421">
        <f>fact_orders[[#This Row],[Original Price]]*fact_orders[[#This Row],[Discount%]]</f>
        <v>646.40000000000009</v>
      </c>
      <c r="S3421">
        <f>YEAR(fact_orders[[#This Row],[Date]])</f>
        <v>2022</v>
      </c>
      <c r="T3421">
        <f>MONTH(fact_orders[[#This Row],[Date]])</f>
        <v>2</v>
      </c>
      <c r="U3421" t="str">
        <f>TEXT(fact_orders[[#This Row],[Date]],"mmm-yyyy")</f>
        <v>Feb-2022</v>
      </c>
      <c r="V3421" t="str">
        <f>"Q"&amp;ROUNDUP(MONTH(fact_orders[[#This Row],[Date]])/3,0)</f>
        <v>Q1</v>
      </c>
      <c r="W3421" t="str" cm="1">
        <f t="array" ref="W3421">_xlfn.IFS(
fact_orders[[#This Row],[dim_customers.Customer Age]]&lt;=25,"18-25",
fact_orders[[#This Row],[dim_customers.Customer Age]]&lt;=35,"26-35",
fact_orders[[#This Row],[dim_customers.Customer Age]]&lt;=45,"36-45",
fact_orders[[#This Row],[dim_customers.Customer Age]]&lt;=55,"46-55",
TRUE,"56+"
)</f>
        <v>18-25</v>
      </c>
      <c r="X3421" t="str" cm="1">
        <f t="array" ref="X3421">_xlfn.IFS(fact_orders[[#This Row],[Original Price]]&lt;250,"Under 250", fact_orders[[#This Row],[Original Price]]&lt;500, "250-499",fact_orders[[#This Row],[Original Price]]&lt;1000,"500-999",fact_orders[[#This Row],[Original Price]]&lt;2000,"1000-1999",TRUE,"2000+")</f>
        <v>1000-1999</v>
      </c>
      <c r="Y3421" t="str" cm="1">
        <f t="array" ref="Y3421">_xlfn.IFS(fact_orders[[#This Row],[Discount%]]&lt;0.2,"10-19%",fact_orders[[#This Row],[Discount%]]&lt;0.3,"20-29%",fact_orders[[#This Row],[Discount%]]&lt;0.4,"30-39%",fact_orders[[#This Row],[Discount%]]&lt;0.5,"40-49%",TRUE,"50%+")</f>
        <v>40-49%</v>
      </c>
    </row>
    <row r="3422" spans="1:25" hidden="1" x14ac:dyDescent="0.3">
      <c r="A3422" t="s">
        <v>6838</v>
      </c>
      <c r="B3422" t="s">
        <v>3288</v>
      </c>
      <c r="C3422" t="s">
        <v>3230</v>
      </c>
      <c r="D3422" s="2">
        <v>44849</v>
      </c>
      <c r="E3422">
        <v>620</v>
      </c>
      <c r="F3422" s="4">
        <v>0.4</v>
      </c>
      <c r="G3422" t="s">
        <v>2779</v>
      </c>
      <c r="H3422" t="s">
        <v>911</v>
      </c>
      <c r="I3422" t="s">
        <v>3225</v>
      </c>
      <c r="J3422" t="s">
        <v>3226</v>
      </c>
      <c r="K3422" t="s">
        <v>3103</v>
      </c>
      <c r="L3422" t="s">
        <v>14</v>
      </c>
      <c r="M3422">
        <v>4</v>
      </c>
      <c r="N3422">
        <v>16</v>
      </c>
      <c r="O3422" t="s">
        <v>3286</v>
      </c>
      <c r="P3422" t="s">
        <v>3282</v>
      </c>
      <c r="Q3422" s="7">
        <f>fact_orders[[#This Row],[Original Price]]*(1-fact_orders[[#This Row],[Discount%]])</f>
        <v>372</v>
      </c>
      <c r="R3422">
        <f>fact_orders[[#This Row],[Original Price]]*fact_orders[[#This Row],[Discount%]]</f>
        <v>248</v>
      </c>
      <c r="S3422">
        <f>YEAR(fact_orders[[#This Row],[Date]])</f>
        <v>2022</v>
      </c>
      <c r="T3422">
        <f>MONTH(fact_orders[[#This Row],[Date]])</f>
        <v>10</v>
      </c>
      <c r="U3422" t="str">
        <f>TEXT(fact_orders[[#This Row],[Date]],"mmm-yyyy")</f>
        <v>Oct-2022</v>
      </c>
      <c r="V3422" t="str">
        <f>"Q"&amp;ROUNDUP(MONTH(fact_orders[[#This Row],[Date]])/3,0)</f>
        <v>Q4</v>
      </c>
      <c r="W3422" t="str" cm="1">
        <f t="array" ref="W3422">_xlfn.IFS(
fact_orders[[#This Row],[dim_customers.Customer Age]]&lt;=25,"18-25",
fact_orders[[#This Row],[dim_customers.Customer Age]]&lt;=35,"26-35",
fact_orders[[#This Row],[dim_customers.Customer Age]]&lt;=45,"36-45",
fact_orders[[#This Row],[dim_customers.Customer Age]]&lt;=55,"46-55",
TRUE,"56+"
)</f>
        <v>18-25</v>
      </c>
      <c r="X3422" t="str" cm="1">
        <f t="array" ref="X3422">_xlfn.IFS(fact_orders[[#This Row],[Original Price]]&lt;250,"Under 250", fact_orders[[#This Row],[Original Price]]&lt;500, "250-499",fact_orders[[#This Row],[Original Price]]&lt;1000,"500-999",fact_orders[[#This Row],[Original Price]]&lt;2000,"1000-1999",TRUE,"2000+")</f>
        <v>500-999</v>
      </c>
      <c r="Y3422" t="str" cm="1">
        <f t="array" ref="Y3422">_xlfn.IFS(fact_orders[[#This Row],[Discount%]]&lt;0.2,"10-19%",fact_orders[[#This Row],[Discount%]]&lt;0.3,"20-29%",fact_orders[[#This Row],[Discount%]]&lt;0.4,"30-39%",fact_orders[[#This Row],[Discount%]]&lt;0.5,"40-49%",TRUE,"50%+")</f>
        <v>40-49%</v>
      </c>
    </row>
    <row r="3423" spans="1:25" hidden="1" x14ac:dyDescent="0.3">
      <c r="A3423" t="s">
        <v>6839</v>
      </c>
      <c r="B3423" t="s">
        <v>3289</v>
      </c>
      <c r="C3423" t="s">
        <v>3231</v>
      </c>
      <c r="D3423" s="2">
        <v>44716</v>
      </c>
      <c r="E3423">
        <v>999</v>
      </c>
      <c r="F3423" s="4">
        <v>0.15</v>
      </c>
      <c r="G3423" t="s">
        <v>2779</v>
      </c>
      <c r="H3423" t="s">
        <v>911</v>
      </c>
      <c r="I3423" t="s">
        <v>3225</v>
      </c>
      <c r="J3423" t="s">
        <v>3226</v>
      </c>
      <c r="K3423" t="s">
        <v>3103</v>
      </c>
      <c r="L3423" t="s">
        <v>14</v>
      </c>
      <c r="M3423">
        <v>5</v>
      </c>
      <c r="N3423">
        <v>23</v>
      </c>
      <c r="O3423" t="s">
        <v>3286</v>
      </c>
      <c r="P3423" t="s">
        <v>3282</v>
      </c>
      <c r="Q3423" s="7">
        <f>fact_orders[[#This Row],[Original Price]]*(1-fact_orders[[#This Row],[Discount%]])</f>
        <v>849.15</v>
      </c>
      <c r="R3423">
        <f>fact_orders[[#This Row],[Original Price]]*fact_orders[[#This Row],[Discount%]]</f>
        <v>149.85</v>
      </c>
      <c r="S3423">
        <f>YEAR(fact_orders[[#This Row],[Date]])</f>
        <v>2022</v>
      </c>
      <c r="T3423">
        <f>MONTH(fact_orders[[#This Row],[Date]])</f>
        <v>6</v>
      </c>
      <c r="U3423" t="str">
        <f>TEXT(fact_orders[[#This Row],[Date]],"mmm-yyyy")</f>
        <v>Jun-2022</v>
      </c>
      <c r="V3423" t="str">
        <f>"Q"&amp;ROUNDUP(MONTH(fact_orders[[#This Row],[Date]])/3,0)</f>
        <v>Q2</v>
      </c>
      <c r="W3423" t="str" cm="1">
        <f t="array" ref="W3423">_xlfn.IFS(
fact_orders[[#This Row],[dim_customers.Customer Age]]&lt;=25,"18-25",
fact_orders[[#This Row],[dim_customers.Customer Age]]&lt;=35,"26-35",
fact_orders[[#This Row],[dim_customers.Customer Age]]&lt;=45,"36-45",
fact_orders[[#This Row],[dim_customers.Customer Age]]&lt;=55,"46-55",
TRUE,"56+"
)</f>
        <v>18-25</v>
      </c>
      <c r="X3423" t="str" cm="1">
        <f t="array" ref="X3423">_xlfn.IFS(fact_orders[[#This Row],[Original Price]]&lt;250,"Under 250", fact_orders[[#This Row],[Original Price]]&lt;500, "250-499",fact_orders[[#This Row],[Original Price]]&lt;1000,"500-999",fact_orders[[#This Row],[Original Price]]&lt;2000,"1000-1999",TRUE,"2000+")</f>
        <v>500-999</v>
      </c>
      <c r="Y3423" t="str" cm="1">
        <f t="array" ref="Y3423">_xlfn.IFS(fact_orders[[#This Row],[Discount%]]&lt;0.2,"10-19%",fact_orders[[#This Row],[Discount%]]&lt;0.3,"20-29%",fact_orders[[#This Row],[Discount%]]&lt;0.4,"30-39%",fact_orders[[#This Row],[Discount%]]&lt;0.5,"40-49%",TRUE,"50%+")</f>
        <v>10-19%</v>
      </c>
    </row>
    <row r="3424" spans="1:25" hidden="1" x14ac:dyDescent="0.3">
      <c r="A3424" t="s">
        <v>6840</v>
      </c>
      <c r="B3424" t="s">
        <v>3290</v>
      </c>
      <c r="C3424" t="s">
        <v>3232</v>
      </c>
      <c r="D3424" s="2">
        <v>44885</v>
      </c>
      <c r="E3424">
        <v>1144</v>
      </c>
      <c r="F3424" s="4">
        <v>0.15</v>
      </c>
      <c r="G3424" t="s">
        <v>2779</v>
      </c>
      <c r="H3424" t="s">
        <v>911</v>
      </c>
      <c r="I3424" t="s">
        <v>3225</v>
      </c>
      <c r="J3424" t="s">
        <v>3226</v>
      </c>
      <c r="K3424" t="s">
        <v>3103</v>
      </c>
      <c r="L3424" t="s">
        <v>237</v>
      </c>
      <c r="M3424">
        <v>5</v>
      </c>
      <c r="N3424">
        <v>22</v>
      </c>
      <c r="O3424" t="s">
        <v>3286</v>
      </c>
      <c r="P3424" t="s">
        <v>3282</v>
      </c>
      <c r="Q3424" s="7">
        <f>fact_orders[[#This Row],[Original Price]]*(1-fact_orders[[#This Row],[Discount%]])</f>
        <v>972.4</v>
      </c>
      <c r="R3424">
        <f>fact_orders[[#This Row],[Original Price]]*fact_orders[[#This Row],[Discount%]]</f>
        <v>171.6</v>
      </c>
      <c r="S3424">
        <f>YEAR(fact_orders[[#This Row],[Date]])</f>
        <v>2022</v>
      </c>
      <c r="T3424">
        <f>MONTH(fact_orders[[#This Row],[Date]])</f>
        <v>11</v>
      </c>
      <c r="U3424" t="str">
        <f>TEXT(fact_orders[[#This Row],[Date]],"mmm-yyyy")</f>
        <v>Nov-2022</v>
      </c>
      <c r="V3424" t="str">
        <f>"Q"&amp;ROUNDUP(MONTH(fact_orders[[#This Row],[Date]])/3,0)</f>
        <v>Q4</v>
      </c>
      <c r="W3424" t="str" cm="1">
        <f t="array" ref="W3424">_xlfn.IFS(
fact_orders[[#This Row],[dim_customers.Customer Age]]&lt;=25,"18-25",
fact_orders[[#This Row],[dim_customers.Customer Age]]&lt;=35,"26-35",
fact_orders[[#This Row],[dim_customers.Customer Age]]&lt;=45,"36-45",
fact_orders[[#This Row],[dim_customers.Customer Age]]&lt;=55,"46-55",
TRUE,"56+"
)</f>
        <v>18-25</v>
      </c>
      <c r="X3424" t="str" cm="1">
        <f t="array" ref="X3424">_xlfn.IFS(fact_orders[[#This Row],[Original Price]]&lt;250,"Under 250", fact_orders[[#This Row],[Original Price]]&lt;500, "250-499",fact_orders[[#This Row],[Original Price]]&lt;1000,"500-999",fact_orders[[#This Row],[Original Price]]&lt;2000,"1000-1999",TRUE,"2000+")</f>
        <v>1000-1999</v>
      </c>
      <c r="Y3424" t="str" cm="1">
        <f t="array" ref="Y3424">_xlfn.IFS(fact_orders[[#This Row],[Discount%]]&lt;0.2,"10-19%",fact_orders[[#This Row],[Discount%]]&lt;0.3,"20-29%",fact_orders[[#This Row],[Discount%]]&lt;0.4,"30-39%",fact_orders[[#This Row],[Discount%]]&lt;0.5,"40-49%",TRUE,"50%+")</f>
        <v>10-19%</v>
      </c>
    </row>
    <row r="3425" spans="1:25" hidden="1" x14ac:dyDescent="0.3">
      <c r="A3425" t="s">
        <v>6841</v>
      </c>
      <c r="B3425" t="s">
        <v>3291</v>
      </c>
      <c r="C3425" t="s">
        <v>3233</v>
      </c>
      <c r="D3425" s="2">
        <v>44205</v>
      </c>
      <c r="E3425">
        <v>1356</v>
      </c>
      <c r="F3425" s="4">
        <v>0.15</v>
      </c>
      <c r="G3425" t="s">
        <v>2779</v>
      </c>
      <c r="H3425" t="s">
        <v>911</v>
      </c>
      <c r="I3425" t="s">
        <v>3225</v>
      </c>
      <c r="J3425" t="s">
        <v>3226</v>
      </c>
      <c r="K3425" t="s">
        <v>3081</v>
      </c>
      <c r="L3425" t="s">
        <v>237</v>
      </c>
      <c r="M3425">
        <v>3</v>
      </c>
      <c r="N3425">
        <v>17</v>
      </c>
      <c r="O3425" t="s">
        <v>3292</v>
      </c>
      <c r="P3425" t="s">
        <v>3293</v>
      </c>
      <c r="Q3425" s="7">
        <f>fact_orders[[#This Row],[Original Price]]*(1-fact_orders[[#This Row],[Discount%]])</f>
        <v>1152.5999999999999</v>
      </c>
      <c r="R3425">
        <f>fact_orders[[#This Row],[Original Price]]*fact_orders[[#This Row],[Discount%]]</f>
        <v>203.4</v>
      </c>
      <c r="S3425">
        <f>YEAR(fact_orders[[#This Row],[Date]])</f>
        <v>2021</v>
      </c>
      <c r="T3425">
        <f>MONTH(fact_orders[[#This Row],[Date]])</f>
        <v>1</v>
      </c>
      <c r="U3425" t="str">
        <f>TEXT(fact_orders[[#This Row],[Date]],"mmm-yyyy")</f>
        <v>Jan-2021</v>
      </c>
      <c r="V3425" t="str">
        <f>"Q"&amp;ROUNDUP(MONTH(fact_orders[[#This Row],[Date]])/3,0)</f>
        <v>Q1</v>
      </c>
      <c r="W3425" t="str" cm="1">
        <f t="array" ref="W3425">_xlfn.IFS(
fact_orders[[#This Row],[dim_customers.Customer Age]]&lt;=25,"18-25",
fact_orders[[#This Row],[dim_customers.Customer Age]]&lt;=35,"26-35",
fact_orders[[#This Row],[dim_customers.Customer Age]]&lt;=45,"36-45",
fact_orders[[#This Row],[dim_customers.Customer Age]]&lt;=55,"46-55",
TRUE,"56+"
)</f>
        <v>18-25</v>
      </c>
      <c r="X3425" t="str" cm="1">
        <f t="array" ref="X3425">_xlfn.IFS(fact_orders[[#This Row],[Original Price]]&lt;250,"Under 250", fact_orders[[#This Row],[Original Price]]&lt;500, "250-499",fact_orders[[#This Row],[Original Price]]&lt;1000,"500-999",fact_orders[[#This Row],[Original Price]]&lt;2000,"1000-1999",TRUE,"2000+")</f>
        <v>1000-1999</v>
      </c>
      <c r="Y3425" t="str" cm="1">
        <f t="array" ref="Y3425">_xlfn.IFS(fact_orders[[#This Row],[Discount%]]&lt;0.2,"10-19%",fact_orders[[#This Row],[Discount%]]&lt;0.3,"20-29%",fact_orders[[#This Row],[Discount%]]&lt;0.4,"30-39%",fact_orders[[#This Row],[Discount%]]&lt;0.5,"40-49%",TRUE,"50%+")</f>
        <v>10-19%</v>
      </c>
    </row>
    <row r="3426" spans="1:25" hidden="1" x14ac:dyDescent="0.3">
      <c r="A3426" t="s">
        <v>6842</v>
      </c>
      <c r="B3426" t="s">
        <v>3294</v>
      </c>
      <c r="C3426" t="s">
        <v>3234</v>
      </c>
      <c r="D3426" s="2">
        <v>44424</v>
      </c>
      <c r="E3426">
        <v>1168</v>
      </c>
      <c r="F3426" s="4">
        <v>0.35</v>
      </c>
      <c r="G3426" t="s">
        <v>2779</v>
      </c>
      <c r="H3426" t="s">
        <v>911</v>
      </c>
      <c r="I3426" t="s">
        <v>3225</v>
      </c>
      <c r="J3426" t="s">
        <v>3226</v>
      </c>
      <c r="K3426" t="s">
        <v>3081</v>
      </c>
      <c r="L3426" t="s">
        <v>237</v>
      </c>
      <c r="M3426">
        <v>5</v>
      </c>
      <c r="N3426">
        <v>19</v>
      </c>
      <c r="O3426" t="s">
        <v>3292</v>
      </c>
      <c r="P3426" t="s">
        <v>3293</v>
      </c>
      <c r="Q3426" s="7">
        <f>fact_orders[[#This Row],[Original Price]]*(1-fact_orders[[#This Row],[Discount%]])</f>
        <v>759.2</v>
      </c>
      <c r="R3426">
        <f>fact_orders[[#This Row],[Original Price]]*fact_orders[[#This Row],[Discount%]]</f>
        <v>408.79999999999995</v>
      </c>
      <c r="S3426">
        <f>YEAR(fact_orders[[#This Row],[Date]])</f>
        <v>2021</v>
      </c>
      <c r="T3426">
        <f>MONTH(fact_orders[[#This Row],[Date]])</f>
        <v>8</v>
      </c>
      <c r="U3426" t="str">
        <f>TEXT(fact_orders[[#This Row],[Date]],"mmm-yyyy")</f>
        <v>Aug-2021</v>
      </c>
      <c r="V3426" t="str">
        <f>"Q"&amp;ROUNDUP(MONTH(fact_orders[[#This Row],[Date]])/3,0)</f>
        <v>Q3</v>
      </c>
      <c r="W3426" t="str" cm="1">
        <f t="array" ref="W3426">_xlfn.IFS(
fact_orders[[#This Row],[dim_customers.Customer Age]]&lt;=25,"18-25",
fact_orders[[#This Row],[dim_customers.Customer Age]]&lt;=35,"26-35",
fact_orders[[#This Row],[dim_customers.Customer Age]]&lt;=45,"36-45",
fact_orders[[#This Row],[dim_customers.Customer Age]]&lt;=55,"46-55",
TRUE,"56+"
)</f>
        <v>18-25</v>
      </c>
      <c r="X3426" t="str" cm="1">
        <f t="array" ref="X3426">_xlfn.IFS(fact_orders[[#This Row],[Original Price]]&lt;250,"Under 250", fact_orders[[#This Row],[Original Price]]&lt;500, "250-499",fact_orders[[#This Row],[Original Price]]&lt;1000,"500-999",fact_orders[[#This Row],[Original Price]]&lt;2000,"1000-1999",TRUE,"2000+")</f>
        <v>1000-1999</v>
      </c>
      <c r="Y3426" t="str" cm="1">
        <f t="array" ref="Y3426">_xlfn.IFS(fact_orders[[#This Row],[Discount%]]&lt;0.2,"10-19%",fact_orders[[#This Row],[Discount%]]&lt;0.3,"20-29%",fact_orders[[#This Row],[Discount%]]&lt;0.4,"30-39%",fact_orders[[#This Row],[Discount%]]&lt;0.5,"40-49%",TRUE,"50%+")</f>
        <v>30-39%</v>
      </c>
    </row>
    <row r="3427" spans="1:25" hidden="1" x14ac:dyDescent="0.3">
      <c r="A3427" t="s">
        <v>6843</v>
      </c>
      <c r="B3427" t="s">
        <v>3295</v>
      </c>
      <c r="C3427" t="s">
        <v>3235</v>
      </c>
      <c r="D3427" s="2">
        <v>44495</v>
      </c>
      <c r="E3427">
        <v>1108</v>
      </c>
      <c r="F3427" s="4">
        <v>0.35</v>
      </c>
      <c r="G3427" t="s">
        <v>2779</v>
      </c>
      <c r="H3427" t="s">
        <v>911</v>
      </c>
      <c r="I3427" t="s">
        <v>3225</v>
      </c>
      <c r="J3427" t="s">
        <v>3226</v>
      </c>
      <c r="K3427" t="s">
        <v>3081</v>
      </c>
      <c r="L3427" t="s">
        <v>237</v>
      </c>
      <c r="M3427">
        <v>5</v>
      </c>
      <c r="N3427">
        <v>18</v>
      </c>
      <c r="O3427" t="s">
        <v>3292</v>
      </c>
      <c r="P3427" t="s">
        <v>3293</v>
      </c>
      <c r="Q3427" s="7">
        <f>fact_orders[[#This Row],[Original Price]]*(1-fact_orders[[#This Row],[Discount%]])</f>
        <v>720.2</v>
      </c>
      <c r="R3427">
        <f>fact_orders[[#This Row],[Original Price]]*fact_orders[[#This Row],[Discount%]]</f>
        <v>387.79999999999995</v>
      </c>
      <c r="S3427">
        <f>YEAR(fact_orders[[#This Row],[Date]])</f>
        <v>2021</v>
      </c>
      <c r="T3427">
        <f>MONTH(fact_orders[[#This Row],[Date]])</f>
        <v>10</v>
      </c>
      <c r="U3427" t="str">
        <f>TEXT(fact_orders[[#This Row],[Date]],"mmm-yyyy")</f>
        <v>Oct-2021</v>
      </c>
      <c r="V3427" t="str">
        <f>"Q"&amp;ROUNDUP(MONTH(fact_orders[[#This Row],[Date]])/3,0)</f>
        <v>Q4</v>
      </c>
      <c r="W3427" t="str" cm="1">
        <f t="array" ref="W3427">_xlfn.IFS(
fact_orders[[#This Row],[dim_customers.Customer Age]]&lt;=25,"18-25",
fact_orders[[#This Row],[dim_customers.Customer Age]]&lt;=35,"26-35",
fact_orders[[#This Row],[dim_customers.Customer Age]]&lt;=45,"36-45",
fact_orders[[#This Row],[dim_customers.Customer Age]]&lt;=55,"46-55",
TRUE,"56+"
)</f>
        <v>18-25</v>
      </c>
      <c r="X3427" t="str" cm="1">
        <f t="array" ref="X3427">_xlfn.IFS(fact_orders[[#This Row],[Original Price]]&lt;250,"Under 250", fact_orders[[#This Row],[Original Price]]&lt;500, "250-499",fact_orders[[#This Row],[Original Price]]&lt;1000,"500-999",fact_orders[[#This Row],[Original Price]]&lt;2000,"1000-1999",TRUE,"2000+")</f>
        <v>1000-1999</v>
      </c>
      <c r="Y3427" t="str" cm="1">
        <f t="array" ref="Y3427">_xlfn.IFS(fact_orders[[#This Row],[Discount%]]&lt;0.2,"10-19%",fact_orders[[#This Row],[Discount%]]&lt;0.3,"20-29%",fact_orders[[#This Row],[Discount%]]&lt;0.4,"30-39%",fact_orders[[#This Row],[Discount%]]&lt;0.5,"40-49%",TRUE,"50%+")</f>
        <v>30-39%</v>
      </c>
    </row>
    <row r="3428" spans="1:25" hidden="1" x14ac:dyDescent="0.3">
      <c r="A3428" t="s">
        <v>6844</v>
      </c>
      <c r="B3428" t="s">
        <v>3296</v>
      </c>
      <c r="C3428" t="s">
        <v>3236</v>
      </c>
      <c r="D3428" s="2">
        <v>44526</v>
      </c>
      <c r="E3428">
        <v>1416</v>
      </c>
      <c r="F3428" s="4">
        <v>0.35</v>
      </c>
      <c r="G3428" t="s">
        <v>2779</v>
      </c>
      <c r="H3428" t="s">
        <v>911</v>
      </c>
      <c r="I3428" t="s">
        <v>3225</v>
      </c>
      <c r="J3428" t="s">
        <v>3226</v>
      </c>
      <c r="K3428" t="s">
        <v>3081</v>
      </c>
      <c r="L3428" t="s">
        <v>237</v>
      </c>
      <c r="M3428">
        <v>4</v>
      </c>
      <c r="N3428">
        <v>20</v>
      </c>
      <c r="O3428" t="s">
        <v>3292</v>
      </c>
      <c r="P3428" t="s">
        <v>3293</v>
      </c>
      <c r="Q3428" s="7">
        <f>fact_orders[[#This Row],[Original Price]]*(1-fact_orders[[#This Row],[Discount%]])</f>
        <v>920.4</v>
      </c>
      <c r="R3428">
        <f>fact_orders[[#This Row],[Original Price]]*fact_orders[[#This Row],[Discount%]]</f>
        <v>495.59999999999997</v>
      </c>
      <c r="S3428">
        <f>YEAR(fact_orders[[#This Row],[Date]])</f>
        <v>2021</v>
      </c>
      <c r="T3428">
        <f>MONTH(fact_orders[[#This Row],[Date]])</f>
        <v>11</v>
      </c>
      <c r="U3428" t="str">
        <f>TEXT(fact_orders[[#This Row],[Date]],"mmm-yyyy")</f>
        <v>Nov-2021</v>
      </c>
      <c r="V3428" t="str">
        <f>"Q"&amp;ROUNDUP(MONTH(fact_orders[[#This Row],[Date]])/3,0)</f>
        <v>Q4</v>
      </c>
      <c r="W3428" t="str" cm="1">
        <f t="array" ref="W3428">_xlfn.IFS(
fact_orders[[#This Row],[dim_customers.Customer Age]]&lt;=25,"18-25",
fact_orders[[#This Row],[dim_customers.Customer Age]]&lt;=35,"26-35",
fact_orders[[#This Row],[dim_customers.Customer Age]]&lt;=45,"36-45",
fact_orders[[#This Row],[dim_customers.Customer Age]]&lt;=55,"46-55",
TRUE,"56+"
)</f>
        <v>18-25</v>
      </c>
      <c r="X3428" t="str" cm="1">
        <f t="array" ref="X3428">_xlfn.IFS(fact_orders[[#This Row],[Original Price]]&lt;250,"Under 250", fact_orders[[#This Row],[Original Price]]&lt;500, "250-499",fact_orders[[#This Row],[Original Price]]&lt;1000,"500-999",fact_orders[[#This Row],[Original Price]]&lt;2000,"1000-1999",TRUE,"2000+")</f>
        <v>1000-1999</v>
      </c>
      <c r="Y3428" t="str" cm="1">
        <f t="array" ref="Y3428">_xlfn.IFS(fact_orders[[#This Row],[Discount%]]&lt;0.2,"10-19%",fact_orders[[#This Row],[Discount%]]&lt;0.3,"20-29%",fact_orders[[#This Row],[Discount%]]&lt;0.4,"30-39%",fact_orders[[#This Row],[Discount%]]&lt;0.5,"40-49%",TRUE,"50%+")</f>
        <v>30-39%</v>
      </c>
    </row>
    <row r="3429" spans="1:25" hidden="1" x14ac:dyDescent="0.3">
      <c r="A3429" t="s">
        <v>6845</v>
      </c>
      <c r="B3429" t="s">
        <v>3297</v>
      </c>
      <c r="C3429" t="s">
        <v>3237</v>
      </c>
      <c r="D3429" s="2">
        <v>44273</v>
      </c>
      <c r="E3429">
        <v>1771</v>
      </c>
      <c r="F3429" s="4">
        <v>0.35</v>
      </c>
      <c r="G3429" t="s">
        <v>2779</v>
      </c>
      <c r="H3429" t="s">
        <v>911</v>
      </c>
      <c r="I3429" t="s">
        <v>3225</v>
      </c>
      <c r="J3429" t="s">
        <v>3226</v>
      </c>
      <c r="K3429" t="s">
        <v>3081</v>
      </c>
      <c r="L3429" t="s">
        <v>359</v>
      </c>
      <c r="M3429">
        <v>3</v>
      </c>
      <c r="N3429">
        <v>22</v>
      </c>
      <c r="O3429" t="s">
        <v>3298</v>
      </c>
      <c r="P3429" t="s">
        <v>3299</v>
      </c>
      <c r="Q3429" s="7">
        <f>fact_orders[[#This Row],[Original Price]]*(1-fact_orders[[#This Row],[Discount%]])</f>
        <v>1151.1500000000001</v>
      </c>
      <c r="R3429">
        <f>fact_orders[[#This Row],[Original Price]]*fact_orders[[#This Row],[Discount%]]</f>
        <v>619.84999999999991</v>
      </c>
      <c r="S3429">
        <f>YEAR(fact_orders[[#This Row],[Date]])</f>
        <v>2021</v>
      </c>
      <c r="T3429">
        <f>MONTH(fact_orders[[#This Row],[Date]])</f>
        <v>3</v>
      </c>
      <c r="U3429" t="str">
        <f>TEXT(fact_orders[[#This Row],[Date]],"mmm-yyyy")</f>
        <v>Mar-2021</v>
      </c>
      <c r="V3429" t="str">
        <f>"Q"&amp;ROUNDUP(MONTH(fact_orders[[#This Row],[Date]])/3,0)</f>
        <v>Q1</v>
      </c>
      <c r="W3429" t="str" cm="1">
        <f t="array" ref="W3429">_xlfn.IFS(
fact_orders[[#This Row],[dim_customers.Customer Age]]&lt;=25,"18-25",
fact_orders[[#This Row],[dim_customers.Customer Age]]&lt;=35,"26-35",
fact_orders[[#This Row],[dim_customers.Customer Age]]&lt;=45,"36-45",
fact_orders[[#This Row],[dim_customers.Customer Age]]&lt;=55,"46-55",
TRUE,"56+"
)</f>
        <v>18-25</v>
      </c>
      <c r="X3429" t="str" cm="1">
        <f t="array" ref="X3429">_xlfn.IFS(fact_orders[[#This Row],[Original Price]]&lt;250,"Under 250", fact_orders[[#This Row],[Original Price]]&lt;500, "250-499",fact_orders[[#This Row],[Original Price]]&lt;1000,"500-999",fact_orders[[#This Row],[Original Price]]&lt;2000,"1000-1999",TRUE,"2000+")</f>
        <v>1000-1999</v>
      </c>
      <c r="Y3429" t="str" cm="1">
        <f t="array" ref="Y3429">_xlfn.IFS(fact_orders[[#This Row],[Discount%]]&lt;0.2,"10-19%",fact_orders[[#This Row],[Discount%]]&lt;0.3,"20-29%",fact_orders[[#This Row],[Discount%]]&lt;0.4,"30-39%",fact_orders[[#This Row],[Discount%]]&lt;0.5,"40-49%",TRUE,"50%+")</f>
        <v>30-39%</v>
      </c>
    </row>
    <row r="3430" spans="1:25" hidden="1" x14ac:dyDescent="0.3">
      <c r="A3430" t="s">
        <v>6846</v>
      </c>
      <c r="B3430" t="s">
        <v>3300</v>
      </c>
      <c r="C3430" t="s">
        <v>3238</v>
      </c>
      <c r="D3430" s="2">
        <v>45010</v>
      </c>
      <c r="E3430">
        <v>1290</v>
      </c>
      <c r="F3430" s="4">
        <v>0.55000000000000004</v>
      </c>
      <c r="G3430" t="s">
        <v>2779</v>
      </c>
      <c r="H3430" t="s">
        <v>911</v>
      </c>
      <c r="I3430" t="s">
        <v>3225</v>
      </c>
      <c r="J3430" t="s">
        <v>1879</v>
      </c>
      <c r="K3430" t="s">
        <v>3081</v>
      </c>
      <c r="L3430" t="s">
        <v>359</v>
      </c>
      <c r="M3430">
        <v>3</v>
      </c>
      <c r="N3430">
        <v>25</v>
      </c>
      <c r="O3430" t="s">
        <v>3298</v>
      </c>
      <c r="P3430" t="s">
        <v>3299</v>
      </c>
      <c r="Q3430" s="7">
        <f>fact_orders[[#This Row],[Original Price]]*(1-fact_orders[[#This Row],[Discount%]])</f>
        <v>580.49999999999989</v>
      </c>
      <c r="R3430">
        <f>fact_orders[[#This Row],[Original Price]]*fact_orders[[#This Row],[Discount%]]</f>
        <v>709.50000000000011</v>
      </c>
      <c r="S3430">
        <f>YEAR(fact_orders[[#This Row],[Date]])</f>
        <v>2023</v>
      </c>
      <c r="T3430">
        <f>MONTH(fact_orders[[#This Row],[Date]])</f>
        <v>3</v>
      </c>
      <c r="U3430" t="str">
        <f>TEXT(fact_orders[[#This Row],[Date]],"mmm-yyyy")</f>
        <v>Mar-2023</v>
      </c>
      <c r="V3430" t="str">
        <f>"Q"&amp;ROUNDUP(MONTH(fact_orders[[#This Row],[Date]])/3,0)</f>
        <v>Q1</v>
      </c>
      <c r="W3430" t="str" cm="1">
        <f t="array" ref="W3430">_xlfn.IFS(
fact_orders[[#This Row],[dim_customers.Customer Age]]&lt;=25,"18-25",
fact_orders[[#This Row],[dim_customers.Customer Age]]&lt;=35,"26-35",
fact_orders[[#This Row],[dim_customers.Customer Age]]&lt;=45,"36-45",
fact_orders[[#This Row],[dim_customers.Customer Age]]&lt;=55,"46-55",
TRUE,"56+"
)</f>
        <v>18-25</v>
      </c>
      <c r="X3430" t="str" cm="1">
        <f t="array" ref="X3430">_xlfn.IFS(fact_orders[[#This Row],[Original Price]]&lt;250,"Under 250", fact_orders[[#This Row],[Original Price]]&lt;500, "250-499",fact_orders[[#This Row],[Original Price]]&lt;1000,"500-999",fact_orders[[#This Row],[Original Price]]&lt;2000,"1000-1999",TRUE,"2000+")</f>
        <v>1000-1999</v>
      </c>
      <c r="Y3430" t="str" cm="1">
        <f t="array" ref="Y3430">_xlfn.IFS(fact_orders[[#This Row],[Discount%]]&lt;0.2,"10-19%",fact_orders[[#This Row],[Discount%]]&lt;0.3,"20-29%",fact_orders[[#This Row],[Discount%]]&lt;0.4,"30-39%",fact_orders[[#This Row],[Discount%]]&lt;0.5,"40-49%",TRUE,"50%+")</f>
        <v>50%+</v>
      </c>
    </row>
    <row r="3431" spans="1:25" hidden="1" x14ac:dyDescent="0.3">
      <c r="A3431" t="s">
        <v>6847</v>
      </c>
      <c r="B3431" t="s">
        <v>3301</v>
      </c>
      <c r="C3431" t="s">
        <v>3239</v>
      </c>
      <c r="D3431" s="2">
        <v>44949</v>
      </c>
      <c r="E3431">
        <v>1947</v>
      </c>
      <c r="F3431" s="4">
        <v>0.55000000000000004</v>
      </c>
      <c r="G3431" t="s">
        <v>2779</v>
      </c>
      <c r="H3431" t="s">
        <v>911</v>
      </c>
      <c r="I3431" t="s">
        <v>3225</v>
      </c>
      <c r="J3431" t="s">
        <v>1879</v>
      </c>
      <c r="K3431" t="s">
        <v>3081</v>
      </c>
      <c r="L3431" t="s">
        <v>359</v>
      </c>
      <c r="M3431">
        <v>5</v>
      </c>
      <c r="N3431">
        <v>27</v>
      </c>
      <c r="O3431" t="s">
        <v>3302</v>
      </c>
      <c r="P3431" t="s">
        <v>3303</v>
      </c>
      <c r="Q3431" s="7">
        <f>fact_orders[[#This Row],[Original Price]]*(1-fact_orders[[#This Row],[Discount%]])</f>
        <v>876.14999999999986</v>
      </c>
      <c r="R3431">
        <f>fact_orders[[#This Row],[Original Price]]*fact_orders[[#This Row],[Discount%]]</f>
        <v>1070.8500000000001</v>
      </c>
      <c r="S3431">
        <f>YEAR(fact_orders[[#This Row],[Date]])</f>
        <v>2023</v>
      </c>
      <c r="T3431">
        <f>MONTH(fact_orders[[#This Row],[Date]])</f>
        <v>1</v>
      </c>
      <c r="U3431" t="str">
        <f>TEXT(fact_orders[[#This Row],[Date]],"mmm-yyyy")</f>
        <v>Jan-2023</v>
      </c>
      <c r="V3431" t="str">
        <f>"Q"&amp;ROUNDUP(MONTH(fact_orders[[#This Row],[Date]])/3,0)</f>
        <v>Q1</v>
      </c>
      <c r="W3431" t="str" cm="1">
        <f t="array" ref="W3431">_xlfn.IFS(
fact_orders[[#This Row],[dim_customers.Customer Age]]&lt;=25,"18-25",
fact_orders[[#This Row],[dim_customers.Customer Age]]&lt;=35,"26-35",
fact_orders[[#This Row],[dim_customers.Customer Age]]&lt;=45,"36-45",
fact_orders[[#This Row],[dim_customers.Customer Age]]&lt;=55,"46-55",
TRUE,"56+"
)</f>
        <v>26-35</v>
      </c>
      <c r="X3431" t="str" cm="1">
        <f t="array" ref="X3431">_xlfn.IFS(fact_orders[[#This Row],[Original Price]]&lt;250,"Under 250", fact_orders[[#This Row],[Original Price]]&lt;500, "250-499",fact_orders[[#This Row],[Original Price]]&lt;1000,"500-999",fact_orders[[#This Row],[Original Price]]&lt;2000,"1000-1999",TRUE,"2000+")</f>
        <v>1000-1999</v>
      </c>
      <c r="Y3431" t="str" cm="1">
        <f t="array" ref="Y3431">_xlfn.IFS(fact_orders[[#This Row],[Discount%]]&lt;0.2,"10-19%",fact_orders[[#This Row],[Discount%]]&lt;0.3,"20-29%",fact_orders[[#This Row],[Discount%]]&lt;0.4,"30-39%",fact_orders[[#This Row],[Discount%]]&lt;0.5,"40-49%",TRUE,"50%+")</f>
        <v>50%+</v>
      </c>
    </row>
    <row r="3432" spans="1:25" hidden="1" x14ac:dyDescent="0.3">
      <c r="A3432" t="s">
        <v>6848</v>
      </c>
      <c r="B3432" t="s">
        <v>3304</v>
      </c>
      <c r="C3432" t="s">
        <v>3240</v>
      </c>
      <c r="D3432" s="2">
        <v>44702</v>
      </c>
      <c r="E3432">
        <v>1211</v>
      </c>
      <c r="F3432" s="4">
        <v>0.55000000000000004</v>
      </c>
      <c r="G3432" t="s">
        <v>2779</v>
      </c>
      <c r="H3432" t="s">
        <v>911</v>
      </c>
      <c r="I3432" t="s">
        <v>3225</v>
      </c>
      <c r="J3432" t="s">
        <v>1879</v>
      </c>
      <c r="K3432" t="s">
        <v>3081</v>
      </c>
      <c r="L3432" t="s">
        <v>184</v>
      </c>
      <c r="M3432">
        <v>5</v>
      </c>
      <c r="N3432">
        <v>29</v>
      </c>
      <c r="O3432" t="s">
        <v>3302</v>
      </c>
      <c r="P3432" t="s">
        <v>3303</v>
      </c>
      <c r="Q3432" s="7">
        <f>fact_orders[[#This Row],[Original Price]]*(1-fact_orders[[#This Row],[Discount%]])</f>
        <v>544.94999999999993</v>
      </c>
      <c r="R3432">
        <f>fact_orders[[#This Row],[Original Price]]*fact_orders[[#This Row],[Discount%]]</f>
        <v>666.05000000000007</v>
      </c>
      <c r="S3432">
        <f>YEAR(fact_orders[[#This Row],[Date]])</f>
        <v>2022</v>
      </c>
      <c r="T3432">
        <f>MONTH(fact_orders[[#This Row],[Date]])</f>
        <v>5</v>
      </c>
      <c r="U3432" t="str">
        <f>TEXT(fact_orders[[#This Row],[Date]],"mmm-yyyy")</f>
        <v>May-2022</v>
      </c>
      <c r="V3432" t="str">
        <f>"Q"&amp;ROUNDUP(MONTH(fact_orders[[#This Row],[Date]])/3,0)</f>
        <v>Q2</v>
      </c>
      <c r="W3432" t="str" cm="1">
        <f t="array" ref="W3432">_xlfn.IFS(
fact_orders[[#This Row],[dim_customers.Customer Age]]&lt;=25,"18-25",
fact_orders[[#This Row],[dim_customers.Customer Age]]&lt;=35,"26-35",
fact_orders[[#This Row],[dim_customers.Customer Age]]&lt;=45,"36-45",
fact_orders[[#This Row],[dim_customers.Customer Age]]&lt;=55,"46-55",
TRUE,"56+"
)</f>
        <v>26-35</v>
      </c>
      <c r="X3432" t="str" cm="1">
        <f t="array" ref="X3432">_xlfn.IFS(fact_orders[[#This Row],[Original Price]]&lt;250,"Under 250", fact_orders[[#This Row],[Original Price]]&lt;500, "250-499",fact_orders[[#This Row],[Original Price]]&lt;1000,"500-999",fact_orders[[#This Row],[Original Price]]&lt;2000,"1000-1999",TRUE,"2000+")</f>
        <v>1000-1999</v>
      </c>
      <c r="Y3432" t="str" cm="1">
        <f t="array" ref="Y3432">_xlfn.IFS(fact_orders[[#This Row],[Discount%]]&lt;0.2,"10-19%",fact_orders[[#This Row],[Discount%]]&lt;0.3,"20-29%",fact_orders[[#This Row],[Discount%]]&lt;0.4,"30-39%",fact_orders[[#This Row],[Discount%]]&lt;0.5,"40-49%",TRUE,"50%+")</f>
        <v>50%+</v>
      </c>
    </row>
    <row r="3433" spans="1:25" hidden="1" x14ac:dyDescent="0.3">
      <c r="A3433" t="s">
        <v>6849</v>
      </c>
      <c r="B3433" t="s">
        <v>3305</v>
      </c>
      <c r="C3433" t="s">
        <v>3241</v>
      </c>
      <c r="D3433" s="2">
        <v>44780</v>
      </c>
      <c r="E3433">
        <v>1123</v>
      </c>
      <c r="F3433" s="4">
        <v>0.55000000000000004</v>
      </c>
      <c r="G3433" t="s">
        <v>2779</v>
      </c>
      <c r="H3433" t="s">
        <v>911</v>
      </c>
      <c r="I3433" t="s">
        <v>3225</v>
      </c>
      <c r="J3433" t="s">
        <v>1879</v>
      </c>
      <c r="K3433" t="s">
        <v>3081</v>
      </c>
      <c r="L3433" t="s">
        <v>184</v>
      </c>
      <c r="M3433">
        <v>4</v>
      </c>
      <c r="N3433">
        <v>23</v>
      </c>
      <c r="O3433" t="s">
        <v>3302</v>
      </c>
      <c r="P3433" t="s">
        <v>3303</v>
      </c>
      <c r="Q3433" s="7">
        <f>fact_orders[[#This Row],[Original Price]]*(1-fact_orders[[#This Row],[Discount%]])</f>
        <v>505.34999999999997</v>
      </c>
      <c r="R3433">
        <f>fact_orders[[#This Row],[Original Price]]*fact_orders[[#This Row],[Discount%]]</f>
        <v>617.65000000000009</v>
      </c>
      <c r="S3433">
        <f>YEAR(fact_orders[[#This Row],[Date]])</f>
        <v>2022</v>
      </c>
      <c r="T3433">
        <f>MONTH(fact_orders[[#This Row],[Date]])</f>
        <v>8</v>
      </c>
      <c r="U3433" t="str">
        <f>TEXT(fact_orders[[#This Row],[Date]],"mmm-yyyy")</f>
        <v>Aug-2022</v>
      </c>
      <c r="V3433" t="str">
        <f>"Q"&amp;ROUNDUP(MONTH(fact_orders[[#This Row],[Date]])/3,0)</f>
        <v>Q3</v>
      </c>
      <c r="W3433" t="str" cm="1">
        <f t="array" ref="W3433">_xlfn.IFS(
fact_orders[[#This Row],[dim_customers.Customer Age]]&lt;=25,"18-25",
fact_orders[[#This Row],[dim_customers.Customer Age]]&lt;=35,"26-35",
fact_orders[[#This Row],[dim_customers.Customer Age]]&lt;=45,"36-45",
fact_orders[[#This Row],[dim_customers.Customer Age]]&lt;=55,"46-55",
TRUE,"56+"
)</f>
        <v>18-25</v>
      </c>
      <c r="X3433" t="str" cm="1">
        <f t="array" ref="X3433">_xlfn.IFS(fact_orders[[#This Row],[Original Price]]&lt;250,"Under 250", fact_orders[[#This Row],[Original Price]]&lt;500, "250-499",fact_orders[[#This Row],[Original Price]]&lt;1000,"500-999",fact_orders[[#This Row],[Original Price]]&lt;2000,"1000-1999",TRUE,"2000+")</f>
        <v>1000-1999</v>
      </c>
      <c r="Y3433" t="str" cm="1">
        <f t="array" ref="Y3433">_xlfn.IFS(fact_orders[[#This Row],[Discount%]]&lt;0.2,"10-19%",fact_orders[[#This Row],[Discount%]]&lt;0.3,"20-29%",fact_orders[[#This Row],[Discount%]]&lt;0.4,"30-39%",fact_orders[[#This Row],[Discount%]]&lt;0.5,"40-49%",TRUE,"50%+")</f>
        <v>50%+</v>
      </c>
    </row>
    <row r="3434" spans="1:25" hidden="1" x14ac:dyDescent="0.3">
      <c r="A3434" t="s">
        <v>6850</v>
      </c>
      <c r="B3434" t="s">
        <v>3306</v>
      </c>
      <c r="C3434" t="s">
        <v>3242</v>
      </c>
      <c r="D3434" s="2">
        <v>44483</v>
      </c>
      <c r="E3434">
        <v>711</v>
      </c>
      <c r="F3434" s="4">
        <v>0.5</v>
      </c>
      <c r="G3434" t="s">
        <v>2779</v>
      </c>
      <c r="H3434" t="s">
        <v>911</v>
      </c>
      <c r="I3434" t="s">
        <v>3225</v>
      </c>
      <c r="J3434" t="s">
        <v>1879</v>
      </c>
      <c r="K3434" t="s">
        <v>3081</v>
      </c>
      <c r="L3434" t="s">
        <v>184</v>
      </c>
      <c r="M3434">
        <v>2</v>
      </c>
      <c r="N3434">
        <v>25</v>
      </c>
      <c r="O3434" t="s">
        <v>3302</v>
      </c>
      <c r="P3434" t="s">
        <v>3303</v>
      </c>
      <c r="Q3434" s="7">
        <f>fact_orders[[#This Row],[Original Price]]*(1-fact_orders[[#This Row],[Discount%]])</f>
        <v>355.5</v>
      </c>
      <c r="R3434">
        <f>fact_orders[[#This Row],[Original Price]]*fact_orders[[#This Row],[Discount%]]</f>
        <v>355.5</v>
      </c>
      <c r="S3434">
        <f>YEAR(fact_orders[[#This Row],[Date]])</f>
        <v>2021</v>
      </c>
      <c r="T3434">
        <f>MONTH(fact_orders[[#This Row],[Date]])</f>
        <v>10</v>
      </c>
      <c r="U3434" t="str">
        <f>TEXT(fact_orders[[#This Row],[Date]],"mmm-yyyy")</f>
        <v>Oct-2021</v>
      </c>
      <c r="V3434" t="str">
        <f>"Q"&amp;ROUNDUP(MONTH(fact_orders[[#This Row],[Date]])/3,0)</f>
        <v>Q4</v>
      </c>
      <c r="W3434" t="str" cm="1">
        <f t="array" ref="W3434">_xlfn.IFS(
fact_orders[[#This Row],[dim_customers.Customer Age]]&lt;=25,"18-25",
fact_orders[[#This Row],[dim_customers.Customer Age]]&lt;=35,"26-35",
fact_orders[[#This Row],[dim_customers.Customer Age]]&lt;=45,"36-45",
fact_orders[[#This Row],[dim_customers.Customer Age]]&lt;=55,"46-55",
TRUE,"56+"
)</f>
        <v>18-25</v>
      </c>
      <c r="X3434" t="str" cm="1">
        <f t="array" ref="X3434">_xlfn.IFS(fact_orders[[#This Row],[Original Price]]&lt;250,"Under 250", fact_orders[[#This Row],[Original Price]]&lt;500, "250-499",fact_orders[[#This Row],[Original Price]]&lt;1000,"500-999",fact_orders[[#This Row],[Original Price]]&lt;2000,"1000-1999",TRUE,"2000+")</f>
        <v>500-999</v>
      </c>
      <c r="Y3434" t="str" cm="1">
        <f t="array" ref="Y3434">_xlfn.IFS(fact_orders[[#This Row],[Discount%]]&lt;0.2,"10-19%",fact_orders[[#This Row],[Discount%]]&lt;0.3,"20-29%",fact_orders[[#This Row],[Discount%]]&lt;0.4,"30-39%",fact_orders[[#This Row],[Discount%]]&lt;0.5,"40-49%",TRUE,"50%+")</f>
        <v>50%+</v>
      </c>
    </row>
    <row r="3435" spans="1:25" hidden="1" x14ac:dyDescent="0.3">
      <c r="A3435" t="s">
        <v>6851</v>
      </c>
      <c r="B3435" t="s">
        <v>3307</v>
      </c>
      <c r="C3435" t="s">
        <v>3243</v>
      </c>
      <c r="D3435" s="2">
        <v>44747</v>
      </c>
      <c r="E3435">
        <v>748</v>
      </c>
      <c r="F3435" s="4">
        <v>0.5</v>
      </c>
      <c r="G3435" t="s">
        <v>2779</v>
      </c>
      <c r="H3435" t="s">
        <v>911</v>
      </c>
      <c r="I3435" t="s">
        <v>3225</v>
      </c>
      <c r="J3435" t="s">
        <v>1879</v>
      </c>
      <c r="K3435" t="s">
        <v>3081</v>
      </c>
      <c r="L3435" t="s">
        <v>184</v>
      </c>
      <c r="M3435">
        <v>3</v>
      </c>
      <c r="N3435">
        <v>24</v>
      </c>
      <c r="O3435" t="s">
        <v>3302</v>
      </c>
      <c r="P3435" t="s">
        <v>3303</v>
      </c>
      <c r="Q3435" s="7">
        <f>fact_orders[[#This Row],[Original Price]]*(1-fact_orders[[#This Row],[Discount%]])</f>
        <v>374</v>
      </c>
      <c r="R3435">
        <f>fact_orders[[#This Row],[Original Price]]*fact_orders[[#This Row],[Discount%]]</f>
        <v>374</v>
      </c>
      <c r="S3435">
        <f>YEAR(fact_orders[[#This Row],[Date]])</f>
        <v>2022</v>
      </c>
      <c r="T3435">
        <f>MONTH(fact_orders[[#This Row],[Date]])</f>
        <v>7</v>
      </c>
      <c r="U3435" t="str">
        <f>TEXT(fact_orders[[#This Row],[Date]],"mmm-yyyy")</f>
        <v>Jul-2022</v>
      </c>
      <c r="V3435" t="str">
        <f>"Q"&amp;ROUNDUP(MONTH(fact_orders[[#This Row],[Date]])/3,0)</f>
        <v>Q3</v>
      </c>
      <c r="W3435" t="str" cm="1">
        <f t="array" ref="W3435">_xlfn.IFS(
fact_orders[[#This Row],[dim_customers.Customer Age]]&lt;=25,"18-25",
fact_orders[[#This Row],[dim_customers.Customer Age]]&lt;=35,"26-35",
fact_orders[[#This Row],[dim_customers.Customer Age]]&lt;=45,"36-45",
fact_orders[[#This Row],[dim_customers.Customer Age]]&lt;=55,"46-55",
TRUE,"56+"
)</f>
        <v>18-25</v>
      </c>
      <c r="X3435" t="str" cm="1">
        <f t="array" ref="X3435">_xlfn.IFS(fact_orders[[#This Row],[Original Price]]&lt;250,"Under 250", fact_orders[[#This Row],[Original Price]]&lt;500, "250-499",fact_orders[[#This Row],[Original Price]]&lt;1000,"500-999",fact_orders[[#This Row],[Original Price]]&lt;2000,"1000-1999",TRUE,"2000+")</f>
        <v>500-999</v>
      </c>
      <c r="Y3435" t="str" cm="1">
        <f t="array" ref="Y3435">_xlfn.IFS(fact_orders[[#This Row],[Discount%]]&lt;0.2,"10-19%",fact_orders[[#This Row],[Discount%]]&lt;0.3,"20-29%",fact_orders[[#This Row],[Discount%]]&lt;0.4,"30-39%",fact_orders[[#This Row],[Discount%]]&lt;0.5,"40-49%",TRUE,"50%+")</f>
        <v>50%+</v>
      </c>
    </row>
    <row r="3436" spans="1:25" hidden="1" x14ac:dyDescent="0.3">
      <c r="A3436" t="s">
        <v>6852</v>
      </c>
      <c r="B3436" t="s">
        <v>3308</v>
      </c>
      <c r="C3436" t="s">
        <v>3244</v>
      </c>
      <c r="D3436" s="2">
        <v>44760</v>
      </c>
      <c r="E3436">
        <v>1580</v>
      </c>
      <c r="F3436" s="4">
        <v>0.5</v>
      </c>
      <c r="G3436" t="s">
        <v>2779</v>
      </c>
      <c r="H3436" t="s">
        <v>911</v>
      </c>
      <c r="I3436" t="s">
        <v>3225</v>
      </c>
      <c r="J3436" t="s">
        <v>2812</v>
      </c>
      <c r="K3436" t="s">
        <v>3081</v>
      </c>
      <c r="L3436" t="s">
        <v>184</v>
      </c>
      <c r="M3436">
        <v>4</v>
      </c>
      <c r="N3436">
        <v>15</v>
      </c>
      <c r="O3436" t="s">
        <v>3302</v>
      </c>
      <c r="P3436" t="s">
        <v>3303</v>
      </c>
      <c r="Q3436" s="7">
        <f>fact_orders[[#This Row],[Original Price]]*(1-fact_orders[[#This Row],[Discount%]])</f>
        <v>790</v>
      </c>
      <c r="R3436">
        <f>fact_orders[[#This Row],[Original Price]]*fact_orders[[#This Row],[Discount%]]</f>
        <v>790</v>
      </c>
      <c r="S3436">
        <f>YEAR(fact_orders[[#This Row],[Date]])</f>
        <v>2022</v>
      </c>
      <c r="T3436">
        <f>MONTH(fact_orders[[#This Row],[Date]])</f>
        <v>7</v>
      </c>
      <c r="U3436" t="str">
        <f>TEXT(fact_orders[[#This Row],[Date]],"mmm-yyyy")</f>
        <v>Jul-2022</v>
      </c>
      <c r="V3436" t="str">
        <f>"Q"&amp;ROUNDUP(MONTH(fact_orders[[#This Row],[Date]])/3,0)</f>
        <v>Q3</v>
      </c>
      <c r="W3436" t="str" cm="1">
        <f t="array" ref="W3436">_xlfn.IFS(
fact_orders[[#This Row],[dim_customers.Customer Age]]&lt;=25,"18-25",
fact_orders[[#This Row],[dim_customers.Customer Age]]&lt;=35,"26-35",
fact_orders[[#This Row],[dim_customers.Customer Age]]&lt;=45,"36-45",
fact_orders[[#This Row],[dim_customers.Customer Age]]&lt;=55,"46-55",
TRUE,"56+"
)</f>
        <v>18-25</v>
      </c>
      <c r="X3436" t="str" cm="1">
        <f t="array" ref="X3436">_xlfn.IFS(fact_orders[[#This Row],[Original Price]]&lt;250,"Under 250", fact_orders[[#This Row],[Original Price]]&lt;500, "250-499",fact_orders[[#This Row],[Original Price]]&lt;1000,"500-999",fact_orders[[#This Row],[Original Price]]&lt;2000,"1000-1999",TRUE,"2000+")</f>
        <v>1000-1999</v>
      </c>
      <c r="Y3436" t="str" cm="1">
        <f t="array" ref="Y3436">_xlfn.IFS(fact_orders[[#This Row],[Discount%]]&lt;0.2,"10-19%",fact_orders[[#This Row],[Discount%]]&lt;0.3,"20-29%",fact_orders[[#This Row],[Discount%]]&lt;0.4,"30-39%",fact_orders[[#This Row],[Discount%]]&lt;0.5,"40-49%",TRUE,"50%+")</f>
        <v>50%+</v>
      </c>
    </row>
    <row r="3437" spans="1:25" hidden="1" x14ac:dyDescent="0.3">
      <c r="A3437" t="s">
        <v>6853</v>
      </c>
      <c r="B3437" t="s">
        <v>3309</v>
      </c>
      <c r="C3437" t="s">
        <v>3244</v>
      </c>
      <c r="D3437" s="2">
        <v>44357</v>
      </c>
      <c r="E3437">
        <v>2000</v>
      </c>
      <c r="F3437" s="4">
        <v>0.5</v>
      </c>
      <c r="G3437" t="s">
        <v>2779</v>
      </c>
      <c r="H3437" t="s">
        <v>911</v>
      </c>
      <c r="I3437" t="s">
        <v>3225</v>
      </c>
      <c r="J3437" t="s">
        <v>2812</v>
      </c>
      <c r="K3437" t="s">
        <v>3081</v>
      </c>
      <c r="L3437" t="s">
        <v>184</v>
      </c>
      <c r="M3437">
        <v>4</v>
      </c>
      <c r="N3437">
        <v>19</v>
      </c>
      <c r="O3437" t="s">
        <v>3310</v>
      </c>
      <c r="P3437" t="s">
        <v>3303</v>
      </c>
      <c r="Q3437" s="7">
        <f>fact_orders[[#This Row],[Original Price]]*(1-fact_orders[[#This Row],[Discount%]])</f>
        <v>1000</v>
      </c>
      <c r="R3437">
        <f>fact_orders[[#This Row],[Original Price]]*fact_orders[[#This Row],[Discount%]]</f>
        <v>1000</v>
      </c>
      <c r="S3437">
        <f>YEAR(fact_orders[[#This Row],[Date]])</f>
        <v>2021</v>
      </c>
      <c r="T3437">
        <f>MONTH(fact_orders[[#This Row],[Date]])</f>
        <v>6</v>
      </c>
      <c r="U3437" t="str">
        <f>TEXT(fact_orders[[#This Row],[Date]],"mmm-yyyy")</f>
        <v>Jun-2021</v>
      </c>
      <c r="V3437" t="str">
        <f>"Q"&amp;ROUNDUP(MONTH(fact_orders[[#This Row],[Date]])/3,0)</f>
        <v>Q2</v>
      </c>
      <c r="W3437" t="str" cm="1">
        <f t="array" ref="W3437">_xlfn.IFS(
fact_orders[[#This Row],[dim_customers.Customer Age]]&lt;=25,"18-25",
fact_orders[[#This Row],[dim_customers.Customer Age]]&lt;=35,"26-35",
fact_orders[[#This Row],[dim_customers.Customer Age]]&lt;=45,"36-45",
fact_orders[[#This Row],[dim_customers.Customer Age]]&lt;=55,"46-55",
TRUE,"56+"
)</f>
        <v>18-25</v>
      </c>
      <c r="X3437" t="str" cm="1">
        <f t="array" ref="X3437">_xlfn.IFS(fact_orders[[#This Row],[Original Price]]&lt;250,"Under 250", fact_orders[[#This Row],[Original Price]]&lt;500, "250-499",fact_orders[[#This Row],[Original Price]]&lt;1000,"500-999",fact_orders[[#This Row],[Original Price]]&lt;2000,"1000-1999",TRUE,"2000+")</f>
        <v>2000+</v>
      </c>
      <c r="Y3437" t="str" cm="1">
        <f t="array" ref="Y3437">_xlfn.IFS(fact_orders[[#This Row],[Discount%]]&lt;0.2,"10-19%",fact_orders[[#This Row],[Discount%]]&lt;0.3,"20-29%",fact_orders[[#This Row],[Discount%]]&lt;0.4,"30-39%",fact_orders[[#This Row],[Discount%]]&lt;0.5,"40-49%",TRUE,"50%+")</f>
        <v>50%+</v>
      </c>
    </row>
    <row r="3438" spans="1:25" hidden="1" x14ac:dyDescent="0.3">
      <c r="A3438" t="s">
        <v>6854</v>
      </c>
      <c r="B3438" t="s">
        <v>3311</v>
      </c>
      <c r="C3438" t="s">
        <v>3244</v>
      </c>
      <c r="D3438" s="2">
        <v>44354</v>
      </c>
      <c r="E3438">
        <v>1839</v>
      </c>
      <c r="F3438" s="4">
        <v>0.5</v>
      </c>
      <c r="G3438" t="s">
        <v>2779</v>
      </c>
      <c r="H3438" t="s">
        <v>911</v>
      </c>
      <c r="I3438" t="s">
        <v>3225</v>
      </c>
      <c r="J3438" t="s">
        <v>2812</v>
      </c>
      <c r="K3438" t="s">
        <v>3081</v>
      </c>
      <c r="L3438" t="s">
        <v>184</v>
      </c>
      <c r="M3438">
        <v>4</v>
      </c>
      <c r="N3438">
        <v>19</v>
      </c>
      <c r="O3438" t="s">
        <v>3310</v>
      </c>
      <c r="P3438" t="s">
        <v>3303</v>
      </c>
      <c r="Q3438" s="7">
        <f>fact_orders[[#This Row],[Original Price]]*(1-fact_orders[[#This Row],[Discount%]])</f>
        <v>919.5</v>
      </c>
      <c r="R3438">
        <f>fact_orders[[#This Row],[Original Price]]*fact_orders[[#This Row],[Discount%]]</f>
        <v>919.5</v>
      </c>
      <c r="S3438">
        <f>YEAR(fact_orders[[#This Row],[Date]])</f>
        <v>2021</v>
      </c>
      <c r="T3438">
        <f>MONTH(fact_orders[[#This Row],[Date]])</f>
        <v>6</v>
      </c>
      <c r="U3438" t="str">
        <f>TEXT(fact_orders[[#This Row],[Date]],"mmm-yyyy")</f>
        <v>Jun-2021</v>
      </c>
      <c r="V3438" t="str">
        <f>"Q"&amp;ROUNDUP(MONTH(fact_orders[[#This Row],[Date]])/3,0)</f>
        <v>Q2</v>
      </c>
      <c r="W3438" t="str" cm="1">
        <f t="array" ref="W3438">_xlfn.IFS(
fact_orders[[#This Row],[dim_customers.Customer Age]]&lt;=25,"18-25",
fact_orders[[#This Row],[dim_customers.Customer Age]]&lt;=35,"26-35",
fact_orders[[#This Row],[dim_customers.Customer Age]]&lt;=45,"36-45",
fact_orders[[#This Row],[dim_customers.Customer Age]]&lt;=55,"46-55",
TRUE,"56+"
)</f>
        <v>18-25</v>
      </c>
      <c r="X3438" t="str" cm="1">
        <f t="array" ref="X3438">_xlfn.IFS(fact_orders[[#This Row],[Original Price]]&lt;250,"Under 250", fact_orders[[#This Row],[Original Price]]&lt;500, "250-499",fact_orders[[#This Row],[Original Price]]&lt;1000,"500-999",fact_orders[[#This Row],[Original Price]]&lt;2000,"1000-1999",TRUE,"2000+")</f>
        <v>1000-1999</v>
      </c>
      <c r="Y3438" t="str" cm="1">
        <f t="array" ref="Y3438">_xlfn.IFS(fact_orders[[#This Row],[Discount%]]&lt;0.2,"10-19%",fact_orders[[#This Row],[Discount%]]&lt;0.3,"20-29%",fact_orders[[#This Row],[Discount%]]&lt;0.4,"30-39%",fact_orders[[#This Row],[Discount%]]&lt;0.5,"40-49%",TRUE,"50%+")</f>
        <v>50%+</v>
      </c>
    </row>
    <row r="3439" spans="1:25" hidden="1" x14ac:dyDescent="0.3">
      <c r="A3439" t="s">
        <v>6855</v>
      </c>
      <c r="B3439" t="s">
        <v>3312</v>
      </c>
      <c r="C3439" t="s">
        <v>3244</v>
      </c>
      <c r="D3439" s="2">
        <v>44573</v>
      </c>
      <c r="E3439">
        <v>1041</v>
      </c>
      <c r="F3439" s="4">
        <v>0.3</v>
      </c>
      <c r="G3439" t="s">
        <v>2779</v>
      </c>
      <c r="H3439" t="s">
        <v>911</v>
      </c>
      <c r="I3439" t="s">
        <v>3225</v>
      </c>
      <c r="J3439" t="s">
        <v>2812</v>
      </c>
      <c r="K3439" t="s">
        <v>3081</v>
      </c>
      <c r="L3439" t="s">
        <v>184</v>
      </c>
      <c r="M3439">
        <v>4</v>
      </c>
      <c r="N3439">
        <v>19</v>
      </c>
      <c r="O3439" t="s">
        <v>3310</v>
      </c>
      <c r="P3439" t="s">
        <v>3303</v>
      </c>
      <c r="Q3439" s="7">
        <f>fact_orders[[#This Row],[Original Price]]*(1-fact_orders[[#This Row],[Discount%]])</f>
        <v>728.69999999999993</v>
      </c>
      <c r="R3439">
        <f>fact_orders[[#This Row],[Original Price]]*fact_orders[[#This Row],[Discount%]]</f>
        <v>312.3</v>
      </c>
      <c r="S3439">
        <f>YEAR(fact_orders[[#This Row],[Date]])</f>
        <v>2022</v>
      </c>
      <c r="T3439">
        <f>MONTH(fact_orders[[#This Row],[Date]])</f>
        <v>1</v>
      </c>
      <c r="U3439" t="str">
        <f>TEXT(fact_orders[[#This Row],[Date]],"mmm-yyyy")</f>
        <v>Jan-2022</v>
      </c>
      <c r="V3439" t="str">
        <f>"Q"&amp;ROUNDUP(MONTH(fact_orders[[#This Row],[Date]])/3,0)</f>
        <v>Q1</v>
      </c>
      <c r="W3439" t="str" cm="1">
        <f t="array" ref="W3439">_xlfn.IFS(
fact_orders[[#This Row],[dim_customers.Customer Age]]&lt;=25,"18-25",
fact_orders[[#This Row],[dim_customers.Customer Age]]&lt;=35,"26-35",
fact_orders[[#This Row],[dim_customers.Customer Age]]&lt;=45,"36-45",
fact_orders[[#This Row],[dim_customers.Customer Age]]&lt;=55,"46-55",
TRUE,"56+"
)</f>
        <v>18-25</v>
      </c>
      <c r="X3439" t="str" cm="1">
        <f t="array" ref="X3439">_xlfn.IFS(fact_orders[[#This Row],[Original Price]]&lt;250,"Under 250", fact_orders[[#This Row],[Original Price]]&lt;500, "250-499",fact_orders[[#This Row],[Original Price]]&lt;1000,"500-999",fact_orders[[#This Row],[Original Price]]&lt;2000,"1000-1999",TRUE,"2000+")</f>
        <v>1000-1999</v>
      </c>
      <c r="Y3439" t="str" cm="1">
        <f t="array" ref="Y3439">_xlfn.IFS(fact_orders[[#This Row],[Discount%]]&lt;0.2,"10-19%",fact_orders[[#This Row],[Discount%]]&lt;0.3,"20-29%",fact_orders[[#This Row],[Discount%]]&lt;0.4,"30-39%",fact_orders[[#This Row],[Discount%]]&lt;0.5,"40-49%",TRUE,"50%+")</f>
        <v>30-39%</v>
      </c>
    </row>
    <row r="3440" spans="1:25" hidden="1" x14ac:dyDescent="0.3">
      <c r="A3440" t="s">
        <v>6856</v>
      </c>
      <c r="B3440" t="s">
        <v>3313</v>
      </c>
      <c r="C3440" t="s">
        <v>3244</v>
      </c>
      <c r="D3440" s="2">
        <v>44272</v>
      </c>
      <c r="E3440">
        <v>1431</v>
      </c>
      <c r="F3440" s="4">
        <v>0.32</v>
      </c>
      <c r="G3440" t="s">
        <v>2779</v>
      </c>
      <c r="H3440" t="s">
        <v>911</v>
      </c>
      <c r="I3440" t="s">
        <v>3225</v>
      </c>
      <c r="J3440" t="s">
        <v>2812</v>
      </c>
      <c r="K3440" t="s">
        <v>3081</v>
      </c>
      <c r="L3440" t="s">
        <v>184</v>
      </c>
      <c r="M3440">
        <v>4</v>
      </c>
      <c r="N3440">
        <v>22</v>
      </c>
      <c r="O3440" t="s">
        <v>3310</v>
      </c>
      <c r="P3440" t="s">
        <v>3303</v>
      </c>
      <c r="Q3440" s="7">
        <f>fact_orders[[#This Row],[Original Price]]*(1-fact_orders[[#This Row],[Discount%]])</f>
        <v>973.07999999999993</v>
      </c>
      <c r="R3440">
        <f>fact_orders[[#This Row],[Original Price]]*fact_orders[[#This Row],[Discount%]]</f>
        <v>457.92</v>
      </c>
      <c r="S3440">
        <f>YEAR(fact_orders[[#This Row],[Date]])</f>
        <v>2021</v>
      </c>
      <c r="T3440">
        <f>MONTH(fact_orders[[#This Row],[Date]])</f>
        <v>3</v>
      </c>
      <c r="U3440" t="str">
        <f>TEXT(fact_orders[[#This Row],[Date]],"mmm-yyyy")</f>
        <v>Mar-2021</v>
      </c>
      <c r="V3440" t="str">
        <f>"Q"&amp;ROUNDUP(MONTH(fact_orders[[#This Row],[Date]])/3,0)</f>
        <v>Q1</v>
      </c>
      <c r="W3440" t="str" cm="1">
        <f t="array" ref="W3440">_xlfn.IFS(
fact_orders[[#This Row],[dim_customers.Customer Age]]&lt;=25,"18-25",
fact_orders[[#This Row],[dim_customers.Customer Age]]&lt;=35,"26-35",
fact_orders[[#This Row],[dim_customers.Customer Age]]&lt;=45,"36-45",
fact_orders[[#This Row],[dim_customers.Customer Age]]&lt;=55,"46-55",
TRUE,"56+"
)</f>
        <v>18-25</v>
      </c>
      <c r="X3440" t="str" cm="1">
        <f t="array" ref="X3440">_xlfn.IFS(fact_orders[[#This Row],[Original Price]]&lt;250,"Under 250", fact_orders[[#This Row],[Original Price]]&lt;500, "250-499",fact_orders[[#This Row],[Original Price]]&lt;1000,"500-999",fact_orders[[#This Row],[Original Price]]&lt;2000,"1000-1999",TRUE,"2000+")</f>
        <v>1000-1999</v>
      </c>
      <c r="Y3440" t="str" cm="1">
        <f t="array" ref="Y3440">_xlfn.IFS(fact_orders[[#This Row],[Discount%]]&lt;0.2,"10-19%",fact_orders[[#This Row],[Discount%]]&lt;0.3,"20-29%",fact_orders[[#This Row],[Discount%]]&lt;0.4,"30-39%",fact_orders[[#This Row],[Discount%]]&lt;0.5,"40-49%",TRUE,"50%+")</f>
        <v>30-39%</v>
      </c>
    </row>
    <row r="3441" spans="1:25" hidden="1" x14ac:dyDescent="0.3">
      <c r="A3441" t="s">
        <v>6857</v>
      </c>
      <c r="B3441" t="s">
        <v>3314</v>
      </c>
      <c r="C3441" t="s">
        <v>3244</v>
      </c>
      <c r="D3441" s="2">
        <v>44462</v>
      </c>
      <c r="E3441">
        <v>992</v>
      </c>
      <c r="F3441" s="4">
        <v>0.25</v>
      </c>
      <c r="G3441" t="s">
        <v>2779</v>
      </c>
      <c r="H3441" t="s">
        <v>911</v>
      </c>
      <c r="I3441" t="s">
        <v>3225</v>
      </c>
      <c r="J3441" t="s">
        <v>2812</v>
      </c>
      <c r="K3441" t="s">
        <v>3081</v>
      </c>
      <c r="L3441" t="s">
        <v>184</v>
      </c>
      <c r="M3441">
        <v>4</v>
      </c>
      <c r="N3441">
        <v>22</v>
      </c>
      <c r="O3441" t="s">
        <v>3310</v>
      </c>
      <c r="P3441" t="s">
        <v>3303</v>
      </c>
      <c r="Q3441" s="7">
        <f>fact_orders[[#This Row],[Original Price]]*(1-fact_orders[[#This Row],[Discount%]])</f>
        <v>744</v>
      </c>
      <c r="R3441">
        <f>fact_orders[[#This Row],[Original Price]]*fact_orders[[#This Row],[Discount%]]</f>
        <v>248</v>
      </c>
      <c r="S3441">
        <f>YEAR(fact_orders[[#This Row],[Date]])</f>
        <v>2021</v>
      </c>
      <c r="T3441">
        <f>MONTH(fact_orders[[#This Row],[Date]])</f>
        <v>9</v>
      </c>
      <c r="U3441" t="str">
        <f>TEXT(fact_orders[[#This Row],[Date]],"mmm-yyyy")</f>
        <v>Sep-2021</v>
      </c>
      <c r="V3441" t="str">
        <f>"Q"&amp;ROUNDUP(MONTH(fact_orders[[#This Row],[Date]])/3,0)</f>
        <v>Q3</v>
      </c>
      <c r="W3441" t="str" cm="1">
        <f t="array" ref="W3441">_xlfn.IFS(
fact_orders[[#This Row],[dim_customers.Customer Age]]&lt;=25,"18-25",
fact_orders[[#This Row],[dim_customers.Customer Age]]&lt;=35,"26-35",
fact_orders[[#This Row],[dim_customers.Customer Age]]&lt;=45,"36-45",
fact_orders[[#This Row],[dim_customers.Customer Age]]&lt;=55,"46-55",
TRUE,"56+"
)</f>
        <v>18-25</v>
      </c>
      <c r="X3441" t="str" cm="1">
        <f t="array" ref="X3441">_xlfn.IFS(fact_orders[[#This Row],[Original Price]]&lt;250,"Under 250", fact_orders[[#This Row],[Original Price]]&lt;500, "250-499",fact_orders[[#This Row],[Original Price]]&lt;1000,"500-999",fact_orders[[#This Row],[Original Price]]&lt;2000,"1000-1999",TRUE,"2000+")</f>
        <v>500-999</v>
      </c>
      <c r="Y3441" t="str" cm="1">
        <f t="array" ref="Y3441">_xlfn.IFS(fact_orders[[#This Row],[Discount%]]&lt;0.2,"10-19%",fact_orders[[#This Row],[Discount%]]&lt;0.3,"20-29%",fact_orders[[#This Row],[Discount%]]&lt;0.4,"30-39%",fact_orders[[#This Row],[Discount%]]&lt;0.5,"40-49%",TRUE,"50%+")</f>
        <v>20-29%</v>
      </c>
    </row>
    <row r="3442" spans="1:25" hidden="1" x14ac:dyDescent="0.3">
      <c r="A3442" t="s">
        <v>6858</v>
      </c>
      <c r="B3442" t="s">
        <v>3315</v>
      </c>
      <c r="C3442" t="s">
        <v>3244</v>
      </c>
      <c r="D3442" s="2">
        <v>45015</v>
      </c>
      <c r="E3442">
        <v>1506</v>
      </c>
      <c r="F3442" s="4">
        <v>0.45</v>
      </c>
      <c r="G3442" t="s">
        <v>2779</v>
      </c>
      <c r="H3442" t="s">
        <v>911</v>
      </c>
      <c r="I3442" t="s">
        <v>3225</v>
      </c>
      <c r="J3442" t="s">
        <v>2812</v>
      </c>
      <c r="K3442" t="s">
        <v>3081</v>
      </c>
      <c r="L3442" t="s">
        <v>184</v>
      </c>
      <c r="M3442">
        <v>4</v>
      </c>
      <c r="N3442">
        <v>22</v>
      </c>
      <c r="O3442" t="s">
        <v>3316</v>
      </c>
      <c r="P3442" t="s">
        <v>3303</v>
      </c>
      <c r="Q3442" s="7">
        <f>fact_orders[[#This Row],[Original Price]]*(1-fact_orders[[#This Row],[Discount%]])</f>
        <v>828.30000000000007</v>
      </c>
      <c r="R3442">
        <f>fact_orders[[#This Row],[Original Price]]*fact_orders[[#This Row],[Discount%]]</f>
        <v>677.7</v>
      </c>
      <c r="S3442">
        <f>YEAR(fact_orders[[#This Row],[Date]])</f>
        <v>2023</v>
      </c>
      <c r="T3442">
        <f>MONTH(fact_orders[[#This Row],[Date]])</f>
        <v>3</v>
      </c>
      <c r="U3442" t="str">
        <f>TEXT(fact_orders[[#This Row],[Date]],"mmm-yyyy")</f>
        <v>Mar-2023</v>
      </c>
      <c r="V3442" t="str">
        <f>"Q"&amp;ROUNDUP(MONTH(fact_orders[[#This Row],[Date]])/3,0)</f>
        <v>Q1</v>
      </c>
      <c r="W3442" t="str" cm="1">
        <f t="array" ref="W3442">_xlfn.IFS(
fact_orders[[#This Row],[dim_customers.Customer Age]]&lt;=25,"18-25",
fact_orders[[#This Row],[dim_customers.Customer Age]]&lt;=35,"26-35",
fact_orders[[#This Row],[dim_customers.Customer Age]]&lt;=45,"36-45",
fact_orders[[#This Row],[dim_customers.Customer Age]]&lt;=55,"46-55",
TRUE,"56+"
)</f>
        <v>18-25</v>
      </c>
      <c r="X3442" t="str" cm="1">
        <f t="array" ref="X3442">_xlfn.IFS(fact_orders[[#This Row],[Original Price]]&lt;250,"Under 250", fact_orders[[#This Row],[Original Price]]&lt;500, "250-499",fact_orders[[#This Row],[Original Price]]&lt;1000,"500-999",fact_orders[[#This Row],[Original Price]]&lt;2000,"1000-1999",TRUE,"2000+")</f>
        <v>1000-1999</v>
      </c>
      <c r="Y3442" t="str" cm="1">
        <f t="array" ref="Y3442">_xlfn.IFS(fact_orders[[#This Row],[Discount%]]&lt;0.2,"10-19%",fact_orders[[#This Row],[Discount%]]&lt;0.3,"20-29%",fact_orders[[#This Row],[Discount%]]&lt;0.4,"30-39%",fact_orders[[#This Row],[Discount%]]&lt;0.5,"40-49%",TRUE,"50%+")</f>
        <v>40-49%</v>
      </c>
    </row>
    <row r="3443" spans="1:25" hidden="1" x14ac:dyDescent="0.3">
      <c r="A3443" t="s">
        <v>6859</v>
      </c>
      <c r="B3443" t="s">
        <v>3317</v>
      </c>
      <c r="C3443" t="s">
        <v>3245</v>
      </c>
      <c r="D3443" s="2">
        <v>44801</v>
      </c>
      <c r="E3443">
        <v>1350</v>
      </c>
      <c r="F3443" s="4">
        <v>0.15</v>
      </c>
      <c r="G3443" t="s">
        <v>2779</v>
      </c>
      <c r="H3443" t="s">
        <v>911</v>
      </c>
      <c r="I3443" t="s">
        <v>3225</v>
      </c>
      <c r="J3443" t="s">
        <v>2812</v>
      </c>
      <c r="K3443" t="s">
        <v>3081</v>
      </c>
      <c r="L3443" t="s">
        <v>184</v>
      </c>
      <c r="M3443">
        <v>5</v>
      </c>
      <c r="N3443">
        <v>22</v>
      </c>
      <c r="O3443" t="s">
        <v>3316</v>
      </c>
      <c r="P3443" t="s">
        <v>3303</v>
      </c>
      <c r="Q3443" s="7">
        <f>fact_orders[[#This Row],[Original Price]]*(1-fact_orders[[#This Row],[Discount%]])</f>
        <v>1147.5</v>
      </c>
      <c r="R3443">
        <f>fact_orders[[#This Row],[Original Price]]*fact_orders[[#This Row],[Discount%]]</f>
        <v>202.5</v>
      </c>
      <c r="S3443">
        <f>YEAR(fact_orders[[#This Row],[Date]])</f>
        <v>2022</v>
      </c>
      <c r="T3443">
        <f>MONTH(fact_orders[[#This Row],[Date]])</f>
        <v>8</v>
      </c>
      <c r="U3443" t="str">
        <f>TEXT(fact_orders[[#This Row],[Date]],"mmm-yyyy")</f>
        <v>Aug-2022</v>
      </c>
      <c r="V3443" t="str">
        <f>"Q"&amp;ROUNDUP(MONTH(fact_orders[[#This Row],[Date]])/3,0)</f>
        <v>Q3</v>
      </c>
      <c r="W3443" t="str" cm="1">
        <f t="array" ref="W3443">_xlfn.IFS(
fact_orders[[#This Row],[dim_customers.Customer Age]]&lt;=25,"18-25",
fact_orders[[#This Row],[dim_customers.Customer Age]]&lt;=35,"26-35",
fact_orders[[#This Row],[dim_customers.Customer Age]]&lt;=45,"36-45",
fact_orders[[#This Row],[dim_customers.Customer Age]]&lt;=55,"46-55",
TRUE,"56+"
)</f>
        <v>18-25</v>
      </c>
      <c r="X3443" t="str" cm="1">
        <f t="array" ref="X3443">_xlfn.IFS(fact_orders[[#This Row],[Original Price]]&lt;250,"Under 250", fact_orders[[#This Row],[Original Price]]&lt;500, "250-499",fact_orders[[#This Row],[Original Price]]&lt;1000,"500-999",fact_orders[[#This Row],[Original Price]]&lt;2000,"1000-1999",TRUE,"2000+")</f>
        <v>1000-1999</v>
      </c>
      <c r="Y3443" t="str" cm="1">
        <f t="array" ref="Y3443">_xlfn.IFS(fact_orders[[#This Row],[Discount%]]&lt;0.2,"10-19%",fact_orders[[#This Row],[Discount%]]&lt;0.3,"20-29%",fact_orders[[#This Row],[Discount%]]&lt;0.4,"30-39%",fact_orders[[#This Row],[Discount%]]&lt;0.5,"40-49%",TRUE,"50%+")</f>
        <v>10-19%</v>
      </c>
    </row>
    <row r="3444" spans="1:25" hidden="1" x14ac:dyDescent="0.3">
      <c r="A3444" t="s">
        <v>6860</v>
      </c>
      <c r="B3444" t="s">
        <v>3318</v>
      </c>
      <c r="C3444" t="s">
        <v>3246</v>
      </c>
      <c r="D3444" s="2">
        <v>44993</v>
      </c>
      <c r="E3444">
        <v>953</v>
      </c>
      <c r="F3444" s="4">
        <v>0.33</v>
      </c>
      <c r="G3444" t="s">
        <v>2779</v>
      </c>
      <c r="H3444" t="s">
        <v>911</v>
      </c>
      <c r="I3444" t="s">
        <v>3225</v>
      </c>
      <c r="J3444" t="s">
        <v>2812</v>
      </c>
      <c r="K3444" t="s">
        <v>3081</v>
      </c>
      <c r="L3444" t="s">
        <v>286</v>
      </c>
      <c r="M3444">
        <v>4</v>
      </c>
      <c r="N3444">
        <v>29</v>
      </c>
      <c r="O3444" t="s">
        <v>3316</v>
      </c>
      <c r="P3444" t="s">
        <v>3303</v>
      </c>
      <c r="Q3444" s="7">
        <f>fact_orders[[#This Row],[Original Price]]*(1-fact_orders[[#This Row],[Discount%]])</f>
        <v>638.50999999999988</v>
      </c>
      <c r="R3444">
        <f>fact_orders[[#This Row],[Original Price]]*fact_orders[[#This Row],[Discount%]]</f>
        <v>314.49</v>
      </c>
      <c r="S3444">
        <f>YEAR(fact_orders[[#This Row],[Date]])</f>
        <v>2023</v>
      </c>
      <c r="T3444">
        <f>MONTH(fact_orders[[#This Row],[Date]])</f>
        <v>3</v>
      </c>
      <c r="U3444" t="str">
        <f>TEXT(fact_orders[[#This Row],[Date]],"mmm-yyyy")</f>
        <v>Mar-2023</v>
      </c>
      <c r="V3444" t="str">
        <f>"Q"&amp;ROUNDUP(MONTH(fact_orders[[#This Row],[Date]])/3,0)</f>
        <v>Q1</v>
      </c>
      <c r="W3444" t="str" cm="1">
        <f t="array" ref="W3444">_xlfn.IFS(
fact_orders[[#This Row],[dim_customers.Customer Age]]&lt;=25,"18-25",
fact_orders[[#This Row],[dim_customers.Customer Age]]&lt;=35,"26-35",
fact_orders[[#This Row],[dim_customers.Customer Age]]&lt;=45,"36-45",
fact_orders[[#This Row],[dim_customers.Customer Age]]&lt;=55,"46-55",
TRUE,"56+"
)</f>
        <v>26-35</v>
      </c>
      <c r="X3444" t="str" cm="1">
        <f t="array" ref="X3444">_xlfn.IFS(fact_orders[[#This Row],[Original Price]]&lt;250,"Under 250", fact_orders[[#This Row],[Original Price]]&lt;500, "250-499",fact_orders[[#This Row],[Original Price]]&lt;1000,"500-999",fact_orders[[#This Row],[Original Price]]&lt;2000,"1000-1999",TRUE,"2000+")</f>
        <v>500-999</v>
      </c>
      <c r="Y3444" t="str" cm="1">
        <f t="array" ref="Y3444">_xlfn.IFS(fact_orders[[#This Row],[Discount%]]&lt;0.2,"10-19%",fact_orders[[#This Row],[Discount%]]&lt;0.3,"20-29%",fact_orders[[#This Row],[Discount%]]&lt;0.4,"30-39%",fact_orders[[#This Row],[Discount%]]&lt;0.5,"40-49%",TRUE,"50%+")</f>
        <v>30-39%</v>
      </c>
    </row>
    <row r="3445" spans="1:25" hidden="1" x14ac:dyDescent="0.3">
      <c r="A3445" t="s">
        <v>6861</v>
      </c>
      <c r="B3445" t="s">
        <v>3319</v>
      </c>
      <c r="C3445" t="s">
        <v>3247</v>
      </c>
      <c r="D3445" s="2">
        <v>44453</v>
      </c>
      <c r="E3445">
        <v>1868</v>
      </c>
      <c r="F3445" s="4">
        <v>0.42</v>
      </c>
      <c r="G3445" t="s">
        <v>2779</v>
      </c>
      <c r="H3445" t="s">
        <v>911</v>
      </c>
      <c r="I3445" t="s">
        <v>3225</v>
      </c>
      <c r="J3445" t="s">
        <v>2812</v>
      </c>
      <c r="K3445" t="s">
        <v>3095</v>
      </c>
      <c r="L3445" t="s">
        <v>286</v>
      </c>
      <c r="M3445">
        <v>4</v>
      </c>
      <c r="N3445">
        <v>29</v>
      </c>
      <c r="O3445" t="s">
        <v>3316</v>
      </c>
      <c r="P3445" t="s">
        <v>3303</v>
      </c>
      <c r="Q3445" s="7">
        <f>fact_orders[[#This Row],[Original Price]]*(1-fact_orders[[#This Row],[Discount%]])</f>
        <v>1083.44</v>
      </c>
      <c r="R3445">
        <f>fact_orders[[#This Row],[Original Price]]*fact_orders[[#This Row],[Discount%]]</f>
        <v>784.56</v>
      </c>
      <c r="S3445">
        <f>YEAR(fact_orders[[#This Row],[Date]])</f>
        <v>2021</v>
      </c>
      <c r="T3445">
        <f>MONTH(fact_orders[[#This Row],[Date]])</f>
        <v>9</v>
      </c>
      <c r="U3445" t="str">
        <f>TEXT(fact_orders[[#This Row],[Date]],"mmm-yyyy")</f>
        <v>Sep-2021</v>
      </c>
      <c r="V3445" t="str">
        <f>"Q"&amp;ROUNDUP(MONTH(fact_orders[[#This Row],[Date]])/3,0)</f>
        <v>Q3</v>
      </c>
      <c r="W3445" t="str" cm="1">
        <f t="array" ref="W3445">_xlfn.IFS(
fact_orders[[#This Row],[dim_customers.Customer Age]]&lt;=25,"18-25",
fact_orders[[#This Row],[dim_customers.Customer Age]]&lt;=35,"26-35",
fact_orders[[#This Row],[dim_customers.Customer Age]]&lt;=45,"36-45",
fact_orders[[#This Row],[dim_customers.Customer Age]]&lt;=55,"46-55",
TRUE,"56+"
)</f>
        <v>26-35</v>
      </c>
      <c r="X3445" t="str" cm="1">
        <f t="array" ref="X3445">_xlfn.IFS(fact_orders[[#This Row],[Original Price]]&lt;250,"Under 250", fact_orders[[#This Row],[Original Price]]&lt;500, "250-499",fact_orders[[#This Row],[Original Price]]&lt;1000,"500-999",fact_orders[[#This Row],[Original Price]]&lt;2000,"1000-1999",TRUE,"2000+")</f>
        <v>1000-1999</v>
      </c>
      <c r="Y3445" t="str" cm="1">
        <f t="array" ref="Y3445">_xlfn.IFS(fact_orders[[#This Row],[Discount%]]&lt;0.2,"10-19%",fact_orders[[#This Row],[Discount%]]&lt;0.3,"20-29%",fact_orders[[#This Row],[Discount%]]&lt;0.4,"30-39%",fact_orders[[#This Row],[Discount%]]&lt;0.5,"40-49%",TRUE,"50%+")</f>
        <v>40-49%</v>
      </c>
    </row>
    <row r="3446" spans="1:25" hidden="1" x14ac:dyDescent="0.3">
      <c r="A3446" t="s">
        <v>6862</v>
      </c>
      <c r="B3446" t="s">
        <v>3320</v>
      </c>
      <c r="C3446" t="s">
        <v>3248</v>
      </c>
      <c r="D3446" s="2">
        <v>44949</v>
      </c>
      <c r="E3446">
        <v>1429</v>
      </c>
      <c r="F3446" s="4">
        <v>0.42</v>
      </c>
      <c r="G3446" t="s">
        <v>2779</v>
      </c>
      <c r="H3446" t="s">
        <v>911</v>
      </c>
      <c r="I3446" t="s">
        <v>3225</v>
      </c>
      <c r="J3446" t="s">
        <v>2812</v>
      </c>
      <c r="K3446" t="s">
        <v>3095</v>
      </c>
      <c r="L3446" t="s">
        <v>286</v>
      </c>
      <c r="M3446">
        <v>4</v>
      </c>
      <c r="N3446">
        <v>29</v>
      </c>
      <c r="O3446" t="s">
        <v>3321</v>
      </c>
      <c r="P3446" t="s">
        <v>3322</v>
      </c>
      <c r="Q3446" s="7">
        <f>fact_orders[[#This Row],[Original Price]]*(1-fact_orders[[#This Row],[Discount%]])</f>
        <v>828.82</v>
      </c>
      <c r="R3446">
        <f>fact_orders[[#This Row],[Original Price]]*fact_orders[[#This Row],[Discount%]]</f>
        <v>600.17999999999995</v>
      </c>
      <c r="S3446">
        <f>YEAR(fact_orders[[#This Row],[Date]])</f>
        <v>2023</v>
      </c>
      <c r="T3446">
        <f>MONTH(fact_orders[[#This Row],[Date]])</f>
        <v>1</v>
      </c>
      <c r="U3446" t="str">
        <f>TEXT(fact_orders[[#This Row],[Date]],"mmm-yyyy")</f>
        <v>Jan-2023</v>
      </c>
      <c r="V3446" t="str">
        <f>"Q"&amp;ROUNDUP(MONTH(fact_orders[[#This Row],[Date]])/3,0)</f>
        <v>Q1</v>
      </c>
      <c r="W3446" t="str" cm="1">
        <f t="array" ref="W3446">_xlfn.IFS(
fact_orders[[#This Row],[dim_customers.Customer Age]]&lt;=25,"18-25",
fact_orders[[#This Row],[dim_customers.Customer Age]]&lt;=35,"26-35",
fact_orders[[#This Row],[dim_customers.Customer Age]]&lt;=45,"36-45",
fact_orders[[#This Row],[dim_customers.Customer Age]]&lt;=55,"46-55",
TRUE,"56+"
)</f>
        <v>26-35</v>
      </c>
      <c r="X3446" t="str" cm="1">
        <f t="array" ref="X3446">_xlfn.IFS(fact_orders[[#This Row],[Original Price]]&lt;250,"Under 250", fact_orders[[#This Row],[Original Price]]&lt;500, "250-499",fact_orders[[#This Row],[Original Price]]&lt;1000,"500-999",fact_orders[[#This Row],[Original Price]]&lt;2000,"1000-1999",TRUE,"2000+")</f>
        <v>1000-1999</v>
      </c>
      <c r="Y3446" t="str" cm="1">
        <f t="array" ref="Y3446">_xlfn.IFS(fact_orders[[#This Row],[Discount%]]&lt;0.2,"10-19%",fact_orders[[#This Row],[Discount%]]&lt;0.3,"20-29%",fact_orders[[#This Row],[Discount%]]&lt;0.4,"30-39%",fact_orders[[#This Row],[Discount%]]&lt;0.5,"40-49%",TRUE,"50%+")</f>
        <v>40-49%</v>
      </c>
    </row>
    <row r="3447" spans="1:25" hidden="1" x14ac:dyDescent="0.3">
      <c r="A3447" t="s">
        <v>6863</v>
      </c>
      <c r="B3447" t="s">
        <v>3323</v>
      </c>
      <c r="C3447" t="s">
        <v>3249</v>
      </c>
      <c r="D3447" s="2">
        <v>44703</v>
      </c>
      <c r="E3447">
        <v>838</v>
      </c>
      <c r="F3447" s="4">
        <v>0.39</v>
      </c>
      <c r="G3447" t="s">
        <v>2779</v>
      </c>
      <c r="H3447" t="s">
        <v>911</v>
      </c>
      <c r="I3447" t="s">
        <v>3225</v>
      </c>
      <c r="J3447" t="s">
        <v>2812</v>
      </c>
      <c r="K3447" t="s">
        <v>3095</v>
      </c>
      <c r="L3447" t="s">
        <v>286</v>
      </c>
      <c r="M3447">
        <v>3</v>
      </c>
      <c r="N3447">
        <v>29</v>
      </c>
      <c r="O3447" t="s">
        <v>3321</v>
      </c>
      <c r="P3447" t="s">
        <v>3322</v>
      </c>
      <c r="Q3447" s="7">
        <f>fact_orders[[#This Row],[Original Price]]*(1-fact_orders[[#This Row],[Discount%]])</f>
        <v>511.18</v>
      </c>
      <c r="R3447">
        <f>fact_orders[[#This Row],[Original Price]]*fact_orders[[#This Row],[Discount%]]</f>
        <v>326.82</v>
      </c>
      <c r="S3447">
        <f>YEAR(fact_orders[[#This Row],[Date]])</f>
        <v>2022</v>
      </c>
      <c r="T3447">
        <f>MONTH(fact_orders[[#This Row],[Date]])</f>
        <v>5</v>
      </c>
      <c r="U3447" t="str">
        <f>TEXT(fact_orders[[#This Row],[Date]],"mmm-yyyy")</f>
        <v>May-2022</v>
      </c>
      <c r="V3447" t="str">
        <f>"Q"&amp;ROUNDUP(MONTH(fact_orders[[#This Row],[Date]])/3,0)</f>
        <v>Q2</v>
      </c>
      <c r="W3447" t="str" cm="1">
        <f t="array" ref="W3447">_xlfn.IFS(
fact_orders[[#This Row],[dim_customers.Customer Age]]&lt;=25,"18-25",
fact_orders[[#This Row],[dim_customers.Customer Age]]&lt;=35,"26-35",
fact_orders[[#This Row],[dim_customers.Customer Age]]&lt;=45,"36-45",
fact_orders[[#This Row],[dim_customers.Customer Age]]&lt;=55,"46-55",
TRUE,"56+"
)</f>
        <v>26-35</v>
      </c>
      <c r="X3447" t="str" cm="1">
        <f t="array" ref="X3447">_xlfn.IFS(fact_orders[[#This Row],[Original Price]]&lt;250,"Under 250", fact_orders[[#This Row],[Original Price]]&lt;500, "250-499",fact_orders[[#This Row],[Original Price]]&lt;1000,"500-999",fact_orders[[#This Row],[Original Price]]&lt;2000,"1000-1999",TRUE,"2000+")</f>
        <v>500-999</v>
      </c>
      <c r="Y3447" t="str" cm="1">
        <f t="array" ref="Y3447">_xlfn.IFS(fact_orders[[#This Row],[Discount%]]&lt;0.2,"10-19%",fact_orders[[#This Row],[Discount%]]&lt;0.3,"20-29%",fact_orders[[#This Row],[Discount%]]&lt;0.4,"30-39%",fact_orders[[#This Row],[Discount%]]&lt;0.5,"40-49%",TRUE,"50%+")</f>
        <v>30-39%</v>
      </c>
    </row>
    <row r="3448" spans="1:25" hidden="1" x14ac:dyDescent="0.3">
      <c r="A3448" t="s">
        <v>6864</v>
      </c>
      <c r="B3448" t="s">
        <v>3324</v>
      </c>
      <c r="C3448" t="s">
        <v>3250</v>
      </c>
      <c r="D3448" s="2">
        <v>44674</v>
      </c>
      <c r="E3448">
        <v>2245</v>
      </c>
      <c r="F3448" s="4">
        <v>0.39</v>
      </c>
      <c r="G3448" t="s">
        <v>2779</v>
      </c>
      <c r="H3448" t="s">
        <v>911</v>
      </c>
      <c r="I3448" t="s">
        <v>3225</v>
      </c>
      <c r="J3448" t="s">
        <v>20</v>
      </c>
      <c r="K3448" t="s">
        <v>3095</v>
      </c>
      <c r="L3448" t="s">
        <v>286</v>
      </c>
      <c r="M3448">
        <v>2</v>
      </c>
      <c r="N3448">
        <v>41</v>
      </c>
      <c r="O3448" t="s">
        <v>3321</v>
      </c>
      <c r="P3448" t="s">
        <v>3322</v>
      </c>
      <c r="Q3448" s="7">
        <f>fact_orders[[#This Row],[Original Price]]*(1-fact_orders[[#This Row],[Discount%]])</f>
        <v>1369.45</v>
      </c>
      <c r="R3448">
        <f>fact_orders[[#This Row],[Original Price]]*fact_orders[[#This Row],[Discount%]]</f>
        <v>875.55000000000007</v>
      </c>
      <c r="S3448">
        <f>YEAR(fact_orders[[#This Row],[Date]])</f>
        <v>2022</v>
      </c>
      <c r="T3448">
        <f>MONTH(fact_orders[[#This Row],[Date]])</f>
        <v>4</v>
      </c>
      <c r="U3448" t="str">
        <f>TEXT(fact_orders[[#This Row],[Date]],"mmm-yyyy")</f>
        <v>Apr-2022</v>
      </c>
      <c r="V3448" t="str">
        <f>"Q"&amp;ROUNDUP(MONTH(fact_orders[[#This Row],[Date]])/3,0)</f>
        <v>Q2</v>
      </c>
      <c r="W3448" t="str" cm="1">
        <f t="array" ref="W3448">_xlfn.IFS(
fact_orders[[#This Row],[dim_customers.Customer Age]]&lt;=25,"18-25",
fact_orders[[#This Row],[dim_customers.Customer Age]]&lt;=35,"26-35",
fact_orders[[#This Row],[dim_customers.Customer Age]]&lt;=45,"36-45",
fact_orders[[#This Row],[dim_customers.Customer Age]]&lt;=55,"46-55",
TRUE,"56+"
)</f>
        <v>36-45</v>
      </c>
      <c r="X3448" t="str" cm="1">
        <f t="array" ref="X3448">_xlfn.IFS(fact_orders[[#This Row],[Original Price]]&lt;250,"Under 250", fact_orders[[#This Row],[Original Price]]&lt;500, "250-499",fact_orders[[#This Row],[Original Price]]&lt;1000,"500-999",fact_orders[[#This Row],[Original Price]]&lt;2000,"1000-1999",TRUE,"2000+")</f>
        <v>2000+</v>
      </c>
      <c r="Y3448" t="str" cm="1">
        <f t="array" ref="Y3448">_xlfn.IFS(fact_orders[[#This Row],[Discount%]]&lt;0.2,"10-19%",fact_orders[[#This Row],[Discount%]]&lt;0.3,"20-29%",fact_orders[[#This Row],[Discount%]]&lt;0.4,"30-39%",fact_orders[[#This Row],[Discount%]]&lt;0.5,"40-49%",TRUE,"50%+")</f>
        <v>30-39%</v>
      </c>
    </row>
    <row r="3449" spans="1:25" hidden="1" x14ac:dyDescent="0.3">
      <c r="A3449" t="s">
        <v>6865</v>
      </c>
      <c r="B3449" t="s">
        <v>3325</v>
      </c>
      <c r="C3449" t="s">
        <v>3251</v>
      </c>
      <c r="D3449" s="2">
        <v>44419</v>
      </c>
      <c r="E3449">
        <v>2354</v>
      </c>
      <c r="F3449" s="4">
        <v>0.39</v>
      </c>
      <c r="G3449" t="s">
        <v>2779</v>
      </c>
      <c r="H3449" t="s">
        <v>911</v>
      </c>
      <c r="I3449" t="s">
        <v>3225</v>
      </c>
      <c r="J3449" t="s">
        <v>20</v>
      </c>
      <c r="K3449" t="s">
        <v>3095</v>
      </c>
      <c r="L3449" t="s">
        <v>286</v>
      </c>
      <c r="M3449">
        <v>5</v>
      </c>
      <c r="N3449">
        <v>42</v>
      </c>
      <c r="O3449" t="s">
        <v>3321</v>
      </c>
      <c r="P3449" t="s">
        <v>3322</v>
      </c>
      <c r="Q3449" s="7">
        <f>fact_orders[[#This Row],[Original Price]]*(1-fact_orders[[#This Row],[Discount%]])</f>
        <v>1435.94</v>
      </c>
      <c r="R3449">
        <f>fact_orders[[#This Row],[Original Price]]*fact_orders[[#This Row],[Discount%]]</f>
        <v>918.06000000000006</v>
      </c>
      <c r="S3449">
        <f>YEAR(fact_orders[[#This Row],[Date]])</f>
        <v>2021</v>
      </c>
      <c r="T3449">
        <f>MONTH(fact_orders[[#This Row],[Date]])</f>
        <v>8</v>
      </c>
      <c r="U3449" t="str">
        <f>TEXT(fact_orders[[#This Row],[Date]],"mmm-yyyy")</f>
        <v>Aug-2021</v>
      </c>
      <c r="V3449" t="str">
        <f>"Q"&amp;ROUNDUP(MONTH(fact_orders[[#This Row],[Date]])/3,0)</f>
        <v>Q3</v>
      </c>
      <c r="W3449" t="str" cm="1">
        <f t="array" ref="W3449">_xlfn.IFS(
fact_orders[[#This Row],[dim_customers.Customer Age]]&lt;=25,"18-25",
fact_orders[[#This Row],[dim_customers.Customer Age]]&lt;=35,"26-35",
fact_orders[[#This Row],[dim_customers.Customer Age]]&lt;=45,"36-45",
fact_orders[[#This Row],[dim_customers.Customer Age]]&lt;=55,"46-55",
TRUE,"56+"
)</f>
        <v>36-45</v>
      </c>
      <c r="X3449" t="str" cm="1">
        <f t="array" ref="X3449">_xlfn.IFS(fact_orders[[#This Row],[Original Price]]&lt;250,"Under 250", fact_orders[[#This Row],[Original Price]]&lt;500, "250-499",fact_orders[[#This Row],[Original Price]]&lt;1000,"500-999",fact_orders[[#This Row],[Original Price]]&lt;2000,"1000-1999",TRUE,"2000+")</f>
        <v>2000+</v>
      </c>
      <c r="Y3449" t="str" cm="1">
        <f t="array" ref="Y3449">_xlfn.IFS(fact_orders[[#This Row],[Discount%]]&lt;0.2,"10-19%",fact_orders[[#This Row],[Discount%]]&lt;0.3,"20-29%",fact_orders[[#This Row],[Discount%]]&lt;0.4,"30-39%",fact_orders[[#This Row],[Discount%]]&lt;0.5,"40-49%",TRUE,"50%+")</f>
        <v>30-39%</v>
      </c>
    </row>
    <row r="3450" spans="1:25" hidden="1" x14ac:dyDescent="0.3">
      <c r="A3450" t="s">
        <v>6866</v>
      </c>
      <c r="B3450" t="s">
        <v>3326</v>
      </c>
      <c r="C3450" t="s">
        <v>3252</v>
      </c>
      <c r="D3450" s="2">
        <v>44893</v>
      </c>
      <c r="E3450">
        <v>2214</v>
      </c>
      <c r="F3450" s="4">
        <v>0.39</v>
      </c>
      <c r="G3450" t="s">
        <v>2779</v>
      </c>
      <c r="H3450" t="s">
        <v>911</v>
      </c>
      <c r="I3450" t="s">
        <v>3225</v>
      </c>
      <c r="J3450" t="s">
        <v>20</v>
      </c>
      <c r="K3450" t="s">
        <v>3095</v>
      </c>
      <c r="L3450" t="s">
        <v>162</v>
      </c>
      <c r="M3450">
        <v>4</v>
      </c>
      <c r="N3450">
        <v>43</v>
      </c>
      <c r="O3450" t="s">
        <v>3321</v>
      </c>
      <c r="P3450" t="s">
        <v>3322</v>
      </c>
      <c r="Q3450" s="7">
        <f>fact_orders[[#This Row],[Original Price]]*(1-fact_orders[[#This Row],[Discount%]])</f>
        <v>1350.54</v>
      </c>
      <c r="R3450">
        <f>fact_orders[[#This Row],[Original Price]]*fact_orders[[#This Row],[Discount%]]</f>
        <v>863.46</v>
      </c>
      <c r="S3450">
        <f>YEAR(fact_orders[[#This Row],[Date]])</f>
        <v>2022</v>
      </c>
      <c r="T3450">
        <f>MONTH(fact_orders[[#This Row],[Date]])</f>
        <v>11</v>
      </c>
      <c r="U3450" t="str">
        <f>TEXT(fact_orders[[#This Row],[Date]],"mmm-yyyy")</f>
        <v>Nov-2022</v>
      </c>
      <c r="V3450" t="str">
        <f>"Q"&amp;ROUNDUP(MONTH(fact_orders[[#This Row],[Date]])/3,0)</f>
        <v>Q4</v>
      </c>
      <c r="W3450" t="str" cm="1">
        <f t="array" ref="W3450">_xlfn.IFS(
fact_orders[[#This Row],[dim_customers.Customer Age]]&lt;=25,"18-25",
fact_orders[[#This Row],[dim_customers.Customer Age]]&lt;=35,"26-35",
fact_orders[[#This Row],[dim_customers.Customer Age]]&lt;=45,"36-45",
fact_orders[[#This Row],[dim_customers.Customer Age]]&lt;=55,"46-55",
TRUE,"56+"
)</f>
        <v>36-45</v>
      </c>
      <c r="X3450" t="str" cm="1">
        <f t="array" ref="X3450">_xlfn.IFS(fact_orders[[#This Row],[Original Price]]&lt;250,"Under 250", fact_orders[[#This Row],[Original Price]]&lt;500, "250-499",fact_orders[[#This Row],[Original Price]]&lt;1000,"500-999",fact_orders[[#This Row],[Original Price]]&lt;2000,"1000-1999",TRUE,"2000+")</f>
        <v>2000+</v>
      </c>
      <c r="Y3450" t="str" cm="1">
        <f t="array" ref="Y3450">_xlfn.IFS(fact_orders[[#This Row],[Discount%]]&lt;0.2,"10-19%",fact_orders[[#This Row],[Discount%]]&lt;0.3,"20-29%",fact_orders[[#This Row],[Discount%]]&lt;0.4,"30-39%",fact_orders[[#This Row],[Discount%]]&lt;0.5,"40-49%",TRUE,"50%+")</f>
        <v>30-39%</v>
      </c>
    </row>
    <row r="3451" spans="1:25" hidden="1" x14ac:dyDescent="0.3">
      <c r="A3451" t="s">
        <v>6867</v>
      </c>
      <c r="B3451" t="s">
        <v>3327</v>
      </c>
      <c r="C3451" t="s">
        <v>3253</v>
      </c>
      <c r="D3451" s="2">
        <v>44203</v>
      </c>
      <c r="E3451">
        <v>2365</v>
      </c>
      <c r="F3451" s="4">
        <v>0.3</v>
      </c>
      <c r="G3451" t="s">
        <v>2779</v>
      </c>
      <c r="H3451" t="s">
        <v>911</v>
      </c>
      <c r="I3451" t="s">
        <v>3225</v>
      </c>
      <c r="J3451" t="s">
        <v>20</v>
      </c>
      <c r="K3451" t="s">
        <v>3095</v>
      </c>
      <c r="L3451" t="s">
        <v>162</v>
      </c>
      <c r="M3451">
        <v>2</v>
      </c>
      <c r="N3451">
        <v>44</v>
      </c>
      <c r="O3451" t="s">
        <v>3321</v>
      </c>
      <c r="P3451" t="s">
        <v>3322</v>
      </c>
      <c r="Q3451" s="7">
        <f>fact_orders[[#This Row],[Original Price]]*(1-fact_orders[[#This Row],[Discount%]])</f>
        <v>1655.5</v>
      </c>
      <c r="R3451">
        <f>fact_orders[[#This Row],[Original Price]]*fact_orders[[#This Row],[Discount%]]</f>
        <v>709.5</v>
      </c>
      <c r="S3451">
        <f>YEAR(fact_orders[[#This Row],[Date]])</f>
        <v>2021</v>
      </c>
      <c r="T3451">
        <f>MONTH(fact_orders[[#This Row],[Date]])</f>
        <v>1</v>
      </c>
      <c r="U3451" t="str">
        <f>TEXT(fact_orders[[#This Row],[Date]],"mmm-yyyy")</f>
        <v>Jan-2021</v>
      </c>
      <c r="V3451" t="str">
        <f>"Q"&amp;ROUNDUP(MONTH(fact_orders[[#This Row],[Date]])/3,0)</f>
        <v>Q1</v>
      </c>
      <c r="W3451" t="str" cm="1">
        <f t="array" ref="W3451">_xlfn.IFS(
fact_orders[[#This Row],[dim_customers.Customer Age]]&lt;=25,"18-25",
fact_orders[[#This Row],[dim_customers.Customer Age]]&lt;=35,"26-35",
fact_orders[[#This Row],[dim_customers.Customer Age]]&lt;=45,"36-45",
fact_orders[[#This Row],[dim_customers.Customer Age]]&lt;=55,"46-55",
TRUE,"56+"
)</f>
        <v>36-45</v>
      </c>
      <c r="X3451" t="str" cm="1">
        <f t="array" ref="X3451">_xlfn.IFS(fact_orders[[#This Row],[Original Price]]&lt;250,"Under 250", fact_orders[[#This Row],[Original Price]]&lt;500, "250-499",fact_orders[[#This Row],[Original Price]]&lt;1000,"500-999",fact_orders[[#This Row],[Original Price]]&lt;2000,"1000-1999",TRUE,"2000+")</f>
        <v>2000+</v>
      </c>
      <c r="Y3451" t="str" cm="1">
        <f t="array" ref="Y3451">_xlfn.IFS(fact_orders[[#This Row],[Discount%]]&lt;0.2,"10-19%",fact_orders[[#This Row],[Discount%]]&lt;0.3,"20-29%",fact_orders[[#This Row],[Discount%]]&lt;0.4,"30-39%",fact_orders[[#This Row],[Discount%]]&lt;0.5,"40-49%",TRUE,"50%+")</f>
        <v>30-39%</v>
      </c>
    </row>
    <row r="3452" spans="1:25" hidden="1" x14ac:dyDescent="0.3">
      <c r="A3452" t="s">
        <v>6868</v>
      </c>
      <c r="B3452" t="s">
        <v>3328</v>
      </c>
      <c r="C3452" t="s">
        <v>3254</v>
      </c>
      <c r="D3452" s="2">
        <v>44915</v>
      </c>
      <c r="E3452">
        <v>2541</v>
      </c>
      <c r="F3452" s="4">
        <v>0.3</v>
      </c>
      <c r="G3452" t="s">
        <v>2779</v>
      </c>
      <c r="H3452" t="s">
        <v>911</v>
      </c>
      <c r="I3452" t="s">
        <v>3225</v>
      </c>
      <c r="J3452" t="s">
        <v>20</v>
      </c>
      <c r="K3452" t="s">
        <v>3095</v>
      </c>
      <c r="L3452" t="s">
        <v>162</v>
      </c>
      <c r="M3452">
        <v>5</v>
      </c>
      <c r="N3452">
        <v>45</v>
      </c>
      <c r="O3452" t="s">
        <v>3321</v>
      </c>
      <c r="P3452" t="s">
        <v>3322</v>
      </c>
      <c r="Q3452" s="7">
        <f>fact_orders[[#This Row],[Original Price]]*(1-fact_orders[[#This Row],[Discount%]])</f>
        <v>1778.6999999999998</v>
      </c>
      <c r="R3452">
        <f>fact_orders[[#This Row],[Original Price]]*fact_orders[[#This Row],[Discount%]]</f>
        <v>762.3</v>
      </c>
      <c r="S3452">
        <f>YEAR(fact_orders[[#This Row],[Date]])</f>
        <v>2022</v>
      </c>
      <c r="T3452">
        <f>MONTH(fact_orders[[#This Row],[Date]])</f>
        <v>12</v>
      </c>
      <c r="U3452" t="str">
        <f>TEXT(fact_orders[[#This Row],[Date]],"mmm-yyyy")</f>
        <v>Dec-2022</v>
      </c>
      <c r="V3452" t="str">
        <f>"Q"&amp;ROUNDUP(MONTH(fact_orders[[#This Row],[Date]])/3,0)</f>
        <v>Q4</v>
      </c>
      <c r="W3452" t="str" cm="1">
        <f t="array" ref="W3452">_xlfn.IFS(
fact_orders[[#This Row],[dim_customers.Customer Age]]&lt;=25,"18-25",
fact_orders[[#This Row],[dim_customers.Customer Age]]&lt;=35,"26-35",
fact_orders[[#This Row],[dim_customers.Customer Age]]&lt;=45,"36-45",
fact_orders[[#This Row],[dim_customers.Customer Age]]&lt;=55,"46-55",
TRUE,"56+"
)</f>
        <v>36-45</v>
      </c>
      <c r="X3452" t="str" cm="1">
        <f t="array" ref="X3452">_xlfn.IFS(fact_orders[[#This Row],[Original Price]]&lt;250,"Under 250", fact_orders[[#This Row],[Original Price]]&lt;500, "250-499",fact_orders[[#This Row],[Original Price]]&lt;1000,"500-999",fact_orders[[#This Row],[Original Price]]&lt;2000,"1000-1999",TRUE,"2000+")</f>
        <v>2000+</v>
      </c>
      <c r="Y3452" t="str" cm="1">
        <f t="array" ref="Y3452">_xlfn.IFS(fact_orders[[#This Row],[Discount%]]&lt;0.2,"10-19%",fact_orders[[#This Row],[Discount%]]&lt;0.3,"20-29%",fact_orders[[#This Row],[Discount%]]&lt;0.4,"30-39%",fact_orders[[#This Row],[Discount%]]&lt;0.5,"40-49%",TRUE,"50%+")</f>
        <v>30-39%</v>
      </c>
    </row>
    <row r="3453" spans="1:25" hidden="1" x14ac:dyDescent="0.3">
      <c r="A3453" t="s">
        <v>6869</v>
      </c>
      <c r="B3453" t="s">
        <v>3329</v>
      </c>
      <c r="C3453" t="s">
        <v>3255</v>
      </c>
      <c r="D3453" s="2">
        <v>44640</v>
      </c>
      <c r="E3453">
        <v>1235</v>
      </c>
      <c r="F3453" s="4">
        <v>0.3</v>
      </c>
      <c r="G3453" t="s">
        <v>2779</v>
      </c>
      <c r="H3453" t="s">
        <v>911</v>
      </c>
      <c r="I3453" t="s">
        <v>3225</v>
      </c>
      <c r="J3453" t="s">
        <v>20</v>
      </c>
      <c r="K3453" t="s">
        <v>3095</v>
      </c>
      <c r="L3453" t="s">
        <v>162</v>
      </c>
      <c r="M3453">
        <v>5</v>
      </c>
      <c r="N3453">
        <v>35</v>
      </c>
      <c r="O3453" t="s">
        <v>3321</v>
      </c>
      <c r="P3453" t="s">
        <v>3322</v>
      </c>
      <c r="Q3453" s="7">
        <f>fact_orders[[#This Row],[Original Price]]*(1-fact_orders[[#This Row],[Discount%]])</f>
        <v>864.5</v>
      </c>
      <c r="R3453">
        <f>fact_orders[[#This Row],[Original Price]]*fact_orders[[#This Row],[Discount%]]</f>
        <v>370.5</v>
      </c>
      <c r="S3453">
        <f>YEAR(fact_orders[[#This Row],[Date]])</f>
        <v>2022</v>
      </c>
      <c r="T3453">
        <f>MONTH(fact_orders[[#This Row],[Date]])</f>
        <v>3</v>
      </c>
      <c r="U3453" t="str">
        <f>TEXT(fact_orders[[#This Row],[Date]],"mmm-yyyy")</f>
        <v>Mar-2022</v>
      </c>
      <c r="V3453" t="str">
        <f>"Q"&amp;ROUNDUP(MONTH(fact_orders[[#This Row],[Date]])/3,0)</f>
        <v>Q1</v>
      </c>
      <c r="W3453" t="str" cm="1">
        <f t="array" ref="W3453">_xlfn.IFS(
fact_orders[[#This Row],[dim_customers.Customer Age]]&lt;=25,"18-25",
fact_orders[[#This Row],[dim_customers.Customer Age]]&lt;=35,"26-35",
fact_orders[[#This Row],[dim_customers.Customer Age]]&lt;=45,"36-45",
fact_orders[[#This Row],[dim_customers.Customer Age]]&lt;=55,"46-55",
TRUE,"56+"
)</f>
        <v>26-35</v>
      </c>
      <c r="X3453" t="str" cm="1">
        <f t="array" ref="X3453">_xlfn.IFS(fact_orders[[#This Row],[Original Price]]&lt;250,"Under 250", fact_orders[[#This Row],[Original Price]]&lt;500, "250-499",fact_orders[[#This Row],[Original Price]]&lt;1000,"500-999",fact_orders[[#This Row],[Original Price]]&lt;2000,"1000-1999",TRUE,"2000+")</f>
        <v>1000-1999</v>
      </c>
      <c r="Y3453" t="str" cm="1">
        <f t="array" ref="Y3453">_xlfn.IFS(fact_orders[[#This Row],[Discount%]]&lt;0.2,"10-19%",fact_orders[[#This Row],[Discount%]]&lt;0.3,"20-29%",fact_orders[[#This Row],[Discount%]]&lt;0.4,"30-39%",fact_orders[[#This Row],[Discount%]]&lt;0.5,"40-49%",TRUE,"50%+")</f>
        <v>30-39%</v>
      </c>
    </row>
    <row r="3454" spans="1:25" hidden="1" x14ac:dyDescent="0.3">
      <c r="A3454" t="s">
        <v>6870</v>
      </c>
      <c r="B3454" t="s">
        <v>3330</v>
      </c>
      <c r="C3454" t="s">
        <v>3256</v>
      </c>
      <c r="D3454" s="2">
        <v>44726</v>
      </c>
      <c r="E3454">
        <v>22365</v>
      </c>
      <c r="F3454" s="4">
        <v>0.25</v>
      </c>
      <c r="G3454" t="s">
        <v>2779</v>
      </c>
      <c r="H3454" t="s">
        <v>911</v>
      </c>
      <c r="I3454" t="s">
        <v>3225</v>
      </c>
      <c r="J3454" t="s">
        <v>20</v>
      </c>
      <c r="K3454" t="s">
        <v>3103</v>
      </c>
      <c r="L3454" t="s">
        <v>12</v>
      </c>
      <c r="M3454">
        <v>4</v>
      </c>
      <c r="N3454">
        <v>36</v>
      </c>
      <c r="O3454" t="s">
        <v>3331</v>
      </c>
      <c r="P3454" t="s">
        <v>3332</v>
      </c>
      <c r="Q3454" s="7">
        <f>fact_orders[[#This Row],[Original Price]]*(1-fact_orders[[#This Row],[Discount%]])</f>
        <v>16773.75</v>
      </c>
      <c r="R3454">
        <f>fact_orders[[#This Row],[Original Price]]*fact_orders[[#This Row],[Discount%]]</f>
        <v>5591.25</v>
      </c>
      <c r="S3454">
        <f>YEAR(fact_orders[[#This Row],[Date]])</f>
        <v>2022</v>
      </c>
      <c r="T3454">
        <f>MONTH(fact_orders[[#This Row],[Date]])</f>
        <v>6</v>
      </c>
      <c r="U3454" t="str">
        <f>TEXT(fact_orders[[#This Row],[Date]],"mmm-yyyy")</f>
        <v>Jun-2022</v>
      </c>
      <c r="V3454" t="str">
        <f>"Q"&amp;ROUNDUP(MONTH(fact_orders[[#This Row],[Date]])/3,0)</f>
        <v>Q2</v>
      </c>
      <c r="W3454" t="str" cm="1">
        <f t="array" ref="W3454">_xlfn.IFS(
fact_orders[[#This Row],[dim_customers.Customer Age]]&lt;=25,"18-25",
fact_orders[[#This Row],[dim_customers.Customer Age]]&lt;=35,"26-35",
fact_orders[[#This Row],[dim_customers.Customer Age]]&lt;=45,"36-45",
fact_orders[[#This Row],[dim_customers.Customer Age]]&lt;=55,"46-55",
TRUE,"56+"
)</f>
        <v>36-45</v>
      </c>
      <c r="X3454" t="str" cm="1">
        <f t="array" ref="X3454">_xlfn.IFS(fact_orders[[#This Row],[Original Price]]&lt;250,"Under 250", fact_orders[[#This Row],[Original Price]]&lt;500, "250-499",fact_orders[[#This Row],[Original Price]]&lt;1000,"500-999",fact_orders[[#This Row],[Original Price]]&lt;2000,"1000-1999",TRUE,"2000+")</f>
        <v>2000+</v>
      </c>
      <c r="Y3454" t="str" cm="1">
        <f t="array" ref="Y3454">_xlfn.IFS(fact_orders[[#This Row],[Discount%]]&lt;0.2,"10-19%",fact_orders[[#This Row],[Discount%]]&lt;0.3,"20-29%",fact_orders[[#This Row],[Discount%]]&lt;0.4,"30-39%",fact_orders[[#This Row],[Discount%]]&lt;0.5,"40-49%",TRUE,"50%+")</f>
        <v>20-29%</v>
      </c>
    </row>
    <row r="3455" spans="1:25" hidden="1" x14ac:dyDescent="0.3">
      <c r="A3455" t="s">
        <v>6871</v>
      </c>
      <c r="B3455" t="s">
        <v>3333</v>
      </c>
      <c r="C3455" t="s">
        <v>3257</v>
      </c>
      <c r="D3455" s="2">
        <v>44459</v>
      </c>
      <c r="E3455">
        <v>2245</v>
      </c>
      <c r="F3455" s="4">
        <v>0.25</v>
      </c>
      <c r="G3455" t="s">
        <v>2779</v>
      </c>
      <c r="H3455" t="s">
        <v>911</v>
      </c>
      <c r="I3455" t="s">
        <v>3225</v>
      </c>
      <c r="J3455" t="s">
        <v>20</v>
      </c>
      <c r="K3455" t="s">
        <v>3103</v>
      </c>
      <c r="L3455" t="s">
        <v>237</v>
      </c>
      <c r="M3455">
        <v>4</v>
      </c>
      <c r="N3455">
        <v>37</v>
      </c>
      <c r="O3455" t="s">
        <v>3331</v>
      </c>
      <c r="P3455" t="s">
        <v>3332</v>
      </c>
      <c r="Q3455" s="7">
        <f>fact_orders[[#This Row],[Original Price]]*(1-fact_orders[[#This Row],[Discount%]])</f>
        <v>1683.75</v>
      </c>
      <c r="R3455">
        <f>fact_orders[[#This Row],[Original Price]]*fact_orders[[#This Row],[Discount%]]</f>
        <v>561.25</v>
      </c>
      <c r="S3455">
        <f>YEAR(fact_orders[[#This Row],[Date]])</f>
        <v>2021</v>
      </c>
      <c r="T3455">
        <f>MONTH(fact_orders[[#This Row],[Date]])</f>
        <v>9</v>
      </c>
      <c r="U3455" t="str">
        <f>TEXT(fact_orders[[#This Row],[Date]],"mmm-yyyy")</f>
        <v>Sep-2021</v>
      </c>
      <c r="V3455" t="str">
        <f>"Q"&amp;ROUNDUP(MONTH(fact_orders[[#This Row],[Date]])/3,0)</f>
        <v>Q3</v>
      </c>
      <c r="W3455" t="str" cm="1">
        <f t="array" ref="W3455">_xlfn.IFS(
fact_orders[[#This Row],[dim_customers.Customer Age]]&lt;=25,"18-25",
fact_orders[[#This Row],[dim_customers.Customer Age]]&lt;=35,"26-35",
fact_orders[[#This Row],[dim_customers.Customer Age]]&lt;=45,"36-45",
fact_orders[[#This Row],[dim_customers.Customer Age]]&lt;=55,"46-55",
TRUE,"56+"
)</f>
        <v>36-45</v>
      </c>
      <c r="X3455" t="str" cm="1">
        <f t="array" ref="X3455">_xlfn.IFS(fact_orders[[#This Row],[Original Price]]&lt;250,"Under 250", fact_orders[[#This Row],[Original Price]]&lt;500, "250-499",fact_orders[[#This Row],[Original Price]]&lt;1000,"500-999",fact_orders[[#This Row],[Original Price]]&lt;2000,"1000-1999",TRUE,"2000+")</f>
        <v>2000+</v>
      </c>
      <c r="Y3455" t="str" cm="1">
        <f t="array" ref="Y3455">_xlfn.IFS(fact_orders[[#This Row],[Discount%]]&lt;0.2,"10-19%",fact_orders[[#This Row],[Discount%]]&lt;0.3,"20-29%",fact_orders[[#This Row],[Discount%]]&lt;0.4,"30-39%",fact_orders[[#This Row],[Discount%]]&lt;0.5,"40-49%",TRUE,"50%+")</f>
        <v>20-29%</v>
      </c>
    </row>
    <row r="3456" spans="1:25" hidden="1" x14ac:dyDescent="0.3">
      <c r="A3456" t="s">
        <v>6872</v>
      </c>
      <c r="B3456" t="s">
        <v>3334</v>
      </c>
      <c r="C3456" t="s">
        <v>3257</v>
      </c>
      <c r="D3456" s="2">
        <v>44908</v>
      </c>
      <c r="E3456">
        <v>2245</v>
      </c>
      <c r="F3456" s="4">
        <v>0.3</v>
      </c>
      <c r="G3456" t="s">
        <v>2779</v>
      </c>
      <c r="H3456" t="s">
        <v>911</v>
      </c>
      <c r="I3456" t="s">
        <v>3225</v>
      </c>
      <c r="J3456" t="s">
        <v>20</v>
      </c>
      <c r="K3456" t="s">
        <v>3103</v>
      </c>
      <c r="L3456" t="s">
        <v>237</v>
      </c>
      <c r="M3456">
        <v>4</v>
      </c>
      <c r="N3456">
        <v>26</v>
      </c>
      <c r="O3456" t="s">
        <v>3331</v>
      </c>
      <c r="P3456" t="s">
        <v>3332</v>
      </c>
      <c r="Q3456" s="7">
        <f>fact_orders[[#This Row],[Original Price]]*(1-fact_orders[[#This Row],[Discount%]])</f>
        <v>1571.5</v>
      </c>
      <c r="R3456">
        <f>fact_orders[[#This Row],[Original Price]]*fact_orders[[#This Row],[Discount%]]</f>
        <v>673.5</v>
      </c>
      <c r="S3456">
        <f>YEAR(fact_orders[[#This Row],[Date]])</f>
        <v>2022</v>
      </c>
      <c r="T3456">
        <f>MONTH(fact_orders[[#This Row],[Date]])</f>
        <v>12</v>
      </c>
      <c r="U3456" t="str">
        <f>TEXT(fact_orders[[#This Row],[Date]],"mmm-yyyy")</f>
        <v>Dec-2022</v>
      </c>
      <c r="V3456" t="str">
        <f>"Q"&amp;ROUNDUP(MONTH(fact_orders[[#This Row],[Date]])/3,0)</f>
        <v>Q4</v>
      </c>
      <c r="W3456" t="str" cm="1">
        <f t="array" ref="W3456">_xlfn.IFS(
fact_orders[[#This Row],[dim_customers.Customer Age]]&lt;=25,"18-25",
fact_orders[[#This Row],[dim_customers.Customer Age]]&lt;=35,"26-35",
fact_orders[[#This Row],[dim_customers.Customer Age]]&lt;=45,"36-45",
fact_orders[[#This Row],[dim_customers.Customer Age]]&lt;=55,"46-55",
TRUE,"56+"
)</f>
        <v>26-35</v>
      </c>
      <c r="X3456" t="str" cm="1">
        <f t="array" ref="X3456">_xlfn.IFS(fact_orders[[#This Row],[Original Price]]&lt;250,"Under 250", fact_orders[[#This Row],[Original Price]]&lt;500, "250-499",fact_orders[[#This Row],[Original Price]]&lt;1000,"500-999",fact_orders[[#This Row],[Original Price]]&lt;2000,"1000-1999",TRUE,"2000+")</f>
        <v>2000+</v>
      </c>
      <c r="Y3456" t="str" cm="1">
        <f t="array" ref="Y3456">_xlfn.IFS(fact_orders[[#This Row],[Discount%]]&lt;0.2,"10-19%",fact_orders[[#This Row],[Discount%]]&lt;0.3,"20-29%",fact_orders[[#This Row],[Discount%]]&lt;0.4,"30-39%",fact_orders[[#This Row],[Discount%]]&lt;0.5,"40-49%",TRUE,"50%+")</f>
        <v>30-39%</v>
      </c>
    </row>
    <row r="3457" spans="1:25" hidden="1" x14ac:dyDescent="0.3">
      <c r="A3457" t="s">
        <v>6873</v>
      </c>
      <c r="B3457" t="s">
        <v>3335</v>
      </c>
      <c r="C3457" t="s">
        <v>3257</v>
      </c>
      <c r="D3457" s="2">
        <v>44994</v>
      </c>
      <c r="E3457">
        <v>2542</v>
      </c>
      <c r="F3457" s="4">
        <v>0.3</v>
      </c>
      <c r="G3457" t="s">
        <v>2779</v>
      </c>
      <c r="H3457" t="s">
        <v>911</v>
      </c>
      <c r="I3457" t="s">
        <v>3225</v>
      </c>
      <c r="J3457" t="s">
        <v>20</v>
      </c>
      <c r="K3457" t="s">
        <v>3103</v>
      </c>
      <c r="L3457" t="s">
        <v>237</v>
      </c>
      <c r="M3457">
        <v>4</v>
      </c>
      <c r="N3457">
        <v>27</v>
      </c>
      <c r="O3457" t="s">
        <v>3331</v>
      </c>
      <c r="P3457" t="s">
        <v>3332</v>
      </c>
      <c r="Q3457" s="7">
        <f>fact_orders[[#This Row],[Original Price]]*(1-fact_orders[[#This Row],[Discount%]])</f>
        <v>1779.3999999999999</v>
      </c>
      <c r="R3457">
        <f>fact_orders[[#This Row],[Original Price]]*fact_orders[[#This Row],[Discount%]]</f>
        <v>762.6</v>
      </c>
      <c r="S3457">
        <f>YEAR(fact_orders[[#This Row],[Date]])</f>
        <v>2023</v>
      </c>
      <c r="T3457">
        <f>MONTH(fact_orders[[#This Row],[Date]])</f>
        <v>3</v>
      </c>
      <c r="U3457" t="str">
        <f>TEXT(fact_orders[[#This Row],[Date]],"mmm-yyyy")</f>
        <v>Mar-2023</v>
      </c>
      <c r="V3457" t="str">
        <f>"Q"&amp;ROUNDUP(MONTH(fact_orders[[#This Row],[Date]])/3,0)</f>
        <v>Q1</v>
      </c>
      <c r="W3457" t="str" cm="1">
        <f t="array" ref="W3457">_xlfn.IFS(
fact_orders[[#This Row],[dim_customers.Customer Age]]&lt;=25,"18-25",
fact_orders[[#This Row],[dim_customers.Customer Age]]&lt;=35,"26-35",
fact_orders[[#This Row],[dim_customers.Customer Age]]&lt;=45,"36-45",
fact_orders[[#This Row],[dim_customers.Customer Age]]&lt;=55,"46-55",
TRUE,"56+"
)</f>
        <v>26-35</v>
      </c>
      <c r="X3457" t="str" cm="1">
        <f t="array" ref="X3457">_xlfn.IFS(fact_orders[[#This Row],[Original Price]]&lt;250,"Under 250", fact_orders[[#This Row],[Original Price]]&lt;500, "250-499",fact_orders[[#This Row],[Original Price]]&lt;1000,"500-999",fact_orders[[#This Row],[Original Price]]&lt;2000,"1000-1999",TRUE,"2000+")</f>
        <v>2000+</v>
      </c>
      <c r="Y3457" t="str" cm="1">
        <f t="array" ref="Y3457">_xlfn.IFS(fact_orders[[#This Row],[Discount%]]&lt;0.2,"10-19%",fact_orders[[#This Row],[Discount%]]&lt;0.3,"20-29%",fact_orders[[#This Row],[Discount%]]&lt;0.4,"30-39%",fact_orders[[#This Row],[Discount%]]&lt;0.5,"40-49%",TRUE,"50%+")</f>
        <v>30-39%</v>
      </c>
    </row>
    <row r="3458" spans="1:25" hidden="1" x14ac:dyDescent="0.3">
      <c r="A3458" t="s">
        <v>6874</v>
      </c>
      <c r="B3458" t="s">
        <v>3336</v>
      </c>
      <c r="C3458" t="s">
        <v>3257</v>
      </c>
      <c r="D3458" s="2">
        <v>44373</v>
      </c>
      <c r="E3458">
        <v>2263</v>
      </c>
      <c r="F3458" s="4">
        <v>0.3</v>
      </c>
      <c r="G3458" t="s">
        <v>2779</v>
      </c>
      <c r="H3458" t="s">
        <v>911</v>
      </c>
      <c r="I3458" t="s">
        <v>3225</v>
      </c>
      <c r="J3458" t="s">
        <v>20</v>
      </c>
      <c r="K3458" t="s">
        <v>3103</v>
      </c>
      <c r="L3458" t="s">
        <v>237</v>
      </c>
      <c r="M3458">
        <v>4</v>
      </c>
      <c r="N3458">
        <v>28</v>
      </c>
      <c r="O3458" t="s">
        <v>3337</v>
      </c>
      <c r="P3458" t="s">
        <v>3332</v>
      </c>
      <c r="Q3458" s="7">
        <f>fact_orders[[#This Row],[Original Price]]*(1-fact_orders[[#This Row],[Discount%]])</f>
        <v>1584.1</v>
      </c>
      <c r="R3458">
        <f>fact_orders[[#This Row],[Original Price]]*fact_orders[[#This Row],[Discount%]]</f>
        <v>678.9</v>
      </c>
      <c r="S3458">
        <f>YEAR(fact_orders[[#This Row],[Date]])</f>
        <v>2021</v>
      </c>
      <c r="T3458">
        <f>MONTH(fact_orders[[#This Row],[Date]])</f>
        <v>6</v>
      </c>
      <c r="U3458" t="str">
        <f>TEXT(fact_orders[[#This Row],[Date]],"mmm-yyyy")</f>
        <v>Jun-2021</v>
      </c>
      <c r="V3458" t="str">
        <f>"Q"&amp;ROUNDUP(MONTH(fact_orders[[#This Row],[Date]])/3,0)</f>
        <v>Q2</v>
      </c>
      <c r="W3458" t="str" cm="1">
        <f t="array" ref="W3458">_xlfn.IFS(
fact_orders[[#This Row],[dim_customers.Customer Age]]&lt;=25,"18-25",
fact_orders[[#This Row],[dim_customers.Customer Age]]&lt;=35,"26-35",
fact_orders[[#This Row],[dim_customers.Customer Age]]&lt;=45,"36-45",
fact_orders[[#This Row],[dim_customers.Customer Age]]&lt;=55,"46-55",
TRUE,"56+"
)</f>
        <v>26-35</v>
      </c>
      <c r="X3458" t="str" cm="1">
        <f t="array" ref="X3458">_xlfn.IFS(fact_orders[[#This Row],[Original Price]]&lt;250,"Under 250", fact_orders[[#This Row],[Original Price]]&lt;500, "250-499",fact_orders[[#This Row],[Original Price]]&lt;1000,"500-999",fact_orders[[#This Row],[Original Price]]&lt;2000,"1000-1999",TRUE,"2000+")</f>
        <v>2000+</v>
      </c>
      <c r="Y3458" t="str" cm="1">
        <f t="array" ref="Y3458">_xlfn.IFS(fact_orders[[#This Row],[Discount%]]&lt;0.2,"10-19%",fact_orders[[#This Row],[Discount%]]&lt;0.3,"20-29%",fact_orders[[#This Row],[Discount%]]&lt;0.4,"30-39%",fact_orders[[#This Row],[Discount%]]&lt;0.5,"40-49%",TRUE,"50%+")</f>
        <v>30-39%</v>
      </c>
    </row>
    <row r="3459" spans="1:25" hidden="1" x14ac:dyDescent="0.3">
      <c r="A3459" t="s">
        <v>6875</v>
      </c>
      <c r="B3459" t="s">
        <v>3338</v>
      </c>
      <c r="C3459" t="s">
        <v>3257</v>
      </c>
      <c r="D3459" s="2">
        <v>44965</v>
      </c>
      <c r="E3459">
        <v>6523</v>
      </c>
      <c r="F3459" s="4">
        <v>0.4</v>
      </c>
      <c r="G3459" t="s">
        <v>2779</v>
      </c>
      <c r="H3459" t="s">
        <v>911</v>
      </c>
      <c r="I3459" t="s">
        <v>3225</v>
      </c>
      <c r="J3459" t="s">
        <v>20</v>
      </c>
      <c r="K3459" t="s">
        <v>3103</v>
      </c>
      <c r="L3459" t="s">
        <v>237</v>
      </c>
      <c r="M3459">
        <v>4</v>
      </c>
      <c r="N3459">
        <v>29</v>
      </c>
      <c r="O3459" t="s">
        <v>3337</v>
      </c>
      <c r="P3459" t="s">
        <v>3332</v>
      </c>
      <c r="Q3459" s="7">
        <f>fact_orders[[#This Row],[Original Price]]*(1-fact_orders[[#This Row],[Discount%]])</f>
        <v>3913.7999999999997</v>
      </c>
      <c r="R3459">
        <f>fact_orders[[#This Row],[Original Price]]*fact_orders[[#This Row],[Discount%]]</f>
        <v>2609.2000000000003</v>
      </c>
      <c r="S3459">
        <f>YEAR(fact_orders[[#This Row],[Date]])</f>
        <v>2023</v>
      </c>
      <c r="T3459">
        <f>MONTH(fact_orders[[#This Row],[Date]])</f>
        <v>2</v>
      </c>
      <c r="U3459" t="str">
        <f>TEXT(fact_orders[[#This Row],[Date]],"mmm-yyyy")</f>
        <v>Feb-2023</v>
      </c>
      <c r="V3459" t="str">
        <f>"Q"&amp;ROUNDUP(MONTH(fact_orders[[#This Row],[Date]])/3,0)</f>
        <v>Q1</v>
      </c>
      <c r="W3459" t="str" cm="1">
        <f t="array" ref="W3459">_xlfn.IFS(
fact_orders[[#This Row],[dim_customers.Customer Age]]&lt;=25,"18-25",
fact_orders[[#This Row],[dim_customers.Customer Age]]&lt;=35,"26-35",
fact_orders[[#This Row],[dim_customers.Customer Age]]&lt;=45,"36-45",
fact_orders[[#This Row],[dim_customers.Customer Age]]&lt;=55,"46-55",
TRUE,"56+"
)</f>
        <v>26-35</v>
      </c>
      <c r="X3459" t="str" cm="1">
        <f t="array" ref="X3459">_xlfn.IFS(fact_orders[[#This Row],[Original Price]]&lt;250,"Under 250", fact_orders[[#This Row],[Original Price]]&lt;500, "250-499",fact_orders[[#This Row],[Original Price]]&lt;1000,"500-999",fact_orders[[#This Row],[Original Price]]&lt;2000,"1000-1999",TRUE,"2000+")</f>
        <v>2000+</v>
      </c>
      <c r="Y3459" t="str" cm="1">
        <f t="array" ref="Y3459">_xlfn.IFS(fact_orders[[#This Row],[Discount%]]&lt;0.2,"10-19%",fact_orders[[#This Row],[Discount%]]&lt;0.3,"20-29%",fact_orders[[#This Row],[Discount%]]&lt;0.4,"30-39%",fact_orders[[#This Row],[Discount%]]&lt;0.5,"40-49%",TRUE,"50%+")</f>
        <v>40-49%</v>
      </c>
    </row>
    <row r="3460" spans="1:25" hidden="1" x14ac:dyDescent="0.3">
      <c r="A3460" t="s">
        <v>6876</v>
      </c>
      <c r="B3460" t="s">
        <v>3339</v>
      </c>
      <c r="C3460" t="s">
        <v>3257</v>
      </c>
      <c r="D3460" s="2">
        <v>44780</v>
      </c>
      <c r="E3460">
        <v>2345</v>
      </c>
      <c r="F3460" s="4">
        <v>0.4</v>
      </c>
      <c r="G3460" t="s">
        <v>2779</v>
      </c>
      <c r="H3460" t="s">
        <v>911</v>
      </c>
      <c r="I3460" t="s">
        <v>3225</v>
      </c>
      <c r="J3460" t="s">
        <v>20</v>
      </c>
      <c r="K3460" t="s">
        <v>3103</v>
      </c>
      <c r="L3460" t="s">
        <v>237</v>
      </c>
      <c r="M3460">
        <v>4</v>
      </c>
      <c r="N3460">
        <v>30</v>
      </c>
      <c r="O3460" t="s">
        <v>3337</v>
      </c>
      <c r="P3460" t="s">
        <v>3332</v>
      </c>
      <c r="Q3460" s="7">
        <f>fact_orders[[#This Row],[Original Price]]*(1-fact_orders[[#This Row],[Discount%]])</f>
        <v>1407</v>
      </c>
      <c r="R3460">
        <f>fact_orders[[#This Row],[Original Price]]*fact_orders[[#This Row],[Discount%]]</f>
        <v>938</v>
      </c>
      <c r="S3460">
        <f>YEAR(fact_orders[[#This Row],[Date]])</f>
        <v>2022</v>
      </c>
      <c r="T3460">
        <f>MONTH(fact_orders[[#This Row],[Date]])</f>
        <v>8</v>
      </c>
      <c r="U3460" t="str">
        <f>TEXT(fact_orders[[#This Row],[Date]],"mmm-yyyy")</f>
        <v>Aug-2022</v>
      </c>
      <c r="V3460" t="str">
        <f>"Q"&amp;ROUNDUP(MONTH(fact_orders[[#This Row],[Date]])/3,0)</f>
        <v>Q3</v>
      </c>
      <c r="W3460" t="str" cm="1">
        <f t="array" ref="W3460">_xlfn.IFS(
fact_orders[[#This Row],[dim_customers.Customer Age]]&lt;=25,"18-25",
fact_orders[[#This Row],[dim_customers.Customer Age]]&lt;=35,"26-35",
fact_orders[[#This Row],[dim_customers.Customer Age]]&lt;=45,"36-45",
fact_orders[[#This Row],[dim_customers.Customer Age]]&lt;=55,"46-55",
TRUE,"56+"
)</f>
        <v>26-35</v>
      </c>
      <c r="X3460" t="str" cm="1">
        <f t="array" ref="X3460">_xlfn.IFS(fact_orders[[#This Row],[Original Price]]&lt;250,"Under 250", fact_orders[[#This Row],[Original Price]]&lt;500, "250-499",fact_orders[[#This Row],[Original Price]]&lt;1000,"500-999",fact_orders[[#This Row],[Original Price]]&lt;2000,"1000-1999",TRUE,"2000+")</f>
        <v>2000+</v>
      </c>
      <c r="Y3460" t="str" cm="1">
        <f t="array" ref="Y3460">_xlfn.IFS(fact_orders[[#This Row],[Discount%]]&lt;0.2,"10-19%",fact_orders[[#This Row],[Discount%]]&lt;0.3,"20-29%",fact_orders[[#This Row],[Discount%]]&lt;0.4,"30-39%",fact_orders[[#This Row],[Discount%]]&lt;0.5,"40-49%",TRUE,"50%+")</f>
        <v>40-49%</v>
      </c>
    </row>
    <row r="3461" spans="1:25" hidden="1" x14ac:dyDescent="0.3">
      <c r="A3461" t="s">
        <v>6877</v>
      </c>
      <c r="B3461" t="s">
        <v>3340</v>
      </c>
      <c r="C3461" t="s">
        <v>3257</v>
      </c>
      <c r="D3461" s="2">
        <v>44334</v>
      </c>
      <c r="E3461">
        <v>2354</v>
      </c>
      <c r="F3461" s="4">
        <v>0.4</v>
      </c>
      <c r="G3461" t="s">
        <v>2779</v>
      </c>
      <c r="H3461" t="s">
        <v>911</v>
      </c>
      <c r="I3461" t="s">
        <v>3225</v>
      </c>
      <c r="J3461" t="s">
        <v>20</v>
      </c>
      <c r="K3461" t="s">
        <v>3103</v>
      </c>
      <c r="L3461" t="s">
        <v>237</v>
      </c>
      <c r="M3461">
        <v>4</v>
      </c>
      <c r="N3461">
        <v>31</v>
      </c>
      <c r="O3461" t="s">
        <v>3341</v>
      </c>
      <c r="P3461" t="s">
        <v>3332</v>
      </c>
      <c r="Q3461" s="7">
        <f>fact_orders[[#This Row],[Original Price]]*(1-fact_orders[[#This Row],[Discount%]])</f>
        <v>1412.3999999999999</v>
      </c>
      <c r="R3461">
        <f>fact_orders[[#This Row],[Original Price]]*fact_orders[[#This Row],[Discount%]]</f>
        <v>941.6</v>
      </c>
      <c r="S3461">
        <f>YEAR(fact_orders[[#This Row],[Date]])</f>
        <v>2021</v>
      </c>
      <c r="T3461">
        <f>MONTH(fact_orders[[#This Row],[Date]])</f>
        <v>5</v>
      </c>
      <c r="U3461" t="str">
        <f>TEXT(fact_orders[[#This Row],[Date]],"mmm-yyyy")</f>
        <v>May-2021</v>
      </c>
      <c r="V3461" t="str">
        <f>"Q"&amp;ROUNDUP(MONTH(fact_orders[[#This Row],[Date]])/3,0)</f>
        <v>Q2</v>
      </c>
      <c r="W3461" t="str" cm="1">
        <f t="array" ref="W3461">_xlfn.IFS(
fact_orders[[#This Row],[dim_customers.Customer Age]]&lt;=25,"18-25",
fact_orders[[#This Row],[dim_customers.Customer Age]]&lt;=35,"26-35",
fact_orders[[#This Row],[dim_customers.Customer Age]]&lt;=45,"36-45",
fact_orders[[#This Row],[dim_customers.Customer Age]]&lt;=55,"46-55",
TRUE,"56+"
)</f>
        <v>26-35</v>
      </c>
      <c r="X3461" t="str" cm="1">
        <f t="array" ref="X3461">_xlfn.IFS(fact_orders[[#This Row],[Original Price]]&lt;250,"Under 250", fact_orders[[#This Row],[Original Price]]&lt;500, "250-499",fact_orders[[#This Row],[Original Price]]&lt;1000,"500-999",fact_orders[[#This Row],[Original Price]]&lt;2000,"1000-1999",TRUE,"2000+")</f>
        <v>2000+</v>
      </c>
      <c r="Y3461" t="str" cm="1">
        <f t="array" ref="Y3461">_xlfn.IFS(fact_orders[[#This Row],[Discount%]]&lt;0.2,"10-19%",fact_orders[[#This Row],[Discount%]]&lt;0.3,"20-29%",fact_orders[[#This Row],[Discount%]]&lt;0.4,"30-39%",fact_orders[[#This Row],[Discount%]]&lt;0.5,"40-49%",TRUE,"50%+")</f>
        <v>40-49%</v>
      </c>
    </row>
    <row r="3462" spans="1:25" hidden="1" x14ac:dyDescent="0.3">
      <c r="A3462" t="s">
        <v>6878</v>
      </c>
      <c r="B3462" t="s">
        <v>3342</v>
      </c>
      <c r="C3462" t="s">
        <v>3257</v>
      </c>
      <c r="D3462" s="2">
        <v>44663</v>
      </c>
      <c r="E3462">
        <v>2245</v>
      </c>
      <c r="F3462" s="4">
        <v>0.4</v>
      </c>
      <c r="G3462" t="s">
        <v>2779</v>
      </c>
      <c r="H3462" t="s">
        <v>911</v>
      </c>
      <c r="I3462" t="s">
        <v>3225</v>
      </c>
      <c r="J3462" t="s">
        <v>20</v>
      </c>
      <c r="K3462" t="s">
        <v>3103</v>
      </c>
      <c r="L3462" t="s">
        <v>237</v>
      </c>
      <c r="M3462">
        <v>4</v>
      </c>
      <c r="N3462">
        <v>32</v>
      </c>
      <c r="O3462" t="s">
        <v>3341</v>
      </c>
      <c r="P3462" t="s">
        <v>3332</v>
      </c>
      <c r="Q3462" s="7">
        <f>fact_orders[[#This Row],[Original Price]]*(1-fact_orders[[#This Row],[Discount%]])</f>
        <v>1347</v>
      </c>
      <c r="R3462">
        <f>fact_orders[[#This Row],[Original Price]]*fact_orders[[#This Row],[Discount%]]</f>
        <v>898</v>
      </c>
      <c r="S3462">
        <f>YEAR(fact_orders[[#This Row],[Date]])</f>
        <v>2022</v>
      </c>
      <c r="T3462">
        <f>MONTH(fact_orders[[#This Row],[Date]])</f>
        <v>4</v>
      </c>
      <c r="U3462" t="str">
        <f>TEXT(fact_orders[[#This Row],[Date]],"mmm-yyyy")</f>
        <v>Apr-2022</v>
      </c>
      <c r="V3462" t="str">
        <f>"Q"&amp;ROUNDUP(MONTH(fact_orders[[#This Row],[Date]])/3,0)</f>
        <v>Q2</v>
      </c>
      <c r="W3462" t="str" cm="1">
        <f t="array" ref="W3462">_xlfn.IFS(
fact_orders[[#This Row],[dim_customers.Customer Age]]&lt;=25,"18-25",
fact_orders[[#This Row],[dim_customers.Customer Age]]&lt;=35,"26-35",
fact_orders[[#This Row],[dim_customers.Customer Age]]&lt;=45,"36-45",
fact_orders[[#This Row],[dim_customers.Customer Age]]&lt;=55,"46-55",
TRUE,"56+"
)</f>
        <v>26-35</v>
      </c>
      <c r="X3462" t="str" cm="1">
        <f t="array" ref="X3462">_xlfn.IFS(fact_orders[[#This Row],[Original Price]]&lt;250,"Under 250", fact_orders[[#This Row],[Original Price]]&lt;500, "250-499",fact_orders[[#This Row],[Original Price]]&lt;1000,"500-999",fact_orders[[#This Row],[Original Price]]&lt;2000,"1000-1999",TRUE,"2000+")</f>
        <v>2000+</v>
      </c>
      <c r="Y3462" t="str" cm="1">
        <f t="array" ref="Y3462">_xlfn.IFS(fact_orders[[#This Row],[Discount%]]&lt;0.2,"10-19%",fact_orders[[#This Row],[Discount%]]&lt;0.3,"20-29%",fact_orders[[#This Row],[Discount%]]&lt;0.4,"30-39%",fact_orders[[#This Row],[Discount%]]&lt;0.5,"40-49%",TRUE,"50%+")</f>
        <v>40-49%</v>
      </c>
    </row>
    <row r="3463" spans="1:25" hidden="1" x14ac:dyDescent="0.3">
      <c r="A3463" t="s">
        <v>6879</v>
      </c>
      <c r="B3463" t="s">
        <v>3343</v>
      </c>
      <c r="C3463" t="s">
        <v>3257</v>
      </c>
      <c r="D3463" s="2">
        <v>44490</v>
      </c>
      <c r="E3463">
        <v>2254</v>
      </c>
      <c r="F3463" s="4">
        <v>0.4</v>
      </c>
      <c r="G3463" t="s">
        <v>2779</v>
      </c>
      <c r="H3463" t="s">
        <v>911</v>
      </c>
      <c r="I3463" t="s">
        <v>3225</v>
      </c>
      <c r="J3463" t="s">
        <v>20</v>
      </c>
      <c r="K3463" t="s">
        <v>3103</v>
      </c>
      <c r="L3463" t="s">
        <v>237</v>
      </c>
      <c r="M3463">
        <v>4</v>
      </c>
      <c r="N3463">
        <v>33</v>
      </c>
      <c r="O3463" t="s">
        <v>3341</v>
      </c>
      <c r="P3463" t="s">
        <v>3332</v>
      </c>
      <c r="Q3463" s="7">
        <f>fact_orders[[#This Row],[Original Price]]*(1-fact_orders[[#This Row],[Discount%]])</f>
        <v>1352.3999999999999</v>
      </c>
      <c r="R3463">
        <f>fact_orders[[#This Row],[Original Price]]*fact_orders[[#This Row],[Discount%]]</f>
        <v>901.6</v>
      </c>
      <c r="S3463">
        <f>YEAR(fact_orders[[#This Row],[Date]])</f>
        <v>2021</v>
      </c>
      <c r="T3463">
        <f>MONTH(fact_orders[[#This Row],[Date]])</f>
        <v>10</v>
      </c>
      <c r="U3463" t="str">
        <f>TEXT(fact_orders[[#This Row],[Date]],"mmm-yyyy")</f>
        <v>Oct-2021</v>
      </c>
      <c r="V3463" t="str">
        <f>"Q"&amp;ROUNDUP(MONTH(fact_orders[[#This Row],[Date]])/3,0)</f>
        <v>Q4</v>
      </c>
      <c r="W3463" t="str" cm="1">
        <f t="array" ref="W3463">_xlfn.IFS(
fact_orders[[#This Row],[dim_customers.Customer Age]]&lt;=25,"18-25",
fact_orders[[#This Row],[dim_customers.Customer Age]]&lt;=35,"26-35",
fact_orders[[#This Row],[dim_customers.Customer Age]]&lt;=45,"36-45",
fact_orders[[#This Row],[dim_customers.Customer Age]]&lt;=55,"46-55",
TRUE,"56+"
)</f>
        <v>26-35</v>
      </c>
      <c r="X3463" t="str" cm="1">
        <f t="array" ref="X3463">_xlfn.IFS(fact_orders[[#This Row],[Original Price]]&lt;250,"Under 250", fact_orders[[#This Row],[Original Price]]&lt;500, "250-499",fact_orders[[#This Row],[Original Price]]&lt;1000,"500-999",fact_orders[[#This Row],[Original Price]]&lt;2000,"1000-1999",TRUE,"2000+")</f>
        <v>2000+</v>
      </c>
      <c r="Y3463" t="str" cm="1">
        <f t="array" ref="Y3463">_xlfn.IFS(fact_orders[[#This Row],[Discount%]]&lt;0.2,"10-19%",fact_orders[[#This Row],[Discount%]]&lt;0.3,"20-29%",fact_orders[[#This Row],[Discount%]]&lt;0.4,"30-39%",fact_orders[[#This Row],[Discount%]]&lt;0.5,"40-49%",TRUE,"50%+")</f>
        <v>40-49%</v>
      </c>
    </row>
    <row r="3464" spans="1:25" hidden="1" x14ac:dyDescent="0.3">
      <c r="A3464" t="s">
        <v>6880</v>
      </c>
      <c r="B3464" t="s">
        <v>3344</v>
      </c>
      <c r="C3464" t="s">
        <v>3257</v>
      </c>
      <c r="D3464" s="2">
        <v>44596</v>
      </c>
      <c r="E3464">
        <v>3256</v>
      </c>
      <c r="F3464" s="4">
        <v>0.4</v>
      </c>
      <c r="G3464" t="s">
        <v>2779</v>
      </c>
      <c r="H3464" t="s">
        <v>911</v>
      </c>
      <c r="I3464" t="s">
        <v>3225</v>
      </c>
      <c r="J3464" t="s">
        <v>20</v>
      </c>
      <c r="K3464" t="s">
        <v>3103</v>
      </c>
      <c r="L3464" t="s">
        <v>237</v>
      </c>
      <c r="M3464">
        <v>4</v>
      </c>
      <c r="N3464">
        <v>44</v>
      </c>
      <c r="O3464" t="s">
        <v>3345</v>
      </c>
      <c r="P3464" t="s">
        <v>3332</v>
      </c>
      <c r="Q3464" s="7">
        <f>fact_orders[[#This Row],[Original Price]]*(1-fact_orders[[#This Row],[Discount%]])</f>
        <v>1953.6</v>
      </c>
      <c r="R3464">
        <f>fact_orders[[#This Row],[Original Price]]*fact_orders[[#This Row],[Discount%]]</f>
        <v>1302.4000000000001</v>
      </c>
      <c r="S3464">
        <f>YEAR(fact_orders[[#This Row],[Date]])</f>
        <v>2022</v>
      </c>
      <c r="T3464">
        <f>MONTH(fact_orders[[#This Row],[Date]])</f>
        <v>2</v>
      </c>
      <c r="U3464" t="str">
        <f>TEXT(fact_orders[[#This Row],[Date]],"mmm-yyyy")</f>
        <v>Feb-2022</v>
      </c>
      <c r="V3464" t="str">
        <f>"Q"&amp;ROUNDUP(MONTH(fact_orders[[#This Row],[Date]])/3,0)</f>
        <v>Q1</v>
      </c>
      <c r="W3464" t="str" cm="1">
        <f t="array" ref="W3464">_xlfn.IFS(
fact_orders[[#This Row],[dim_customers.Customer Age]]&lt;=25,"18-25",
fact_orders[[#This Row],[dim_customers.Customer Age]]&lt;=35,"26-35",
fact_orders[[#This Row],[dim_customers.Customer Age]]&lt;=45,"36-45",
fact_orders[[#This Row],[dim_customers.Customer Age]]&lt;=55,"46-55",
TRUE,"56+"
)</f>
        <v>36-45</v>
      </c>
      <c r="X3464" t="str" cm="1">
        <f t="array" ref="X3464">_xlfn.IFS(fact_orders[[#This Row],[Original Price]]&lt;250,"Under 250", fact_orders[[#This Row],[Original Price]]&lt;500, "250-499",fact_orders[[#This Row],[Original Price]]&lt;1000,"500-999",fact_orders[[#This Row],[Original Price]]&lt;2000,"1000-1999",TRUE,"2000+")</f>
        <v>2000+</v>
      </c>
      <c r="Y3464" t="str" cm="1">
        <f t="array" ref="Y3464">_xlfn.IFS(fact_orders[[#This Row],[Discount%]]&lt;0.2,"10-19%",fact_orders[[#This Row],[Discount%]]&lt;0.3,"20-29%",fact_orders[[#This Row],[Discount%]]&lt;0.4,"30-39%",fact_orders[[#This Row],[Discount%]]&lt;0.5,"40-49%",TRUE,"50%+")</f>
        <v>40-49%</v>
      </c>
    </row>
    <row r="3465" spans="1:25" hidden="1" x14ac:dyDescent="0.3">
      <c r="A3465" t="s">
        <v>6881</v>
      </c>
      <c r="B3465" t="s">
        <v>3346</v>
      </c>
      <c r="C3465" t="s">
        <v>3258</v>
      </c>
      <c r="D3465" s="2">
        <v>44411</v>
      </c>
      <c r="E3465">
        <v>4235</v>
      </c>
      <c r="F3465" s="4">
        <v>0.45</v>
      </c>
      <c r="G3465" t="s">
        <v>2779</v>
      </c>
      <c r="H3465" t="s">
        <v>911</v>
      </c>
      <c r="I3465" t="s">
        <v>3225</v>
      </c>
      <c r="J3465" t="s">
        <v>20</v>
      </c>
      <c r="K3465" t="s">
        <v>3103</v>
      </c>
      <c r="L3465" t="s">
        <v>237</v>
      </c>
      <c r="M3465">
        <v>4</v>
      </c>
      <c r="N3465">
        <v>45</v>
      </c>
      <c r="O3465" t="s">
        <v>3345</v>
      </c>
      <c r="P3465" t="s">
        <v>3332</v>
      </c>
      <c r="Q3465" s="7">
        <f>fact_orders[[#This Row],[Original Price]]*(1-fact_orders[[#This Row],[Discount%]])</f>
        <v>2329.25</v>
      </c>
      <c r="R3465">
        <f>fact_orders[[#This Row],[Original Price]]*fact_orders[[#This Row],[Discount%]]</f>
        <v>1905.75</v>
      </c>
      <c r="S3465">
        <f>YEAR(fact_orders[[#This Row],[Date]])</f>
        <v>2021</v>
      </c>
      <c r="T3465">
        <f>MONTH(fact_orders[[#This Row],[Date]])</f>
        <v>8</v>
      </c>
      <c r="U3465" t="str">
        <f>TEXT(fact_orders[[#This Row],[Date]],"mmm-yyyy")</f>
        <v>Aug-2021</v>
      </c>
      <c r="V3465" t="str">
        <f>"Q"&amp;ROUNDUP(MONTH(fact_orders[[#This Row],[Date]])/3,0)</f>
        <v>Q3</v>
      </c>
      <c r="W3465" t="str" cm="1">
        <f t="array" ref="W3465">_xlfn.IFS(
fact_orders[[#This Row],[dim_customers.Customer Age]]&lt;=25,"18-25",
fact_orders[[#This Row],[dim_customers.Customer Age]]&lt;=35,"26-35",
fact_orders[[#This Row],[dim_customers.Customer Age]]&lt;=45,"36-45",
fact_orders[[#This Row],[dim_customers.Customer Age]]&lt;=55,"46-55",
TRUE,"56+"
)</f>
        <v>36-45</v>
      </c>
      <c r="X3465" t="str" cm="1">
        <f t="array" ref="X3465">_xlfn.IFS(fact_orders[[#This Row],[Original Price]]&lt;250,"Under 250", fact_orders[[#This Row],[Original Price]]&lt;500, "250-499",fact_orders[[#This Row],[Original Price]]&lt;1000,"500-999",fact_orders[[#This Row],[Original Price]]&lt;2000,"1000-1999",TRUE,"2000+")</f>
        <v>2000+</v>
      </c>
      <c r="Y3465" t="str" cm="1">
        <f t="array" ref="Y3465">_xlfn.IFS(fact_orders[[#This Row],[Discount%]]&lt;0.2,"10-19%",fact_orders[[#This Row],[Discount%]]&lt;0.3,"20-29%",fact_orders[[#This Row],[Discount%]]&lt;0.4,"30-39%",fact_orders[[#This Row],[Discount%]]&lt;0.5,"40-49%",TRUE,"50%+")</f>
        <v>40-49%</v>
      </c>
    </row>
    <row r="3466" spans="1:25" hidden="1" x14ac:dyDescent="0.3">
      <c r="A3466" t="s">
        <v>6882</v>
      </c>
      <c r="B3466" t="s">
        <v>3347</v>
      </c>
      <c r="C3466" t="s">
        <v>3259</v>
      </c>
      <c r="D3466" s="2">
        <v>44294</v>
      </c>
      <c r="E3466">
        <v>4454</v>
      </c>
      <c r="F3466" s="4">
        <v>0.45</v>
      </c>
      <c r="G3466" t="s">
        <v>2779</v>
      </c>
      <c r="H3466" t="s">
        <v>911</v>
      </c>
      <c r="I3466" t="s">
        <v>3225</v>
      </c>
      <c r="J3466" t="s">
        <v>20</v>
      </c>
      <c r="K3466" t="s">
        <v>3103</v>
      </c>
      <c r="L3466" t="s">
        <v>237</v>
      </c>
      <c r="M3466">
        <v>3</v>
      </c>
      <c r="N3466">
        <v>46</v>
      </c>
      <c r="O3466" t="s">
        <v>3348</v>
      </c>
      <c r="P3466" t="s">
        <v>3349</v>
      </c>
      <c r="Q3466" s="7">
        <f>fact_orders[[#This Row],[Original Price]]*(1-fact_orders[[#This Row],[Discount%]])</f>
        <v>2449.7000000000003</v>
      </c>
      <c r="R3466">
        <f>fact_orders[[#This Row],[Original Price]]*fact_orders[[#This Row],[Discount%]]</f>
        <v>2004.3</v>
      </c>
      <c r="S3466">
        <f>YEAR(fact_orders[[#This Row],[Date]])</f>
        <v>2021</v>
      </c>
      <c r="T3466">
        <f>MONTH(fact_orders[[#This Row],[Date]])</f>
        <v>4</v>
      </c>
      <c r="U3466" t="str">
        <f>TEXT(fact_orders[[#This Row],[Date]],"mmm-yyyy")</f>
        <v>Apr-2021</v>
      </c>
      <c r="V3466" t="str">
        <f>"Q"&amp;ROUNDUP(MONTH(fact_orders[[#This Row],[Date]])/3,0)</f>
        <v>Q2</v>
      </c>
      <c r="W3466" t="str" cm="1">
        <f t="array" ref="W3466">_xlfn.IFS(
fact_orders[[#This Row],[dim_customers.Customer Age]]&lt;=25,"18-25",
fact_orders[[#This Row],[dim_customers.Customer Age]]&lt;=35,"26-35",
fact_orders[[#This Row],[dim_customers.Customer Age]]&lt;=45,"36-45",
fact_orders[[#This Row],[dim_customers.Customer Age]]&lt;=55,"46-55",
TRUE,"56+"
)</f>
        <v>46-55</v>
      </c>
      <c r="X3466" t="str" cm="1">
        <f t="array" ref="X3466">_xlfn.IFS(fact_orders[[#This Row],[Original Price]]&lt;250,"Under 250", fact_orders[[#This Row],[Original Price]]&lt;500, "250-499",fact_orders[[#This Row],[Original Price]]&lt;1000,"500-999",fact_orders[[#This Row],[Original Price]]&lt;2000,"1000-1999",TRUE,"2000+")</f>
        <v>2000+</v>
      </c>
      <c r="Y3466" t="str" cm="1">
        <f t="array" ref="Y3466">_xlfn.IFS(fact_orders[[#This Row],[Discount%]]&lt;0.2,"10-19%",fact_orders[[#This Row],[Discount%]]&lt;0.3,"20-29%",fact_orders[[#This Row],[Discount%]]&lt;0.4,"30-39%",fact_orders[[#This Row],[Discount%]]&lt;0.5,"40-49%",TRUE,"50%+")</f>
        <v>40-49%</v>
      </c>
    </row>
    <row r="3467" spans="1:25" hidden="1" x14ac:dyDescent="0.3">
      <c r="A3467" t="s">
        <v>6883</v>
      </c>
      <c r="B3467" t="s">
        <v>3350</v>
      </c>
      <c r="C3467" t="s">
        <v>3260</v>
      </c>
      <c r="D3467" s="2">
        <v>44212</v>
      </c>
      <c r="E3467">
        <v>4454</v>
      </c>
      <c r="F3467" s="4">
        <v>0.45</v>
      </c>
      <c r="G3467" t="s">
        <v>2779</v>
      </c>
      <c r="H3467" t="s">
        <v>911</v>
      </c>
      <c r="I3467" t="s">
        <v>3225</v>
      </c>
      <c r="J3467" t="s">
        <v>20</v>
      </c>
      <c r="K3467" t="s">
        <v>3103</v>
      </c>
      <c r="L3467" t="s">
        <v>237</v>
      </c>
      <c r="M3467">
        <v>5</v>
      </c>
      <c r="N3467">
        <v>47</v>
      </c>
      <c r="O3467" t="s">
        <v>3348</v>
      </c>
      <c r="P3467" t="s">
        <v>3349</v>
      </c>
      <c r="Q3467" s="7">
        <f>fact_orders[[#This Row],[Original Price]]*(1-fact_orders[[#This Row],[Discount%]])</f>
        <v>2449.7000000000003</v>
      </c>
      <c r="R3467">
        <f>fact_orders[[#This Row],[Original Price]]*fact_orders[[#This Row],[Discount%]]</f>
        <v>2004.3</v>
      </c>
      <c r="S3467">
        <f>YEAR(fact_orders[[#This Row],[Date]])</f>
        <v>2021</v>
      </c>
      <c r="T3467">
        <f>MONTH(fact_orders[[#This Row],[Date]])</f>
        <v>1</v>
      </c>
      <c r="U3467" t="str">
        <f>TEXT(fact_orders[[#This Row],[Date]],"mmm-yyyy")</f>
        <v>Jan-2021</v>
      </c>
      <c r="V3467" t="str">
        <f>"Q"&amp;ROUNDUP(MONTH(fact_orders[[#This Row],[Date]])/3,0)</f>
        <v>Q1</v>
      </c>
      <c r="W3467" t="str" cm="1">
        <f t="array" ref="W3467">_xlfn.IFS(
fact_orders[[#This Row],[dim_customers.Customer Age]]&lt;=25,"18-25",
fact_orders[[#This Row],[dim_customers.Customer Age]]&lt;=35,"26-35",
fact_orders[[#This Row],[dim_customers.Customer Age]]&lt;=45,"36-45",
fact_orders[[#This Row],[dim_customers.Customer Age]]&lt;=55,"46-55",
TRUE,"56+"
)</f>
        <v>46-55</v>
      </c>
      <c r="X3467" t="str" cm="1">
        <f t="array" ref="X3467">_xlfn.IFS(fact_orders[[#This Row],[Original Price]]&lt;250,"Under 250", fact_orders[[#This Row],[Original Price]]&lt;500, "250-499",fact_orders[[#This Row],[Original Price]]&lt;1000,"500-999",fact_orders[[#This Row],[Original Price]]&lt;2000,"1000-1999",TRUE,"2000+")</f>
        <v>2000+</v>
      </c>
      <c r="Y3467" t="str" cm="1">
        <f t="array" ref="Y3467">_xlfn.IFS(fact_orders[[#This Row],[Discount%]]&lt;0.2,"10-19%",fact_orders[[#This Row],[Discount%]]&lt;0.3,"20-29%",fact_orders[[#This Row],[Discount%]]&lt;0.4,"30-39%",fact_orders[[#This Row],[Discount%]]&lt;0.5,"40-49%",TRUE,"50%+")</f>
        <v>40-49%</v>
      </c>
    </row>
    <row r="3468" spans="1:25" hidden="1" x14ac:dyDescent="0.3">
      <c r="A3468" t="s">
        <v>6884</v>
      </c>
      <c r="B3468" t="s">
        <v>3351</v>
      </c>
      <c r="C3468" t="s">
        <v>3261</v>
      </c>
      <c r="D3468" s="2">
        <v>44279</v>
      </c>
      <c r="E3468">
        <v>1803</v>
      </c>
      <c r="F3468" s="4">
        <v>0.47</v>
      </c>
      <c r="G3468" t="s">
        <v>2779</v>
      </c>
      <c r="H3468" t="s">
        <v>911</v>
      </c>
      <c r="I3468" t="s">
        <v>3225</v>
      </c>
      <c r="J3468" t="s">
        <v>1023</v>
      </c>
      <c r="K3468" t="s">
        <v>3103</v>
      </c>
      <c r="L3468" t="s">
        <v>237</v>
      </c>
      <c r="M3468">
        <v>4</v>
      </c>
      <c r="N3468">
        <v>48</v>
      </c>
      <c r="O3468" t="s">
        <v>3348</v>
      </c>
      <c r="P3468" t="s">
        <v>3349</v>
      </c>
      <c r="Q3468" s="7">
        <f>fact_orders[[#This Row],[Original Price]]*(1-fact_orders[[#This Row],[Discount%]])</f>
        <v>955.59</v>
      </c>
      <c r="R3468">
        <f>fact_orders[[#This Row],[Original Price]]*fact_orders[[#This Row],[Discount%]]</f>
        <v>847.41</v>
      </c>
      <c r="S3468">
        <f>YEAR(fact_orders[[#This Row],[Date]])</f>
        <v>2021</v>
      </c>
      <c r="T3468">
        <f>MONTH(fact_orders[[#This Row],[Date]])</f>
        <v>3</v>
      </c>
      <c r="U3468" t="str">
        <f>TEXT(fact_orders[[#This Row],[Date]],"mmm-yyyy")</f>
        <v>Mar-2021</v>
      </c>
      <c r="V3468" t="str">
        <f>"Q"&amp;ROUNDUP(MONTH(fact_orders[[#This Row],[Date]])/3,0)</f>
        <v>Q1</v>
      </c>
      <c r="W3468" t="str" cm="1">
        <f t="array" ref="W3468">_xlfn.IFS(
fact_orders[[#This Row],[dim_customers.Customer Age]]&lt;=25,"18-25",
fact_orders[[#This Row],[dim_customers.Customer Age]]&lt;=35,"26-35",
fact_orders[[#This Row],[dim_customers.Customer Age]]&lt;=45,"36-45",
fact_orders[[#This Row],[dim_customers.Customer Age]]&lt;=55,"46-55",
TRUE,"56+"
)</f>
        <v>46-55</v>
      </c>
      <c r="X3468" t="str" cm="1">
        <f t="array" ref="X3468">_xlfn.IFS(fact_orders[[#This Row],[Original Price]]&lt;250,"Under 250", fact_orders[[#This Row],[Original Price]]&lt;500, "250-499",fact_orders[[#This Row],[Original Price]]&lt;1000,"500-999",fact_orders[[#This Row],[Original Price]]&lt;2000,"1000-1999",TRUE,"2000+")</f>
        <v>1000-1999</v>
      </c>
      <c r="Y3468" t="str" cm="1">
        <f t="array" ref="Y3468">_xlfn.IFS(fact_orders[[#This Row],[Discount%]]&lt;0.2,"10-19%",fact_orders[[#This Row],[Discount%]]&lt;0.3,"20-29%",fact_orders[[#This Row],[Discount%]]&lt;0.4,"30-39%",fact_orders[[#This Row],[Discount%]]&lt;0.5,"40-49%",TRUE,"50%+")</f>
        <v>40-49%</v>
      </c>
    </row>
    <row r="3469" spans="1:25" hidden="1" x14ac:dyDescent="0.3">
      <c r="A3469" t="s">
        <v>6885</v>
      </c>
      <c r="B3469" t="s">
        <v>3352</v>
      </c>
      <c r="C3469" t="s">
        <v>3262</v>
      </c>
      <c r="D3469" s="2">
        <v>44307</v>
      </c>
      <c r="E3469">
        <v>1544</v>
      </c>
      <c r="F3469" s="4">
        <v>0.47</v>
      </c>
      <c r="G3469" t="s">
        <v>2779</v>
      </c>
      <c r="H3469" t="s">
        <v>911</v>
      </c>
      <c r="I3469" t="s">
        <v>3225</v>
      </c>
      <c r="J3469" t="s">
        <v>1023</v>
      </c>
      <c r="K3469" t="s">
        <v>3103</v>
      </c>
      <c r="L3469" t="s">
        <v>29</v>
      </c>
      <c r="M3469">
        <v>2</v>
      </c>
      <c r="N3469">
        <v>49</v>
      </c>
      <c r="O3469" t="s">
        <v>3348</v>
      </c>
      <c r="P3469" t="s">
        <v>3349</v>
      </c>
      <c r="Q3469" s="7">
        <f>fact_orders[[#This Row],[Original Price]]*(1-fact_orders[[#This Row],[Discount%]])</f>
        <v>818.32</v>
      </c>
      <c r="R3469">
        <f>fact_orders[[#This Row],[Original Price]]*fact_orders[[#This Row],[Discount%]]</f>
        <v>725.68</v>
      </c>
      <c r="S3469">
        <f>YEAR(fact_orders[[#This Row],[Date]])</f>
        <v>2021</v>
      </c>
      <c r="T3469">
        <f>MONTH(fact_orders[[#This Row],[Date]])</f>
        <v>4</v>
      </c>
      <c r="U3469" t="str">
        <f>TEXT(fact_orders[[#This Row],[Date]],"mmm-yyyy")</f>
        <v>Apr-2021</v>
      </c>
      <c r="V3469" t="str">
        <f>"Q"&amp;ROUNDUP(MONTH(fact_orders[[#This Row],[Date]])/3,0)</f>
        <v>Q2</v>
      </c>
      <c r="W3469" t="str" cm="1">
        <f t="array" ref="W3469">_xlfn.IFS(
fact_orders[[#This Row],[dim_customers.Customer Age]]&lt;=25,"18-25",
fact_orders[[#This Row],[dim_customers.Customer Age]]&lt;=35,"26-35",
fact_orders[[#This Row],[dim_customers.Customer Age]]&lt;=45,"36-45",
fact_orders[[#This Row],[dim_customers.Customer Age]]&lt;=55,"46-55",
TRUE,"56+"
)</f>
        <v>46-55</v>
      </c>
      <c r="X3469" t="str" cm="1">
        <f t="array" ref="X3469">_xlfn.IFS(fact_orders[[#This Row],[Original Price]]&lt;250,"Under 250", fact_orders[[#This Row],[Original Price]]&lt;500, "250-499",fact_orders[[#This Row],[Original Price]]&lt;1000,"500-999",fact_orders[[#This Row],[Original Price]]&lt;2000,"1000-1999",TRUE,"2000+")</f>
        <v>1000-1999</v>
      </c>
      <c r="Y3469" t="str" cm="1">
        <f t="array" ref="Y3469">_xlfn.IFS(fact_orders[[#This Row],[Discount%]]&lt;0.2,"10-19%",fact_orders[[#This Row],[Discount%]]&lt;0.3,"20-29%",fact_orders[[#This Row],[Discount%]]&lt;0.4,"30-39%",fact_orders[[#This Row],[Discount%]]&lt;0.5,"40-49%",TRUE,"50%+")</f>
        <v>40-49%</v>
      </c>
    </row>
    <row r="3470" spans="1:25" hidden="1" x14ac:dyDescent="0.3">
      <c r="A3470" t="s">
        <v>6886</v>
      </c>
      <c r="B3470" t="s">
        <v>3353</v>
      </c>
      <c r="C3470" t="s">
        <v>3263</v>
      </c>
      <c r="D3470" s="2">
        <v>44389</v>
      </c>
      <c r="E3470">
        <v>851</v>
      </c>
      <c r="F3470" s="4">
        <v>0.46</v>
      </c>
      <c r="G3470" t="s">
        <v>2779</v>
      </c>
      <c r="H3470" t="s">
        <v>911</v>
      </c>
      <c r="I3470" t="s">
        <v>3225</v>
      </c>
      <c r="J3470" t="s">
        <v>1023</v>
      </c>
      <c r="K3470" t="s">
        <v>3103</v>
      </c>
      <c r="L3470" t="s">
        <v>29</v>
      </c>
      <c r="M3470">
        <v>5</v>
      </c>
      <c r="N3470">
        <v>17</v>
      </c>
      <c r="O3470" t="s">
        <v>3354</v>
      </c>
      <c r="P3470" t="s">
        <v>3349</v>
      </c>
      <c r="Q3470" s="7">
        <f>fact_orders[[#This Row],[Original Price]]*(1-fact_orders[[#This Row],[Discount%]])</f>
        <v>459.54</v>
      </c>
      <c r="R3470">
        <f>fact_orders[[#This Row],[Original Price]]*fact_orders[[#This Row],[Discount%]]</f>
        <v>391.46000000000004</v>
      </c>
      <c r="S3470">
        <f>YEAR(fact_orders[[#This Row],[Date]])</f>
        <v>2021</v>
      </c>
      <c r="T3470">
        <f>MONTH(fact_orders[[#This Row],[Date]])</f>
        <v>7</v>
      </c>
      <c r="U3470" t="str">
        <f>TEXT(fact_orders[[#This Row],[Date]],"mmm-yyyy")</f>
        <v>Jul-2021</v>
      </c>
      <c r="V3470" t="str">
        <f>"Q"&amp;ROUNDUP(MONTH(fact_orders[[#This Row],[Date]])/3,0)</f>
        <v>Q3</v>
      </c>
      <c r="W3470" t="str" cm="1">
        <f t="array" ref="W3470">_xlfn.IFS(
fact_orders[[#This Row],[dim_customers.Customer Age]]&lt;=25,"18-25",
fact_orders[[#This Row],[dim_customers.Customer Age]]&lt;=35,"26-35",
fact_orders[[#This Row],[dim_customers.Customer Age]]&lt;=45,"36-45",
fact_orders[[#This Row],[dim_customers.Customer Age]]&lt;=55,"46-55",
TRUE,"56+"
)</f>
        <v>18-25</v>
      </c>
      <c r="X3470" t="str" cm="1">
        <f t="array" ref="X3470">_xlfn.IFS(fact_orders[[#This Row],[Original Price]]&lt;250,"Under 250", fact_orders[[#This Row],[Original Price]]&lt;500, "250-499",fact_orders[[#This Row],[Original Price]]&lt;1000,"500-999",fact_orders[[#This Row],[Original Price]]&lt;2000,"1000-1999",TRUE,"2000+")</f>
        <v>500-999</v>
      </c>
      <c r="Y3470" t="str" cm="1">
        <f t="array" ref="Y3470">_xlfn.IFS(fact_orders[[#This Row],[Discount%]]&lt;0.2,"10-19%",fact_orders[[#This Row],[Discount%]]&lt;0.3,"20-29%",fact_orders[[#This Row],[Discount%]]&lt;0.4,"30-39%",fact_orders[[#This Row],[Discount%]]&lt;0.5,"40-49%",TRUE,"50%+")</f>
        <v>40-49%</v>
      </c>
    </row>
    <row r="3471" spans="1:25" hidden="1" x14ac:dyDescent="0.3">
      <c r="A3471" t="s">
        <v>6887</v>
      </c>
      <c r="B3471" t="s">
        <v>3355</v>
      </c>
      <c r="C3471" t="s">
        <v>3264</v>
      </c>
      <c r="D3471" s="2">
        <v>44658</v>
      </c>
      <c r="E3471">
        <v>1421</v>
      </c>
      <c r="F3471" s="4">
        <v>0.46</v>
      </c>
      <c r="G3471" t="s">
        <v>2779</v>
      </c>
      <c r="H3471" t="s">
        <v>911</v>
      </c>
      <c r="I3471" t="s">
        <v>3225</v>
      </c>
      <c r="J3471" t="s">
        <v>1023</v>
      </c>
      <c r="K3471" t="s">
        <v>3103</v>
      </c>
      <c r="L3471" t="s">
        <v>29</v>
      </c>
      <c r="M3471">
        <v>5</v>
      </c>
      <c r="N3471">
        <v>18</v>
      </c>
      <c r="O3471" t="s">
        <v>3354</v>
      </c>
      <c r="P3471" t="s">
        <v>3349</v>
      </c>
      <c r="Q3471" s="7">
        <f>fact_orders[[#This Row],[Original Price]]*(1-fact_orders[[#This Row],[Discount%]])</f>
        <v>767.34</v>
      </c>
      <c r="R3471">
        <f>fact_orders[[#This Row],[Original Price]]*fact_orders[[#This Row],[Discount%]]</f>
        <v>653.66000000000008</v>
      </c>
      <c r="S3471">
        <f>YEAR(fact_orders[[#This Row],[Date]])</f>
        <v>2022</v>
      </c>
      <c r="T3471">
        <f>MONTH(fact_orders[[#This Row],[Date]])</f>
        <v>4</v>
      </c>
      <c r="U3471" t="str">
        <f>TEXT(fact_orders[[#This Row],[Date]],"mmm-yyyy")</f>
        <v>Apr-2022</v>
      </c>
      <c r="V3471" t="str">
        <f>"Q"&amp;ROUNDUP(MONTH(fact_orders[[#This Row],[Date]])/3,0)</f>
        <v>Q2</v>
      </c>
      <c r="W3471" t="str" cm="1">
        <f t="array" ref="W3471">_xlfn.IFS(
fact_orders[[#This Row],[dim_customers.Customer Age]]&lt;=25,"18-25",
fact_orders[[#This Row],[dim_customers.Customer Age]]&lt;=35,"26-35",
fact_orders[[#This Row],[dim_customers.Customer Age]]&lt;=45,"36-45",
fact_orders[[#This Row],[dim_customers.Customer Age]]&lt;=55,"46-55",
TRUE,"56+"
)</f>
        <v>18-25</v>
      </c>
      <c r="X3471" t="str" cm="1">
        <f t="array" ref="X3471">_xlfn.IFS(fact_orders[[#This Row],[Original Price]]&lt;250,"Under 250", fact_orders[[#This Row],[Original Price]]&lt;500, "250-499",fact_orders[[#This Row],[Original Price]]&lt;1000,"500-999",fact_orders[[#This Row],[Original Price]]&lt;2000,"1000-1999",TRUE,"2000+")</f>
        <v>1000-1999</v>
      </c>
      <c r="Y3471" t="str" cm="1">
        <f t="array" ref="Y3471">_xlfn.IFS(fact_orders[[#This Row],[Discount%]]&lt;0.2,"10-19%",fact_orders[[#This Row],[Discount%]]&lt;0.3,"20-29%",fact_orders[[#This Row],[Discount%]]&lt;0.4,"30-39%",fact_orders[[#This Row],[Discount%]]&lt;0.5,"40-49%",TRUE,"50%+")</f>
        <v>40-49%</v>
      </c>
    </row>
    <row r="3472" spans="1:25" hidden="1" x14ac:dyDescent="0.3">
      <c r="A3472" t="s">
        <v>6888</v>
      </c>
      <c r="B3472" t="s">
        <v>3356</v>
      </c>
      <c r="C3472" t="s">
        <v>3265</v>
      </c>
      <c r="D3472" s="2">
        <v>44712</v>
      </c>
      <c r="E3472">
        <v>799</v>
      </c>
      <c r="F3472" s="4">
        <v>0.46</v>
      </c>
      <c r="G3472" t="s">
        <v>2779</v>
      </c>
      <c r="H3472" t="s">
        <v>911</v>
      </c>
      <c r="I3472" t="s">
        <v>3225</v>
      </c>
      <c r="J3472" t="s">
        <v>1023</v>
      </c>
      <c r="K3472" t="s">
        <v>3103</v>
      </c>
      <c r="L3472" t="s">
        <v>196</v>
      </c>
      <c r="M3472">
        <v>5</v>
      </c>
      <c r="N3472">
        <v>19</v>
      </c>
      <c r="O3472" t="s">
        <v>3354</v>
      </c>
      <c r="P3472" t="s">
        <v>3349</v>
      </c>
      <c r="Q3472" s="7">
        <f>fact_orders[[#This Row],[Original Price]]*(1-fact_orders[[#This Row],[Discount%]])</f>
        <v>431.46000000000004</v>
      </c>
      <c r="R3472">
        <f>fact_orders[[#This Row],[Original Price]]*fact_orders[[#This Row],[Discount%]]</f>
        <v>367.54</v>
      </c>
      <c r="S3472">
        <f>YEAR(fact_orders[[#This Row],[Date]])</f>
        <v>2022</v>
      </c>
      <c r="T3472">
        <f>MONTH(fact_orders[[#This Row],[Date]])</f>
        <v>5</v>
      </c>
      <c r="U3472" t="str">
        <f>TEXT(fact_orders[[#This Row],[Date]],"mmm-yyyy")</f>
        <v>May-2022</v>
      </c>
      <c r="V3472" t="str">
        <f>"Q"&amp;ROUNDUP(MONTH(fact_orders[[#This Row],[Date]])/3,0)</f>
        <v>Q2</v>
      </c>
      <c r="W3472" t="str" cm="1">
        <f t="array" ref="W3472">_xlfn.IFS(
fact_orders[[#This Row],[dim_customers.Customer Age]]&lt;=25,"18-25",
fact_orders[[#This Row],[dim_customers.Customer Age]]&lt;=35,"26-35",
fact_orders[[#This Row],[dim_customers.Customer Age]]&lt;=45,"36-45",
fact_orders[[#This Row],[dim_customers.Customer Age]]&lt;=55,"46-55",
TRUE,"56+"
)</f>
        <v>18-25</v>
      </c>
      <c r="X3472" t="str" cm="1">
        <f t="array" ref="X3472">_xlfn.IFS(fact_orders[[#This Row],[Original Price]]&lt;250,"Under 250", fact_orders[[#This Row],[Original Price]]&lt;500, "250-499",fact_orders[[#This Row],[Original Price]]&lt;1000,"500-999",fact_orders[[#This Row],[Original Price]]&lt;2000,"1000-1999",TRUE,"2000+")</f>
        <v>500-999</v>
      </c>
      <c r="Y3472" t="str" cm="1">
        <f t="array" ref="Y3472">_xlfn.IFS(fact_orders[[#This Row],[Discount%]]&lt;0.2,"10-19%",fact_orders[[#This Row],[Discount%]]&lt;0.3,"20-29%",fact_orders[[#This Row],[Discount%]]&lt;0.4,"30-39%",fact_orders[[#This Row],[Discount%]]&lt;0.5,"40-49%",TRUE,"50%+")</f>
        <v>40-49%</v>
      </c>
    </row>
    <row r="3473" spans="1:25" hidden="1" x14ac:dyDescent="0.3">
      <c r="A3473" t="s">
        <v>6889</v>
      </c>
      <c r="B3473" t="s">
        <v>3357</v>
      </c>
      <c r="C3473" t="s">
        <v>3266</v>
      </c>
      <c r="D3473" s="2">
        <v>44283</v>
      </c>
      <c r="E3473">
        <v>1552</v>
      </c>
      <c r="F3473" s="4">
        <v>0.3</v>
      </c>
      <c r="G3473" t="s">
        <v>2779</v>
      </c>
      <c r="H3473" t="s">
        <v>911</v>
      </c>
      <c r="I3473" t="s">
        <v>3225</v>
      </c>
      <c r="J3473" t="s">
        <v>1023</v>
      </c>
      <c r="K3473" t="s">
        <v>3103</v>
      </c>
      <c r="L3473" t="s">
        <v>196</v>
      </c>
      <c r="M3473">
        <v>4</v>
      </c>
      <c r="N3473">
        <v>20</v>
      </c>
      <c r="O3473" t="s">
        <v>3354</v>
      </c>
      <c r="P3473" t="s">
        <v>3349</v>
      </c>
      <c r="Q3473" s="7">
        <f>fact_orders[[#This Row],[Original Price]]*(1-fact_orders[[#This Row],[Discount%]])</f>
        <v>1086.3999999999999</v>
      </c>
      <c r="R3473">
        <f>fact_orders[[#This Row],[Original Price]]*fact_orders[[#This Row],[Discount%]]</f>
        <v>465.59999999999997</v>
      </c>
      <c r="S3473">
        <f>YEAR(fact_orders[[#This Row],[Date]])</f>
        <v>2021</v>
      </c>
      <c r="T3473">
        <f>MONTH(fact_orders[[#This Row],[Date]])</f>
        <v>3</v>
      </c>
      <c r="U3473" t="str">
        <f>TEXT(fact_orders[[#This Row],[Date]],"mmm-yyyy")</f>
        <v>Mar-2021</v>
      </c>
      <c r="V3473" t="str">
        <f>"Q"&amp;ROUNDUP(MONTH(fact_orders[[#This Row],[Date]])/3,0)</f>
        <v>Q1</v>
      </c>
      <c r="W3473" t="str" cm="1">
        <f t="array" ref="W3473">_xlfn.IFS(
fact_orders[[#This Row],[dim_customers.Customer Age]]&lt;=25,"18-25",
fact_orders[[#This Row],[dim_customers.Customer Age]]&lt;=35,"26-35",
fact_orders[[#This Row],[dim_customers.Customer Age]]&lt;=45,"36-45",
fact_orders[[#This Row],[dim_customers.Customer Age]]&lt;=55,"46-55",
TRUE,"56+"
)</f>
        <v>18-25</v>
      </c>
      <c r="X3473" t="str" cm="1">
        <f t="array" ref="X3473">_xlfn.IFS(fact_orders[[#This Row],[Original Price]]&lt;250,"Under 250", fact_orders[[#This Row],[Original Price]]&lt;500, "250-499",fact_orders[[#This Row],[Original Price]]&lt;1000,"500-999",fact_orders[[#This Row],[Original Price]]&lt;2000,"1000-1999",TRUE,"2000+")</f>
        <v>1000-1999</v>
      </c>
      <c r="Y3473" t="str" cm="1">
        <f t="array" ref="Y3473">_xlfn.IFS(fact_orders[[#This Row],[Discount%]]&lt;0.2,"10-19%",fact_orders[[#This Row],[Discount%]]&lt;0.3,"20-29%",fact_orders[[#This Row],[Discount%]]&lt;0.4,"30-39%",fact_orders[[#This Row],[Discount%]]&lt;0.5,"40-49%",TRUE,"50%+")</f>
        <v>30-39%</v>
      </c>
    </row>
    <row r="3474" spans="1:25" hidden="1" x14ac:dyDescent="0.3">
      <c r="A3474" t="s">
        <v>6890</v>
      </c>
      <c r="B3474" t="s">
        <v>3358</v>
      </c>
      <c r="C3474" t="s">
        <v>3267</v>
      </c>
      <c r="D3474" s="2">
        <v>44678</v>
      </c>
      <c r="E3474">
        <v>1585</v>
      </c>
      <c r="F3474" s="4">
        <v>0.3</v>
      </c>
      <c r="G3474" t="s">
        <v>2779</v>
      </c>
      <c r="H3474" t="s">
        <v>911</v>
      </c>
      <c r="I3474" t="s">
        <v>3225</v>
      </c>
      <c r="J3474" t="s">
        <v>1023</v>
      </c>
      <c r="K3474" t="s">
        <v>3103</v>
      </c>
      <c r="L3474" t="s">
        <v>196</v>
      </c>
      <c r="M3474">
        <v>4</v>
      </c>
      <c r="N3474">
        <v>21</v>
      </c>
      <c r="O3474" t="s">
        <v>3359</v>
      </c>
      <c r="P3474" t="s">
        <v>3349</v>
      </c>
      <c r="Q3474" s="7">
        <f>fact_orders[[#This Row],[Original Price]]*(1-fact_orders[[#This Row],[Discount%]])</f>
        <v>1109.5</v>
      </c>
      <c r="R3474">
        <f>fact_orders[[#This Row],[Original Price]]*fact_orders[[#This Row],[Discount%]]</f>
        <v>475.5</v>
      </c>
      <c r="S3474">
        <f>YEAR(fact_orders[[#This Row],[Date]])</f>
        <v>2022</v>
      </c>
      <c r="T3474">
        <f>MONTH(fact_orders[[#This Row],[Date]])</f>
        <v>4</v>
      </c>
      <c r="U3474" t="str">
        <f>TEXT(fact_orders[[#This Row],[Date]],"mmm-yyyy")</f>
        <v>Apr-2022</v>
      </c>
      <c r="V3474" t="str">
        <f>"Q"&amp;ROUNDUP(MONTH(fact_orders[[#This Row],[Date]])/3,0)</f>
        <v>Q2</v>
      </c>
      <c r="W3474" t="str" cm="1">
        <f t="array" ref="W3474">_xlfn.IFS(
fact_orders[[#This Row],[dim_customers.Customer Age]]&lt;=25,"18-25",
fact_orders[[#This Row],[dim_customers.Customer Age]]&lt;=35,"26-35",
fact_orders[[#This Row],[dim_customers.Customer Age]]&lt;=45,"36-45",
fact_orders[[#This Row],[dim_customers.Customer Age]]&lt;=55,"46-55",
TRUE,"56+"
)</f>
        <v>18-25</v>
      </c>
      <c r="X3474" t="str" cm="1">
        <f t="array" ref="X3474">_xlfn.IFS(fact_orders[[#This Row],[Original Price]]&lt;250,"Under 250", fact_orders[[#This Row],[Original Price]]&lt;500, "250-499",fact_orders[[#This Row],[Original Price]]&lt;1000,"500-999",fact_orders[[#This Row],[Original Price]]&lt;2000,"1000-1999",TRUE,"2000+")</f>
        <v>1000-1999</v>
      </c>
      <c r="Y3474" t="str" cm="1">
        <f t="array" ref="Y3474">_xlfn.IFS(fact_orders[[#This Row],[Discount%]]&lt;0.2,"10-19%",fact_orders[[#This Row],[Discount%]]&lt;0.3,"20-29%",fact_orders[[#This Row],[Discount%]]&lt;0.4,"30-39%",fact_orders[[#This Row],[Discount%]]&lt;0.5,"40-49%",TRUE,"50%+")</f>
        <v>30-39%</v>
      </c>
    </row>
    <row r="3475" spans="1:25" hidden="1" x14ac:dyDescent="0.3">
      <c r="A3475" t="s">
        <v>6891</v>
      </c>
      <c r="B3475" t="s">
        <v>3360</v>
      </c>
      <c r="C3475" t="s">
        <v>3268</v>
      </c>
      <c r="D3475" s="2">
        <v>44649</v>
      </c>
      <c r="E3475">
        <v>905</v>
      </c>
      <c r="F3475" s="4">
        <v>0.3</v>
      </c>
      <c r="G3475" t="s">
        <v>2779</v>
      </c>
      <c r="H3475" t="s">
        <v>911</v>
      </c>
      <c r="I3475" t="s">
        <v>3225</v>
      </c>
      <c r="J3475" t="s">
        <v>3269</v>
      </c>
      <c r="K3475" t="s">
        <v>3103</v>
      </c>
      <c r="L3475" t="s">
        <v>139</v>
      </c>
      <c r="M3475">
        <v>4</v>
      </c>
      <c r="N3475">
        <v>22</v>
      </c>
      <c r="O3475" t="s">
        <v>3359</v>
      </c>
      <c r="P3475" t="s">
        <v>3349</v>
      </c>
      <c r="Q3475" s="7">
        <f>fact_orders[[#This Row],[Original Price]]*(1-fact_orders[[#This Row],[Discount%]])</f>
        <v>633.5</v>
      </c>
      <c r="R3475">
        <f>fact_orders[[#This Row],[Original Price]]*fact_orders[[#This Row],[Discount%]]</f>
        <v>271.5</v>
      </c>
      <c r="S3475">
        <f>YEAR(fact_orders[[#This Row],[Date]])</f>
        <v>2022</v>
      </c>
      <c r="T3475">
        <f>MONTH(fact_orders[[#This Row],[Date]])</f>
        <v>3</v>
      </c>
      <c r="U3475" t="str">
        <f>TEXT(fact_orders[[#This Row],[Date]],"mmm-yyyy")</f>
        <v>Mar-2022</v>
      </c>
      <c r="V3475" t="str">
        <f>"Q"&amp;ROUNDUP(MONTH(fact_orders[[#This Row],[Date]])/3,0)</f>
        <v>Q1</v>
      </c>
      <c r="W3475" t="str" cm="1">
        <f t="array" ref="W3475">_xlfn.IFS(
fact_orders[[#This Row],[dim_customers.Customer Age]]&lt;=25,"18-25",
fact_orders[[#This Row],[dim_customers.Customer Age]]&lt;=35,"26-35",
fact_orders[[#This Row],[dim_customers.Customer Age]]&lt;=45,"36-45",
fact_orders[[#This Row],[dim_customers.Customer Age]]&lt;=55,"46-55",
TRUE,"56+"
)</f>
        <v>18-25</v>
      </c>
      <c r="X3475" t="str" cm="1">
        <f t="array" ref="X3475">_xlfn.IFS(fact_orders[[#This Row],[Original Price]]&lt;250,"Under 250", fact_orders[[#This Row],[Original Price]]&lt;500, "250-499",fact_orders[[#This Row],[Original Price]]&lt;1000,"500-999",fact_orders[[#This Row],[Original Price]]&lt;2000,"1000-1999",TRUE,"2000+")</f>
        <v>500-999</v>
      </c>
      <c r="Y3475" t="str" cm="1">
        <f t="array" ref="Y3475">_xlfn.IFS(fact_orders[[#This Row],[Discount%]]&lt;0.2,"10-19%",fact_orders[[#This Row],[Discount%]]&lt;0.3,"20-29%",fact_orders[[#This Row],[Discount%]]&lt;0.4,"30-39%",fact_orders[[#This Row],[Discount%]]&lt;0.5,"40-49%",TRUE,"50%+")</f>
        <v>30-39%</v>
      </c>
    </row>
    <row r="3476" spans="1:25" hidden="1" x14ac:dyDescent="0.3">
      <c r="A3476" t="s">
        <v>6892</v>
      </c>
      <c r="B3476" t="s">
        <v>3361</v>
      </c>
      <c r="C3476" t="s">
        <v>3270</v>
      </c>
      <c r="D3476" s="2">
        <v>44402</v>
      </c>
      <c r="E3476">
        <v>837</v>
      </c>
      <c r="F3476" s="4">
        <v>0.3</v>
      </c>
      <c r="G3476" t="s">
        <v>2779</v>
      </c>
      <c r="H3476" t="s">
        <v>911</v>
      </c>
      <c r="I3476" t="s">
        <v>3225</v>
      </c>
      <c r="J3476" t="s">
        <v>3269</v>
      </c>
      <c r="K3476" t="s">
        <v>3103</v>
      </c>
      <c r="L3476" t="s">
        <v>139</v>
      </c>
      <c r="M3476">
        <v>5</v>
      </c>
      <c r="N3476">
        <v>16</v>
      </c>
      <c r="O3476" t="s">
        <v>3362</v>
      </c>
      <c r="P3476" t="s">
        <v>3363</v>
      </c>
      <c r="Q3476" s="7">
        <f>fact_orders[[#This Row],[Original Price]]*(1-fact_orders[[#This Row],[Discount%]])</f>
        <v>585.9</v>
      </c>
      <c r="R3476">
        <f>fact_orders[[#This Row],[Original Price]]*fact_orders[[#This Row],[Discount%]]</f>
        <v>251.1</v>
      </c>
      <c r="S3476">
        <f>YEAR(fact_orders[[#This Row],[Date]])</f>
        <v>2021</v>
      </c>
      <c r="T3476">
        <f>MONTH(fact_orders[[#This Row],[Date]])</f>
        <v>7</v>
      </c>
      <c r="U3476" t="str">
        <f>TEXT(fact_orders[[#This Row],[Date]],"mmm-yyyy")</f>
        <v>Jul-2021</v>
      </c>
      <c r="V3476" t="str">
        <f>"Q"&amp;ROUNDUP(MONTH(fact_orders[[#This Row],[Date]])/3,0)</f>
        <v>Q3</v>
      </c>
      <c r="W3476" t="str" cm="1">
        <f t="array" ref="W3476">_xlfn.IFS(
fact_orders[[#This Row],[dim_customers.Customer Age]]&lt;=25,"18-25",
fact_orders[[#This Row],[dim_customers.Customer Age]]&lt;=35,"26-35",
fact_orders[[#This Row],[dim_customers.Customer Age]]&lt;=45,"36-45",
fact_orders[[#This Row],[dim_customers.Customer Age]]&lt;=55,"46-55",
TRUE,"56+"
)</f>
        <v>18-25</v>
      </c>
      <c r="X3476" t="str" cm="1">
        <f t="array" ref="X3476">_xlfn.IFS(fact_orders[[#This Row],[Original Price]]&lt;250,"Under 250", fact_orders[[#This Row],[Original Price]]&lt;500, "250-499",fact_orders[[#This Row],[Original Price]]&lt;1000,"500-999",fact_orders[[#This Row],[Original Price]]&lt;2000,"1000-1999",TRUE,"2000+")</f>
        <v>500-999</v>
      </c>
      <c r="Y3476" t="str" cm="1">
        <f t="array" ref="Y3476">_xlfn.IFS(fact_orders[[#This Row],[Discount%]]&lt;0.2,"10-19%",fact_orders[[#This Row],[Discount%]]&lt;0.3,"20-29%",fact_orders[[#This Row],[Discount%]]&lt;0.4,"30-39%",fact_orders[[#This Row],[Discount%]]&lt;0.5,"40-49%",TRUE,"50%+")</f>
        <v>30-39%</v>
      </c>
    </row>
    <row r="3477" spans="1:25" hidden="1" x14ac:dyDescent="0.3">
      <c r="A3477" t="s">
        <v>6893</v>
      </c>
      <c r="B3477" t="s">
        <v>3364</v>
      </c>
      <c r="C3477" t="s">
        <v>3271</v>
      </c>
      <c r="D3477" s="2">
        <v>44201</v>
      </c>
      <c r="E3477">
        <v>936</v>
      </c>
      <c r="F3477" s="4">
        <v>0.3</v>
      </c>
      <c r="G3477" t="s">
        <v>2779</v>
      </c>
      <c r="H3477" t="s">
        <v>911</v>
      </c>
      <c r="I3477" t="s">
        <v>3225</v>
      </c>
      <c r="J3477" t="s">
        <v>3269</v>
      </c>
      <c r="K3477" t="s">
        <v>3103</v>
      </c>
      <c r="L3477" t="s">
        <v>21</v>
      </c>
      <c r="M3477">
        <v>5</v>
      </c>
      <c r="N3477">
        <v>17</v>
      </c>
      <c r="O3477" t="s">
        <v>3362</v>
      </c>
      <c r="P3477" t="s">
        <v>3363</v>
      </c>
      <c r="Q3477" s="7">
        <f>fact_orders[[#This Row],[Original Price]]*(1-fact_orders[[#This Row],[Discount%]])</f>
        <v>655.19999999999993</v>
      </c>
      <c r="R3477">
        <f>fact_orders[[#This Row],[Original Price]]*fact_orders[[#This Row],[Discount%]]</f>
        <v>280.8</v>
      </c>
      <c r="S3477">
        <f>YEAR(fact_orders[[#This Row],[Date]])</f>
        <v>2021</v>
      </c>
      <c r="T3477">
        <f>MONTH(fact_orders[[#This Row],[Date]])</f>
        <v>1</v>
      </c>
      <c r="U3477" t="str">
        <f>TEXT(fact_orders[[#This Row],[Date]],"mmm-yyyy")</f>
        <v>Jan-2021</v>
      </c>
      <c r="V3477" t="str">
        <f>"Q"&amp;ROUNDUP(MONTH(fact_orders[[#This Row],[Date]])/3,0)</f>
        <v>Q1</v>
      </c>
      <c r="W3477" t="str" cm="1">
        <f t="array" ref="W3477">_xlfn.IFS(
fact_orders[[#This Row],[dim_customers.Customer Age]]&lt;=25,"18-25",
fact_orders[[#This Row],[dim_customers.Customer Age]]&lt;=35,"26-35",
fact_orders[[#This Row],[dim_customers.Customer Age]]&lt;=45,"36-45",
fact_orders[[#This Row],[dim_customers.Customer Age]]&lt;=55,"46-55",
TRUE,"56+"
)</f>
        <v>18-25</v>
      </c>
      <c r="X3477" t="str" cm="1">
        <f t="array" ref="X3477">_xlfn.IFS(fact_orders[[#This Row],[Original Price]]&lt;250,"Under 250", fact_orders[[#This Row],[Original Price]]&lt;500, "250-499",fact_orders[[#This Row],[Original Price]]&lt;1000,"500-999",fact_orders[[#This Row],[Original Price]]&lt;2000,"1000-1999",TRUE,"2000+")</f>
        <v>500-999</v>
      </c>
      <c r="Y3477" t="str" cm="1">
        <f t="array" ref="Y3477">_xlfn.IFS(fact_orders[[#This Row],[Discount%]]&lt;0.2,"10-19%",fact_orders[[#This Row],[Discount%]]&lt;0.3,"20-29%",fact_orders[[#This Row],[Discount%]]&lt;0.4,"30-39%",fact_orders[[#This Row],[Discount%]]&lt;0.5,"40-49%",TRUE,"50%+")</f>
        <v>30-39%</v>
      </c>
    </row>
    <row r="3478" spans="1:25" hidden="1" x14ac:dyDescent="0.3">
      <c r="A3478" t="s">
        <v>6894</v>
      </c>
      <c r="B3478" t="s">
        <v>3365</v>
      </c>
      <c r="C3478" t="s">
        <v>3272</v>
      </c>
      <c r="D3478" s="2">
        <v>44686</v>
      </c>
      <c r="E3478">
        <v>1259</v>
      </c>
      <c r="F3478" s="4">
        <v>0.35</v>
      </c>
      <c r="G3478" t="s">
        <v>2779</v>
      </c>
      <c r="H3478" t="s">
        <v>911</v>
      </c>
      <c r="I3478" t="s">
        <v>3225</v>
      </c>
      <c r="J3478" t="s">
        <v>3269</v>
      </c>
      <c r="K3478" t="s">
        <v>3103</v>
      </c>
      <c r="L3478" t="s">
        <v>102</v>
      </c>
      <c r="M3478">
        <v>3</v>
      </c>
      <c r="N3478">
        <v>18</v>
      </c>
      <c r="O3478" t="s">
        <v>3362</v>
      </c>
      <c r="P3478" t="s">
        <v>3363</v>
      </c>
      <c r="Q3478" s="7">
        <f>fact_orders[[#This Row],[Original Price]]*(1-fact_orders[[#This Row],[Discount%]])</f>
        <v>818.35</v>
      </c>
      <c r="R3478">
        <f>fact_orders[[#This Row],[Original Price]]*fact_orders[[#This Row],[Discount%]]</f>
        <v>440.65</v>
      </c>
      <c r="S3478">
        <f>YEAR(fact_orders[[#This Row],[Date]])</f>
        <v>2022</v>
      </c>
      <c r="T3478">
        <f>MONTH(fact_orders[[#This Row],[Date]])</f>
        <v>5</v>
      </c>
      <c r="U3478" t="str">
        <f>TEXT(fact_orders[[#This Row],[Date]],"mmm-yyyy")</f>
        <v>May-2022</v>
      </c>
      <c r="V3478" t="str">
        <f>"Q"&amp;ROUNDUP(MONTH(fact_orders[[#This Row],[Date]])/3,0)</f>
        <v>Q2</v>
      </c>
      <c r="W3478" t="str" cm="1">
        <f t="array" ref="W3478">_xlfn.IFS(
fact_orders[[#This Row],[dim_customers.Customer Age]]&lt;=25,"18-25",
fact_orders[[#This Row],[dim_customers.Customer Age]]&lt;=35,"26-35",
fact_orders[[#This Row],[dim_customers.Customer Age]]&lt;=45,"36-45",
fact_orders[[#This Row],[dim_customers.Customer Age]]&lt;=55,"46-55",
TRUE,"56+"
)</f>
        <v>18-25</v>
      </c>
      <c r="X3478" t="str" cm="1">
        <f t="array" ref="X3478">_xlfn.IFS(fact_orders[[#This Row],[Original Price]]&lt;250,"Under 250", fact_orders[[#This Row],[Original Price]]&lt;500, "250-499",fact_orders[[#This Row],[Original Price]]&lt;1000,"500-999",fact_orders[[#This Row],[Original Price]]&lt;2000,"1000-1999",TRUE,"2000+")</f>
        <v>1000-1999</v>
      </c>
      <c r="Y3478" t="str" cm="1">
        <f t="array" ref="Y3478">_xlfn.IFS(fact_orders[[#This Row],[Discount%]]&lt;0.2,"10-19%",fact_orders[[#This Row],[Discount%]]&lt;0.3,"20-29%",fact_orders[[#This Row],[Discount%]]&lt;0.4,"30-39%",fact_orders[[#This Row],[Discount%]]&lt;0.5,"40-49%",TRUE,"50%+")</f>
        <v>30-39%</v>
      </c>
    </row>
    <row r="3479" spans="1:25" hidden="1" x14ac:dyDescent="0.3">
      <c r="A3479" t="s">
        <v>6895</v>
      </c>
      <c r="B3479" t="s">
        <v>3366</v>
      </c>
      <c r="C3479" t="s">
        <v>3272</v>
      </c>
      <c r="D3479" s="2">
        <v>44256</v>
      </c>
      <c r="E3479">
        <v>1385</v>
      </c>
      <c r="F3479" s="4">
        <v>0.35</v>
      </c>
      <c r="G3479" t="s">
        <v>2779</v>
      </c>
      <c r="H3479" t="s">
        <v>911</v>
      </c>
      <c r="I3479" t="s">
        <v>3225</v>
      </c>
      <c r="J3479" t="s">
        <v>3269</v>
      </c>
      <c r="K3479" t="s">
        <v>3103</v>
      </c>
      <c r="L3479" t="s">
        <v>102</v>
      </c>
      <c r="M3479">
        <v>3</v>
      </c>
      <c r="N3479">
        <v>19</v>
      </c>
      <c r="O3479" t="s">
        <v>3362</v>
      </c>
      <c r="P3479" t="s">
        <v>3363</v>
      </c>
      <c r="Q3479" s="7">
        <f>fact_orders[[#This Row],[Original Price]]*(1-fact_orders[[#This Row],[Discount%]])</f>
        <v>900.25</v>
      </c>
      <c r="R3479">
        <f>fact_orders[[#This Row],[Original Price]]*fact_orders[[#This Row],[Discount%]]</f>
        <v>484.74999999999994</v>
      </c>
      <c r="S3479">
        <f>YEAR(fact_orders[[#This Row],[Date]])</f>
        <v>2021</v>
      </c>
      <c r="T3479">
        <f>MONTH(fact_orders[[#This Row],[Date]])</f>
        <v>3</v>
      </c>
      <c r="U3479" t="str">
        <f>TEXT(fact_orders[[#This Row],[Date]],"mmm-yyyy")</f>
        <v>Mar-2021</v>
      </c>
      <c r="V3479" t="str">
        <f>"Q"&amp;ROUNDUP(MONTH(fact_orders[[#This Row],[Date]])/3,0)</f>
        <v>Q1</v>
      </c>
      <c r="W3479" t="str" cm="1">
        <f t="array" ref="W3479">_xlfn.IFS(
fact_orders[[#This Row],[dim_customers.Customer Age]]&lt;=25,"18-25",
fact_orders[[#This Row],[dim_customers.Customer Age]]&lt;=35,"26-35",
fact_orders[[#This Row],[dim_customers.Customer Age]]&lt;=45,"36-45",
fact_orders[[#This Row],[dim_customers.Customer Age]]&lt;=55,"46-55",
TRUE,"56+"
)</f>
        <v>18-25</v>
      </c>
      <c r="X3479" t="str" cm="1">
        <f t="array" ref="X3479">_xlfn.IFS(fact_orders[[#This Row],[Original Price]]&lt;250,"Under 250", fact_orders[[#This Row],[Original Price]]&lt;500, "250-499",fact_orders[[#This Row],[Original Price]]&lt;1000,"500-999",fact_orders[[#This Row],[Original Price]]&lt;2000,"1000-1999",TRUE,"2000+")</f>
        <v>1000-1999</v>
      </c>
      <c r="Y3479" t="str" cm="1">
        <f t="array" ref="Y3479">_xlfn.IFS(fact_orders[[#This Row],[Discount%]]&lt;0.2,"10-19%",fact_orders[[#This Row],[Discount%]]&lt;0.3,"20-29%",fact_orders[[#This Row],[Discount%]]&lt;0.4,"30-39%",fact_orders[[#This Row],[Discount%]]&lt;0.5,"40-49%",TRUE,"50%+")</f>
        <v>30-39%</v>
      </c>
    </row>
    <row r="3480" spans="1:25" hidden="1" x14ac:dyDescent="0.3">
      <c r="A3480" t="s">
        <v>6896</v>
      </c>
      <c r="B3480" t="s">
        <v>3367</v>
      </c>
      <c r="C3480" t="s">
        <v>3272</v>
      </c>
      <c r="D3480" s="2">
        <v>44245</v>
      </c>
      <c r="E3480">
        <v>1538</v>
      </c>
      <c r="F3480" s="4">
        <v>0.35</v>
      </c>
      <c r="G3480" t="s">
        <v>2779</v>
      </c>
      <c r="H3480" t="s">
        <v>911</v>
      </c>
      <c r="I3480" t="s">
        <v>3225</v>
      </c>
      <c r="J3480" t="s">
        <v>3269</v>
      </c>
      <c r="K3480" t="s">
        <v>3103</v>
      </c>
      <c r="L3480" t="s">
        <v>102</v>
      </c>
      <c r="M3480">
        <v>3</v>
      </c>
      <c r="N3480">
        <v>20</v>
      </c>
      <c r="O3480" t="s">
        <v>3368</v>
      </c>
      <c r="P3480" t="s">
        <v>3363</v>
      </c>
      <c r="Q3480" s="7">
        <f>fact_orders[[#This Row],[Original Price]]*(1-fact_orders[[#This Row],[Discount%]])</f>
        <v>999.7</v>
      </c>
      <c r="R3480">
        <f>fact_orders[[#This Row],[Original Price]]*fact_orders[[#This Row],[Discount%]]</f>
        <v>538.29999999999995</v>
      </c>
      <c r="S3480">
        <f>YEAR(fact_orders[[#This Row],[Date]])</f>
        <v>2021</v>
      </c>
      <c r="T3480">
        <f>MONTH(fact_orders[[#This Row],[Date]])</f>
        <v>2</v>
      </c>
      <c r="U3480" t="str">
        <f>TEXT(fact_orders[[#This Row],[Date]],"mmm-yyyy")</f>
        <v>Feb-2021</v>
      </c>
      <c r="V3480" t="str">
        <f>"Q"&amp;ROUNDUP(MONTH(fact_orders[[#This Row],[Date]])/3,0)</f>
        <v>Q1</v>
      </c>
      <c r="W3480" t="str" cm="1">
        <f t="array" ref="W3480">_xlfn.IFS(
fact_orders[[#This Row],[dim_customers.Customer Age]]&lt;=25,"18-25",
fact_orders[[#This Row],[dim_customers.Customer Age]]&lt;=35,"26-35",
fact_orders[[#This Row],[dim_customers.Customer Age]]&lt;=45,"36-45",
fact_orders[[#This Row],[dim_customers.Customer Age]]&lt;=55,"46-55",
TRUE,"56+"
)</f>
        <v>18-25</v>
      </c>
      <c r="X3480" t="str" cm="1">
        <f t="array" ref="X3480">_xlfn.IFS(fact_orders[[#This Row],[Original Price]]&lt;250,"Under 250", fact_orders[[#This Row],[Original Price]]&lt;500, "250-499",fact_orders[[#This Row],[Original Price]]&lt;1000,"500-999",fact_orders[[#This Row],[Original Price]]&lt;2000,"1000-1999",TRUE,"2000+")</f>
        <v>1000-1999</v>
      </c>
      <c r="Y3480" t="str" cm="1">
        <f t="array" ref="Y3480">_xlfn.IFS(fact_orders[[#This Row],[Discount%]]&lt;0.2,"10-19%",fact_orders[[#This Row],[Discount%]]&lt;0.3,"20-29%",fact_orders[[#This Row],[Discount%]]&lt;0.4,"30-39%",fact_orders[[#This Row],[Discount%]]&lt;0.5,"40-49%",TRUE,"50%+")</f>
        <v>30-39%</v>
      </c>
    </row>
    <row r="3481" spans="1:25" hidden="1" x14ac:dyDescent="0.3">
      <c r="A3481" t="s">
        <v>6897</v>
      </c>
      <c r="B3481" t="s">
        <v>3369</v>
      </c>
      <c r="C3481" t="s">
        <v>3272</v>
      </c>
      <c r="D3481" s="2">
        <v>44897</v>
      </c>
      <c r="E3481">
        <v>1459</v>
      </c>
      <c r="F3481" s="4">
        <v>0.35</v>
      </c>
      <c r="G3481" t="s">
        <v>2779</v>
      </c>
      <c r="H3481" t="s">
        <v>911</v>
      </c>
      <c r="I3481" t="s">
        <v>3225</v>
      </c>
      <c r="J3481" t="s">
        <v>3269</v>
      </c>
      <c r="K3481" t="s">
        <v>3103</v>
      </c>
      <c r="L3481" t="s">
        <v>102</v>
      </c>
      <c r="M3481">
        <v>3</v>
      </c>
      <c r="N3481">
        <v>21</v>
      </c>
      <c r="O3481" t="s">
        <v>3368</v>
      </c>
      <c r="P3481" t="s">
        <v>3363</v>
      </c>
      <c r="Q3481" s="7">
        <f>fact_orders[[#This Row],[Original Price]]*(1-fact_orders[[#This Row],[Discount%]])</f>
        <v>948.35</v>
      </c>
      <c r="R3481">
        <f>fact_orders[[#This Row],[Original Price]]*fact_orders[[#This Row],[Discount%]]</f>
        <v>510.65</v>
      </c>
      <c r="S3481">
        <f>YEAR(fact_orders[[#This Row],[Date]])</f>
        <v>2022</v>
      </c>
      <c r="T3481">
        <f>MONTH(fact_orders[[#This Row],[Date]])</f>
        <v>12</v>
      </c>
      <c r="U3481" t="str">
        <f>TEXT(fact_orders[[#This Row],[Date]],"mmm-yyyy")</f>
        <v>Dec-2022</v>
      </c>
      <c r="V3481" t="str">
        <f>"Q"&amp;ROUNDUP(MONTH(fact_orders[[#This Row],[Date]])/3,0)</f>
        <v>Q4</v>
      </c>
      <c r="W3481" t="str" cm="1">
        <f t="array" ref="W3481">_xlfn.IFS(
fact_orders[[#This Row],[dim_customers.Customer Age]]&lt;=25,"18-25",
fact_orders[[#This Row],[dim_customers.Customer Age]]&lt;=35,"26-35",
fact_orders[[#This Row],[dim_customers.Customer Age]]&lt;=45,"36-45",
fact_orders[[#This Row],[dim_customers.Customer Age]]&lt;=55,"46-55",
TRUE,"56+"
)</f>
        <v>18-25</v>
      </c>
      <c r="X3481" t="str" cm="1">
        <f t="array" ref="X3481">_xlfn.IFS(fact_orders[[#This Row],[Original Price]]&lt;250,"Under 250", fact_orders[[#This Row],[Original Price]]&lt;500, "250-499",fact_orders[[#This Row],[Original Price]]&lt;1000,"500-999",fact_orders[[#This Row],[Original Price]]&lt;2000,"1000-1999",TRUE,"2000+")</f>
        <v>1000-1999</v>
      </c>
      <c r="Y3481" t="str" cm="1">
        <f t="array" ref="Y3481">_xlfn.IFS(fact_orders[[#This Row],[Discount%]]&lt;0.2,"10-19%",fact_orders[[#This Row],[Discount%]]&lt;0.3,"20-29%",fact_orders[[#This Row],[Discount%]]&lt;0.4,"30-39%",fact_orders[[#This Row],[Discount%]]&lt;0.5,"40-49%",TRUE,"50%+")</f>
        <v>30-39%</v>
      </c>
    </row>
    <row r="3482" spans="1:25" hidden="1" x14ac:dyDescent="0.3">
      <c r="A3482" t="s">
        <v>6898</v>
      </c>
      <c r="B3482" t="s">
        <v>3370</v>
      </c>
      <c r="C3482" t="s">
        <v>3272</v>
      </c>
      <c r="D3482" s="2">
        <v>44620</v>
      </c>
      <c r="E3482">
        <v>1626</v>
      </c>
      <c r="F3482" s="4">
        <v>0.35</v>
      </c>
      <c r="G3482" t="s">
        <v>2779</v>
      </c>
      <c r="H3482" t="s">
        <v>911</v>
      </c>
      <c r="I3482" t="s">
        <v>3225</v>
      </c>
      <c r="J3482" t="s">
        <v>3269</v>
      </c>
      <c r="K3482" t="s">
        <v>3103</v>
      </c>
      <c r="L3482" t="s">
        <v>102</v>
      </c>
      <c r="M3482">
        <v>3</v>
      </c>
      <c r="N3482">
        <v>22</v>
      </c>
      <c r="O3482" t="s">
        <v>3368</v>
      </c>
      <c r="P3482" t="s">
        <v>3363</v>
      </c>
      <c r="Q3482" s="7">
        <f>fact_orders[[#This Row],[Original Price]]*(1-fact_orders[[#This Row],[Discount%]])</f>
        <v>1056.9000000000001</v>
      </c>
      <c r="R3482">
        <f>fact_orders[[#This Row],[Original Price]]*fact_orders[[#This Row],[Discount%]]</f>
        <v>569.09999999999991</v>
      </c>
      <c r="S3482">
        <f>YEAR(fact_orders[[#This Row],[Date]])</f>
        <v>2022</v>
      </c>
      <c r="T3482">
        <f>MONTH(fact_orders[[#This Row],[Date]])</f>
        <v>2</v>
      </c>
      <c r="U3482" t="str">
        <f>TEXT(fact_orders[[#This Row],[Date]],"mmm-yyyy")</f>
        <v>Feb-2022</v>
      </c>
      <c r="V3482" t="str">
        <f>"Q"&amp;ROUNDUP(MONTH(fact_orders[[#This Row],[Date]])/3,0)</f>
        <v>Q1</v>
      </c>
      <c r="W3482" t="str" cm="1">
        <f t="array" ref="W3482">_xlfn.IFS(
fact_orders[[#This Row],[dim_customers.Customer Age]]&lt;=25,"18-25",
fact_orders[[#This Row],[dim_customers.Customer Age]]&lt;=35,"26-35",
fact_orders[[#This Row],[dim_customers.Customer Age]]&lt;=45,"36-45",
fact_orders[[#This Row],[dim_customers.Customer Age]]&lt;=55,"46-55",
TRUE,"56+"
)</f>
        <v>18-25</v>
      </c>
      <c r="X3482" t="str" cm="1">
        <f t="array" ref="X3482">_xlfn.IFS(fact_orders[[#This Row],[Original Price]]&lt;250,"Under 250", fact_orders[[#This Row],[Original Price]]&lt;500, "250-499",fact_orders[[#This Row],[Original Price]]&lt;1000,"500-999",fact_orders[[#This Row],[Original Price]]&lt;2000,"1000-1999",TRUE,"2000+")</f>
        <v>1000-1999</v>
      </c>
      <c r="Y3482" t="str" cm="1">
        <f t="array" ref="Y3482">_xlfn.IFS(fact_orders[[#This Row],[Discount%]]&lt;0.2,"10-19%",fact_orders[[#This Row],[Discount%]]&lt;0.3,"20-29%",fact_orders[[#This Row],[Discount%]]&lt;0.4,"30-39%",fact_orders[[#This Row],[Discount%]]&lt;0.5,"40-49%",TRUE,"50%+")</f>
        <v>30-39%</v>
      </c>
    </row>
    <row r="3483" spans="1:25" hidden="1" x14ac:dyDescent="0.3">
      <c r="A3483" t="s">
        <v>6899</v>
      </c>
      <c r="B3483" t="s">
        <v>3371</v>
      </c>
      <c r="C3483" t="s">
        <v>3272</v>
      </c>
      <c r="D3483" s="2">
        <v>44851</v>
      </c>
      <c r="E3483">
        <v>1726</v>
      </c>
      <c r="F3483" s="4">
        <v>0.35</v>
      </c>
      <c r="G3483" t="s">
        <v>2779</v>
      </c>
      <c r="H3483" t="s">
        <v>911</v>
      </c>
      <c r="I3483" t="s">
        <v>3225</v>
      </c>
      <c r="J3483" t="s">
        <v>3269</v>
      </c>
      <c r="K3483" t="s">
        <v>3103</v>
      </c>
      <c r="L3483" t="s">
        <v>102</v>
      </c>
      <c r="M3483">
        <v>3</v>
      </c>
      <c r="N3483">
        <v>23</v>
      </c>
      <c r="O3483" t="s">
        <v>3368</v>
      </c>
      <c r="P3483" t="s">
        <v>3363</v>
      </c>
      <c r="Q3483" s="7">
        <f>fact_orders[[#This Row],[Original Price]]*(1-fact_orders[[#This Row],[Discount%]])</f>
        <v>1121.9000000000001</v>
      </c>
      <c r="R3483">
        <f>fact_orders[[#This Row],[Original Price]]*fact_orders[[#This Row],[Discount%]]</f>
        <v>604.09999999999991</v>
      </c>
      <c r="S3483">
        <f>YEAR(fact_orders[[#This Row],[Date]])</f>
        <v>2022</v>
      </c>
      <c r="T3483">
        <f>MONTH(fact_orders[[#This Row],[Date]])</f>
        <v>10</v>
      </c>
      <c r="U3483" t="str">
        <f>TEXT(fact_orders[[#This Row],[Date]],"mmm-yyyy")</f>
        <v>Oct-2022</v>
      </c>
      <c r="V3483" t="str">
        <f>"Q"&amp;ROUNDUP(MONTH(fact_orders[[#This Row],[Date]])/3,0)</f>
        <v>Q4</v>
      </c>
      <c r="W3483" t="str" cm="1">
        <f t="array" ref="W3483">_xlfn.IFS(
fact_orders[[#This Row],[dim_customers.Customer Age]]&lt;=25,"18-25",
fact_orders[[#This Row],[dim_customers.Customer Age]]&lt;=35,"26-35",
fact_orders[[#This Row],[dim_customers.Customer Age]]&lt;=45,"36-45",
fact_orders[[#This Row],[dim_customers.Customer Age]]&lt;=55,"46-55",
TRUE,"56+"
)</f>
        <v>18-25</v>
      </c>
      <c r="X3483" t="str" cm="1">
        <f t="array" ref="X3483">_xlfn.IFS(fact_orders[[#This Row],[Original Price]]&lt;250,"Under 250", fact_orders[[#This Row],[Original Price]]&lt;500, "250-499",fact_orders[[#This Row],[Original Price]]&lt;1000,"500-999",fact_orders[[#This Row],[Original Price]]&lt;2000,"1000-1999",TRUE,"2000+")</f>
        <v>1000-1999</v>
      </c>
      <c r="Y3483" t="str" cm="1">
        <f t="array" ref="Y3483">_xlfn.IFS(fact_orders[[#This Row],[Discount%]]&lt;0.2,"10-19%",fact_orders[[#This Row],[Discount%]]&lt;0.3,"20-29%",fact_orders[[#This Row],[Discount%]]&lt;0.4,"30-39%",fact_orders[[#This Row],[Discount%]]&lt;0.5,"40-49%",TRUE,"50%+")</f>
        <v>30-39%</v>
      </c>
    </row>
    <row r="3484" spans="1:25" hidden="1" x14ac:dyDescent="0.3">
      <c r="A3484" t="s">
        <v>6900</v>
      </c>
      <c r="B3484" t="s">
        <v>3372</v>
      </c>
      <c r="C3484" t="s">
        <v>3272</v>
      </c>
      <c r="D3484" s="2">
        <v>44423</v>
      </c>
      <c r="E3484">
        <v>1796</v>
      </c>
      <c r="F3484" s="4">
        <v>0.4</v>
      </c>
      <c r="G3484" t="s">
        <v>2779</v>
      </c>
      <c r="H3484" t="s">
        <v>911</v>
      </c>
      <c r="I3484" t="s">
        <v>3225</v>
      </c>
      <c r="J3484" t="s">
        <v>3269</v>
      </c>
      <c r="K3484" t="s">
        <v>3103</v>
      </c>
      <c r="L3484" t="s">
        <v>102</v>
      </c>
      <c r="M3484">
        <v>3</v>
      </c>
      <c r="N3484">
        <v>18</v>
      </c>
      <c r="O3484" t="s">
        <v>3373</v>
      </c>
      <c r="P3484" t="s">
        <v>3363</v>
      </c>
      <c r="Q3484" s="7">
        <f>fact_orders[[#This Row],[Original Price]]*(1-fact_orders[[#This Row],[Discount%]])</f>
        <v>1077.5999999999999</v>
      </c>
      <c r="R3484">
        <f>fact_orders[[#This Row],[Original Price]]*fact_orders[[#This Row],[Discount%]]</f>
        <v>718.40000000000009</v>
      </c>
      <c r="S3484">
        <f>YEAR(fact_orders[[#This Row],[Date]])</f>
        <v>2021</v>
      </c>
      <c r="T3484">
        <f>MONTH(fact_orders[[#This Row],[Date]])</f>
        <v>8</v>
      </c>
      <c r="U3484" t="str">
        <f>TEXT(fact_orders[[#This Row],[Date]],"mmm-yyyy")</f>
        <v>Aug-2021</v>
      </c>
      <c r="V3484" t="str">
        <f>"Q"&amp;ROUNDUP(MONTH(fact_orders[[#This Row],[Date]])/3,0)</f>
        <v>Q3</v>
      </c>
      <c r="W3484" t="str" cm="1">
        <f t="array" ref="W3484">_xlfn.IFS(
fact_orders[[#This Row],[dim_customers.Customer Age]]&lt;=25,"18-25",
fact_orders[[#This Row],[dim_customers.Customer Age]]&lt;=35,"26-35",
fact_orders[[#This Row],[dim_customers.Customer Age]]&lt;=45,"36-45",
fact_orders[[#This Row],[dim_customers.Customer Age]]&lt;=55,"46-55",
TRUE,"56+"
)</f>
        <v>18-25</v>
      </c>
      <c r="X3484" t="str" cm="1">
        <f t="array" ref="X3484">_xlfn.IFS(fact_orders[[#This Row],[Original Price]]&lt;250,"Under 250", fact_orders[[#This Row],[Original Price]]&lt;500, "250-499",fact_orders[[#This Row],[Original Price]]&lt;1000,"500-999",fact_orders[[#This Row],[Original Price]]&lt;2000,"1000-1999",TRUE,"2000+")</f>
        <v>1000-1999</v>
      </c>
      <c r="Y3484" t="str" cm="1">
        <f t="array" ref="Y3484">_xlfn.IFS(fact_orders[[#This Row],[Discount%]]&lt;0.2,"10-19%",fact_orders[[#This Row],[Discount%]]&lt;0.3,"20-29%",fact_orders[[#This Row],[Discount%]]&lt;0.4,"30-39%",fact_orders[[#This Row],[Discount%]]&lt;0.5,"40-49%",TRUE,"50%+")</f>
        <v>40-49%</v>
      </c>
    </row>
    <row r="3485" spans="1:25" hidden="1" x14ac:dyDescent="0.3">
      <c r="A3485" t="s">
        <v>6901</v>
      </c>
      <c r="B3485" t="s">
        <v>3374</v>
      </c>
      <c r="C3485" t="s">
        <v>3272</v>
      </c>
      <c r="D3485" s="2">
        <v>44992</v>
      </c>
      <c r="E3485">
        <v>1333</v>
      </c>
      <c r="F3485" s="4">
        <v>0.4</v>
      </c>
      <c r="G3485" t="s">
        <v>2779</v>
      </c>
      <c r="H3485" t="s">
        <v>911</v>
      </c>
      <c r="I3485" t="s">
        <v>3225</v>
      </c>
      <c r="J3485" t="s">
        <v>3269</v>
      </c>
      <c r="K3485" t="s">
        <v>3103</v>
      </c>
      <c r="L3485" t="s">
        <v>102</v>
      </c>
      <c r="M3485">
        <v>3</v>
      </c>
      <c r="N3485">
        <v>18</v>
      </c>
      <c r="O3485" t="s">
        <v>3373</v>
      </c>
      <c r="P3485" t="s">
        <v>3363</v>
      </c>
      <c r="Q3485" s="7">
        <f>fact_orders[[#This Row],[Original Price]]*(1-fact_orders[[#This Row],[Discount%]])</f>
        <v>799.8</v>
      </c>
      <c r="R3485">
        <f>fact_orders[[#This Row],[Original Price]]*fact_orders[[#This Row],[Discount%]]</f>
        <v>533.20000000000005</v>
      </c>
      <c r="S3485">
        <f>YEAR(fact_orders[[#This Row],[Date]])</f>
        <v>2023</v>
      </c>
      <c r="T3485">
        <f>MONTH(fact_orders[[#This Row],[Date]])</f>
        <v>3</v>
      </c>
      <c r="U3485" t="str">
        <f>TEXT(fact_orders[[#This Row],[Date]],"mmm-yyyy")</f>
        <v>Mar-2023</v>
      </c>
      <c r="V3485" t="str">
        <f>"Q"&amp;ROUNDUP(MONTH(fact_orders[[#This Row],[Date]])/3,0)</f>
        <v>Q1</v>
      </c>
      <c r="W3485" t="str" cm="1">
        <f t="array" ref="W3485">_xlfn.IFS(
fact_orders[[#This Row],[dim_customers.Customer Age]]&lt;=25,"18-25",
fact_orders[[#This Row],[dim_customers.Customer Age]]&lt;=35,"26-35",
fact_orders[[#This Row],[dim_customers.Customer Age]]&lt;=45,"36-45",
fact_orders[[#This Row],[dim_customers.Customer Age]]&lt;=55,"46-55",
TRUE,"56+"
)</f>
        <v>18-25</v>
      </c>
      <c r="X3485" t="str" cm="1">
        <f t="array" ref="X3485">_xlfn.IFS(fact_orders[[#This Row],[Original Price]]&lt;250,"Under 250", fact_orders[[#This Row],[Original Price]]&lt;500, "250-499",fact_orders[[#This Row],[Original Price]]&lt;1000,"500-999",fact_orders[[#This Row],[Original Price]]&lt;2000,"1000-1999",TRUE,"2000+")</f>
        <v>1000-1999</v>
      </c>
      <c r="Y3485" t="str" cm="1">
        <f t="array" ref="Y3485">_xlfn.IFS(fact_orders[[#This Row],[Discount%]]&lt;0.2,"10-19%",fact_orders[[#This Row],[Discount%]]&lt;0.3,"20-29%",fact_orders[[#This Row],[Discount%]]&lt;0.4,"30-39%",fact_orders[[#This Row],[Discount%]]&lt;0.5,"40-49%",TRUE,"50%+")</f>
        <v>40-49%</v>
      </c>
    </row>
    <row r="3486" spans="1:25" hidden="1" x14ac:dyDescent="0.3">
      <c r="A3486" t="s">
        <v>6902</v>
      </c>
      <c r="B3486" t="s">
        <v>3375</v>
      </c>
      <c r="C3486" t="s">
        <v>3272</v>
      </c>
      <c r="D3486" s="2">
        <v>44762</v>
      </c>
      <c r="E3486">
        <v>1620</v>
      </c>
      <c r="F3486" s="4">
        <v>0.15</v>
      </c>
      <c r="G3486" t="s">
        <v>2779</v>
      </c>
      <c r="H3486" t="s">
        <v>911</v>
      </c>
      <c r="I3486" t="s">
        <v>3225</v>
      </c>
      <c r="J3486" t="s">
        <v>3269</v>
      </c>
      <c r="K3486" t="s">
        <v>3103</v>
      </c>
      <c r="L3486" t="s">
        <v>102</v>
      </c>
      <c r="M3486">
        <v>3</v>
      </c>
      <c r="N3486">
        <v>18</v>
      </c>
      <c r="O3486" t="s">
        <v>3373</v>
      </c>
      <c r="P3486" t="s">
        <v>3363</v>
      </c>
      <c r="Q3486" s="7">
        <f>fact_orders[[#This Row],[Original Price]]*(1-fact_orders[[#This Row],[Discount%]])</f>
        <v>1377</v>
      </c>
      <c r="R3486">
        <f>fact_orders[[#This Row],[Original Price]]*fact_orders[[#This Row],[Discount%]]</f>
        <v>243</v>
      </c>
      <c r="S3486">
        <f>YEAR(fact_orders[[#This Row],[Date]])</f>
        <v>2022</v>
      </c>
      <c r="T3486">
        <f>MONTH(fact_orders[[#This Row],[Date]])</f>
        <v>7</v>
      </c>
      <c r="U3486" t="str">
        <f>TEXT(fact_orders[[#This Row],[Date]],"mmm-yyyy")</f>
        <v>Jul-2022</v>
      </c>
      <c r="V3486" t="str">
        <f>"Q"&amp;ROUNDUP(MONTH(fact_orders[[#This Row],[Date]])/3,0)</f>
        <v>Q3</v>
      </c>
      <c r="W3486" t="str" cm="1">
        <f t="array" ref="W3486">_xlfn.IFS(
fact_orders[[#This Row],[dim_customers.Customer Age]]&lt;=25,"18-25",
fact_orders[[#This Row],[dim_customers.Customer Age]]&lt;=35,"26-35",
fact_orders[[#This Row],[dim_customers.Customer Age]]&lt;=45,"36-45",
fact_orders[[#This Row],[dim_customers.Customer Age]]&lt;=55,"46-55",
TRUE,"56+"
)</f>
        <v>18-25</v>
      </c>
      <c r="X3486" t="str" cm="1">
        <f t="array" ref="X3486">_xlfn.IFS(fact_orders[[#This Row],[Original Price]]&lt;250,"Under 250", fact_orders[[#This Row],[Original Price]]&lt;500, "250-499",fact_orders[[#This Row],[Original Price]]&lt;1000,"500-999",fact_orders[[#This Row],[Original Price]]&lt;2000,"1000-1999",TRUE,"2000+")</f>
        <v>1000-1999</v>
      </c>
      <c r="Y3486" t="str" cm="1">
        <f t="array" ref="Y3486">_xlfn.IFS(fact_orders[[#This Row],[Discount%]]&lt;0.2,"10-19%",fact_orders[[#This Row],[Discount%]]&lt;0.3,"20-29%",fact_orders[[#This Row],[Discount%]]&lt;0.4,"30-39%",fact_orders[[#This Row],[Discount%]]&lt;0.5,"40-49%",TRUE,"50%+")</f>
        <v>10-19%</v>
      </c>
    </row>
    <row r="3487" spans="1:25" hidden="1" x14ac:dyDescent="0.3">
      <c r="A3487" t="s">
        <v>6903</v>
      </c>
      <c r="B3487" t="s">
        <v>3376</v>
      </c>
      <c r="C3487" t="s">
        <v>3273</v>
      </c>
      <c r="D3487" s="2">
        <v>44936</v>
      </c>
      <c r="E3487">
        <v>941</v>
      </c>
      <c r="F3487" s="4">
        <v>0.15</v>
      </c>
      <c r="G3487" t="s">
        <v>2779</v>
      </c>
      <c r="H3487" t="s">
        <v>911</v>
      </c>
      <c r="I3487" t="s">
        <v>3225</v>
      </c>
      <c r="J3487" t="s">
        <v>3269</v>
      </c>
      <c r="K3487" t="s">
        <v>3087</v>
      </c>
      <c r="L3487" t="s">
        <v>35</v>
      </c>
      <c r="M3487">
        <v>5</v>
      </c>
      <c r="N3487">
        <v>18</v>
      </c>
      <c r="O3487" t="s">
        <v>3373</v>
      </c>
      <c r="P3487" t="s">
        <v>3363</v>
      </c>
      <c r="Q3487" s="7">
        <f>fact_orders[[#This Row],[Original Price]]*(1-fact_orders[[#This Row],[Discount%]])</f>
        <v>799.85</v>
      </c>
      <c r="R3487">
        <f>fact_orders[[#This Row],[Original Price]]*fact_orders[[#This Row],[Discount%]]</f>
        <v>141.15</v>
      </c>
      <c r="S3487">
        <f>YEAR(fact_orders[[#This Row],[Date]])</f>
        <v>2023</v>
      </c>
      <c r="T3487">
        <f>MONTH(fact_orders[[#This Row],[Date]])</f>
        <v>1</v>
      </c>
      <c r="U3487" t="str">
        <f>TEXT(fact_orders[[#This Row],[Date]],"mmm-yyyy")</f>
        <v>Jan-2023</v>
      </c>
      <c r="V3487" t="str">
        <f>"Q"&amp;ROUNDUP(MONTH(fact_orders[[#This Row],[Date]])/3,0)</f>
        <v>Q1</v>
      </c>
      <c r="W3487" t="str" cm="1">
        <f t="array" ref="W3487">_xlfn.IFS(
fact_orders[[#This Row],[dim_customers.Customer Age]]&lt;=25,"18-25",
fact_orders[[#This Row],[dim_customers.Customer Age]]&lt;=35,"26-35",
fact_orders[[#This Row],[dim_customers.Customer Age]]&lt;=45,"36-45",
fact_orders[[#This Row],[dim_customers.Customer Age]]&lt;=55,"46-55",
TRUE,"56+"
)</f>
        <v>18-25</v>
      </c>
      <c r="X3487" t="str" cm="1">
        <f t="array" ref="X3487">_xlfn.IFS(fact_orders[[#This Row],[Original Price]]&lt;250,"Under 250", fact_orders[[#This Row],[Original Price]]&lt;500, "250-499",fact_orders[[#This Row],[Original Price]]&lt;1000,"500-999",fact_orders[[#This Row],[Original Price]]&lt;2000,"1000-1999",TRUE,"2000+")</f>
        <v>500-999</v>
      </c>
      <c r="Y3487" t="str" cm="1">
        <f t="array" ref="Y3487">_xlfn.IFS(fact_orders[[#This Row],[Discount%]]&lt;0.2,"10-19%",fact_orders[[#This Row],[Discount%]]&lt;0.3,"20-29%",fact_orders[[#This Row],[Discount%]]&lt;0.4,"30-39%",fact_orders[[#This Row],[Discount%]]&lt;0.5,"40-49%",TRUE,"50%+")</f>
        <v>10-19%</v>
      </c>
    </row>
    <row r="3488" spans="1:25" hidden="1" x14ac:dyDescent="0.3">
      <c r="A3488" t="s">
        <v>6904</v>
      </c>
      <c r="B3488" t="s">
        <v>3377</v>
      </c>
      <c r="C3488" t="s">
        <v>3274</v>
      </c>
      <c r="D3488" s="2">
        <v>44994</v>
      </c>
      <c r="E3488">
        <v>1452</v>
      </c>
      <c r="F3488" s="4">
        <v>0.15</v>
      </c>
      <c r="G3488" t="s">
        <v>2779</v>
      </c>
      <c r="H3488" t="s">
        <v>911</v>
      </c>
      <c r="I3488" t="s">
        <v>3225</v>
      </c>
      <c r="J3488" t="s">
        <v>3269</v>
      </c>
      <c r="K3488" t="s">
        <v>3087</v>
      </c>
      <c r="L3488" t="s">
        <v>201</v>
      </c>
      <c r="M3488">
        <v>5</v>
      </c>
      <c r="N3488">
        <v>18</v>
      </c>
      <c r="O3488" t="s">
        <v>3373</v>
      </c>
      <c r="P3488" t="s">
        <v>3363</v>
      </c>
      <c r="Q3488" s="7">
        <f>fact_orders[[#This Row],[Original Price]]*(1-fact_orders[[#This Row],[Discount%]])</f>
        <v>1234.2</v>
      </c>
      <c r="R3488">
        <f>fact_orders[[#This Row],[Original Price]]*fact_orders[[#This Row],[Discount%]]</f>
        <v>217.79999999999998</v>
      </c>
      <c r="S3488">
        <f>YEAR(fact_orders[[#This Row],[Date]])</f>
        <v>2023</v>
      </c>
      <c r="T3488">
        <f>MONTH(fact_orders[[#This Row],[Date]])</f>
        <v>3</v>
      </c>
      <c r="U3488" t="str">
        <f>TEXT(fact_orders[[#This Row],[Date]],"mmm-yyyy")</f>
        <v>Mar-2023</v>
      </c>
      <c r="V3488" t="str">
        <f>"Q"&amp;ROUNDUP(MONTH(fact_orders[[#This Row],[Date]])/3,0)</f>
        <v>Q1</v>
      </c>
      <c r="W3488" t="str" cm="1">
        <f t="array" ref="W3488">_xlfn.IFS(
fact_orders[[#This Row],[dim_customers.Customer Age]]&lt;=25,"18-25",
fact_orders[[#This Row],[dim_customers.Customer Age]]&lt;=35,"26-35",
fact_orders[[#This Row],[dim_customers.Customer Age]]&lt;=45,"36-45",
fact_orders[[#This Row],[dim_customers.Customer Age]]&lt;=55,"46-55",
TRUE,"56+"
)</f>
        <v>18-25</v>
      </c>
      <c r="X3488" t="str" cm="1">
        <f t="array" ref="X3488">_xlfn.IFS(fact_orders[[#This Row],[Original Price]]&lt;250,"Under 250", fact_orders[[#This Row],[Original Price]]&lt;500, "250-499",fact_orders[[#This Row],[Original Price]]&lt;1000,"500-999",fact_orders[[#This Row],[Original Price]]&lt;2000,"1000-1999",TRUE,"2000+")</f>
        <v>1000-1999</v>
      </c>
      <c r="Y3488" t="str" cm="1">
        <f t="array" ref="Y3488">_xlfn.IFS(fact_orders[[#This Row],[Discount%]]&lt;0.2,"10-19%",fact_orders[[#This Row],[Discount%]]&lt;0.3,"20-29%",fact_orders[[#This Row],[Discount%]]&lt;0.4,"30-39%",fact_orders[[#This Row],[Discount%]]&lt;0.5,"40-49%",TRUE,"50%+")</f>
        <v>10-19%</v>
      </c>
    </row>
    <row r="3489" spans="1:25" hidden="1" x14ac:dyDescent="0.3">
      <c r="A3489" t="s">
        <v>6905</v>
      </c>
      <c r="B3489" t="s">
        <v>3378</v>
      </c>
      <c r="C3489" t="s">
        <v>3274</v>
      </c>
      <c r="D3489" s="2">
        <v>44362</v>
      </c>
      <c r="E3489">
        <v>1771</v>
      </c>
      <c r="F3489" s="4">
        <v>0.35</v>
      </c>
      <c r="G3489" t="s">
        <v>2779</v>
      </c>
      <c r="H3489" t="s">
        <v>911</v>
      </c>
      <c r="I3489" t="s">
        <v>3225</v>
      </c>
      <c r="J3489" t="s">
        <v>3269</v>
      </c>
      <c r="K3489" t="s">
        <v>3087</v>
      </c>
      <c r="L3489" t="s">
        <v>201</v>
      </c>
      <c r="M3489">
        <v>5</v>
      </c>
      <c r="N3489">
        <v>18</v>
      </c>
      <c r="O3489" t="s">
        <v>3373</v>
      </c>
      <c r="P3489" t="s">
        <v>3363</v>
      </c>
      <c r="Q3489" s="7">
        <f>fact_orders[[#This Row],[Original Price]]*(1-fact_orders[[#This Row],[Discount%]])</f>
        <v>1151.1500000000001</v>
      </c>
      <c r="R3489">
        <f>fact_orders[[#This Row],[Original Price]]*fact_orders[[#This Row],[Discount%]]</f>
        <v>619.84999999999991</v>
      </c>
      <c r="S3489">
        <f>YEAR(fact_orders[[#This Row],[Date]])</f>
        <v>2021</v>
      </c>
      <c r="T3489">
        <f>MONTH(fact_orders[[#This Row],[Date]])</f>
        <v>6</v>
      </c>
      <c r="U3489" t="str">
        <f>TEXT(fact_orders[[#This Row],[Date]],"mmm-yyyy")</f>
        <v>Jun-2021</v>
      </c>
      <c r="V3489" t="str">
        <f>"Q"&amp;ROUNDUP(MONTH(fact_orders[[#This Row],[Date]])/3,0)</f>
        <v>Q2</v>
      </c>
      <c r="W3489" t="str" cm="1">
        <f t="array" ref="W3489">_xlfn.IFS(
fact_orders[[#This Row],[dim_customers.Customer Age]]&lt;=25,"18-25",
fact_orders[[#This Row],[dim_customers.Customer Age]]&lt;=35,"26-35",
fact_orders[[#This Row],[dim_customers.Customer Age]]&lt;=45,"36-45",
fact_orders[[#This Row],[dim_customers.Customer Age]]&lt;=55,"46-55",
TRUE,"56+"
)</f>
        <v>18-25</v>
      </c>
      <c r="X3489" t="str" cm="1">
        <f t="array" ref="X3489">_xlfn.IFS(fact_orders[[#This Row],[Original Price]]&lt;250,"Under 250", fact_orders[[#This Row],[Original Price]]&lt;500, "250-499",fact_orders[[#This Row],[Original Price]]&lt;1000,"500-999",fact_orders[[#This Row],[Original Price]]&lt;2000,"1000-1999",TRUE,"2000+")</f>
        <v>1000-1999</v>
      </c>
      <c r="Y3489" t="str" cm="1">
        <f t="array" ref="Y3489">_xlfn.IFS(fact_orders[[#This Row],[Discount%]]&lt;0.2,"10-19%",fact_orders[[#This Row],[Discount%]]&lt;0.3,"20-29%",fact_orders[[#This Row],[Discount%]]&lt;0.4,"30-39%",fact_orders[[#This Row],[Discount%]]&lt;0.5,"40-49%",TRUE,"50%+")</f>
        <v>30-39%</v>
      </c>
    </row>
    <row r="3490" spans="1:25" hidden="1" x14ac:dyDescent="0.3">
      <c r="A3490" t="s">
        <v>6906</v>
      </c>
      <c r="B3490" t="s">
        <v>3379</v>
      </c>
      <c r="C3490" t="s">
        <v>3274</v>
      </c>
      <c r="D3490" s="2">
        <v>44997</v>
      </c>
      <c r="E3490">
        <v>697</v>
      </c>
      <c r="F3490" s="4">
        <v>0.35</v>
      </c>
      <c r="G3490" t="s">
        <v>2779</v>
      </c>
      <c r="H3490" t="s">
        <v>911</v>
      </c>
      <c r="I3490" t="s">
        <v>3225</v>
      </c>
      <c r="J3490" t="s">
        <v>3269</v>
      </c>
      <c r="K3490" t="s">
        <v>3087</v>
      </c>
      <c r="L3490" t="s">
        <v>201</v>
      </c>
      <c r="M3490">
        <v>5</v>
      </c>
      <c r="N3490">
        <v>23</v>
      </c>
      <c r="O3490" t="s">
        <v>3380</v>
      </c>
      <c r="P3490" t="s">
        <v>3381</v>
      </c>
      <c r="Q3490" s="7">
        <f>fact_orders[[#This Row],[Original Price]]*(1-fact_orders[[#This Row],[Discount%]])</f>
        <v>453.05</v>
      </c>
      <c r="R3490">
        <f>fact_orders[[#This Row],[Original Price]]*fact_orders[[#This Row],[Discount%]]</f>
        <v>243.95</v>
      </c>
      <c r="S3490">
        <f>YEAR(fact_orders[[#This Row],[Date]])</f>
        <v>2023</v>
      </c>
      <c r="T3490">
        <f>MONTH(fact_orders[[#This Row],[Date]])</f>
        <v>3</v>
      </c>
      <c r="U3490" t="str">
        <f>TEXT(fact_orders[[#This Row],[Date]],"mmm-yyyy")</f>
        <v>Mar-2023</v>
      </c>
      <c r="V3490" t="str">
        <f>"Q"&amp;ROUNDUP(MONTH(fact_orders[[#This Row],[Date]])/3,0)</f>
        <v>Q1</v>
      </c>
      <c r="W3490" t="str" cm="1">
        <f t="array" ref="W3490">_xlfn.IFS(
fact_orders[[#This Row],[dim_customers.Customer Age]]&lt;=25,"18-25",
fact_orders[[#This Row],[dim_customers.Customer Age]]&lt;=35,"26-35",
fact_orders[[#This Row],[dim_customers.Customer Age]]&lt;=45,"36-45",
fact_orders[[#This Row],[dim_customers.Customer Age]]&lt;=55,"46-55",
TRUE,"56+"
)</f>
        <v>18-25</v>
      </c>
      <c r="X3490" t="str" cm="1">
        <f t="array" ref="X3490">_xlfn.IFS(fact_orders[[#This Row],[Original Price]]&lt;250,"Under 250", fact_orders[[#This Row],[Original Price]]&lt;500, "250-499",fact_orders[[#This Row],[Original Price]]&lt;1000,"500-999",fact_orders[[#This Row],[Original Price]]&lt;2000,"1000-1999",TRUE,"2000+")</f>
        <v>500-999</v>
      </c>
      <c r="Y3490" t="str" cm="1">
        <f t="array" ref="Y3490">_xlfn.IFS(fact_orders[[#This Row],[Discount%]]&lt;0.2,"10-19%",fact_orders[[#This Row],[Discount%]]&lt;0.3,"20-29%",fact_orders[[#This Row],[Discount%]]&lt;0.4,"30-39%",fact_orders[[#This Row],[Discount%]]&lt;0.5,"40-49%",TRUE,"50%+")</f>
        <v>30-39%</v>
      </c>
    </row>
    <row r="3491" spans="1:25" hidden="1" x14ac:dyDescent="0.3">
      <c r="A3491" t="s">
        <v>6907</v>
      </c>
      <c r="B3491" t="s">
        <v>3382</v>
      </c>
      <c r="C3491" t="s">
        <v>3274</v>
      </c>
      <c r="D3491" s="2">
        <v>44515</v>
      </c>
      <c r="E3491">
        <v>1518</v>
      </c>
      <c r="F3491" s="4">
        <v>0.35</v>
      </c>
      <c r="G3491" t="s">
        <v>2779</v>
      </c>
      <c r="H3491" t="s">
        <v>911</v>
      </c>
      <c r="I3491" t="s">
        <v>3225</v>
      </c>
      <c r="J3491" t="s">
        <v>3269</v>
      </c>
      <c r="K3491" t="s">
        <v>3087</v>
      </c>
      <c r="L3491" t="s">
        <v>201</v>
      </c>
      <c r="M3491">
        <v>5</v>
      </c>
      <c r="N3491">
        <v>24</v>
      </c>
      <c r="O3491" t="s">
        <v>3380</v>
      </c>
      <c r="P3491" t="s">
        <v>3381</v>
      </c>
      <c r="Q3491" s="7">
        <f>fact_orders[[#This Row],[Original Price]]*(1-fact_orders[[#This Row],[Discount%]])</f>
        <v>986.7</v>
      </c>
      <c r="R3491">
        <f>fact_orders[[#This Row],[Original Price]]*fact_orders[[#This Row],[Discount%]]</f>
        <v>531.29999999999995</v>
      </c>
      <c r="S3491">
        <f>YEAR(fact_orders[[#This Row],[Date]])</f>
        <v>2021</v>
      </c>
      <c r="T3491">
        <f>MONTH(fact_orders[[#This Row],[Date]])</f>
        <v>11</v>
      </c>
      <c r="U3491" t="str">
        <f>TEXT(fact_orders[[#This Row],[Date]],"mmm-yyyy")</f>
        <v>Nov-2021</v>
      </c>
      <c r="V3491" t="str">
        <f>"Q"&amp;ROUNDUP(MONTH(fact_orders[[#This Row],[Date]])/3,0)</f>
        <v>Q4</v>
      </c>
      <c r="W3491" t="str" cm="1">
        <f t="array" ref="W3491">_xlfn.IFS(
fact_orders[[#This Row],[dim_customers.Customer Age]]&lt;=25,"18-25",
fact_orders[[#This Row],[dim_customers.Customer Age]]&lt;=35,"26-35",
fact_orders[[#This Row],[dim_customers.Customer Age]]&lt;=45,"36-45",
fact_orders[[#This Row],[dim_customers.Customer Age]]&lt;=55,"46-55",
TRUE,"56+"
)</f>
        <v>18-25</v>
      </c>
      <c r="X3491" t="str" cm="1">
        <f t="array" ref="X3491">_xlfn.IFS(fact_orders[[#This Row],[Original Price]]&lt;250,"Under 250", fact_orders[[#This Row],[Original Price]]&lt;500, "250-499",fact_orders[[#This Row],[Original Price]]&lt;1000,"500-999",fact_orders[[#This Row],[Original Price]]&lt;2000,"1000-1999",TRUE,"2000+")</f>
        <v>1000-1999</v>
      </c>
      <c r="Y3491" t="str" cm="1">
        <f t="array" ref="Y3491">_xlfn.IFS(fact_orders[[#This Row],[Discount%]]&lt;0.2,"10-19%",fact_orders[[#This Row],[Discount%]]&lt;0.3,"20-29%",fact_orders[[#This Row],[Discount%]]&lt;0.4,"30-39%",fact_orders[[#This Row],[Discount%]]&lt;0.5,"40-49%",TRUE,"50%+")</f>
        <v>30-39%</v>
      </c>
    </row>
    <row r="3492" spans="1:25" hidden="1" x14ac:dyDescent="0.3">
      <c r="A3492" t="s">
        <v>6908</v>
      </c>
      <c r="B3492" t="s">
        <v>3383</v>
      </c>
      <c r="C3492" t="s">
        <v>3275</v>
      </c>
      <c r="D3492" s="2">
        <v>44548</v>
      </c>
      <c r="E3492">
        <v>1258</v>
      </c>
      <c r="F3492" s="4">
        <v>0.35</v>
      </c>
      <c r="G3492" t="s">
        <v>2779</v>
      </c>
      <c r="H3492" t="s">
        <v>911</v>
      </c>
      <c r="I3492" t="s">
        <v>3225</v>
      </c>
      <c r="J3492" t="s">
        <v>3269</v>
      </c>
      <c r="K3492" t="s">
        <v>3087</v>
      </c>
      <c r="L3492" t="s">
        <v>432</v>
      </c>
      <c r="M3492">
        <v>4</v>
      </c>
      <c r="N3492">
        <v>25</v>
      </c>
      <c r="O3492" t="s">
        <v>3380</v>
      </c>
      <c r="P3492" t="s">
        <v>3381</v>
      </c>
      <c r="Q3492" s="7">
        <f>fact_orders[[#This Row],[Original Price]]*(1-fact_orders[[#This Row],[Discount%]])</f>
        <v>817.7</v>
      </c>
      <c r="R3492">
        <f>fact_orders[[#This Row],[Original Price]]*fact_orders[[#This Row],[Discount%]]</f>
        <v>440.29999999999995</v>
      </c>
      <c r="S3492">
        <f>YEAR(fact_orders[[#This Row],[Date]])</f>
        <v>2021</v>
      </c>
      <c r="T3492">
        <f>MONTH(fact_orders[[#This Row],[Date]])</f>
        <v>12</v>
      </c>
      <c r="U3492" t="str">
        <f>TEXT(fact_orders[[#This Row],[Date]],"mmm-yyyy")</f>
        <v>Dec-2021</v>
      </c>
      <c r="V3492" t="str">
        <f>"Q"&amp;ROUNDUP(MONTH(fact_orders[[#This Row],[Date]])/3,0)</f>
        <v>Q4</v>
      </c>
      <c r="W3492" t="str" cm="1">
        <f t="array" ref="W3492">_xlfn.IFS(
fact_orders[[#This Row],[dim_customers.Customer Age]]&lt;=25,"18-25",
fact_orders[[#This Row],[dim_customers.Customer Age]]&lt;=35,"26-35",
fact_orders[[#This Row],[dim_customers.Customer Age]]&lt;=45,"36-45",
fact_orders[[#This Row],[dim_customers.Customer Age]]&lt;=55,"46-55",
TRUE,"56+"
)</f>
        <v>18-25</v>
      </c>
      <c r="X3492" t="str" cm="1">
        <f t="array" ref="X3492">_xlfn.IFS(fact_orders[[#This Row],[Original Price]]&lt;250,"Under 250", fact_orders[[#This Row],[Original Price]]&lt;500, "250-499",fact_orders[[#This Row],[Original Price]]&lt;1000,"500-999",fact_orders[[#This Row],[Original Price]]&lt;2000,"1000-1999",TRUE,"2000+")</f>
        <v>1000-1999</v>
      </c>
      <c r="Y3492" t="str" cm="1">
        <f t="array" ref="Y3492">_xlfn.IFS(fact_orders[[#This Row],[Discount%]]&lt;0.2,"10-19%",fact_orders[[#This Row],[Discount%]]&lt;0.3,"20-29%",fact_orders[[#This Row],[Discount%]]&lt;0.4,"30-39%",fact_orders[[#This Row],[Discount%]]&lt;0.5,"40-49%",TRUE,"50%+")</f>
        <v>30-39%</v>
      </c>
    </row>
    <row r="3493" spans="1:25" hidden="1" x14ac:dyDescent="0.3">
      <c r="A3493" t="s">
        <v>6909</v>
      </c>
      <c r="B3493" t="s">
        <v>3384</v>
      </c>
      <c r="C3493" t="s">
        <v>3275</v>
      </c>
      <c r="D3493" s="2">
        <v>45007</v>
      </c>
      <c r="E3493">
        <v>1611</v>
      </c>
      <c r="F3493" s="4">
        <v>0.55000000000000004</v>
      </c>
      <c r="G3493" t="s">
        <v>2779</v>
      </c>
      <c r="H3493" t="s">
        <v>911</v>
      </c>
      <c r="I3493" t="s">
        <v>3225</v>
      </c>
      <c r="J3493" t="s">
        <v>3269</v>
      </c>
      <c r="K3493" t="s">
        <v>3087</v>
      </c>
      <c r="L3493" t="s">
        <v>432</v>
      </c>
      <c r="M3493">
        <v>4</v>
      </c>
      <c r="N3493">
        <v>26</v>
      </c>
      <c r="O3493" t="s">
        <v>3380</v>
      </c>
      <c r="P3493" t="s">
        <v>3381</v>
      </c>
      <c r="Q3493" s="7">
        <f>fact_orders[[#This Row],[Original Price]]*(1-fact_orders[[#This Row],[Discount%]])</f>
        <v>724.94999999999993</v>
      </c>
      <c r="R3493">
        <f>fact_orders[[#This Row],[Original Price]]*fact_orders[[#This Row],[Discount%]]</f>
        <v>886.05000000000007</v>
      </c>
      <c r="S3493">
        <f>YEAR(fact_orders[[#This Row],[Date]])</f>
        <v>2023</v>
      </c>
      <c r="T3493">
        <f>MONTH(fact_orders[[#This Row],[Date]])</f>
        <v>3</v>
      </c>
      <c r="U3493" t="str">
        <f>TEXT(fact_orders[[#This Row],[Date]],"mmm-yyyy")</f>
        <v>Mar-2023</v>
      </c>
      <c r="V3493" t="str">
        <f>"Q"&amp;ROUNDUP(MONTH(fact_orders[[#This Row],[Date]])/3,0)</f>
        <v>Q1</v>
      </c>
      <c r="W3493" t="str" cm="1">
        <f t="array" ref="W3493">_xlfn.IFS(
fact_orders[[#This Row],[dim_customers.Customer Age]]&lt;=25,"18-25",
fact_orders[[#This Row],[dim_customers.Customer Age]]&lt;=35,"26-35",
fact_orders[[#This Row],[dim_customers.Customer Age]]&lt;=45,"36-45",
fact_orders[[#This Row],[dim_customers.Customer Age]]&lt;=55,"46-55",
TRUE,"56+"
)</f>
        <v>26-35</v>
      </c>
      <c r="X3493" t="str" cm="1">
        <f t="array" ref="X3493">_xlfn.IFS(fact_orders[[#This Row],[Original Price]]&lt;250,"Under 250", fact_orders[[#This Row],[Original Price]]&lt;500, "250-499",fact_orders[[#This Row],[Original Price]]&lt;1000,"500-999",fact_orders[[#This Row],[Original Price]]&lt;2000,"1000-1999",TRUE,"2000+")</f>
        <v>1000-1999</v>
      </c>
      <c r="Y3493" t="str" cm="1">
        <f t="array" ref="Y3493">_xlfn.IFS(fact_orders[[#This Row],[Discount%]]&lt;0.2,"10-19%",fact_orders[[#This Row],[Discount%]]&lt;0.3,"20-29%",fact_orders[[#This Row],[Discount%]]&lt;0.4,"30-39%",fact_orders[[#This Row],[Discount%]]&lt;0.5,"40-49%",TRUE,"50%+")</f>
        <v>50%+</v>
      </c>
    </row>
    <row r="3494" spans="1:25" hidden="1" x14ac:dyDescent="0.3">
      <c r="A3494" t="s">
        <v>6910</v>
      </c>
      <c r="B3494" t="s">
        <v>3385</v>
      </c>
      <c r="C3494" t="s">
        <v>3275</v>
      </c>
      <c r="D3494" s="2">
        <v>44353</v>
      </c>
      <c r="E3494">
        <v>1222</v>
      </c>
      <c r="F3494" s="4">
        <v>0.55000000000000004</v>
      </c>
      <c r="G3494" t="s">
        <v>2779</v>
      </c>
      <c r="H3494" t="s">
        <v>911</v>
      </c>
      <c r="I3494" t="s">
        <v>3225</v>
      </c>
      <c r="J3494" t="s">
        <v>3269</v>
      </c>
      <c r="K3494" t="s">
        <v>3087</v>
      </c>
      <c r="L3494" t="s">
        <v>432</v>
      </c>
      <c r="M3494">
        <v>4</v>
      </c>
      <c r="N3494">
        <v>27</v>
      </c>
      <c r="O3494" t="s">
        <v>3386</v>
      </c>
      <c r="P3494" t="s">
        <v>3381</v>
      </c>
      <c r="Q3494" s="7">
        <f>fact_orders[[#This Row],[Original Price]]*(1-fact_orders[[#This Row],[Discount%]])</f>
        <v>549.9</v>
      </c>
      <c r="R3494">
        <f>fact_orders[[#This Row],[Original Price]]*fact_orders[[#This Row],[Discount%]]</f>
        <v>672.1</v>
      </c>
      <c r="S3494">
        <f>YEAR(fact_orders[[#This Row],[Date]])</f>
        <v>2021</v>
      </c>
      <c r="T3494">
        <f>MONTH(fact_orders[[#This Row],[Date]])</f>
        <v>6</v>
      </c>
      <c r="U3494" t="str">
        <f>TEXT(fact_orders[[#This Row],[Date]],"mmm-yyyy")</f>
        <v>Jun-2021</v>
      </c>
      <c r="V3494" t="str">
        <f>"Q"&amp;ROUNDUP(MONTH(fact_orders[[#This Row],[Date]])/3,0)</f>
        <v>Q2</v>
      </c>
      <c r="W3494" t="str" cm="1">
        <f t="array" ref="W3494">_xlfn.IFS(
fact_orders[[#This Row],[dim_customers.Customer Age]]&lt;=25,"18-25",
fact_orders[[#This Row],[dim_customers.Customer Age]]&lt;=35,"26-35",
fact_orders[[#This Row],[dim_customers.Customer Age]]&lt;=45,"36-45",
fact_orders[[#This Row],[dim_customers.Customer Age]]&lt;=55,"46-55",
TRUE,"56+"
)</f>
        <v>26-35</v>
      </c>
      <c r="X3494" t="str" cm="1">
        <f t="array" ref="X3494">_xlfn.IFS(fact_orders[[#This Row],[Original Price]]&lt;250,"Under 250", fact_orders[[#This Row],[Original Price]]&lt;500, "250-499",fact_orders[[#This Row],[Original Price]]&lt;1000,"500-999",fact_orders[[#This Row],[Original Price]]&lt;2000,"1000-1999",TRUE,"2000+")</f>
        <v>1000-1999</v>
      </c>
      <c r="Y3494" t="str" cm="1">
        <f t="array" ref="Y3494">_xlfn.IFS(fact_orders[[#This Row],[Discount%]]&lt;0.2,"10-19%",fact_orders[[#This Row],[Discount%]]&lt;0.3,"20-29%",fact_orders[[#This Row],[Discount%]]&lt;0.4,"30-39%",fact_orders[[#This Row],[Discount%]]&lt;0.5,"40-49%",TRUE,"50%+")</f>
        <v>50%+</v>
      </c>
    </row>
    <row r="3495" spans="1:25" hidden="1" x14ac:dyDescent="0.3">
      <c r="A3495" t="s">
        <v>6911</v>
      </c>
      <c r="B3495" t="s">
        <v>3387</v>
      </c>
      <c r="C3495" t="s">
        <v>3275</v>
      </c>
      <c r="D3495" s="2">
        <v>44579</v>
      </c>
      <c r="E3495">
        <v>1385</v>
      </c>
      <c r="F3495" s="4">
        <v>0.55000000000000004</v>
      </c>
      <c r="G3495" t="s">
        <v>2779</v>
      </c>
      <c r="H3495" t="s">
        <v>911</v>
      </c>
      <c r="I3495" t="s">
        <v>3225</v>
      </c>
      <c r="J3495" t="s">
        <v>3269</v>
      </c>
      <c r="K3495" t="s">
        <v>3087</v>
      </c>
      <c r="L3495" t="s">
        <v>432</v>
      </c>
      <c r="M3495">
        <v>4</v>
      </c>
      <c r="N3495">
        <v>24</v>
      </c>
      <c r="O3495" t="s">
        <v>3386</v>
      </c>
      <c r="P3495" t="s">
        <v>3381</v>
      </c>
      <c r="Q3495" s="7">
        <f>fact_orders[[#This Row],[Original Price]]*(1-fact_orders[[#This Row],[Discount%]])</f>
        <v>623.24999999999989</v>
      </c>
      <c r="R3495">
        <f>fact_orders[[#This Row],[Original Price]]*fact_orders[[#This Row],[Discount%]]</f>
        <v>761.75000000000011</v>
      </c>
      <c r="S3495">
        <f>YEAR(fact_orders[[#This Row],[Date]])</f>
        <v>2022</v>
      </c>
      <c r="T3495">
        <f>MONTH(fact_orders[[#This Row],[Date]])</f>
        <v>1</v>
      </c>
      <c r="U3495" t="str">
        <f>TEXT(fact_orders[[#This Row],[Date]],"mmm-yyyy")</f>
        <v>Jan-2022</v>
      </c>
      <c r="V3495" t="str">
        <f>"Q"&amp;ROUNDUP(MONTH(fact_orders[[#This Row],[Date]])/3,0)</f>
        <v>Q1</v>
      </c>
      <c r="W3495" t="str" cm="1">
        <f t="array" ref="W3495">_xlfn.IFS(
fact_orders[[#This Row],[dim_customers.Customer Age]]&lt;=25,"18-25",
fact_orders[[#This Row],[dim_customers.Customer Age]]&lt;=35,"26-35",
fact_orders[[#This Row],[dim_customers.Customer Age]]&lt;=45,"36-45",
fact_orders[[#This Row],[dim_customers.Customer Age]]&lt;=55,"46-55",
TRUE,"56+"
)</f>
        <v>18-25</v>
      </c>
      <c r="X3495" t="str" cm="1">
        <f t="array" ref="X3495">_xlfn.IFS(fact_orders[[#This Row],[Original Price]]&lt;250,"Under 250", fact_orders[[#This Row],[Original Price]]&lt;500, "250-499",fact_orders[[#This Row],[Original Price]]&lt;1000,"500-999",fact_orders[[#This Row],[Original Price]]&lt;2000,"1000-1999",TRUE,"2000+")</f>
        <v>1000-1999</v>
      </c>
      <c r="Y3495" t="str" cm="1">
        <f t="array" ref="Y3495">_xlfn.IFS(fact_orders[[#This Row],[Discount%]]&lt;0.2,"10-19%",fact_orders[[#This Row],[Discount%]]&lt;0.3,"20-29%",fact_orders[[#This Row],[Discount%]]&lt;0.4,"30-39%",fact_orders[[#This Row],[Discount%]]&lt;0.5,"40-49%",TRUE,"50%+")</f>
        <v>50%+</v>
      </c>
    </row>
    <row r="3496" spans="1:25" hidden="1" x14ac:dyDescent="0.3">
      <c r="A3496" t="s">
        <v>6912</v>
      </c>
      <c r="B3496" t="s">
        <v>3388</v>
      </c>
      <c r="C3496" t="s">
        <v>3275</v>
      </c>
      <c r="D3496" s="2">
        <v>44849</v>
      </c>
      <c r="E3496">
        <v>1989</v>
      </c>
      <c r="F3496" s="4">
        <v>0.55000000000000004</v>
      </c>
      <c r="G3496" t="s">
        <v>2779</v>
      </c>
      <c r="H3496" t="s">
        <v>911</v>
      </c>
      <c r="I3496" t="s">
        <v>3225</v>
      </c>
      <c r="J3496" t="s">
        <v>3269</v>
      </c>
      <c r="K3496" t="s">
        <v>3087</v>
      </c>
      <c r="L3496" t="s">
        <v>432</v>
      </c>
      <c r="M3496">
        <v>4</v>
      </c>
      <c r="N3496">
        <v>24</v>
      </c>
      <c r="O3496" t="s">
        <v>3386</v>
      </c>
      <c r="P3496" t="s">
        <v>3381</v>
      </c>
      <c r="Q3496" s="7">
        <f>fact_orders[[#This Row],[Original Price]]*(1-fact_orders[[#This Row],[Discount%]])</f>
        <v>895.05</v>
      </c>
      <c r="R3496">
        <f>fact_orders[[#This Row],[Original Price]]*fact_orders[[#This Row],[Discount%]]</f>
        <v>1093.95</v>
      </c>
      <c r="S3496">
        <f>YEAR(fact_orders[[#This Row],[Date]])</f>
        <v>2022</v>
      </c>
      <c r="T3496">
        <f>MONTH(fact_orders[[#This Row],[Date]])</f>
        <v>10</v>
      </c>
      <c r="U3496" t="str">
        <f>TEXT(fact_orders[[#This Row],[Date]],"mmm-yyyy")</f>
        <v>Oct-2022</v>
      </c>
      <c r="V3496" t="str">
        <f>"Q"&amp;ROUNDUP(MONTH(fact_orders[[#This Row],[Date]])/3,0)</f>
        <v>Q4</v>
      </c>
      <c r="W3496" t="str" cm="1">
        <f t="array" ref="W3496">_xlfn.IFS(
fact_orders[[#This Row],[dim_customers.Customer Age]]&lt;=25,"18-25",
fact_orders[[#This Row],[dim_customers.Customer Age]]&lt;=35,"26-35",
fact_orders[[#This Row],[dim_customers.Customer Age]]&lt;=45,"36-45",
fact_orders[[#This Row],[dim_customers.Customer Age]]&lt;=55,"46-55",
TRUE,"56+"
)</f>
        <v>18-25</v>
      </c>
      <c r="X3496" t="str" cm="1">
        <f t="array" ref="X3496">_xlfn.IFS(fact_orders[[#This Row],[Original Price]]&lt;250,"Under 250", fact_orders[[#This Row],[Original Price]]&lt;500, "250-499",fact_orders[[#This Row],[Original Price]]&lt;1000,"500-999",fact_orders[[#This Row],[Original Price]]&lt;2000,"1000-1999",TRUE,"2000+")</f>
        <v>1000-1999</v>
      </c>
      <c r="Y3496" t="str" cm="1">
        <f t="array" ref="Y3496">_xlfn.IFS(fact_orders[[#This Row],[Discount%]]&lt;0.2,"10-19%",fact_orders[[#This Row],[Discount%]]&lt;0.3,"20-29%",fact_orders[[#This Row],[Discount%]]&lt;0.4,"30-39%",fact_orders[[#This Row],[Discount%]]&lt;0.5,"40-49%",TRUE,"50%+")</f>
        <v>50%+</v>
      </c>
    </row>
    <row r="3497" spans="1:25" hidden="1" x14ac:dyDescent="0.3">
      <c r="A3497" t="s">
        <v>6913</v>
      </c>
      <c r="B3497" t="s">
        <v>3389</v>
      </c>
      <c r="C3497" t="s">
        <v>3275</v>
      </c>
      <c r="D3497" s="2">
        <v>44515</v>
      </c>
      <c r="E3497">
        <v>1661</v>
      </c>
      <c r="F3497" s="4">
        <v>0.5</v>
      </c>
      <c r="G3497" t="s">
        <v>2779</v>
      </c>
      <c r="H3497" t="s">
        <v>911</v>
      </c>
      <c r="I3497" t="s">
        <v>3225</v>
      </c>
      <c r="J3497" t="s">
        <v>3269</v>
      </c>
      <c r="K3497" t="s">
        <v>3087</v>
      </c>
      <c r="L3497" t="s">
        <v>432</v>
      </c>
      <c r="M3497">
        <v>4</v>
      </c>
      <c r="N3497">
        <v>24</v>
      </c>
      <c r="O3497" t="s">
        <v>3386</v>
      </c>
      <c r="P3497" t="s">
        <v>3381</v>
      </c>
      <c r="Q3497" s="7">
        <f>fact_orders[[#This Row],[Original Price]]*(1-fact_orders[[#This Row],[Discount%]])</f>
        <v>830.5</v>
      </c>
      <c r="R3497">
        <f>fact_orders[[#This Row],[Original Price]]*fact_orders[[#This Row],[Discount%]]</f>
        <v>830.5</v>
      </c>
      <c r="S3497">
        <f>YEAR(fact_orders[[#This Row],[Date]])</f>
        <v>2021</v>
      </c>
      <c r="T3497">
        <f>MONTH(fact_orders[[#This Row],[Date]])</f>
        <v>11</v>
      </c>
      <c r="U3497" t="str">
        <f>TEXT(fact_orders[[#This Row],[Date]],"mmm-yyyy")</f>
        <v>Nov-2021</v>
      </c>
      <c r="V3497" t="str">
        <f>"Q"&amp;ROUNDUP(MONTH(fact_orders[[#This Row],[Date]])/3,0)</f>
        <v>Q4</v>
      </c>
      <c r="W3497" t="str" cm="1">
        <f t="array" ref="W3497">_xlfn.IFS(
fact_orders[[#This Row],[dim_customers.Customer Age]]&lt;=25,"18-25",
fact_orders[[#This Row],[dim_customers.Customer Age]]&lt;=35,"26-35",
fact_orders[[#This Row],[dim_customers.Customer Age]]&lt;=45,"36-45",
fact_orders[[#This Row],[dim_customers.Customer Age]]&lt;=55,"46-55",
TRUE,"56+"
)</f>
        <v>18-25</v>
      </c>
      <c r="X3497" t="str" cm="1">
        <f t="array" ref="X3497">_xlfn.IFS(fact_orders[[#This Row],[Original Price]]&lt;250,"Under 250", fact_orders[[#This Row],[Original Price]]&lt;500, "250-499",fact_orders[[#This Row],[Original Price]]&lt;1000,"500-999",fact_orders[[#This Row],[Original Price]]&lt;2000,"1000-1999",TRUE,"2000+")</f>
        <v>1000-1999</v>
      </c>
      <c r="Y3497" t="str" cm="1">
        <f t="array" ref="Y3497">_xlfn.IFS(fact_orders[[#This Row],[Discount%]]&lt;0.2,"10-19%",fact_orders[[#This Row],[Discount%]]&lt;0.3,"20-29%",fact_orders[[#This Row],[Discount%]]&lt;0.4,"30-39%",fact_orders[[#This Row],[Discount%]]&lt;0.5,"40-49%",TRUE,"50%+")</f>
        <v>50%+</v>
      </c>
    </row>
    <row r="3498" spans="1:25" hidden="1" x14ac:dyDescent="0.3">
      <c r="A3498" t="s">
        <v>6914</v>
      </c>
      <c r="B3498" t="s">
        <v>3390</v>
      </c>
      <c r="C3498" t="s">
        <v>3275</v>
      </c>
      <c r="D3498" s="2">
        <v>44862</v>
      </c>
      <c r="E3498">
        <v>1567</v>
      </c>
      <c r="F3498" s="4">
        <v>0.5</v>
      </c>
      <c r="G3498" t="s">
        <v>2779</v>
      </c>
      <c r="H3498" t="s">
        <v>911</v>
      </c>
      <c r="I3498" t="s">
        <v>3225</v>
      </c>
      <c r="J3498" t="s">
        <v>3269</v>
      </c>
      <c r="K3498" t="s">
        <v>3087</v>
      </c>
      <c r="L3498" t="s">
        <v>432</v>
      </c>
      <c r="M3498">
        <v>4</v>
      </c>
      <c r="N3498">
        <v>24</v>
      </c>
      <c r="O3498" t="s">
        <v>3386</v>
      </c>
      <c r="P3498" t="s">
        <v>3381</v>
      </c>
      <c r="Q3498" s="7">
        <f>fact_orders[[#This Row],[Original Price]]*(1-fact_orders[[#This Row],[Discount%]])</f>
        <v>783.5</v>
      </c>
      <c r="R3498">
        <f>fact_orders[[#This Row],[Original Price]]*fact_orders[[#This Row],[Discount%]]</f>
        <v>783.5</v>
      </c>
      <c r="S3498">
        <f>YEAR(fact_orders[[#This Row],[Date]])</f>
        <v>2022</v>
      </c>
      <c r="T3498">
        <f>MONTH(fact_orders[[#This Row],[Date]])</f>
        <v>10</v>
      </c>
      <c r="U3498" t="str">
        <f>TEXT(fact_orders[[#This Row],[Date]],"mmm-yyyy")</f>
        <v>Oct-2022</v>
      </c>
      <c r="V3498" t="str">
        <f>"Q"&amp;ROUNDUP(MONTH(fact_orders[[#This Row],[Date]])/3,0)</f>
        <v>Q4</v>
      </c>
      <c r="W3498" t="str" cm="1">
        <f t="array" ref="W3498">_xlfn.IFS(
fact_orders[[#This Row],[dim_customers.Customer Age]]&lt;=25,"18-25",
fact_orders[[#This Row],[dim_customers.Customer Age]]&lt;=35,"26-35",
fact_orders[[#This Row],[dim_customers.Customer Age]]&lt;=45,"36-45",
fact_orders[[#This Row],[dim_customers.Customer Age]]&lt;=55,"46-55",
TRUE,"56+"
)</f>
        <v>18-25</v>
      </c>
      <c r="X3498" t="str" cm="1">
        <f t="array" ref="X3498">_xlfn.IFS(fact_orders[[#This Row],[Original Price]]&lt;250,"Under 250", fact_orders[[#This Row],[Original Price]]&lt;500, "250-499",fact_orders[[#This Row],[Original Price]]&lt;1000,"500-999",fact_orders[[#This Row],[Original Price]]&lt;2000,"1000-1999",TRUE,"2000+")</f>
        <v>1000-1999</v>
      </c>
      <c r="Y3498" t="str" cm="1">
        <f t="array" ref="Y3498">_xlfn.IFS(fact_orders[[#This Row],[Discount%]]&lt;0.2,"10-19%",fact_orders[[#This Row],[Discount%]]&lt;0.3,"20-29%",fact_orders[[#This Row],[Discount%]]&lt;0.4,"30-39%",fact_orders[[#This Row],[Discount%]]&lt;0.5,"40-49%",TRUE,"50%+")</f>
        <v>50%+</v>
      </c>
    </row>
    <row r="3499" spans="1:25" hidden="1" x14ac:dyDescent="0.3">
      <c r="A3499" t="s">
        <v>6915</v>
      </c>
      <c r="B3499" t="s">
        <v>3391</v>
      </c>
      <c r="C3499" t="s">
        <v>3275</v>
      </c>
      <c r="D3499" s="2">
        <v>44892</v>
      </c>
      <c r="E3499">
        <v>1669</v>
      </c>
      <c r="F3499" s="4">
        <v>0.5</v>
      </c>
      <c r="G3499" t="s">
        <v>2779</v>
      </c>
      <c r="H3499" t="s">
        <v>911</v>
      </c>
      <c r="I3499" t="s">
        <v>3225</v>
      </c>
      <c r="J3499" t="s">
        <v>3269</v>
      </c>
      <c r="K3499" t="s">
        <v>3087</v>
      </c>
      <c r="L3499" t="s">
        <v>432</v>
      </c>
      <c r="M3499">
        <v>4</v>
      </c>
      <c r="N3499">
        <v>24</v>
      </c>
      <c r="O3499" t="s">
        <v>3392</v>
      </c>
      <c r="P3499" t="s">
        <v>3381</v>
      </c>
      <c r="Q3499" s="7">
        <f>fact_orders[[#This Row],[Original Price]]*(1-fact_orders[[#This Row],[Discount%]])</f>
        <v>834.5</v>
      </c>
      <c r="R3499">
        <f>fact_orders[[#This Row],[Original Price]]*fact_orders[[#This Row],[Discount%]]</f>
        <v>834.5</v>
      </c>
      <c r="S3499">
        <f>YEAR(fact_orders[[#This Row],[Date]])</f>
        <v>2022</v>
      </c>
      <c r="T3499">
        <f>MONTH(fact_orders[[#This Row],[Date]])</f>
        <v>11</v>
      </c>
      <c r="U3499" t="str">
        <f>TEXT(fact_orders[[#This Row],[Date]],"mmm-yyyy")</f>
        <v>Nov-2022</v>
      </c>
      <c r="V3499" t="str">
        <f>"Q"&amp;ROUNDUP(MONTH(fact_orders[[#This Row],[Date]])/3,0)</f>
        <v>Q4</v>
      </c>
      <c r="W3499" t="str" cm="1">
        <f t="array" ref="W3499">_xlfn.IFS(
fact_orders[[#This Row],[dim_customers.Customer Age]]&lt;=25,"18-25",
fact_orders[[#This Row],[dim_customers.Customer Age]]&lt;=35,"26-35",
fact_orders[[#This Row],[dim_customers.Customer Age]]&lt;=45,"36-45",
fact_orders[[#This Row],[dim_customers.Customer Age]]&lt;=55,"46-55",
TRUE,"56+"
)</f>
        <v>18-25</v>
      </c>
      <c r="X3499" t="str" cm="1">
        <f t="array" ref="X3499">_xlfn.IFS(fact_orders[[#This Row],[Original Price]]&lt;250,"Under 250", fact_orders[[#This Row],[Original Price]]&lt;500, "250-499",fact_orders[[#This Row],[Original Price]]&lt;1000,"500-999",fact_orders[[#This Row],[Original Price]]&lt;2000,"1000-1999",TRUE,"2000+")</f>
        <v>1000-1999</v>
      </c>
      <c r="Y3499" t="str" cm="1">
        <f t="array" ref="Y3499">_xlfn.IFS(fact_orders[[#This Row],[Discount%]]&lt;0.2,"10-19%",fact_orders[[#This Row],[Discount%]]&lt;0.3,"20-29%",fact_orders[[#This Row],[Discount%]]&lt;0.4,"30-39%",fact_orders[[#This Row],[Discount%]]&lt;0.5,"40-49%",TRUE,"50%+")</f>
        <v>50%+</v>
      </c>
    </row>
    <row r="3500" spans="1:25" hidden="1" x14ac:dyDescent="0.3">
      <c r="A3500" t="s">
        <v>6916</v>
      </c>
      <c r="B3500" t="s">
        <v>3393</v>
      </c>
      <c r="C3500" t="s">
        <v>3275</v>
      </c>
      <c r="D3500" s="2">
        <v>44410</v>
      </c>
      <c r="E3500">
        <v>1430</v>
      </c>
      <c r="F3500" s="4">
        <v>0.5</v>
      </c>
      <c r="G3500" t="s">
        <v>2779</v>
      </c>
      <c r="H3500" t="s">
        <v>911</v>
      </c>
      <c r="I3500" t="s">
        <v>3225</v>
      </c>
      <c r="J3500" t="s">
        <v>3269</v>
      </c>
      <c r="K3500" t="s">
        <v>3087</v>
      </c>
      <c r="L3500" t="s">
        <v>432</v>
      </c>
      <c r="M3500">
        <v>4</v>
      </c>
      <c r="N3500">
        <v>24</v>
      </c>
      <c r="O3500" t="s">
        <v>3392</v>
      </c>
      <c r="P3500" t="s">
        <v>3381</v>
      </c>
      <c r="Q3500" s="7">
        <f>fact_orders[[#This Row],[Original Price]]*(1-fact_orders[[#This Row],[Discount%]])</f>
        <v>715</v>
      </c>
      <c r="R3500">
        <f>fact_orders[[#This Row],[Original Price]]*fact_orders[[#This Row],[Discount%]]</f>
        <v>715</v>
      </c>
      <c r="S3500">
        <f>YEAR(fact_orders[[#This Row],[Date]])</f>
        <v>2021</v>
      </c>
      <c r="T3500">
        <f>MONTH(fact_orders[[#This Row],[Date]])</f>
        <v>8</v>
      </c>
      <c r="U3500" t="str">
        <f>TEXT(fact_orders[[#This Row],[Date]],"mmm-yyyy")</f>
        <v>Aug-2021</v>
      </c>
      <c r="V3500" t="str">
        <f>"Q"&amp;ROUNDUP(MONTH(fact_orders[[#This Row],[Date]])/3,0)</f>
        <v>Q3</v>
      </c>
      <c r="W3500" t="str" cm="1">
        <f t="array" ref="W3500">_xlfn.IFS(
fact_orders[[#This Row],[dim_customers.Customer Age]]&lt;=25,"18-25",
fact_orders[[#This Row],[dim_customers.Customer Age]]&lt;=35,"26-35",
fact_orders[[#This Row],[dim_customers.Customer Age]]&lt;=45,"36-45",
fact_orders[[#This Row],[dim_customers.Customer Age]]&lt;=55,"46-55",
TRUE,"56+"
)</f>
        <v>18-25</v>
      </c>
      <c r="X3500" t="str" cm="1">
        <f t="array" ref="X3500">_xlfn.IFS(fact_orders[[#This Row],[Original Price]]&lt;250,"Under 250", fact_orders[[#This Row],[Original Price]]&lt;500, "250-499",fact_orders[[#This Row],[Original Price]]&lt;1000,"500-999",fact_orders[[#This Row],[Original Price]]&lt;2000,"1000-1999",TRUE,"2000+")</f>
        <v>1000-1999</v>
      </c>
      <c r="Y3500" t="str" cm="1">
        <f t="array" ref="Y3500">_xlfn.IFS(fact_orders[[#This Row],[Discount%]]&lt;0.2,"10-19%",fact_orders[[#This Row],[Discount%]]&lt;0.3,"20-29%",fact_orders[[#This Row],[Discount%]]&lt;0.4,"30-39%",fact_orders[[#This Row],[Discount%]]&lt;0.5,"40-49%",TRUE,"50%+")</f>
        <v>50%+</v>
      </c>
    </row>
    <row r="3501" spans="1:25" hidden="1" x14ac:dyDescent="0.3">
      <c r="A3501" t="s">
        <v>6917</v>
      </c>
      <c r="B3501" t="s">
        <v>3394</v>
      </c>
      <c r="C3501" t="s">
        <v>3275</v>
      </c>
      <c r="D3501" s="2">
        <v>44884</v>
      </c>
      <c r="E3501">
        <v>1817</v>
      </c>
      <c r="F3501" s="4">
        <v>0.5</v>
      </c>
      <c r="G3501" t="s">
        <v>2779</v>
      </c>
      <c r="H3501" t="s">
        <v>911</v>
      </c>
      <c r="I3501" t="s">
        <v>3225</v>
      </c>
      <c r="J3501" t="s">
        <v>3269</v>
      </c>
      <c r="K3501" t="s">
        <v>3087</v>
      </c>
      <c r="L3501" t="s">
        <v>432</v>
      </c>
      <c r="M3501">
        <v>4</v>
      </c>
      <c r="N3501">
        <v>24</v>
      </c>
      <c r="O3501" t="s">
        <v>3392</v>
      </c>
      <c r="P3501" t="s">
        <v>3381</v>
      </c>
      <c r="Q3501" s="7">
        <f>fact_orders[[#This Row],[Original Price]]*(1-fact_orders[[#This Row],[Discount%]])</f>
        <v>908.5</v>
      </c>
      <c r="R3501">
        <f>fact_orders[[#This Row],[Original Price]]*fact_orders[[#This Row],[Discount%]]</f>
        <v>908.5</v>
      </c>
      <c r="S3501">
        <f>YEAR(fact_orders[[#This Row],[Date]])</f>
        <v>2022</v>
      </c>
      <c r="T3501">
        <f>MONTH(fact_orders[[#This Row],[Date]])</f>
        <v>11</v>
      </c>
      <c r="U3501" t="str">
        <f>TEXT(fact_orders[[#This Row],[Date]],"mmm-yyyy")</f>
        <v>Nov-2022</v>
      </c>
      <c r="V3501" t="str">
        <f>"Q"&amp;ROUNDUP(MONTH(fact_orders[[#This Row],[Date]])/3,0)</f>
        <v>Q4</v>
      </c>
      <c r="W3501" t="str" cm="1">
        <f t="array" ref="W3501">_xlfn.IFS(
fact_orders[[#This Row],[dim_customers.Customer Age]]&lt;=25,"18-25",
fact_orders[[#This Row],[dim_customers.Customer Age]]&lt;=35,"26-35",
fact_orders[[#This Row],[dim_customers.Customer Age]]&lt;=45,"36-45",
fact_orders[[#This Row],[dim_customers.Customer Age]]&lt;=55,"46-55",
TRUE,"56+"
)</f>
        <v>18-25</v>
      </c>
      <c r="X3501" t="str" cm="1">
        <f t="array" ref="X3501">_xlfn.IFS(fact_orders[[#This Row],[Original Price]]&lt;250,"Under 250", fact_orders[[#This Row],[Original Price]]&lt;500, "250-499",fact_orders[[#This Row],[Original Price]]&lt;1000,"500-999",fact_orders[[#This Row],[Original Price]]&lt;2000,"1000-1999",TRUE,"2000+")</f>
        <v>1000-1999</v>
      </c>
      <c r="Y3501" t="str" cm="1">
        <f t="array" ref="Y3501">_xlfn.IFS(fact_orders[[#This Row],[Discount%]]&lt;0.2,"10-19%",fact_orders[[#This Row],[Discount%]]&lt;0.3,"20-29%",fact_orders[[#This Row],[Discount%]]&lt;0.4,"30-39%",fact_orders[[#This Row],[Discount%]]&lt;0.5,"40-49%",TRUE,"50%+")</f>
        <v>50%+</v>
      </c>
    </row>
  </sheetData>
  <conditionalFormatting sqref="R2:R3501">
    <cfRule type="top10" dxfId="0" priority="1" rank="10"/>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C1EA9-C76E-4CF6-8DB8-57D3DCFCC48D}">
  <dimension ref="A2:AJ81"/>
  <sheetViews>
    <sheetView zoomScale="50" zoomScaleNormal="50" workbookViewId="0">
      <selection activeCell="J10" sqref="J10"/>
    </sheetView>
  </sheetViews>
  <sheetFormatPr defaultRowHeight="14.4" x14ac:dyDescent="0.3"/>
  <cols>
    <col min="1" max="1" width="11.6640625" bestFit="1" customWidth="1"/>
    <col min="2" max="2" width="20.109375" bestFit="1" customWidth="1"/>
    <col min="3" max="3" width="12.77734375" bestFit="1" customWidth="1"/>
    <col min="4" max="4" width="13.6640625" bestFit="1" customWidth="1"/>
    <col min="5" max="5" width="18.33203125" bestFit="1" customWidth="1"/>
    <col min="6" max="6" width="23.88671875" bestFit="1" customWidth="1"/>
    <col min="7" max="7" width="17.6640625" bestFit="1" customWidth="1"/>
    <col min="8" max="8" width="23.44140625" bestFit="1" customWidth="1"/>
    <col min="9" max="9" width="9.88671875" bestFit="1" customWidth="1"/>
    <col min="10" max="10" width="20.33203125" bestFit="1" customWidth="1"/>
    <col min="11" max="11" width="20.109375" bestFit="1" customWidth="1"/>
    <col min="12" max="12" width="21.44140625" bestFit="1" customWidth="1"/>
    <col min="13" max="13" width="15" bestFit="1" customWidth="1"/>
    <col min="14" max="15" width="20.109375" bestFit="1" customWidth="1"/>
    <col min="16" max="16" width="23.88671875" bestFit="1" customWidth="1"/>
    <col min="18" max="18" width="13.6640625" bestFit="1" customWidth="1"/>
    <col min="19" max="19" width="22.33203125" bestFit="1" customWidth="1"/>
    <col min="20" max="20" width="8.109375" bestFit="1" customWidth="1"/>
    <col min="21" max="21" width="20.109375" bestFit="1" customWidth="1"/>
    <col min="22" max="22" width="21.44140625" bestFit="1" customWidth="1"/>
    <col min="23" max="24" width="8.109375" bestFit="1" customWidth="1"/>
    <col min="25" max="25" width="9" bestFit="1" customWidth="1"/>
    <col min="26" max="26" width="13.21875" bestFit="1" customWidth="1"/>
    <col min="27" max="28" width="20.109375" bestFit="1" customWidth="1"/>
    <col min="29" max="29" width="21.44140625" bestFit="1" customWidth="1"/>
    <col min="30" max="30" width="9.88671875" bestFit="1" customWidth="1"/>
    <col min="31" max="31" width="23.88671875" bestFit="1" customWidth="1"/>
    <col min="32" max="32" width="9" bestFit="1" customWidth="1"/>
    <col min="33" max="33" width="10.109375" bestFit="1" customWidth="1"/>
    <col min="34" max="34" width="9.88671875" bestFit="1" customWidth="1"/>
    <col min="35" max="35" width="15.6640625" bestFit="1" customWidth="1"/>
    <col min="36" max="36" width="13.21875" bestFit="1" customWidth="1"/>
    <col min="37" max="37" width="9.88671875" bestFit="1" customWidth="1"/>
    <col min="38" max="38" width="15.6640625" bestFit="1" customWidth="1"/>
    <col min="39" max="40" width="13.21875" bestFit="1" customWidth="1"/>
  </cols>
  <sheetData>
    <row r="2" spans="1:36" x14ac:dyDescent="0.3">
      <c r="M2" s="21" t="s">
        <v>6979</v>
      </c>
      <c r="N2" s="21"/>
      <c r="O2" s="21"/>
      <c r="P2" s="21"/>
      <c r="R2" s="21" t="s">
        <v>6984</v>
      </c>
      <c r="S2" s="21"/>
      <c r="U2" s="21" t="s">
        <v>7001</v>
      </c>
      <c r="V2" s="21"/>
      <c r="AA2" s="21" t="s">
        <v>7025</v>
      </c>
      <c r="AB2" s="21"/>
      <c r="AC2" s="21"/>
      <c r="AD2" s="21"/>
      <c r="AE2" s="21"/>
    </row>
    <row r="3" spans="1:36" x14ac:dyDescent="0.3">
      <c r="A3" t="s">
        <v>6940</v>
      </c>
      <c r="C3" t="s">
        <v>6941</v>
      </c>
      <c r="E3" t="s">
        <v>6942</v>
      </c>
      <c r="G3" t="s">
        <v>6943</v>
      </c>
      <c r="I3" t="s">
        <v>6944</v>
      </c>
      <c r="K3" t="s">
        <v>6945</v>
      </c>
      <c r="M3" s="10" t="s">
        <v>6981</v>
      </c>
      <c r="N3" t="s">
        <v>6973</v>
      </c>
      <c r="O3" t="s">
        <v>6939</v>
      </c>
      <c r="P3" t="s">
        <v>6978</v>
      </c>
      <c r="R3" s="10" t="s">
        <v>3</v>
      </c>
      <c r="S3" t="s">
        <v>6973</v>
      </c>
      <c r="U3" s="10" t="s">
        <v>1</v>
      </c>
      <c r="V3" t="s">
        <v>6973</v>
      </c>
      <c r="AA3" s="10" t="s">
        <v>6973</v>
      </c>
      <c r="AB3" s="10" t="s">
        <v>6998</v>
      </c>
    </row>
    <row r="4" spans="1:36" x14ac:dyDescent="0.3">
      <c r="A4" s="12">
        <v>3500</v>
      </c>
      <c r="C4" s="17">
        <v>1888846.7400000028</v>
      </c>
      <c r="E4" s="20">
        <v>539.67049714285793</v>
      </c>
      <c r="G4" s="18">
        <v>1061411.2600000014</v>
      </c>
      <c r="I4" s="3">
        <v>0.35514571428571279</v>
      </c>
      <c r="K4">
        <v>100</v>
      </c>
      <c r="M4" s="11" t="s">
        <v>524</v>
      </c>
      <c r="N4" s="12">
        <v>231736.2200000002</v>
      </c>
      <c r="O4">
        <v>436</v>
      </c>
      <c r="P4" s="13">
        <v>0.33158256880733944</v>
      </c>
      <c r="R4" s="11" t="s">
        <v>525</v>
      </c>
      <c r="S4" s="12">
        <v>173430.59000000003</v>
      </c>
      <c r="U4" s="11" t="s">
        <v>2115</v>
      </c>
      <c r="V4" s="12">
        <v>312016.36000000016</v>
      </c>
      <c r="AA4" s="10" t="s">
        <v>1</v>
      </c>
      <c r="AB4" t="s">
        <v>7019</v>
      </c>
      <c r="AC4" t="s">
        <v>7023</v>
      </c>
      <c r="AD4" t="s">
        <v>7024</v>
      </c>
      <c r="AE4" t="s">
        <v>6938</v>
      </c>
    </row>
    <row r="5" spans="1:36" x14ac:dyDescent="0.3">
      <c r="G5" s="21" t="s">
        <v>6977</v>
      </c>
      <c r="H5" s="21"/>
      <c r="M5" s="11" t="s">
        <v>2780</v>
      </c>
      <c r="N5" s="12">
        <v>54148.55999999999</v>
      </c>
      <c r="O5">
        <v>121</v>
      </c>
      <c r="P5" s="13">
        <v>0.33876033057851201</v>
      </c>
      <c r="R5" s="11" t="s">
        <v>719</v>
      </c>
      <c r="S5" s="12">
        <v>159320.99000000008</v>
      </c>
      <c r="U5" s="11" t="s">
        <v>2779</v>
      </c>
      <c r="V5" s="12">
        <v>443439.49000000017</v>
      </c>
      <c r="AA5" s="11" t="s">
        <v>7020</v>
      </c>
      <c r="AB5" s="12">
        <v>79930.459999999977</v>
      </c>
      <c r="AC5" s="12">
        <v>65574.729999999981</v>
      </c>
      <c r="AD5" s="12">
        <v>79823.560000000027</v>
      </c>
      <c r="AE5" s="12">
        <v>225328.75000000009</v>
      </c>
    </row>
    <row r="6" spans="1:36" x14ac:dyDescent="0.3">
      <c r="A6" s="21" t="s">
        <v>6974</v>
      </c>
      <c r="B6" s="21"/>
      <c r="D6" s="21" t="s">
        <v>6975</v>
      </c>
      <c r="E6" s="21"/>
      <c r="G6" s="10" t="s">
        <v>6933</v>
      </c>
      <c r="H6" t="s">
        <v>6976</v>
      </c>
      <c r="J6" s="21" t="s">
        <v>6982</v>
      </c>
      <c r="K6" s="21"/>
      <c r="M6" s="11" t="s">
        <v>911</v>
      </c>
      <c r="N6" s="12">
        <v>389073.99000000011</v>
      </c>
      <c r="O6">
        <v>643</v>
      </c>
      <c r="P6" s="13">
        <v>0.35973561430793127</v>
      </c>
      <c r="R6" s="11" t="s">
        <v>10</v>
      </c>
      <c r="S6" s="12">
        <v>115073.19999999997</v>
      </c>
      <c r="U6" s="11" t="s">
        <v>85</v>
      </c>
      <c r="V6" s="12">
        <v>586456.2299999994</v>
      </c>
      <c r="AA6" s="11" t="s">
        <v>7021</v>
      </c>
      <c r="AB6" s="12">
        <v>70271.64999999998</v>
      </c>
      <c r="AC6" s="12">
        <v>61687.760000000009</v>
      </c>
      <c r="AD6" s="12">
        <v>55768.400000000023</v>
      </c>
      <c r="AE6" s="12">
        <v>187727.80999999988</v>
      </c>
    </row>
    <row r="7" spans="1:36" x14ac:dyDescent="0.3">
      <c r="A7" s="10" t="s">
        <v>6933</v>
      </c>
      <c r="B7" t="s">
        <v>6973</v>
      </c>
      <c r="D7" s="10" t="s">
        <v>6933</v>
      </c>
      <c r="E7" t="s">
        <v>6939</v>
      </c>
      <c r="G7" s="11" t="s">
        <v>6946</v>
      </c>
      <c r="H7" s="1">
        <v>607.98681034482763</v>
      </c>
      <c r="J7" s="10" t="s">
        <v>4</v>
      </c>
      <c r="K7" t="s">
        <v>6973</v>
      </c>
      <c r="M7" s="11" t="s">
        <v>2895</v>
      </c>
      <c r="N7" s="12">
        <v>157142.13000000006</v>
      </c>
      <c r="O7">
        <v>193</v>
      </c>
      <c r="P7" s="13">
        <v>0.37155440414507745</v>
      </c>
      <c r="R7" s="11" t="s">
        <v>3225</v>
      </c>
      <c r="S7" s="12">
        <v>103627.35999999997</v>
      </c>
      <c r="U7" s="11" t="s">
        <v>8</v>
      </c>
      <c r="V7" s="12">
        <v>546934.65999999945</v>
      </c>
      <c r="AA7" s="11" t="s">
        <v>7022</v>
      </c>
      <c r="AB7" s="12">
        <v>83076.189999999944</v>
      </c>
      <c r="AC7" s="12">
        <v>61332.799999999988</v>
      </c>
      <c r="AD7" s="12">
        <v>68690.12999999999</v>
      </c>
      <c r="AE7" s="12">
        <v>213099.12000000005</v>
      </c>
    </row>
    <row r="8" spans="1:36" x14ac:dyDescent="0.3">
      <c r="A8" s="11" t="s">
        <v>6946</v>
      </c>
      <c r="B8">
        <v>70526.47</v>
      </c>
      <c r="D8" s="11" t="s">
        <v>6946</v>
      </c>
      <c r="E8">
        <v>116</v>
      </c>
      <c r="G8" s="11" t="s">
        <v>6947</v>
      </c>
      <c r="H8" s="1">
        <v>522.66401315789449</v>
      </c>
      <c r="J8" s="11" t="s">
        <v>20</v>
      </c>
      <c r="K8" s="12">
        <v>249293.76</v>
      </c>
      <c r="M8" s="11" t="s">
        <v>2630</v>
      </c>
      <c r="N8" s="12">
        <v>71399.570000000007</v>
      </c>
      <c r="O8">
        <v>145</v>
      </c>
      <c r="P8" s="13">
        <v>0.34179310344827551</v>
      </c>
      <c r="R8" s="11" t="s">
        <v>395</v>
      </c>
      <c r="S8" s="12">
        <v>96675.890000000029</v>
      </c>
      <c r="U8" s="11" t="s">
        <v>6938</v>
      </c>
      <c r="V8" s="12">
        <v>1888846.7400000028</v>
      </c>
      <c r="AA8" s="11" t="s">
        <v>6938</v>
      </c>
      <c r="AB8" s="12">
        <v>233278.30000000022</v>
      </c>
      <c r="AC8" s="12">
        <v>188595.28999999992</v>
      </c>
      <c r="AD8" s="12">
        <v>204282.08999999979</v>
      </c>
      <c r="AE8" s="12">
        <v>626155.67999999889</v>
      </c>
    </row>
    <row r="9" spans="1:36" x14ac:dyDescent="0.3">
      <c r="A9" s="11" t="s">
        <v>6947</v>
      </c>
      <c r="B9">
        <v>79444.929999999964</v>
      </c>
      <c r="D9" s="11" t="s">
        <v>6947</v>
      </c>
      <c r="E9">
        <v>152</v>
      </c>
      <c r="G9" s="11" t="s">
        <v>6948</v>
      </c>
      <c r="H9" s="1">
        <v>550.1585294117649</v>
      </c>
      <c r="J9" s="11" t="s">
        <v>364</v>
      </c>
      <c r="K9" s="12">
        <v>160448.69999999995</v>
      </c>
      <c r="M9" s="11" t="s">
        <v>1140</v>
      </c>
      <c r="N9" s="12">
        <v>163235.34999999986</v>
      </c>
      <c r="O9">
        <v>349</v>
      </c>
      <c r="P9" s="13">
        <v>0.35025787965616018</v>
      </c>
      <c r="R9" s="11" t="s">
        <v>92</v>
      </c>
      <c r="S9" s="12">
        <v>73874.090000000026</v>
      </c>
    </row>
    <row r="10" spans="1:36" x14ac:dyDescent="0.3">
      <c r="A10" s="11" t="s">
        <v>6948</v>
      </c>
      <c r="B10">
        <v>74821.560000000027</v>
      </c>
      <c r="D10" s="11" t="s">
        <v>6948</v>
      </c>
      <c r="E10">
        <v>136</v>
      </c>
      <c r="G10" s="11" t="s">
        <v>6949</v>
      </c>
      <c r="H10" s="1">
        <v>454.43391304347836</v>
      </c>
      <c r="J10" s="11" t="s">
        <v>11</v>
      </c>
      <c r="K10" s="12">
        <v>120210.12000000004</v>
      </c>
      <c r="M10" s="11" t="s">
        <v>3078</v>
      </c>
      <c r="N10" s="12">
        <v>81967.229999999967</v>
      </c>
      <c r="O10">
        <v>94</v>
      </c>
      <c r="P10" s="13">
        <v>0.37223404255319154</v>
      </c>
      <c r="R10" s="11" t="s">
        <v>1929</v>
      </c>
      <c r="S10" s="12">
        <v>67608.209999999992</v>
      </c>
      <c r="U10" s="19" t="s">
        <v>6988</v>
      </c>
      <c r="V10" s="19"/>
    </row>
    <row r="11" spans="1:36" x14ac:dyDescent="0.3">
      <c r="A11" s="11" t="s">
        <v>6949</v>
      </c>
      <c r="B11">
        <v>62711.880000000012</v>
      </c>
      <c r="D11" s="11" t="s">
        <v>6949</v>
      </c>
      <c r="E11">
        <v>138</v>
      </c>
      <c r="G11" s="11" t="s">
        <v>6950</v>
      </c>
      <c r="H11" s="1">
        <v>527.68596638655447</v>
      </c>
      <c r="J11" s="11" t="s">
        <v>1234</v>
      </c>
      <c r="K11" s="12">
        <v>77740.069999999978</v>
      </c>
      <c r="M11" s="11" t="s">
        <v>2116</v>
      </c>
      <c r="N11" s="12">
        <v>169989.92999999993</v>
      </c>
      <c r="O11">
        <v>369</v>
      </c>
      <c r="P11" s="13">
        <v>0.35092140921409165</v>
      </c>
      <c r="R11" s="11" t="s">
        <v>1864</v>
      </c>
      <c r="S11" s="12">
        <v>64708.969999999994</v>
      </c>
      <c r="U11" s="10" t="s">
        <v>6973</v>
      </c>
      <c r="V11" s="10" t="s">
        <v>6998</v>
      </c>
    </row>
    <row r="12" spans="1:36" x14ac:dyDescent="0.3">
      <c r="A12" s="11" t="s">
        <v>6950</v>
      </c>
      <c r="B12">
        <v>62794.629999999976</v>
      </c>
      <c r="D12" s="11" t="s">
        <v>6950</v>
      </c>
      <c r="E12">
        <v>119</v>
      </c>
      <c r="G12" s="11" t="s">
        <v>6951</v>
      </c>
      <c r="H12" s="1">
        <v>510.06691056910557</v>
      </c>
      <c r="J12" s="11" t="s">
        <v>67</v>
      </c>
      <c r="K12" s="12">
        <v>72145</v>
      </c>
      <c r="M12" s="11" t="s">
        <v>2461</v>
      </c>
      <c r="N12" s="12">
        <v>70626.86000000003</v>
      </c>
      <c r="O12">
        <v>172</v>
      </c>
      <c r="P12" s="13">
        <v>0.34395348837209294</v>
      </c>
      <c r="R12" s="11" t="s">
        <v>217</v>
      </c>
      <c r="S12" s="12">
        <v>63045.969999999994</v>
      </c>
      <c r="U12" s="10" t="s">
        <v>6987</v>
      </c>
      <c r="V12" t="s">
        <v>2115</v>
      </c>
      <c r="W12" t="s">
        <v>2779</v>
      </c>
      <c r="X12" t="s">
        <v>85</v>
      </c>
      <c r="Y12" t="s">
        <v>8</v>
      </c>
      <c r="Z12" t="s">
        <v>6938</v>
      </c>
    </row>
    <row r="13" spans="1:36" x14ac:dyDescent="0.3">
      <c r="A13" s="11" t="s">
        <v>6951</v>
      </c>
      <c r="B13">
        <v>62738.229999999989</v>
      </c>
      <c r="D13" s="11" t="s">
        <v>6951</v>
      </c>
      <c r="E13">
        <v>123</v>
      </c>
      <c r="G13" s="11" t="s">
        <v>6952</v>
      </c>
      <c r="H13" s="1">
        <v>575.99713114754081</v>
      </c>
      <c r="J13" s="11" t="s">
        <v>7027</v>
      </c>
      <c r="K13" s="12">
        <v>61643.429999999978</v>
      </c>
      <c r="M13" s="11" t="s">
        <v>9</v>
      </c>
      <c r="N13" s="12">
        <v>306136.84999999998</v>
      </c>
      <c r="O13">
        <v>555</v>
      </c>
      <c r="P13" s="13">
        <v>0.37383783783783814</v>
      </c>
      <c r="R13" s="11" t="s">
        <v>1476</v>
      </c>
      <c r="S13" s="12">
        <v>57634.330000000016</v>
      </c>
      <c r="U13" s="11" t="s">
        <v>3303</v>
      </c>
      <c r="V13" s="12">
        <v>49138.569999999992</v>
      </c>
      <c r="W13" s="12">
        <v>57166.35</v>
      </c>
      <c r="X13" s="12">
        <v>104629.73000000008</v>
      </c>
      <c r="Y13" s="12">
        <v>91411.120000000024</v>
      </c>
      <c r="Z13" s="12">
        <v>302345.77000000019</v>
      </c>
    </row>
    <row r="14" spans="1:36" x14ac:dyDescent="0.3">
      <c r="A14" s="11" t="s">
        <v>6952</v>
      </c>
      <c r="B14">
        <v>70271.64999999998</v>
      </c>
      <c r="D14" s="11" t="s">
        <v>6952</v>
      </c>
      <c r="E14">
        <v>122</v>
      </c>
      <c r="G14" s="11" t="s">
        <v>6953</v>
      </c>
      <c r="H14" s="1">
        <v>550.78357142857146</v>
      </c>
      <c r="J14" s="11" t="s">
        <v>79</v>
      </c>
      <c r="K14" s="12">
        <v>56416.279999999984</v>
      </c>
      <c r="M14" s="11" t="s">
        <v>1475</v>
      </c>
      <c r="N14" s="12">
        <v>193390.04999999993</v>
      </c>
      <c r="O14">
        <v>423</v>
      </c>
      <c r="P14" s="13">
        <v>0.35817966903073278</v>
      </c>
      <c r="R14" s="11" t="s">
        <v>6938</v>
      </c>
      <c r="S14" s="12">
        <v>974999.60000000009</v>
      </c>
      <c r="U14" s="11" t="s">
        <v>3363</v>
      </c>
      <c r="V14" s="12">
        <v>49301.139999999985</v>
      </c>
      <c r="W14" s="12">
        <v>67556.869999999952</v>
      </c>
      <c r="X14" s="12">
        <v>65939.900000000009</v>
      </c>
      <c r="Y14" s="12">
        <v>84601.529999999984</v>
      </c>
      <c r="Z14" s="12">
        <v>267399.44000000029</v>
      </c>
    </row>
    <row r="15" spans="1:36" x14ac:dyDescent="0.3">
      <c r="A15" s="11" t="s">
        <v>6953</v>
      </c>
      <c r="B15">
        <v>61687.760000000009</v>
      </c>
      <c r="D15" s="11" t="s">
        <v>6953</v>
      </c>
      <c r="E15">
        <v>112</v>
      </c>
      <c r="G15" s="11" t="s">
        <v>6954</v>
      </c>
      <c r="H15" s="1">
        <v>526.11698113207569</v>
      </c>
      <c r="J15" s="11" t="s">
        <v>43</v>
      </c>
      <c r="K15" s="12">
        <v>55902.710000000021</v>
      </c>
      <c r="M15" s="11" t="s">
        <v>6938</v>
      </c>
      <c r="N15" s="12">
        <v>1888846.7400000028</v>
      </c>
      <c r="O15">
        <v>3500</v>
      </c>
      <c r="P15" s="13">
        <v>0.35514571428571279</v>
      </c>
      <c r="U15" s="11" t="s">
        <v>3381</v>
      </c>
      <c r="V15" s="12">
        <v>41475.539999999994</v>
      </c>
      <c r="W15" s="12">
        <v>66236.839999999982</v>
      </c>
      <c r="X15" s="12">
        <v>87991.409999999945</v>
      </c>
      <c r="Y15" s="12">
        <v>60341.849999999991</v>
      </c>
      <c r="Z15" s="12">
        <v>256045.64000000004</v>
      </c>
      <c r="AB15" s="21" t="s">
        <v>7039</v>
      </c>
      <c r="AC15" s="21"/>
      <c r="AD15" s="21"/>
      <c r="AE15" s="21"/>
      <c r="AF15" s="21"/>
      <c r="AG15" s="21"/>
      <c r="AH15" s="21"/>
      <c r="AI15" s="21"/>
      <c r="AJ15" s="21"/>
    </row>
    <row r="16" spans="1:36" x14ac:dyDescent="0.3">
      <c r="A16" s="11" t="s">
        <v>6954</v>
      </c>
      <c r="B16">
        <v>55768.400000000023</v>
      </c>
      <c r="D16" s="11" t="s">
        <v>6954</v>
      </c>
      <c r="E16">
        <v>106</v>
      </c>
      <c r="G16" s="11" t="s">
        <v>6955</v>
      </c>
      <c r="H16" s="1">
        <v>505.88898734177201</v>
      </c>
      <c r="J16" s="11" t="s">
        <v>1003</v>
      </c>
      <c r="K16" s="12">
        <v>55664.490000000005</v>
      </c>
      <c r="R16" s="21" t="s">
        <v>6986</v>
      </c>
      <c r="S16" s="21"/>
      <c r="U16" s="11" t="s">
        <v>3332</v>
      </c>
      <c r="V16" s="12">
        <v>29131.070000000003</v>
      </c>
      <c r="W16" s="12">
        <v>76717.649999999994</v>
      </c>
      <c r="X16" s="12">
        <v>61437.99</v>
      </c>
      <c r="Y16" s="12">
        <v>66083.86</v>
      </c>
      <c r="Z16" s="12">
        <v>233370.57000000009</v>
      </c>
      <c r="AB16" s="10" t="s">
        <v>6973</v>
      </c>
      <c r="AC16" s="10" t="s">
        <v>6998</v>
      </c>
    </row>
    <row r="17" spans="1:36" x14ac:dyDescent="0.3">
      <c r="A17" s="11" t="s">
        <v>6955</v>
      </c>
      <c r="B17">
        <v>79930.459999999977</v>
      </c>
      <c r="D17" s="11" t="s">
        <v>6955</v>
      </c>
      <c r="E17">
        <v>158</v>
      </c>
      <c r="G17" s="11" t="s">
        <v>6956</v>
      </c>
      <c r="H17" s="1">
        <v>500.57045801526704</v>
      </c>
      <c r="J17" s="11" t="s">
        <v>1523</v>
      </c>
      <c r="K17" s="12">
        <v>47378.92</v>
      </c>
      <c r="M17" s="21" t="s">
        <v>6980</v>
      </c>
      <c r="N17" s="21"/>
      <c r="O17" s="21"/>
      <c r="P17" s="21"/>
      <c r="R17" s="10" t="s">
        <v>6</v>
      </c>
      <c r="S17" t="s">
        <v>6985</v>
      </c>
      <c r="U17" s="11" t="s">
        <v>3400</v>
      </c>
      <c r="V17" s="12">
        <v>34840.26999999999</v>
      </c>
      <c r="W17" s="12">
        <v>41818.820000000007</v>
      </c>
      <c r="X17" s="12">
        <v>81144.800000000061</v>
      </c>
      <c r="Y17" s="12">
        <v>52909.910000000011</v>
      </c>
      <c r="Z17" s="12">
        <v>210713.80000000005</v>
      </c>
      <c r="AB17" s="10" t="s">
        <v>5</v>
      </c>
      <c r="AC17" t="s">
        <v>524</v>
      </c>
      <c r="AD17" t="s">
        <v>2630</v>
      </c>
      <c r="AE17" t="s">
        <v>1140</v>
      </c>
      <c r="AF17" t="s">
        <v>2116</v>
      </c>
      <c r="AG17" t="s">
        <v>2461</v>
      </c>
      <c r="AH17" t="s">
        <v>9</v>
      </c>
      <c r="AI17" t="s">
        <v>1475</v>
      </c>
      <c r="AJ17" t="s">
        <v>6938</v>
      </c>
    </row>
    <row r="18" spans="1:36" x14ac:dyDescent="0.3">
      <c r="A18" s="11" t="s">
        <v>6956</v>
      </c>
      <c r="B18">
        <v>65574.729999999981</v>
      </c>
      <c r="D18" s="11" t="s">
        <v>6956</v>
      </c>
      <c r="E18">
        <v>131</v>
      </c>
      <c r="G18" s="11" t="s">
        <v>6957</v>
      </c>
      <c r="H18" s="1">
        <v>578.43159420289874</v>
      </c>
      <c r="J18" s="11" t="s">
        <v>6938</v>
      </c>
      <c r="K18" s="12">
        <v>956843.47999999893</v>
      </c>
      <c r="M18" s="10" t="s">
        <v>1</v>
      </c>
      <c r="N18" t="s">
        <v>6973</v>
      </c>
      <c r="O18" t="s">
        <v>6939</v>
      </c>
      <c r="P18" t="s">
        <v>6978</v>
      </c>
      <c r="R18" s="11">
        <v>2</v>
      </c>
      <c r="S18">
        <v>382</v>
      </c>
      <c r="U18" s="11" t="s">
        <v>3349</v>
      </c>
      <c r="V18" s="12">
        <v>35634.25999999998</v>
      </c>
      <c r="W18" s="12">
        <v>45307.049999999981</v>
      </c>
      <c r="X18" s="12">
        <v>45845.779999999984</v>
      </c>
      <c r="Y18" s="12">
        <v>62380.799999999981</v>
      </c>
      <c r="Z18" s="12">
        <v>189167.89</v>
      </c>
      <c r="AB18" s="11" t="s">
        <v>6925</v>
      </c>
      <c r="AC18" s="12">
        <v>27021.82</v>
      </c>
      <c r="AD18" s="12"/>
      <c r="AE18" s="12"/>
      <c r="AF18" s="12"/>
      <c r="AG18" s="12"/>
      <c r="AH18" s="12"/>
      <c r="AI18" s="12">
        <v>28433.989999999998</v>
      </c>
      <c r="AJ18" s="12">
        <v>55455.810000000027</v>
      </c>
    </row>
    <row r="19" spans="1:36" x14ac:dyDescent="0.3">
      <c r="A19" s="11" t="s">
        <v>6957</v>
      </c>
      <c r="B19">
        <v>79823.560000000027</v>
      </c>
      <c r="D19" s="11" t="s">
        <v>6957</v>
      </c>
      <c r="E19">
        <v>138</v>
      </c>
      <c r="G19" s="11" t="s">
        <v>6958</v>
      </c>
      <c r="H19" s="1">
        <v>508.52083916083922</v>
      </c>
      <c r="M19" s="11" t="s">
        <v>2115</v>
      </c>
      <c r="N19" s="12">
        <v>312016.36000000016</v>
      </c>
      <c r="O19">
        <v>686</v>
      </c>
      <c r="P19" s="13">
        <v>0.34724489795918412</v>
      </c>
      <c r="R19" s="11">
        <v>3</v>
      </c>
      <c r="S19">
        <v>571</v>
      </c>
      <c r="U19" s="11" t="s">
        <v>3282</v>
      </c>
      <c r="V19" s="12">
        <v>28131.219999999998</v>
      </c>
      <c r="W19" s="12">
        <v>30254.2</v>
      </c>
      <c r="X19" s="12">
        <v>50986.790000000008</v>
      </c>
      <c r="Y19" s="12">
        <v>45392.839999999982</v>
      </c>
      <c r="Z19" s="12">
        <v>154765.04999999999</v>
      </c>
      <c r="AB19" s="11" t="s">
        <v>6924</v>
      </c>
      <c r="AC19" s="12">
        <v>56204.72</v>
      </c>
      <c r="AD19" s="12"/>
      <c r="AE19" s="12"/>
      <c r="AF19" s="12"/>
      <c r="AG19" s="12"/>
      <c r="AH19" s="12"/>
      <c r="AI19" s="12">
        <v>21554.840000000004</v>
      </c>
      <c r="AJ19" s="12">
        <v>77759.560000000012</v>
      </c>
    </row>
    <row r="20" spans="1:36" x14ac:dyDescent="0.3">
      <c r="A20" s="11" t="s">
        <v>6958</v>
      </c>
      <c r="B20">
        <v>72718.48000000001</v>
      </c>
      <c r="D20" s="11" t="s">
        <v>6958</v>
      </c>
      <c r="E20">
        <v>143</v>
      </c>
      <c r="G20" s="11" t="s">
        <v>6959</v>
      </c>
      <c r="H20" s="1">
        <v>504.76625000000001</v>
      </c>
      <c r="J20" s="21" t="s">
        <v>6983</v>
      </c>
      <c r="K20" s="21"/>
      <c r="M20" s="11" t="s">
        <v>2779</v>
      </c>
      <c r="N20" s="12">
        <v>443439.49000000017</v>
      </c>
      <c r="O20">
        <v>551</v>
      </c>
      <c r="P20" s="13">
        <v>0.36602540834845754</v>
      </c>
      <c r="R20" s="11">
        <v>4</v>
      </c>
      <c r="S20">
        <v>1290</v>
      </c>
      <c r="U20" s="11" t="s">
        <v>3322</v>
      </c>
      <c r="V20" s="12">
        <v>21572.23</v>
      </c>
      <c r="W20" s="12">
        <v>33550.090000000004</v>
      </c>
      <c r="X20" s="12">
        <v>56290.889999999963</v>
      </c>
      <c r="Y20" s="12">
        <v>41792.830000000009</v>
      </c>
      <c r="Z20" s="12">
        <v>153206.04000000004</v>
      </c>
      <c r="AB20" s="11" t="s">
        <v>6926</v>
      </c>
      <c r="AC20" s="12">
        <v>43576.080000000016</v>
      </c>
      <c r="AD20" s="12"/>
      <c r="AE20" s="12"/>
      <c r="AF20" s="12"/>
      <c r="AG20" s="12"/>
      <c r="AH20" s="12"/>
      <c r="AI20" s="12">
        <v>16925.669999999998</v>
      </c>
      <c r="AJ20" s="12">
        <v>60501.750000000022</v>
      </c>
    </row>
    <row r="21" spans="1:36" x14ac:dyDescent="0.3">
      <c r="A21" s="11" t="s">
        <v>6959</v>
      </c>
      <c r="B21">
        <v>64610.080000000002</v>
      </c>
      <c r="D21" s="11" t="s">
        <v>6959</v>
      </c>
      <c r="E21">
        <v>128</v>
      </c>
      <c r="G21" s="11" t="s">
        <v>6960</v>
      </c>
      <c r="H21" s="1">
        <v>508.21075187969922</v>
      </c>
      <c r="J21" s="10" t="s">
        <v>3</v>
      </c>
      <c r="K21" t="s">
        <v>6939</v>
      </c>
      <c r="M21" s="11" t="s">
        <v>85</v>
      </c>
      <c r="N21" s="12">
        <v>586456.2299999994</v>
      </c>
      <c r="O21">
        <v>1149</v>
      </c>
      <c r="P21" s="13">
        <v>0.35684073107049596</v>
      </c>
      <c r="R21" s="11">
        <v>5</v>
      </c>
      <c r="S21">
        <v>1257</v>
      </c>
      <c r="U21" s="11" t="s">
        <v>3293</v>
      </c>
      <c r="V21" s="12">
        <v>16920.759999999998</v>
      </c>
      <c r="W21" s="12">
        <v>17304.210000000003</v>
      </c>
      <c r="X21" s="12">
        <v>21453.009999999995</v>
      </c>
      <c r="Y21" s="12">
        <v>27368.01</v>
      </c>
      <c r="Z21" s="12">
        <v>83045.990000000005</v>
      </c>
      <c r="AB21" s="11" t="s">
        <v>6923</v>
      </c>
      <c r="AC21" s="12">
        <v>78914.989999999976</v>
      </c>
      <c r="AD21" s="12"/>
      <c r="AE21" s="12"/>
      <c r="AF21" s="12"/>
      <c r="AG21" s="12"/>
      <c r="AH21" s="12">
        <v>20268.420000000002</v>
      </c>
      <c r="AI21" s="12">
        <v>26004.430000000004</v>
      </c>
      <c r="AJ21" s="12">
        <v>125187.84000000005</v>
      </c>
    </row>
    <row r="22" spans="1:36" x14ac:dyDescent="0.3">
      <c r="A22" s="11" t="s">
        <v>6960</v>
      </c>
      <c r="B22">
        <v>67592.03</v>
      </c>
      <c r="D22" s="11" t="s">
        <v>6960</v>
      </c>
      <c r="E22">
        <v>133</v>
      </c>
      <c r="G22" s="11" t="s">
        <v>6961</v>
      </c>
      <c r="H22" s="1">
        <v>685.73406504065042</v>
      </c>
      <c r="J22" s="11" t="s">
        <v>525</v>
      </c>
      <c r="K22">
        <v>354</v>
      </c>
      <c r="M22" s="11" t="s">
        <v>8</v>
      </c>
      <c r="N22" s="12">
        <v>546934.65999999945</v>
      </c>
      <c r="O22">
        <v>1114</v>
      </c>
      <c r="P22" s="13">
        <v>0.35288150807899488</v>
      </c>
      <c r="R22" s="11" t="s">
        <v>6938</v>
      </c>
      <c r="S22">
        <v>3500</v>
      </c>
      <c r="U22" s="11" t="s">
        <v>3299</v>
      </c>
      <c r="V22" s="12">
        <v>5871.3</v>
      </c>
      <c r="W22" s="12">
        <v>7527.41</v>
      </c>
      <c r="X22" s="12">
        <v>10735.929999999998</v>
      </c>
      <c r="Y22" s="12">
        <v>14651.909999999998</v>
      </c>
      <c r="Z22" s="12">
        <v>38786.549999999996</v>
      </c>
      <c r="AB22" s="11" t="s">
        <v>1163</v>
      </c>
      <c r="AC22" s="12"/>
      <c r="AD22" s="12"/>
      <c r="AE22" s="12">
        <v>34355.949999999997</v>
      </c>
      <c r="AF22" s="12"/>
      <c r="AG22" s="12"/>
      <c r="AH22" s="12"/>
      <c r="AI22" s="12">
        <v>16538.739999999998</v>
      </c>
      <c r="AJ22" s="12">
        <v>50894.689999999988</v>
      </c>
    </row>
    <row r="23" spans="1:36" x14ac:dyDescent="0.3">
      <c r="A23" s="11" t="s">
        <v>6961</v>
      </c>
      <c r="B23">
        <v>84345.290000000008</v>
      </c>
      <c r="D23" s="11" t="s">
        <v>6961</v>
      </c>
      <c r="E23">
        <v>123</v>
      </c>
      <c r="G23" s="11" t="s">
        <v>6962</v>
      </c>
      <c r="H23" s="1">
        <v>532.53967948717911</v>
      </c>
      <c r="J23" s="11" t="s">
        <v>719</v>
      </c>
      <c r="K23">
        <v>294</v>
      </c>
      <c r="M23" s="11" t="s">
        <v>6938</v>
      </c>
      <c r="N23" s="12">
        <v>1888846.7400000028</v>
      </c>
      <c r="O23">
        <v>3500</v>
      </c>
      <c r="P23" s="13">
        <v>0.35514571428571279</v>
      </c>
      <c r="U23" s="11" t="s">
        <v>6938</v>
      </c>
      <c r="V23" s="12">
        <v>312016.36000000016</v>
      </c>
      <c r="W23" s="12">
        <v>443439.49000000017</v>
      </c>
      <c r="X23" s="12">
        <v>586456.2299999994</v>
      </c>
      <c r="Y23" s="12">
        <v>546934.65999999945</v>
      </c>
      <c r="Z23" s="12">
        <v>1888846.7400000028</v>
      </c>
      <c r="AB23" s="11" t="s">
        <v>1151</v>
      </c>
      <c r="AC23" s="12"/>
      <c r="AD23" s="12"/>
      <c r="AE23" s="12">
        <v>51252.920000000042</v>
      </c>
      <c r="AF23" s="12"/>
      <c r="AG23" s="12"/>
      <c r="AH23" s="12"/>
      <c r="AI23" s="12">
        <v>23849.450000000004</v>
      </c>
      <c r="AJ23" s="12">
        <v>75102.370000000024</v>
      </c>
    </row>
    <row r="24" spans="1:36" x14ac:dyDescent="0.3">
      <c r="A24" s="11" t="s">
        <v>6962</v>
      </c>
      <c r="B24">
        <v>83076.189999999944</v>
      </c>
      <c r="D24" s="11" t="s">
        <v>6962</v>
      </c>
      <c r="E24">
        <v>156</v>
      </c>
      <c r="G24" s="11" t="s">
        <v>6963</v>
      </c>
      <c r="H24" s="1">
        <v>494.61935483870957</v>
      </c>
      <c r="J24" s="11" t="s">
        <v>10</v>
      </c>
      <c r="K24">
        <v>164</v>
      </c>
      <c r="R24" s="21" t="s">
        <v>7005</v>
      </c>
      <c r="S24" s="21"/>
      <c r="AB24" s="11" t="s">
        <v>6921</v>
      </c>
      <c r="AC24" s="12">
        <v>26018.610000000008</v>
      </c>
      <c r="AD24" s="12"/>
      <c r="AE24" s="12"/>
      <c r="AF24" s="12"/>
      <c r="AG24" s="12"/>
      <c r="AH24" s="12">
        <v>73214.799999999988</v>
      </c>
      <c r="AI24" s="12"/>
      <c r="AJ24" s="12">
        <v>99233.410000000033</v>
      </c>
    </row>
    <row r="25" spans="1:36" x14ac:dyDescent="0.3">
      <c r="A25" s="11" t="s">
        <v>6963</v>
      </c>
      <c r="B25">
        <v>61332.799999999988</v>
      </c>
      <c r="D25" s="11" t="s">
        <v>6963</v>
      </c>
      <c r="E25">
        <v>124</v>
      </c>
      <c r="G25" s="11" t="s">
        <v>6964</v>
      </c>
      <c r="H25" s="1">
        <v>524.35213740458005</v>
      </c>
      <c r="J25" s="11" t="s">
        <v>92</v>
      </c>
      <c r="K25">
        <v>164</v>
      </c>
      <c r="M25" s="21" t="s">
        <v>7003</v>
      </c>
      <c r="N25" s="21"/>
      <c r="O25" s="21" t="s">
        <v>7004</v>
      </c>
      <c r="P25" s="21"/>
      <c r="R25" s="10" t="s">
        <v>3276</v>
      </c>
      <c r="S25" t="s">
        <v>6939</v>
      </c>
      <c r="AB25" s="11" t="s">
        <v>6919</v>
      </c>
      <c r="AC25" s="12"/>
      <c r="AD25" s="12"/>
      <c r="AE25" s="12"/>
      <c r="AF25" s="12"/>
      <c r="AG25" s="12"/>
      <c r="AH25" s="12">
        <v>62396.219999999979</v>
      </c>
      <c r="AI25" s="12"/>
      <c r="AJ25" s="12">
        <v>62396.219999999979</v>
      </c>
    </row>
    <row r="26" spans="1:36" x14ac:dyDescent="0.3">
      <c r="A26" s="11" t="s">
        <v>6964</v>
      </c>
      <c r="B26">
        <v>68690.12999999999</v>
      </c>
      <c r="D26" s="11" t="s">
        <v>6964</v>
      </c>
      <c r="E26">
        <v>131</v>
      </c>
      <c r="G26" s="11" t="s">
        <v>6965</v>
      </c>
      <c r="H26" s="1">
        <v>532.00144067796612</v>
      </c>
      <c r="J26" s="11" t="s">
        <v>395</v>
      </c>
      <c r="K26">
        <v>156</v>
      </c>
      <c r="M26" s="10" t="s">
        <v>7002</v>
      </c>
      <c r="N26" t="s">
        <v>6973</v>
      </c>
      <c r="O26" s="10" t="s">
        <v>7002</v>
      </c>
      <c r="P26" t="s">
        <v>6976</v>
      </c>
      <c r="R26" s="11" t="s">
        <v>3412</v>
      </c>
      <c r="S26">
        <v>42</v>
      </c>
      <c r="AB26" s="11" t="s">
        <v>6920</v>
      </c>
      <c r="AC26" s="12"/>
      <c r="AD26" s="12"/>
      <c r="AE26" s="12"/>
      <c r="AF26" s="12"/>
      <c r="AG26" s="12"/>
      <c r="AH26" s="12">
        <v>73826.380000000034</v>
      </c>
      <c r="AI26" s="12"/>
      <c r="AJ26" s="12">
        <v>73826.380000000034</v>
      </c>
    </row>
    <row r="27" spans="1:36" x14ac:dyDescent="0.3">
      <c r="A27" s="11" t="s">
        <v>6965</v>
      </c>
      <c r="B27">
        <v>62776.170000000006</v>
      </c>
      <c r="D27" s="11" t="s">
        <v>6965</v>
      </c>
      <c r="E27">
        <v>118</v>
      </c>
      <c r="G27" s="11" t="s">
        <v>6966</v>
      </c>
      <c r="H27" s="1">
        <v>547.05999999999995</v>
      </c>
      <c r="J27" s="11" t="s">
        <v>1929</v>
      </c>
      <c r="K27">
        <v>125</v>
      </c>
      <c r="M27" s="11" t="s">
        <v>6989</v>
      </c>
      <c r="N27" s="12">
        <v>1083067.0999999982</v>
      </c>
      <c r="O27" s="11" t="s">
        <v>6989</v>
      </c>
      <c r="P27" s="12">
        <v>544.52845651080861</v>
      </c>
      <c r="R27" s="11" t="s">
        <v>3413</v>
      </c>
      <c r="S27">
        <v>41</v>
      </c>
      <c r="AB27" s="11" t="s">
        <v>2119</v>
      </c>
      <c r="AC27" s="12"/>
      <c r="AD27" s="12">
        <v>71399.570000000007</v>
      </c>
      <c r="AE27" s="12"/>
      <c r="AF27" s="12">
        <v>169989.92999999993</v>
      </c>
      <c r="AG27" s="12">
        <v>70626.86000000003</v>
      </c>
      <c r="AH27" s="12"/>
      <c r="AI27" s="12"/>
      <c r="AJ27" s="12">
        <v>312016.36000000016</v>
      </c>
    </row>
    <row r="28" spans="1:36" x14ac:dyDescent="0.3">
      <c r="A28" s="11" t="s">
        <v>6966</v>
      </c>
      <c r="B28">
        <v>71117.799999999988</v>
      </c>
      <c r="D28" s="11" t="s">
        <v>6966</v>
      </c>
      <c r="E28">
        <v>130</v>
      </c>
      <c r="G28" s="11" t="s">
        <v>6967</v>
      </c>
      <c r="H28" s="1">
        <v>526.41608695652189</v>
      </c>
      <c r="J28" s="11" t="s">
        <v>217</v>
      </c>
      <c r="K28">
        <v>123</v>
      </c>
      <c r="M28" s="11" t="s">
        <v>6990</v>
      </c>
      <c r="N28" s="12">
        <v>416664.9100000005</v>
      </c>
      <c r="O28" s="11" t="s">
        <v>6990</v>
      </c>
      <c r="P28" s="12">
        <v>520.18091136079966</v>
      </c>
      <c r="R28" s="11" t="s">
        <v>3289</v>
      </c>
      <c r="S28">
        <v>35</v>
      </c>
      <c r="AB28" s="11" t="s">
        <v>6938</v>
      </c>
      <c r="AC28" s="12">
        <v>231736.2200000002</v>
      </c>
      <c r="AD28" s="12">
        <v>71399.570000000007</v>
      </c>
      <c r="AE28" s="12">
        <v>85608.87</v>
      </c>
      <c r="AF28" s="12">
        <v>169989.92999999993</v>
      </c>
      <c r="AG28" s="12">
        <v>70626.86000000003</v>
      </c>
      <c r="AH28" s="12">
        <v>229705.82000000007</v>
      </c>
      <c r="AI28" s="12">
        <v>133307.11999999991</v>
      </c>
      <c r="AJ28" s="12">
        <v>992374.3899999992</v>
      </c>
    </row>
    <row r="29" spans="1:36" x14ac:dyDescent="0.3">
      <c r="A29" s="11" t="s">
        <v>6967</v>
      </c>
      <c r="B29">
        <v>60537.850000000013</v>
      </c>
      <c r="D29" s="11" t="s">
        <v>6967</v>
      </c>
      <c r="E29">
        <v>115</v>
      </c>
      <c r="G29" s="11" t="s">
        <v>6968</v>
      </c>
      <c r="H29" s="1">
        <v>567.5472656249998</v>
      </c>
      <c r="J29" s="11" t="s">
        <v>1141</v>
      </c>
      <c r="K29">
        <v>116</v>
      </c>
      <c r="M29" s="11" t="s">
        <v>6991</v>
      </c>
      <c r="N29" s="12">
        <v>315179.49999999994</v>
      </c>
      <c r="O29" s="11" t="s">
        <v>6991</v>
      </c>
      <c r="P29" s="12">
        <v>552.94649122807004</v>
      </c>
      <c r="R29" s="11" t="s">
        <v>3288</v>
      </c>
      <c r="S29">
        <v>35</v>
      </c>
    </row>
    <row r="30" spans="1:36" x14ac:dyDescent="0.3">
      <c r="A30" s="11" t="s">
        <v>6968</v>
      </c>
      <c r="B30">
        <v>72646.049999999974</v>
      </c>
      <c r="D30" s="11" t="s">
        <v>6968</v>
      </c>
      <c r="E30">
        <v>128</v>
      </c>
      <c r="G30" s="11" t="s">
        <v>6969</v>
      </c>
      <c r="H30" s="1">
        <v>510.66666666666646</v>
      </c>
      <c r="J30" s="11" t="s">
        <v>2117</v>
      </c>
      <c r="K30">
        <v>115</v>
      </c>
      <c r="M30" s="11" t="s">
        <v>6992</v>
      </c>
      <c r="N30" s="12">
        <v>73935.23000000001</v>
      </c>
      <c r="O30" s="11" t="s">
        <v>6992</v>
      </c>
      <c r="P30" s="12">
        <v>528.10878571428577</v>
      </c>
      <c r="R30" s="11" t="s">
        <v>3284</v>
      </c>
      <c r="S30">
        <v>35</v>
      </c>
    </row>
    <row r="31" spans="1:36" x14ac:dyDescent="0.3">
      <c r="A31" s="11" t="s">
        <v>6969</v>
      </c>
      <c r="B31">
        <v>70471.999999999971</v>
      </c>
      <c r="D31" s="11" t="s">
        <v>6969</v>
      </c>
      <c r="E31">
        <v>138</v>
      </c>
      <c r="G31" s="11" t="s">
        <v>6970</v>
      </c>
      <c r="H31" s="1">
        <v>544.55680851063812</v>
      </c>
      <c r="J31" s="11" t="s">
        <v>1476</v>
      </c>
      <c r="K31">
        <v>108</v>
      </c>
      <c r="M31" s="11" t="s">
        <v>6938</v>
      </c>
      <c r="N31" s="12">
        <v>1888846.7400000028</v>
      </c>
      <c r="O31" s="11" t="s">
        <v>6938</v>
      </c>
      <c r="P31" s="12">
        <v>539.67049714285793</v>
      </c>
      <c r="R31" s="11" t="s">
        <v>3283</v>
      </c>
      <c r="S31">
        <v>35</v>
      </c>
    </row>
    <row r="32" spans="1:36" x14ac:dyDescent="0.3">
      <c r="A32" s="11" t="s">
        <v>6970</v>
      </c>
      <c r="B32">
        <v>76782.50999999998</v>
      </c>
      <c r="D32" s="11" t="s">
        <v>6970</v>
      </c>
      <c r="E32">
        <v>141</v>
      </c>
      <c r="G32" s="11" t="s">
        <v>6971</v>
      </c>
      <c r="H32" s="1">
        <v>637.93122950819668</v>
      </c>
      <c r="J32" s="11" t="s">
        <v>6938</v>
      </c>
      <c r="K32">
        <v>1719</v>
      </c>
      <c r="R32" s="11" t="s">
        <v>3290</v>
      </c>
      <c r="S32">
        <v>35</v>
      </c>
    </row>
    <row r="33" spans="1:23" x14ac:dyDescent="0.3">
      <c r="A33" s="11" t="s">
        <v>6971</v>
      </c>
      <c r="B33">
        <v>77827.61</v>
      </c>
      <c r="D33" s="11" t="s">
        <v>6971</v>
      </c>
      <c r="E33">
        <v>122</v>
      </c>
      <c r="G33" s="11" t="s">
        <v>6972</v>
      </c>
      <c r="H33" s="1">
        <v>573.3402521008403</v>
      </c>
      <c r="O33" s="21" t="s">
        <v>7011</v>
      </c>
      <c r="P33" s="21"/>
      <c r="R33" s="11" t="s">
        <v>3285</v>
      </c>
      <c r="S33">
        <v>35</v>
      </c>
    </row>
    <row r="34" spans="1:23" x14ac:dyDescent="0.3">
      <c r="A34" s="11" t="s">
        <v>6972</v>
      </c>
      <c r="B34">
        <v>68227.489999999991</v>
      </c>
      <c r="D34" s="11" t="s">
        <v>6972</v>
      </c>
      <c r="E34">
        <v>119</v>
      </c>
      <c r="G34" s="11" t="s">
        <v>6938</v>
      </c>
      <c r="H34" s="1">
        <v>539.67049714285793</v>
      </c>
      <c r="J34" s="21" t="s">
        <v>7018</v>
      </c>
      <c r="K34" s="21"/>
      <c r="O34" s="10" t="s">
        <v>7010</v>
      </c>
      <c r="P34" t="s">
        <v>6973</v>
      </c>
      <c r="R34" s="11" t="s">
        <v>3280</v>
      </c>
      <c r="S34">
        <v>35</v>
      </c>
    </row>
    <row r="35" spans="1:23" x14ac:dyDescent="0.3">
      <c r="A35" s="11" t="s">
        <v>6938</v>
      </c>
      <c r="B35">
        <v>1888846.7400000028</v>
      </c>
      <c r="D35" s="11" t="s">
        <v>6938</v>
      </c>
      <c r="E35">
        <v>3500</v>
      </c>
      <c r="J35" s="10" t="s">
        <v>7017</v>
      </c>
      <c r="K35" t="s">
        <v>6939</v>
      </c>
      <c r="O35" s="11" t="s">
        <v>6996</v>
      </c>
      <c r="P35" s="12">
        <v>196075.16000000003</v>
      </c>
      <c r="R35" s="11" t="s">
        <v>3287</v>
      </c>
      <c r="S35">
        <v>35</v>
      </c>
    </row>
    <row r="36" spans="1:23" x14ac:dyDescent="0.3">
      <c r="J36" s="11" t="s">
        <v>7012</v>
      </c>
      <c r="K36">
        <v>757</v>
      </c>
      <c r="O36" s="11" t="s">
        <v>7006</v>
      </c>
      <c r="P36" s="12">
        <v>142218.9</v>
      </c>
      <c r="R36" s="11" t="s">
        <v>6938</v>
      </c>
      <c r="S36">
        <v>363</v>
      </c>
    </row>
    <row r="37" spans="1:23" x14ac:dyDescent="0.3">
      <c r="A37" s="21" t="s">
        <v>6997</v>
      </c>
      <c r="B37" s="21"/>
      <c r="J37" s="11" t="s">
        <v>7013</v>
      </c>
      <c r="K37">
        <v>210</v>
      </c>
      <c r="O37" s="11" t="s">
        <v>7007</v>
      </c>
      <c r="P37" s="12">
        <v>910473.46999999753</v>
      </c>
    </row>
    <row r="38" spans="1:23" x14ac:dyDescent="0.3">
      <c r="A38" t="s">
        <v>7036</v>
      </c>
      <c r="B38" t="s">
        <v>6973</v>
      </c>
      <c r="J38" s="11" t="s">
        <v>7014</v>
      </c>
      <c r="K38">
        <v>1156</v>
      </c>
      <c r="O38" s="11" t="s">
        <v>7008</v>
      </c>
      <c r="P38" s="12">
        <v>474571.95999999874</v>
      </c>
      <c r="R38" s="21" t="s">
        <v>6999</v>
      </c>
      <c r="S38" s="21"/>
      <c r="T38" s="21"/>
      <c r="U38" s="21"/>
      <c r="V38" s="21"/>
      <c r="W38" s="21"/>
    </row>
    <row r="39" spans="1:23" x14ac:dyDescent="0.3">
      <c r="A39">
        <v>0.1</v>
      </c>
      <c r="B39">
        <v>20235.600000000006</v>
      </c>
      <c r="J39" s="11" t="s">
        <v>7015</v>
      </c>
      <c r="K39">
        <v>1223</v>
      </c>
      <c r="O39" s="11" t="s">
        <v>7009</v>
      </c>
      <c r="P39" s="12">
        <v>165507.25000000012</v>
      </c>
      <c r="R39" s="10" t="s">
        <v>6973</v>
      </c>
      <c r="S39" s="10" t="s">
        <v>6998</v>
      </c>
    </row>
    <row r="40" spans="1:23" x14ac:dyDescent="0.3">
      <c r="A40">
        <v>0.12</v>
      </c>
      <c r="B40">
        <v>28336.880000000005</v>
      </c>
      <c r="J40" s="11" t="s">
        <v>7016</v>
      </c>
      <c r="K40">
        <v>154</v>
      </c>
      <c r="O40" s="11" t="s">
        <v>6938</v>
      </c>
      <c r="P40" s="12">
        <v>1888846.7400000028</v>
      </c>
      <c r="R40" s="10" t="s">
        <v>7038</v>
      </c>
      <c r="S40" t="s">
        <v>2115</v>
      </c>
      <c r="T40" t="s">
        <v>2779</v>
      </c>
      <c r="U40" t="s">
        <v>85</v>
      </c>
      <c r="V40" t="s">
        <v>8</v>
      </c>
      <c r="W40" t="s">
        <v>6938</v>
      </c>
    </row>
    <row r="41" spans="1:23" x14ac:dyDescent="0.3">
      <c r="A41">
        <v>0.14000000000000001</v>
      </c>
      <c r="B41">
        <v>10933.179999999998</v>
      </c>
      <c r="J41" s="11" t="s">
        <v>6938</v>
      </c>
      <c r="K41">
        <v>3500</v>
      </c>
      <c r="R41" s="11" t="s">
        <v>67</v>
      </c>
      <c r="S41" s="12"/>
      <c r="T41" s="12">
        <v>4190.8999999999996</v>
      </c>
      <c r="U41" s="12">
        <v>52194.039999999994</v>
      </c>
      <c r="V41" s="12">
        <v>15760.060000000001</v>
      </c>
      <c r="W41" s="12">
        <v>72145</v>
      </c>
    </row>
    <row r="42" spans="1:23" x14ac:dyDescent="0.3">
      <c r="A42">
        <v>0.15</v>
      </c>
      <c r="B42">
        <v>136569.50000000015</v>
      </c>
      <c r="R42" s="11" t="s">
        <v>79</v>
      </c>
      <c r="S42" s="12"/>
      <c r="T42" s="12">
        <v>9854.25</v>
      </c>
      <c r="U42" s="12">
        <v>24203.67</v>
      </c>
      <c r="V42" s="12">
        <v>22358.360000000004</v>
      </c>
      <c r="W42" s="12">
        <v>56416.279999999984</v>
      </c>
    </row>
    <row r="43" spans="1:23" x14ac:dyDescent="0.3">
      <c r="A43">
        <v>0.21</v>
      </c>
      <c r="B43">
        <v>13101.360000000004</v>
      </c>
      <c r="R43" s="11" t="s">
        <v>1523</v>
      </c>
      <c r="S43" s="12"/>
      <c r="T43" s="12">
        <v>28390.18</v>
      </c>
      <c r="U43" s="12"/>
      <c r="V43" s="12">
        <v>18988.739999999998</v>
      </c>
      <c r="W43" s="12">
        <v>47378.92</v>
      </c>
    </row>
    <row r="44" spans="1:23" x14ac:dyDescent="0.3">
      <c r="A44">
        <v>0.22</v>
      </c>
      <c r="B44">
        <v>16964.22</v>
      </c>
      <c r="R44" s="11" t="s">
        <v>364</v>
      </c>
      <c r="S44" s="12"/>
      <c r="T44" s="12">
        <v>59383.219999999987</v>
      </c>
      <c r="U44" s="12">
        <v>54875.38999999997</v>
      </c>
      <c r="V44" s="12">
        <v>46190.090000000011</v>
      </c>
      <c r="W44" s="12">
        <v>160448.69999999995</v>
      </c>
    </row>
    <row r="45" spans="1:23" x14ac:dyDescent="0.3">
      <c r="A45">
        <v>0.23</v>
      </c>
      <c r="B45">
        <v>8135.82</v>
      </c>
      <c r="R45" s="11" t="s">
        <v>1234</v>
      </c>
      <c r="S45" s="12"/>
      <c r="T45" s="12">
        <v>41664.269999999982</v>
      </c>
      <c r="U45" s="12"/>
      <c r="V45" s="12">
        <v>36075.80000000001</v>
      </c>
      <c r="W45" s="12">
        <v>77740.069999999978</v>
      </c>
    </row>
    <row r="46" spans="1:23" x14ac:dyDescent="0.3">
      <c r="A46">
        <v>0.25</v>
      </c>
      <c r="B46">
        <v>104017.5</v>
      </c>
      <c r="R46" s="11" t="s">
        <v>20</v>
      </c>
      <c r="S46" s="12"/>
      <c r="T46" s="12">
        <v>60521.29</v>
      </c>
      <c r="U46" s="12">
        <v>148097.02999999994</v>
      </c>
      <c r="V46" s="12">
        <v>40675.439999999981</v>
      </c>
      <c r="W46" s="12">
        <v>249293.76</v>
      </c>
    </row>
    <row r="47" spans="1:23" x14ac:dyDescent="0.3">
      <c r="A47">
        <v>0.3</v>
      </c>
      <c r="B47">
        <v>469069.99999999878</v>
      </c>
      <c r="R47" s="11" t="s">
        <v>1003</v>
      </c>
      <c r="S47" s="12"/>
      <c r="T47" s="12">
        <v>14476.5</v>
      </c>
      <c r="U47" s="12">
        <v>14597.259999999998</v>
      </c>
      <c r="V47" s="12">
        <v>26590.729999999992</v>
      </c>
      <c r="W47" s="12">
        <v>55664.490000000005</v>
      </c>
    </row>
    <row r="48" spans="1:23" x14ac:dyDescent="0.3">
      <c r="A48">
        <v>0.32</v>
      </c>
      <c r="B48">
        <v>22909.200000000015</v>
      </c>
      <c r="K48" s="21" t="s">
        <v>7000</v>
      </c>
      <c r="L48" s="21"/>
      <c r="M48" s="21"/>
      <c r="N48" s="21"/>
      <c r="O48" s="21"/>
      <c r="P48" s="21"/>
      <c r="R48" s="11" t="s">
        <v>11</v>
      </c>
      <c r="S48" s="12"/>
      <c r="T48" s="12">
        <v>4349.75</v>
      </c>
      <c r="U48" s="12">
        <v>67867.570000000007</v>
      </c>
      <c r="V48" s="12">
        <v>47992.799999999988</v>
      </c>
      <c r="W48" s="12">
        <v>120210.12000000004</v>
      </c>
    </row>
    <row r="49" spans="1:23" x14ac:dyDescent="0.3">
      <c r="A49">
        <v>0.33</v>
      </c>
      <c r="B49">
        <v>26028.829999999991</v>
      </c>
      <c r="K49" s="10" t="s">
        <v>6973</v>
      </c>
      <c r="L49" s="10" t="s">
        <v>6998</v>
      </c>
      <c r="R49" s="11" t="s">
        <v>43</v>
      </c>
      <c r="S49" s="12"/>
      <c r="T49" s="12"/>
      <c r="U49" s="12">
        <v>49135.31</v>
      </c>
      <c r="V49" s="12">
        <v>6767.4</v>
      </c>
      <c r="W49" s="12">
        <v>55902.710000000021</v>
      </c>
    </row>
    <row r="50" spans="1:23" x14ac:dyDescent="0.3">
      <c r="A50">
        <v>0.34</v>
      </c>
      <c r="B50">
        <v>29689.439999999977</v>
      </c>
      <c r="K50" s="10" t="s">
        <v>6981</v>
      </c>
      <c r="L50" t="s">
        <v>2115</v>
      </c>
      <c r="M50" t="s">
        <v>2779</v>
      </c>
      <c r="N50" t="s">
        <v>85</v>
      </c>
      <c r="O50" t="s">
        <v>8</v>
      </c>
      <c r="P50" t="s">
        <v>6938</v>
      </c>
      <c r="R50" s="11" t="s">
        <v>1023</v>
      </c>
      <c r="S50" s="12"/>
      <c r="T50" s="12">
        <v>5628.1500000000005</v>
      </c>
      <c r="U50" s="12">
        <v>9987.27</v>
      </c>
      <c r="V50" s="12">
        <v>13776.419999999998</v>
      </c>
      <c r="W50" s="12">
        <v>29391.84</v>
      </c>
    </row>
    <row r="51" spans="1:23" x14ac:dyDescent="0.3">
      <c r="A51">
        <v>0.35</v>
      </c>
      <c r="B51">
        <v>264029.35000000003</v>
      </c>
      <c r="K51" s="11" t="s">
        <v>6961</v>
      </c>
      <c r="L51" s="12">
        <v>13235.9</v>
      </c>
      <c r="M51" s="12">
        <v>29346.21</v>
      </c>
      <c r="N51" s="12">
        <v>25488.369999999995</v>
      </c>
      <c r="O51" s="12">
        <v>16274.810000000001</v>
      </c>
      <c r="P51" s="12">
        <v>84345.290000000008</v>
      </c>
      <c r="R51" s="11" t="s">
        <v>1142</v>
      </c>
      <c r="S51" s="12"/>
      <c r="T51" s="12"/>
      <c r="U51" s="12"/>
      <c r="V51" s="12">
        <v>39903.17</v>
      </c>
      <c r="W51" s="12">
        <v>39903.17</v>
      </c>
    </row>
    <row r="52" spans="1:23" x14ac:dyDescent="0.3">
      <c r="A52">
        <v>0.37</v>
      </c>
      <c r="B52">
        <v>11356.380000000003</v>
      </c>
      <c r="D52" s="21" t="s">
        <v>7037</v>
      </c>
      <c r="E52" s="21"/>
      <c r="F52" s="21"/>
      <c r="K52" s="11" t="s">
        <v>6962</v>
      </c>
      <c r="L52" s="12">
        <v>12469.14</v>
      </c>
      <c r="M52" s="12">
        <v>18244.710000000003</v>
      </c>
      <c r="N52" s="12">
        <v>29096.119999999992</v>
      </c>
      <c r="O52" s="12">
        <v>23266.220000000005</v>
      </c>
      <c r="P52" s="12">
        <v>83076.189999999944</v>
      </c>
      <c r="R52" s="11" t="s">
        <v>2244</v>
      </c>
      <c r="S52" s="12">
        <v>30727.440000000006</v>
      </c>
      <c r="T52" s="12"/>
      <c r="U52" s="12"/>
      <c r="V52" s="12"/>
      <c r="W52" s="12">
        <v>30727.440000000006</v>
      </c>
    </row>
    <row r="53" spans="1:23" x14ac:dyDescent="0.3">
      <c r="A53">
        <v>0.38</v>
      </c>
      <c r="B53">
        <v>7516.2600000000011</v>
      </c>
      <c r="D53" s="10" t="s">
        <v>6</v>
      </c>
      <c r="E53" t="s">
        <v>6973</v>
      </c>
      <c r="F53" t="s">
        <v>6978</v>
      </c>
      <c r="K53" s="11" t="s">
        <v>6955</v>
      </c>
      <c r="L53" s="12">
        <v>16280.820000000002</v>
      </c>
      <c r="M53" s="12">
        <v>19190.410000000003</v>
      </c>
      <c r="N53" s="12">
        <v>21973.000000000015</v>
      </c>
      <c r="O53" s="12">
        <v>22486.229999999992</v>
      </c>
      <c r="P53" s="12">
        <v>79930.459999999977</v>
      </c>
      <c r="R53" s="11" t="s">
        <v>1187</v>
      </c>
      <c r="S53" s="12"/>
      <c r="T53" s="12"/>
      <c r="U53" s="12"/>
      <c r="V53" s="12">
        <v>31296.27</v>
      </c>
      <c r="W53" s="12">
        <v>31296.27</v>
      </c>
    </row>
    <row r="54" spans="1:23" x14ac:dyDescent="0.3">
      <c r="A54">
        <v>0.39</v>
      </c>
      <c r="B54">
        <v>79874.010000000038</v>
      </c>
      <c r="D54" s="11" t="s">
        <v>6946</v>
      </c>
      <c r="E54" s="12">
        <v>70526.47</v>
      </c>
      <c r="F54" s="1">
        <v>0.36879310344827593</v>
      </c>
      <c r="K54" s="11" t="s">
        <v>6957</v>
      </c>
      <c r="L54" s="12">
        <v>11463.81</v>
      </c>
      <c r="M54" s="12">
        <v>15451.169999999998</v>
      </c>
      <c r="N54" s="12">
        <v>30224.400000000001</v>
      </c>
      <c r="O54" s="12">
        <v>22684.179999999997</v>
      </c>
      <c r="P54" s="12">
        <v>79823.560000000027</v>
      </c>
      <c r="R54" s="11" t="s">
        <v>2198</v>
      </c>
      <c r="S54" s="12">
        <v>30491.33</v>
      </c>
      <c r="T54" s="12"/>
      <c r="U54" s="12"/>
      <c r="V54" s="12"/>
      <c r="W54" s="12">
        <v>30491.33</v>
      </c>
    </row>
    <row r="55" spans="1:23" x14ac:dyDescent="0.3">
      <c r="A55">
        <v>0.4</v>
      </c>
      <c r="B55">
        <v>212718</v>
      </c>
      <c r="D55" s="11" t="s">
        <v>6947</v>
      </c>
      <c r="E55" s="12">
        <v>79444.929999999964</v>
      </c>
      <c r="F55" s="1">
        <v>0.35190789473684175</v>
      </c>
      <c r="K55" s="11" t="s">
        <v>6947</v>
      </c>
      <c r="L55" s="12">
        <v>11711.429999999998</v>
      </c>
      <c r="M55" s="12">
        <v>18604.52</v>
      </c>
      <c r="N55" s="12">
        <v>26937.289999999997</v>
      </c>
      <c r="O55" s="12">
        <v>22191.690000000002</v>
      </c>
      <c r="P55" s="12">
        <v>79444.929999999964</v>
      </c>
      <c r="R55" s="11" t="s">
        <v>152</v>
      </c>
      <c r="S55" s="12"/>
      <c r="T55" s="12"/>
      <c r="U55" s="12">
        <v>31312.44</v>
      </c>
      <c r="V55" s="12">
        <v>5625.71</v>
      </c>
      <c r="W55" s="12">
        <v>36938.15</v>
      </c>
    </row>
    <row r="56" spans="1:23" x14ac:dyDescent="0.3">
      <c r="A56">
        <v>0.42</v>
      </c>
      <c r="B56">
        <v>37713.34000000004</v>
      </c>
      <c r="D56" s="11" t="s">
        <v>6948</v>
      </c>
      <c r="E56" s="12">
        <v>74821.560000000027</v>
      </c>
      <c r="F56" s="1">
        <v>0.36066176470588224</v>
      </c>
      <c r="K56" s="11" t="s">
        <v>6971</v>
      </c>
      <c r="L56" s="12">
        <v>9901.73</v>
      </c>
      <c r="M56" s="12">
        <v>20994.760000000002</v>
      </c>
      <c r="N56" s="12">
        <v>23364.620000000003</v>
      </c>
      <c r="O56" s="12">
        <v>23566.499999999996</v>
      </c>
      <c r="P56" s="12">
        <v>77827.61</v>
      </c>
      <c r="R56" s="11" t="s">
        <v>1217</v>
      </c>
      <c r="S56" s="12"/>
      <c r="T56" s="12"/>
      <c r="U56" s="12"/>
      <c r="V56" s="12">
        <v>31466.029999999988</v>
      </c>
      <c r="W56" s="12">
        <v>31466.029999999988</v>
      </c>
    </row>
    <row r="57" spans="1:23" x14ac:dyDescent="0.3">
      <c r="A57">
        <v>0.44</v>
      </c>
      <c r="B57">
        <v>16131.920000000006</v>
      </c>
      <c r="D57" s="11" t="s">
        <v>6949</v>
      </c>
      <c r="E57" s="12">
        <v>62711.880000000012</v>
      </c>
      <c r="F57" s="1">
        <v>0.35202898550724615</v>
      </c>
      <c r="K57" s="11" t="s">
        <v>6970</v>
      </c>
      <c r="L57" s="12">
        <v>12279.23</v>
      </c>
      <c r="M57" s="12">
        <v>11706.87</v>
      </c>
      <c r="N57" s="12">
        <v>23679.710000000003</v>
      </c>
      <c r="O57" s="12">
        <v>29116.700000000004</v>
      </c>
      <c r="P57" s="12">
        <v>76782.50999999998</v>
      </c>
      <c r="R57" s="11" t="s">
        <v>2812</v>
      </c>
      <c r="S57" s="12"/>
      <c r="T57" s="12">
        <v>41614.730000000018</v>
      </c>
      <c r="U57" s="12"/>
      <c r="V57" s="12"/>
      <c r="W57" s="12">
        <v>41614.730000000018</v>
      </c>
    </row>
    <row r="58" spans="1:23" x14ac:dyDescent="0.3">
      <c r="A58">
        <v>0.45</v>
      </c>
      <c r="B58">
        <v>92738.250000000058</v>
      </c>
      <c r="D58" s="11" t="s">
        <v>6950</v>
      </c>
      <c r="E58" s="12">
        <v>62794.629999999976</v>
      </c>
      <c r="F58" s="1">
        <v>0.34680672268907559</v>
      </c>
      <c r="K58" s="11" t="s">
        <v>6948</v>
      </c>
      <c r="L58" s="12">
        <v>15760.42</v>
      </c>
      <c r="M58" s="12">
        <v>18593.38</v>
      </c>
      <c r="N58" s="12">
        <v>25196.320000000007</v>
      </c>
      <c r="O58" s="12">
        <v>15271.439999999999</v>
      </c>
      <c r="P58" s="12">
        <v>74821.560000000027</v>
      </c>
      <c r="R58" s="11" t="s">
        <v>2164</v>
      </c>
      <c r="S58" s="12">
        <v>32427.290000000008</v>
      </c>
      <c r="T58" s="12"/>
      <c r="U58" s="12"/>
      <c r="V58" s="12"/>
      <c r="W58" s="12">
        <v>32427.290000000008</v>
      </c>
    </row>
    <row r="59" spans="1:23" x14ac:dyDescent="0.3">
      <c r="A59">
        <v>0.46</v>
      </c>
      <c r="B59">
        <v>70417.080000000016</v>
      </c>
      <c r="D59" s="11" t="s">
        <v>6951</v>
      </c>
      <c r="E59" s="12">
        <v>62738.229999999989</v>
      </c>
      <c r="F59" s="1">
        <v>0.34934959349593503</v>
      </c>
      <c r="K59" s="11" t="s">
        <v>6958</v>
      </c>
      <c r="L59" s="12">
        <v>12773.589999999998</v>
      </c>
      <c r="M59" s="12">
        <v>15311.449999999999</v>
      </c>
      <c r="N59" s="12">
        <v>22676.819999999996</v>
      </c>
      <c r="O59" s="12">
        <v>21956.619999999995</v>
      </c>
      <c r="P59" s="12">
        <v>72718.48000000001</v>
      </c>
      <c r="R59" s="11" t="s">
        <v>803</v>
      </c>
      <c r="S59" s="12"/>
      <c r="T59" s="12">
        <v>17617.690000000002</v>
      </c>
      <c r="U59" s="12">
        <v>23383.81</v>
      </c>
      <c r="V59" s="12"/>
      <c r="W59" s="12">
        <v>41001.5</v>
      </c>
    </row>
    <row r="60" spans="1:23" x14ac:dyDescent="0.3">
      <c r="A60">
        <v>0.47</v>
      </c>
      <c r="B60">
        <v>44853.37</v>
      </c>
      <c r="D60" s="11" t="s">
        <v>6952</v>
      </c>
      <c r="E60" s="12">
        <v>70271.64999999998</v>
      </c>
      <c r="F60" s="1">
        <v>0.3284426229508195</v>
      </c>
      <c r="K60" s="11" t="s">
        <v>6968</v>
      </c>
      <c r="L60" s="12">
        <v>11134.43</v>
      </c>
      <c r="M60" s="12">
        <v>23731.460000000003</v>
      </c>
      <c r="N60" s="12">
        <v>19148.310000000001</v>
      </c>
      <c r="O60" s="12">
        <v>18631.850000000002</v>
      </c>
      <c r="P60" s="12">
        <v>72646.049999999974</v>
      </c>
      <c r="R60" s="11" t="s">
        <v>7027</v>
      </c>
      <c r="S60" s="12"/>
      <c r="T60" s="12">
        <v>21090.23</v>
      </c>
      <c r="U60" s="12">
        <v>27132.68</v>
      </c>
      <c r="V60" s="12">
        <v>13420.519999999999</v>
      </c>
      <c r="W60" s="12">
        <v>61643.429999999978</v>
      </c>
    </row>
    <row r="61" spans="1:23" x14ac:dyDescent="0.3">
      <c r="A61">
        <v>0.5</v>
      </c>
      <c r="B61">
        <v>90499</v>
      </c>
      <c r="D61" s="11" t="s">
        <v>6953</v>
      </c>
      <c r="E61" s="12">
        <v>61687.760000000009</v>
      </c>
      <c r="F61" s="1">
        <v>0.36142857142857154</v>
      </c>
      <c r="K61" s="11" t="s">
        <v>6966</v>
      </c>
      <c r="L61" s="12">
        <v>10978.220000000001</v>
      </c>
      <c r="M61" s="12">
        <v>14964.9</v>
      </c>
      <c r="N61" s="12">
        <v>25455.7</v>
      </c>
      <c r="O61" s="12">
        <v>19718.98</v>
      </c>
      <c r="P61" s="12">
        <v>71117.799999999988</v>
      </c>
      <c r="R61" s="11" t="s">
        <v>6938</v>
      </c>
      <c r="S61" s="12">
        <v>93646.060000000056</v>
      </c>
      <c r="T61" s="12">
        <v>308781.16000000027</v>
      </c>
      <c r="U61" s="12">
        <v>502786.46999999951</v>
      </c>
      <c r="V61" s="12">
        <v>396887.54</v>
      </c>
      <c r="W61" s="12">
        <v>1302101.2299999988</v>
      </c>
    </row>
    <row r="62" spans="1:23" x14ac:dyDescent="0.3">
      <c r="A62">
        <v>0.55000000000000004</v>
      </c>
      <c r="B62">
        <v>75008.250000000015</v>
      </c>
      <c r="D62" s="11" t="s">
        <v>6954</v>
      </c>
      <c r="E62" s="12">
        <v>55768.400000000023</v>
      </c>
      <c r="F62" s="1">
        <v>0.3431132075471699</v>
      </c>
      <c r="K62" s="11" t="s">
        <v>6946</v>
      </c>
      <c r="L62" s="12">
        <v>13534.82</v>
      </c>
      <c r="M62" s="12">
        <v>15785.96</v>
      </c>
      <c r="N62" s="12">
        <v>23631.449999999997</v>
      </c>
      <c r="O62" s="12">
        <v>17574.239999999998</v>
      </c>
      <c r="P62" s="12">
        <v>70526.47</v>
      </c>
    </row>
    <row r="63" spans="1:23" x14ac:dyDescent="0.3">
      <c r="D63" s="11" t="s">
        <v>6955</v>
      </c>
      <c r="E63" s="12">
        <v>79930.459999999977</v>
      </c>
      <c r="F63" s="1">
        <v>0.35563291139240472</v>
      </c>
      <c r="K63" s="11" t="s">
        <v>6969</v>
      </c>
      <c r="L63" s="12">
        <v>13959.050000000001</v>
      </c>
      <c r="M63" s="12">
        <v>19285.88</v>
      </c>
      <c r="N63" s="12">
        <v>18741.999999999993</v>
      </c>
      <c r="O63" s="12">
        <v>18485.07</v>
      </c>
      <c r="P63" s="12">
        <v>70471.999999999971</v>
      </c>
    </row>
    <row r="64" spans="1:23" x14ac:dyDescent="0.3">
      <c r="D64" s="11" t="s">
        <v>6956</v>
      </c>
      <c r="E64" s="12">
        <v>65574.729999999981</v>
      </c>
      <c r="F64" s="1">
        <v>0.36190839694656451</v>
      </c>
      <c r="K64" s="11" t="s">
        <v>6952</v>
      </c>
      <c r="L64" s="12">
        <v>9420.8900000000012</v>
      </c>
      <c r="M64" s="12">
        <v>14905.1</v>
      </c>
      <c r="N64" s="12">
        <v>21282.390000000003</v>
      </c>
      <c r="O64" s="12">
        <v>24663.27</v>
      </c>
      <c r="P64" s="12">
        <v>70271.64999999998</v>
      </c>
    </row>
    <row r="65" spans="4:16" x14ac:dyDescent="0.3">
      <c r="D65" s="11" t="s">
        <v>6957</v>
      </c>
      <c r="E65" s="12">
        <v>79823.560000000027</v>
      </c>
      <c r="F65" s="1">
        <v>0.36101449275362296</v>
      </c>
      <c r="K65" s="11" t="s">
        <v>6964</v>
      </c>
      <c r="L65" s="12">
        <v>8643.48</v>
      </c>
      <c r="M65" s="12">
        <v>17175.310000000001</v>
      </c>
      <c r="N65" s="12">
        <v>23210.91</v>
      </c>
      <c r="O65" s="12">
        <v>19660.430000000008</v>
      </c>
      <c r="P65" s="12">
        <v>68690.12999999999</v>
      </c>
    </row>
    <row r="66" spans="4:16" x14ac:dyDescent="0.3">
      <c r="D66" s="11" t="s">
        <v>6958</v>
      </c>
      <c r="E66" s="12">
        <v>72718.48000000001</v>
      </c>
      <c r="F66" s="1">
        <v>0.36790209790209771</v>
      </c>
      <c r="K66" s="11" t="s">
        <v>6972</v>
      </c>
      <c r="L66" s="12">
        <v>8647.5700000000015</v>
      </c>
      <c r="M66" s="12">
        <v>17786.300000000003</v>
      </c>
      <c r="N66" s="12">
        <v>17522.34</v>
      </c>
      <c r="O66" s="12">
        <v>24271.280000000002</v>
      </c>
      <c r="P66" s="12">
        <v>68227.489999999991</v>
      </c>
    </row>
    <row r="67" spans="4:16" x14ac:dyDescent="0.3">
      <c r="D67" s="11" t="s">
        <v>6959</v>
      </c>
      <c r="E67" s="12">
        <v>64610.080000000002</v>
      </c>
      <c r="F67" s="1">
        <v>0.36562499999999992</v>
      </c>
      <c r="K67" s="11" t="s">
        <v>6960</v>
      </c>
      <c r="L67" s="12">
        <v>10819.68</v>
      </c>
      <c r="M67" s="12">
        <v>18616.980000000003</v>
      </c>
      <c r="N67" s="12">
        <v>19589.570000000003</v>
      </c>
      <c r="O67" s="12">
        <v>18565.8</v>
      </c>
      <c r="P67" s="12">
        <v>67592.03</v>
      </c>
    </row>
    <row r="68" spans="4:16" x14ac:dyDescent="0.3">
      <c r="D68" s="11" t="s">
        <v>6960</v>
      </c>
      <c r="E68" s="12">
        <v>67592.03</v>
      </c>
      <c r="F68" s="1">
        <v>0.36436090225563922</v>
      </c>
      <c r="K68" s="11" t="s">
        <v>6956</v>
      </c>
      <c r="L68" s="12">
        <v>14388.950000000003</v>
      </c>
      <c r="M68" s="12">
        <v>12592.560000000001</v>
      </c>
      <c r="N68" s="12">
        <v>23852.84</v>
      </c>
      <c r="O68" s="12">
        <v>14740.380000000001</v>
      </c>
      <c r="P68" s="12">
        <v>65574.729999999981</v>
      </c>
    </row>
    <row r="69" spans="4:16" x14ac:dyDescent="0.3">
      <c r="D69" s="11" t="s">
        <v>6961</v>
      </c>
      <c r="E69" s="12">
        <v>84345.290000000008</v>
      </c>
      <c r="F69" s="1">
        <v>0.35999999999999982</v>
      </c>
      <c r="K69" s="11" t="s">
        <v>6959</v>
      </c>
      <c r="L69" s="12">
        <v>10160.429999999998</v>
      </c>
      <c r="M69" s="12">
        <v>13215.760000000002</v>
      </c>
      <c r="N69" s="12">
        <v>18752.490000000002</v>
      </c>
      <c r="O69" s="12">
        <v>22481.399999999998</v>
      </c>
      <c r="P69" s="12">
        <v>64610.080000000002</v>
      </c>
    </row>
    <row r="70" spans="4:16" x14ac:dyDescent="0.3">
      <c r="D70" s="11" t="s">
        <v>6962</v>
      </c>
      <c r="E70" s="12">
        <v>83076.189999999944</v>
      </c>
      <c r="F70" s="1">
        <v>0.35769230769230759</v>
      </c>
      <c r="K70" s="11" t="s">
        <v>6950</v>
      </c>
      <c r="L70" s="12">
        <v>9721.67</v>
      </c>
      <c r="M70" s="12">
        <v>12170.039999999999</v>
      </c>
      <c r="N70" s="12">
        <v>22586.329999999998</v>
      </c>
      <c r="O70" s="12">
        <v>18316.589999999997</v>
      </c>
      <c r="P70" s="12">
        <v>62794.629999999976</v>
      </c>
    </row>
    <row r="71" spans="4:16" x14ac:dyDescent="0.3">
      <c r="D71" s="11" t="s">
        <v>6963</v>
      </c>
      <c r="E71" s="12">
        <v>61332.799999999988</v>
      </c>
      <c r="F71" s="1">
        <v>0.36919354838709673</v>
      </c>
      <c r="K71" s="11" t="s">
        <v>6965</v>
      </c>
      <c r="L71" s="12">
        <v>8717.7100000000009</v>
      </c>
      <c r="M71" s="12">
        <v>13902.189999999997</v>
      </c>
      <c r="N71" s="12">
        <v>20494.220000000005</v>
      </c>
      <c r="O71" s="12">
        <v>19662.049999999996</v>
      </c>
      <c r="P71" s="12">
        <v>62776.170000000006</v>
      </c>
    </row>
    <row r="72" spans="4:16" x14ac:dyDescent="0.3">
      <c r="D72" s="11" t="s">
        <v>6964</v>
      </c>
      <c r="E72" s="12">
        <v>68690.12999999999</v>
      </c>
      <c r="F72" s="1">
        <v>0.34664122137404563</v>
      </c>
      <c r="K72" s="11" t="s">
        <v>6951</v>
      </c>
      <c r="L72" s="12">
        <v>9906.1200000000008</v>
      </c>
      <c r="M72" s="12">
        <v>18377.699999999997</v>
      </c>
      <c r="N72" s="12">
        <v>16080.74</v>
      </c>
      <c r="O72" s="12">
        <v>18373.669999999998</v>
      </c>
      <c r="P72" s="12">
        <v>62738.229999999989</v>
      </c>
    </row>
    <row r="73" spans="4:16" x14ac:dyDescent="0.3">
      <c r="D73" s="11" t="s">
        <v>6965</v>
      </c>
      <c r="E73" s="12">
        <v>62776.170000000006</v>
      </c>
      <c r="F73" s="1">
        <v>0.35686440677966103</v>
      </c>
      <c r="K73" s="11" t="s">
        <v>6949</v>
      </c>
      <c r="L73" s="12">
        <v>11761.310000000001</v>
      </c>
      <c r="M73" s="12">
        <v>11621.789999999999</v>
      </c>
      <c r="N73" s="12">
        <v>18932.739999999994</v>
      </c>
      <c r="O73" s="12">
        <v>20396.039999999997</v>
      </c>
      <c r="P73" s="12">
        <v>62711.880000000012</v>
      </c>
    </row>
    <row r="74" spans="4:16" x14ac:dyDescent="0.3">
      <c r="D74" s="11" t="s">
        <v>6966</v>
      </c>
      <c r="E74" s="12">
        <v>71117.799999999988</v>
      </c>
      <c r="F74" s="1">
        <v>0.35299999999999981</v>
      </c>
      <c r="K74" s="11" t="s">
        <v>6953</v>
      </c>
      <c r="L74" s="12">
        <v>16592.339999999997</v>
      </c>
      <c r="M74" s="12">
        <v>13218.220000000001</v>
      </c>
      <c r="N74" s="12">
        <v>13869.81</v>
      </c>
      <c r="O74" s="12">
        <v>18007.390000000003</v>
      </c>
      <c r="P74" s="12">
        <v>61687.760000000009</v>
      </c>
    </row>
    <row r="75" spans="4:16" x14ac:dyDescent="0.3">
      <c r="D75" s="11" t="s">
        <v>6967</v>
      </c>
      <c r="E75" s="12">
        <v>60537.850000000013</v>
      </c>
      <c r="F75" s="1">
        <v>0.35521739130434776</v>
      </c>
      <c r="K75" s="11" t="s">
        <v>6963</v>
      </c>
      <c r="L75" s="12">
        <v>8706.11</v>
      </c>
      <c r="M75" s="12">
        <v>15096.29</v>
      </c>
      <c r="N75" s="12">
        <v>21535.300000000003</v>
      </c>
      <c r="O75" s="12">
        <v>15995.1</v>
      </c>
      <c r="P75" s="12">
        <v>61332.799999999988</v>
      </c>
    </row>
    <row r="76" spans="4:16" x14ac:dyDescent="0.3">
      <c r="D76" s="11" t="s">
        <v>6968</v>
      </c>
      <c r="E76" s="12">
        <v>72646.049999999974</v>
      </c>
      <c r="F76" s="1">
        <v>0.35898437499999986</v>
      </c>
      <c r="K76" s="11" t="s">
        <v>6967</v>
      </c>
      <c r="L76" s="12">
        <v>6622.5999999999995</v>
      </c>
      <c r="M76" s="12">
        <v>13282.820000000002</v>
      </c>
      <c r="N76" s="12">
        <v>18227.93</v>
      </c>
      <c r="O76" s="12">
        <v>22404.500000000004</v>
      </c>
      <c r="P76" s="12">
        <v>60537.850000000013</v>
      </c>
    </row>
    <row r="77" spans="4:16" x14ac:dyDescent="0.3">
      <c r="D77" s="11" t="s">
        <v>6969</v>
      </c>
      <c r="E77" s="12">
        <v>70471.999999999971</v>
      </c>
      <c r="F77" s="1">
        <v>0.35507246376811591</v>
      </c>
      <c r="K77" s="11" t="s">
        <v>6954</v>
      </c>
      <c r="L77" s="12">
        <v>12424.91</v>
      </c>
      <c r="M77" s="12">
        <v>10266.75</v>
      </c>
      <c r="N77" s="12">
        <v>14904.510000000006</v>
      </c>
      <c r="O77" s="12">
        <v>18172.229999999996</v>
      </c>
      <c r="P77" s="12">
        <v>55768.400000000023</v>
      </c>
    </row>
    <row r="78" spans="4:16" x14ac:dyDescent="0.3">
      <c r="D78" s="11" t="s">
        <v>6970</v>
      </c>
      <c r="E78" s="12">
        <v>76782.50999999998</v>
      </c>
      <c r="F78" s="1">
        <v>0.34517730496453891</v>
      </c>
      <c r="K78" s="11" t="s">
        <v>6938</v>
      </c>
      <c r="L78" s="12">
        <v>312016.36000000016</v>
      </c>
      <c r="M78" s="12">
        <v>443439.49000000017</v>
      </c>
      <c r="N78" s="12">
        <v>586456.2299999994</v>
      </c>
      <c r="O78" s="12">
        <v>546934.65999999945</v>
      </c>
      <c r="P78" s="12">
        <v>1888846.7400000028</v>
      </c>
    </row>
    <row r="79" spans="4:16" x14ac:dyDescent="0.3">
      <c r="D79" s="11" t="s">
        <v>6971</v>
      </c>
      <c r="E79" s="12">
        <v>77827.61</v>
      </c>
      <c r="F79" s="1">
        <v>0.34762295081967209</v>
      </c>
    </row>
    <row r="80" spans="4:16" x14ac:dyDescent="0.3">
      <c r="D80" s="11" t="s">
        <v>6972</v>
      </c>
      <c r="E80" s="12">
        <v>68227.489999999991</v>
      </c>
      <c r="F80" s="1">
        <v>0.34042016806722686</v>
      </c>
    </row>
    <row r="81" spans="4:6" x14ac:dyDescent="0.3">
      <c r="D81" s="11" t="s">
        <v>6938</v>
      </c>
      <c r="E81" s="12">
        <v>1888846.7400000028</v>
      </c>
      <c r="F81" s="1">
        <v>0.35514571428571279</v>
      </c>
    </row>
  </sheetData>
  <mergeCells count="21">
    <mergeCell ref="A37:B37"/>
    <mergeCell ref="R38:W38"/>
    <mergeCell ref="A6:B6"/>
    <mergeCell ref="D6:E6"/>
    <mergeCell ref="R16:S16"/>
    <mergeCell ref="M25:N25"/>
    <mergeCell ref="O25:P25"/>
    <mergeCell ref="O33:P33"/>
    <mergeCell ref="J34:K34"/>
    <mergeCell ref="R24:S24"/>
    <mergeCell ref="D52:F52"/>
    <mergeCell ref="AB15:AJ15"/>
    <mergeCell ref="G5:H5"/>
    <mergeCell ref="J6:K6"/>
    <mergeCell ref="M2:P2"/>
    <mergeCell ref="M17:P17"/>
    <mergeCell ref="J20:K20"/>
    <mergeCell ref="AA2:AE2"/>
    <mergeCell ref="K48:P48"/>
    <mergeCell ref="U2:V2"/>
    <mergeCell ref="R2:S2"/>
  </mergeCells>
  <conditionalFormatting sqref="K51:K77">
    <cfRule type="colorScale" priority="5">
      <colorScale>
        <cfvo type="min"/>
        <cfvo type="max"/>
        <color rgb="FFFFEF9C"/>
        <color rgb="FF63BE7B"/>
      </colorScale>
    </cfRule>
    <cfRule type="colorScale" priority="9">
      <colorScale>
        <cfvo type="min"/>
        <cfvo type="percentile" val="50"/>
        <cfvo type="max"/>
        <color rgb="FFF8696B"/>
        <color rgb="FFFFEB84"/>
        <color rgb="FF63BE7B"/>
      </colorScale>
    </cfRule>
  </conditionalFormatting>
  <conditionalFormatting sqref="R41:R112">
    <cfRule type="colorScale" priority="6">
      <colorScale>
        <cfvo type="min"/>
        <cfvo type="max"/>
        <color rgb="FFFCFCFF"/>
        <color rgb="FF63BE7B"/>
      </colorScale>
    </cfRule>
    <cfRule type="colorScale" priority="8">
      <colorScale>
        <cfvo type="min"/>
        <cfvo type="max"/>
        <color rgb="FFFCFCFF"/>
        <color rgb="FF63BE7B"/>
      </colorScale>
    </cfRule>
    <cfRule type="colorScale" priority="10">
      <colorScale>
        <cfvo type="min"/>
        <cfvo type="percentile" val="50"/>
        <cfvo type="max"/>
        <color rgb="FFF8696B"/>
        <color rgb="FFFFEB84"/>
        <color rgb="FF63BE7B"/>
      </colorScale>
    </cfRule>
  </conditionalFormatting>
  <conditionalFormatting sqref="R41:R60">
    <cfRule type="colorScale" priority="4">
      <colorScale>
        <cfvo type="min"/>
        <cfvo type="max"/>
        <color rgb="FFFCFCFF"/>
        <color rgb="FF63BE7B"/>
      </colorScale>
    </cfRule>
  </conditionalFormatting>
  <conditionalFormatting sqref="K51:K77">
    <cfRule type="colorScale" priority="3">
      <colorScale>
        <cfvo type="min"/>
        <cfvo type="max"/>
        <color rgb="FFFCFCFF"/>
        <color rgb="FFF8696B"/>
      </colorScale>
    </cfRule>
  </conditionalFormatting>
  <conditionalFormatting pivot="1" sqref="L51:O77">
    <cfRule type="colorScale" priority="2">
      <colorScale>
        <cfvo type="min"/>
        <cfvo type="max"/>
        <color rgb="FFF8696B"/>
        <color rgb="FFFCFCFF"/>
      </colorScale>
    </cfRule>
  </conditionalFormatting>
  <conditionalFormatting pivot="1" sqref="S41:V60">
    <cfRule type="colorScale" priority="1">
      <colorScale>
        <cfvo type="min"/>
        <cfvo type="max"/>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CA0CE-E635-46F5-93BA-E55A93E16FB8}">
  <dimension ref="A1:G3501"/>
  <sheetViews>
    <sheetView workbookViewId="0">
      <selection activeCell="H20" sqref="H20"/>
    </sheetView>
  </sheetViews>
  <sheetFormatPr defaultRowHeight="14.4" x14ac:dyDescent="0.3"/>
  <cols>
    <col min="1" max="1" width="13.5546875" bestFit="1" customWidth="1"/>
    <col min="2" max="2" width="11.5546875" bestFit="1" customWidth="1"/>
    <col min="3" max="3" width="7.44140625" bestFit="1" customWidth="1"/>
    <col min="4" max="4" width="17.5546875" bestFit="1" customWidth="1"/>
    <col min="5" max="5" width="19.5546875" bestFit="1" customWidth="1"/>
  </cols>
  <sheetData>
    <row r="1" spans="1:7" x14ac:dyDescent="0.3">
      <c r="A1" s="14" t="s">
        <v>3276</v>
      </c>
      <c r="B1" s="14" t="s">
        <v>6929</v>
      </c>
      <c r="C1" s="14" t="s">
        <v>6993</v>
      </c>
      <c r="D1" s="14" t="s">
        <v>6994</v>
      </c>
      <c r="E1" s="14" t="s">
        <v>6995</v>
      </c>
    </row>
    <row r="2" spans="1:7" x14ac:dyDescent="0.3">
      <c r="A2" s="5" t="s">
        <v>3330</v>
      </c>
      <c r="B2" s="8">
        <f>fact_orders[[#This Row],[Original Price]]*(1-fact_orders[[#This Row],[Discount%]])</f>
        <v>244.29999999999998</v>
      </c>
      <c r="C2">
        <v>1</v>
      </c>
      <c r="D2">
        <v>16773.75</v>
      </c>
      <c r="E2" s="4">
        <f t="shared" ref="E2:E65" si="0">D2 / SUM($B$2:$B$3501)</f>
        <v>8.8804187469439556E-3</v>
      </c>
    </row>
    <row r="3" spans="1:7" x14ac:dyDescent="0.3">
      <c r="A3" s="6" t="s">
        <v>3338</v>
      </c>
      <c r="B3" s="9">
        <f>fact_orders[[#This Row],[Original Price]]*(1-fact_orders[[#This Row],[Discount%]])</f>
        <v>395.25</v>
      </c>
      <c r="C3">
        <f>C2+1</f>
        <v>2</v>
      </c>
      <c r="D3">
        <f>D2+Table16[[#This Row],[SalesPrice]]</f>
        <v>17169</v>
      </c>
      <c r="E3" s="4">
        <f t="shared" si="0"/>
        <v>9.0896734162772656E-3</v>
      </c>
      <c r="G3" s="4">
        <f>SUMIF($C$2:$C$100, "&lt;=10", $B$2:$B$100) / SUM($B$2:$B$100)</f>
        <v>5.4900376754331202E-2</v>
      </c>
    </row>
    <row r="4" spans="1:7" x14ac:dyDescent="0.3">
      <c r="A4" s="5" t="s">
        <v>3347</v>
      </c>
      <c r="B4" s="8">
        <f>fact_orders[[#This Row],[Original Price]]*(1-fact_orders[[#This Row],[Discount%]])</f>
        <v>244.99999999999997</v>
      </c>
      <c r="C4">
        <f t="shared" ref="C4:C67" si="1">C3+1</f>
        <v>3</v>
      </c>
      <c r="D4">
        <f>D3+Table16[[#This Row],[SalesPrice]]</f>
        <v>17414</v>
      </c>
      <c r="E4" s="4">
        <f t="shared" si="0"/>
        <v>9.2193821929671092E-3</v>
      </c>
    </row>
    <row r="5" spans="1:7" x14ac:dyDescent="0.3">
      <c r="A5" s="6" t="s">
        <v>3350</v>
      </c>
      <c r="B5" s="9">
        <f>fact_orders[[#This Row],[Original Price]]*(1-fact_orders[[#This Row],[Discount%]])</f>
        <v>245.7</v>
      </c>
      <c r="C5">
        <f t="shared" si="1"/>
        <v>4</v>
      </c>
      <c r="D5">
        <f>D4+Table16[[#This Row],[SalesPrice]]</f>
        <v>17659.7</v>
      </c>
      <c r="E5" s="4">
        <f t="shared" si="0"/>
        <v>9.3494615661617805E-3</v>
      </c>
    </row>
    <row r="6" spans="1:7" x14ac:dyDescent="0.3">
      <c r="A6" s="5" t="s">
        <v>3323</v>
      </c>
      <c r="B6" s="8">
        <f>fact_orders[[#This Row],[Original Price]]*(1-fact_orders[[#This Row],[Discount%]])</f>
        <v>264</v>
      </c>
      <c r="C6">
        <f t="shared" si="1"/>
        <v>5</v>
      </c>
      <c r="D6">
        <f>D5+Table16[[#This Row],[SalesPrice]]</f>
        <v>17923.7</v>
      </c>
      <c r="E6" s="4">
        <f t="shared" si="0"/>
        <v>9.4892293908398172E-3</v>
      </c>
    </row>
    <row r="7" spans="1:7" x14ac:dyDescent="0.3">
      <c r="A7" s="6" t="s">
        <v>3346</v>
      </c>
      <c r="B7" s="9">
        <f>fact_orders[[#This Row],[Original Price]]*(1-fact_orders[[#This Row],[Discount%]])</f>
        <v>264.75</v>
      </c>
      <c r="C7">
        <f t="shared" si="1"/>
        <v>6</v>
      </c>
      <c r="D7">
        <f>D6+Table16[[#This Row],[SalesPrice]]</f>
        <v>18188.45</v>
      </c>
      <c r="E7" s="4">
        <f t="shared" si="0"/>
        <v>9.629394283201597E-3</v>
      </c>
    </row>
    <row r="8" spans="1:7" x14ac:dyDescent="0.3">
      <c r="A8" s="5" t="s">
        <v>3401</v>
      </c>
      <c r="B8" s="8">
        <f>fact_orders[[#This Row],[Original Price]]*(1-fact_orders[[#This Row],[Discount%]])</f>
        <v>247.79999999999998</v>
      </c>
      <c r="C8">
        <f t="shared" si="1"/>
        <v>7</v>
      </c>
      <c r="D8">
        <f>D7+Table16[[#This Row],[SalesPrice]]</f>
        <v>18436.25</v>
      </c>
      <c r="E8" s="4">
        <f t="shared" si="0"/>
        <v>9.7605854459107532E-3</v>
      </c>
    </row>
    <row r="9" spans="1:7" x14ac:dyDescent="0.3">
      <c r="A9" s="6" t="s">
        <v>3390</v>
      </c>
      <c r="B9" s="9">
        <f>fact_orders[[#This Row],[Original Price]]*(1-fact_orders[[#This Row],[Discount%]])</f>
        <v>248.49999999999997</v>
      </c>
      <c r="C9">
        <f t="shared" si="1"/>
        <v>8</v>
      </c>
      <c r="D9">
        <f>D8+Table16[[#This Row],[SalesPrice]]</f>
        <v>18684.75</v>
      </c>
      <c r="E9" s="4">
        <f t="shared" si="0"/>
        <v>9.8921472051247371E-3</v>
      </c>
    </row>
    <row r="10" spans="1:7" x14ac:dyDescent="0.3">
      <c r="A10" s="5" t="s">
        <v>3315</v>
      </c>
      <c r="B10" s="8">
        <f>fact_orders[[#This Row],[Original Price]]*(1-fact_orders[[#This Row],[Discount%]])</f>
        <v>249.2</v>
      </c>
      <c r="C10">
        <f t="shared" si="1"/>
        <v>9</v>
      </c>
      <c r="D10">
        <f>D9+Table16[[#This Row],[SalesPrice]]</f>
        <v>18933.95</v>
      </c>
      <c r="E10" s="4">
        <f t="shared" si="0"/>
        <v>1.002407956084355E-2</v>
      </c>
    </row>
    <row r="11" spans="1:7" x14ac:dyDescent="0.3">
      <c r="A11" s="6" t="s">
        <v>3397</v>
      </c>
      <c r="B11" s="9">
        <f>fact_orders[[#This Row],[Original Price]]*(1-fact_orders[[#This Row],[Discount%]])</f>
        <v>1333.2</v>
      </c>
      <c r="C11">
        <f t="shared" si="1"/>
        <v>10</v>
      </c>
      <c r="D11">
        <f>D10+Table16[[#This Row],[SalesPrice]]</f>
        <v>20267.150000000001</v>
      </c>
      <c r="E11" s="4">
        <f t="shared" si="0"/>
        <v>1.0729907075467632E-2</v>
      </c>
    </row>
    <row r="12" spans="1:7" x14ac:dyDescent="0.3">
      <c r="A12" s="5" t="s">
        <v>3291</v>
      </c>
      <c r="B12" s="8">
        <f>fact_orders[[#This Row],[Original Price]]*(1-fact_orders[[#This Row],[Discount%]])</f>
        <v>1405.2</v>
      </c>
      <c r="C12">
        <f t="shared" si="1"/>
        <v>11</v>
      </c>
      <c r="D12">
        <f>D11+Table16[[#This Row],[SalesPrice]]</f>
        <v>21672.350000000002</v>
      </c>
      <c r="E12" s="4">
        <f t="shared" si="0"/>
        <v>1.1473853087731179E-2</v>
      </c>
    </row>
    <row r="13" spans="1:7" x14ac:dyDescent="0.3">
      <c r="A13" s="6" t="s">
        <v>3320</v>
      </c>
      <c r="B13" s="9">
        <f>fact_orders[[#This Row],[Original Price]]*(1-fact_orders[[#This Row],[Discount%]])</f>
        <v>1344.6</v>
      </c>
      <c r="C13">
        <f t="shared" si="1"/>
        <v>12</v>
      </c>
      <c r="D13">
        <f>D12+Table16[[#This Row],[SalesPrice]]</f>
        <v>23016.95</v>
      </c>
      <c r="E13" s="4">
        <f t="shared" si="0"/>
        <v>1.2185716031148174E-2</v>
      </c>
    </row>
    <row r="14" spans="1:7" x14ac:dyDescent="0.3">
      <c r="A14" s="5" t="s">
        <v>3347</v>
      </c>
      <c r="B14" s="8">
        <f>fact_orders[[#This Row],[Original Price]]*(1-fact_orders[[#This Row],[Discount%]])</f>
        <v>1351.8</v>
      </c>
      <c r="C14">
        <f t="shared" si="1"/>
        <v>13</v>
      </c>
      <c r="D14">
        <f>D13+Table16[[#This Row],[SalesPrice]]</f>
        <v>24368.75</v>
      </c>
      <c r="E14" s="4">
        <f t="shared" si="0"/>
        <v>1.2901390824329116E-2</v>
      </c>
    </row>
    <row r="15" spans="1:7" x14ac:dyDescent="0.3">
      <c r="A15" s="6" t="s">
        <v>3311</v>
      </c>
      <c r="B15" s="9">
        <f>fact_orders[[#This Row],[Original Price]]*(1-fact_orders[[#This Row],[Discount%]])</f>
        <v>1347</v>
      </c>
      <c r="C15">
        <f t="shared" si="1"/>
        <v>14</v>
      </c>
      <c r="D15">
        <f>D14+Table16[[#This Row],[SalesPrice]]</f>
        <v>25715.75</v>
      </c>
      <c r="E15" s="4">
        <f t="shared" si="0"/>
        <v>1.3614524384334095E-2</v>
      </c>
    </row>
    <row r="16" spans="1:7" x14ac:dyDescent="0.3">
      <c r="A16" s="5" t="s">
        <v>3412</v>
      </c>
      <c r="B16" s="8">
        <f>fact_orders[[#This Row],[Original Price]]*(1-fact_orders[[#This Row],[Discount%]])</f>
        <v>1338.6</v>
      </c>
      <c r="C16">
        <f t="shared" si="1"/>
        <v>15</v>
      </c>
      <c r="D16">
        <f>D15+Table16[[#This Row],[SalesPrice]]</f>
        <v>27054.35</v>
      </c>
      <c r="E16" s="4">
        <f t="shared" si="0"/>
        <v>1.4323210786281135E-2</v>
      </c>
    </row>
    <row r="17" spans="1:5" x14ac:dyDescent="0.3">
      <c r="A17" s="6" t="s">
        <v>3291</v>
      </c>
      <c r="B17" s="9">
        <f>fact_orders[[#This Row],[Original Price]]*(1-fact_orders[[#This Row],[Discount%]])</f>
        <v>1348.6000000000001</v>
      </c>
      <c r="C17">
        <f t="shared" si="1"/>
        <v>16</v>
      </c>
      <c r="D17">
        <f>D16+Table16[[#This Row],[SalesPrice]]</f>
        <v>28402.949999999997</v>
      </c>
      <c r="E17" s="4">
        <f t="shared" si="0"/>
        <v>1.5037191424011434E-2</v>
      </c>
    </row>
    <row r="18" spans="1:5" x14ac:dyDescent="0.3">
      <c r="A18" s="5" t="s">
        <v>3324</v>
      </c>
      <c r="B18" s="8">
        <f>fact_orders[[#This Row],[Original Price]]*(1-fact_orders[[#This Row],[Discount%]])</f>
        <v>1229.8000000000002</v>
      </c>
      <c r="C18">
        <f t="shared" si="1"/>
        <v>17</v>
      </c>
      <c r="D18">
        <f>D17+Table16[[#This Row],[SalesPrice]]</f>
        <v>29632.749999999996</v>
      </c>
      <c r="E18" s="4">
        <f t="shared" si="0"/>
        <v>1.5688276540636616E-2</v>
      </c>
    </row>
    <row r="19" spans="1:5" x14ac:dyDescent="0.3">
      <c r="A19" s="6" t="s">
        <v>3289</v>
      </c>
      <c r="B19" s="9">
        <f>fact_orders[[#This Row],[Original Price]]*(1-fact_orders[[#This Row],[Discount%]])</f>
        <v>1234.75</v>
      </c>
      <c r="C19">
        <f t="shared" si="1"/>
        <v>18</v>
      </c>
      <c r="D19">
        <f>D18+Table16[[#This Row],[SalesPrice]]</f>
        <v>30867.499999999996</v>
      </c>
      <c r="E19" s="4">
        <f t="shared" si="0"/>
        <v>1.6341982303974514E-2</v>
      </c>
    </row>
    <row r="20" spans="1:5" x14ac:dyDescent="0.3">
      <c r="A20" s="5" t="s">
        <v>3398</v>
      </c>
      <c r="B20" s="8">
        <f>fact_orders[[#This Row],[Original Price]]*(1-fact_orders[[#This Row],[Discount%]])</f>
        <v>1184.55</v>
      </c>
      <c r="C20">
        <f t="shared" si="1"/>
        <v>19</v>
      </c>
      <c r="D20">
        <f>D19+Table16[[#This Row],[SalesPrice]]</f>
        <v>32052.049999999996</v>
      </c>
      <c r="E20" s="4">
        <f t="shared" si="0"/>
        <v>1.696911100368045E-2</v>
      </c>
    </row>
    <row r="21" spans="1:5" x14ac:dyDescent="0.3">
      <c r="A21" s="6" t="s">
        <v>3351</v>
      </c>
      <c r="B21" s="9">
        <f>fact_orders[[#This Row],[Original Price]]*(1-fact_orders[[#This Row],[Discount%]])</f>
        <v>1173.42</v>
      </c>
      <c r="C21">
        <f t="shared" si="1"/>
        <v>20</v>
      </c>
      <c r="D21">
        <f>D20+Table16[[#This Row],[SalesPrice]]</f>
        <v>33225.469999999994</v>
      </c>
      <c r="E21" s="4">
        <f t="shared" si="0"/>
        <v>1.7590347218959621E-2</v>
      </c>
    </row>
    <row r="22" spans="1:5" x14ac:dyDescent="0.3">
      <c r="A22" s="5" t="s">
        <v>3291</v>
      </c>
      <c r="B22" s="8">
        <f>fact_orders[[#This Row],[Original Price]]*(1-fact_orders[[#This Row],[Discount%]])</f>
        <v>1204.74</v>
      </c>
      <c r="C22">
        <f t="shared" si="1"/>
        <v>21</v>
      </c>
      <c r="D22">
        <f>D21+Table16[[#This Row],[SalesPrice]]</f>
        <v>34430.209999999992</v>
      </c>
      <c r="E22" s="4">
        <f t="shared" si="0"/>
        <v>1.8228164980711958E-2</v>
      </c>
    </row>
    <row r="23" spans="1:5" x14ac:dyDescent="0.3">
      <c r="A23" s="6" t="s">
        <v>3404</v>
      </c>
      <c r="B23" s="9">
        <f>fact_orders[[#This Row],[Original Price]]*(1-fact_orders[[#This Row],[Discount%]])</f>
        <v>1158.3000000000002</v>
      </c>
      <c r="C23">
        <f t="shared" si="1"/>
        <v>22</v>
      </c>
      <c r="D23">
        <f>D22+Table16[[#This Row],[SalesPrice]]</f>
        <v>35588.509999999995</v>
      </c>
      <c r="E23" s="4">
        <f t="shared" si="0"/>
        <v>1.884139631148684E-2</v>
      </c>
    </row>
    <row r="24" spans="1:5" x14ac:dyDescent="0.3">
      <c r="A24" s="5" t="s">
        <v>3344</v>
      </c>
      <c r="B24" s="8">
        <f>fact_orders[[#This Row],[Original Price]]*(1-fact_orders[[#This Row],[Discount%]])</f>
        <v>1272.24</v>
      </c>
      <c r="C24">
        <f t="shared" si="1"/>
        <v>23</v>
      </c>
      <c r="D24">
        <f>D23+Table16[[#This Row],[SalesPrice]]</f>
        <v>36860.749999999993</v>
      </c>
      <c r="E24" s="4">
        <f t="shared" si="0"/>
        <v>1.9514950164776175E-2</v>
      </c>
    </row>
    <row r="25" spans="1:5" x14ac:dyDescent="0.3">
      <c r="A25" s="6" t="s">
        <v>3356</v>
      </c>
      <c r="B25" s="9">
        <f>fact_orders[[#This Row],[Original Price]]*(1-fact_orders[[#This Row],[Discount%]])</f>
        <v>1688.3999999999999</v>
      </c>
      <c r="C25">
        <f t="shared" si="1"/>
        <v>24</v>
      </c>
      <c r="D25">
        <f>D24+Table16[[#This Row],[SalesPrice]]</f>
        <v>38549.149999999994</v>
      </c>
      <c r="E25" s="4">
        <f t="shared" si="0"/>
        <v>2.0408828934421613E-2</v>
      </c>
    </row>
    <row r="26" spans="1:5" x14ac:dyDescent="0.3">
      <c r="A26" s="5" t="s">
        <v>3314</v>
      </c>
      <c r="B26" s="8">
        <f>fact_orders[[#This Row],[Original Price]]*(1-fact_orders[[#This Row],[Discount%]])</f>
        <v>1563.8</v>
      </c>
      <c r="C26">
        <f t="shared" si="1"/>
        <v>25</v>
      </c>
      <c r="D26">
        <f>D25+Table16[[#This Row],[SalesPrice]]</f>
        <v>40112.949999999997</v>
      </c>
      <c r="E26" s="4">
        <f t="shared" si="0"/>
        <v>2.1236741526207647E-2</v>
      </c>
    </row>
    <row r="27" spans="1:5" x14ac:dyDescent="0.3">
      <c r="A27" s="6" t="s">
        <v>3287</v>
      </c>
      <c r="B27" s="9">
        <f>fact_orders[[#This Row],[Original Price]]*(1-fact_orders[[#This Row],[Discount%]])</f>
        <v>1549.8</v>
      </c>
      <c r="C27">
        <f t="shared" si="1"/>
        <v>26</v>
      </c>
      <c r="D27">
        <f>D26+Table16[[#This Row],[SalesPrice]]</f>
        <v>41662.75</v>
      </c>
      <c r="E27" s="4">
        <f t="shared" si="0"/>
        <v>2.2057242187897119E-2</v>
      </c>
    </row>
    <row r="28" spans="1:5" x14ac:dyDescent="0.3">
      <c r="A28" s="5" t="s">
        <v>3317</v>
      </c>
      <c r="B28" s="8">
        <f>fact_orders[[#This Row],[Original Price]]*(1-fact_orders[[#This Row],[Discount%]])</f>
        <v>699.3</v>
      </c>
      <c r="C28">
        <f t="shared" si="1"/>
        <v>27</v>
      </c>
      <c r="D28">
        <f>D27+Table16[[#This Row],[SalesPrice]]</f>
        <v>42362.05</v>
      </c>
      <c r="E28" s="4">
        <f t="shared" si="0"/>
        <v>2.2427468096220416E-2</v>
      </c>
    </row>
    <row r="29" spans="1:5" x14ac:dyDescent="0.3">
      <c r="A29" s="6" t="s">
        <v>3329</v>
      </c>
      <c r="B29" s="9">
        <f>fact_orders[[#This Row],[Original Price]]*(1-fact_orders[[#This Row],[Discount%]])</f>
        <v>783.3</v>
      </c>
      <c r="C29">
        <f t="shared" si="1"/>
        <v>28</v>
      </c>
      <c r="D29">
        <f>D28+Table16[[#This Row],[SalesPrice]]</f>
        <v>43145.350000000006</v>
      </c>
      <c r="E29" s="4">
        <f t="shared" si="0"/>
        <v>2.284216558512309E-2</v>
      </c>
    </row>
    <row r="30" spans="1:5" x14ac:dyDescent="0.3">
      <c r="A30" s="5" t="s">
        <v>3389</v>
      </c>
      <c r="B30" s="8">
        <f>fact_orders[[#This Row],[Original Price]]*(1-fact_orders[[#This Row],[Discount%]])</f>
        <v>727.35</v>
      </c>
      <c r="C30">
        <f t="shared" si="1"/>
        <v>29</v>
      </c>
      <c r="D30">
        <f>D29+Table16[[#This Row],[SalesPrice]]</f>
        <v>43872.700000000004</v>
      </c>
      <c r="E30" s="4">
        <f t="shared" si="0"/>
        <v>2.3227241824818428E-2</v>
      </c>
    </row>
    <row r="31" spans="1:5" x14ac:dyDescent="0.3">
      <c r="A31" s="6" t="s">
        <v>3314</v>
      </c>
      <c r="B31" s="9">
        <f>fact_orders[[#This Row],[Original Price]]*(1-fact_orders[[#This Row],[Discount%]])</f>
        <v>727.35</v>
      </c>
      <c r="C31">
        <f t="shared" si="1"/>
        <v>30</v>
      </c>
      <c r="D31">
        <f>D30+Table16[[#This Row],[SalesPrice]]</f>
        <v>44600.05</v>
      </c>
      <c r="E31" s="4">
        <f t="shared" si="0"/>
        <v>2.3612318064513766E-2</v>
      </c>
    </row>
    <row r="32" spans="1:5" x14ac:dyDescent="0.3">
      <c r="A32" s="5" t="s">
        <v>3357</v>
      </c>
      <c r="B32" s="8">
        <f>fact_orders[[#This Row],[Original Price]]*(1-fact_orders[[#This Row],[Discount%]])</f>
        <v>727.35</v>
      </c>
      <c r="C32">
        <f t="shared" si="1"/>
        <v>31</v>
      </c>
      <c r="D32">
        <f>D31+Table16[[#This Row],[SalesPrice]]</f>
        <v>45327.4</v>
      </c>
      <c r="E32" s="4">
        <f t="shared" si="0"/>
        <v>2.3997394304209104E-2</v>
      </c>
    </row>
    <row r="33" spans="1:5" x14ac:dyDescent="0.3">
      <c r="A33" s="6" t="s">
        <v>3308</v>
      </c>
      <c r="B33" s="9">
        <f>fact_orders[[#This Row],[Original Price]]*(1-fact_orders[[#This Row],[Discount%]])</f>
        <v>640.25</v>
      </c>
      <c r="C33">
        <f t="shared" si="1"/>
        <v>32</v>
      </c>
      <c r="D33">
        <f>D32+Table16[[#This Row],[SalesPrice]]</f>
        <v>45967.65</v>
      </c>
      <c r="E33" s="4">
        <f t="shared" si="0"/>
        <v>2.4336357750232258E-2</v>
      </c>
    </row>
    <row r="34" spans="1:5" x14ac:dyDescent="0.3">
      <c r="A34" s="5" t="s">
        <v>3367</v>
      </c>
      <c r="B34" s="8">
        <f>fact_orders[[#This Row],[Original Price]]*(1-fact_orders[[#This Row],[Discount%]])</f>
        <v>640.25</v>
      </c>
      <c r="C34">
        <f t="shared" si="1"/>
        <v>33</v>
      </c>
      <c r="D34">
        <f>D33+Table16[[#This Row],[SalesPrice]]</f>
        <v>46607.9</v>
      </c>
      <c r="E34" s="4">
        <f t="shared" si="0"/>
        <v>2.4675321196255411E-2</v>
      </c>
    </row>
    <row r="35" spans="1:5" x14ac:dyDescent="0.3">
      <c r="A35" s="6" t="s">
        <v>3382</v>
      </c>
      <c r="B35" s="9">
        <f>fact_orders[[#This Row],[Original Price]]*(1-fact_orders[[#This Row],[Discount%]])</f>
        <v>640.25</v>
      </c>
      <c r="C35">
        <f t="shared" si="1"/>
        <v>34</v>
      </c>
      <c r="D35">
        <f>D34+Table16[[#This Row],[SalesPrice]]</f>
        <v>47248.15</v>
      </c>
      <c r="E35" s="4">
        <f t="shared" si="0"/>
        <v>2.5014284642278565E-2</v>
      </c>
    </row>
    <row r="36" spans="1:5" x14ac:dyDescent="0.3">
      <c r="A36" s="5" t="s">
        <v>3283</v>
      </c>
      <c r="B36" s="8">
        <f>fact_orders[[#This Row],[Original Price]]*(1-fact_orders[[#This Row],[Discount%]])</f>
        <v>591</v>
      </c>
      <c r="C36">
        <f t="shared" si="1"/>
        <v>35</v>
      </c>
      <c r="D36">
        <f>D35+Table16[[#This Row],[SalesPrice]]</f>
        <v>47839.15</v>
      </c>
      <c r="E36" s="4">
        <f t="shared" si="0"/>
        <v>2.5327173977069167E-2</v>
      </c>
    </row>
    <row r="37" spans="1:5" x14ac:dyDescent="0.3">
      <c r="A37" s="6" t="s">
        <v>3355</v>
      </c>
      <c r="B37" s="9">
        <f>fact_orders[[#This Row],[Original Price]]*(1-fact_orders[[#This Row],[Discount%]])</f>
        <v>591</v>
      </c>
      <c r="C37">
        <f t="shared" si="1"/>
        <v>36</v>
      </c>
      <c r="D37">
        <f>D36+Table16[[#This Row],[SalesPrice]]</f>
        <v>48430.15</v>
      </c>
      <c r="E37" s="4">
        <f t="shared" si="0"/>
        <v>2.5640063311859772E-2</v>
      </c>
    </row>
    <row r="38" spans="1:5" x14ac:dyDescent="0.3">
      <c r="A38" s="5" t="s">
        <v>3326</v>
      </c>
      <c r="B38" s="8">
        <f>fact_orders[[#This Row],[Original Price]]*(1-fact_orders[[#This Row],[Discount%]])</f>
        <v>313.64999999999998</v>
      </c>
      <c r="C38">
        <f t="shared" si="1"/>
        <v>37</v>
      </c>
      <c r="D38">
        <f>D37+Table16[[#This Row],[SalesPrice]]</f>
        <v>48743.8</v>
      </c>
      <c r="E38" s="4">
        <f t="shared" si="0"/>
        <v>2.5806117017201688E-2</v>
      </c>
    </row>
    <row r="39" spans="1:5" x14ac:dyDescent="0.3">
      <c r="A39" s="6" t="s">
        <v>3350</v>
      </c>
      <c r="B39" s="9">
        <f>fact_orders[[#This Row],[Original Price]]*(1-fact_orders[[#This Row],[Discount%]])</f>
        <v>339.15</v>
      </c>
      <c r="C39">
        <f t="shared" si="1"/>
        <v>38</v>
      </c>
      <c r="D39">
        <f>D38+Table16[[#This Row],[SalesPrice]]</f>
        <v>49082.950000000004</v>
      </c>
      <c r="E39" s="4">
        <f t="shared" si="0"/>
        <v>2.5985671023790916E-2</v>
      </c>
    </row>
    <row r="40" spans="1:5" x14ac:dyDescent="0.3">
      <c r="A40" s="5" t="s">
        <v>3413</v>
      </c>
      <c r="B40" s="8">
        <f>fact_orders[[#This Row],[Original Price]]*(1-fact_orders[[#This Row],[Discount%]])</f>
        <v>339.15</v>
      </c>
      <c r="C40">
        <f t="shared" si="1"/>
        <v>39</v>
      </c>
      <c r="D40">
        <f>D39+Table16[[#This Row],[SalesPrice]]</f>
        <v>49422.100000000006</v>
      </c>
      <c r="E40" s="4">
        <f t="shared" si="0"/>
        <v>2.6165225030380143E-2</v>
      </c>
    </row>
    <row r="41" spans="1:5" x14ac:dyDescent="0.3">
      <c r="A41" s="6" t="s">
        <v>3369</v>
      </c>
      <c r="B41" s="9">
        <f>fact_orders[[#This Row],[Original Price]]*(1-fact_orders[[#This Row],[Discount%]])</f>
        <v>259.35000000000002</v>
      </c>
      <c r="C41">
        <f t="shared" si="1"/>
        <v>40</v>
      </c>
      <c r="D41">
        <f>D40+Table16[[#This Row],[SalesPrice]]</f>
        <v>49681.450000000004</v>
      </c>
      <c r="E41" s="4">
        <f t="shared" si="0"/>
        <v>2.6302531035418963E-2</v>
      </c>
    </row>
    <row r="42" spans="1:5" x14ac:dyDescent="0.3">
      <c r="A42" s="5" t="s">
        <v>3339</v>
      </c>
      <c r="B42" s="8">
        <f>fact_orders[[#This Row],[Original Price]]*(1-fact_orders[[#This Row],[Discount%]])</f>
        <v>259.35000000000002</v>
      </c>
      <c r="C42">
        <f t="shared" si="1"/>
        <v>41</v>
      </c>
      <c r="D42">
        <f>D41+Table16[[#This Row],[SalesPrice]]</f>
        <v>49940.800000000003</v>
      </c>
      <c r="E42" s="4">
        <f t="shared" si="0"/>
        <v>2.643983704045778E-2</v>
      </c>
    </row>
    <row r="43" spans="1:5" x14ac:dyDescent="0.3">
      <c r="A43" s="6" t="s">
        <v>3335</v>
      </c>
      <c r="B43" s="9">
        <f>fact_orders[[#This Row],[Original Price]]*(1-fact_orders[[#This Row],[Discount%]])</f>
        <v>360.75</v>
      </c>
      <c r="C43">
        <f t="shared" si="1"/>
        <v>42</v>
      </c>
      <c r="D43">
        <f>D42+Table16[[#This Row],[SalesPrice]]</f>
        <v>50301.55</v>
      </c>
      <c r="E43" s="4">
        <f t="shared" si="0"/>
        <v>2.6630826596338846E-2</v>
      </c>
    </row>
    <row r="44" spans="1:5" x14ac:dyDescent="0.3">
      <c r="A44" s="5" t="s">
        <v>3328</v>
      </c>
      <c r="B44" s="8">
        <f>fact_orders[[#This Row],[Original Price]]*(1-fact_orders[[#This Row],[Discount%]])</f>
        <v>360.75</v>
      </c>
      <c r="C44">
        <f t="shared" si="1"/>
        <v>43</v>
      </c>
      <c r="D44">
        <f>D43+Table16[[#This Row],[SalesPrice]]</f>
        <v>50662.3</v>
      </c>
      <c r="E44" s="4">
        <f t="shared" si="0"/>
        <v>2.6821816152219916E-2</v>
      </c>
    </row>
    <row r="45" spans="1:5" x14ac:dyDescent="0.3">
      <c r="A45" s="6" t="s">
        <v>3285</v>
      </c>
      <c r="B45" s="9">
        <f>fact_orders[[#This Row],[Original Price]]*(1-fact_orders[[#This Row],[Discount%]])</f>
        <v>249.74999999999997</v>
      </c>
      <c r="C45">
        <f t="shared" si="1"/>
        <v>44</v>
      </c>
      <c r="D45">
        <f>D44+Table16[[#This Row],[SalesPrice]]</f>
        <v>50912.05</v>
      </c>
      <c r="E45" s="4">
        <f t="shared" si="0"/>
        <v>2.6954039690906807E-2</v>
      </c>
    </row>
    <row r="46" spans="1:5" x14ac:dyDescent="0.3">
      <c r="A46" s="5" t="s">
        <v>3333</v>
      </c>
      <c r="B46" s="8">
        <f>fact_orders[[#This Row],[Original Price]]*(1-fact_orders[[#This Row],[Discount%]])</f>
        <v>249.74999999999997</v>
      </c>
      <c r="C46">
        <f t="shared" si="1"/>
        <v>45</v>
      </c>
      <c r="D46">
        <f>D45+Table16[[#This Row],[SalesPrice]]</f>
        <v>51161.8</v>
      </c>
      <c r="E46" s="4">
        <f t="shared" si="0"/>
        <v>2.7086263229593698E-2</v>
      </c>
    </row>
    <row r="47" spans="1:5" x14ac:dyDescent="0.3">
      <c r="A47" s="6" t="s">
        <v>3280</v>
      </c>
      <c r="B47" s="9">
        <f>fact_orders[[#This Row],[Original Price]]*(1-fact_orders[[#This Row],[Discount%]])</f>
        <v>303.74999999999994</v>
      </c>
      <c r="C47">
        <f t="shared" si="1"/>
        <v>46</v>
      </c>
      <c r="D47">
        <f>D46+Table16[[#This Row],[SalesPrice]]</f>
        <v>51465.55</v>
      </c>
      <c r="E47" s="4">
        <f t="shared" si="0"/>
        <v>2.7247075641510188E-2</v>
      </c>
    </row>
    <row r="48" spans="1:5" x14ac:dyDescent="0.3">
      <c r="A48" s="5" t="s">
        <v>3372</v>
      </c>
      <c r="B48" s="8">
        <f>fact_orders[[#This Row],[Original Price]]*(1-fact_orders[[#This Row],[Discount%]])</f>
        <v>303.74999999999994</v>
      </c>
      <c r="C48">
        <f t="shared" si="1"/>
        <v>47</v>
      </c>
      <c r="D48">
        <f>D47+Table16[[#This Row],[SalesPrice]]</f>
        <v>51769.3</v>
      </c>
      <c r="E48" s="4">
        <f t="shared" si="0"/>
        <v>2.7407888053426678E-2</v>
      </c>
    </row>
    <row r="49" spans="1:5" x14ac:dyDescent="0.3">
      <c r="A49" s="6" t="s">
        <v>3295</v>
      </c>
      <c r="B49" s="9">
        <f>fact_orders[[#This Row],[Original Price]]*(1-fact_orders[[#This Row],[Discount%]])</f>
        <v>337.5</v>
      </c>
      <c r="C49">
        <f t="shared" si="1"/>
        <v>48</v>
      </c>
      <c r="D49">
        <f>D48+Table16[[#This Row],[SalesPrice]]</f>
        <v>52106.8</v>
      </c>
      <c r="E49" s="4">
        <f t="shared" si="0"/>
        <v>2.7586568511111666E-2</v>
      </c>
    </row>
    <row r="50" spans="1:5" x14ac:dyDescent="0.3">
      <c r="A50" s="5" t="s">
        <v>3312</v>
      </c>
      <c r="B50" s="8">
        <f>fact_orders[[#This Row],[Original Price]]*(1-fact_orders[[#This Row],[Discount%]])</f>
        <v>327</v>
      </c>
      <c r="C50">
        <f t="shared" si="1"/>
        <v>49</v>
      </c>
      <c r="D50">
        <f>D49+Table16[[#This Row],[SalesPrice]]</f>
        <v>52433.8</v>
      </c>
      <c r="E50" s="4">
        <f t="shared" si="0"/>
        <v>2.7759690021224234E-2</v>
      </c>
    </row>
    <row r="51" spans="1:5" x14ac:dyDescent="0.3">
      <c r="A51" s="6" t="s">
        <v>3344</v>
      </c>
      <c r="B51" s="9">
        <f>fact_orders[[#This Row],[Original Price]]*(1-fact_orders[[#This Row],[Discount%]])</f>
        <v>327</v>
      </c>
      <c r="C51">
        <f t="shared" si="1"/>
        <v>50</v>
      </c>
      <c r="D51">
        <f>D50+Table16[[#This Row],[SalesPrice]]</f>
        <v>52760.800000000003</v>
      </c>
      <c r="E51" s="4">
        <f t="shared" si="0"/>
        <v>2.7932811531336803E-2</v>
      </c>
    </row>
    <row r="52" spans="1:5" x14ac:dyDescent="0.3">
      <c r="A52" s="5" t="s">
        <v>3330</v>
      </c>
      <c r="B52" s="8">
        <f>fact_orders[[#This Row],[Original Price]]*(1-fact_orders[[#This Row],[Discount%]])</f>
        <v>327</v>
      </c>
      <c r="C52">
        <f t="shared" si="1"/>
        <v>51</v>
      </c>
      <c r="D52">
        <f>D51+Table16[[#This Row],[SalesPrice]]</f>
        <v>53087.8</v>
      </c>
      <c r="E52" s="4">
        <f t="shared" si="0"/>
        <v>2.8105933041449368E-2</v>
      </c>
    </row>
    <row r="53" spans="1:5" x14ac:dyDescent="0.3">
      <c r="A53" s="6" t="s">
        <v>3338</v>
      </c>
      <c r="B53" s="9">
        <f>fact_orders[[#This Row],[Original Price]]*(1-fact_orders[[#This Row],[Discount%]])</f>
        <v>327</v>
      </c>
      <c r="C53">
        <f t="shared" si="1"/>
        <v>52</v>
      </c>
      <c r="D53">
        <f>D52+Table16[[#This Row],[SalesPrice]]</f>
        <v>53414.8</v>
      </c>
      <c r="E53" s="4">
        <f t="shared" si="0"/>
        <v>2.8279054551561936E-2</v>
      </c>
    </row>
    <row r="54" spans="1:5" x14ac:dyDescent="0.3">
      <c r="A54" s="5" t="s">
        <v>3312</v>
      </c>
      <c r="B54" s="8">
        <f>fact_orders[[#This Row],[Original Price]]*(1-fact_orders[[#This Row],[Discount%]])</f>
        <v>249.2</v>
      </c>
      <c r="C54">
        <f t="shared" si="1"/>
        <v>53</v>
      </c>
      <c r="D54">
        <f>D53+Table16[[#This Row],[SalesPrice]]</f>
        <v>53664</v>
      </c>
      <c r="E54" s="4">
        <f t="shared" si="0"/>
        <v>2.8410986907280746E-2</v>
      </c>
    </row>
    <row r="55" spans="1:5" x14ac:dyDescent="0.3">
      <c r="A55" s="6" t="s">
        <v>3333</v>
      </c>
      <c r="B55" s="9">
        <f>fact_orders[[#This Row],[Original Price]]*(1-fact_orders[[#This Row],[Discount%]])</f>
        <v>1519.8</v>
      </c>
      <c r="C55">
        <f t="shared" si="1"/>
        <v>54</v>
      </c>
      <c r="D55">
        <f>D54+Table16[[#This Row],[SalesPrice]]</f>
        <v>55183.8</v>
      </c>
      <c r="E55" s="4">
        <f t="shared" si="0"/>
        <v>2.9215604861620441E-2</v>
      </c>
    </row>
    <row r="56" spans="1:5" x14ac:dyDescent="0.3">
      <c r="A56" s="5" t="s">
        <v>3336</v>
      </c>
      <c r="B56" s="8">
        <f>fact_orders[[#This Row],[Original Price]]*(1-fact_orders[[#This Row],[Discount%]])</f>
        <v>843.75</v>
      </c>
      <c r="C56">
        <f t="shared" si="1"/>
        <v>55</v>
      </c>
      <c r="D56">
        <f>D55+Table16[[#This Row],[SalesPrice]]</f>
        <v>56027.55</v>
      </c>
      <c r="E56" s="4">
        <f t="shared" si="0"/>
        <v>2.9662306005832913E-2</v>
      </c>
    </row>
    <row r="57" spans="1:5" x14ac:dyDescent="0.3">
      <c r="A57" s="6" t="s">
        <v>3314</v>
      </c>
      <c r="B57" s="9">
        <f>fact_orders[[#This Row],[Original Price]]*(1-fact_orders[[#This Row],[Discount%]])</f>
        <v>1348.0500000000002</v>
      </c>
      <c r="C57">
        <f t="shared" si="1"/>
        <v>56</v>
      </c>
      <c r="D57">
        <f>D56+Table16[[#This Row],[SalesPrice]]</f>
        <v>57375.600000000006</v>
      </c>
      <c r="E57" s="4">
        <f t="shared" si="0"/>
        <v>3.0375995460595138E-2</v>
      </c>
    </row>
    <row r="58" spans="1:5" x14ac:dyDescent="0.3">
      <c r="A58" s="5" t="s">
        <v>3327</v>
      </c>
      <c r="B58" s="8">
        <f>fact_orders[[#This Row],[Original Price]]*(1-fact_orders[[#This Row],[Discount%]])</f>
        <v>1923.55</v>
      </c>
      <c r="C58">
        <f t="shared" si="1"/>
        <v>57</v>
      </c>
      <c r="D58">
        <f>D57+Table16[[#This Row],[SalesPrice]]</f>
        <v>59299.150000000009</v>
      </c>
      <c r="E58" s="4">
        <f t="shared" si="0"/>
        <v>3.1394368184683913E-2</v>
      </c>
    </row>
    <row r="59" spans="1:5" x14ac:dyDescent="0.3">
      <c r="A59" s="6" t="s">
        <v>3318</v>
      </c>
      <c r="B59" s="9">
        <f>fact_orders[[#This Row],[Original Price]]*(1-fact_orders[[#This Row],[Discount%]])</f>
        <v>914.55</v>
      </c>
      <c r="C59">
        <f t="shared" si="1"/>
        <v>58</v>
      </c>
      <c r="D59">
        <f>D58+Table16[[#This Row],[SalesPrice]]</f>
        <v>60213.700000000012</v>
      </c>
      <c r="E59" s="4">
        <f t="shared" si="0"/>
        <v>3.1878552518241857E-2</v>
      </c>
    </row>
    <row r="60" spans="1:5" x14ac:dyDescent="0.3">
      <c r="A60" s="5" t="s">
        <v>3367</v>
      </c>
      <c r="B60" s="8">
        <f>fact_orders[[#This Row],[Original Price]]*(1-fact_orders[[#This Row],[Discount%]])</f>
        <v>1422.7400000000002</v>
      </c>
      <c r="C60">
        <f t="shared" si="1"/>
        <v>59</v>
      </c>
      <c r="D60">
        <f>D59+Table16[[#This Row],[SalesPrice]]</f>
        <v>61636.44000000001</v>
      </c>
      <c r="E60" s="4">
        <f t="shared" si="0"/>
        <v>3.2631784620069236E-2</v>
      </c>
    </row>
    <row r="61" spans="1:5" x14ac:dyDescent="0.3">
      <c r="A61" s="6" t="s">
        <v>3330</v>
      </c>
      <c r="B61" s="9">
        <f>fact_orders[[#This Row],[Original Price]]*(1-fact_orders[[#This Row],[Discount%]])</f>
        <v>901.90000000000009</v>
      </c>
      <c r="C61">
        <f t="shared" si="1"/>
        <v>60</v>
      </c>
      <c r="D61">
        <f>D60+Table16[[#This Row],[SalesPrice]]</f>
        <v>62538.340000000011</v>
      </c>
      <c r="E61" s="4">
        <f t="shared" si="0"/>
        <v>3.3109271745361366E-2</v>
      </c>
    </row>
    <row r="62" spans="1:5" x14ac:dyDescent="0.3">
      <c r="A62" s="5" t="s">
        <v>3390</v>
      </c>
      <c r="B62" s="8">
        <f>fact_orders[[#This Row],[Original Price]]*(1-fact_orders[[#This Row],[Discount%]])</f>
        <v>752.74</v>
      </c>
      <c r="C62">
        <f t="shared" si="1"/>
        <v>61</v>
      </c>
      <c r="D62">
        <f>D61+Table16[[#This Row],[SalesPrice]]</f>
        <v>63291.080000000009</v>
      </c>
      <c r="E62" s="4">
        <f t="shared" si="0"/>
        <v>3.3507790049710391E-2</v>
      </c>
    </row>
    <row r="63" spans="1:5" x14ac:dyDescent="0.3">
      <c r="A63" s="6" t="s">
        <v>3315</v>
      </c>
      <c r="B63" s="9">
        <f>fact_orders[[#This Row],[Original Price]]*(1-fact_orders[[#This Row],[Discount%]])</f>
        <v>1429.84</v>
      </c>
      <c r="C63">
        <f t="shared" si="1"/>
        <v>62</v>
      </c>
      <c r="D63">
        <f>D62+Table16[[#This Row],[SalesPrice]]</f>
        <v>64720.920000000006</v>
      </c>
      <c r="E63" s="4">
        <f t="shared" si="0"/>
        <v>3.4264781058943886E-2</v>
      </c>
    </row>
    <row r="64" spans="1:5" x14ac:dyDescent="0.3">
      <c r="A64" s="5" t="s">
        <v>3358</v>
      </c>
      <c r="B64" s="8">
        <f>fact_orders[[#This Row],[Original Price]]*(1-fact_orders[[#This Row],[Discount%]])</f>
        <v>1306.6199999999999</v>
      </c>
      <c r="C64">
        <f t="shared" si="1"/>
        <v>63</v>
      </c>
      <c r="D64">
        <f>D63+Table16[[#This Row],[SalesPrice]]</f>
        <v>66027.540000000008</v>
      </c>
      <c r="E64" s="4">
        <f t="shared" si="0"/>
        <v>3.4956536494856069E-2</v>
      </c>
    </row>
    <row r="65" spans="1:5" x14ac:dyDescent="0.3">
      <c r="A65" s="6" t="s">
        <v>3309</v>
      </c>
      <c r="B65" s="9">
        <f>fact_orders[[#This Row],[Original Price]]*(1-fact_orders[[#This Row],[Discount%]])</f>
        <v>1593.32</v>
      </c>
      <c r="C65">
        <f t="shared" si="1"/>
        <v>64</v>
      </c>
      <c r="D65">
        <f>D64+Table16[[#This Row],[SalesPrice]]</f>
        <v>67620.860000000015</v>
      </c>
      <c r="E65" s="4">
        <f t="shared" si="0"/>
        <v>3.5800077670674287E-2</v>
      </c>
    </row>
    <row r="66" spans="1:5" x14ac:dyDescent="0.3">
      <c r="A66" s="5" t="s">
        <v>3369</v>
      </c>
      <c r="B66" s="8">
        <f>fact_orders[[#This Row],[Original Price]]*(1-fact_orders[[#This Row],[Discount%]])</f>
        <v>1570.1</v>
      </c>
      <c r="C66">
        <f t="shared" si="1"/>
        <v>65</v>
      </c>
      <c r="D66">
        <f>D65+Table16[[#This Row],[SalesPrice]]</f>
        <v>69190.960000000021</v>
      </c>
      <c r="E66" s="4">
        <f t="shared" ref="E66:E129" si="2">D66 / SUM($B$2:$B$3501)</f>
        <v>3.6631325631003769E-2</v>
      </c>
    </row>
    <row r="67" spans="1:5" x14ac:dyDescent="0.3">
      <c r="A67" s="6" t="s">
        <v>3383</v>
      </c>
      <c r="B67" s="9">
        <f>fact_orders[[#This Row],[Original Price]]*(1-fact_orders[[#This Row],[Discount%]])</f>
        <v>233.1</v>
      </c>
      <c r="C67">
        <f t="shared" si="1"/>
        <v>66</v>
      </c>
      <c r="D67">
        <f>D66+Table16[[#This Row],[SalesPrice]]</f>
        <v>69424.060000000027</v>
      </c>
      <c r="E67" s="4">
        <f t="shared" si="2"/>
        <v>3.6754734267111538E-2</v>
      </c>
    </row>
    <row r="68" spans="1:5" x14ac:dyDescent="0.3">
      <c r="A68" s="5" t="s">
        <v>3360</v>
      </c>
      <c r="B68" s="8">
        <f>fact_orders[[#This Row],[Original Price]]*(1-fact_orders[[#This Row],[Discount%]])</f>
        <v>165.2</v>
      </c>
      <c r="C68">
        <f t="shared" ref="C68:C131" si="3">C67+1</f>
        <v>67</v>
      </c>
      <c r="D68">
        <f>D67+Table16[[#This Row],[SalesPrice]]</f>
        <v>69589.260000000024</v>
      </c>
      <c r="E68" s="4">
        <f t="shared" si="2"/>
        <v>3.6842195042250975E-2</v>
      </c>
    </row>
    <row r="69" spans="1:5" x14ac:dyDescent="0.3">
      <c r="A69" s="6" t="s">
        <v>3284</v>
      </c>
      <c r="B69" s="9">
        <f>fact_orders[[#This Row],[Original Price]]*(1-fact_orders[[#This Row],[Discount%]])</f>
        <v>342</v>
      </c>
      <c r="C69">
        <f t="shared" si="3"/>
        <v>68</v>
      </c>
      <c r="D69">
        <f>D68+Table16[[#This Row],[SalesPrice]]</f>
        <v>69931.260000000024</v>
      </c>
      <c r="E69" s="4">
        <f t="shared" si="2"/>
        <v>3.7023257906038436E-2</v>
      </c>
    </row>
    <row r="70" spans="1:5" x14ac:dyDescent="0.3">
      <c r="A70" s="5" t="s">
        <v>3356</v>
      </c>
      <c r="B70" s="8">
        <f>fact_orders[[#This Row],[Original Price]]*(1-fact_orders[[#This Row],[Discount%]])</f>
        <v>722.25</v>
      </c>
      <c r="C70">
        <f t="shared" si="3"/>
        <v>69</v>
      </c>
      <c r="D70">
        <f>D69+Table16[[#This Row],[SalesPrice]]</f>
        <v>70653.510000000024</v>
      </c>
      <c r="E70" s="4">
        <f t="shared" si="2"/>
        <v>3.7405634085484307E-2</v>
      </c>
    </row>
    <row r="71" spans="1:5" x14ac:dyDescent="0.3">
      <c r="A71" s="6" t="s">
        <v>3295</v>
      </c>
      <c r="B71" s="9">
        <f>fact_orders[[#This Row],[Original Price]]*(1-fact_orders[[#This Row],[Discount%]])</f>
        <v>163.79999999999998</v>
      </c>
      <c r="C71">
        <f t="shared" si="3"/>
        <v>70</v>
      </c>
      <c r="D71">
        <f>D70+Table16[[#This Row],[SalesPrice]]</f>
        <v>70817.310000000027</v>
      </c>
      <c r="E71" s="4">
        <f t="shared" si="2"/>
        <v>3.7492353667614095E-2</v>
      </c>
    </row>
    <row r="72" spans="1:5" x14ac:dyDescent="0.3">
      <c r="A72" s="5" t="s">
        <v>3309</v>
      </c>
      <c r="B72" s="8">
        <f>fact_orders[[#This Row],[Original Price]]*(1-fact_orders[[#This Row],[Discount%]])</f>
        <v>319.2</v>
      </c>
      <c r="C72">
        <f t="shared" si="3"/>
        <v>71</v>
      </c>
      <c r="D72">
        <f>D71+Table16[[#This Row],[SalesPrice]]</f>
        <v>71136.510000000024</v>
      </c>
      <c r="E72" s="4">
        <f t="shared" si="2"/>
        <v>3.7661345673815717E-2</v>
      </c>
    </row>
    <row r="73" spans="1:5" x14ac:dyDescent="0.3">
      <c r="A73" s="6" t="s">
        <v>3290</v>
      </c>
      <c r="B73" s="9">
        <f>fact_orders[[#This Row],[Original Price]]*(1-fact_orders[[#This Row],[Discount%]])</f>
        <v>394.79999999999995</v>
      </c>
      <c r="C73">
        <f t="shared" si="3"/>
        <v>72</v>
      </c>
      <c r="D73">
        <f>D72+Table16[[#This Row],[SalesPrice]]</f>
        <v>71531.310000000027</v>
      </c>
      <c r="E73" s="4">
        <f t="shared" si="2"/>
        <v>3.7870362102538781E-2</v>
      </c>
    </row>
    <row r="74" spans="1:5" x14ac:dyDescent="0.3">
      <c r="A74" s="5" t="s">
        <v>3366</v>
      </c>
      <c r="B74" s="8">
        <f>fact_orders[[#This Row],[Original Price]]*(1-fact_orders[[#This Row],[Discount%]])</f>
        <v>380.4</v>
      </c>
      <c r="C74">
        <f t="shared" si="3"/>
        <v>73</v>
      </c>
      <c r="D74">
        <f>D73+Table16[[#This Row],[SalesPrice]]</f>
        <v>71911.710000000021</v>
      </c>
      <c r="E74" s="4">
        <f t="shared" si="2"/>
        <v>3.8071754831733945E-2</v>
      </c>
    </row>
    <row r="75" spans="1:5" x14ac:dyDescent="0.3">
      <c r="A75" s="6" t="s">
        <v>3280</v>
      </c>
      <c r="B75" s="9">
        <f>fact_orders[[#This Row],[Original Price]]*(1-fact_orders[[#This Row],[Discount%]])</f>
        <v>141.6</v>
      </c>
      <c r="C75">
        <f t="shared" si="3"/>
        <v>74</v>
      </c>
      <c r="D75">
        <f>D74+Table16[[#This Row],[SalesPrice]]</f>
        <v>72053.310000000027</v>
      </c>
      <c r="E75" s="4">
        <f t="shared" si="2"/>
        <v>3.8146721210424894E-2</v>
      </c>
    </row>
    <row r="76" spans="1:5" x14ac:dyDescent="0.3">
      <c r="A76" s="5" t="s">
        <v>3311</v>
      </c>
      <c r="B76" s="8">
        <f>fact_orders[[#This Row],[Original Price]]*(1-fact_orders[[#This Row],[Discount%]])</f>
        <v>266.39999999999998</v>
      </c>
      <c r="C76">
        <f t="shared" si="3"/>
        <v>75</v>
      </c>
      <c r="D76">
        <f>D75+Table16[[#This Row],[SalesPrice]]</f>
        <v>72319.710000000021</v>
      </c>
      <c r="E76" s="4">
        <f t="shared" si="2"/>
        <v>3.8287759651690914E-2</v>
      </c>
    </row>
    <row r="77" spans="1:5" x14ac:dyDescent="0.3">
      <c r="A77" s="6" t="s">
        <v>3334</v>
      </c>
      <c r="B77" s="9">
        <f>fact_orders[[#This Row],[Original Price]]*(1-fact_orders[[#This Row],[Discount%]])</f>
        <v>273.59999999999997</v>
      </c>
      <c r="C77">
        <f t="shared" si="3"/>
        <v>76</v>
      </c>
      <c r="D77">
        <f>D76+Table16[[#This Row],[SalesPrice]]</f>
        <v>72593.310000000027</v>
      </c>
      <c r="E77" s="4">
        <f t="shared" si="2"/>
        <v>3.843260994272088E-2</v>
      </c>
    </row>
    <row r="78" spans="1:5" x14ac:dyDescent="0.3">
      <c r="A78" s="5" t="s">
        <v>3340</v>
      </c>
      <c r="B78" s="8">
        <f>fact_orders[[#This Row],[Original Price]]*(1-fact_orders[[#This Row],[Discount%]])</f>
        <v>577.79999999999995</v>
      </c>
      <c r="C78">
        <f t="shared" si="3"/>
        <v>77</v>
      </c>
      <c r="D78">
        <f>D77+Table16[[#This Row],[SalesPrice]]</f>
        <v>73171.11000000003</v>
      </c>
      <c r="E78" s="4">
        <f t="shared" si="2"/>
        <v>3.8738510886277583E-2</v>
      </c>
    </row>
    <row r="79" spans="1:5" x14ac:dyDescent="0.3">
      <c r="A79" s="6" t="s">
        <v>3350</v>
      </c>
      <c r="B79" s="9">
        <f>fact_orders[[#This Row],[Original Price]]*(1-fact_orders[[#This Row],[Discount%]])</f>
        <v>273.59999999999997</v>
      </c>
      <c r="C79">
        <f t="shared" si="3"/>
        <v>78</v>
      </c>
      <c r="D79">
        <f>D78+Table16[[#This Row],[SalesPrice]]</f>
        <v>73444.710000000036</v>
      </c>
      <c r="E79" s="4">
        <f t="shared" si="2"/>
        <v>3.8883361177307549E-2</v>
      </c>
    </row>
    <row r="80" spans="1:5" x14ac:dyDescent="0.3">
      <c r="A80" s="5" t="s">
        <v>3405</v>
      </c>
      <c r="B80" s="8">
        <f>fact_orders[[#This Row],[Original Price]]*(1-fact_orders[[#This Row],[Discount%]])</f>
        <v>653.95000000000005</v>
      </c>
      <c r="C80">
        <f t="shared" si="3"/>
        <v>79</v>
      </c>
      <c r="D80">
        <f>D79+Table16[[#This Row],[SalesPrice]]</f>
        <v>74098.660000000033</v>
      </c>
      <c r="E80" s="4">
        <f t="shared" si="2"/>
        <v>3.9229577726353763E-2</v>
      </c>
    </row>
    <row r="81" spans="1:5" x14ac:dyDescent="0.3">
      <c r="A81" s="6" t="s">
        <v>3296</v>
      </c>
      <c r="B81" s="9">
        <f>fact_orders[[#This Row],[Original Price]]*(1-fact_orders[[#This Row],[Discount%]])</f>
        <v>713.90000000000009</v>
      </c>
      <c r="C81">
        <f t="shared" si="3"/>
        <v>80</v>
      </c>
      <c r="D81">
        <f>D80+Table16[[#This Row],[SalesPrice]]</f>
        <v>74812.560000000027</v>
      </c>
      <c r="E81" s="4">
        <f t="shared" si="2"/>
        <v>3.9607533218920618E-2</v>
      </c>
    </row>
    <row r="82" spans="1:5" x14ac:dyDescent="0.3">
      <c r="A82" s="5" t="s">
        <v>3323</v>
      </c>
      <c r="B82" s="8">
        <f>fact_orders[[#This Row],[Original Price]]*(1-fact_orders[[#This Row],[Discount%]])</f>
        <v>800.80000000000007</v>
      </c>
      <c r="C82">
        <f t="shared" si="3"/>
        <v>81</v>
      </c>
      <c r="D82">
        <f>D81+Table16[[#This Row],[SalesPrice]]</f>
        <v>75613.36000000003</v>
      </c>
      <c r="E82" s="4">
        <f t="shared" si="2"/>
        <v>4.0031495620443995E-2</v>
      </c>
    </row>
    <row r="83" spans="1:5" x14ac:dyDescent="0.3">
      <c r="A83" s="6" t="s">
        <v>3309</v>
      </c>
      <c r="B83" s="9">
        <f>fact_orders[[#This Row],[Original Price]]*(1-fact_orders[[#This Row],[Discount%]])</f>
        <v>783.34</v>
      </c>
      <c r="C83">
        <f t="shared" si="3"/>
        <v>82</v>
      </c>
      <c r="D83">
        <f>D82+Table16[[#This Row],[SalesPrice]]</f>
        <v>76396.700000000026</v>
      </c>
      <c r="E83" s="4">
        <f t="shared" si="2"/>
        <v>4.0446214286289799E-2</v>
      </c>
    </row>
    <row r="84" spans="1:5" x14ac:dyDescent="0.3">
      <c r="A84" s="5" t="s">
        <v>3366</v>
      </c>
      <c r="B84" s="8">
        <f>fact_orders[[#This Row],[Original Price]]*(1-fact_orders[[#This Row],[Discount%]])</f>
        <v>135.68</v>
      </c>
      <c r="C84">
        <f t="shared" si="3"/>
        <v>83</v>
      </c>
      <c r="D84">
        <f>D83+Table16[[#This Row],[SalesPrice]]</f>
        <v>76532.380000000019</v>
      </c>
      <c r="E84" s="4">
        <f t="shared" si="2"/>
        <v>4.0518046477397054E-2</v>
      </c>
    </row>
    <row r="85" spans="1:5" x14ac:dyDescent="0.3">
      <c r="A85" s="6" t="s">
        <v>3366</v>
      </c>
      <c r="B85" s="9">
        <f>fact_orders[[#This Row],[Original Price]]*(1-fact_orders[[#This Row],[Discount%]])</f>
        <v>1456.92</v>
      </c>
      <c r="C85">
        <f t="shared" si="3"/>
        <v>84</v>
      </c>
      <c r="D85">
        <f>D84+Table16[[#This Row],[SalesPrice]]</f>
        <v>77989.300000000017</v>
      </c>
      <c r="E85" s="4">
        <f t="shared" si="2"/>
        <v>4.1289374277131613E-2</v>
      </c>
    </row>
    <row r="86" spans="1:5" x14ac:dyDescent="0.3">
      <c r="A86" s="5" t="s">
        <v>3336</v>
      </c>
      <c r="B86" s="8">
        <f>fact_orders[[#This Row],[Original Price]]*(1-fact_orders[[#This Row],[Discount%]])</f>
        <v>1276.5600000000002</v>
      </c>
      <c r="C86">
        <f t="shared" si="3"/>
        <v>85</v>
      </c>
      <c r="D86">
        <f>D85+Table16[[#This Row],[SalesPrice]]</f>
        <v>79265.860000000015</v>
      </c>
      <c r="E86" s="4">
        <f t="shared" si="2"/>
        <v>4.196521524027931E-2</v>
      </c>
    </row>
    <row r="87" spans="1:5" x14ac:dyDescent="0.3">
      <c r="A87" s="6" t="s">
        <v>3391</v>
      </c>
      <c r="B87" s="9">
        <f>fact_orders[[#This Row],[Original Price]]*(1-fact_orders[[#This Row],[Discount%]])</f>
        <v>667.44</v>
      </c>
      <c r="C87">
        <f t="shared" si="3"/>
        <v>86</v>
      </c>
      <c r="D87">
        <f>D86+Table16[[#This Row],[SalesPrice]]</f>
        <v>79933.300000000017</v>
      </c>
      <c r="E87" s="4">
        <f t="shared" si="2"/>
        <v>4.2318573713397152E-2</v>
      </c>
    </row>
    <row r="88" spans="1:5" x14ac:dyDescent="0.3">
      <c r="A88" s="5" t="s">
        <v>3405</v>
      </c>
      <c r="B88" s="8">
        <f>fact_orders[[#This Row],[Original Price]]*(1-fact_orders[[#This Row],[Discount%]])</f>
        <v>529.19999999999993</v>
      </c>
      <c r="C88">
        <f t="shared" si="3"/>
        <v>87</v>
      </c>
      <c r="D88">
        <f>D87+Table16[[#This Row],[SalesPrice]]</f>
        <v>80462.500000000015</v>
      </c>
      <c r="E88" s="4">
        <f t="shared" si="2"/>
        <v>4.2598744671047212E-2</v>
      </c>
    </row>
    <row r="89" spans="1:5" x14ac:dyDescent="0.3">
      <c r="A89" s="6" t="s">
        <v>3334</v>
      </c>
      <c r="B89" s="9">
        <f>fact_orders[[#This Row],[Original Price]]*(1-fact_orders[[#This Row],[Discount%]])</f>
        <v>228.2</v>
      </c>
      <c r="C89">
        <f t="shared" si="3"/>
        <v>88</v>
      </c>
      <c r="D89">
        <f>D88+Table16[[#This Row],[SalesPrice]]</f>
        <v>80690.700000000012</v>
      </c>
      <c r="E89" s="4">
        <f t="shared" si="2"/>
        <v>4.2719559131621176E-2</v>
      </c>
    </row>
    <row r="90" spans="1:5" x14ac:dyDescent="0.3">
      <c r="A90" s="5" t="s">
        <v>3367</v>
      </c>
      <c r="B90" s="8">
        <f>fact_orders[[#This Row],[Original Price]]*(1-fact_orders[[#This Row],[Discount%]])</f>
        <v>317.09999999999997</v>
      </c>
      <c r="C90">
        <f t="shared" si="3"/>
        <v>89</v>
      </c>
      <c r="D90">
        <f>D89+Table16[[#This Row],[SalesPrice]]</f>
        <v>81007.800000000017</v>
      </c>
      <c r="E90" s="4">
        <f t="shared" si="2"/>
        <v>4.2887439348308319E-2</v>
      </c>
    </row>
    <row r="91" spans="1:5" x14ac:dyDescent="0.3">
      <c r="A91" s="6" t="s">
        <v>3313</v>
      </c>
      <c r="B91" s="9">
        <f>fact_orders[[#This Row],[Original Price]]*(1-fact_orders[[#This Row],[Discount%]])</f>
        <v>228.2</v>
      </c>
      <c r="C91">
        <f t="shared" si="3"/>
        <v>90</v>
      </c>
      <c r="D91">
        <f>D90+Table16[[#This Row],[SalesPrice]]</f>
        <v>81236.000000000015</v>
      </c>
      <c r="E91" s="4">
        <f t="shared" si="2"/>
        <v>4.3008253808882291E-2</v>
      </c>
    </row>
    <row r="92" spans="1:5" x14ac:dyDescent="0.3">
      <c r="A92" s="5" t="s">
        <v>3307</v>
      </c>
      <c r="B92" s="8">
        <f>fact_orders[[#This Row],[Original Price]]*(1-fact_orders[[#This Row],[Discount%]])</f>
        <v>319.2</v>
      </c>
      <c r="C92">
        <f t="shared" si="3"/>
        <v>91</v>
      </c>
      <c r="D92">
        <f>D91+Table16[[#This Row],[SalesPrice]]</f>
        <v>81555.200000000012</v>
      </c>
      <c r="E92" s="4">
        <f t="shared" si="2"/>
        <v>4.3177245815083913E-2</v>
      </c>
    </row>
    <row r="93" spans="1:5" x14ac:dyDescent="0.3">
      <c r="A93" s="6" t="s">
        <v>3314</v>
      </c>
      <c r="B93" s="9">
        <f>fact_orders[[#This Row],[Original Price]]*(1-fact_orders[[#This Row],[Discount%]])</f>
        <v>438.75</v>
      </c>
      <c r="C93">
        <f t="shared" si="3"/>
        <v>92</v>
      </c>
      <c r="D93">
        <f>D92+Table16[[#This Row],[SalesPrice]]</f>
        <v>81993.950000000012</v>
      </c>
      <c r="E93" s="4">
        <f t="shared" si="2"/>
        <v>4.34095304100744E-2</v>
      </c>
    </row>
    <row r="94" spans="1:5" x14ac:dyDescent="0.3">
      <c r="A94" s="5" t="s">
        <v>3283</v>
      </c>
      <c r="B94" s="8">
        <f>fact_orders[[#This Row],[Original Price]]*(1-fact_orders[[#This Row],[Discount%]])</f>
        <v>425.1</v>
      </c>
      <c r="C94">
        <f t="shared" si="3"/>
        <v>93</v>
      </c>
      <c r="D94">
        <f>D93+Table16[[#This Row],[SalesPrice]]</f>
        <v>82419.050000000017</v>
      </c>
      <c r="E94" s="4">
        <f t="shared" si="2"/>
        <v>4.3634588373220741E-2</v>
      </c>
    </row>
    <row r="95" spans="1:5" x14ac:dyDescent="0.3">
      <c r="A95" s="6" t="s">
        <v>3289</v>
      </c>
      <c r="B95" s="9">
        <f>fact_orders[[#This Row],[Original Price]]*(1-fact_orders[[#This Row],[Discount%]])</f>
        <v>425.1</v>
      </c>
      <c r="C95">
        <f t="shared" si="3"/>
        <v>94</v>
      </c>
      <c r="D95">
        <f>D94+Table16[[#This Row],[SalesPrice]]</f>
        <v>82844.150000000023</v>
      </c>
      <c r="E95" s="4">
        <f t="shared" si="2"/>
        <v>4.3859646336367082E-2</v>
      </c>
    </row>
    <row r="96" spans="1:5" x14ac:dyDescent="0.3">
      <c r="A96" s="5" t="s">
        <v>3402</v>
      </c>
      <c r="B96" s="8">
        <f>fact_orders[[#This Row],[Original Price]]*(1-fact_orders[[#This Row],[Discount%]])</f>
        <v>425.1</v>
      </c>
      <c r="C96">
        <f t="shared" si="3"/>
        <v>95</v>
      </c>
      <c r="D96">
        <f>D95+Table16[[#This Row],[SalesPrice]]</f>
        <v>83269.250000000029</v>
      </c>
      <c r="E96" s="4">
        <f t="shared" si="2"/>
        <v>4.4084704299513416E-2</v>
      </c>
    </row>
    <row r="97" spans="1:5" x14ac:dyDescent="0.3">
      <c r="A97" s="6" t="s">
        <v>3334</v>
      </c>
      <c r="B97" s="9">
        <f>fact_orders[[#This Row],[Original Price]]*(1-fact_orders[[#This Row],[Discount%]])</f>
        <v>425.1</v>
      </c>
      <c r="C97">
        <f t="shared" si="3"/>
        <v>96</v>
      </c>
      <c r="D97">
        <f>D96+Table16[[#This Row],[SalesPrice]]</f>
        <v>83694.350000000035</v>
      </c>
      <c r="E97" s="4">
        <f t="shared" si="2"/>
        <v>4.4309762262659758E-2</v>
      </c>
    </row>
    <row r="98" spans="1:5" x14ac:dyDescent="0.3">
      <c r="A98" s="5" t="s">
        <v>3283</v>
      </c>
      <c r="B98" s="8">
        <f>fact_orders[[#This Row],[Original Price]]*(1-fact_orders[[#This Row],[Discount%]])</f>
        <v>231.4</v>
      </c>
      <c r="C98">
        <f t="shared" si="3"/>
        <v>97</v>
      </c>
      <c r="D98">
        <f>D97+Table16[[#This Row],[SalesPrice]]</f>
        <v>83925.750000000029</v>
      </c>
      <c r="E98" s="4">
        <f t="shared" si="2"/>
        <v>4.4432270878684371E-2</v>
      </c>
    </row>
    <row r="99" spans="1:5" x14ac:dyDescent="0.3">
      <c r="A99" s="6" t="s">
        <v>3374</v>
      </c>
      <c r="B99" s="9">
        <f>fact_orders[[#This Row],[Original Price]]*(1-fact_orders[[#This Row],[Discount%]])</f>
        <v>411.59999999999997</v>
      </c>
      <c r="C99">
        <f t="shared" si="3"/>
        <v>98</v>
      </c>
      <c r="D99">
        <f>D98+Table16[[#This Row],[SalesPrice]]</f>
        <v>84337.350000000035</v>
      </c>
      <c r="E99" s="4">
        <f t="shared" si="2"/>
        <v>4.4650181623523306E-2</v>
      </c>
    </row>
    <row r="100" spans="1:5" x14ac:dyDescent="0.3">
      <c r="A100" s="5" t="s">
        <v>3294</v>
      </c>
      <c r="B100" s="8">
        <f>fact_orders[[#This Row],[Original Price]]*(1-fact_orders[[#This Row],[Discount%]])</f>
        <v>273.59999999999997</v>
      </c>
      <c r="C100">
        <f t="shared" si="3"/>
        <v>99</v>
      </c>
      <c r="D100">
        <f>D99+Table16[[#This Row],[SalesPrice]]</f>
        <v>84610.950000000041</v>
      </c>
      <c r="E100" s="4">
        <f t="shared" si="2"/>
        <v>4.4795031914553279E-2</v>
      </c>
    </row>
    <row r="101" spans="1:5" x14ac:dyDescent="0.3">
      <c r="A101" s="6" t="s">
        <v>3309</v>
      </c>
      <c r="B101" s="9">
        <f>fact_orders[[#This Row],[Original Price]]*(1-fact_orders[[#This Row],[Discount%]])</f>
        <v>438.59999999999997</v>
      </c>
      <c r="C101">
        <f t="shared" si="3"/>
        <v>100</v>
      </c>
      <c r="D101">
        <f>D100+Table16[[#This Row],[SalesPrice]]</f>
        <v>85049.550000000047</v>
      </c>
      <c r="E101" s="4">
        <f t="shared" si="2"/>
        <v>4.502723709600702E-2</v>
      </c>
    </row>
    <row r="102" spans="1:5" x14ac:dyDescent="0.3">
      <c r="A102" s="5" t="s">
        <v>3401</v>
      </c>
      <c r="B102" s="8">
        <f>fact_orders[[#This Row],[Original Price]]*(1-fact_orders[[#This Row],[Discount%]])</f>
        <v>301.75</v>
      </c>
      <c r="C102">
        <f t="shared" si="3"/>
        <v>101</v>
      </c>
      <c r="D102">
        <f>D101+Table16[[#This Row],[SalesPrice]]</f>
        <v>85351.300000000047</v>
      </c>
      <c r="E102" s="4">
        <f t="shared" si="2"/>
        <v>4.5186990660766854E-2</v>
      </c>
    </row>
    <row r="103" spans="1:5" x14ac:dyDescent="0.3">
      <c r="A103" s="6" t="s">
        <v>3382</v>
      </c>
      <c r="B103" s="9">
        <f>fact_orders[[#This Row],[Original Price]]*(1-fact_orders[[#This Row],[Discount%]])</f>
        <v>627.25</v>
      </c>
      <c r="C103">
        <f t="shared" si="3"/>
        <v>102</v>
      </c>
      <c r="D103">
        <f>D102+Table16[[#This Row],[SalesPrice]]</f>
        <v>85978.550000000047</v>
      </c>
      <c r="E103" s="4">
        <f t="shared" si="2"/>
        <v>4.5519071600271771E-2</v>
      </c>
    </row>
    <row r="104" spans="1:5" x14ac:dyDescent="0.3">
      <c r="A104" s="5" t="s">
        <v>3402</v>
      </c>
      <c r="B104" s="8">
        <f>fact_orders[[#This Row],[Original Price]]*(1-fact_orders[[#This Row],[Discount%]])</f>
        <v>752.7</v>
      </c>
      <c r="C104">
        <f t="shared" si="3"/>
        <v>103</v>
      </c>
      <c r="D104">
        <f>D103+Table16[[#This Row],[SalesPrice]]</f>
        <v>86731.250000000044</v>
      </c>
      <c r="E104" s="4">
        <f t="shared" si="2"/>
        <v>4.5917568727677674E-2</v>
      </c>
    </row>
    <row r="105" spans="1:5" x14ac:dyDescent="0.3">
      <c r="A105" s="6" t="s">
        <v>3352</v>
      </c>
      <c r="B105" s="9">
        <f>fact_orders[[#This Row],[Original Price]]*(1-fact_orders[[#This Row],[Discount%]])</f>
        <v>171.6</v>
      </c>
      <c r="C105">
        <f t="shared" si="3"/>
        <v>104</v>
      </c>
      <c r="D105">
        <f>D104+Table16[[#This Row],[SalesPrice]]</f>
        <v>86902.850000000049</v>
      </c>
      <c r="E105" s="4">
        <f t="shared" si="2"/>
        <v>4.6008417813718394E-2</v>
      </c>
    </row>
    <row r="106" spans="1:5" x14ac:dyDescent="0.3">
      <c r="A106" s="5" t="s">
        <v>3313</v>
      </c>
      <c r="B106" s="8">
        <f>fact_orders[[#This Row],[Original Price]]*(1-fact_orders[[#This Row],[Discount%]])</f>
        <v>281.45</v>
      </c>
      <c r="C106">
        <f t="shared" si="3"/>
        <v>105</v>
      </c>
      <c r="D106">
        <f>D105+Table16[[#This Row],[SalesPrice]]</f>
        <v>87184.300000000047</v>
      </c>
      <c r="E106" s="4">
        <f t="shared" si="2"/>
        <v>4.6157424079838215E-2</v>
      </c>
    </row>
    <row r="107" spans="1:5" x14ac:dyDescent="0.3">
      <c r="A107" s="6" t="s">
        <v>3405</v>
      </c>
      <c r="B107" s="9">
        <f>fact_orders[[#This Row],[Original Price]]*(1-fact_orders[[#This Row],[Discount%]])</f>
        <v>252.89999999999998</v>
      </c>
      <c r="C107">
        <f t="shared" si="3"/>
        <v>106</v>
      </c>
      <c r="D107">
        <f>D106+Table16[[#This Row],[SalesPrice]]</f>
        <v>87437.200000000041</v>
      </c>
      <c r="E107" s="4">
        <f t="shared" si="2"/>
        <v>4.6291315302796836E-2</v>
      </c>
    </row>
    <row r="108" spans="1:5" x14ac:dyDescent="0.3">
      <c r="A108" s="5" t="s">
        <v>3284</v>
      </c>
      <c r="B108" s="8">
        <f>fact_orders[[#This Row],[Original Price]]*(1-fact_orders[[#This Row],[Discount%]])</f>
        <v>190.35</v>
      </c>
      <c r="C108">
        <f t="shared" si="3"/>
        <v>107</v>
      </c>
      <c r="D108">
        <f>D107+Table16[[#This Row],[SalesPrice]]</f>
        <v>87627.550000000047</v>
      </c>
      <c r="E108" s="4">
        <f t="shared" si="2"/>
        <v>4.6392091080931168E-2</v>
      </c>
    </row>
    <row r="109" spans="1:5" x14ac:dyDescent="0.3">
      <c r="A109" s="6" t="s">
        <v>3288</v>
      </c>
      <c r="B109" s="9">
        <f>fact_orders[[#This Row],[Original Price]]*(1-fact_orders[[#This Row],[Discount%]])</f>
        <v>279.45</v>
      </c>
      <c r="C109">
        <f t="shared" si="3"/>
        <v>108</v>
      </c>
      <c r="D109">
        <f>D108+Table16[[#This Row],[SalesPrice]]</f>
        <v>87907.000000000044</v>
      </c>
      <c r="E109" s="4">
        <f t="shared" si="2"/>
        <v>4.654003849989434E-2</v>
      </c>
    </row>
    <row r="110" spans="1:5" x14ac:dyDescent="0.3">
      <c r="A110" s="5" t="s">
        <v>3346</v>
      </c>
      <c r="B110" s="8">
        <f>fact_orders[[#This Row],[Original Price]]*(1-fact_orders[[#This Row],[Discount%]])</f>
        <v>149.85</v>
      </c>
      <c r="C110">
        <f t="shared" si="3"/>
        <v>109</v>
      </c>
      <c r="D110">
        <f>D109+Table16[[#This Row],[SalesPrice]]</f>
        <v>88056.850000000049</v>
      </c>
      <c r="E110" s="4">
        <f t="shared" si="2"/>
        <v>4.6619372623106475E-2</v>
      </c>
    </row>
    <row r="111" spans="1:5" x14ac:dyDescent="0.3">
      <c r="A111" s="6" t="s">
        <v>3324</v>
      </c>
      <c r="B111" s="9">
        <f>fact_orders[[#This Row],[Original Price]]*(1-fact_orders[[#This Row],[Discount%]])</f>
        <v>118</v>
      </c>
      <c r="C111">
        <f t="shared" si="3"/>
        <v>110</v>
      </c>
      <c r="D111">
        <f>D110+Table16[[#This Row],[SalesPrice]]</f>
        <v>88174.850000000049</v>
      </c>
      <c r="E111" s="4">
        <f t="shared" si="2"/>
        <v>4.6681844605348931E-2</v>
      </c>
    </row>
    <row r="112" spans="1:5" x14ac:dyDescent="0.3">
      <c r="A112" s="5" t="s">
        <v>3290</v>
      </c>
      <c r="B112" s="8">
        <f>fact_orders[[#This Row],[Original Price]]*(1-fact_orders[[#This Row],[Discount%]])</f>
        <v>228</v>
      </c>
      <c r="C112">
        <f t="shared" si="3"/>
        <v>111</v>
      </c>
      <c r="D112">
        <f>D111+Table16[[#This Row],[SalesPrice]]</f>
        <v>88402.850000000049</v>
      </c>
      <c r="E112" s="4">
        <f t="shared" si="2"/>
        <v>4.680255318120724E-2</v>
      </c>
    </row>
    <row r="113" spans="1:5" x14ac:dyDescent="0.3">
      <c r="A113" s="6" t="s">
        <v>3339</v>
      </c>
      <c r="B113" s="9">
        <f>fact_orders[[#This Row],[Original Price]]*(1-fact_orders[[#This Row],[Discount%]])</f>
        <v>481.5</v>
      </c>
      <c r="C113">
        <f t="shared" si="3"/>
        <v>112</v>
      </c>
      <c r="D113">
        <f>D112+Table16[[#This Row],[SalesPrice]]</f>
        <v>88884.350000000049</v>
      </c>
      <c r="E113" s="4">
        <f t="shared" si="2"/>
        <v>4.7057470634171157E-2</v>
      </c>
    </row>
    <row r="114" spans="1:5" x14ac:dyDescent="0.3">
      <c r="A114" s="5" t="s">
        <v>3312</v>
      </c>
      <c r="B114" s="8">
        <f>fact_orders[[#This Row],[Original Price]]*(1-fact_orders[[#This Row],[Discount%]])</f>
        <v>117</v>
      </c>
      <c r="C114">
        <f t="shared" si="3"/>
        <v>113</v>
      </c>
      <c r="D114">
        <f>D113+Table16[[#This Row],[SalesPrice]]</f>
        <v>89001.350000000049</v>
      </c>
      <c r="E114" s="4">
        <f t="shared" si="2"/>
        <v>4.7119413192835281E-2</v>
      </c>
    </row>
    <row r="115" spans="1:5" x14ac:dyDescent="0.3">
      <c r="A115" s="6" t="s">
        <v>3391</v>
      </c>
      <c r="B115" s="9">
        <f>fact_orders[[#This Row],[Original Price]]*(1-fact_orders[[#This Row],[Discount%]])</f>
        <v>228</v>
      </c>
      <c r="C115">
        <f t="shared" si="3"/>
        <v>114</v>
      </c>
      <c r="D115">
        <f>D114+Table16[[#This Row],[SalesPrice]]</f>
        <v>89229.350000000049</v>
      </c>
      <c r="E115" s="4">
        <f t="shared" si="2"/>
        <v>4.7240121768693591E-2</v>
      </c>
    </row>
    <row r="116" spans="1:5" x14ac:dyDescent="0.3">
      <c r="A116" s="5" t="s">
        <v>3319</v>
      </c>
      <c r="B116" s="8">
        <f>fact_orders[[#This Row],[Original Price]]*(1-fact_orders[[#This Row],[Discount%]])</f>
        <v>394.79999999999995</v>
      </c>
      <c r="C116">
        <f t="shared" si="3"/>
        <v>115</v>
      </c>
      <c r="D116">
        <f>D115+Table16[[#This Row],[SalesPrice]]</f>
        <v>89624.150000000052</v>
      </c>
      <c r="E116" s="4">
        <f t="shared" si="2"/>
        <v>4.7449138197416654E-2</v>
      </c>
    </row>
    <row r="117" spans="1:5" x14ac:dyDescent="0.3">
      <c r="A117" s="6" t="s">
        <v>3318</v>
      </c>
      <c r="B117" s="9">
        <f>fact_orders[[#This Row],[Original Price]]*(1-fact_orders[[#This Row],[Discount%]])</f>
        <v>431.11999999999995</v>
      </c>
      <c r="C117">
        <f t="shared" si="3"/>
        <v>116</v>
      </c>
      <c r="D117">
        <f>D116+Table16[[#This Row],[SalesPrice]]</f>
        <v>90055.270000000048</v>
      </c>
      <c r="E117" s="4">
        <f t="shared" si="2"/>
        <v>4.7677383290504506E-2</v>
      </c>
    </row>
    <row r="118" spans="1:5" x14ac:dyDescent="0.3">
      <c r="A118" s="5" t="s">
        <v>3285</v>
      </c>
      <c r="B118" s="8">
        <f>fact_orders[[#This Row],[Original Price]]*(1-fact_orders[[#This Row],[Discount%]])</f>
        <v>177</v>
      </c>
      <c r="C118">
        <f t="shared" si="3"/>
        <v>117</v>
      </c>
      <c r="D118">
        <f>D117+Table16[[#This Row],[SalesPrice]]</f>
        <v>90232.270000000048</v>
      </c>
      <c r="E118" s="4">
        <f t="shared" si="2"/>
        <v>4.7771091263868193E-2</v>
      </c>
    </row>
    <row r="119" spans="1:5" x14ac:dyDescent="0.3">
      <c r="A119" s="6" t="s">
        <v>3305</v>
      </c>
      <c r="B119" s="9">
        <f>fact_orders[[#This Row],[Original Price]]*(1-fact_orders[[#This Row],[Discount%]])</f>
        <v>244.20000000000002</v>
      </c>
      <c r="C119">
        <f t="shared" si="3"/>
        <v>118</v>
      </c>
      <c r="D119">
        <f>D118+Table16[[#This Row],[SalesPrice]]</f>
        <v>90476.470000000045</v>
      </c>
      <c r="E119" s="4">
        <f t="shared" si="2"/>
        <v>4.7900376501695374E-2</v>
      </c>
    </row>
    <row r="120" spans="1:5" x14ac:dyDescent="0.3">
      <c r="A120" s="5" t="s">
        <v>3311</v>
      </c>
      <c r="B120" s="8">
        <f>fact_orders[[#This Row],[Original Price]]*(1-fact_orders[[#This Row],[Discount%]])</f>
        <v>387.59999999999997</v>
      </c>
      <c r="C120">
        <f t="shared" si="3"/>
        <v>119</v>
      </c>
      <c r="D120">
        <f>D119+Table16[[#This Row],[SalesPrice]]</f>
        <v>90864.070000000051</v>
      </c>
      <c r="E120" s="4">
        <f t="shared" si="2"/>
        <v>4.8105581080654491E-2</v>
      </c>
    </row>
    <row r="121" spans="1:5" x14ac:dyDescent="0.3">
      <c r="A121" s="6" t="s">
        <v>3318</v>
      </c>
      <c r="B121" s="9">
        <f>fact_orders[[#This Row],[Original Price]]*(1-fact_orders[[#This Row],[Discount%]])</f>
        <v>645.20999999999992</v>
      </c>
      <c r="C121">
        <f t="shared" si="3"/>
        <v>120</v>
      </c>
      <c r="D121">
        <f>D120+Table16[[#This Row],[SalesPrice]]</f>
        <v>91509.280000000057</v>
      </c>
      <c r="E121" s="4">
        <f t="shared" si="2"/>
        <v>4.8447170467626144E-2</v>
      </c>
    </row>
    <row r="122" spans="1:5" x14ac:dyDescent="0.3">
      <c r="A122" s="5" t="s">
        <v>3391</v>
      </c>
      <c r="B122" s="8">
        <f>fact_orders[[#This Row],[Original Price]]*(1-fact_orders[[#This Row],[Discount%]])</f>
        <v>264.48</v>
      </c>
      <c r="C122">
        <f t="shared" si="3"/>
        <v>121</v>
      </c>
      <c r="D122">
        <f>D121+Table16[[#This Row],[SalesPrice]]</f>
        <v>91773.760000000053</v>
      </c>
      <c r="E122" s="4">
        <f t="shared" si="2"/>
        <v>4.8587192415621774E-2</v>
      </c>
    </row>
    <row r="123" spans="1:5" x14ac:dyDescent="0.3">
      <c r="A123" s="6" t="s">
        <v>3358</v>
      </c>
      <c r="B123" s="9">
        <f>fact_orders[[#This Row],[Original Price]]*(1-fact_orders[[#This Row],[Discount%]])</f>
        <v>689.62000000000012</v>
      </c>
      <c r="C123">
        <f t="shared" si="3"/>
        <v>122</v>
      </c>
      <c r="D123">
        <f>D122+Table16[[#This Row],[SalesPrice]]</f>
        <v>92463.380000000048</v>
      </c>
      <c r="E123" s="4">
        <f t="shared" si="2"/>
        <v>4.8952293503706876E-2</v>
      </c>
    </row>
    <row r="124" spans="1:5" x14ac:dyDescent="0.3">
      <c r="A124" s="5" t="s">
        <v>3306</v>
      </c>
      <c r="B124" s="8">
        <f>fact_orders[[#This Row],[Original Price]]*(1-fact_orders[[#This Row],[Discount%]])</f>
        <v>791.78</v>
      </c>
      <c r="C124">
        <f t="shared" si="3"/>
        <v>123</v>
      </c>
      <c r="D124">
        <f>D123+Table16[[#This Row],[SalesPrice]]</f>
        <v>93255.160000000047</v>
      </c>
      <c r="E124" s="4">
        <f t="shared" si="2"/>
        <v>4.9371480504553755E-2</v>
      </c>
    </row>
    <row r="125" spans="1:5" x14ac:dyDescent="0.3">
      <c r="A125" s="6" t="s">
        <v>3325</v>
      </c>
      <c r="B125" s="9">
        <f>fact_orders[[#This Row],[Original Price]]*(1-fact_orders[[#This Row],[Discount%]])</f>
        <v>888.16</v>
      </c>
      <c r="C125">
        <f t="shared" si="3"/>
        <v>124</v>
      </c>
      <c r="D125">
        <f>D124+Table16[[#This Row],[SalesPrice]]</f>
        <v>94143.320000000051</v>
      </c>
      <c r="E125" s="4">
        <f t="shared" si="2"/>
        <v>4.984169334987968E-2</v>
      </c>
    </row>
    <row r="126" spans="1:5" x14ac:dyDescent="0.3">
      <c r="A126" s="5" t="s">
        <v>3327</v>
      </c>
      <c r="B126" s="8">
        <f>fact_orders[[#This Row],[Original Price]]*(1-fact_orders[[#This Row],[Discount%]])</f>
        <v>901.57999999999993</v>
      </c>
      <c r="C126">
        <f t="shared" si="3"/>
        <v>125</v>
      </c>
      <c r="D126">
        <f>D125+Table16[[#This Row],[SalesPrice]]</f>
        <v>95044.900000000052</v>
      </c>
      <c r="E126" s="4">
        <f t="shared" si="2"/>
        <v>5.0319011059626738E-2</v>
      </c>
    </row>
    <row r="127" spans="1:5" x14ac:dyDescent="0.3">
      <c r="A127" s="6" t="s">
        <v>3320</v>
      </c>
      <c r="B127" s="9">
        <f>fact_orders[[#This Row],[Original Price]]*(1-fact_orders[[#This Row],[Discount%]])</f>
        <v>156.16</v>
      </c>
      <c r="C127">
        <f t="shared" si="3"/>
        <v>126</v>
      </c>
      <c r="D127">
        <f>D126+Table16[[#This Row],[SalesPrice]]</f>
        <v>95201.060000000056</v>
      </c>
      <c r="E127" s="4">
        <f t="shared" si="2"/>
        <v>5.0401685845618112E-2</v>
      </c>
    </row>
    <row r="128" spans="1:5" x14ac:dyDescent="0.3">
      <c r="A128" s="5" t="s">
        <v>3413</v>
      </c>
      <c r="B128" s="8">
        <f>fact_orders[[#This Row],[Original Price]]*(1-fact_orders[[#This Row],[Discount%]])</f>
        <v>1888.6</v>
      </c>
      <c r="C128">
        <f t="shared" si="3"/>
        <v>127</v>
      </c>
      <c r="D128">
        <f>D127+Table16[[#This Row],[SalesPrice]]</f>
        <v>97089.660000000062</v>
      </c>
      <c r="E128" s="4">
        <f t="shared" si="2"/>
        <v>5.14015552156444E-2</v>
      </c>
    </row>
    <row r="129" spans="1:5" x14ac:dyDescent="0.3">
      <c r="A129" s="6" t="s">
        <v>3325</v>
      </c>
      <c r="B129" s="9">
        <f>fact_orders[[#This Row],[Original Price]]*(1-fact_orders[[#This Row],[Discount%]])</f>
        <v>1654.8</v>
      </c>
      <c r="C129">
        <f t="shared" si="3"/>
        <v>128</v>
      </c>
      <c r="D129">
        <f>D128+Table16[[#This Row],[SalesPrice]]</f>
        <v>98744.460000000065</v>
      </c>
      <c r="E129" s="4">
        <f t="shared" si="2"/>
        <v>5.2277645353058087E-2</v>
      </c>
    </row>
    <row r="130" spans="1:5" x14ac:dyDescent="0.3">
      <c r="A130" s="5" t="s">
        <v>3307</v>
      </c>
      <c r="B130" s="8">
        <f>fact_orders[[#This Row],[Original Price]]*(1-fact_orders[[#This Row],[Discount%]])</f>
        <v>865.19999999999993</v>
      </c>
      <c r="C130">
        <f t="shared" si="3"/>
        <v>129</v>
      </c>
      <c r="D130">
        <f>D129+Table16[[#This Row],[SalesPrice]]</f>
        <v>99609.660000000062</v>
      </c>
      <c r="E130" s="4">
        <f t="shared" ref="E130:E193" si="4">D130 / SUM($B$2:$B$3501)</f>
        <v>5.2735702633025648E-2</v>
      </c>
    </row>
    <row r="131" spans="1:5" x14ac:dyDescent="0.3">
      <c r="A131" s="6" t="s">
        <v>3375</v>
      </c>
      <c r="B131" s="9">
        <f>fact_orders[[#This Row],[Original Price]]*(1-fact_orders[[#This Row],[Discount%]])</f>
        <v>567</v>
      </c>
      <c r="C131">
        <f t="shared" si="3"/>
        <v>130</v>
      </c>
      <c r="D131">
        <f>D130+Table16[[#This Row],[SalesPrice]]</f>
        <v>100176.66000000006</v>
      </c>
      <c r="E131" s="4">
        <f t="shared" si="4"/>
        <v>5.3035885801936432E-2</v>
      </c>
    </row>
    <row r="132" spans="1:5" x14ac:dyDescent="0.3">
      <c r="A132" s="5" t="s">
        <v>3364</v>
      </c>
      <c r="B132" s="8">
        <f>fact_orders[[#This Row],[Original Price]]*(1-fact_orders[[#This Row],[Discount%]])</f>
        <v>244.5</v>
      </c>
      <c r="C132">
        <f t="shared" ref="C132:C195" si="5">C131+1</f>
        <v>131</v>
      </c>
      <c r="D132">
        <f>D131+Table16[[#This Row],[SalesPrice]]</f>
        <v>100421.16000000006</v>
      </c>
      <c r="E132" s="4">
        <f t="shared" si="4"/>
        <v>5.3165329866837113E-2</v>
      </c>
    </row>
    <row r="133" spans="1:5" x14ac:dyDescent="0.3">
      <c r="A133" s="6" t="s">
        <v>3358</v>
      </c>
      <c r="B133" s="9">
        <f>fact_orders[[#This Row],[Original Price]]*(1-fact_orders[[#This Row],[Discount%]])</f>
        <v>317.09999999999997</v>
      </c>
      <c r="C133">
        <f t="shared" si="5"/>
        <v>132</v>
      </c>
      <c r="D133">
        <f>D132+Table16[[#This Row],[SalesPrice]]</f>
        <v>100738.26000000007</v>
      </c>
      <c r="E133" s="4">
        <f t="shared" si="4"/>
        <v>5.3333210083524256E-2</v>
      </c>
    </row>
    <row r="134" spans="1:5" x14ac:dyDescent="0.3">
      <c r="A134" s="5" t="s">
        <v>3406</v>
      </c>
      <c r="B134" s="8">
        <f>fact_orders[[#This Row],[Original Price]]*(1-fact_orders[[#This Row],[Discount%]])</f>
        <v>228.2</v>
      </c>
      <c r="C134">
        <f t="shared" si="5"/>
        <v>133</v>
      </c>
      <c r="D134">
        <f>D133+Table16[[#This Row],[SalesPrice]]</f>
        <v>100966.46000000006</v>
      </c>
      <c r="E134" s="4">
        <f t="shared" si="4"/>
        <v>5.3454024544098221E-2</v>
      </c>
    </row>
    <row r="135" spans="1:5" x14ac:dyDescent="0.3">
      <c r="A135" s="6" t="s">
        <v>3297</v>
      </c>
      <c r="B135" s="9">
        <f>fact_orders[[#This Row],[Original Price]]*(1-fact_orders[[#This Row],[Discount%]])</f>
        <v>319.2</v>
      </c>
      <c r="C135">
        <f t="shared" si="5"/>
        <v>134</v>
      </c>
      <c r="D135">
        <f>D134+Table16[[#This Row],[SalesPrice]]</f>
        <v>101285.66000000006</v>
      </c>
      <c r="E135" s="4">
        <f t="shared" si="4"/>
        <v>5.362301655029985E-2</v>
      </c>
    </row>
    <row r="136" spans="1:5" x14ac:dyDescent="0.3">
      <c r="A136" s="5" t="s">
        <v>3324</v>
      </c>
      <c r="B136" s="8">
        <f>fact_orders[[#This Row],[Original Price]]*(1-fact_orders[[#This Row],[Discount%]])</f>
        <v>405</v>
      </c>
      <c r="C136">
        <f t="shared" si="5"/>
        <v>135</v>
      </c>
      <c r="D136">
        <f>D135+Table16[[#This Row],[SalesPrice]]</f>
        <v>101690.66000000006</v>
      </c>
      <c r="E136" s="4">
        <f t="shared" si="4"/>
        <v>5.3837433099521832E-2</v>
      </c>
    </row>
    <row r="137" spans="1:5" x14ac:dyDescent="0.3">
      <c r="A137" s="6" t="s">
        <v>3311</v>
      </c>
      <c r="B137" s="9">
        <f>fact_orders[[#This Row],[Original Price]]*(1-fact_orders[[#This Row],[Discount%]])</f>
        <v>392.4</v>
      </c>
      <c r="C137">
        <f t="shared" si="5"/>
        <v>136</v>
      </c>
      <c r="D137">
        <f>D136+Table16[[#This Row],[SalesPrice]]</f>
        <v>102083.06000000006</v>
      </c>
      <c r="E137" s="4">
        <f t="shared" si="4"/>
        <v>5.4045178911656909E-2</v>
      </c>
    </row>
    <row r="138" spans="1:5" x14ac:dyDescent="0.3">
      <c r="A138" s="5" t="s">
        <v>3367</v>
      </c>
      <c r="B138" s="8">
        <f>fact_orders[[#This Row],[Original Price]]*(1-fact_orders[[#This Row],[Discount%]])</f>
        <v>392.4</v>
      </c>
      <c r="C138">
        <f t="shared" si="5"/>
        <v>137</v>
      </c>
      <c r="D138">
        <f>D137+Table16[[#This Row],[SalesPrice]]</f>
        <v>102475.46000000005</v>
      </c>
      <c r="E138" s="4">
        <f t="shared" si="4"/>
        <v>5.4252924723791986E-2</v>
      </c>
    </row>
    <row r="139" spans="1:5" x14ac:dyDescent="0.3">
      <c r="A139" s="6" t="s">
        <v>3342</v>
      </c>
      <c r="B139" s="9">
        <f>fact_orders[[#This Row],[Original Price]]*(1-fact_orders[[#This Row],[Discount%]])</f>
        <v>392.4</v>
      </c>
      <c r="C139">
        <f t="shared" si="5"/>
        <v>138</v>
      </c>
      <c r="D139">
        <f>D138+Table16[[#This Row],[SalesPrice]]</f>
        <v>102867.86000000004</v>
      </c>
      <c r="E139" s="4">
        <f t="shared" si="4"/>
        <v>5.4460670535927069E-2</v>
      </c>
    </row>
    <row r="140" spans="1:5" x14ac:dyDescent="0.3">
      <c r="A140" s="5" t="s">
        <v>3340</v>
      </c>
      <c r="B140" s="8">
        <f>fact_orders[[#This Row],[Original Price]]*(1-fact_orders[[#This Row],[Discount%]])</f>
        <v>392.4</v>
      </c>
      <c r="C140">
        <f t="shared" si="5"/>
        <v>139</v>
      </c>
      <c r="D140">
        <f>D139+Table16[[#This Row],[SalesPrice]]</f>
        <v>103260.26000000004</v>
      </c>
      <c r="E140" s="4">
        <f t="shared" si="4"/>
        <v>5.4668416348062146E-2</v>
      </c>
    </row>
    <row r="141" spans="1:5" x14ac:dyDescent="0.3">
      <c r="A141" s="6" t="s">
        <v>3296</v>
      </c>
      <c r="B141" s="9">
        <f>fact_orders[[#This Row],[Original Price]]*(1-fact_orders[[#This Row],[Discount%]])</f>
        <v>213.6</v>
      </c>
      <c r="C141">
        <f t="shared" si="5"/>
        <v>140</v>
      </c>
      <c r="D141">
        <f>D140+Table16[[#This Row],[SalesPrice]]</f>
        <v>103473.86000000004</v>
      </c>
      <c r="E141" s="4">
        <f t="shared" si="4"/>
        <v>5.4781501224392556E-2</v>
      </c>
    </row>
    <row r="142" spans="1:5" x14ac:dyDescent="0.3">
      <c r="A142" s="5" t="s">
        <v>3339</v>
      </c>
      <c r="B142" s="8">
        <f>fact_orders[[#This Row],[Original Price]]*(1-fact_orders[[#This Row],[Discount%]])</f>
        <v>377.3</v>
      </c>
      <c r="C142">
        <f t="shared" si="5"/>
        <v>141</v>
      </c>
      <c r="D142">
        <f>D141+Table16[[#This Row],[SalesPrice]]</f>
        <v>103851.16000000005</v>
      </c>
      <c r="E142" s="4">
        <f t="shared" si="4"/>
        <v>5.4981252740494917E-2</v>
      </c>
    </row>
    <row r="143" spans="1:5" x14ac:dyDescent="0.3">
      <c r="A143" s="6" t="s">
        <v>3294</v>
      </c>
      <c r="B143" s="9">
        <f>fact_orders[[#This Row],[Original Price]]*(1-fact_orders[[#This Row],[Discount%]])</f>
        <v>250.8</v>
      </c>
      <c r="C143">
        <f t="shared" si="5"/>
        <v>142</v>
      </c>
      <c r="D143">
        <f>D142+Table16[[#This Row],[SalesPrice]]</f>
        <v>104101.96000000005</v>
      </c>
      <c r="E143" s="4">
        <f t="shared" si="4"/>
        <v>5.5114032173939058E-2</v>
      </c>
    </row>
    <row r="144" spans="1:5" x14ac:dyDescent="0.3">
      <c r="A144" s="5" t="s">
        <v>3342</v>
      </c>
      <c r="B144" s="8">
        <f>fact_orders[[#This Row],[Original Price]]*(1-fact_orders[[#This Row],[Discount%]])</f>
        <v>283.8</v>
      </c>
      <c r="C144">
        <f t="shared" si="5"/>
        <v>143</v>
      </c>
      <c r="D144">
        <f>D143+Table16[[#This Row],[SalesPrice]]</f>
        <v>104385.76000000005</v>
      </c>
      <c r="E144" s="4">
        <f t="shared" si="4"/>
        <v>5.5264282585467943E-2</v>
      </c>
    </row>
    <row r="145" spans="1:5" x14ac:dyDescent="0.3">
      <c r="A145" s="6" t="s">
        <v>3317</v>
      </c>
      <c r="B145" s="9">
        <f>fact_orders[[#This Row],[Original Price]]*(1-fact_orders[[#This Row],[Discount%]])</f>
        <v>188.15</v>
      </c>
      <c r="C145">
        <f t="shared" si="5"/>
        <v>144</v>
      </c>
      <c r="D145">
        <f>D144+Table16[[#This Row],[SalesPrice]]</f>
        <v>104573.91000000005</v>
      </c>
      <c r="E145" s="4">
        <f t="shared" si="4"/>
        <v>5.5363893631729957E-2</v>
      </c>
    </row>
    <row r="146" spans="1:5" x14ac:dyDescent="0.3">
      <c r="A146" s="5" t="s">
        <v>3323</v>
      </c>
      <c r="B146" s="8">
        <f>fact_orders[[#This Row],[Original Price]]*(1-fact_orders[[#This Row],[Discount%]])</f>
        <v>246.45000000000002</v>
      </c>
      <c r="C146">
        <f t="shared" si="5"/>
        <v>145</v>
      </c>
      <c r="D146">
        <f>D145+Table16[[#This Row],[SalesPrice]]</f>
        <v>104820.36000000004</v>
      </c>
      <c r="E146" s="4">
        <f t="shared" si="4"/>
        <v>5.5494370072608372E-2</v>
      </c>
    </row>
    <row r="147" spans="1:5" x14ac:dyDescent="0.3">
      <c r="A147" s="6" t="s">
        <v>3307</v>
      </c>
      <c r="B147" s="9">
        <f>fact_orders[[#This Row],[Original Price]]*(1-fact_orders[[#This Row],[Discount%]])</f>
        <v>521.1</v>
      </c>
      <c r="C147">
        <f t="shared" si="5"/>
        <v>146</v>
      </c>
      <c r="D147">
        <f>D146+Table16[[#This Row],[SalesPrice]]</f>
        <v>105341.46000000005</v>
      </c>
      <c r="E147" s="4">
        <f t="shared" si="4"/>
        <v>5.5770252699273999E-2</v>
      </c>
    </row>
    <row r="148" spans="1:5" x14ac:dyDescent="0.3">
      <c r="A148" s="5" t="s">
        <v>3308</v>
      </c>
      <c r="B148" s="8">
        <f>fact_orders[[#This Row],[Original Price]]*(1-fact_orders[[#This Row],[Discount%]])</f>
        <v>625.32000000000005</v>
      </c>
      <c r="C148">
        <f t="shared" si="5"/>
        <v>147</v>
      </c>
      <c r="D148">
        <f>D147+Table16[[#This Row],[SalesPrice]]</f>
        <v>105966.78000000006</v>
      </c>
      <c r="E148" s="4">
        <f t="shared" si="4"/>
        <v>5.6101311851272748E-2</v>
      </c>
    </row>
    <row r="149" spans="1:5" x14ac:dyDescent="0.3">
      <c r="A149" s="6" t="s">
        <v>3390</v>
      </c>
      <c r="B149" s="9">
        <f>fact_orders[[#This Row],[Original Price]]*(1-fact_orders[[#This Row],[Discount%]])</f>
        <v>142.56</v>
      </c>
      <c r="C149">
        <f t="shared" si="5"/>
        <v>148</v>
      </c>
      <c r="D149">
        <f>D148+Table16[[#This Row],[SalesPrice]]</f>
        <v>106109.34000000005</v>
      </c>
      <c r="E149" s="4">
        <f t="shared" si="4"/>
        <v>5.6176786476598892E-2</v>
      </c>
    </row>
    <row r="150" spans="1:5" x14ac:dyDescent="0.3">
      <c r="A150" s="5" t="s">
        <v>3294</v>
      </c>
      <c r="B150" s="8">
        <f>fact_orders[[#This Row],[Original Price]]*(1-fact_orders[[#This Row],[Discount%]])</f>
        <v>303.09999999999997</v>
      </c>
      <c r="C150">
        <f t="shared" si="5"/>
        <v>149</v>
      </c>
      <c r="D150">
        <f>D149+Table16[[#This Row],[SalesPrice]]</f>
        <v>106412.44000000006</v>
      </c>
      <c r="E150" s="4">
        <f t="shared" si="4"/>
        <v>5.6337254763189473E-2</v>
      </c>
    </row>
    <row r="151" spans="1:5" x14ac:dyDescent="0.3">
      <c r="A151" s="6" t="s">
        <v>3287</v>
      </c>
      <c r="B151" s="9">
        <f>fact_orders[[#This Row],[Original Price]]*(1-fact_orders[[#This Row],[Discount%]])</f>
        <v>393.4</v>
      </c>
      <c r="C151">
        <f t="shared" si="5"/>
        <v>150</v>
      </c>
      <c r="D151">
        <f>D150+Table16[[#This Row],[SalesPrice]]</f>
        <v>106805.84000000005</v>
      </c>
      <c r="E151" s="4">
        <f t="shared" si="4"/>
        <v>5.6545529998902874E-2</v>
      </c>
    </row>
    <row r="152" spans="1:5" x14ac:dyDescent="0.3">
      <c r="A152" s="5" t="s">
        <v>3401</v>
      </c>
      <c r="B152" s="8">
        <f>fact_orders[[#This Row],[Original Price]]*(1-fact_orders[[#This Row],[Discount%]])</f>
        <v>296.09999999999997</v>
      </c>
      <c r="C152">
        <f t="shared" si="5"/>
        <v>151</v>
      </c>
      <c r="D152">
        <f>D151+Table16[[#This Row],[SalesPrice]]</f>
        <v>107101.94000000006</v>
      </c>
      <c r="E152" s="4">
        <f t="shared" si="4"/>
        <v>5.6702292320445172E-2</v>
      </c>
    </row>
    <row r="153" spans="1:5" x14ac:dyDescent="0.3">
      <c r="A153" s="6" t="s">
        <v>3378</v>
      </c>
      <c r="B153" s="9">
        <f>fact_orders[[#This Row],[Original Price]]*(1-fact_orders[[#This Row],[Discount%]])</f>
        <v>434.7</v>
      </c>
      <c r="C153">
        <f t="shared" si="5"/>
        <v>152</v>
      </c>
      <c r="D153">
        <f>D152+Table16[[#This Row],[SalesPrice]]</f>
        <v>107536.64000000006</v>
      </c>
      <c r="E153" s="4">
        <f t="shared" si="4"/>
        <v>5.6932432749943439E-2</v>
      </c>
    </row>
    <row r="154" spans="1:5" x14ac:dyDescent="0.3">
      <c r="A154" s="5" t="s">
        <v>3375</v>
      </c>
      <c r="B154" s="8">
        <f>fact_orders[[#This Row],[Original Price]]*(1-fact_orders[[#This Row],[Discount%]])</f>
        <v>233.1</v>
      </c>
      <c r="C154">
        <f t="shared" si="5"/>
        <v>153</v>
      </c>
      <c r="D154">
        <f>D153+Table16[[#This Row],[SalesPrice]]</f>
        <v>107769.74000000006</v>
      </c>
      <c r="E154" s="4">
        <f t="shared" si="4"/>
        <v>5.7055841386051208E-2</v>
      </c>
    </row>
    <row r="155" spans="1:5" x14ac:dyDescent="0.3">
      <c r="A155" s="6" t="s">
        <v>3343</v>
      </c>
      <c r="B155" s="9">
        <f>fact_orders[[#This Row],[Original Price]]*(1-fact_orders[[#This Row],[Discount%]])</f>
        <v>153.4</v>
      </c>
      <c r="C155">
        <f t="shared" si="5"/>
        <v>154</v>
      </c>
      <c r="D155">
        <f>D154+Table16[[#This Row],[SalesPrice]]</f>
        <v>107923.14000000006</v>
      </c>
      <c r="E155" s="4">
        <f t="shared" si="4"/>
        <v>5.7137054962966394E-2</v>
      </c>
    </row>
    <row r="156" spans="1:5" x14ac:dyDescent="0.3">
      <c r="A156" s="5" t="s">
        <v>3370</v>
      </c>
      <c r="B156" s="8">
        <f>fact_orders[[#This Row],[Original Price]]*(1-fact_orders[[#This Row],[Discount%]])</f>
        <v>296.40000000000003</v>
      </c>
      <c r="C156">
        <f t="shared" si="5"/>
        <v>155</v>
      </c>
      <c r="D156">
        <f>D155+Table16[[#This Row],[SalesPrice]]</f>
        <v>108219.54000000005</v>
      </c>
      <c r="E156" s="4">
        <f t="shared" si="4"/>
        <v>5.7293976111582191E-2</v>
      </c>
    </row>
    <row r="157" spans="1:5" x14ac:dyDescent="0.3">
      <c r="A157" s="6" t="s">
        <v>3324</v>
      </c>
      <c r="B157" s="9">
        <f>fact_orders[[#This Row],[Original Price]]*(1-fact_orders[[#This Row],[Discount%]])</f>
        <v>625.95000000000005</v>
      </c>
      <c r="C157">
        <f t="shared" si="5"/>
        <v>156</v>
      </c>
      <c r="D157">
        <f>D156+Table16[[#This Row],[SalesPrice]]</f>
        <v>108845.49000000005</v>
      </c>
      <c r="E157" s="4">
        <f t="shared" si="4"/>
        <v>5.7625368800435277E-2</v>
      </c>
    </row>
    <row r="158" spans="1:5" x14ac:dyDescent="0.3">
      <c r="A158" s="5" t="s">
        <v>3397</v>
      </c>
      <c r="B158" s="8">
        <f>fact_orders[[#This Row],[Original Price]]*(1-fact_orders[[#This Row],[Discount%]])</f>
        <v>152.1</v>
      </c>
      <c r="C158">
        <f t="shared" si="5"/>
        <v>157</v>
      </c>
      <c r="D158">
        <f>D157+Table16[[#This Row],[SalesPrice]]</f>
        <v>108997.59000000005</v>
      </c>
      <c r="E158" s="4">
        <f t="shared" si="4"/>
        <v>5.7705894126698652E-2</v>
      </c>
    </row>
    <row r="159" spans="1:5" x14ac:dyDescent="0.3">
      <c r="A159" s="6" t="s">
        <v>3408</v>
      </c>
      <c r="B159" s="9">
        <f>fact_orders[[#This Row],[Original Price]]*(1-fact_orders[[#This Row],[Discount%]])</f>
        <v>296.40000000000003</v>
      </c>
      <c r="C159">
        <f t="shared" si="5"/>
        <v>158</v>
      </c>
      <c r="D159">
        <f>D158+Table16[[#This Row],[SalesPrice]]</f>
        <v>109293.99000000005</v>
      </c>
      <c r="E159" s="4">
        <f t="shared" si="4"/>
        <v>5.7862815275314443E-2</v>
      </c>
    </row>
    <row r="160" spans="1:5" x14ac:dyDescent="0.3">
      <c r="A160" s="5" t="s">
        <v>3412</v>
      </c>
      <c r="B160" s="8">
        <f>fact_orders[[#This Row],[Original Price]]*(1-fact_orders[[#This Row],[Discount%]])</f>
        <v>366.6</v>
      </c>
      <c r="C160">
        <f t="shared" si="5"/>
        <v>159</v>
      </c>
      <c r="D160">
        <f>D159+Table16[[#This Row],[SalesPrice]]</f>
        <v>109660.59000000005</v>
      </c>
      <c r="E160" s="4">
        <f t="shared" si="4"/>
        <v>5.8056901959128715E-2</v>
      </c>
    </row>
    <row r="161" spans="1:5" x14ac:dyDescent="0.3">
      <c r="A161" s="6" t="s">
        <v>3343</v>
      </c>
      <c r="B161" s="9">
        <f>fact_orders[[#This Row],[Original Price]]*(1-fact_orders[[#This Row],[Discount%]])</f>
        <v>380.4</v>
      </c>
      <c r="C161">
        <f t="shared" si="5"/>
        <v>160</v>
      </c>
      <c r="D161">
        <f>D160+Table16[[#This Row],[SalesPrice]]</f>
        <v>110040.99000000005</v>
      </c>
      <c r="E161" s="4">
        <f t="shared" si="4"/>
        <v>5.8258294688323886E-2</v>
      </c>
    </row>
    <row r="162" spans="1:5" x14ac:dyDescent="0.3">
      <c r="A162" s="5" t="s">
        <v>3296</v>
      </c>
      <c r="B162" s="8">
        <f>fact_orders[[#This Row],[Original Price]]*(1-fact_orders[[#This Row],[Discount%]])</f>
        <v>141.6</v>
      </c>
      <c r="C162">
        <f t="shared" si="5"/>
        <v>161</v>
      </c>
      <c r="D162">
        <f>D161+Table16[[#This Row],[SalesPrice]]</f>
        <v>110182.59000000005</v>
      </c>
      <c r="E162" s="4">
        <f t="shared" si="4"/>
        <v>5.8333261067014835E-2</v>
      </c>
    </row>
    <row r="163" spans="1:5" x14ac:dyDescent="0.3">
      <c r="A163" s="6" t="s">
        <v>3364</v>
      </c>
      <c r="B163" s="9">
        <f>fact_orders[[#This Row],[Original Price]]*(1-fact_orders[[#This Row],[Discount%]])</f>
        <v>377.4</v>
      </c>
      <c r="C163">
        <f t="shared" si="5"/>
        <v>162</v>
      </c>
      <c r="D163">
        <f>D162+Table16[[#This Row],[SalesPrice]]</f>
        <v>110559.99000000005</v>
      </c>
      <c r="E163" s="4">
        <f t="shared" si="4"/>
        <v>5.8533065525475027E-2</v>
      </c>
    </row>
    <row r="164" spans="1:5" x14ac:dyDescent="0.3">
      <c r="A164" s="5" t="s">
        <v>3409</v>
      </c>
      <c r="B164" s="8">
        <f>fact_orders[[#This Row],[Original Price]]*(1-fact_orders[[#This Row],[Discount%]])</f>
        <v>387.59999999999997</v>
      </c>
      <c r="C164">
        <f t="shared" si="5"/>
        <v>163</v>
      </c>
      <c r="D164">
        <f>D163+Table16[[#This Row],[SalesPrice]]</f>
        <v>110947.59000000005</v>
      </c>
      <c r="E164" s="4">
        <f t="shared" si="4"/>
        <v>5.8738270104434144E-2</v>
      </c>
    </row>
    <row r="165" spans="1:5" x14ac:dyDescent="0.3">
      <c r="A165" s="6" t="s">
        <v>3326</v>
      </c>
      <c r="B165" s="9">
        <f>fact_orders[[#This Row],[Original Price]]*(1-fact_orders[[#This Row],[Discount%]])</f>
        <v>818.55</v>
      </c>
      <c r="C165">
        <f t="shared" si="5"/>
        <v>164</v>
      </c>
      <c r="D165">
        <f>D164+Table16[[#This Row],[SalesPrice]]</f>
        <v>111766.14000000006</v>
      </c>
      <c r="E165" s="4">
        <f t="shared" si="4"/>
        <v>5.9171629774472802E-2</v>
      </c>
    </row>
    <row r="166" spans="1:5" x14ac:dyDescent="0.3">
      <c r="A166" s="5" t="s">
        <v>3406</v>
      </c>
      <c r="B166" s="8">
        <f>fact_orders[[#This Row],[Original Price]]*(1-fact_orders[[#This Row],[Discount%]])</f>
        <v>296.40000000000003</v>
      </c>
      <c r="C166">
        <f t="shared" si="5"/>
        <v>165</v>
      </c>
      <c r="D166">
        <f>D165+Table16[[#This Row],[SalesPrice]]</f>
        <v>112062.54000000005</v>
      </c>
      <c r="E166" s="4">
        <f t="shared" si="4"/>
        <v>5.9328550923088599E-2</v>
      </c>
    </row>
    <row r="167" spans="1:5" x14ac:dyDescent="0.3">
      <c r="A167" s="6" t="s">
        <v>3301</v>
      </c>
      <c r="B167" s="9">
        <f>fact_orders[[#This Row],[Original Price]]*(1-fact_orders[[#This Row],[Discount%]])</f>
        <v>772.85</v>
      </c>
      <c r="C167">
        <f t="shared" si="5"/>
        <v>166</v>
      </c>
      <c r="D167">
        <f>D166+Table16[[#This Row],[SalesPrice]]</f>
        <v>112835.39000000006</v>
      </c>
      <c r="E167" s="4">
        <f t="shared" si="4"/>
        <v>5.973771593559777E-2</v>
      </c>
    </row>
    <row r="168" spans="1:5" x14ac:dyDescent="0.3">
      <c r="A168" s="5" t="s">
        <v>3355</v>
      </c>
      <c r="B168" s="8">
        <f>fact_orders[[#This Row],[Original Price]]*(1-fact_orders[[#This Row],[Discount%]])</f>
        <v>843.7</v>
      </c>
      <c r="C168">
        <f t="shared" si="5"/>
        <v>167</v>
      </c>
      <c r="D168">
        <f>D167+Table16[[#This Row],[SalesPrice]]</f>
        <v>113679.09000000005</v>
      </c>
      <c r="E168" s="4">
        <f t="shared" si="4"/>
        <v>6.0184390608631323E-2</v>
      </c>
    </row>
    <row r="169" spans="1:5" x14ac:dyDescent="0.3">
      <c r="A169" s="6" t="s">
        <v>3352</v>
      </c>
      <c r="B169" s="9">
        <f>fact_orders[[#This Row],[Original Price]]*(1-fact_orders[[#This Row],[Discount%]])</f>
        <v>946.4</v>
      </c>
      <c r="C169">
        <f t="shared" si="5"/>
        <v>168</v>
      </c>
      <c r="D169">
        <f>D168+Table16[[#This Row],[SalesPrice]]</f>
        <v>114625.49000000005</v>
      </c>
      <c r="E169" s="4">
        <f t="shared" si="4"/>
        <v>6.0685437083158947E-2</v>
      </c>
    </row>
    <row r="170" spans="1:5" x14ac:dyDescent="0.3">
      <c r="A170" s="5" t="s">
        <v>3297</v>
      </c>
      <c r="B170" s="8">
        <f>fact_orders[[#This Row],[Original Price]]*(1-fact_orders[[#This Row],[Discount%]])</f>
        <v>665.09999999999991</v>
      </c>
      <c r="C170">
        <f t="shared" si="5"/>
        <v>169</v>
      </c>
      <c r="D170">
        <f>D169+Table16[[#This Row],[SalesPrice]]</f>
        <v>115290.59000000005</v>
      </c>
      <c r="E170" s="4">
        <f t="shared" si="4"/>
        <v>6.1037556705103496E-2</v>
      </c>
    </row>
    <row r="171" spans="1:5" x14ac:dyDescent="0.3">
      <c r="A171" s="6" t="s">
        <v>3342</v>
      </c>
      <c r="B171" s="9">
        <f>fact_orders[[#This Row],[Original Price]]*(1-fact_orders[[#This Row],[Discount%]])</f>
        <v>115.19999999999999</v>
      </c>
      <c r="C171">
        <f t="shared" si="5"/>
        <v>170</v>
      </c>
      <c r="D171">
        <f>D170+Table16[[#This Row],[SalesPrice]]</f>
        <v>115405.79000000005</v>
      </c>
      <c r="E171" s="4">
        <f t="shared" si="4"/>
        <v>6.1098546301326641E-2</v>
      </c>
    </row>
    <row r="172" spans="1:5" x14ac:dyDescent="0.3">
      <c r="A172" s="5" t="s">
        <v>3295</v>
      </c>
      <c r="B172" s="8">
        <f>fact_orders[[#This Row],[Original Price]]*(1-fact_orders[[#This Row],[Discount%]])</f>
        <v>1214.0999999999999</v>
      </c>
      <c r="C172">
        <f t="shared" si="5"/>
        <v>171</v>
      </c>
      <c r="D172">
        <f>D171+Table16[[#This Row],[SalesPrice]]</f>
        <v>116619.89000000006</v>
      </c>
      <c r="E172" s="4">
        <f t="shared" si="4"/>
        <v>6.1741319467772109E-2</v>
      </c>
    </row>
    <row r="173" spans="1:5" x14ac:dyDescent="0.3">
      <c r="A173" s="6" t="s">
        <v>3297</v>
      </c>
      <c r="B173" s="9">
        <f>fact_orders[[#This Row],[Original Price]]*(1-fact_orders[[#This Row],[Discount%]])</f>
        <v>1063.8</v>
      </c>
      <c r="C173">
        <f t="shared" si="5"/>
        <v>172</v>
      </c>
      <c r="D173">
        <f>D172+Table16[[#This Row],[SalesPrice]]</f>
        <v>117683.69000000006</v>
      </c>
      <c r="E173" s="4">
        <f t="shared" si="4"/>
        <v>6.2304520270395194E-2</v>
      </c>
    </row>
    <row r="174" spans="1:5" x14ac:dyDescent="0.3">
      <c r="A174" s="5" t="s">
        <v>3300</v>
      </c>
      <c r="B174" s="8">
        <f>fact_orders[[#This Row],[Original Price]]*(1-fact_orders[[#This Row],[Discount%]])</f>
        <v>618</v>
      </c>
      <c r="C174">
        <f t="shared" si="5"/>
        <v>173</v>
      </c>
      <c r="D174">
        <f>D173+Table16[[#This Row],[SalesPrice]]</f>
        <v>118301.69000000006</v>
      </c>
      <c r="E174" s="4">
        <f t="shared" si="4"/>
        <v>6.2631704041800601E-2</v>
      </c>
    </row>
    <row r="175" spans="1:5" x14ac:dyDescent="0.3">
      <c r="A175" s="6" t="s">
        <v>3300</v>
      </c>
      <c r="B175" s="9">
        <f>fact_orders[[#This Row],[Original Price]]*(1-fact_orders[[#This Row],[Discount%]])</f>
        <v>378</v>
      </c>
      <c r="C175">
        <f t="shared" si="5"/>
        <v>174</v>
      </c>
      <c r="D175">
        <f>D174+Table16[[#This Row],[SalesPrice]]</f>
        <v>118679.69000000006</v>
      </c>
      <c r="E175" s="4">
        <f t="shared" si="4"/>
        <v>6.2831826154407786E-2</v>
      </c>
    </row>
    <row r="176" spans="1:5" x14ac:dyDescent="0.3">
      <c r="A176" s="5" t="s">
        <v>3291</v>
      </c>
      <c r="B176" s="8">
        <f>fact_orders[[#This Row],[Original Price]]*(1-fact_orders[[#This Row],[Discount%]])</f>
        <v>163</v>
      </c>
      <c r="C176">
        <f t="shared" si="5"/>
        <v>175</v>
      </c>
      <c r="D176">
        <f>D175+Table16[[#This Row],[SalesPrice]]</f>
        <v>118842.69000000006</v>
      </c>
      <c r="E176" s="4">
        <f t="shared" si="4"/>
        <v>6.2918122197674911E-2</v>
      </c>
    </row>
    <row r="177" spans="1:5" x14ac:dyDescent="0.3">
      <c r="A177" s="6" t="s">
        <v>3326</v>
      </c>
      <c r="B177" s="9">
        <f>fact_orders[[#This Row],[Original Price]]*(1-fact_orders[[#This Row],[Discount%]])</f>
        <v>226.5</v>
      </c>
      <c r="C177">
        <f t="shared" si="5"/>
        <v>176</v>
      </c>
      <c r="D177">
        <f>D176+Table16[[#This Row],[SalesPrice]]</f>
        <v>119069.19000000006</v>
      </c>
      <c r="E177" s="4">
        <f t="shared" si="4"/>
        <v>6.303803663816572E-2</v>
      </c>
    </row>
    <row r="178" spans="1:5" x14ac:dyDescent="0.3">
      <c r="A178" s="5" t="s">
        <v>3378</v>
      </c>
      <c r="B178" s="8">
        <f>fact_orders[[#This Row],[Original Price]]*(1-fact_orders[[#This Row],[Discount%]])</f>
        <v>163</v>
      </c>
      <c r="C178">
        <f t="shared" si="5"/>
        <v>177</v>
      </c>
      <c r="D178">
        <f>D177+Table16[[#This Row],[SalesPrice]]</f>
        <v>119232.19000000006</v>
      </c>
      <c r="E178" s="4">
        <f t="shared" si="4"/>
        <v>6.3124332681432846E-2</v>
      </c>
    </row>
    <row r="179" spans="1:5" x14ac:dyDescent="0.3">
      <c r="A179" s="6" t="s">
        <v>3413</v>
      </c>
      <c r="B179" s="9">
        <f>fact_orders[[#This Row],[Original Price]]*(1-fact_orders[[#This Row],[Discount%]])</f>
        <v>319.2</v>
      </c>
      <c r="C179">
        <f t="shared" si="5"/>
        <v>178</v>
      </c>
      <c r="D179">
        <f>D178+Table16[[#This Row],[SalesPrice]]</f>
        <v>119551.39000000006</v>
      </c>
      <c r="E179" s="4">
        <f t="shared" si="4"/>
        <v>6.3293324687634461E-2</v>
      </c>
    </row>
    <row r="180" spans="1:5" x14ac:dyDescent="0.3">
      <c r="A180" s="5" t="s">
        <v>3291</v>
      </c>
      <c r="B180" s="8">
        <f>fact_orders[[#This Row],[Original Price]]*(1-fact_orders[[#This Row],[Discount%]])</f>
        <v>310.08</v>
      </c>
      <c r="C180">
        <f t="shared" si="5"/>
        <v>179</v>
      </c>
      <c r="D180">
        <f>D179+Table16[[#This Row],[SalesPrice]]</f>
        <v>119861.47000000006</v>
      </c>
      <c r="E180" s="4">
        <f t="shared" si="4"/>
        <v>6.3457488350801755E-2</v>
      </c>
    </row>
    <row r="181" spans="1:5" x14ac:dyDescent="0.3">
      <c r="A181" s="6" t="s">
        <v>3340</v>
      </c>
      <c r="B181" s="9">
        <f>fact_orders[[#This Row],[Original Price]]*(1-fact_orders[[#This Row],[Discount%]])</f>
        <v>342</v>
      </c>
      <c r="C181">
        <f t="shared" si="5"/>
        <v>180</v>
      </c>
      <c r="D181">
        <f>D180+Table16[[#This Row],[SalesPrice]]</f>
        <v>120203.47000000006</v>
      </c>
      <c r="E181" s="4">
        <f t="shared" si="4"/>
        <v>6.3638551214589223E-2</v>
      </c>
    </row>
    <row r="182" spans="1:5" x14ac:dyDescent="0.3">
      <c r="A182" s="5" t="s">
        <v>3328</v>
      </c>
      <c r="B182" s="8">
        <f>fact_orders[[#This Row],[Original Price]]*(1-fact_orders[[#This Row],[Discount%]])</f>
        <v>250.8</v>
      </c>
      <c r="C182">
        <f t="shared" si="5"/>
        <v>181</v>
      </c>
      <c r="D182">
        <f>D181+Table16[[#This Row],[SalesPrice]]</f>
        <v>120454.27000000006</v>
      </c>
      <c r="E182" s="4">
        <f t="shared" si="4"/>
        <v>6.377133064803335E-2</v>
      </c>
    </row>
    <row r="183" spans="1:5" x14ac:dyDescent="0.3">
      <c r="A183" s="6" t="s">
        <v>3377</v>
      </c>
      <c r="B183" s="9">
        <f>fact_orders[[#This Row],[Original Price]]*(1-fact_orders[[#This Row],[Discount%]])</f>
        <v>200.6</v>
      </c>
      <c r="C183">
        <f t="shared" si="5"/>
        <v>182</v>
      </c>
      <c r="D183">
        <f>D182+Table16[[#This Row],[SalesPrice]]</f>
        <v>120654.87000000007</v>
      </c>
      <c r="E183" s="4">
        <f t="shared" si="4"/>
        <v>6.3877533017845531E-2</v>
      </c>
    </row>
    <row r="184" spans="1:5" x14ac:dyDescent="0.3">
      <c r="A184" s="5" t="s">
        <v>3412</v>
      </c>
      <c r="B184" s="8">
        <f>fact_orders[[#This Row],[Original Price]]*(1-fact_orders[[#This Row],[Discount%]])</f>
        <v>667.31999999999994</v>
      </c>
      <c r="C184">
        <f t="shared" si="5"/>
        <v>183</v>
      </c>
      <c r="D184">
        <f>D183+Table16[[#This Row],[SalesPrice]]</f>
        <v>121322.19000000008</v>
      </c>
      <c r="E184" s="4">
        <f t="shared" si="4"/>
        <v>6.4230827960133963E-2</v>
      </c>
    </row>
    <row r="185" spans="1:5" x14ac:dyDescent="0.3">
      <c r="A185" s="6" t="s">
        <v>3410</v>
      </c>
      <c r="B185" s="9">
        <f>fact_orders[[#This Row],[Original Price]]*(1-fact_orders[[#This Row],[Discount%]])</f>
        <v>379.32000000000005</v>
      </c>
      <c r="C185">
        <f t="shared" si="5"/>
        <v>184</v>
      </c>
      <c r="D185">
        <f>D184+Table16[[#This Row],[SalesPrice]]</f>
        <v>121701.51000000008</v>
      </c>
      <c r="E185" s="4">
        <f t="shared" si="4"/>
        <v>6.443164891186455E-2</v>
      </c>
    </row>
    <row r="186" spans="1:5" x14ac:dyDescent="0.3">
      <c r="A186" s="5" t="s">
        <v>3408</v>
      </c>
      <c r="B186" s="8">
        <f>fact_orders[[#This Row],[Original Price]]*(1-fact_orders[[#This Row],[Discount%]])</f>
        <v>264.48</v>
      </c>
      <c r="C186">
        <f t="shared" si="5"/>
        <v>185</v>
      </c>
      <c r="D186">
        <f>D185+Table16[[#This Row],[SalesPrice]]</f>
        <v>121965.99000000008</v>
      </c>
      <c r="E186" s="4">
        <f t="shared" si="4"/>
        <v>6.4571670859860181E-2</v>
      </c>
    </row>
    <row r="187" spans="1:5" x14ac:dyDescent="0.3">
      <c r="A187" s="6" t="s">
        <v>3365</v>
      </c>
      <c r="B187" s="9">
        <f>fact_orders[[#This Row],[Original Price]]*(1-fact_orders[[#This Row],[Discount%]])</f>
        <v>478.84999999999997</v>
      </c>
      <c r="C187">
        <f t="shared" si="5"/>
        <v>186</v>
      </c>
      <c r="D187">
        <f>D186+Table16[[#This Row],[SalesPrice]]</f>
        <v>122444.84000000008</v>
      </c>
      <c r="E187" s="4">
        <f t="shared" si="4"/>
        <v>6.482518534034154E-2</v>
      </c>
    </row>
    <row r="188" spans="1:5" x14ac:dyDescent="0.3">
      <c r="A188" s="5" t="s">
        <v>3361</v>
      </c>
      <c r="B188" s="8">
        <f>fact_orders[[#This Row],[Original Price]]*(1-fact_orders[[#This Row],[Discount%]])</f>
        <v>222.65</v>
      </c>
      <c r="C188">
        <f t="shared" si="5"/>
        <v>187</v>
      </c>
      <c r="D188">
        <f>D187+Table16[[#This Row],[SalesPrice]]</f>
        <v>122667.49000000008</v>
      </c>
      <c r="E188" s="4">
        <f t="shared" si="4"/>
        <v>6.4943061500055799E-2</v>
      </c>
    </row>
    <row r="189" spans="1:5" x14ac:dyDescent="0.3">
      <c r="A189" s="6" t="s">
        <v>3404</v>
      </c>
      <c r="B189" s="9">
        <f>fact_orders[[#This Row],[Original Price]]*(1-fact_orders[[#This Row],[Discount%]])</f>
        <v>588.65</v>
      </c>
      <c r="C189">
        <f t="shared" si="5"/>
        <v>188</v>
      </c>
      <c r="D189">
        <f>D188+Table16[[#This Row],[SalesPrice]]</f>
        <v>123256.14000000007</v>
      </c>
      <c r="E189" s="4">
        <f t="shared" si="4"/>
        <v>6.5254706689437322E-2</v>
      </c>
    </row>
    <row r="190" spans="1:5" x14ac:dyDescent="0.3">
      <c r="A190" s="5" t="s">
        <v>3290</v>
      </c>
      <c r="B190" s="8">
        <f>fact_orders[[#This Row],[Original Price]]*(1-fact_orders[[#This Row],[Discount%]])</f>
        <v>270.83999999999997</v>
      </c>
      <c r="C190">
        <f t="shared" si="5"/>
        <v>189</v>
      </c>
      <c r="D190">
        <f>D189+Table16[[#This Row],[SalesPrice]]</f>
        <v>123526.98000000007</v>
      </c>
      <c r="E190" s="4">
        <f t="shared" si="4"/>
        <v>6.5398095771391107E-2</v>
      </c>
    </row>
    <row r="191" spans="1:5" x14ac:dyDescent="0.3">
      <c r="A191" s="6" t="s">
        <v>3304</v>
      </c>
      <c r="B191" s="9">
        <f>fact_orders[[#This Row],[Original Price]]*(1-fact_orders[[#This Row],[Discount%]])</f>
        <v>398.29999999999995</v>
      </c>
      <c r="C191">
        <f t="shared" si="5"/>
        <v>190</v>
      </c>
      <c r="D191">
        <f>D190+Table16[[#This Row],[SalesPrice]]</f>
        <v>123925.28000000007</v>
      </c>
      <c r="E191" s="4">
        <f t="shared" si="4"/>
        <v>6.5608965182638312E-2</v>
      </c>
    </row>
    <row r="192" spans="1:5" x14ac:dyDescent="0.3">
      <c r="A192" s="5" t="s">
        <v>3313</v>
      </c>
      <c r="B192" s="8">
        <f>fact_orders[[#This Row],[Original Price]]*(1-fact_orders[[#This Row],[Discount%]])</f>
        <v>332.5</v>
      </c>
      <c r="C192">
        <f t="shared" si="5"/>
        <v>191</v>
      </c>
      <c r="D192">
        <f>D191+Table16[[#This Row],[SalesPrice]]</f>
        <v>124257.78000000007</v>
      </c>
      <c r="E192" s="4">
        <f t="shared" si="4"/>
        <v>6.5784998522431679E-2</v>
      </c>
    </row>
    <row r="193" spans="1:5" x14ac:dyDescent="0.3">
      <c r="A193" s="6" t="s">
        <v>3328</v>
      </c>
      <c r="B193" s="9">
        <f>fact_orders[[#This Row],[Original Price]]*(1-fact_orders[[#This Row],[Discount%]])</f>
        <v>418.59999999999997</v>
      </c>
      <c r="C193">
        <f t="shared" si="5"/>
        <v>192</v>
      </c>
      <c r="D193">
        <f>D192+Table16[[#This Row],[SalesPrice]]</f>
        <v>124676.38000000008</v>
      </c>
      <c r="E193" s="4">
        <f t="shared" si="4"/>
        <v>6.6006615232318905E-2</v>
      </c>
    </row>
    <row r="194" spans="1:5" x14ac:dyDescent="0.3">
      <c r="A194" s="5" t="s">
        <v>3309</v>
      </c>
      <c r="B194" s="8">
        <f>fact_orders[[#This Row],[Original Price]]*(1-fact_orders[[#This Row],[Discount%]])</f>
        <v>402</v>
      </c>
      <c r="C194">
        <f t="shared" si="5"/>
        <v>193</v>
      </c>
      <c r="D194">
        <f>D193+Table16[[#This Row],[SalesPrice]]</f>
        <v>125078.38000000008</v>
      </c>
      <c r="E194" s="4">
        <f t="shared" ref="E194:E257" si="6">D194 / SUM($B$2:$B$3501)</f>
        <v>6.6219443510805914E-2</v>
      </c>
    </row>
    <row r="195" spans="1:5" x14ac:dyDescent="0.3">
      <c r="A195" s="6" t="s">
        <v>3315</v>
      </c>
      <c r="B195" s="9">
        <f>fact_orders[[#This Row],[Original Price]]*(1-fact_orders[[#This Row],[Discount%]])</f>
        <v>192</v>
      </c>
      <c r="C195">
        <f t="shared" si="5"/>
        <v>194</v>
      </c>
      <c r="D195">
        <f>D194+Table16[[#This Row],[SalesPrice]]</f>
        <v>125270.38000000008</v>
      </c>
      <c r="E195" s="4">
        <f t="shared" si="6"/>
        <v>6.6321092837844473E-2</v>
      </c>
    </row>
    <row r="196" spans="1:5" x14ac:dyDescent="0.3">
      <c r="A196" s="5" t="s">
        <v>3287</v>
      </c>
      <c r="B196" s="8">
        <f>fact_orders[[#This Row],[Original Price]]*(1-fact_orders[[#This Row],[Discount%]])</f>
        <v>319.2</v>
      </c>
      <c r="C196">
        <f t="shared" ref="C196:C259" si="7">C195+1</f>
        <v>195</v>
      </c>
      <c r="D196">
        <f>D195+Table16[[#This Row],[SalesPrice]]</f>
        <v>125589.58000000007</v>
      </c>
      <c r="E196" s="4">
        <f t="shared" si="6"/>
        <v>6.6490084844046102E-2</v>
      </c>
    </row>
    <row r="197" spans="1:5" x14ac:dyDescent="0.3">
      <c r="A197" s="6" t="s">
        <v>3358</v>
      </c>
      <c r="B197" s="9">
        <f>fact_orders[[#This Row],[Original Price]]*(1-fact_orders[[#This Row],[Discount%]])</f>
        <v>319.2</v>
      </c>
      <c r="C197">
        <f t="shared" si="7"/>
        <v>196</v>
      </c>
      <c r="D197">
        <f>D196+Table16[[#This Row],[SalesPrice]]</f>
        <v>125908.78000000007</v>
      </c>
      <c r="E197" s="4">
        <f t="shared" si="6"/>
        <v>6.6659076850247731E-2</v>
      </c>
    </row>
    <row r="198" spans="1:5" x14ac:dyDescent="0.3">
      <c r="A198" s="5" t="s">
        <v>3393</v>
      </c>
      <c r="B198" s="8">
        <f>fact_orders[[#This Row],[Original Price]]*(1-fact_orders[[#This Row],[Discount%]])</f>
        <v>521.5</v>
      </c>
      <c r="C198">
        <f t="shared" si="7"/>
        <v>197</v>
      </c>
      <c r="D198">
        <f>D197+Table16[[#This Row],[SalesPrice]]</f>
        <v>126430.28000000007</v>
      </c>
      <c r="E198" s="4">
        <f t="shared" si="6"/>
        <v>6.6935171246344682E-2</v>
      </c>
    </row>
    <row r="199" spans="1:5" x14ac:dyDescent="0.3">
      <c r="A199" s="6" t="s">
        <v>3308</v>
      </c>
      <c r="B199" s="9">
        <f>fact_orders[[#This Row],[Original Price]]*(1-fact_orders[[#This Row],[Discount%]])</f>
        <v>213.6</v>
      </c>
      <c r="C199">
        <f t="shared" si="7"/>
        <v>198</v>
      </c>
      <c r="D199">
        <f>D198+Table16[[#This Row],[SalesPrice]]</f>
        <v>126643.88000000008</v>
      </c>
      <c r="E199" s="4">
        <f t="shared" si="6"/>
        <v>6.7048256122675093E-2</v>
      </c>
    </row>
    <row r="200" spans="1:5" x14ac:dyDescent="0.3">
      <c r="A200" s="5" t="s">
        <v>3311</v>
      </c>
      <c r="B200" s="8">
        <f>fact_orders[[#This Row],[Original Price]]*(1-fact_orders[[#This Row],[Discount%]])</f>
        <v>713.4</v>
      </c>
      <c r="C200">
        <f t="shared" si="7"/>
        <v>199</v>
      </c>
      <c r="D200">
        <f>D199+Table16[[#This Row],[SalesPrice]]</f>
        <v>127357.28000000007</v>
      </c>
      <c r="E200" s="4">
        <f t="shared" si="6"/>
        <v>6.7425946903452785E-2</v>
      </c>
    </row>
    <row r="201" spans="1:5" x14ac:dyDescent="0.3">
      <c r="A201" s="6" t="s">
        <v>3280</v>
      </c>
      <c r="B201" s="9">
        <f>fact_orders[[#This Row],[Original Price]]*(1-fact_orders[[#This Row],[Discount%]])</f>
        <v>255.6</v>
      </c>
      <c r="C201">
        <f t="shared" si="7"/>
        <v>200</v>
      </c>
      <c r="D201">
        <f>D200+Table16[[#This Row],[SalesPrice]]</f>
        <v>127612.88000000008</v>
      </c>
      <c r="E201" s="4">
        <f t="shared" si="6"/>
        <v>6.7561267570072886E-2</v>
      </c>
    </row>
    <row r="202" spans="1:5" x14ac:dyDescent="0.3">
      <c r="A202" s="5" t="s">
        <v>3328</v>
      </c>
      <c r="B202" s="8">
        <f>fact_orders[[#This Row],[Original Price]]*(1-fact_orders[[#This Row],[Discount%]])</f>
        <v>675.6</v>
      </c>
      <c r="C202">
        <f t="shared" si="7"/>
        <v>201</v>
      </c>
      <c r="D202">
        <f>D201+Table16[[#This Row],[SalesPrice]]</f>
        <v>128288.48000000008</v>
      </c>
      <c r="E202" s="4">
        <f t="shared" si="6"/>
        <v>6.7918946139589861E-2</v>
      </c>
    </row>
    <row r="203" spans="1:5" x14ac:dyDescent="0.3">
      <c r="A203" s="6" t="s">
        <v>3306</v>
      </c>
      <c r="B203" s="9">
        <f>fact_orders[[#This Row],[Original Price]]*(1-fact_orders[[#This Row],[Discount%]])</f>
        <v>687</v>
      </c>
      <c r="C203">
        <f t="shared" si="7"/>
        <v>202</v>
      </c>
      <c r="D203">
        <f>D202+Table16[[#This Row],[SalesPrice]]</f>
        <v>128975.48000000008</v>
      </c>
      <c r="E203" s="4">
        <f t="shared" si="6"/>
        <v>6.8282660137899756E-2</v>
      </c>
    </row>
    <row r="204" spans="1:5" x14ac:dyDescent="0.3">
      <c r="A204" s="5" t="s">
        <v>3397</v>
      </c>
      <c r="B204" s="8">
        <f>fact_orders[[#This Row],[Original Price]]*(1-fact_orders[[#This Row],[Discount%]])</f>
        <v>741</v>
      </c>
      <c r="C204">
        <f t="shared" si="7"/>
        <v>203</v>
      </c>
      <c r="D204">
        <f>D203+Table16[[#This Row],[SalesPrice]]</f>
        <v>129716.48000000008</v>
      </c>
      <c r="E204" s="4">
        <f t="shared" si="6"/>
        <v>6.8674963009439233E-2</v>
      </c>
    </row>
    <row r="205" spans="1:5" x14ac:dyDescent="0.3">
      <c r="A205" s="6" t="s">
        <v>3289</v>
      </c>
      <c r="B205" s="9">
        <f>fact_orders[[#This Row],[Original Price]]*(1-fact_orders[[#This Row],[Discount%]])</f>
        <v>860.2</v>
      </c>
      <c r="C205">
        <f t="shared" si="7"/>
        <v>204</v>
      </c>
      <c r="D205">
        <f>D204+Table16[[#This Row],[SalesPrice]]</f>
        <v>130576.68000000008</v>
      </c>
      <c r="E205" s="4">
        <f t="shared" si="6"/>
        <v>6.9130373171515172E-2</v>
      </c>
    </row>
    <row r="206" spans="1:5" x14ac:dyDescent="0.3">
      <c r="A206" s="5" t="s">
        <v>3376</v>
      </c>
      <c r="B206" s="8">
        <f>fact_orders[[#This Row],[Original Price]]*(1-fact_orders[[#This Row],[Discount%]])</f>
        <v>359.70000000000005</v>
      </c>
      <c r="C206">
        <f t="shared" si="7"/>
        <v>205</v>
      </c>
      <c r="D206">
        <f>D205+Table16[[#This Row],[SalesPrice]]</f>
        <v>130936.38000000008</v>
      </c>
      <c r="E206" s="4">
        <f t="shared" si="6"/>
        <v>6.9320806832638998E-2</v>
      </c>
    </row>
    <row r="207" spans="1:5" x14ac:dyDescent="0.3">
      <c r="A207" s="6" t="s">
        <v>3325</v>
      </c>
      <c r="B207" s="9">
        <f>fact_orders[[#This Row],[Original Price]]*(1-fact_orders[[#This Row],[Discount%]])</f>
        <v>469.70000000000005</v>
      </c>
      <c r="C207">
        <f t="shared" si="7"/>
        <v>206</v>
      </c>
      <c r="D207">
        <f>D206+Table16[[#This Row],[SalesPrice]]</f>
        <v>131406.08000000007</v>
      </c>
      <c r="E207" s="4">
        <f t="shared" si="6"/>
        <v>6.9569477087378664E-2</v>
      </c>
    </row>
    <row r="208" spans="1:5" x14ac:dyDescent="0.3">
      <c r="A208" s="5" t="s">
        <v>3406</v>
      </c>
      <c r="B208" s="8">
        <f>fact_orders[[#This Row],[Original Price]]*(1-fact_orders[[#This Row],[Discount%]])</f>
        <v>251.75</v>
      </c>
      <c r="C208">
        <f t="shared" si="7"/>
        <v>207</v>
      </c>
      <c r="D208">
        <f>D207+Table16[[#This Row],[SalesPrice]]</f>
        <v>131657.83000000007</v>
      </c>
      <c r="E208" s="4">
        <f t="shared" si="6"/>
        <v>6.9702759473222201E-2</v>
      </c>
    </row>
    <row r="209" spans="1:5" x14ac:dyDescent="0.3">
      <c r="A209" s="6" t="s">
        <v>3379</v>
      </c>
      <c r="B209" s="9">
        <f>fact_orders[[#This Row],[Original Price]]*(1-fact_orders[[#This Row],[Discount%]])</f>
        <v>184.97</v>
      </c>
      <c r="C209">
        <f t="shared" si="7"/>
        <v>208</v>
      </c>
      <c r="D209">
        <f>D208+Table16[[#This Row],[SalesPrice]]</f>
        <v>131842.80000000008</v>
      </c>
      <c r="E209" s="4">
        <f t="shared" si="6"/>
        <v>6.9800686952505145E-2</v>
      </c>
    </row>
    <row r="210" spans="1:5" x14ac:dyDescent="0.3">
      <c r="A210" s="5" t="s">
        <v>3412</v>
      </c>
      <c r="B210" s="8">
        <f>fact_orders[[#This Row],[Original Price]]*(1-fact_orders[[#This Row],[Discount%]])</f>
        <v>189</v>
      </c>
      <c r="C210">
        <f t="shared" si="7"/>
        <v>209</v>
      </c>
      <c r="D210">
        <f>D209+Table16[[#This Row],[SalesPrice]]</f>
        <v>132031.80000000008</v>
      </c>
      <c r="E210" s="4">
        <f t="shared" si="6"/>
        <v>6.9900748008808744E-2</v>
      </c>
    </row>
    <row r="211" spans="1:5" x14ac:dyDescent="0.3">
      <c r="A211" s="6" t="s">
        <v>3398</v>
      </c>
      <c r="B211" s="9">
        <f>fact_orders[[#This Row],[Original Price]]*(1-fact_orders[[#This Row],[Discount%]])</f>
        <v>189.54000000000002</v>
      </c>
      <c r="C211">
        <f t="shared" si="7"/>
        <v>210</v>
      </c>
      <c r="D211">
        <f>D210+Table16[[#This Row],[SalesPrice]]</f>
        <v>132221.34000000008</v>
      </c>
      <c r="E211" s="4">
        <f t="shared" si="6"/>
        <v>7.0001094953844628E-2</v>
      </c>
    </row>
    <row r="212" spans="1:5" x14ac:dyDescent="0.3">
      <c r="A212" s="5" t="s">
        <v>3295</v>
      </c>
      <c r="B212" s="8">
        <f>fact_orders[[#This Row],[Original Price]]*(1-fact_orders[[#This Row],[Discount%]])</f>
        <v>190.08</v>
      </c>
      <c r="C212">
        <f t="shared" si="7"/>
        <v>211</v>
      </c>
      <c r="D212">
        <f>D211+Table16[[#This Row],[SalesPrice]]</f>
        <v>132411.42000000007</v>
      </c>
      <c r="E212" s="4">
        <f t="shared" si="6"/>
        <v>7.0101727787612811E-2</v>
      </c>
    </row>
    <row r="213" spans="1:5" x14ac:dyDescent="0.3">
      <c r="A213" s="6" t="s">
        <v>3305</v>
      </c>
      <c r="B213" s="9">
        <f>fact_orders[[#This Row],[Original Price]]*(1-fact_orders[[#This Row],[Discount%]])</f>
        <v>247.1</v>
      </c>
      <c r="C213">
        <f t="shared" si="7"/>
        <v>212</v>
      </c>
      <c r="D213">
        <f>D212+Table16[[#This Row],[SalesPrice]]</f>
        <v>132658.52000000008</v>
      </c>
      <c r="E213" s="4">
        <f t="shared" si="6"/>
        <v>7.0232548353817148E-2</v>
      </c>
    </row>
    <row r="214" spans="1:5" x14ac:dyDescent="0.3">
      <c r="A214" s="5" t="s">
        <v>3305</v>
      </c>
      <c r="B214" s="8">
        <f>fact_orders[[#This Row],[Original Price]]*(1-fact_orders[[#This Row],[Discount%]])</f>
        <v>247.79999999999998</v>
      </c>
      <c r="C214">
        <f t="shared" si="7"/>
        <v>213</v>
      </c>
      <c r="D214">
        <f>D213+Table16[[#This Row],[SalesPrice]]</f>
        <v>132906.32000000007</v>
      </c>
      <c r="E214" s="4">
        <f t="shared" si="6"/>
        <v>7.0363739516526289E-2</v>
      </c>
    </row>
    <row r="215" spans="1:5" x14ac:dyDescent="0.3">
      <c r="A215" s="6" t="s">
        <v>3377</v>
      </c>
      <c r="B215" s="9">
        <f>fact_orders[[#This Row],[Original Price]]*(1-fact_orders[[#This Row],[Discount%]])</f>
        <v>248.49999999999997</v>
      </c>
      <c r="C215">
        <f t="shared" si="7"/>
        <v>214</v>
      </c>
      <c r="D215">
        <f>D214+Table16[[#This Row],[SalesPrice]]</f>
        <v>133154.82000000007</v>
      </c>
      <c r="E215" s="4">
        <f t="shared" si="6"/>
        <v>7.0495301275740274E-2</v>
      </c>
    </row>
    <row r="216" spans="1:5" x14ac:dyDescent="0.3">
      <c r="A216" s="5" t="s">
        <v>3283</v>
      </c>
      <c r="B216" s="8">
        <f>fact_orders[[#This Row],[Original Price]]*(1-fact_orders[[#This Row],[Discount%]])</f>
        <v>249.2</v>
      </c>
      <c r="C216">
        <f t="shared" si="7"/>
        <v>215</v>
      </c>
      <c r="D216">
        <f>D215+Table16[[#This Row],[SalesPrice]]</f>
        <v>133404.02000000008</v>
      </c>
      <c r="E216" s="4">
        <f t="shared" si="6"/>
        <v>7.0627233631459105E-2</v>
      </c>
    </row>
    <row r="217" spans="1:5" x14ac:dyDescent="0.3">
      <c r="A217" s="6" t="s">
        <v>3304</v>
      </c>
      <c r="B217" s="9">
        <f>fact_orders[[#This Row],[Original Price]]*(1-fact_orders[[#This Row],[Discount%]])</f>
        <v>699.3</v>
      </c>
      <c r="C217">
        <f t="shared" si="7"/>
        <v>216</v>
      </c>
      <c r="D217">
        <f>D216+Table16[[#This Row],[SalesPrice]]</f>
        <v>134103.32000000007</v>
      </c>
      <c r="E217" s="4">
        <f t="shared" si="6"/>
        <v>7.0997459539782384E-2</v>
      </c>
    </row>
    <row r="218" spans="1:5" x14ac:dyDescent="0.3">
      <c r="A218" s="5" t="s">
        <v>3403</v>
      </c>
      <c r="B218" s="8">
        <f>fact_orders[[#This Row],[Original Price]]*(1-fact_orders[[#This Row],[Discount%]])</f>
        <v>360.75</v>
      </c>
      <c r="C218">
        <f t="shared" si="7"/>
        <v>217</v>
      </c>
      <c r="D218">
        <f>D217+Table16[[#This Row],[SalesPrice]]</f>
        <v>134464.07000000007</v>
      </c>
      <c r="E218" s="4">
        <f t="shared" si="6"/>
        <v>7.118844909566345E-2</v>
      </c>
    </row>
    <row r="219" spans="1:5" x14ac:dyDescent="0.3">
      <c r="A219" s="6" t="s">
        <v>3295</v>
      </c>
      <c r="B219" s="9">
        <f>fact_orders[[#This Row],[Original Price]]*(1-fact_orders[[#This Row],[Discount%]])</f>
        <v>360.75</v>
      </c>
      <c r="C219">
        <f t="shared" si="7"/>
        <v>218</v>
      </c>
      <c r="D219">
        <f>D218+Table16[[#This Row],[SalesPrice]]</f>
        <v>134824.82000000007</v>
      </c>
      <c r="E219" s="4">
        <f t="shared" si="6"/>
        <v>7.1379438651544516E-2</v>
      </c>
    </row>
    <row r="220" spans="1:5" x14ac:dyDescent="0.3">
      <c r="A220" s="5" t="s">
        <v>3327</v>
      </c>
      <c r="B220" s="8">
        <f>fact_orders[[#This Row],[Original Price]]*(1-fact_orders[[#This Row],[Discount%]])</f>
        <v>360.75</v>
      </c>
      <c r="C220">
        <f t="shared" si="7"/>
        <v>219</v>
      </c>
      <c r="D220">
        <f>D219+Table16[[#This Row],[SalesPrice]]</f>
        <v>135185.57000000007</v>
      </c>
      <c r="E220" s="4">
        <f t="shared" si="6"/>
        <v>7.1570428207425582E-2</v>
      </c>
    </row>
    <row r="221" spans="1:5" x14ac:dyDescent="0.3">
      <c r="A221" s="6" t="s">
        <v>3294</v>
      </c>
      <c r="B221" s="9">
        <f>fact_orders[[#This Row],[Original Price]]*(1-fact_orders[[#This Row],[Discount%]])</f>
        <v>360.75</v>
      </c>
      <c r="C221">
        <f t="shared" si="7"/>
        <v>220</v>
      </c>
      <c r="D221">
        <f>D220+Table16[[#This Row],[SalesPrice]]</f>
        <v>135546.32000000007</v>
      </c>
      <c r="E221" s="4">
        <f t="shared" si="6"/>
        <v>7.1761417763306648E-2</v>
      </c>
    </row>
    <row r="222" spans="1:5" x14ac:dyDescent="0.3">
      <c r="A222" s="5" t="s">
        <v>3300</v>
      </c>
      <c r="B222" s="8">
        <f>fact_orders[[#This Row],[Original Price]]*(1-fact_orders[[#This Row],[Discount%]])</f>
        <v>666.25</v>
      </c>
      <c r="C222">
        <f t="shared" si="7"/>
        <v>221</v>
      </c>
      <c r="D222">
        <f>D221+Table16[[#This Row],[SalesPrice]]</f>
        <v>136212.57000000007</v>
      </c>
      <c r="E222" s="4">
        <f t="shared" si="6"/>
        <v>7.2114146222366282E-2</v>
      </c>
    </row>
    <row r="223" spans="1:5" x14ac:dyDescent="0.3">
      <c r="A223" s="6" t="s">
        <v>3306</v>
      </c>
      <c r="B223" s="9">
        <f>fact_orders[[#This Row],[Original Price]]*(1-fact_orders[[#This Row],[Discount%]])</f>
        <v>666.25</v>
      </c>
      <c r="C223">
        <f t="shared" si="7"/>
        <v>222</v>
      </c>
      <c r="D223">
        <f>D222+Table16[[#This Row],[SalesPrice]]</f>
        <v>136878.82000000007</v>
      </c>
      <c r="E223" s="4">
        <f t="shared" si="6"/>
        <v>7.2466874681425902E-2</v>
      </c>
    </row>
    <row r="224" spans="1:5" x14ac:dyDescent="0.3">
      <c r="A224" s="5" t="s">
        <v>3295</v>
      </c>
      <c r="B224" s="8">
        <f>fact_orders[[#This Row],[Original Price]]*(1-fact_orders[[#This Row],[Discount%]])</f>
        <v>615</v>
      </c>
      <c r="C224">
        <f t="shared" si="7"/>
        <v>223</v>
      </c>
      <c r="D224">
        <f>D223+Table16[[#This Row],[SalesPrice]]</f>
        <v>137493.82000000007</v>
      </c>
      <c r="E224" s="4">
        <f t="shared" si="6"/>
        <v>7.2792470182096336E-2</v>
      </c>
    </row>
    <row r="225" spans="1:5" x14ac:dyDescent="0.3">
      <c r="A225" s="6" t="s">
        <v>3376</v>
      </c>
      <c r="B225" s="9">
        <f>fact_orders[[#This Row],[Original Price]]*(1-fact_orders[[#This Row],[Discount%]])</f>
        <v>333</v>
      </c>
      <c r="C225">
        <f t="shared" si="7"/>
        <v>224</v>
      </c>
      <c r="D225">
        <f>D224+Table16[[#This Row],[SalesPrice]]</f>
        <v>137826.82000000007</v>
      </c>
      <c r="E225" s="4">
        <f t="shared" si="6"/>
        <v>7.2968768233678857E-2</v>
      </c>
    </row>
    <row r="226" spans="1:5" x14ac:dyDescent="0.3">
      <c r="A226" s="5" t="s">
        <v>3376</v>
      </c>
      <c r="B226" s="8">
        <f>fact_orders[[#This Row],[Original Price]]*(1-fact_orders[[#This Row],[Discount%]])</f>
        <v>509.15</v>
      </c>
      <c r="C226">
        <f t="shared" si="7"/>
        <v>225</v>
      </c>
      <c r="D226">
        <f>D225+Table16[[#This Row],[SalesPrice]]</f>
        <v>138335.97000000006</v>
      </c>
      <c r="E226" s="4">
        <f t="shared" si="6"/>
        <v>7.3238324248583481E-2</v>
      </c>
    </row>
    <row r="227" spans="1:5" x14ac:dyDescent="0.3">
      <c r="A227" s="6" t="s">
        <v>3288</v>
      </c>
      <c r="B227" s="9">
        <f>fact_orders[[#This Row],[Original Price]]*(1-fact_orders[[#This Row],[Discount%]])</f>
        <v>471.75</v>
      </c>
      <c r="C227">
        <f t="shared" si="7"/>
        <v>226</v>
      </c>
      <c r="D227">
        <f>D226+Table16[[#This Row],[SalesPrice]]</f>
        <v>138807.72000000006</v>
      </c>
      <c r="E227" s="4">
        <f t="shared" si="6"/>
        <v>7.3488079821658725E-2</v>
      </c>
    </row>
    <row r="228" spans="1:5" x14ac:dyDescent="0.3">
      <c r="A228" s="5" t="s">
        <v>3297</v>
      </c>
      <c r="B228" s="8">
        <f>fact_orders[[#This Row],[Original Price]]*(1-fact_orders[[#This Row],[Discount%]])</f>
        <v>471.75</v>
      </c>
      <c r="C228">
        <f t="shared" si="7"/>
        <v>227</v>
      </c>
      <c r="D228">
        <f>D227+Table16[[#This Row],[SalesPrice]]</f>
        <v>139279.47000000006</v>
      </c>
      <c r="E228" s="4">
        <f t="shared" si="6"/>
        <v>7.3737835394733955E-2</v>
      </c>
    </row>
    <row r="229" spans="1:5" x14ac:dyDescent="0.3">
      <c r="A229" s="6" t="s">
        <v>3307</v>
      </c>
      <c r="B229" s="9">
        <f>fact_orders[[#This Row],[Original Price]]*(1-fact_orders[[#This Row],[Discount%]])</f>
        <v>1459.25</v>
      </c>
      <c r="C229">
        <f t="shared" si="7"/>
        <v>228</v>
      </c>
      <c r="D229">
        <f>D228+Table16[[#This Row],[SalesPrice]]</f>
        <v>140738.72000000006</v>
      </c>
      <c r="E229" s="4">
        <f t="shared" si="6"/>
        <v>7.4510396751406027E-2</v>
      </c>
    </row>
    <row r="230" spans="1:5" x14ac:dyDescent="0.3">
      <c r="A230" s="5" t="s">
        <v>3308</v>
      </c>
      <c r="B230" s="8">
        <f>fact_orders[[#This Row],[Original Price]]*(1-fact_orders[[#This Row],[Discount%]])</f>
        <v>1466.4</v>
      </c>
      <c r="C230">
        <f t="shared" si="7"/>
        <v>229</v>
      </c>
      <c r="D230">
        <f>D229+Table16[[#This Row],[SalesPrice]]</f>
        <v>142205.12000000005</v>
      </c>
      <c r="E230" s="4">
        <f t="shared" si="6"/>
        <v>7.5286743486663102E-2</v>
      </c>
    </row>
    <row r="231" spans="1:5" x14ac:dyDescent="0.3">
      <c r="A231" s="6" t="s">
        <v>3358</v>
      </c>
      <c r="B231" s="9">
        <f>fact_orders[[#This Row],[Original Price]]*(1-fact_orders[[#This Row],[Discount%]])</f>
        <v>1439.1000000000001</v>
      </c>
      <c r="C231">
        <f t="shared" si="7"/>
        <v>230</v>
      </c>
      <c r="D231">
        <f>D230+Table16[[#This Row],[SalesPrice]]</f>
        <v>143644.22000000006</v>
      </c>
      <c r="E231" s="4">
        <f t="shared" si="6"/>
        <v>7.6048636958231899E-2</v>
      </c>
    </row>
    <row r="232" spans="1:5" x14ac:dyDescent="0.3">
      <c r="A232" s="5" t="s">
        <v>3405</v>
      </c>
      <c r="B232" s="8">
        <f>fact_orders[[#This Row],[Original Price]]*(1-fact_orders[[#This Row],[Discount%]])</f>
        <v>1394.25</v>
      </c>
      <c r="C232">
        <f t="shared" si="7"/>
        <v>231</v>
      </c>
      <c r="D232">
        <f>D231+Table16[[#This Row],[SalesPrice]]</f>
        <v>145038.47000000006</v>
      </c>
      <c r="E232" s="4">
        <f t="shared" si="6"/>
        <v>7.678678578231278E-2</v>
      </c>
    </row>
    <row r="233" spans="1:5" x14ac:dyDescent="0.3">
      <c r="A233" s="6" t="s">
        <v>3307</v>
      </c>
      <c r="B233" s="9">
        <f>fact_orders[[#This Row],[Original Price]]*(1-fact_orders[[#This Row],[Discount%]])</f>
        <v>1046.25</v>
      </c>
      <c r="C233">
        <f t="shared" si="7"/>
        <v>232</v>
      </c>
      <c r="D233">
        <f>D232+Table16[[#This Row],[SalesPrice]]</f>
        <v>146084.72000000006</v>
      </c>
      <c r="E233" s="4">
        <f t="shared" si="6"/>
        <v>7.7340695201136248E-2</v>
      </c>
    </row>
    <row r="234" spans="1:5" x14ac:dyDescent="0.3">
      <c r="A234" s="5" t="s">
        <v>3306</v>
      </c>
      <c r="B234" s="8">
        <f>fact_orders[[#This Row],[Original Price]]*(1-fact_orders[[#This Row],[Discount%]])</f>
        <v>1015.1999999999999</v>
      </c>
      <c r="C234">
        <f t="shared" si="7"/>
        <v>233</v>
      </c>
      <c r="D234">
        <f>D233+Table16[[#This Row],[SalesPrice]]</f>
        <v>147099.92000000007</v>
      </c>
      <c r="E234" s="4">
        <f t="shared" si="6"/>
        <v>7.7878166017852704E-2</v>
      </c>
    </row>
    <row r="235" spans="1:5" x14ac:dyDescent="0.3">
      <c r="A235" s="6" t="s">
        <v>3306</v>
      </c>
      <c r="B235" s="9">
        <f>fact_orders[[#This Row],[Original Price]]*(1-fact_orders[[#This Row],[Discount%]])</f>
        <v>641.24999999999989</v>
      </c>
      <c r="C235">
        <f t="shared" si="7"/>
        <v>234</v>
      </c>
      <c r="D235">
        <f>D234+Table16[[#This Row],[SalesPrice]]</f>
        <v>147741.17000000007</v>
      </c>
      <c r="E235" s="4">
        <f t="shared" si="6"/>
        <v>7.8217658887454175E-2</v>
      </c>
    </row>
    <row r="236" spans="1:5" x14ac:dyDescent="0.3">
      <c r="A236" s="5" t="s">
        <v>3375</v>
      </c>
      <c r="B236" s="8">
        <f>fact_orders[[#This Row],[Original Price]]*(1-fact_orders[[#This Row],[Discount%]])</f>
        <v>1006.1999999999999</v>
      </c>
      <c r="C236">
        <f t="shared" si="7"/>
        <v>235</v>
      </c>
      <c r="D236">
        <f>D235+Table16[[#This Row],[SalesPrice]]</f>
        <v>148747.37000000008</v>
      </c>
      <c r="E236" s="4">
        <f t="shared" si="6"/>
        <v>7.8750364891965699E-2</v>
      </c>
    </row>
    <row r="237" spans="1:5" x14ac:dyDescent="0.3">
      <c r="A237" s="6" t="s">
        <v>3330</v>
      </c>
      <c r="B237" s="9">
        <f>fact_orders[[#This Row],[Original Price]]*(1-fact_orders[[#This Row],[Discount%]])</f>
        <v>1262.5</v>
      </c>
      <c r="C237">
        <f t="shared" si="7"/>
        <v>236</v>
      </c>
      <c r="D237">
        <f>D236+Table16[[#This Row],[SalesPrice]]</f>
        <v>150009.87000000008</v>
      </c>
      <c r="E237" s="4">
        <f t="shared" si="6"/>
        <v>7.9418762159602141E-2</v>
      </c>
    </row>
    <row r="238" spans="1:5" x14ac:dyDescent="0.3">
      <c r="A238" s="5" t="s">
        <v>3408</v>
      </c>
      <c r="B238" s="8">
        <f>fact_orders[[#This Row],[Original Price]]*(1-fact_orders[[#This Row],[Discount%]])</f>
        <v>1072.5</v>
      </c>
      <c r="C238">
        <f t="shared" si="7"/>
        <v>237</v>
      </c>
      <c r="D238">
        <f>D237+Table16[[#This Row],[SalesPrice]]</f>
        <v>151082.37000000008</v>
      </c>
      <c r="E238" s="4">
        <f t="shared" si="6"/>
        <v>7.9986568947356659E-2</v>
      </c>
    </row>
    <row r="239" spans="1:5" x14ac:dyDescent="0.3">
      <c r="A239" s="6" t="s">
        <v>3308</v>
      </c>
      <c r="B239" s="9">
        <f>fact_orders[[#This Row],[Original Price]]*(1-fact_orders[[#This Row],[Discount%]])</f>
        <v>1182.5</v>
      </c>
      <c r="C239">
        <f t="shared" si="7"/>
        <v>238</v>
      </c>
      <c r="D239">
        <f>D238+Table16[[#This Row],[SalesPrice]]</f>
        <v>152264.87000000008</v>
      </c>
      <c r="E239" s="4">
        <f t="shared" si="6"/>
        <v>8.0612612328727032E-2</v>
      </c>
    </row>
    <row r="240" spans="1:5" x14ac:dyDescent="0.3">
      <c r="A240" s="5" t="s">
        <v>3357</v>
      </c>
      <c r="B240" s="8">
        <f>fact_orders[[#This Row],[Original Price]]*(1-fact_orders[[#This Row],[Discount%]])</f>
        <v>622.5</v>
      </c>
      <c r="C240">
        <f t="shared" si="7"/>
        <v>239</v>
      </c>
      <c r="D240">
        <f>D239+Table16[[#This Row],[SalesPrice]]</f>
        <v>152887.37000000008</v>
      </c>
      <c r="E240" s="4">
        <f t="shared" si="6"/>
        <v>8.0942178506234905E-2</v>
      </c>
    </row>
    <row r="241" spans="1:5" x14ac:dyDescent="0.3">
      <c r="A241" s="6" t="s">
        <v>3307</v>
      </c>
      <c r="B241" s="9">
        <f>fact_orders[[#This Row],[Original Price]]*(1-fact_orders[[#This Row],[Discount%]])</f>
        <v>1622.5</v>
      </c>
      <c r="C241">
        <f t="shared" si="7"/>
        <v>240</v>
      </c>
      <c r="D241">
        <f>D240+Table16[[#This Row],[SalesPrice]]</f>
        <v>154509.87000000008</v>
      </c>
      <c r="E241" s="4">
        <f t="shared" si="6"/>
        <v>8.1801168262068666E-2</v>
      </c>
    </row>
    <row r="242" spans="1:5" x14ac:dyDescent="0.3">
      <c r="A242" s="5" t="s">
        <v>3300</v>
      </c>
      <c r="B242" s="8">
        <f>fact_orders[[#This Row],[Original Price]]*(1-fact_orders[[#This Row],[Discount%]])</f>
        <v>855.4</v>
      </c>
      <c r="C242">
        <f t="shared" si="7"/>
        <v>241</v>
      </c>
      <c r="D242">
        <f>D241+Table16[[#This Row],[SalesPrice]]</f>
        <v>155365.27000000008</v>
      </c>
      <c r="E242" s="4">
        <f t="shared" si="6"/>
        <v>8.2254037190968632E-2</v>
      </c>
    </row>
    <row r="243" spans="1:5" x14ac:dyDescent="0.3">
      <c r="A243" s="6" t="s">
        <v>3376</v>
      </c>
      <c r="B243" s="9">
        <f>fact_orders[[#This Row],[Original Price]]*(1-fact_orders[[#This Row],[Discount%]])</f>
        <v>1666.6799999999998</v>
      </c>
      <c r="C243">
        <f t="shared" si="7"/>
        <v>242</v>
      </c>
      <c r="D243">
        <f>D242+Table16[[#This Row],[SalesPrice]]</f>
        <v>157031.95000000007</v>
      </c>
      <c r="E243" s="4">
        <f t="shared" si="6"/>
        <v>8.3136416880492822E-2</v>
      </c>
    </row>
    <row r="244" spans="1:5" x14ac:dyDescent="0.3">
      <c r="A244" s="5" t="s">
        <v>3410</v>
      </c>
      <c r="B244" s="8">
        <f>fact_orders[[#This Row],[Original Price]]*(1-fact_orders[[#This Row],[Discount%]])</f>
        <v>1692</v>
      </c>
      <c r="C244">
        <f t="shared" si="7"/>
        <v>243</v>
      </c>
      <c r="D244">
        <f>D243+Table16[[#This Row],[SalesPrice]]</f>
        <v>158723.95000000007</v>
      </c>
      <c r="E244" s="4">
        <f t="shared" si="6"/>
        <v>8.4032201575020241E-2</v>
      </c>
    </row>
    <row r="245" spans="1:5" x14ac:dyDescent="0.3">
      <c r="A245" s="6" t="s">
        <v>3344</v>
      </c>
      <c r="B245" s="9">
        <f>fact_orders[[#This Row],[Original Price]]*(1-fact_orders[[#This Row],[Discount%]])</f>
        <v>219.45000000000002</v>
      </c>
      <c r="C245">
        <f t="shared" si="7"/>
        <v>244</v>
      </c>
      <c r="D245">
        <f>D244+Table16[[#This Row],[SalesPrice]]</f>
        <v>158943.40000000008</v>
      </c>
      <c r="E245" s="4">
        <f t="shared" si="6"/>
        <v>8.4148383579283864E-2</v>
      </c>
    </row>
    <row r="246" spans="1:5" x14ac:dyDescent="0.3">
      <c r="A246" s="5" t="s">
        <v>3376</v>
      </c>
      <c r="B246" s="8">
        <f>fact_orders[[#This Row],[Original Price]]*(1-fact_orders[[#This Row],[Discount%]])</f>
        <v>339.15</v>
      </c>
      <c r="C246">
        <f t="shared" si="7"/>
        <v>245</v>
      </c>
      <c r="D246">
        <f>D245+Table16[[#This Row],[SalesPrice]]</f>
        <v>159282.55000000008</v>
      </c>
      <c r="E246" s="4">
        <f t="shared" si="6"/>
        <v>8.4327937585873078E-2</v>
      </c>
    </row>
    <row r="247" spans="1:5" x14ac:dyDescent="0.3">
      <c r="A247" s="6" t="s">
        <v>3312</v>
      </c>
      <c r="B247" s="9">
        <f>fact_orders[[#This Row],[Original Price]]*(1-fact_orders[[#This Row],[Discount%]])</f>
        <v>267.33</v>
      </c>
      <c r="C247">
        <f t="shared" si="7"/>
        <v>246</v>
      </c>
      <c r="D247">
        <f>D246+Table16[[#This Row],[SalesPrice]]</f>
        <v>159549.88000000006</v>
      </c>
      <c r="E247" s="4">
        <f t="shared" si="6"/>
        <v>8.4469468391066935E-2</v>
      </c>
    </row>
    <row r="248" spans="1:5" x14ac:dyDescent="0.3">
      <c r="A248" s="5" t="s">
        <v>3338</v>
      </c>
      <c r="B248" s="8">
        <f>fact_orders[[#This Row],[Original Price]]*(1-fact_orders[[#This Row],[Discount%]])</f>
        <v>231.42000000000002</v>
      </c>
      <c r="C248">
        <f t="shared" si="7"/>
        <v>247</v>
      </c>
      <c r="D248">
        <f>D247+Table16[[#This Row],[SalesPrice]]</f>
        <v>159781.30000000008</v>
      </c>
      <c r="E248" s="4">
        <f t="shared" si="6"/>
        <v>8.459198759556312E-2</v>
      </c>
    </row>
    <row r="249" spans="1:5" x14ac:dyDescent="0.3">
      <c r="A249" s="6" t="s">
        <v>3393</v>
      </c>
      <c r="B249" s="9">
        <f>fact_orders[[#This Row],[Original Price]]*(1-fact_orders[[#This Row],[Discount%]])</f>
        <v>321.90000000000003</v>
      </c>
      <c r="C249">
        <f t="shared" si="7"/>
        <v>248</v>
      </c>
      <c r="D249">
        <f>D248+Table16[[#This Row],[SalesPrice]]</f>
        <v>160103.20000000007</v>
      </c>
      <c r="E249" s="4">
        <f t="shared" si="6"/>
        <v>8.4762409045426229E-2</v>
      </c>
    </row>
    <row r="250" spans="1:5" x14ac:dyDescent="0.3">
      <c r="A250" s="5" t="s">
        <v>3385</v>
      </c>
      <c r="B250" s="8">
        <f>fact_orders[[#This Row],[Original Price]]*(1-fact_orders[[#This Row],[Discount%]])</f>
        <v>338.55</v>
      </c>
      <c r="C250">
        <f t="shared" si="7"/>
        <v>249</v>
      </c>
      <c r="D250">
        <f>D249+Table16[[#This Row],[SalesPrice]]</f>
        <v>160441.75000000006</v>
      </c>
      <c r="E250" s="4">
        <f t="shared" si="6"/>
        <v>8.4941645397868443E-2</v>
      </c>
    </row>
    <row r="251" spans="1:5" x14ac:dyDescent="0.3">
      <c r="A251" s="6" t="s">
        <v>3309</v>
      </c>
      <c r="B251" s="9">
        <f>fact_orders[[#This Row],[Original Price]]*(1-fact_orders[[#This Row],[Discount%]])</f>
        <v>338.55</v>
      </c>
      <c r="C251">
        <f t="shared" si="7"/>
        <v>250</v>
      </c>
      <c r="D251">
        <f>D250+Table16[[#This Row],[SalesPrice]]</f>
        <v>160780.30000000005</v>
      </c>
      <c r="E251" s="4">
        <f t="shared" si="6"/>
        <v>8.512088175031067E-2</v>
      </c>
    </row>
    <row r="252" spans="1:5" x14ac:dyDescent="0.3">
      <c r="A252" s="5" t="s">
        <v>3372</v>
      </c>
      <c r="B252" s="8">
        <f>fact_orders[[#This Row],[Original Price]]*(1-fact_orders[[#This Row],[Discount%]])</f>
        <v>338.55</v>
      </c>
      <c r="C252">
        <f t="shared" si="7"/>
        <v>251</v>
      </c>
      <c r="D252">
        <f>D251+Table16[[#This Row],[SalesPrice]]</f>
        <v>161118.85000000003</v>
      </c>
      <c r="E252" s="4">
        <f t="shared" si="6"/>
        <v>8.5300118102752898E-2</v>
      </c>
    </row>
    <row r="253" spans="1:5" x14ac:dyDescent="0.3">
      <c r="A253" s="6" t="s">
        <v>3306</v>
      </c>
      <c r="B253" s="9">
        <f>fact_orders[[#This Row],[Original Price]]*(1-fact_orders[[#This Row],[Discount%]])</f>
        <v>411.75</v>
      </c>
      <c r="C253">
        <f t="shared" si="7"/>
        <v>252</v>
      </c>
      <c r="D253">
        <f>D252+Table16[[#This Row],[SalesPrice]]</f>
        <v>161530.60000000003</v>
      </c>
      <c r="E253" s="4">
        <f t="shared" si="6"/>
        <v>8.5518108261128586E-2</v>
      </c>
    </row>
    <row r="254" spans="1:5" x14ac:dyDescent="0.3">
      <c r="A254" s="5" t="s">
        <v>3291</v>
      </c>
      <c r="B254" s="8">
        <f>fact_orders[[#This Row],[Original Price]]*(1-fact_orders[[#This Row],[Discount%]])</f>
        <v>472.49999999999994</v>
      </c>
      <c r="C254">
        <f t="shared" si="7"/>
        <v>253</v>
      </c>
      <c r="D254">
        <f>D253+Table16[[#This Row],[SalesPrice]]</f>
        <v>162003.10000000003</v>
      </c>
      <c r="E254" s="4">
        <f t="shared" si="6"/>
        <v>8.5768260901887564E-2</v>
      </c>
    </row>
    <row r="255" spans="1:5" x14ac:dyDescent="0.3">
      <c r="A255" s="6" t="s">
        <v>3297</v>
      </c>
      <c r="B255" s="9">
        <f>fact_orders[[#This Row],[Original Price]]*(1-fact_orders[[#This Row],[Discount%]])</f>
        <v>472.49999999999994</v>
      </c>
      <c r="C255">
        <f t="shared" si="7"/>
        <v>254</v>
      </c>
      <c r="D255">
        <f>D254+Table16[[#This Row],[SalesPrice]]</f>
        <v>162475.60000000003</v>
      </c>
      <c r="E255" s="4">
        <f t="shared" si="6"/>
        <v>8.6018413542646555E-2</v>
      </c>
    </row>
    <row r="256" spans="1:5" x14ac:dyDescent="0.3">
      <c r="A256" s="5" t="s">
        <v>3378</v>
      </c>
      <c r="B256" s="8">
        <f>fact_orders[[#This Row],[Original Price]]*(1-fact_orders[[#This Row],[Discount%]])</f>
        <v>457.79999999999995</v>
      </c>
      <c r="C256">
        <f t="shared" si="7"/>
        <v>255</v>
      </c>
      <c r="D256">
        <f>D255+Table16[[#This Row],[SalesPrice]]</f>
        <v>162933.40000000002</v>
      </c>
      <c r="E256" s="4">
        <f t="shared" si="6"/>
        <v>8.6260783656804146E-2</v>
      </c>
    </row>
    <row r="257" spans="1:5" x14ac:dyDescent="0.3">
      <c r="A257" s="6" t="s">
        <v>3343</v>
      </c>
      <c r="B257" s="9">
        <f>fact_orders[[#This Row],[Original Price]]*(1-fact_orders[[#This Row],[Discount%]])</f>
        <v>490.5</v>
      </c>
      <c r="C257">
        <f t="shared" si="7"/>
        <v>256</v>
      </c>
      <c r="D257">
        <f>D256+Table16[[#This Row],[SalesPrice]]</f>
        <v>163423.90000000002</v>
      </c>
      <c r="E257" s="4">
        <f t="shared" si="6"/>
        <v>8.6520465921972989E-2</v>
      </c>
    </row>
    <row r="258" spans="1:5" x14ac:dyDescent="0.3">
      <c r="A258" s="5" t="s">
        <v>3388</v>
      </c>
      <c r="B258" s="8">
        <f>fact_orders[[#This Row],[Original Price]]*(1-fact_orders[[#This Row],[Discount%]])</f>
        <v>490.5</v>
      </c>
      <c r="C258">
        <f t="shared" si="7"/>
        <v>257</v>
      </c>
      <c r="D258">
        <f>D257+Table16[[#This Row],[SalesPrice]]</f>
        <v>163914.40000000002</v>
      </c>
      <c r="E258" s="4">
        <f t="shared" ref="E258:E321" si="8">D258 / SUM($B$2:$B$3501)</f>
        <v>8.6780148187141845E-2</v>
      </c>
    </row>
    <row r="259" spans="1:5" x14ac:dyDescent="0.3">
      <c r="A259" s="6" t="s">
        <v>3317</v>
      </c>
      <c r="B259" s="9">
        <f>fact_orders[[#This Row],[Original Price]]*(1-fact_orders[[#This Row],[Discount%]])</f>
        <v>457.79999999999995</v>
      </c>
      <c r="C259">
        <f t="shared" si="7"/>
        <v>258</v>
      </c>
      <c r="D259">
        <f>D258+Table16[[#This Row],[SalesPrice]]</f>
        <v>164372.20000000001</v>
      </c>
      <c r="E259" s="4">
        <f t="shared" si="8"/>
        <v>8.7022518301299437E-2</v>
      </c>
    </row>
    <row r="260" spans="1:5" x14ac:dyDescent="0.3">
      <c r="A260" s="5" t="s">
        <v>3396</v>
      </c>
      <c r="B260" s="8">
        <f>fact_orders[[#This Row],[Original Price]]*(1-fact_orders[[#This Row],[Discount%]])</f>
        <v>249.2</v>
      </c>
      <c r="C260">
        <f t="shared" ref="C260:C323" si="9">C259+1</f>
        <v>259</v>
      </c>
      <c r="D260">
        <f>D259+Table16[[#This Row],[SalesPrice]]</f>
        <v>164621.40000000002</v>
      </c>
      <c r="E260" s="4">
        <f t="shared" si="8"/>
        <v>8.7154450657018254E-2</v>
      </c>
    </row>
    <row r="261" spans="1:5" x14ac:dyDescent="0.3">
      <c r="A261" s="6" t="s">
        <v>3404</v>
      </c>
      <c r="B261" s="9">
        <f>fact_orders[[#This Row],[Original Price]]*(1-fact_orders[[#This Row],[Discount%]])</f>
        <v>480.2</v>
      </c>
      <c r="C261">
        <f t="shared" si="9"/>
        <v>260</v>
      </c>
      <c r="D261">
        <f>D260+Table16[[#This Row],[SalesPrice]]</f>
        <v>165101.60000000003</v>
      </c>
      <c r="E261" s="4">
        <f t="shared" si="8"/>
        <v>8.7408679859330346E-2</v>
      </c>
    </row>
    <row r="262" spans="1:5" x14ac:dyDescent="0.3">
      <c r="A262" s="5" t="s">
        <v>3372</v>
      </c>
      <c r="B262" s="8">
        <f>fact_orders[[#This Row],[Original Price]]*(1-fact_orders[[#This Row],[Discount%]])</f>
        <v>273.59999999999997</v>
      </c>
      <c r="C262">
        <f t="shared" si="9"/>
        <v>261</v>
      </c>
      <c r="D262">
        <f>D261+Table16[[#This Row],[SalesPrice]]</f>
        <v>165375.20000000004</v>
      </c>
      <c r="E262" s="4">
        <f t="shared" si="8"/>
        <v>8.7553530150360312E-2</v>
      </c>
    </row>
    <row r="263" spans="1:5" x14ac:dyDescent="0.3">
      <c r="A263" s="6" t="s">
        <v>3388</v>
      </c>
      <c r="B263" s="9">
        <f>fact_orders[[#This Row],[Original Price]]*(1-fact_orders[[#This Row],[Discount%]])</f>
        <v>309.59999999999997</v>
      </c>
      <c r="C263">
        <f t="shared" si="9"/>
        <v>262</v>
      </c>
      <c r="D263">
        <f>D262+Table16[[#This Row],[SalesPrice]]</f>
        <v>165684.80000000005</v>
      </c>
      <c r="E263" s="4">
        <f t="shared" si="8"/>
        <v>8.7717439690210022E-2</v>
      </c>
    </row>
    <row r="264" spans="1:5" x14ac:dyDescent="0.3">
      <c r="A264" s="5" t="s">
        <v>3330</v>
      </c>
      <c r="B264" s="8">
        <f>fact_orders[[#This Row],[Original Price]]*(1-fact_orders[[#This Row],[Discount%]])</f>
        <v>213</v>
      </c>
      <c r="C264">
        <f t="shared" si="9"/>
        <v>263</v>
      </c>
      <c r="D264">
        <f>D263+Table16[[#This Row],[SalesPrice]]</f>
        <v>165897.80000000005</v>
      </c>
      <c r="E264" s="4">
        <f t="shared" si="8"/>
        <v>8.7830206912393433E-2</v>
      </c>
    </row>
    <row r="265" spans="1:5" x14ac:dyDescent="0.3">
      <c r="A265" s="6" t="s">
        <v>3333</v>
      </c>
      <c r="B265" s="9">
        <f>fact_orders[[#This Row],[Original Price]]*(1-fact_orders[[#This Row],[Discount%]])</f>
        <v>279</v>
      </c>
      <c r="C265">
        <f t="shared" si="9"/>
        <v>264</v>
      </c>
      <c r="D265">
        <f>D264+Table16[[#This Row],[SalesPrice]]</f>
        <v>166176.80000000005</v>
      </c>
      <c r="E265" s="4">
        <f t="shared" si="8"/>
        <v>8.7977916090746358E-2</v>
      </c>
    </row>
    <row r="266" spans="1:5" x14ac:dyDescent="0.3">
      <c r="A266" s="5" t="s">
        <v>3334</v>
      </c>
      <c r="B266" s="8">
        <f>fact_orders[[#This Row],[Original Price]]*(1-fact_orders[[#This Row],[Discount%]])</f>
        <v>579</v>
      </c>
      <c r="C266">
        <f t="shared" si="9"/>
        <v>265</v>
      </c>
      <c r="D266">
        <f>D265+Table16[[#This Row],[SalesPrice]]</f>
        <v>166755.80000000005</v>
      </c>
      <c r="E266" s="4">
        <f t="shared" si="8"/>
        <v>8.8284452342597047E-2</v>
      </c>
    </row>
    <row r="267" spans="1:5" x14ac:dyDescent="0.3">
      <c r="A267" s="6" t="s">
        <v>3394</v>
      </c>
      <c r="B267" s="9">
        <f>fact_orders[[#This Row],[Original Price]]*(1-fact_orders[[#This Row],[Discount%]])</f>
        <v>694.8</v>
      </c>
      <c r="C267">
        <f t="shared" si="9"/>
        <v>266</v>
      </c>
      <c r="D267">
        <f>D266+Table16[[#This Row],[SalesPrice]]</f>
        <v>167450.60000000003</v>
      </c>
      <c r="E267" s="4">
        <f t="shared" si="8"/>
        <v>8.8652295844817874E-2</v>
      </c>
    </row>
    <row r="268" spans="1:5" x14ac:dyDescent="0.3">
      <c r="A268" s="5" t="s">
        <v>3346</v>
      </c>
      <c r="B268" s="8">
        <f>fact_orders[[#This Row],[Original Price]]*(1-fact_orders[[#This Row],[Discount%]])</f>
        <v>145.20000000000002</v>
      </c>
      <c r="C268">
        <f t="shared" si="9"/>
        <v>267</v>
      </c>
      <c r="D268">
        <f>D267+Table16[[#This Row],[SalesPrice]]</f>
        <v>167595.80000000005</v>
      </c>
      <c r="E268" s="4">
        <f t="shared" si="8"/>
        <v>8.8729168148390797E-2</v>
      </c>
    </row>
    <row r="269" spans="1:5" x14ac:dyDescent="0.3">
      <c r="A269" s="6" t="s">
        <v>3304</v>
      </c>
      <c r="B269" s="9">
        <f>fact_orders[[#This Row],[Original Price]]*(1-fact_orders[[#This Row],[Discount%]])</f>
        <v>238.15</v>
      </c>
      <c r="C269">
        <f t="shared" si="9"/>
        <v>268</v>
      </c>
      <c r="D269">
        <f>D268+Table16[[#This Row],[SalesPrice]]</f>
        <v>167833.95000000004</v>
      </c>
      <c r="E269" s="4">
        <f t="shared" si="8"/>
        <v>8.8855250373569103E-2</v>
      </c>
    </row>
    <row r="270" spans="1:5" x14ac:dyDescent="0.3">
      <c r="A270" s="5" t="s">
        <v>3296</v>
      </c>
      <c r="B270" s="8">
        <f>fact_orders[[#This Row],[Original Price]]*(1-fact_orders[[#This Row],[Discount%]])</f>
        <v>309.10000000000002</v>
      </c>
      <c r="C270">
        <f t="shared" si="9"/>
        <v>269</v>
      </c>
      <c r="D270">
        <f>D269+Table16[[#This Row],[SalesPrice]]</f>
        <v>168143.05000000005</v>
      </c>
      <c r="E270" s="4">
        <f t="shared" si="8"/>
        <v>8.9018895201629644E-2</v>
      </c>
    </row>
    <row r="271" spans="1:5" x14ac:dyDescent="0.3">
      <c r="A271" s="6" t="s">
        <v>3361</v>
      </c>
      <c r="B271" s="9">
        <f>fact_orders[[#This Row],[Original Price]]*(1-fact_orders[[#This Row],[Discount%]])</f>
        <v>224.19</v>
      </c>
      <c r="C271">
        <f t="shared" si="9"/>
        <v>270</v>
      </c>
      <c r="D271">
        <f>D270+Table16[[#This Row],[SalesPrice]]</f>
        <v>168367.24000000005</v>
      </c>
      <c r="E271" s="4">
        <f t="shared" si="8"/>
        <v>8.9137586673654526E-2</v>
      </c>
    </row>
    <row r="272" spans="1:5" x14ac:dyDescent="0.3">
      <c r="A272" s="5" t="s">
        <v>3297</v>
      </c>
      <c r="B272" s="8">
        <f>fact_orders[[#This Row],[Original Price]]*(1-fact_orders[[#This Row],[Discount%]])</f>
        <v>329.13</v>
      </c>
      <c r="C272">
        <f t="shared" si="9"/>
        <v>271</v>
      </c>
      <c r="D272">
        <f>D271+Table16[[#This Row],[SalesPrice]]</f>
        <v>168696.37000000005</v>
      </c>
      <c r="E272" s="4">
        <f t="shared" si="8"/>
        <v>8.9311835855988939E-2</v>
      </c>
    </row>
    <row r="273" spans="1:5" x14ac:dyDescent="0.3">
      <c r="A273" s="6" t="s">
        <v>3294</v>
      </c>
      <c r="B273" s="9">
        <f>fact_orders[[#This Row],[Original Price]]*(1-fact_orders[[#This Row],[Discount%]])</f>
        <v>179.82000000000002</v>
      </c>
      <c r="C273">
        <f t="shared" si="9"/>
        <v>272</v>
      </c>
      <c r="D273">
        <f>D272+Table16[[#This Row],[SalesPrice]]</f>
        <v>168876.19000000006</v>
      </c>
      <c r="E273" s="4">
        <f t="shared" si="8"/>
        <v>8.9407036803843501E-2</v>
      </c>
    </row>
    <row r="274" spans="1:5" x14ac:dyDescent="0.3">
      <c r="A274" s="5" t="s">
        <v>3371</v>
      </c>
      <c r="B274" s="8">
        <f>fact_orders[[#This Row],[Original Price]]*(1-fact_orders[[#This Row],[Discount%]])</f>
        <v>127.44000000000001</v>
      </c>
      <c r="C274">
        <f t="shared" si="9"/>
        <v>273</v>
      </c>
      <c r="D274">
        <f>D273+Table16[[#This Row],[SalesPrice]]</f>
        <v>169003.63000000006</v>
      </c>
      <c r="E274" s="4">
        <f t="shared" si="8"/>
        <v>8.947450654466535E-2</v>
      </c>
    </row>
    <row r="275" spans="1:5" x14ac:dyDescent="0.3">
      <c r="A275" s="6" t="s">
        <v>3387</v>
      </c>
      <c r="B275" s="9">
        <f>fact_orders[[#This Row],[Original Price]]*(1-fact_orders[[#This Row],[Discount%]])</f>
        <v>246.24</v>
      </c>
      <c r="C275">
        <f t="shared" si="9"/>
        <v>274</v>
      </c>
      <c r="D275">
        <f>D274+Table16[[#This Row],[SalesPrice]]</f>
        <v>169249.87000000005</v>
      </c>
      <c r="E275" s="4">
        <f t="shared" si="8"/>
        <v>8.9604871806592309E-2</v>
      </c>
    </row>
    <row r="276" spans="1:5" x14ac:dyDescent="0.3">
      <c r="A276" s="5" t="s">
        <v>3323</v>
      </c>
      <c r="B276" s="8">
        <f>fact_orders[[#This Row],[Original Price]]*(1-fact_orders[[#This Row],[Discount%]])</f>
        <v>674.09999999999991</v>
      </c>
      <c r="C276">
        <f t="shared" si="9"/>
        <v>275</v>
      </c>
      <c r="D276">
        <f>D275+Table16[[#This Row],[SalesPrice]]</f>
        <v>169923.97000000006</v>
      </c>
      <c r="E276" s="4">
        <f t="shared" si="8"/>
        <v>8.9961756240741805E-2</v>
      </c>
    </row>
    <row r="277" spans="1:5" x14ac:dyDescent="0.3">
      <c r="A277" s="6" t="s">
        <v>3356</v>
      </c>
      <c r="B277" s="9">
        <f>fact_orders[[#This Row],[Original Price]]*(1-fact_orders[[#This Row],[Discount%]])</f>
        <v>163.79999999999998</v>
      </c>
      <c r="C277">
        <f t="shared" si="9"/>
        <v>276</v>
      </c>
      <c r="D277">
        <f>D276+Table16[[#This Row],[SalesPrice]]</f>
        <v>170087.77000000005</v>
      </c>
      <c r="E277" s="4">
        <f t="shared" si="8"/>
        <v>9.0048475822871579E-2</v>
      </c>
    </row>
    <row r="278" spans="1:5" x14ac:dyDescent="0.3">
      <c r="A278" s="5" t="s">
        <v>3312</v>
      </c>
      <c r="B278" s="8">
        <f>fact_orders[[#This Row],[Original Price]]*(1-fact_orders[[#This Row],[Discount%]])</f>
        <v>319.2</v>
      </c>
      <c r="C278">
        <f t="shared" si="9"/>
        <v>277</v>
      </c>
      <c r="D278">
        <f>D277+Table16[[#This Row],[SalesPrice]]</f>
        <v>170406.97000000006</v>
      </c>
      <c r="E278" s="4">
        <f t="shared" si="8"/>
        <v>9.0217467829073208E-2</v>
      </c>
    </row>
    <row r="279" spans="1:5" x14ac:dyDescent="0.3">
      <c r="A279" s="6" t="s">
        <v>3387</v>
      </c>
      <c r="B279" s="9">
        <f>fact_orders[[#This Row],[Original Price]]*(1-fact_orders[[#This Row],[Discount%]])</f>
        <v>394.79999999999995</v>
      </c>
      <c r="C279">
        <f t="shared" si="9"/>
        <v>278</v>
      </c>
      <c r="D279">
        <f>D278+Table16[[#This Row],[SalesPrice]]</f>
        <v>170801.77000000005</v>
      </c>
      <c r="E279" s="4">
        <f t="shared" si="8"/>
        <v>9.0426484257796272E-2</v>
      </c>
    </row>
    <row r="280" spans="1:5" x14ac:dyDescent="0.3">
      <c r="A280" s="5" t="s">
        <v>3358</v>
      </c>
      <c r="B280" s="8">
        <f>fact_orders[[#This Row],[Original Price]]*(1-fact_orders[[#This Row],[Discount%]])</f>
        <v>443.79999999999995</v>
      </c>
      <c r="C280">
        <f t="shared" si="9"/>
        <v>279</v>
      </c>
      <c r="D280">
        <f>D279+Table16[[#This Row],[SalesPrice]]</f>
        <v>171245.57000000004</v>
      </c>
      <c r="E280" s="4">
        <f t="shared" si="8"/>
        <v>9.0661442441857296E-2</v>
      </c>
    </row>
    <row r="281" spans="1:5" x14ac:dyDescent="0.3">
      <c r="A281" s="6" t="s">
        <v>3388</v>
      </c>
      <c r="B281" s="9">
        <f>fact_orders[[#This Row],[Original Price]]*(1-fact_orders[[#This Row],[Discount%]])</f>
        <v>153.4</v>
      </c>
      <c r="C281">
        <f t="shared" si="9"/>
        <v>280</v>
      </c>
      <c r="D281">
        <f>D280+Table16[[#This Row],[SalesPrice]]</f>
        <v>171398.97000000003</v>
      </c>
      <c r="E281" s="4">
        <f t="shared" si="8"/>
        <v>9.0742656018772475E-2</v>
      </c>
    </row>
    <row r="282" spans="1:5" x14ac:dyDescent="0.3">
      <c r="A282" s="5" t="s">
        <v>3365</v>
      </c>
      <c r="B282" s="8">
        <f>fact_orders[[#This Row],[Original Price]]*(1-fact_orders[[#This Row],[Discount%]])</f>
        <v>288.60000000000002</v>
      </c>
      <c r="C282">
        <f t="shared" si="9"/>
        <v>281</v>
      </c>
      <c r="D282">
        <f>D281+Table16[[#This Row],[SalesPrice]]</f>
        <v>171687.57000000004</v>
      </c>
      <c r="E282" s="4">
        <f t="shared" si="8"/>
        <v>9.0895447663477333E-2</v>
      </c>
    </row>
    <row r="283" spans="1:5" x14ac:dyDescent="0.3">
      <c r="A283" s="6" t="s">
        <v>3403</v>
      </c>
      <c r="B283" s="9">
        <f>fact_orders[[#This Row],[Original Price]]*(1-fact_orders[[#This Row],[Discount%]])</f>
        <v>296.40000000000003</v>
      </c>
      <c r="C283">
        <f t="shared" si="9"/>
        <v>282</v>
      </c>
      <c r="D283">
        <f>D282+Table16[[#This Row],[SalesPrice]]</f>
        <v>171983.97000000003</v>
      </c>
      <c r="E283" s="4">
        <f t="shared" si="8"/>
        <v>9.1052368812093123E-2</v>
      </c>
    </row>
    <row r="284" spans="1:5" x14ac:dyDescent="0.3">
      <c r="A284" s="5" t="s">
        <v>3364</v>
      </c>
      <c r="B284" s="8">
        <f>fact_orders[[#This Row],[Original Price]]*(1-fact_orders[[#This Row],[Discount%]])</f>
        <v>625.95000000000005</v>
      </c>
      <c r="C284">
        <f t="shared" si="9"/>
        <v>283</v>
      </c>
      <c r="D284">
        <f>D283+Table16[[#This Row],[SalesPrice]]</f>
        <v>172609.92000000004</v>
      </c>
      <c r="E284" s="4">
        <f t="shared" si="8"/>
        <v>9.1383761500946223E-2</v>
      </c>
    </row>
    <row r="285" spans="1:5" x14ac:dyDescent="0.3">
      <c r="A285" s="6" t="s">
        <v>3382</v>
      </c>
      <c r="B285" s="9">
        <f>fact_orders[[#This Row],[Original Price]]*(1-fact_orders[[#This Row],[Discount%]])</f>
        <v>296.40000000000003</v>
      </c>
      <c r="C285">
        <f t="shared" si="9"/>
        <v>284</v>
      </c>
      <c r="D285">
        <f>D284+Table16[[#This Row],[SalesPrice]]</f>
        <v>172906.32000000004</v>
      </c>
      <c r="E285" s="4">
        <f t="shared" si="8"/>
        <v>9.1540682649562014E-2</v>
      </c>
    </row>
    <row r="286" spans="1:5" x14ac:dyDescent="0.3">
      <c r="A286" s="5" t="s">
        <v>3289</v>
      </c>
      <c r="B286" s="8">
        <f>fact_orders[[#This Row],[Original Price]]*(1-fact_orders[[#This Row],[Discount%]])</f>
        <v>772.85</v>
      </c>
      <c r="C286">
        <f t="shared" si="9"/>
        <v>285</v>
      </c>
      <c r="D286">
        <f>D285+Table16[[#This Row],[SalesPrice]]</f>
        <v>173679.17000000004</v>
      </c>
      <c r="E286" s="4">
        <f t="shared" si="8"/>
        <v>9.1949847662071191E-2</v>
      </c>
    </row>
    <row r="287" spans="1:5" x14ac:dyDescent="0.3">
      <c r="A287" s="6" t="s">
        <v>3377</v>
      </c>
      <c r="B287" s="9">
        <f>fact_orders[[#This Row],[Original Price]]*(1-fact_orders[[#This Row],[Discount%]])</f>
        <v>778.8</v>
      </c>
      <c r="C287">
        <f t="shared" si="9"/>
        <v>286</v>
      </c>
      <c r="D287">
        <f>D286+Table16[[#This Row],[SalesPrice]]</f>
        <v>174457.97000000003</v>
      </c>
      <c r="E287" s="4">
        <f t="shared" si="8"/>
        <v>9.2362162744871384E-2</v>
      </c>
    </row>
    <row r="288" spans="1:5" x14ac:dyDescent="0.3">
      <c r="A288" s="5" t="s">
        <v>3335</v>
      </c>
      <c r="B288" s="8">
        <f>fact_orders[[#This Row],[Original Price]]*(1-fact_orders[[#This Row],[Discount%]])</f>
        <v>873.6</v>
      </c>
      <c r="C288">
        <f t="shared" si="9"/>
        <v>287</v>
      </c>
      <c r="D288">
        <f>D287+Table16[[#This Row],[SalesPrice]]</f>
        <v>175331.57000000004</v>
      </c>
      <c r="E288" s="4">
        <f t="shared" si="8"/>
        <v>9.2824667182896892E-2</v>
      </c>
    </row>
    <row r="289" spans="1:5" x14ac:dyDescent="0.3">
      <c r="A289" s="6" t="s">
        <v>3365</v>
      </c>
      <c r="B289" s="9">
        <f>fact_orders[[#This Row],[Original Price]]*(1-fact_orders[[#This Row],[Discount%]])</f>
        <v>1256.3</v>
      </c>
      <c r="C289">
        <f t="shared" si="9"/>
        <v>288</v>
      </c>
      <c r="D289">
        <f>D288+Table16[[#This Row],[SalesPrice]]</f>
        <v>176587.87000000002</v>
      </c>
      <c r="E289" s="4">
        <f t="shared" si="8"/>
        <v>9.3489782024347712E-2</v>
      </c>
    </row>
    <row r="290" spans="1:5" x14ac:dyDescent="0.3">
      <c r="A290" s="5" t="s">
        <v>3314</v>
      </c>
      <c r="B290" s="8">
        <f>fact_orders[[#This Row],[Original Price]]*(1-fact_orders[[#This Row],[Discount%]])</f>
        <v>217.6</v>
      </c>
      <c r="C290">
        <f t="shared" si="9"/>
        <v>289</v>
      </c>
      <c r="D290">
        <f>D289+Table16[[#This Row],[SalesPrice]]</f>
        <v>176805.47000000003</v>
      </c>
      <c r="E290" s="4">
        <f t="shared" si="8"/>
        <v>9.3604984594991419E-2</v>
      </c>
    </row>
    <row r="291" spans="1:5" x14ac:dyDescent="0.3">
      <c r="A291" s="6" t="s">
        <v>3376</v>
      </c>
      <c r="B291" s="9">
        <f>fact_orders[[#This Row],[Original Price]]*(1-fact_orders[[#This Row],[Discount%]])</f>
        <v>2293.2999999999997</v>
      </c>
      <c r="C291">
        <f t="shared" si="9"/>
        <v>290</v>
      </c>
      <c r="D291">
        <f>D290+Table16[[#This Row],[SalesPrice]]</f>
        <v>179098.77000000002</v>
      </c>
      <c r="E291" s="4">
        <f t="shared" si="8"/>
        <v>9.4819111687166183E-2</v>
      </c>
    </row>
    <row r="292" spans="1:5" x14ac:dyDescent="0.3">
      <c r="A292" s="5" t="s">
        <v>3387</v>
      </c>
      <c r="B292" s="8">
        <f>fact_orders[[#This Row],[Original Price]]*(1-fact_orders[[#This Row],[Discount%]])</f>
        <v>1536.6000000000001</v>
      </c>
      <c r="C292">
        <f t="shared" si="9"/>
        <v>291</v>
      </c>
      <c r="D292">
        <f>D291+Table16[[#This Row],[SalesPrice]]</f>
        <v>180635.37000000002</v>
      </c>
      <c r="E292" s="4">
        <f t="shared" si="8"/>
        <v>9.563262395762176E-2</v>
      </c>
    </row>
    <row r="293" spans="1:5" x14ac:dyDescent="0.3">
      <c r="A293" s="6" t="s">
        <v>3339</v>
      </c>
      <c r="B293" s="9">
        <f>fact_orders[[#This Row],[Original Price]]*(1-fact_orders[[#This Row],[Discount%]])</f>
        <v>803.4</v>
      </c>
      <c r="C293">
        <f t="shared" si="9"/>
        <v>292</v>
      </c>
      <c r="D293">
        <f>D292+Table16[[#This Row],[SalesPrice]]</f>
        <v>181438.77000000002</v>
      </c>
      <c r="E293" s="4">
        <f t="shared" si="8"/>
        <v>9.6057962860448778E-2</v>
      </c>
    </row>
    <row r="294" spans="1:5" x14ac:dyDescent="0.3">
      <c r="A294" s="5" t="s">
        <v>3357</v>
      </c>
      <c r="B294" s="8">
        <f>fact_orders[[#This Row],[Original Price]]*(1-fact_orders[[#This Row],[Discount%]])</f>
        <v>491.40000000000003</v>
      </c>
      <c r="C294">
        <f t="shared" si="9"/>
        <v>293</v>
      </c>
      <c r="D294">
        <f>D293+Table16[[#This Row],[SalesPrice]]</f>
        <v>181930.17</v>
      </c>
      <c r="E294" s="4">
        <f t="shared" si="8"/>
        <v>9.6318121606838114E-2</v>
      </c>
    </row>
    <row r="295" spans="1:5" x14ac:dyDescent="0.3">
      <c r="A295" s="6" t="s">
        <v>3330</v>
      </c>
      <c r="B295" s="9">
        <f>fact_orders[[#This Row],[Original Price]]*(1-fact_orders[[#This Row],[Discount%]])</f>
        <v>211.9</v>
      </c>
      <c r="C295">
        <f t="shared" si="9"/>
        <v>294</v>
      </c>
      <c r="D295">
        <f>D294+Table16[[#This Row],[SalesPrice]]</f>
        <v>182142.07</v>
      </c>
      <c r="E295" s="4">
        <f t="shared" si="8"/>
        <v>9.6430306463085369E-2</v>
      </c>
    </row>
    <row r="296" spans="1:5" x14ac:dyDescent="0.3">
      <c r="A296" s="5" t="s">
        <v>3319</v>
      </c>
      <c r="B296" s="8">
        <f>fact_orders[[#This Row],[Original Price]]*(1-fact_orders[[#This Row],[Discount%]])</f>
        <v>203.84999999999997</v>
      </c>
      <c r="C296">
        <f t="shared" si="9"/>
        <v>295</v>
      </c>
      <c r="D296">
        <f>D295+Table16[[#This Row],[SalesPrice]]</f>
        <v>182345.92</v>
      </c>
      <c r="E296" s="4">
        <f t="shared" si="8"/>
        <v>9.6538229459527114E-2</v>
      </c>
    </row>
    <row r="297" spans="1:5" x14ac:dyDescent="0.3">
      <c r="A297" s="6" t="s">
        <v>3408</v>
      </c>
      <c r="B297" s="9">
        <f>fact_orders[[#This Row],[Original Price]]*(1-fact_orders[[#This Row],[Discount%]])</f>
        <v>146.69999999999999</v>
      </c>
      <c r="C297">
        <f t="shared" si="9"/>
        <v>296</v>
      </c>
      <c r="D297">
        <f>D296+Table16[[#This Row],[SalesPrice]]</f>
        <v>182492.62000000002</v>
      </c>
      <c r="E297" s="4">
        <f t="shared" si="8"/>
        <v>9.661589589846753E-2</v>
      </c>
    </row>
    <row r="298" spans="1:5" x14ac:dyDescent="0.3">
      <c r="A298" s="5" t="s">
        <v>3372</v>
      </c>
      <c r="B298" s="8">
        <f>fact_orders[[#This Row],[Original Price]]*(1-fact_orders[[#This Row],[Discount%]])</f>
        <v>205.2</v>
      </c>
      <c r="C298">
        <f t="shared" si="9"/>
        <v>297</v>
      </c>
      <c r="D298">
        <f>D297+Table16[[#This Row],[SalesPrice]]</f>
        <v>182697.82000000004</v>
      </c>
      <c r="E298" s="4">
        <f t="shared" si="8"/>
        <v>9.6724533616740008E-2</v>
      </c>
    </row>
    <row r="299" spans="1:5" x14ac:dyDescent="0.3">
      <c r="A299" s="6" t="s">
        <v>3394</v>
      </c>
      <c r="B299" s="9">
        <f>fact_orders[[#This Row],[Original Price]]*(1-fact_orders[[#This Row],[Discount%]])</f>
        <v>303.74999999999994</v>
      </c>
      <c r="C299">
        <f t="shared" si="9"/>
        <v>298</v>
      </c>
      <c r="D299">
        <f>D298+Table16[[#This Row],[SalesPrice]]</f>
        <v>183001.57000000004</v>
      </c>
      <c r="E299" s="4">
        <f t="shared" si="8"/>
        <v>9.6885346028656491E-2</v>
      </c>
    </row>
    <row r="300" spans="1:5" x14ac:dyDescent="0.3">
      <c r="A300" s="5" t="s">
        <v>3353</v>
      </c>
      <c r="B300" s="8">
        <f>fact_orders[[#This Row],[Original Price]]*(1-fact_orders[[#This Row],[Discount%]])</f>
        <v>327</v>
      </c>
      <c r="C300">
        <f t="shared" si="9"/>
        <v>299</v>
      </c>
      <c r="D300">
        <f>D299+Table16[[#This Row],[SalesPrice]]</f>
        <v>183328.57000000004</v>
      </c>
      <c r="E300" s="4">
        <f t="shared" si="8"/>
        <v>9.7058467538769067E-2</v>
      </c>
    </row>
    <row r="301" spans="1:5" x14ac:dyDescent="0.3">
      <c r="A301" s="6" t="s">
        <v>3329</v>
      </c>
      <c r="B301" s="9">
        <f>fact_orders[[#This Row],[Original Price]]*(1-fact_orders[[#This Row],[Discount%]])</f>
        <v>327</v>
      </c>
      <c r="C301">
        <f t="shared" si="9"/>
        <v>300</v>
      </c>
      <c r="D301">
        <f>D300+Table16[[#This Row],[SalesPrice]]</f>
        <v>183655.57000000004</v>
      </c>
      <c r="E301" s="4">
        <f t="shared" si="8"/>
        <v>9.7231589048881628E-2</v>
      </c>
    </row>
    <row r="302" spans="1:5" x14ac:dyDescent="0.3">
      <c r="A302" s="5" t="s">
        <v>3285</v>
      </c>
      <c r="B302" s="8">
        <f>fact_orders[[#This Row],[Original Price]]*(1-fact_orders[[#This Row],[Discount%]])</f>
        <v>327</v>
      </c>
      <c r="C302">
        <f t="shared" si="9"/>
        <v>301</v>
      </c>
      <c r="D302">
        <f>D301+Table16[[#This Row],[SalesPrice]]</f>
        <v>183982.57000000004</v>
      </c>
      <c r="E302" s="4">
        <f t="shared" si="8"/>
        <v>9.740471055899419E-2</v>
      </c>
    </row>
    <row r="303" spans="1:5" x14ac:dyDescent="0.3">
      <c r="A303" s="6" t="s">
        <v>3318</v>
      </c>
      <c r="B303" s="9">
        <f>fact_orders[[#This Row],[Original Price]]*(1-fact_orders[[#This Row],[Discount%]])</f>
        <v>327</v>
      </c>
      <c r="C303">
        <f t="shared" si="9"/>
        <v>302</v>
      </c>
      <c r="D303">
        <f>D302+Table16[[#This Row],[SalesPrice]]</f>
        <v>184309.57000000004</v>
      </c>
      <c r="E303" s="4">
        <f t="shared" si="8"/>
        <v>9.7577832069106765E-2</v>
      </c>
    </row>
    <row r="304" spans="1:5" x14ac:dyDescent="0.3">
      <c r="A304" s="5" t="s">
        <v>3327</v>
      </c>
      <c r="B304" s="8">
        <f>fact_orders[[#This Row],[Original Price]]*(1-fact_orders[[#This Row],[Discount%]])</f>
        <v>178</v>
      </c>
      <c r="C304">
        <f t="shared" si="9"/>
        <v>303</v>
      </c>
      <c r="D304">
        <f>D303+Table16[[#This Row],[SalesPrice]]</f>
        <v>184487.57000000004</v>
      </c>
      <c r="E304" s="4">
        <f t="shared" si="8"/>
        <v>9.7672069466048769E-2</v>
      </c>
    </row>
    <row r="305" spans="1:5" x14ac:dyDescent="0.3">
      <c r="A305" s="6" t="s">
        <v>3377</v>
      </c>
      <c r="B305" s="9">
        <f>fact_orders[[#This Row],[Original Price]]*(1-fact_orders[[#This Row],[Discount%]])</f>
        <v>480.2</v>
      </c>
      <c r="C305">
        <f t="shared" si="9"/>
        <v>304</v>
      </c>
      <c r="D305">
        <f>D304+Table16[[#This Row],[SalesPrice]]</f>
        <v>184967.77000000005</v>
      </c>
      <c r="E305" s="4">
        <f t="shared" si="8"/>
        <v>9.7926298668360875E-2</v>
      </c>
    </row>
    <row r="306" spans="1:5" x14ac:dyDescent="0.3">
      <c r="A306" s="5" t="s">
        <v>3289</v>
      </c>
      <c r="B306" s="8">
        <f>fact_orders[[#This Row],[Original Price]]*(1-fact_orders[[#This Row],[Discount%]])</f>
        <v>310.08</v>
      </c>
      <c r="C306">
        <f t="shared" si="9"/>
        <v>305</v>
      </c>
      <c r="D306">
        <f>D305+Table16[[#This Row],[SalesPrice]]</f>
        <v>185277.85000000003</v>
      </c>
      <c r="E306" s="4">
        <f t="shared" si="8"/>
        <v>9.8090462331528155E-2</v>
      </c>
    </row>
    <row r="307" spans="1:5" x14ac:dyDescent="0.3">
      <c r="A307" s="6" t="s">
        <v>3300</v>
      </c>
      <c r="B307" s="9">
        <f>fact_orders[[#This Row],[Original Price]]*(1-fact_orders[[#This Row],[Discount%]])</f>
        <v>387</v>
      </c>
      <c r="C307">
        <f t="shared" si="9"/>
        <v>306</v>
      </c>
      <c r="D307">
        <f>D306+Table16[[#This Row],[SalesPrice]]</f>
        <v>185664.85000000003</v>
      </c>
      <c r="E307" s="4">
        <f t="shared" si="8"/>
        <v>9.8295349256340273E-2</v>
      </c>
    </row>
    <row r="308" spans="1:5" x14ac:dyDescent="0.3">
      <c r="A308" s="5" t="s">
        <v>3296</v>
      </c>
      <c r="B308" s="8">
        <f>fact_orders[[#This Row],[Original Price]]*(1-fact_orders[[#This Row],[Discount%]])</f>
        <v>195.25000000000003</v>
      </c>
      <c r="C308">
        <f t="shared" si="9"/>
        <v>307</v>
      </c>
      <c r="D308">
        <f>D307+Table16[[#This Row],[SalesPrice]]</f>
        <v>185860.10000000003</v>
      </c>
      <c r="E308" s="4">
        <f t="shared" si="8"/>
        <v>9.8398719210008409E-2</v>
      </c>
    </row>
    <row r="309" spans="1:5" x14ac:dyDescent="0.3">
      <c r="A309" s="6" t="s">
        <v>3306</v>
      </c>
      <c r="B309" s="9">
        <f>fact_orders[[#This Row],[Original Price]]*(1-fact_orders[[#This Row],[Discount%]])</f>
        <v>395.25</v>
      </c>
      <c r="C309">
        <f t="shared" si="9"/>
        <v>308</v>
      </c>
      <c r="D309">
        <f>D308+Table16[[#This Row],[SalesPrice]]</f>
        <v>186255.35000000003</v>
      </c>
      <c r="E309" s="4">
        <f t="shared" si="8"/>
        <v>9.8607973879341726E-2</v>
      </c>
    </row>
    <row r="310" spans="1:5" x14ac:dyDescent="0.3">
      <c r="A310" s="5" t="s">
        <v>3365</v>
      </c>
      <c r="B310" s="8">
        <f>fact_orders[[#This Row],[Original Price]]*(1-fact_orders[[#This Row],[Discount%]])</f>
        <v>646.54999999999995</v>
      </c>
      <c r="C310">
        <f t="shared" si="9"/>
        <v>309</v>
      </c>
      <c r="D310">
        <f>D309+Table16[[#This Row],[SalesPrice]]</f>
        <v>186901.90000000002</v>
      </c>
      <c r="E310" s="4">
        <f t="shared" si="8"/>
        <v>9.8950272693908325E-2</v>
      </c>
    </row>
    <row r="311" spans="1:5" x14ac:dyDescent="0.3">
      <c r="A311" s="6" t="s">
        <v>3306</v>
      </c>
      <c r="B311" s="9">
        <f>fact_orders[[#This Row],[Original Price]]*(1-fact_orders[[#This Row],[Discount%]])</f>
        <v>671.6400000000001</v>
      </c>
      <c r="C311">
        <f t="shared" si="9"/>
        <v>310</v>
      </c>
      <c r="D311">
        <f>D310+Table16[[#This Row],[SalesPrice]]</f>
        <v>187573.54000000004</v>
      </c>
      <c r="E311" s="4">
        <f t="shared" si="8"/>
        <v>9.9305854746055133E-2</v>
      </c>
    </row>
    <row r="312" spans="1:5" x14ac:dyDescent="0.3">
      <c r="A312" s="5" t="s">
        <v>3290</v>
      </c>
      <c r="B312" s="8">
        <f>fact_orders[[#This Row],[Original Price]]*(1-fact_orders[[#This Row],[Discount%]])</f>
        <v>153.12</v>
      </c>
      <c r="C312">
        <f t="shared" si="9"/>
        <v>311</v>
      </c>
      <c r="D312">
        <f>D311+Table16[[#This Row],[SalesPrice]]</f>
        <v>187726.66000000003</v>
      </c>
      <c r="E312" s="4">
        <f t="shared" si="8"/>
        <v>9.9386920084368391E-2</v>
      </c>
    </row>
    <row r="313" spans="1:5" x14ac:dyDescent="0.3">
      <c r="A313" s="6" t="s">
        <v>3360</v>
      </c>
      <c r="B313" s="9">
        <f>fact_orders[[#This Row],[Original Price]]*(1-fact_orders[[#This Row],[Discount%]])</f>
        <v>264.13</v>
      </c>
      <c r="C313">
        <f t="shared" si="9"/>
        <v>312</v>
      </c>
      <c r="D313">
        <f>D312+Table16[[#This Row],[SalesPrice]]</f>
        <v>187990.79000000004</v>
      </c>
      <c r="E313" s="4">
        <f t="shared" si="8"/>
        <v>9.9526756734111613E-2</v>
      </c>
    </row>
    <row r="314" spans="1:5" x14ac:dyDescent="0.3">
      <c r="A314" s="5" t="s">
        <v>3394</v>
      </c>
      <c r="B314" s="8">
        <f>fact_orders[[#This Row],[Original Price]]*(1-fact_orders[[#This Row],[Discount%]])</f>
        <v>342.82</v>
      </c>
      <c r="C314">
        <f t="shared" si="9"/>
        <v>313</v>
      </c>
      <c r="D314">
        <f>D313+Table16[[#This Row],[SalesPrice]]</f>
        <v>188333.61000000004</v>
      </c>
      <c r="E314" s="4">
        <f t="shared" si="8"/>
        <v>9.9708253725233301E-2</v>
      </c>
    </row>
    <row r="315" spans="1:5" x14ac:dyDescent="0.3">
      <c r="A315" s="6" t="s">
        <v>3370</v>
      </c>
      <c r="B315" s="9">
        <f>fact_orders[[#This Row],[Original Price]]*(1-fact_orders[[#This Row],[Discount%]])</f>
        <v>258.02999999999997</v>
      </c>
      <c r="C315">
        <f t="shared" si="9"/>
        <v>314</v>
      </c>
      <c r="D315">
        <f>D314+Table16[[#This Row],[SalesPrice]]</f>
        <v>188591.64000000004</v>
      </c>
      <c r="E315" s="4">
        <f t="shared" si="8"/>
        <v>9.9844860891148732E-2</v>
      </c>
    </row>
    <row r="316" spans="1:5" x14ac:dyDescent="0.3">
      <c r="A316" s="5" t="s">
        <v>3383</v>
      </c>
      <c r="B316" s="8">
        <f>fact_orders[[#This Row],[Original Price]]*(1-fact_orders[[#This Row],[Discount%]])</f>
        <v>378.81</v>
      </c>
      <c r="C316">
        <f t="shared" si="9"/>
        <v>315</v>
      </c>
      <c r="D316">
        <f>D315+Table16[[#This Row],[SalesPrice]]</f>
        <v>188970.45000000004</v>
      </c>
      <c r="E316" s="4">
        <f t="shared" si="8"/>
        <v>0.10004541183685435</v>
      </c>
    </row>
    <row r="317" spans="1:5" x14ac:dyDescent="0.3">
      <c r="A317" s="6" t="s">
        <v>3361</v>
      </c>
      <c r="B317" s="9">
        <f>fact_orders[[#This Row],[Original Price]]*(1-fact_orders[[#This Row],[Discount%]])</f>
        <v>233.1</v>
      </c>
      <c r="C317">
        <f t="shared" si="9"/>
        <v>316</v>
      </c>
      <c r="D317">
        <f>D316+Table16[[#This Row],[SalesPrice]]</f>
        <v>189203.55000000005</v>
      </c>
      <c r="E317" s="4">
        <f t="shared" si="8"/>
        <v>0.10016882047296212</v>
      </c>
    </row>
    <row r="318" spans="1:5" x14ac:dyDescent="0.3">
      <c r="A318" s="5" t="s">
        <v>3324</v>
      </c>
      <c r="B318" s="8">
        <f>fact_orders[[#This Row],[Original Price]]*(1-fact_orders[[#This Row],[Discount%]])</f>
        <v>165.2</v>
      </c>
      <c r="C318">
        <f t="shared" si="9"/>
        <v>317</v>
      </c>
      <c r="D318">
        <f>D317+Table16[[#This Row],[SalesPrice]]</f>
        <v>189368.75000000006</v>
      </c>
      <c r="E318" s="4">
        <f t="shared" si="8"/>
        <v>0.10025628124810157</v>
      </c>
    </row>
    <row r="319" spans="1:5" x14ac:dyDescent="0.3">
      <c r="A319" s="6" t="s">
        <v>3401</v>
      </c>
      <c r="B319" s="9">
        <f>fact_orders[[#This Row],[Original Price]]*(1-fact_orders[[#This Row],[Discount%]])</f>
        <v>319.2</v>
      </c>
      <c r="C319">
        <f t="shared" si="9"/>
        <v>318</v>
      </c>
      <c r="D319">
        <f>D318+Table16[[#This Row],[SalesPrice]]</f>
        <v>189687.95000000007</v>
      </c>
      <c r="E319" s="4">
        <f t="shared" si="8"/>
        <v>0.1004252732543032</v>
      </c>
    </row>
    <row r="320" spans="1:5" x14ac:dyDescent="0.3">
      <c r="A320" s="5" t="s">
        <v>3352</v>
      </c>
      <c r="B320" s="8">
        <f>fact_orders[[#This Row],[Original Price]]*(1-fact_orders[[#This Row],[Discount%]])</f>
        <v>722.25</v>
      </c>
      <c r="C320">
        <f t="shared" si="9"/>
        <v>319</v>
      </c>
      <c r="D320">
        <f>D319+Table16[[#This Row],[SalesPrice]]</f>
        <v>190410.20000000007</v>
      </c>
      <c r="E320" s="4">
        <f t="shared" si="8"/>
        <v>0.10080764943374908</v>
      </c>
    </row>
    <row r="321" spans="1:5" x14ac:dyDescent="0.3">
      <c r="A321" s="6" t="s">
        <v>3291</v>
      </c>
      <c r="B321" s="9">
        <f>fact_orders[[#This Row],[Original Price]]*(1-fact_orders[[#This Row],[Discount%]])</f>
        <v>175.5</v>
      </c>
      <c r="C321">
        <f t="shared" si="9"/>
        <v>320</v>
      </c>
      <c r="D321">
        <f>D320+Table16[[#This Row],[SalesPrice]]</f>
        <v>190585.70000000007</v>
      </c>
      <c r="E321" s="4">
        <f t="shared" si="8"/>
        <v>0.10090056327174528</v>
      </c>
    </row>
    <row r="322" spans="1:5" x14ac:dyDescent="0.3">
      <c r="A322" s="5" t="s">
        <v>3410</v>
      </c>
      <c r="B322" s="8">
        <f>fact_orders[[#This Row],[Original Price]]*(1-fact_orders[[#This Row],[Discount%]])</f>
        <v>319.2</v>
      </c>
      <c r="C322">
        <f t="shared" si="9"/>
        <v>321</v>
      </c>
      <c r="D322">
        <f>D321+Table16[[#This Row],[SalesPrice]]</f>
        <v>190904.90000000008</v>
      </c>
      <c r="E322" s="4">
        <f t="shared" ref="E322:E385" si="10">D322 / SUM($B$2:$B$3501)</f>
        <v>0.10106955527794691</v>
      </c>
    </row>
    <row r="323" spans="1:5" x14ac:dyDescent="0.3">
      <c r="A323" s="6" t="s">
        <v>3287</v>
      </c>
      <c r="B323" s="9">
        <f>fact_orders[[#This Row],[Original Price]]*(1-fact_orders[[#This Row],[Discount%]])</f>
        <v>394.79999999999995</v>
      </c>
      <c r="C323">
        <f t="shared" si="9"/>
        <v>322</v>
      </c>
      <c r="D323">
        <f>D322+Table16[[#This Row],[SalesPrice]]</f>
        <v>191299.70000000007</v>
      </c>
      <c r="E323" s="4">
        <f t="shared" si="10"/>
        <v>0.10127857170666996</v>
      </c>
    </row>
    <row r="324" spans="1:5" x14ac:dyDescent="0.3">
      <c r="A324" s="5" t="s">
        <v>3377</v>
      </c>
      <c r="B324" s="8">
        <f>fact_orders[[#This Row],[Original Price]]*(1-fact_orders[[#This Row],[Discount%]])</f>
        <v>443.79999999999995</v>
      </c>
      <c r="C324">
        <f t="shared" ref="C324:C387" si="11">C323+1</f>
        <v>323</v>
      </c>
      <c r="D324">
        <f>D323+Table16[[#This Row],[SalesPrice]]</f>
        <v>191743.50000000006</v>
      </c>
      <c r="E324" s="4">
        <f t="shared" si="10"/>
        <v>0.10151352989073098</v>
      </c>
    </row>
    <row r="325" spans="1:5" x14ac:dyDescent="0.3">
      <c r="A325" s="6" t="s">
        <v>3324</v>
      </c>
      <c r="B325" s="9">
        <f>fact_orders[[#This Row],[Original Price]]*(1-fact_orders[[#This Row],[Discount%]])</f>
        <v>141.6</v>
      </c>
      <c r="C325">
        <f t="shared" si="11"/>
        <v>324</v>
      </c>
      <c r="D325">
        <f>D324+Table16[[#This Row],[SalesPrice]]</f>
        <v>191885.10000000006</v>
      </c>
      <c r="E325" s="4">
        <f t="shared" si="10"/>
        <v>0.10158849626942193</v>
      </c>
    </row>
    <row r="326" spans="1:5" x14ac:dyDescent="0.3">
      <c r="A326" s="5" t="s">
        <v>3347</v>
      </c>
      <c r="B326" s="8">
        <f>fact_orders[[#This Row],[Original Price]]*(1-fact_orders[[#This Row],[Discount%]])</f>
        <v>266.39999999999998</v>
      </c>
      <c r="C326">
        <f t="shared" si="11"/>
        <v>325</v>
      </c>
      <c r="D326">
        <f>D325+Table16[[#This Row],[SalesPrice]]</f>
        <v>192151.50000000006</v>
      </c>
      <c r="E326" s="4">
        <f t="shared" si="10"/>
        <v>0.10172953471068795</v>
      </c>
    </row>
    <row r="327" spans="1:5" x14ac:dyDescent="0.3">
      <c r="A327" s="6" t="s">
        <v>3327</v>
      </c>
      <c r="B327" s="9">
        <f>fact_orders[[#This Row],[Original Price]]*(1-fact_orders[[#This Row],[Discount%]])</f>
        <v>273.59999999999997</v>
      </c>
      <c r="C327">
        <f t="shared" si="11"/>
        <v>326</v>
      </c>
      <c r="D327">
        <f>D326+Table16[[#This Row],[SalesPrice]]</f>
        <v>192425.10000000006</v>
      </c>
      <c r="E327" s="4">
        <f t="shared" si="10"/>
        <v>0.10187438500171792</v>
      </c>
    </row>
    <row r="328" spans="1:5" x14ac:dyDescent="0.3">
      <c r="A328" s="5" t="s">
        <v>3387</v>
      </c>
      <c r="B328" s="8">
        <f>fact_orders[[#This Row],[Original Price]]*(1-fact_orders[[#This Row],[Discount%]])</f>
        <v>577.79999999999995</v>
      </c>
      <c r="C328">
        <f t="shared" si="11"/>
        <v>327</v>
      </c>
      <c r="D328">
        <f>D327+Table16[[#This Row],[SalesPrice]]</f>
        <v>193002.90000000005</v>
      </c>
      <c r="E328" s="4">
        <f t="shared" si="10"/>
        <v>0.10218028594527462</v>
      </c>
    </row>
    <row r="329" spans="1:5" x14ac:dyDescent="0.3">
      <c r="A329" s="6" t="s">
        <v>3312</v>
      </c>
      <c r="B329" s="9">
        <f>fact_orders[[#This Row],[Original Price]]*(1-fact_orders[[#This Row],[Discount%]])</f>
        <v>273.59999999999997</v>
      </c>
      <c r="C329">
        <f t="shared" si="11"/>
        <v>328</v>
      </c>
      <c r="D329">
        <f>D328+Table16[[#This Row],[SalesPrice]]</f>
        <v>193276.50000000006</v>
      </c>
      <c r="E329" s="4">
        <f t="shared" si="10"/>
        <v>0.10232513623630458</v>
      </c>
    </row>
    <row r="330" spans="1:5" x14ac:dyDescent="0.3">
      <c r="A330" s="5" t="s">
        <v>3329</v>
      </c>
      <c r="B330" s="8">
        <f>fact_orders[[#This Row],[Original Price]]*(1-fact_orders[[#This Row],[Discount%]])</f>
        <v>713.4</v>
      </c>
      <c r="C330">
        <f t="shared" si="11"/>
        <v>329</v>
      </c>
      <c r="D330">
        <f>D329+Table16[[#This Row],[SalesPrice]]</f>
        <v>193989.90000000005</v>
      </c>
      <c r="E330" s="4">
        <f t="shared" si="10"/>
        <v>0.10270282701708226</v>
      </c>
    </row>
    <row r="331" spans="1:5" x14ac:dyDescent="0.3">
      <c r="A331" s="6" t="s">
        <v>3403</v>
      </c>
      <c r="B331" s="9">
        <f>fact_orders[[#This Row],[Original Price]]*(1-fact_orders[[#This Row],[Discount%]])</f>
        <v>713.90000000000009</v>
      </c>
      <c r="C331">
        <f t="shared" si="11"/>
        <v>330</v>
      </c>
      <c r="D331">
        <f>D330+Table16[[#This Row],[SalesPrice]]</f>
        <v>194703.80000000005</v>
      </c>
      <c r="E331" s="4">
        <f t="shared" si="10"/>
        <v>0.10308078250964912</v>
      </c>
    </row>
    <row r="332" spans="1:5" x14ac:dyDescent="0.3">
      <c r="A332" s="5" t="s">
        <v>3306</v>
      </c>
      <c r="B332" s="8">
        <f>fact_orders[[#This Row],[Original Price]]*(1-fact_orders[[#This Row],[Discount%]])</f>
        <v>800.80000000000007</v>
      </c>
      <c r="C332">
        <f t="shared" si="11"/>
        <v>331</v>
      </c>
      <c r="D332">
        <f>D331+Table16[[#This Row],[SalesPrice]]</f>
        <v>195504.60000000003</v>
      </c>
      <c r="E332" s="4">
        <f t="shared" si="10"/>
        <v>0.10350474491117249</v>
      </c>
    </row>
    <row r="333" spans="1:5" x14ac:dyDescent="0.3">
      <c r="A333" s="6" t="s">
        <v>3370</v>
      </c>
      <c r="B333" s="9">
        <f>fact_orders[[#This Row],[Original Price]]*(1-fact_orders[[#This Row],[Discount%]])</f>
        <v>812.90000000000009</v>
      </c>
      <c r="C333">
        <f t="shared" si="11"/>
        <v>332</v>
      </c>
      <c r="D333">
        <f>D332+Table16[[#This Row],[SalesPrice]]</f>
        <v>196317.50000000003</v>
      </c>
      <c r="E333" s="4">
        <f t="shared" si="10"/>
        <v>0.1039351133379936</v>
      </c>
    </row>
    <row r="334" spans="1:5" x14ac:dyDescent="0.3">
      <c r="A334" s="5" t="s">
        <v>3294</v>
      </c>
      <c r="B334" s="8">
        <f>fact_orders[[#This Row],[Original Price]]*(1-fact_orders[[#This Row],[Discount%]])</f>
        <v>135.68</v>
      </c>
      <c r="C334">
        <f t="shared" si="11"/>
        <v>333</v>
      </c>
      <c r="D334">
        <f>D333+Table16[[#This Row],[SalesPrice]]</f>
        <v>196453.18000000002</v>
      </c>
      <c r="E334" s="4">
        <f t="shared" si="10"/>
        <v>0.10400694552910086</v>
      </c>
    </row>
    <row r="335" spans="1:5" x14ac:dyDescent="0.3">
      <c r="A335" s="6" t="s">
        <v>3319</v>
      </c>
      <c r="B335" s="9">
        <f>fact_orders[[#This Row],[Original Price]]*(1-fact_orders[[#This Row],[Discount%]])</f>
        <v>1429.94</v>
      </c>
      <c r="C335">
        <f t="shared" si="11"/>
        <v>334</v>
      </c>
      <c r="D335">
        <f>D334+Table16[[#This Row],[SalesPrice]]</f>
        <v>197883.12000000002</v>
      </c>
      <c r="E335" s="4">
        <f t="shared" si="10"/>
        <v>0.10476398948069218</v>
      </c>
    </row>
    <row r="336" spans="1:5" x14ac:dyDescent="0.3">
      <c r="A336" s="5" t="s">
        <v>3364</v>
      </c>
      <c r="B336" s="8">
        <f>fact_orders[[#This Row],[Original Price]]*(1-fact_orders[[#This Row],[Discount%]])</f>
        <v>1276.5600000000002</v>
      </c>
      <c r="C336">
        <f t="shared" si="11"/>
        <v>335</v>
      </c>
      <c r="D336">
        <f>D335+Table16[[#This Row],[SalesPrice]]</f>
        <v>199159.68000000002</v>
      </c>
      <c r="E336" s="4">
        <f t="shared" si="10"/>
        <v>0.10543983044383989</v>
      </c>
    </row>
    <row r="337" spans="1:5" x14ac:dyDescent="0.3">
      <c r="A337" s="6" t="s">
        <v>3287</v>
      </c>
      <c r="B337" s="9">
        <f>fact_orders[[#This Row],[Original Price]]*(1-fact_orders[[#This Row],[Discount%]])</f>
        <v>667.44</v>
      </c>
      <c r="C337">
        <f t="shared" si="11"/>
        <v>336</v>
      </c>
      <c r="D337">
        <f>D336+Table16[[#This Row],[SalesPrice]]</f>
        <v>199827.12000000002</v>
      </c>
      <c r="E337" s="4">
        <f t="shared" si="10"/>
        <v>0.10579318891695773</v>
      </c>
    </row>
    <row r="338" spans="1:5" x14ac:dyDescent="0.3">
      <c r="A338" s="5" t="s">
        <v>3318</v>
      </c>
      <c r="B338" s="8">
        <f>fact_orders[[#This Row],[Original Price]]*(1-fact_orders[[#This Row],[Discount%]])</f>
        <v>408.24</v>
      </c>
      <c r="C338">
        <f t="shared" si="11"/>
        <v>337</v>
      </c>
      <c r="D338">
        <f>D337+Table16[[#This Row],[SalesPrice]]</f>
        <v>200235.36000000002</v>
      </c>
      <c r="E338" s="4">
        <f t="shared" si="10"/>
        <v>0.10600932079857349</v>
      </c>
    </row>
    <row r="339" spans="1:5" x14ac:dyDescent="0.3">
      <c r="A339" s="6" t="s">
        <v>3288</v>
      </c>
      <c r="B339" s="9">
        <f>fact_orders[[#This Row],[Original Price]]*(1-fact_orders[[#This Row],[Discount%]])</f>
        <v>228.2</v>
      </c>
      <c r="C339">
        <f t="shared" si="11"/>
        <v>338</v>
      </c>
      <c r="D339">
        <f>D338+Table16[[#This Row],[SalesPrice]]</f>
        <v>200463.56000000003</v>
      </c>
      <c r="E339" s="4">
        <f t="shared" si="10"/>
        <v>0.10613013525914745</v>
      </c>
    </row>
    <row r="340" spans="1:5" x14ac:dyDescent="0.3">
      <c r="A340" s="5" t="s">
        <v>3317</v>
      </c>
      <c r="B340" s="8">
        <f>fact_orders[[#This Row],[Original Price]]*(1-fact_orders[[#This Row],[Discount%]])</f>
        <v>317.09999999999997</v>
      </c>
      <c r="C340">
        <f t="shared" si="11"/>
        <v>339</v>
      </c>
      <c r="D340">
        <f>D339+Table16[[#This Row],[SalesPrice]]</f>
        <v>200780.66000000003</v>
      </c>
      <c r="E340" s="4">
        <f t="shared" si="10"/>
        <v>0.1062980154758346</v>
      </c>
    </row>
    <row r="341" spans="1:5" x14ac:dyDescent="0.3">
      <c r="A341" s="6" t="s">
        <v>3311</v>
      </c>
      <c r="B341" s="9">
        <f>fact_orders[[#This Row],[Original Price]]*(1-fact_orders[[#This Row],[Discount%]])</f>
        <v>228.2</v>
      </c>
      <c r="C341">
        <f t="shared" si="11"/>
        <v>340</v>
      </c>
      <c r="D341">
        <f>D340+Table16[[#This Row],[SalesPrice]]</f>
        <v>201008.86000000004</v>
      </c>
      <c r="E341" s="4">
        <f t="shared" si="10"/>
        <v>0.10641882993640858</v>
      </c>
    </row>
    <row r="342" spans="1:5" x14ac:dyDescent="0.3">
      <c r="A342" s="5" t="s">
        <v>3340</v>
      </c>
      <c r="B342" s="8">
        <f>fact_orders[[#This Row],[Original Price]]*(1-fact_orders[[#This Row],[Discount%]])</f>
        <v>319.2</v>
      </c>
      <c r="C342">
        <f t="shared" si="11"/>
        <v>341</v>
      </c>
      <c r="D342">
        <f>D341+Table16[[#This Row],[SalesPrice]]</f>
        <v>201328.06000000006</v>
      </c>
      <c r="E342" s="4">
        <f t="shared" si="10"/>
        <v>0.10658782194261021</v>
      </c>
    </row>
    <row r="343" spans="1:5" x14ac:dyDescent="0.3">
      <c r="A343" s="6" t="s">
        <v>3294</v>
      </c>
      <c r="B343" s="9">
        <f>fact_orders[[#This Row],[Original Price]]*(1-fact_orders[[#This Row],[Discount%]])</f>
        <v>472.49999999999994</v>
      </c>
      <c r="C343">
        <f t="shared" si="11"/>
        <v>342</v>
      </c>
      <c r="D343">
        <f>D342+Table16[[#This Row],[SalesPrice]]</f>
        <v>201800.56000000006</v>
      </c>
      <c r="E343" s="4">
        <f t="shared" si="10"/>
        <v>0.10683797458336919</v>
      </c>
    </row>
    <row r="344" spans="1:5" x14ac:dyDescent="0.3">
      <c r="A344" s="5" t="s">
        <v>3413</v>
      </c>
      <c r="B344" s="8">
        <f>fact_orders[[#This Row],[Original Price]]*(1-fact_orders[[#This Row],[Discount%]])</f>
        <v>425.1</v>
      </c>
      <c r="C344">
        <f t="shared" si="11"/>
        <v>343</v>
      </c>
      <c r="D344">
        <f>D343+Table16[[#This Row],[SalesPrice]]</f>
        <v>202225.66000000006</v>
      </c>
      <c r="E344" s="4">
        <f t="shared" si="10"/>
        <v>0.10706303254651553</v>
      </c>
    </row>
    <row r="345" spans="1:5" x14ac:dyDescent="0.3">
      <c r="A345" s="6" t="s">
        <v>3301</v>
      </c>
      <c r="B345" s="9">
        <f>fact_orders[[#This Row],[Original Price]]*(1-fact_orders[[#This Row],[Discount%]])</f>
        <v>425.1</v>
      </c>
      <c r="C345">
        <f t="shared" si="11"/>
        <v>344</v>
      </c>
      <c r="D345">
        <f>D344+Table16[[#This Row],[SalesPrice]]</f>
        <v>202650.76000000007</v>
      </c>
      <c r="E345" s="4">
        <f t="shared" si="10"/>
        <v>0.10728809050966187</v>
      </c>
    </row>
    <row r="346" spans="1:5" x14ac:dyDescent="0.3">
      <c r="A346" s="5" t="s">
        <v>3342</v>
      </c>
      <c r="B346" s="8">
        <f>fact_orders[[#This Row],[Original Price]]*(1-fact_orders[[#This Row],[Discount%]])</f>
        <v>425.1</v>
      </c>
      <c r="C346">
        <f t="shared" si="11"/>
        <v>345</v>
      </c>
      <c r="D346">
        <f>D345+Table16[[#This Row],[SalesPrice]]</f>
        <v>203075.86000000007</v>
      </c>
      <c r="E346" s="4">
        <f t="shared" si="10"/>
        <v>0.10751314847280821</v>
      </c>
    </row>
    <row r="347" spans="1:5" x14ac:dyDescent="0.3">
      <c r="A347" s="6" t="s">
        <v>3283</v>
      </c>
      <c r="B347" s="9">
        <f>fact_orders[[#This Row],[Original Price]]*(1-fact_orders[[#This Row],[Discount%]])</f>
        <v>425.1</v>
      </c>
      <c r="C347">
        <f t="shared" si="11"/>
        <v>346</v>
      </c>
      <c r="D347">
        <f>D346+Table16[[#This Row],[SalesPrice]]</f>
        <v>203500.96000000008</v>
      </c>
      <c r="E347" s="4">
        <f t="shared" si="10"/>
        <v>0.10773820643595455</v>
      </c>
    </row>
    <row r="348" spans="1:5" x14ac:dyDescent="0.3">
      <c r="A348" s="5" t="s">
        <v>3382</v>
      </c>
      <c r="B348" s="8">
        <f>fact_orders[[#This Row],[Original Price]]*(1-fact_orders[[#This Row],[Discount%]])</f>
        <v>231.4</v>
      </c>
      <c r="C348">
        <f t="shared" si="11"/>
        <v>347</v>
      </c>
      <c r="D348">
        <f>D347+Table16[[#This Row],[SalesPrice]]</f>
        <v>203732.36000000007</v>
      </c>
      <c r="E348" s="4">
        <f t="shared" si="10"/>
        <v>0.10786071505197917</v>
      </c>
    </row>
    <row r="349" spans="1:5" x14ac:dyDescent="0.3">
      <c r="A349" s="6" t="s">
        <v>3360</v>
      </c>
      <c r="B349" s="9">
        <f>fact_orders[[#This Row],[Original Price]]*(1-fact_orders[[#This Row],[Discount%]])</f>
        <v>445.90000000000003</v>
      </c>
      <c r="C349">
        <f t="shared" si="11"/>
        <v>348</v>
      </c>
      <c r="D349">
        <f>D348+Table16[[#This Row],[SalesPrice]]</f>
        <v>204178.26000000007</v>
      </c>
      <c r="E349" s="4">
        <f t="shared" si="10"/>
        <v>0.10809678502555467</v>
      </c>
    </row>
    <row r="350" spans="1:5" x14ac:dyDescent="0.3">
      <c r="A350" s="5" t="s">
        <v>3395</v>
      </c>
      <c r="B350" s="8">
        <f>fact_orders[[#This Row],[Original Price]]*(1-fact_orders[[#This Row],[Discount%]])</f>
        <v>273.59999999999997</v>
      </c>
      <c r="C350">
        <f t="shared" si="11"/>
        <v>349</v>
      </c>
      <c r="D350">
        <f>D349+Table16[[#This Row],[SalesPrice]]</f>
        <v>204451.86000000007</v>
      </c>
      <c r="E350" s="4">
        <f t="shared" si="10"/>
        <v>0.10824163531658465</v>
      </c>
    </row>
    <row r="351" spans="1:5" x14ac:dyDescent="0.3">
      <c r="A351" s="6" t="s">
        <v>3326</v>
      </c>
      <c r="B351" s="9">
        <f>fact_orders[[#This Row],[Original Price]]*(1-fact_orders[[#This Row],[Discount%]])</f>
        <v>309.59999999999997</v>
      </c>
      <c r="C351">
        <f t="shared" si="11"/>
        <v>350</v>
      </c>
      <c r="D351">
        <f>D350+Table16[[#This Row],[SalesPrice]]</f>
        <v>204761.46000000008</v>
      </c>
      <c r="E351" s="4">
        <f t="shared" si="10"/>
        <v>0.10840554485643435</v>
      </c>
    </row>
    <row r="352" spans="1:5" x14ac:dyDescent="0.3">
      <c r="A352" s="5" t="s">
        <v>3385</v>
      </c>
      <c r="B352" s="8">
        <f>fact_orders[[#This Row],[Original Price]]*(1-fact_orders[[#This Row],[Discount%]])</f>
        <v>301.75</v>
      </c>
      <c r="C352">
        <f t="shared" si="11"/>
        <v>351</v>
      </c>
      <c r="D352">
        <f>D351+Table16[[#This Row],[SalesPrice]]</f>
        <v>205063.21000000008</v>
      </c>
      <c r="E352" s="4">
        <f t="shared" si="10"/>
        <v>0.10856529842119418</v>
      </c>
    </row>
    <row r="353" spans="1:5" x14ac:dyDescent="0.3">
      <c r="A353" s="6" t="s">
        <v>3311</v>
      </c>
      <c r="B353" s="9">
        <f>fact_orders[[#This Row],[Original Price]]*(1-fact_orders[[#This Row],[Discount%]])</f>
        <v>395.25</v>
      </c>
      <c r="C353">
        <f t="shared" si="11"/>
        <v>352</v>
      </c>
      <c r="D353">
        <f>D352+Table16[[#This Row],[SalesPrice]]</f>
        <v>205458.46000000008</v>
      </c>
      <c r="E353" s="4">
        <f t="shared" si="10"/>
        <v>0.10877455309052748</v>
      </c>
    </row>
    <row r="354" spans="1:5" x14ac:dyDescent="0.3">
      <c r="A354" s="5" t="s">
        <v>3328</v>
      </c>
      <c r="B354" s="8">
        <f>fact_orders[[#This Row],[Original Price]]*(1-fact_orders[[#This Row],[Discount%]])</f>
        <v>820.25</v>
      </c>
      <c r="C354">
        <f t="shared" si="11"/>
        <v>353</v>
      </c>
      <c r="D354">
        <f>D353+Table16[[#This Row],[SalesPrice]]</f>
        <v>206278.71000000008</v>
      </c>
      <c r="E354" s="4">
        <f t="shared" si="10"/>
        <v>0.10920881278064931</v>
      </c>
    </row>
    <row r="355" spans="1:5" x14ac:dyDescent="0.3">
      <c r="A355" s="6" t="s">
        <v>3402</v>
      </c>
      <c r="B355" s="9">
        <f>fact_orders[[#This Row],[Original Price]]*(1-fact_orders[[#This Row],[Discount%]])</f>
        <v>752.7</v>
      </c>
      <c r="C355">
        <f t="shared" si="11"/>
        <v>354</v>
      </c>
      <c r="D355">
        <f>D354+Table16[[#This Row],[SalesPrice]]</f>
        <v>207031.41000000009</v>
      </c>
      <c r="E355" s="4">
        <f t="shared" si="10"/>
        <v>0.10960730990805521</v>
      </c>
    </row>
    <row r="356" spans="1:5" x14ac:dyDescent="0.3">
      <c r="A356" s="5" t="s">
        <v>3410</v>
      </c>
      <c r="B356" s="8">
        <f>fact_orders[[#This Row],[Original Price]]*(1-fact_orders[[#This Row],[Discount%]])</f>
        <v>171.6</v>
      </c>
      <c r="C356">
        <f t="shared" si="11"/>
        <v>355</v>
      </c>
      <c r="D356">
        <f>D355+Table16[[#This Row],[SalesPrice]]</f>
        <v>207203.0100000001</v>
      </c>
      <c r="E356" s="4">
        <f t="shared" si="10"/>
        <v>0.10969815899409593</v>
      </c>
    </row>
    <row r="357" spans="1:5" x14ac:dyDescent="0.3">
      <c r="A357" s="6" t="s">
        <v>3364</v>
      </c>
      <c r="B357" s="9">
        <f>fact_orders[[#This Row],[Original Price]]*(1-fact_orders[[#This Row],[Discount%]])</f>
        <v>281.45</v>
      </c>
      <c r="C357">
        <f t="shared" si="11"/>
        <v>356</v>
      </c>
      <c r="D357">
        <f>D356+Table16[[#This Row],[SalesPrice]]</f>
        <v>207484.46000000011</v>
      </c>
      <c r="E357" s="4">
        <f t="shared" si="10"/>
        <v>0.10984716526021576</v>
      </c>
    </row>
    <row r="358" spans="1:5" x14ac:dyDescent="0.3">
      <c r="A358" s="5" t="s">
        <v>3287</v>
      </c>
      <c r="B358" s="8">
        <f>fact_orders[[#This Row],[Original Price]]*(1-fact_orders[[#This Row],[Discount%]])</f>
        <v>365.3</v>
      </c>
      <c r="C358">
        <f t="shared" si="11"/>
        <v>357</v>
      </c>
      <c r="D358">
        <f>D357+Table16[[#This Row],[SalesPrice]]</f>
        <v>207849.7600000001</v>
      </c>
      <c r="E358" s="4">
        <f t="shared" si="10"/>
        <v>0.11004056369337821</v>
      </c>
    </row>
    <row r="359" spans="1:5" x14ac:dyDescent="0.3">
      <c r="A359" s="6" t="s">
        <v>3369</v>
      </c>
      <c r="B359" s="9">
        <f>fact_orders[[#This Row],[Original Price]]*(1-fact_orders[[#This Row],[Discount%]])</f>
        <v>190.35</v>
      </c>
      <c r="C359">
        <f t="shared" si="11"/>
        <v>358</v>
      </c>
      <c r="D359">
        <f>D358+Table16[[#This Row],[SalesPrice]]</f>
        <v>208040.1100000001</v>
      </c>
      <c r="E359" s="4">
        <f t="shared" si="10"/>
        <v>0.11014133947151254</v>
      </c>
    </row>
    <row r="360" spans="1:5" x14ac:dyDescent="0.3">
      <c r="A360" s="5" t="s">
        <v>3291</v>
      </c>
      <c r="B360" s="8">
        <f>fact_orders[[#This Row],[Original Price]]*(1-fact_orders[[#This Row],[Discount%]])</f>
        <v>279.45</v>
      </c>
      <c r="C360">
        <f t="shared" si="11"/>
        <v>359</v>
      </c>
      <c r="D360">
        <f>D359+Table16[[#This Row],[SalesPrice]]</f>
        <v>208319.56000000011</v>
      </c>
      <c r="E360" s="4">
        <f t="shared" si="10"/>
        <v>0.11028928689047572</v>
      </c>
    </row>
    <row r="361" spans="1:5" x14ac:dyDescent="0.3">
      <c r="A361" s="6" t="s">
        <v>3318</v>
      </c>
      <c r="B361" s="9">
        <f>fact_orders[[#This Row],[Original Price]]*(1-fact_orders[[#This Row],[Discount%]])</f>
        <v>149.85</v>
      </c>
      <c r="C361">
        <f t="shared" si="11"/>
        <v>360</v>
      </c>
      <c r="D361">
        <f>D360+Table16[[#This Row],[SalesPrice]]</f>
        <v>208469.41000000012</v>
      </c>
      <c r="E361" s="4">
        <f t="shared" si="10"/>
        <v>0.11036862101368786</v>
      </c>
    </row>
    <row r="362" spans="1:5" x14ac:dyDescent="0.3">
      <c r="A362" s="5" t="s">
        <v>3361</v>
      </c>
      <c r="B362" s="8">
        <f>fact_orders[[#This Row],[Original Price]]*(1-fact_orders[[#This Row],[Discount%]])</f>
        <v>106.19999999999999</v>
      </c>
      <c r="C362">
        <f t="shared" si="11"/>
        <v>361</v>
      </c>
      <c r="D362">
        <f>D361+Table16[[#This Row],[SalesPrice]]</f>
        <v>208575.61000000013</v>
      </c>
      <c r="E362" s="4">
        <f t="shared" si="10"/>
        <v>0.11042484579770608</v>
      </c>
    </row>
    <row r="363" spans="1:5" x14ac:dyDescent="0.3">
      <c r="A363" s="6" t="s">
        <v>3375</v>
      </c>
      <c r="B363" s="9">
        <f>fact_orders[[#This Row],[Original Price]]*(1-fact_orders[[#This Row],[Discount%]])</f>
        <v>228</v>
      </c>
      <c r="C363">
        <f t="shared" si="11"/>
        <v>362</v>
      </c>
      <c r="D363">
        <f>D362+Table16[[#This Row],[SalesPrice]]</f>
        <v>208803.61000000013</v>
      </c>
      <c r="E363" s="4">
        <f t="shared" si="10"/>
        <v>0.11054555437356438</v>
      </c>
    </row>
    <row r="364" spans="1:5" x14ac:dyDescent="0.3">
      <c r="A364" s="5" t="s">
        <v>3408</v>
      </c>
      <c r="B364" s="8">
        <f>fact_orders[[#This Row],[Original Price]]*(1-fact_orders[[#This Row],[Discount%]])</f>
        <v>481.5</v>
      </c>
      <c r="C364">
        <f t="shared" si="11"/>
        <v>363</v>
      </c>
      <c r="D364">
        <f>D363+Table16[[#This Row],[SalesPrice]]</f>
        <v>209285.11000000013</v>
      </c>
      <c r="E364" s="4">
        <f t="shared" si="10"/>
        <v>0.1108004718265283</v>
      </c>
    </row>
    <row r="365" spans="1:5" x14ac:dyDescent="0.3">
      <c r="A365" s="6" t="s">
        <v>3317</v>
      </c>
      <c r="B365" s="9">
        <f>fact_orders[[#This Row],[Original Price]]*(1-fact_orders[[#This Row],[Discount%]])</f>
        <v>117</v>
      </c>
      <c r="C365">
        <f t="shared" si="11"/>
        <v>364</v>
      </c>
      <c r="D365">
        <f>D364+Table16[[#This Row],[SalesPrice]]</f>
        <v>209402.11000000013</v>
      </c>
      <c r="E365" s="4">
        <f t="shared" si="10"/>
        <v>0.11086241438519243</v>
      </c>
    </row>
    <row r="366" spans="1:5" x14ac:dyDescent="0.3">
      <c r="A366" s="5" t="s">
        <v>3334</v>
      </c>
      <c r="B366" s="8">
        <f>fact_orders[[#This Row],[Original Price]]*(1-fact_orders[[#This Row],[Discount%]])</f>
        <v>228</v>
      </c>
      <c r="C366">
        <f t="shared" si="11"/>
        <v>365</v>
      </c>
      <c r="D366">
        <f>D365+Table16[[#This Row],[SalesPrice]]</f>
        <v>209630.11000000013</v>
      </c>
      <c r="E366" s="4">
        <f t="shared" si="10"/>
        <v>0.11098312296105073</v>
      </c>
    </row>
    <row r="367" spans="1:5" x14ac:dyDescent="0.3">
      <c r="A367" s="6" t="s">
        <v>3325</v>
      </c>
      <c r="B367" s="9">
        <f>fact_orders[[#This Row],[Original Price]]*(1-fact_orders[[#This Row],[Discount%]])</f>
        <v>282</v>
      </c>
      <c r="C367">
        <f t="shared" si="11"/>
        <v>366</v>
      </c>
      <c r="D367">
        <f>D366+Table16[[#This Row],[SalesPrice]]</f>
        <v>209912.11000000013</v>
      </c>
      <c r="E367" s="4">
        <f t="shared" si="10"/>
        <v>0.11113242041013864</v>
      </c>
    </row>
    <row r="368" spans="1:5" x14ac:dyDescent="0.3">
      <c r="A368" s="5" t="s">
        <v>3311</v>
      </c>
      <c r="B368" s="8">
        <f>fact_orders[[#This Row],[Original Price]]*(1-fact_orders[[#This Row],[Discount%]])</f>
        <v>443.79999999999995</v>
      </c>
      <c r="C368">
        <f t="shared" si="11"/>
        <v>367</v>
      </c>
      <c r="D368">
        <f>D367+Table16[[#This Row],[SalesPrice]]</f>
        <v>210355.91000000012</v>
      </c>
      <c r="E368" s="4">
        <f t="shared" si="10"/>
        <v>0.11136737859419966</v>
      </c>
    </row>
    <row r="369" spans="1:5" x14ac:dyDescent="0.3">
      <c r="A369" s="6" t="s">
        <v>3290</v>
      </c>
      <c r="B369" s="9">
        <f>fact_orders[[#This Row],[Original Price]]*(1-fact_orders[[#This Row],[Discount%]])</f>
        <v>160.47999999999999</v>
      </c>
      <c r="C369">
        <f t="shared" si="11"/>
        <v>368</v>
      </c>
      <c r="D369">
        <f>D368+Table16[[#This Row],[SalesPrice]]</f>
        <v>210516.39000000013</v>
      </c>
      <c r="E369" s="4">
        <f t="shared" si="10"/>
        <v>0.1114523404900494</v>
      </c>
    </row>
    <row r="370" spans="1:5" x14ac:dyDescent="0.3">
      <c r="A370" s="5" t="s">
        <v>3334</v>
      </c>
      <c r="B370" s="8">
        <f>fact_orders[[#This Row],[Original Price]]*(1-fact_orders[[#This Row],[Discount%]])</f>
        <v>333</v>
      </c>
      <c r="C370">
        <f t="shared" si="11"/>
        <v>369</v>
      </c>
      <c r="D370">
        <f>D369+Table16[[#This Row],[SalesPrice]]</f>
        <v>210849.39000000013</v>
      </c>
      <c r="E370" s="4">
        <f t="shared" si="10"/>
        <v>0.11162863854163192</v>
      </c>
    </row>
    <row r="371" spans="1:5" x14ac:dyDescent="0.3">
      <c r="A371" s="6" t="s">
        <v>3288</v>
      </c>
      <c r="B371" s="9">
        <f>fact_orders[[#This Row],[Original Price]]*(1-fact_orders[[#This Row],[Discount%]])</f>
        <v>250.8</v>
      </c>
      <c r="C371">
        <f t="shared" si="11"/>
        <v>370</v>
      </c>
      <c r="D371">
        <f>D370+Table16[[#This Row],[SalesPrice]]</f>
        <v>211100.19000000012</v>
      </c>
      <c r="E371" s="4">
        <f t="shared" si="10"/>
        <v>0.11176141797507605</v>
      </c>
    </row>
    <row r="372" spans="1:5" x14ac:dyDescent="0.3">
      <c r="A372" s="5" t="s">
        <v>3305</v>
      </c>
      <c r="B372" s="8">
        <f>fact_orders[[#This Row],[Original Price]]*(1-fact_orders[[#This Row],[Discount%]])</f>
        <v>818.55</v>
      </c>
      <c r="C372">
        <f t="shared" si="11"/>
        <v>371</v>
      </c>
      <c r="D372">
        <f>D371+Table16[[#This Row],[SalesPrice]]</f>
        <v>211918.74000000011</v>
      </c>
      <c r="E372" s="4">
        <f t="shared" si="10"/>
        <v>0.11219477764511471</v>
      </c>
    </row>
    <row r="373" spans="1:5" x14ac:dyDescent="0.3">
      <c r="A373" s="6" t="s">
        <v>3315</v>
      </c>
      <c r="B373" s="9">
        <f>fact_orders[[#This Row],[Original Price]]*(1-fact_orders[[#This Row],[Discount%]])</f>
        <v>305.52</v>
      </c>
      <c r="C373">
        <f t="shared" si="11"/>
        <v>372</v>
      </c>
      <c r="D373">
        <f>D372+Table16[[#This Row],[SalesPrice]]</f>
        <v>212224.2600000001</v>
      </c>
      <c r="E373" s="4">
        <f t="shared" si="10"/>
        <v>0.11235652713676483</v>
      </c>
    </row>
    <row r="374" spans="1:5" x14ac:dyDescent="0.3">
      <c r="A374" s="5" t="s">
        <v>3338</v>
      </c>
      <c r="B374" s="8">
        <f>fact_orders[[#This Row],[Original Price]]*(1-fact_orders[[#This Row],[Discount%]])</f>
        <v>689.62000000000012</v>
      </c>
      <c r="C374">
        <f t="shared" si="11"/>
        <v>373</v>
      </c>
      <c r="D374">
        <f>D373+Table16[[#This Row],[SalesPrice]]</f>
        <v>212913.88000000009</v>
      </c>
      <c r="E374" s="4">
        <f t="shared" si="10"/>
        <v>0.11272162822484993</v>
      </c>
    </row>
    <row r="375" spans="1:5" x14ac:dyDescent="0.3">
      <c r="A375" s="6" t="s">
        <v>3378</v>
      </c>
      <c r="B375" s="9">
        <f>fact_orders[[#This Row],[Original Price]]*(1-fact_orders[[#This Row],[Discount%]])</f>
        <v>752.84000000000015</v>
      </c>
      <c r="C375">
        <f t="shared" si="11"/>
        <v>374</v>
      </c>
      <c r="D375">
        <f>D374+Table16[[#This Row],[SalesPrice]]</f>
        <v>213666.72000000009</v>
      </c>
      <c r="E375" s="4">
        <f t="shared" si="10"/>
        <v>0.1131201994715568</v>
      </c>
    </row>
    <row r="376" spans="1:5" x14ac:dyDescent="0.3">
      <c r="A376" s="5" t="s">
        <v>3283</v>
      </c>
      <c r="B376" s="8">
        <f>fact_orders[[#This Row],[Original Price]]*(1-fact_orders[[#This Row],[Discount%]])</f>
        <v>888.16</v>
      </c>
      <c r="C376">
        <f t="shared" si="11"/>
        <v>375</v>
      </c>
      <c r="D376">
        <f>D375+Table16[[#This Row],[SalesPrice]]</f>
        <v>214554.88000000009</v>
      </c>
      <c r="E376" s="4">
        <f t="shared" si="10"/>
        <v>0.11359041231688272</v>
      </c>
    </row>
    <row r="377" spans="1:5" x14ac:dyDescent="0.3">
      <c r="A377" s="6" t="s">
        <v>3327</v>
      </c>
      <c r="B377" s="9">
        <f>fact_orders[[#This Row],[Original Price]]*(1-fact_orders[[#This Row],[Discount%]])</f>
        <v>901.57999999999993</v>
      </c>
      <c r="C377">
        <f t="shared" si="11"/>
        <v>376</v>
      </c>
      <c r="D377">
        <f>D376+Table16[[#This Row],[SalesPrice]]</f>
        <v>215456.46000000008</v>
      </c>
      <c r="E377" s="4">
        <f t="shared" si="10"/>
        <v>0.11406773002662977</v>
      </c>
    </row>
    <row r="378" spans="1:5" x14ac:dyDescent="0.3">
      <c r="A378" s="5" t="s">
        <v>3291</v>
      </c>
      <c r="B378" s="8">
        <f>fact_orders[[#This Row],[Original Price]]*(1-fact_orders[[#This Row],[Discount%]])</f>
        <v>156.16</v>
      </c>
      <c r="C378">
        <f t="shared" si="11"/>
        <v>377</v>
      </c>
      <c r="D378">
        <f>D377+Table16[[#This Row],[SalesPrice]]</f>
        <v>215612.62000000008</v>
      </c>
      <c r="E378" s="4">
        <f t="shared" si="10"/>
        <v>0.11415040481262115</v>
      </c>
    </row>
    <row r="379" spans="1:5" x14ac:dyDescent="0.3">
      <c r="A379" s="6" t="s">
        <v>3288</v>
      </c>
      <c r="B379" s="9">
        <f>fact_orders[[#This Row],[Original Price]]*(1-fact_orders[[#This Row],[Discount%]])</f>
        <v>1645.78</v>
      </c>
      <c r="C379">
        <f t="shared" si="11"/>
        <v>378</v>
      </c>
      <c r="D379">
        <f>D378+Table16[[#This Row],[SalesPrice]]</f>
        <v>217258.40000000008</v>
      </c>
      <c r="E379" s="4">
        <f t="shared" si="10"/>
        <v>0.11502171954935833</v>
      </c>
    </row>
    <row r="380" spans="1:5" x14ac:dyDescent="0.3">
      <c r="A380" s="5" t="s">
        <v>3393</v>
      </c>
      <c r="B380" s="8">
        <f>fact_orders[[#This Row],[Original Price]]*(1-fact_orders[[#This Row],[Discount%]])</f>
        <v>1654.8</v>
      </c>
      <c r="C380">
        <f t="shared" si="11"/>
        <v>379</v>
      </c>
      <c r="D380">
        <f>D379+Table16[[#This Row],[SalesPrice]]</f>
        <v>218913.20000000007</v>
      </c>
      <c r="E380" s="4">
        <f t="shared" si="10"/>
        <v>0.11589780968677202</v>
      </c>
    </row>
    <row r="381" spans="1:5" x14ac:dyDescent="0.3">
      <c r="A381" s="6" t="s">
        <v>3313</v>
      </c>
      <c r="B381" s="9">
        <f>fact_orders[[#This Row],[Original Price]]*(1-fact_orders[[#This Row],[Discount%]])</f>
        <v>865.19999999999993</v>
      </c>
      <c r="C381">
        <f t="shared" si="11"/>
        <v>380</v>
      </c>
      <c r="D381">
        <f>D380+Table16[[#This Row],[SalesPrice]]</f>
        <v>219778.40000000008</v>
      </c>
      <c r="E381" s="4">
        <f t="shared" si="10"/>
        <v>0.11635586696673959</v>
      </c>
    </row>
    <row r="382" spans="1:5" x14ac:dyDescent="0.3">
      <c r="A382" s="5" t="s">
        <v>3413</v>
      </c>
      <c r="B382" s="8">
        <f>fact_orders[[#This Row],[Original Price]]*(1-fact_orders[[#This Row],[Discount%]])</f>
        <v>529.19999999999993</v>
      </c>
      <c r="C382">
        <f t="shared" si="11"/>
        <v>381</v>
      </c>
      <c r="D382">
        <f>D381+Table16[[#This Row],[SalesPrice]]</f>
        <v>220307.60000000009</v>
      </c>
      <c r="E382" s="4">
        <f t="shared" si="10"/>
        <v>0.11663603792438966</v>
      </c>
    </row>
    <row r="383" spans="1:5" x14ac:dyDescent="0.3">
      <c r="A383" s="6" t="s">
        <v>3309</v>
      </c>
      <c r="B383" s="9">
        <f>fact_orders[[#This Row],[Original Price]]*(1-fact_orders[[#This Row],[Discount%]])</f>
        <v>244.5</v>
      </c>
      <c r="C383">
        <f t="shared" si="11"/>
        <v>382</v>
      </c>
      <c r="D383">
        <f>D382+Table16[[#This Row],[SalesPrice]]</f>
        <v>220552.10000000009</v>
      </c>
      <c r="E383" s="4">
        <f t="shared" si="10"/>
        <v>0.11676548198929033</v>
      </c>
    </row>
    <row r="384" spans="1:5" x14ac:dyDescent="0.3">
      <c r="A384" s="5" t="s">
        <v>3367</v>
      </c>
      <c r="B384" s="8">
        <f>fact_orders[[#This Row],[Original Price]]*(1-fact_orders[[#This Row],[Discount%]])</f>
        <v>339.75</v>
      </c>
      <c r="C384">
        <f t="shared" si="11"/>
        <v>383</v>
      </c>
      <c r="D384">
        <f>D383+Table16[[#This Row],[SalesPrice]]</f>
        <v>220891.85000000009</v>
      </c>
      <c r="E384" s="4">
        <f t="shared" si="10"/>
        <v>0.11694535365002656</v>
      </c>
    </row>
    <row r="385" spans="1:5" x14ac:dyDescent="0.3">
      <c r="A385" s="6" t="s">
        <v>3335</v>
      </c>
      <c r="B385" s="9">
        <f>fact_orders[[#This Row],[Original Price]]*(1-fact_orders[[#This Row],[Discount%]])</f>
        <v>228.2</v>
      </c>
      <c r="C385">
        <f t="shared" si="11"/>
        <v>384</v>
      </c>
      <c r="D385">
        <f>D384+Table16[[#This Row],[SalesPrice]]</f>
        <v>221120.0500000001</v>
      </c>
      <c r="E385" s="4">
        <f t="shared" si="10"/>
        <v>0.11706616811060054</v>
      </c>
    </row>
    <row r="386" spans="1:5" x14ac:dyDescent="0.3">
      <c r="A386" s="5" t="s">
        <v>3313</v>
      </c>
      <c r="B386" s="8">
        <f>fact_orders[[#This Row],[Original Price]]*(1-fact_orders[[#This Row],[Discount%]])</f>
        <v>319.2</v>
      </c>
      <c r="C386">
        <f t="shared" si="11"/>
        <v>385</v>
      </c>
      <c r="D386">
        <f>D385+Table16[[#This Row],[SalesPrice]]</f>
        <v>221439.25000000012</v>
      </c>
      <c r="E386" s="4">
        <f t="shared" ref="E386:E449" si="12">D386 / SUM($B$2:$B$3501)</f>
        <v>0.11723516011680217</v>
      </c>
    </row>
    <row r="387" spans="1:5" x14ac:dyDescent="0.3">
      <c r="A387" s="6" t="s">
        <v>3385</v>
      </c>
      <c r="B387" s="9">
        <f>fact_orders[[#This Row],[Original Price]]*(1-fact_orders[[#This Row],[Discount%]])</f>
        <v>319.2</v>
      </c>
      <c r="C387">
        <f t="shared" si="11"/>
        <v>386</v>
      </c>
      <c r="D387">
        <f>D386+Table16[[#This Row],[SalesPrice]]</f>
        <v>221758.45000000013</v>
      </c>
      <c r="E387" s="4">
        <f t="shared" si="12"/>
        <v>0.1174041521230038</v>
      </c>
    </row>
    <row r="388" spans="1:5" x14ac:dyDescent="0.3">
      <c r="A388" s="5" t="s">
        <v>3384</v>
      </c>
      <c r="B388" s="8">
        <f>fact_orders[[#This Row],[Original Price]]*(1-fact_orders[[#This Row],[Discount%]])</f>
        <v>273.59999999999997</v>
      </c>
      <c r="C388">
        <f t="shared" ref="C388:C451" si="13">C387+1</f>
        <v>387</v>
      </c>
      <c r="D388">
        <f>D387+Table16[[#This Row],[SalesPrice]]</f>
        <v>222032.05000000013</v>
      </c>
      <c r="E388" s="4">
        <f t="shared" si="12"/>
        <v>0.11754900241403377</v>
      </c>
    </row>
    <row r="389" spans="1:5" x14ac:dyDescent="0.3">
      <c r="A389" s="6" t="s">
        <v>3343</v>
      </c>
      <c r="B389" s="9">
        <f>fact_orders[[#This Row],[Original Price]]*(1-fact_orders[[#This Row],[Discount%]])</f>
        <v>273.59999999999997</v>
      </c>
      <c r="C389">
        <f t="shared" si="13"/>
        <v>388</v>
      </c>
      <c r="D389">
        <f>D388+Table16[[#This Row],[SalesPrice]]</f>
        <v>222305.65000000014</v>
      </c>
      <c r="E389" s="4">
        <f t="shared" si="12"/>
        <v>0.11769385270506373</v>
      </c>
    </row>
    <row r="390" spans="1:5" x14ac:dyDescent="0.3">
      <c r="A390" s="5" t="s">
        <v>3336</v>
      </c>
      <c r="B390" s="8">
        <f>fact_orders[[#This Row],[Original Price]]*(1-fact_orders[[#This Row],[Discount%]])</f>
        <v>141.6</v>
      </c>
      <c r="C390">
        <f t="shared" si="13"/>
        <v>389</v>
      </c>
      <c r="D390">
        <f>D389+Table16[[#This Row],[SalesPrice]]</f>
        <v>222447.25000000015</v>
      </c>
      <c r="E390" s="4">
        <f t="shared" si="12"/>
        <v>0.11776881908375468</v>
      </c>
    </row>
    <row r="391" spans="1:5" x14ac:dyDescent="0.3">
      <c r="A391" s="6" t="s">
        <v>3387</v>
      </c>
      <c r="B391" s="9">
        <f>fact_orders[[#This Row],[Original Price]]*(1-fact_orders[[#This Row],[Discount%]])</f>
        <v>597.6</v>
      </c>
      <c r="C391">
        <f t="shared" si="13"/>
        <v>390</v>
      </c>
      <c r="D391">
        <f>D390+Table16[[#This Row],[SalesPrice]]</f>
        <v>223044.85000000015</v>
      </c>
      <c r="E391" s="4">
        <f t="shared" si="12"/>
        <v>0.11808520261416224</v>
      </c>
    </row>
    <row r="392" spans="1:5" x14ac:dyDescent="0.3">
      <c r="A392" s="5" t="s">
        <v>3374</v>
      </c>
      <c r="B392" s="8">
        <f>fact_orders[[#This Row],[Original Price]]*(1-fact_orders[[#This Row],[Discount%]])</f>
        <v>392.4</v>
      </c>
      <c r="C392">
        <f t="shared" si="13"/>
        <v>391</v>
      </c>
      <c r="D392">
        <f>D391+Table16[[#This Row],[SalesPrice]]</f>
        <v>223437.25000000015</v>
      </c>
      <c r="E392" s="4">
        <f t="shared" si="12"/>
        <v>0.11829294842629731</v>
      </c>
    </row>
    <row r="393" spans="1:5" x14ac:dyDescent="0.3">
      <c r="A393" s="6" t="s">
        <v>3364</v>
      </c>
      <c r="B393" s="9">
        <f>fact_orders[[#This Row],[Original Price]]*(1-fact_orders[[#This Row],[Discount%]])</f>
        <v>273.59999999999997</v>
      </c>
      <c r="C393">
        <f t="shared" si="13"/>
        <v>392</v>
      </c>
      <c r="D393">
        <f>D392+Table16[[#This Row],[SalesPrice]]</f>
        <v>223710.85000000015</v>
      </c>
      <c r="E393" s="4">
        <f t="shared" si="12"/>
        <v>0.11843779871732728</v>
      </c>
    </row>
    <row r="394" spans="1:5" x14ac:dyDescent="0.3">
      <c r="A394" s="5" t="s">
        <v>3382</v>
      </c>
      <c r="B394" s="8">
        <f>fact_orders[[#This Row],[Original Price]]*(1-fact_orders[[#This Row],[Discount%]])</f>
        <v>431.75000000000006</v>
      </c>
      <c r="C394">
        <f t="shared" si="13"/>
        <v>393</v>
      </c>
      <c r="D394">
        <f>D393+Table16[[#This Row],[SalesPrice]]</f>
        <v>224142.60000000015</v>
      </c>
      <c r="E394" s="4">
        <f t="shared" si="12"/>
        <v>0.11866637734726949</v>
      </c>
    </row>
    <row r="395" spans="1:5" x14ac:dyDescent="0.3">
      <c r="A395" s="6" t="s">
        <v>3352</v>
      </c>
      <c r="B395" s="9">
        <f>fact_orders[[#This Row],[Original Price]]*(1-fact_orders[[#This Row],[Discount%]])</f>
        <v>200.75000000000003</v>
      </c>
      <c r="C395">
        <f t="shared" si="13"/>
        <v>394</v>
      </c>
      <c r="D395">
        <f>D394+Table16[[#This Row],[SalesPrice]]</f>
        <v>224343.35000000015</v>
      </c>
      <c r="E395" s="4">
        <f t="shared" si="12"/>
        <v>0.11877265913061841</v>
      </c>
    </row>
    <row r="396" spans="1:5" x14ac:dyDescent="0.3">
      <c r="A396" s="5" t="s">
        <v>3290</v>
      </c>
      <c r="B396" s="8">
        <f>fact_orders[[#This Row],[Original Price]]*(1-fact_orders[[#This Row],[Discount%]])</f>
        <v>530.75</v>
      </c>
      <c r="C396">
        <f t="shared" si="13"/>
        <v>395</v>
      </c>
      <c r="D396">
        <f>D395+Table16[[#This Row],[SalesPrice]]</f>
        <v>224874.10000000015</v>
      </c>
      <c r="E396" s="4">
        <f t="shared" si="12"/>
        <v>0.11905365069481488</v>
      </c>
    </row>
    <row r="397" spans="1:5" x14ac:dyDescent="0.3">
      <c r="A397" s="6" t="s">
        <v>3371</v>
      </c>
      <c r="B397" s="9">
        <f>fact_orders[[#This Row],[Original Price]]*(1-fact_orders[[#This Row],[Discount%]])</f>
        <v>235.32000000000002</v>
      </c>
      <c r="C397">
        <f t="shared" si="13"/>
        <v>396</v>
      </c>
      <c r="D397">
        <f>D396+Table16[[#This Row],[SalesPrice]]</f>
        <v>225109.42000000016</v>
      </c>
      <c r="E397" s="4">
        <f t="shared" si="12"/>
        <v>0.11917823465126653</v>
      </c>
    </row>
    <row r="398" spans="1:5" x14ac:dyDescent="0.3">
      <c r="A398" s="5" t="s">
        <v>3370</v>
      </c>
      <c r="B398" s="8">
        <f>fact_orders[[#This Row],[Original Price]]*(1-fact_orders[[#This Row],[Discount%]])</f>
        <v>301.57</v>
      </c>
      <c r="C398">
        <f t="shared" si="13"/>
        <v>397</v>
      </c>
      <c r="D398">
        <f>D397+Table16[[#This Row],[SalesPrice]]</f>
        <v>225410.99000000017</v>
      </c>
      <c r="E398" s="4">
        <f t="shared" si="12"/>
        <v>0.11933789291978228</v>
      </c>
    </row>
    <row r="399" spans="1:5" x14ac:dyDescent="0.3">
      <c r="A399" s="6" t="s">
        <v>3336</v>
      </c>
      <c r="B399" s="9">
        <f>fact_orders[[#This Row],[Original Price]]*(1-fact_orders[[#This Row],[Discount%]])</f>
        <v>256.5</v>
      </c>
      <c r="C399">
        <f t="shared" si="13"/>
        <v>398</v>
      </c>
      <c r="D399">
        <f>D398+Table16[[#This Row],[SalesPrice]]</f>
        <v>225667.49000000017</v>
      </c>
      <c r="E399" s="4">
        <f t="shared" si="12"/>
        <v>0.11947369006762287</v>
      </c>
    </row>
    <row r="400" spans="1:5" x14ac:dyDescent="0.3">
      <c r="A400" s="5" t="s">
        <v>3408</v>
      </c>
      <c r="B400" s="8">
        <f>fact_orders[[#This Row],[Original Price]]*(1-fact_orders[[#This Row],[Discount%]])</f>
        <v>322.92</v>
      </c>
      <c r="C400">
        <f t="shared" si="13"/>
        <v>399</v>
      </c>
      <c r="D400">
        <f>D399+Table16[[#This Row],[SalesPrice]]</f>
        <v>225990.41000000018</v>
      </c>
      <c r="E400" s="4">
        <f t="shared" si="12"/>
        <v>0.11964465152953588</v>
      </c>
    </row>
    <row r="401" spans="1:5" x14ac:dyDescent="0.3">
      <c r="A401" s="6" t="s">
        <v>3296</v>
      </c>
      <c r="B401" s="9">
        <f>fact_orders[[#This Row],[Original Price]]*(1-fact_orders[[#This Row],[Discount%]])</f>
        <v>289.44</v>
      </c>
      <c r="C401">
        <f t="shared" si="13"/>
        <v>400</v>
      </c>
      <c r="D401">
        <f>D400+Table16[[#This Row],[SalesPrice]]</f>
        <v>226279.85000000018</v>
      </c>
      <c r="E401" s="4">
        <f t="shared" si="12"/>
        <v>0.11979788789004651</v>
      </c>
    </row>
    <row r="402" spans="1:5" x14ac:dyDescent="0.3">
      <c r="A402" s="5" t="s">
        <v>3317</v>
      </c>
      <c r="B402" s="8">
        <f>fact_orders[[#This Row],[Original Price]]*(1-fact_orders[[#This Row],[Discount%]])</f>
        <v>179.2</v>
      </c>
      <c r="C402">
        <f t="shared" si="13"/>
        <v>401</v>
      </c>
      <c r="D402">
        <f>D401+Table16[[#This Row],[SalesPrice]]</f>
        <v>226459.05000000019</v>
      </c>
      <c r="E402" s="4">
        <f t="shared" si="12"/>
        <v>0.11989276059528253</v>
      </c>
    </row>
    <row r="403" spans="1:5" x14ac:dyDescent="0.3">
      <c r="A403" s="6" t="s">
        <v>3401</v>
      </c>
      <c r="B403" s="9">
        <f>fact_orders[[#This Row],[Original Price]]*(1-fact_orders[[#This Row],[Discount%]])</f>
        <v>319.2</v>
      </c>
      <c r="C403">
        <f t="shared" si="13"/>
        <v>402</v>
      </c>
      <c r="D403">
        <f>D402+Table16[[#This Row],[SalesPrice]]</f>
        <v>226778.2500000002</v>
      </c>
      <c r="E403" s="4">
        <f t="shared" si="12"/>
        <v>0.12006175260148416</v>
      </c>
    </row>
    <row r="404" spans="1:5" x14ac:dyDescent="0.3">
      <c r="A404" s="5" t="s">
        <v>3290</v>
      </c>
      <c r="B404" s="8">
        <f>fact_orders[[#This Row],[Original Price]]*(1-fact_orders[[#This Row],[Discount%]])</f>
        <v>319.2</v>
      </c>
      <c r="C404">
        <f t="shared" si="13"/>
        <v>403</v>
      </c>
      <c r="D404">
        <f>D403+Table16[[#This Row],[SalesPrice]]</f>
        <v>227097.45000000022</v>
      </c>
      <c r="E404" s="4">
        <f t="shared" si="12"/>
        <v>0.12023074460768579</v>
      </c>
    </row>
    <row r="405" spans="1:5" x14ac:dyDescent="0.3">
      <c r="A405" s="6" t="s">
        <v>3313</v>
      </c>
      <c r="B405" s="9">
        <f>fact_orders[[#This Row],[Original Price]]*(1-fact_orders[[#This Row],[Discount%]])</f>
        <v>521.5</v>
      </c>
      <c r="C405">
        <f t="shared" si="13"/>
        <v>404</v>
      </c>
      <c r="D405">
        <f>D404+Table16[[#This Row],[SalesPrice]]</f>
        <v>227618.95000000022</v>
      </c>
      <c r="E405" s="4">
        <f t="shared" si="12"/>
        <v>0.12050683900378274</v>
      </c>
    </row>
    <row r="406" spans="1:5" x14ac:dyDescent="0.3">
      <c r="A406" s="5" t="s">
        <v>3391</v>
      </c>
      <c r="B406" s="8">
        <f>fact_orders[[#This Row],[Original Price]]*(1-fact_orders[[#This Row],[Discount%]])</f>
        <v>249.2</v>
      </c>
      <c r="C406">
        <f t="shared" si="13"/>
        <v>405</v>
      </c>
      <c r="D406">
        <f>D405+Table16[[#This Row],[SalesPrice]]</f>
        <v>227868.15000000023</v>
      </c>
      <c r="E406" s="4">
        <f t="shared" si="12"/>
        <v>0.12063877135950156</v>
      </c>
    </row>
    <row r="407" spans="1:5" x14ac:dyDescent="0.3">
      <c r="A407" s="6" t="s">
        <v>3290</v>
      </c>
      <c r="B407" s="9">
        <f>fact_orders[[#This Row],[Original Price]]*(1-fact_orders[[#This Row],[Discount%]])</f>
        <v>772.85</v>
      </c>
      <c r="C407">
        <f t="shared" si="13"/>
        <v>406</v>
      </c>
      <c r="D407">
        <f>D406+Table16[[#This Row],[SalesPrice]]</f>
        <v>228641.00000000023</v>
      </c>
      <c r="E407" s="4">
        <f t="shared" si="12"/>
        <v>0.12104793637201074</v>
      </c>
    </row>
    <row r="408" spans="1:5" x14ac:dyDescent="0.3">
      <c r="A408" s="5" t="s">
        <v>3375</v>
      </c>
      <c r="B408" s="8">
        <f>fact_orders[[#This Row],[Original Price]]*(1-fact_orders[[#This Row],[Discount%]])</f>
        <v>276.90000000000003</v>
      </c>
      <c r="C408">
        <f t="shared" si="13"/>
        <v>407</v>
      </c>
      <c r="D408">
        <f>D407+Table16[[#This Row],[SalesPrice]]</f>
        <v>228917.90000000023</v>
      </c>
      <c r="E408" s="4">
        <f t="shared" si="12"/>
        <v>0.12119453376084917</v>
      </c>
    </row>
    <row r="409" spans="1:5" x14ac:dyDescent="0.3">
      <c r="A409" s="6" t="s">
        <v>3287</v>
      </c>
      <c r="B409" s="9">
        <f>fact_orders[[#This Row],[Original Price]]*(1-fact_orders[[#This Row],[Discount%]])</f>
        <v>731.9</v>
      </c>
      <c r="C409">
        <f t="shared" si="13"/>
        <v>408</v>
      </c>
      <c r="D409">
        <f>D408+Table16[[#This Row],[SalesPrice]]</f>
        <v>229649.80000000022</v>
      </c>
      <c r="E409" s="4">
        <f t="shared" si="12"/>
        <v>0.12158201887782588</v>
      </c>
    </row>
    <row r="410" spans="1:5" x14ac:dyDescent="0.3">
      <c r="A410" s="5" t="s">
        <v>3404</v>
      </c>
      <c r="B410" s="8">
        <f>fact_orders[[#This Row],[Original Price]]*(1-fact_orders[[#This Row],[Discount%]])</f>
        <v>744.25</v>
      </c>
      <c r="C410">
        <f t="shared" si="13"/>
        <v>409</v>
      </c>
      <c r="D410">
        <f>D409+Table16[[#This Row],[SalesPrice]]</f>
        <v>230394.05000000022</v>
      </c>
      <c r="E410" s="4">
        <f t="shared" si="12"/>
        <v>0.12197604237599494</v>
      </c>
    </row>
    <row r="411" spans="1:5" x14ac:dyDescent="0.3">
      <c r="A411" s="6" t="s">
        <v>3365</v>
      </c>
      <c r="B411" s="9">
        <f>fact_orders[[#This Row],[Original Price]]*(1-fact_orders[[#This Row],[Discount%]])</f>
        <v>802.75</v>
      </c>
      <c r="C411">
        <f t="shared" si="13"/>
        <v>410</v>
      </c>
      <c r="D411">
        <f>D410+Table16[[#This Row],[SalesPrice]]</f>
        <v>231196.80000000022</v>
      </c>
      <c r="E411" s="4">
        <f t="shared" si="12"/>
        <v>0.12240103715349604</v>
      </c>
    </row>
    <row r="412" spans="1:5" x14ac:dyDescent="0.3">
      <c r="A412" s="5" t="s">
        <v>3365</v>
      </c>
      <c r="B412" s="8">
        <f>fact_orders[[#This Row],[Original Price]]*(1-fact_orders[[#This Row],[Discount%]])</f>
        <v>1016.6</v>
      </c>
      <c r="C412">
        <f t="shared" si="13"/>
        <v>411</v>
      </c>
      <c r="D412">
        <f>D411+Table16[[#This Row],[SalesPrice]]</f>
        <v>232213.40000000023</v>
      </c>
      <c r="E412" s="4">
        <f t="shared" si="12"/>
        <v>0.12293924916322214</v>
      </c>
    </row>
    <row r="413" spans="1:5" x14ac:dyDescent="0.3">
      <c r="A413" s="6" t="s">
        <v>3289</v>
      </c>
      <c r="B413" s="9">
        <f>fact_orders[[#This Row],[Original Price]]*(1-fact_orders[[#This Row],[Discount%]])</f>
        <v>392.4</v>
      </c>
      <c r="C413">
        <f t="shared" si="13"/>
        <v>412</v>
      </c>
      <c r="D413">
        <f>D412+Table16[[#This Row],[SalesPrice]]</f>
        <v>232605.80000000022</v>
      </c>
      <c r="E413" s="4">
        <f t="shared" si="12"/>
        <v>0.12314699497535722</v>
      </c>
    </row>
    <row r="414" spans="1:5" x14ac:dyDescent="0.3">
      <c r="A414" s="5" t="s">
        <v>3351</v>
      </c>
      <c r="B414" s="8">
        <f>fact_orders[[#This Row],[Original Price]]*(1-fact_orders[[#This Row],[Discount%]])</f>
        <v>512.4</v>
      </c>
      <c r="C414">
        <f t="shared" si="13"/>
        <v>413</v>
      </c>
      <c r="D414">
        <f>D413+Table16[[#This Row],[SalesPrice]]</f>
        <v>233118.20000000022</v>
      </c>
      <c r="E414" s="4">
        <f t="shared" si="12"/>
        <v>0.12341827161689141</v>
      </c>
    </row>
    <row r="415" spans="1:5" x14ac:dyDescent="0.3">
      <c r="A415" s="6" t="s">
        <v>3289</v>
      </c>
      <c r="B415" s="9">
        <f>fact_orders[[#This Row],[Original Price]]*(1-fact_orders[[#This Row],[Discount%]])</f>
        <v>403.75</v>
      </c>
      <c r="C415">
        <f t="shared" si="13"/>
        <v>414</v>
      </c>
      <c r="D415">
        <f>D414+Table16[[#This Row],[SalesPrice]]</f>
        <v>233521.95000000022</v>
      </c>
      <c r="E415" s="4">
        <f t="shared" si="12"/>
        <v>0.12363202638664049</v>
      </c>
    </row>
    <row r="416" spans="1:5" x14ac:dyDescent="0.3">
      <c r="A416" s="5" t="s">
        <v>3389</v>
      </c>
      <c r="B416" s="8">
        <f>fact_orders[[#This Row],[Original Price]]*(1-fact_orders[[#This Row],[Discount%]])</f>
        <v>296.64999999999998</v>
      </c>
      <c r="C416">
        <f t="shared" si="13"/>
        <v>415</v>
      </c>
      <c r="D416">
        <f>D415+Table16[[#This Row],[SalesPrice]]</f>
        <v>233818.60000000021</v>
      </c>
      <c r="E416" s="4">
        <f t="shared" si="12"/>
        <v>0.12378907989115086</v>
      </c>
    </row>
    <row r="417" spans="1:5" x14ac:dyDescent="0.3">
      <c r="A417" s="6" t="s">
        <v>3289</v>
      </c>
      <c r="B417" s="9">
        <f>fact_orders[[#This Row],[Original Price]]*(1-fact_orders[[#This Row],[Discount%]])</f>
        <v>297.5</v>
      </c>
      <c r="C417">
        <f t="shared" si="13"/>
        <v>416</v>
      </c>
      <c r="D417">
        <f>D416+Table16[[#This Row],[SalesPrice]]</f>
        <v>234116.10000000021</v>
      </c>
      <c r="E417" s="4">
        <f t="shared" si="12"/>
        <v>0.12394658340570282</v>
      </c>
    </row>
    <row r="418" spans="1:5" x14ac:dyDescent="0.3">
      <c r="A418" s="5" t="s">
        <v>3335</v>
      </c>
      <c r="B418" s="8">
        <f>fact_orders[[#This Row],[Original Price]]*(1-fact_orders[[#This Row],[Discount%]])</f>
        <v>228.15</v>
      </c>
      <c r="C418">
        <f t="shared" si="13"/>
        <v>417</v>
      </c>
      <c r="D418">
        <f>D417+Table16[[#This Row],[SalesPrice]]</f>
        <v>234344.2500000002</v>
      </c>
      <c r="E418" s="4">
        <f t="shared" si="12"/>
        <v>0.12406737139509787</v>
      </c>
    </row>
    <row r="419" spans="1:5" x14ac:dyDescent="0.3">
      <c r="A419" s="6" t="s">
        <v>3346</v>
      </c>
      <c r="B419" s="9">
        <f>fact_orders[[#This Row],[Original Price]]*(1-fact_orders[[#This Row],[Discount%]])</f>
        <v>228.8</v>
      </c>
      <c r="C419">
        <f t="shared" si="13"/>
        <v>418</v>
      </c>
      <c r="D419">
        <f>D418+Table16[[#This Row],[SalesPrice]]</f>
        <v>234573.05000000019</v>
      </c>
      <c r="E419" s="4">
        <f t="shared" si="12"/>
        <v>0.12418850350981883</v>
      </c>
    </row>
    <row r="420" spans="1:5" x14ac:dyDescent="0.3">
      <c r="A420" s="5" t="s">
        <v>3295</v>
      </c>
      <c r="B420" s="8">
        <f>fact_orders[[#This Row],[Original Price]]*(1-fact_orders[[#This Row],[Discount%]])</f>
        <v>1459.25</v>
      </c>
      <c r="C420">
        <f t="shared" si="13"/>
        <v>419</v>
      </c>
      <c r="D420">
        <f>D419+Table16[[#This Row],[SalesPrice]]</f>
        <v>236032.30000000019</v>
      </c>
      <c r="E420" s="4">
        <f t="shared" si="12"/>
        <v>0.12496106486649089</v>
      </c>
    </row>
    <row r="421" spans="1:5" x14ac:dyDescent="0.3">
      <c r="A421" s="6" t="s">
        <v>3412</v>
      </c>
      <c r="B421" s="9">
        <f>fact_orders[[#This Row],[Original Price]]*(1-fact_orders[[#This Row],[Discount%]])</f>
        <v>1387.75</v>
      </c>
      <c r="C421">
        <f t="shared" si="13"/>
        <v>420</v>
      </c>
      <c r="D421">
        <f>D420+Table16[[#This Row],[SalesPrice]]</f>
        <v>237420.05000000019</v>
      </c>
      <c r="E421" s="4">
        <f t="shared" si="12"/>
        <v>0.12569577243731264</v>
      </c>
    </row>
    <row r="422" spans="1:5" x14ac:dyDescent="0.3">
      <c r="A422" s="5" t="s">
        <v>3291</v>
      </c>
      <c r="B422" s="8">
        <f>fact_orders[[#This Row],[Original Price]]*(1-fact_orders[[#This Row],[Discount%]])</f>
        <v>560.25</v>
      </c>
      <c r="C422">
        <f t="shared" si="13"/>
        <v>421</v>
      </c>
      <c r="D422">
        <f>D421+Table16[[#This Row],[SalesPrice]]</f>
        <v>237980.30000000019</v>
      </c>
      <c r="E422" s="4">
        <f t="shared" si="12"/>
        <v>0.12599238199706972</v>
      </c>
    </row>
    <row r="423" spans="1:5" x14ac:dyDescent="0.3">
      <c r="A423" s="6" t="s">
        <v>3319</v>
      </c>
      <c r="B423" s="9">
        <f>fact_orders[[#This Row],[Original Price]]*(1-fact_orders[[#This Row],[Discount%]])</f>
        <v>965.24999999999989</v>
      </c>
      <c r="C423">
        <f t="shared" si="13"/>
        <v>422</v>
      </c>
      <c r="D423">
        <f>D422+Table16[[#This Row],[SalesPrice]]</f>
        <v>238945.55000000019</v>
      </c>
      <c r="E423" s="4">
        <f t="shared" si="12"/>
        <v>0.12650340810604879</v>
      </c>
    </row>
    <row r="424" spans="1:5" x14ac:dyDescent="0.3">
      <c r="A424" s="5" t="s">
        <v>3403</v>
      </c>
      <c r="B424" s="8">
        <f>fact_orders[[#This Row],[Original Price]]*(1-fact_orders[[#This Row],[Discount%]])</f>
        <v>1060.1999999999998</v>
      </c>
      <c r="C424">
        <f t="shared" si="13"/>
        <v>423</v>
      </c>
      <c r="D424">
        <f>D423+Table16[[#This Row],[SalesPrice]]</f>
        <v>240005.7500000002</v>
      </c>
      <c r="E424" s="4">
        <f t="shared" si="12"/>
        <v>0.12706470298378991</v>
      </c>
    </row>
    <row r="425" spans="1:5" x14ac:dyDescent="0.3">
      <c r="A425" s="6" t="s">
        <v>3351</v>
      </c>
      <c r="B425" s="9">
        <f>fact_orders[[#This Row],[Original Price]]*(1-fact_orders[[#This Row],[Discount%]])</f>
        <v>1005.7499999999999</v>
      </c>
      <c r="C425">
        <f t="shared" si="13"/>
        <v>424</v>
      </c>
      <c r="D425">
        <f>D424+Table16[[#This Row],[SalesPrice]]</f>
        <v>241011.5000000002</v>
      </c>
      <c r="E425" s="4">
        <f t="shared" si="12"/>
        <v>0.12759717074769117</v>
      </c>
    </row>
    <row r="426" spans="1:5" x14ac:dyDescent="0.3">
      <c r="A426" s="5" t="s">
        <v>3383</v>
      </c>
      <c r="B426" s="8">
        <f>fact_orders[[#This Row],[Original Price]]*(1-fact_orders[[#This Row],[Discount%]])</f>
        <v>1126</v>
      </c>
      <c r="C426">
        <f t="shared" si="13"/>
        <v>425</v>
      </c>
      <c r="D426">
        <f>D425+Table16[[#This Row],[SalesPrice]]</f>
        <v>242137.5000000002</v>
      </c>
      <c r="E426" s="4">
        <f t="shared" si="12"/>
        <v>0.12819330169688614</v>
      </c>
    </row>
    <row r="427" spans="1:5" x14ac:dyDescent="0.3">
      <c r="A427" s="6" t="s">
        <v>3326</v>
      </c>
      <c r="B427" s="9">
        <f>fact_orders[[#This Row],[Original Price]]*(1-fact_orders[[#This Row],[Discount%]])</f>
        <v>1226</v>
      </c>
      <c r="C427">
        <f t="shared" si="13"/>
        <v>426</v>
      </c>
      <c r="D427">
        <f>D426+Table16[[#This Row],[SalesPrice]]</f>
        <v>243363.5000000002</v>
      </c>
      <c r="E427" s="4">
        <f t="shared" si="12"/>
        <v>0.12884237500391368</v>
      </c>
    </row>
    <row r="428" spans="1:5" x14ac:dyDescent="0.3">
      <c r="A428" s="5" t="s">
        <v>3367</v>
      </c>
      <c r="B428" s="8">
        <f>fact_orders[[#This Row],[Original Price]]*(1-fact_orders[[#This Row],[Discount%]])</f>
        <v>1131.5</v>
      </c>
      <c r="C428">
        <f t="shared" si="13"/>
        <v>427</v>
      </c>
      <c r="D428">
        <f>D427+Table16[[#This Row],[SalesPrice]]</f>
        <v>244495.0000000002</v>
      </c>
      <c r="E428" s="4">
        <f t="shared" si="12"/>
        <v>0.12944141778278942</v>
      </c>
    </row>
    <row r="429" spans="1:5" x14ac:dyDescent="0.3">
      <c r="A429" s="6" t="s">
        <v>3280</v>
      </c>
      <c r="B429" s="9">
        <f>fact_orders[[#This Row],[Original Price]]*(1-fact_orders[[#This Row],[Discount%]])</f>
        <v>1126.5</v>
      </c>
      <c r="C429">
        <f t="shared" si="13"/>
        <v>428</v>
      </c>
      <c r="D429">
        <f>D428+Table16[[#This Row],[SalesPrice]]</f>
        <v>245621.5000000002</v>
      </c>
      <c r="E429" s="4">
        <f t="shared" si="12"/>
        <v>0.13003781344377355</v>
      </c>
    </row>
    <row r="430" spans="1:5" x14ac:dyDescent="0.3">
      <c r="A430" s="5" t="s">
        <v>3347</v>
      </c>
      <c r="B430" s="8">
        <f>fact_orders[[#This Row],[Original Price]]*(1-fact_orders[[#This Row],[Discount%]])</f>
        <v>512.5</v>
      </c>
      <c r="C430">
        <f t="shared" si="13"/>
        <v>429</v>
      </c>
      <c r="D430">
        <f>D429+Table16[[#This Row],[SalesPrice]]</f>
        <v>246134.0000000002</v>
      </c>
      <c r="E430" s="4">
        <f t="shared" si="12"/>
        <v>0.13030914302766558</v>
      </c>
    </row>
    <row r="431" spans="1:5" x14ac:dyDescent="0.3">
      <c r="A431" s="6" t="s">
        <v>3377</v>
      </c>
      <c r="B431" s="9">
        <f>fact_orders[[#This Row],[Original Price]]*(1-fact_orders[[#This Row],[Discount%]])</f>
        <v>717.5</v>
      </c>
      <c r="C431">
        <f t="shared" si="13"/>
        <v>430</v>
      </c>
      <c r="D431">
        <f>D430+Table16[[#This Row],[SalesPrice]]</f>
        <v>246851.5000000002</v>
      </c>
      <c r="E431" s="4">
        <f t="shared" si="12"/>
        <v>0.13068900444511439</v>
      </c>
    </row>
    <row r="432" spans="1:5" x14ac:dyDescent="0.3">
      <c r="A432" s="5" t="s">
        <v>3280</v>
      </c>
      <c r="B432" s="8">
        <f>fact_orders[[#This Row],[Original Price]]*(1-fact_orders[[#This Row],[Discount%]])</f>
        <v>377.4</v>
      </c>
      <c r="C432">
        <f t="shared" si="13"/>
        <v>431</v>
      </c>
      <c r="D432">
        <f>D431+Table16[[#This Row],[SalesPrice]]</f>
        <v>247228.9000000002</v>
      </c>
      <c r="E432" s="4">
        <f t="shared" si="12"/>
        <v>0.1308888089035746</v>
      </c>
    </row>
    <row r="433" spans="1:5" x14ac:dyDescent="0.3">
      <c r="A433" s="6" t="s">
        <v>3357</v>
      </c>
      <c r="B433" s="9">
        <f>fact_orders[[#This Row],[Original Price]]*(1-fact_orders[[#This Row],[Discount%]])</f>
        <v>449.25</v>
      </c>
      <c r="C433">
        <f t="shared" si="13"/>
        <v>432</v>
      </c>
      <c r="D433">
        <f>D432+Table16[[#This Row],[SalesPrice]]</f>
        <v>247678.1500000002</v>
      </c>
      <c r="E433" s="4">
        <f t="shared" si="12"/>
        <v>0.1311266524461375</v>
      </c>
    </row>
    <row r="434" spans="1:5" x14ac:dyDescent="0.3">
      <c r="A434" s="5" t="s">
        <v>3369</v>
      </c>
      <c r="B434" s="8">
        <f>fact_orders[[#This Row],[Original Price]]*(1-fact_orders[[#This Row],[Discount%]])</f>
        <v>305.25</v>
      </c>
      <c r="C434">
        <f t="shared" si="13"/>
        <v>433</v>
      </c>
      <c r="D434">
        <f>D433+Table16[[#This Row],[SalesPrice]]</f>
        <v>247983.4000000002</v>
      </c>
      <c r="E434" s="4">
        <f t="shared" si="12"/>
        <v>0.13128825899342147</v>
      </c>
    </row>
    <row r="435" spans="1:5" x14ac:dyDescent="0.3">
      <c r="A435" s="6" t="s">
        <v>3406</v>
      </c>
      <c r="B435" s="9">
        <f>fact_orders[[#This Row],[Original Price]]*(1-fact_orders[[#This Row],[Discount%]])</f>
        <v>471.75</v>
      </c>
      <c r="C435">
        <f t="shared" si="13"/>
        <v>434</v>
      </c>
      <c r="D435">
        <f>D434+Table16[[#This Row],[SalesPrice]]</f>
        <v>248455.1500000002</v>
      </c>
      <c r="E435" s="4">
        <f t="shared" si="12"/>
        <v>0.13153801456649672</v>
      </c>
    </row>
    <row r="436" spans="1:5" x14ac:dyDescent="0.3">
      <c r="A436" s="5" t="s">
        <v>3372</v>
      </c>
      <c r="B436" s="8">
        <f>fact_orders[[#This Row],[Original Price]]*(1-fact_orders[[#This Row],[Discount%]])</f>
        <v>378.54999999999995</v>
      </c>
      <c r="C436">
        <f t="shared" si="13"/>
        <v>435</v>
      </c>
      <c r="D436">
        <f>D435+Table16[[#This Row],[SalesPrice]]</f>
        <v>248833.70000000019</v>
      </c>
      <c r="E436" s="4">
        <f t="shared" si="12"/>
        <v>0.13173842786207199</v>
      </c>
    </row>
    <row r="437" spans="1:5" x14ac:dyDescent="0.3">
      <c r="A437" s="6" t="s">
        <v>3394</v>
      </c>
      <c r="B437" s="9">
        <f>fact_orders[[#This Row],[Original Price]]*(1-fact_orders[[#This Row],[Discount%]])</f>
        <v>321.90000000000003</v>
      </c>
      <c r="C437">
        <f t="shared" si="13"/>
        <v>436</v>
      </c>
      <c r="D437">
        <f>D436+Table16[[#This Row],[SalesPrice]]</f>
        <v>249155.60000000018</v>
      </c>
      <c r="E437" s="4">
        <f t="shared" si="12"/>
        <v>0.13190884931193508</v>
      </c>
    </row>
    <row r="438" spans="1:5" x14ac:dyDescent="0.3">
      <c r="A438" s="5" t="s">
        <v>3344</v>
      </c>
      <c r="B438" s="8">
        <f>fact_orders[[#This Row],[Original Price]]*(1-fact_orders[[#This Row],[Discount%]])</f>
        <v>579.42000000000007</v>
      </c>
      <c r="C438">
        <f t="shared" si="13"/>
        <v>437</v>
      </c>
      <c r="D438">
        <f>D437+Table16[[#This Row],[SalesPrice]]</f>
        <v>249735.02000000019</v>
      </c>
      <c r="E438" s="4">
        <f t="shared" si="12"/>
        <v>0.13221560792168868</v>
      </c>
    </row>
    <row r="439" spans="1:5" x14ac:dyDescent="0.3">
      <c r="A439" s="6" t="s">
        <v>3284</v>
      </c>
      <c r="B439" s="9">
        <f>fact_orders[[#This Row],[Original Price]]*(1-fact_orders[[#This Row],[Discount%]])</f>
        <v>609.39</v>
      </c>
      <c r="C439">
        <f t="shared" si="13"/>
        <v>438</v>
      </c>
      <c r="D439">
        <f>D438+Table16[[#This Row],[SalesPrice]]</f>
        <v>250344.41000000021</v>
      </c>
      <c r="E439" s="4">
        <f t="shared" si="12"/>
        <v>0.13253823335608469</v>
      </c>
    </row>
    <row r="440" spans="1:5" x14ac:dyDescent="0.3">
      <c r="A440" s="5" t="s">
        <v>3294</v>
      </c>
      <c r="B440" s="8">
        <f>fact_orders[[#This Row],[Original Price]]*(1-fact_orders[[#This Row],[Discount%]])</f>
        <v>609.39</v>
      </c>
      <c r="C440">
        <f t="shared" si="13"/>
        <v>439</v>
      </c>
      <c r="D440">
        <f>D439+Table16[[#This Row],[SalesPrice]]</f>
        <v>250953.80000000022</v>
      </c>
      <c r="E440" s="4">
        <f t="shared" si="12"/>
        <v>0.13286085879048071</v>
      </c>
    </row>
    <row r="441" spans="1:5" x14ac:dyDescent="0.3">
      <c r="A441" s="6" t="s">
        <v>3290</v>
      </c>
      <c r="B441" s="9">
        <f>fact_orders[[#This Row],[Original Price]]*(1-fact_orders[[#This Row],[Discount%]])</f>
        <v>609.39</v>
      </c>
      <c r="C441">
        <f t="shared" si="13"/>
        <v>440</v>
      </c>
      <c r="D441">
        <f>D440+Table16[[#This Row],[SalesPrice]]</f>
        <v>251563.19000000024</v>
      </c>
      <c r="E441" s="4">
        <f t="shared" si="12"/>
        <v>0.13318348422487675</v>
      </c>
    </row>
    <row r="442" spans="1:5" x14ac:dyDescent="0.3">
      <c r="A442" s="5" t="s">
        <v>3360</v>
      </c>
      <c r="B442" s="8">
        <f>fact_orders[[#This Row],[Original Price]]*(1-fact_orders[[#This Row],[Discount%]])</f>
        <v>682.59</v>
      </c>
      <c r="C442">
        <f t="shared" si="13"/>
        <v>441</v>
      </c>
      <c r="D442">
        <f>D441+Table16[[#This Row],[SalesPrice]]</f>
        <v>252245.78000000023</v>
      </c>
      <c r="E442" s="4">
        <f t="shared" si="12"/>
        <v>0.13354486346520622</v>
      </c>
    </row>
    <row r="443" spans="1:5" x14ac:dyDescent="0.3">
      <c r="A443" s="6" t="s">
        <v>3389</v>
      </c>
      <c r="B443" s="9">
        <f>fact_orders[[#This Row],[Original Price]]*(1-fact_orders[[#This Row],[Discount%]])</f>
        <v>783.3</v>
      </c>
      <c r="C443">
        <f t="shared" si="13"/>
        <v>442</v>
      </c>
      <c r="D443">
        <f>D442+Table16[[#This Row],[SalesPrice]]</f>
        <v>253029.08000000022</v>
      </c>
      <c r="E443" s="4">
        <f t="shared" si="12"/>
        <v>0.13395956095410888</v>
      </c>
    </row>
    <row r="444" spans="1:5" x14ac:dyDescent="0.3">
      <c r="A444" s="5" t="s">
        <v>3311</v>
      </c>
      <c r="B444" s="8">
        <f>fact_orders[[#This Row],[Original Price]]*(1-fact_orders[[#This Row],[Discount%]])</f>
        <v>783.3</v>
      </c>
      <c r="C444">
        <f t="shared" si="13"/>
        <v>443</v>
      </c>
      <c r="D444">
        <f>D443+Table16[[#This Row],[SalesPrice]]</f>
        <v>253812.38000000021</v>
      </c>
      <c r="E444" s="4">
        <f t="shared" si="12"/>
        <v>0.13437425844301154</v>
      </c>
    </row>
    <row r="445" spans="1:5" x14ac:dyDescent="0.3">
      <c r="A445" s="6" t="s">
        <v>3285</v>
      </c>
      <c r="B445" s="9">
        <f>fact_orders[[#This Row],[Original Price]]*(1-fact_orders[[#This Row],[Discount%]])</f>
        <v>783.3</v>
      </c>
      <c r="C445">
        <f t="shared" si="13"/>
        <v>444</v>
      </c>
      <c r="D445">
        <f>D444+Table16[[#This Row],[SalesPrice]]</f>
        <v>254595.6800000002</v>
      </c>
      <c r="E445" s="4">
        <f t="shared" si="12"/>
        <v>0.1347889559319142</v>
      </c>
    </row>
    <row r="446" spans="1:5" x14ac:dyDescent="0.3">
      <c r="A446" s="5" t="s">
        <v>3395</v>
      </c>
      <c r="B446" s="8">
        <f>fact_orders[[#This Row],[Original Price]]*(1-fact_orders[[#This Row],[Discount%]])</f>
        <v>738.75</v>
      </c>
      <c r="C446">
        <f t="shared" si="13"/>
        <v>445</v>
      </c>
      <c r="D446">
        <f>D445+Table16[[#This Row],[SalesPrice]]</f>
        <v>255334.4300000002</v>
      </c>
      <c r="E446" s="4">
        <f t="shared" si="12"/>
        <v>0.13518006760040246</v>
      </c>
    </row>
    <row r="447" spans="1:5" x14ac:dyDescent="0.3">
      <c r="A447" s="6" t="s">
        <v>3296</v>
      </c>
      <c r="B447" s="9">
        <f>fact_orders[[#This Row],[Original Price]]*(1-fact_orders[[#This Row],[Discount%]])</f>
        <v>738.75</v>
      </c>
      <c r="C447">
        <f t="shared" si="13"/>
        <v>446</v>
      </c>
      <c r="D447">
        <f>D446+Table16[[#This Row],[SalesPrice]]</f>
        <v>256073.1800000002</v>
      </c>
      <c r="E447" s="4">
        <f t="shared" si="12"/>
        <v>0.13557117926889073</v>
      </c>
    </row>
    <row r="448" spans="1:5" x14ac:dyDescent="0.3">
      <c r="A448" s="5" t="s">
        <v>3340</v>
      </c>
      <c r="B448" s="8">
        <f>fact_orders[[#This Row],[Original Price]]*(1-fact_orders[[#This Row],[Discount%]])</f>
        <v>689.5</v>
      </c>
      <c r="C448">
        <f t="shared" si="13"/>
        <v>447</v>
      </c>
      <c r="D448">
        <f>D447+Table16[[#This Row],[SalesPrice]]</f>
        <v>256762.6800000002</v>
      </c>
      <c r="E448" s="4">
        <f t="shared" si="12"/>
        <v>0.13593621682614643</v>
      </c>
    </row>
    <row r="449" spans="1:5" x14ac:dyDescent="0.3">
      <c r="A449" s="6" t="s">
        <v>3369</v>
      </c>
      <c r="B449" s="9">
        <f>fact_orders[[#This Row],[Original Price]]*(1-fact_orders[[#This Row],[Discount%]])</f>
        <v>689.5</v>
      </c>
      <c r="C449">
        <f t="shared" si="13"/>
        <v>448</v>
      </c>
      <c r="D449">
        <f>D448+Table16[[#This Row],[SalesPrice]]</f>
        <v>257452.1800000002</v>
      </c>
      <c r="E449" s="4">
        <f t="shared" si="12"/>
        <v>0.13630125438340213</v>
      </c>
    </row>
    <row r="450" spans="1:5" x14ac:dyDescent="0.3">
      <c r="A450" s="5" t="s">
        <v>3327</v>
      </c>
      <c r="B450" s="8">
        <f>fact_orders[[#This Row],[Original Price]]*(1-fact_orders[[#This Row],[Discount%]])</f>
        <v>689.5</v>
      </c>
      <c r="C450">
        <f t="shared" si="13"/>
        <v>449</v>
      </c>
      <c r="D450">
        <f>D449+Table16[[#This Row],[SalesPrice]]</f>
        <v>258141.6800000002</v>
      </c>
      <c r="E450" s="4">
        <f t="shared" ref="E450:E513" si="14">D450 / SUM($B$2:$B$3501)</f>
        <v>0.13666629194065782</v>
      </c>
    </row>
    <row r="451" spans="1:5" x14ac:dyDescent="0.3">
      <c r="A451" s="6" t="s">
        <v>3403</v>
      </c>
      <c r="B451" s="9">
        <f>fact_orders[[#This Row],[Original Price]]*(1-fact_orders[[#This Row],[Discount%]])</f>
        <v>221.4</v>
      </c>
      <c r="C451">
        <f t="shared" si="13"/>
        <v>450</v>
      </c>
      <c r="D451">
        <f>D450+Table16[[#This Row],[SalesPrice]]</f>
        <v>258363.08000000019</v>
      </c>
      <c r="E451" s="4">
        <f t="shared" si="14"/>
        <v>0.13678350632089917</v>
      </c>
    </row>
    <row r="452" spans="1:5" x14ac:dyDescent="0.3">
      <c r="A452" s="5" t="s">
        <v>3355</v>
      </c>
      <c r="B452" s="8">
        <f>fact_orders[[#This Row],[Original Price]]*(1-fact_orders[[#This Row],[Discount%]])</f>
        <v>239.39999999999998</v>
      </c>
      <c r="C452">
        <f t="shared" ref="C452:C515" si="15">C451+1</f>
        <v>451</v>
      </c>
      <c r="D452">
        <f>D451+Table16[[#This Row],[SalesPrice]]</f>
        <v>258602.48000000019</v>
      </c>
      <c r="E452" s="4">
        <f t="shared" si="14"/>
        <v>0.1369102503255504</v>
      </c>
    </row>
    <row r="453" spans="1:5" x14ac:dyDescent="0.3">
      <c r="A453" s="6" t="s">
        <v>3378</v>
      </c>
      <c r="B453" s="9">
        <f>fact_orders[[#This Row],[Original Price]]*(1-fact_orders[[#This Row],[Discount%]])</f>
        <v>239.39999999999998</v>
      </c>
      <c r="C453">
        <f t="shared" si="15"/>
        <v>452</v>
      </c>
      <c r="D453">
        <f>D452+Table16[[#This Row],[SalesPrice]]</f>
        <v>258841.88000000018</v>
      </c>
      <c r="E453" s="4">
        <f t="shared" si="14"/>
        <v>0.13703699433020161</v>
      </c>
    </row>
    <row r="454" spans="1:5" x14ac:dyDescent="0.3">
      <c r="A454" s="5" t="s">
        <v>3342</v>
      </c>
      <c r="B454" s="8">
        <f>fact_orders[[#This Row],[Original Price]]*(1-fact_orders[[#This Row],[Discount%]])</f>
        <v>239.39999999999998</v>
      </c>
      <c r="C454">
        <f t="shared" si="15"/>
        <v>453</v>
      </c>
      <c r="D454">
        <f>D453+Table16[[#This Row],[SalesPrice]]</f>
        <v>259081.28000000017</v>
      </c>
      <c r="E454" s="4">
        <f t="shared" si="14"/>
        <v>0.13716373833485282</v>
      </c>
    </row>
    <row r="455" spans="1:5" x14ac:dyDescent="0.3">
      <c r="A455" s="6" t="s">
        <v>3413</v>
      </c>
      <c r="B455" s="9">
        <f>fact_orders[[#This Row],[Original Price]]*(1-fact_orders[[#This Row],[Discount%]])</f>
        <v>239.39999999999998</v>
      </c>
      <c r="C455">
        <f t="shared" si="15"/>
        <v>454</v>
      </c>
      <c r="D455">
        <f>D454+Table16[[#This Row],[SalesPrice]]</f>
        <v>259320.68000000017</v>
      </c>
      <c r="E455" s="4">
        <f t="shared" si="14"/>
        <v>0.13729048233950406</v>
      </c>
    </row>
    <row r="456" spans="1:5" x14ac:dyDescent="0.3">
      <c r="A456" s="5" t="s">
        <v>3384</v>
      </c>
      <c r="B456" s="8">
        <f>fact_orders[[#This Row],[Original Price]]*(1-fact_orders[[#This Row],[Discount%]])</f>
        <v>333</v>
      </c>
      <c r="C456">
        <f t="shared" si="15"/>
        <v>455</v>
      </c>
      <c r="D456">
        <f>D455+Table16[[#This Row],[SalesPrice]]</f>
        <v>259653.68000000017</v>
      </c>
      <c r="E456" s="4">
        <f t="shared" si="14"/>
        <v>0.13746678039108656</v>
      </c>
    </row>
    <row r="457" spans="1:5" x14ac:dyDescent="0.3">
      <c r="A457" s="6" t="s">
        <v>3285</v>
      </c>
      <c r="B457" s="9">
        <f>fact_orders[[#This Row],[Original Price]]*(1-fact_orders[[#This Row],[Discount%]])</f>
        <v>305.25</v>
      </c>
      <c r="C457">
        <f t="shared" si="15"/>
        <v>456</v>
      </c>
      <c r="D457">
        <f>D456+Table16[[#This Row],[SalesPrice]]</f>
        <v>259958.93000000017</v>
      </c>
      <c r="E457" s="4">
        <f t="shared" si="14"/>
        <v>0.13762838693837054</v>
      </c>
    </row>
    <row r="458" spans="1:5" x14ac:dyDescent="0.3">
      <c r="A458" s="5" t="s">
        <v>3284</v>
      </c>
      <c r="B458" s="8">
        <f>fact_orders[[#This Row],[Original Price]]*(1-fact_orders[[#This Row],[Discount%]])</f>
        <v>305.25</v>
      </c>
      <c r="C458">
        <f t="shared" si="15"/>
        <v>457</v>
      </c>
      <c r="D458">
        <f>D457+Table16[[#This Row],[SalesPrice]]</f>
        <v>260264.18000000017</v>
      </c>
      <c r="E458" s="4">
        <f t="shared" si="14"/>
        <v>0.13778999348565452</v>
      </c>
    </row>
    <row r="459" spans="1:5" x14ac:dyDescent="0.3">
      <c r="A459" s="6" t="s">
        <v>3375</v>
      </c>
      <c r="B459" s="9">
        <f>fact_orders[[#This Row],[Original Price]]*(1-fact_orders[[#This Row],[Discount%]])</f>
        <v>305.25</v>
      </c>
      <c r="C459">
        <f t="shared" si="15"/>
        <v>458</v>
      </c>
      <c r="D459">
        <f>D458+Table16[[#This Row],[SalesPrice]]</f>
        <v>260569.43000000017</v>
      </c>
      <c r="E459" s="4">
        <f t="shared" si="14"/>
        <v>0.13795160003293849</v>
      </c>
    </row>
    <row r="460" spans="1:5" x14ac:dyDescent="0.3">
      <c r="A460" s="5" t="s">
        <v>3346</v>
      </c>
      <c r="B460" s="8">
        <f>fact_orders[[#This Row],[Original Price]]*(1-fact_orders[[#This Row],[Discount%]])</f>
        <v>357.75</v>
      </c>
      <c r="C460">
        <f t="shared" si="15"/>
        <v>459</v>
      </c>
      <c r="D460">
        <f>D459+Table16[[#This Row],[SalesPrice]]</f>
        <v>260927.18000000017</v>
      </c>
      <c r="E460" s="4">
        <f t="shared" si="14"/>
        <v>0.1381410013180846</v>
      </c>
    </row>
    <row r="461" spans="1:5" x14ac:dyDescent="0.3">
      <c r="A461" s="6" t="s">
        <v>3296</v>
      </c>
      <c r="B461" s="9">
        <f>fact_orders[[#This Row],[Original Price]]*(1-fact_orders[[#This Row],[Discount%]])</f>
        <v>357.75</v>
      </c>
      <c r="C461">
        <f t="shared" si="15"/>
        <v>460</v>
      </c>
      <c r="D461">
        <f>D460+Table16[[#This Row],[SalesPrice]]</f>
        <v>261284.93000000017</v>
      </c>
      <c r="E461" s="4">
        <f t="shared" si="14"/>
        <v>0.13833040260323068</v>
      </c>
    </row>
    <row r="462" spans="1:5" x14ac:dyDescent="0.3">
      <c r="A462" s="5" t="s">
        <v>3342</v>
      </c>
      <c r="B462" s="8">
        <f>fact_orders[[#This Row],[Original Price]]*(1-fact_orders[[#This Row],[Discount%]])</f>
        <v>364.5</v>
      </c>
      <c r="C462">
        <f t="shared" si="15"/>
        <v>461</v>
      </c>
      <c r="D462">
        <f>D461+Table16[[#This Row],[SalesPrice]]</f>
        <v>261649.43000000017</v>
      </c>
      <c r="E462" s="4">
        <f t="shared" si="14"/>
        <v>0.13852337749753046</v>
      </c>
    </row>
    <row r="463" spans="1:5" x14ac:dyDescent="0.3">
      <c r="A463" s="6" t="s">
        <v>3311</v>
      </c>
      <c r="B463" s="9">
        <f>fact_orders[[#This Row],[Original Price]]*(1-fact_orders[[#This Row],[Discount%]])</f>
        <v>353.16</v>
      </c>
      <c r="C463">
        <f t="shared" si="15"/>
        <v>462</v>
      </c>
      <c r="D463">
        <f>D462+Table16[[#This Row],[SalesPrice]]</f>
        <v>262002.59000000017</v>
      </c>
      <c r="E463" s="4">
        <f t="shared" si="14"/>
        <v>0.13871034872845203</v>
      </c>
    </row>
    <row r="464" spans="1:5" x14ac:dyDescent="0.3">
      <c r="A464" s="5" t="s">
        <v>3297</v>
      </c>
      <c r="B464" s="8">
        <f>fact_orders[[#This Row],[Original Price]]*(1-fact_orders[[#This Row],[Discount%]])</f>
        <v>353.16</v>
      </c>
      <c r="C464">
        <f t="shared" si="15"/>
        <v>463</v>
      </c>
      <c r="D464">
        <f>D463+Table16[[#This Row],[SalesPrice]]</f>
        <v>262355.75000000017</v>
      </c>
      <c r="E464" s="4">
        <f t="shared" si="14"/>
        <v>0.13889731995937363</v>
      </c>
    </row>
    <row r="465" spans="1:5" x14ac:dyDescent="0.3">
      <c r="A465" s="6" t="s">
        <v>3358</v>
      </c>
      <c r="B465" s="9">
        <f>fact_orders[[#This Row],[Original Price]]*(1-fact_orders[[#This Row],[Discount%]])</f>
        <v>457.79999999999995</v>
      </c>
      <c r="C465">
        <f t="shared" si="15"/>
        <v>464</v>
      </c>
      <c r="D465">
        <f>D464+Table16[[#This Row],[SalesPrice]]</f>
        <v>262813.55000000016</v>
      </c>
      <c r="E465" s="4">
        <f t="shared" si="14"/>
        <v>0.13913969007353119</v>
      </c>
    </row>
    <row r="466" spans="1:5" x14ac:dyDescent="0.3">
      <c r="A466" s="5" t="s">
        <v>3353</v>
      </c>
      <c r="B466" s="8">
        <f>fact_orders[[#This Row],[Original Price]]*(1-fact_orders[[#This Row],[Discount%]])</f>
        <v>457.79999999999995</v>
      </c>
      <c r="C466">
        <f t="shared" si="15"/>
        <v>465</v>
      </c>
      <c r="D466">
        <f>D465+Table16[[#This Row],[SalesPrice]]</f>
        <v>263271.35000000015</v>
      </c>
      <c r="E466" s="4">
        <f t="shared" si="14"/>
        <v>0.13938206018768878</v>
      </c>
    </row>
    <row r="467" spans="1:5" x14ac:dyDescent="0.3">
      <c r="A467" s="6" t="s">
        <v>3372</v>
      </c>
      <c r="B467" s="9">
        <f>fact_orders[[#This Row],[Original Price]]*(1-fact_orders[[#This Row],[Discount%]])</f>
        <v>249.2</v>
      </c>
      <c r="C467">
        <f t="shared" si="15"/>
        <v>466</v>
      </c>
      <c r="D467">
        <f>D466+Table16[[#This Row],[SalesPrice]]</f>
        <v>263520.55000000016</v>
      </c>
      <c r="E467" s="4">
        <f t="shared" si="14"/>
        <v>0.1395139925434076</v>
      </c>
    </row>
    <row r="468" spans="1:5" x14ac:dyDescent="0.3">
      <c r="A468" s="5" t="s">
        <v>3357</v>
      </c>
      <c r="B468" s="8">
        <f>fact_orders[[#This Row],[Original Price]]*(1-fact_orders[[#This Row],[Discount%]])</f>
        <v>480.2</v>
      </c>
      <c r="C468">
        <f t="shared" si="15"/>
        <v>467</v>
      </c>
      <c r="D468">
        <f>D467+Table16[[#This Row],[SalesPrice]]</f>
        <v>264000.75000000017</v>
      </c>
      <c r="E468" s="4">
        <f t="shared" si="14"/>
        <v>0.13976822174571971</v>
      </c>
    </row>
    <row r="469" spans="1:5" x14ac:dyDescent="0.3">
      <c r="A469" s="6" t="s">
        <v>3305</v>
      </c>
      <c r="B469" s="9">
        <f>fact_orders[[#This Row],[Original Price]]*(1-fact_orders[[#This Row],[Discount%]])</f>
        <v>319.2</v>
      </c>
      <c r="C469">
        <f t="shared" si="15"/>
        <v>468</v>
      </c>
      <c r="D469">
        <f>D468+Table16[[#This Row],[SalesPrice]]</f>
        <v>264319.95000000019</v>
      </c>
      <c r="E469" s="4">
        <f t="shared" si="14"/>
        <v>0.13993721375192134</v>
      </c>
    </row>
    <row r="470" spans="1:5" x14ac:dyDescent="0.3">
      <c r="A470" s="5" t="s">
        <v>3402</v>
      </c>
      <c r="B470" s="8">
        <f>fact_orders[[#This Row],[Original Price]]*(1-fact_orders[[#This Row],[Discount%]])</f>
        <v>335.40000000000003</v>
      </c>
      <c r="C470">
        <f t="shared" si="15"/>
        <v>469</v>
      </c>
      <c r="D470">
        <f>D469+Table16[[#This Row],[SalesPrice]]</f>
        <v>264655.35000000021</v>
      </c>
      <c r="E470" s="4">
        <f t="shared" si="14"/>
        <v>0.14011478242009187</v>
      </c>
    </row>
    <row r="471" spans="1:5" x14ac:dyDescent="0.3">
      <c r="A471" s="6" t="s">
        <v>3366</v>
      </c>
      <c r="B471" s="9">
        <f>fact_orders[[#This Row],[Original Price]]*(1-fact_orders[[#This Row],[Discount%]])</f>
        <v>230.75</v>
      </c>
      <c r="C471">
        <f t="shared" si="15"/>
        <v>470</v>
      </c>
      <c r="D471">
        <f>D470+Table16[[#This Row],[SalesPrice]]</f>
        <v>264886.10000000021</v>
      </c>
      <c r="E471" s="4">
        <f t="shared" si="14"/>
        <v>0.14023694691079056</v>
      </c>
    </row>
    <row r="472" spans="1:5" x14ac:dyDescent="0.3">
      <c r="A472" s="5" t="s">
        <v>3308</v>
      </c>
      <c r="B472" s="8">
        <f>fact_orders[[#This Row],[Original Price]]*(1-fact_orders[[#This Row],[Discount%]])</f>
        <v>302.25</v>
      </c>
      <c r="C472">
        <f t="shared" si="15"/>
        <v>471</v>
      </c>
      <c r="D472">
        <f>D471+Table16[[#This Row],[SalesPrice]]</f>
        <v>265188.35000000021</v>
      </c>
      <c r="E472" s="4">
        <f t="shared" si="14"/>
        <v>0.14039696518733957</v>
      </c>
    </row>
    <row r="473" spans="1:5" x14ac:dyDescent="0.3">
      <c r="A473" s="6" t="s">
        <v>3385</v>
      </c>
      <c r="B473" s="9">
        <f>fact_orders[[#This Row],[Original Price]]*(1-fact_orders[[#This Row],[Discount%]])</f>
        <v>627.25</v>
      </c>
      <c r="C473">
        <f t="shared" si="15"/>
        <v>472</v>
      </c>
      <c r="D473">
        <f>D472+Table16[[#This Row],[SalesPrice]]</f>
        <v>265815.60000000021</v>
      </c>
      <c r="E473" s="4">
        <f t="shared" si="14"/>
        <v>0.14072904612684448</v>
      </c>
    </row>
    <row r="474" spans="1:5" x14ac:dyDescent="0.3">
      <c r="A474" s="5" t="s">
        <v>3325</v>
      </c>
      <c r="B474" s="8">
        <f>fact_orders[[#This Row],[Original Price]]*(1-fact_orders[[#This Row],[Discount%]])</f>
        <v>752.7</v>
      </c>
      <c r="C474">
        <f t="shared" si="15"/>
        <v>473</v>
      </c>
      <c r="D474">
        <f>D473+Table16[[#This Row],[SalesPrice]]</f>
        <v>266568.30000000022</v>
      </c>
      <c r="E474" s="4">
        <f t="shared" si="14"/>
        <v>0.14112754325425039</v>
      </c>
    </row>
    <row r="475" spans="1:5" x14ac:dyDescent="0.3">
      <c r="A475" s="6" t="s">
        <v>3384</v>
      </c>
      <c r="B475" s="9">
        <f>fact_orders[[#This Row],[Original Price]]*(1-fact_orders[[#This Row],[Discount%]])</f>
        <v>171.6</v>
      </c>
      <c r="C475">
        <f t="shared" si="15"/>
        <v>474</v>
      </c>
      <c r="D475">
        <f>D474+Table16[[#This Row],[SalesPrice]]</f>
        <v>266739.9000000002</v>
      </c>
      <c r="E475" s="4">
        <f t="shared" si="14"/>
        <v>0.1412183923402911</v>
      </c>
    </row>
    <row r="476" spans="1:5" x14ac:dyDescent="0.3">
      <c r="A476" s="5" t="s">
        <v>3309</v>
      </c>
      <c r="B476" s="8">
        <f>fact_orders[[#This Row],[Original Price]]*(1-fact_orders[[#This Row],[Discount%]])</f>
        <v>259.8</v>
      </c>
      <c r="C476">
        <f t="shared" si="15"/>
        <v>475</v>
      </c>
      <c r="D476">
        <f>D475+Table16[[#This Row],[SalesPrice]]</f>
        <v>266999.70000000019</v>
      </c>
      <c r="E476" s="4">
        <f t="shared" si="14"/>
        <v>0.14135593658594015</v>
      </c>
    </row>
    <row r="477" spans="1:5" x14ac:dyDescent="0.3">
      <c r="A477" s="6" t="s">
        <v>3327</v>
      </c>
      <c r="B477" s="9">
        <f>fact_orders[[#This Row],[Original Price]]*(1-fact_orders[[#This Row],[Discount%]])</f>
        <v>337.2</v>
      </c>
      <c r="C477">
        <f t="shared" si="15"/>
        <v>476</v>
      </c>
      <c r="D477">
        <f>D476+Table16[[#This Row],[SalesPrice]]</f>
        <v>267336.9000000002</v>
      </c>
      <c r="E477" s="4">
        <f t="shared" si="14"/>
        <v>0.14153445821655164</v>
      </c>
    </row>
    <row r="478" spans="1:5" x14ac:dyDescent="0.3">
      <c r="A478" s="5" t="s">
        <v>3409</v>
      </c>
      <c r="B478" s="8">
        <f>fact_orders[[#This Row],[Original Price]]*(1-fact_orders[[#This Row],[Discount%]])</f>
        <v>359.55</v>
      </c>
      <c r="C478">
        <f t="shared" si="15"/>
        <v>477</v>
      </c>
      <c r="D478">
        <f>D477+Table16[[#This Row],[SalesPrice]]</f>
        <v>267696.45000000019</v>
      </c>
      <c r="E478" s="4">
        <f t="shared" si="14"/>
        <v>0.14172481246413873</v>
      </c>
    </row>
    <row r="479" spans="1:5" x14ac:dyDescent="0.3">
      <c r="A479" s="6" t="s">
        <v>3361</v>
      </c>
      <c r="B479" s="9">
        <f>fact_orders[[#This Row],[Original Price]]*(1-fact_orders[[#This Row],[Discount%]])</f>
        <v>527.85</v>
      </c>
      <c r="C479">
        <f t="shared" si="15"/>
        <v>478</v>
      </c>
      <c r="D479">
        <f>D478+Table16[[#This Row],[SalesPrice]]</f>
        <v>268224.30000000016</v>
      </c>
      <c r="E479" s="4">
        <f t="shared" si="14"/>
        <v>0.14200426869995803</v>
      </c>
    </row>
    <row r="480" spans="1:5" x14ac:dyDescent="0.3">
      <c r="A480" s="5" t="s">
        <v>3367</v>
      </c>
      <c r="B480" s="8">
        <f>fact_orders[[#This Row],[Original Price]]*(1-fact_orders[[#This Row],[Discount%]])</f>
        <v>283.05</v>
      </c>
      <c r="C480">
        <f t="shared" si="15"/>
        <v>479</v>
      </c>
      <c r="D480">
        <f>D479+Table16[[#This Row],[SalesPrice]]</f>
        <v>268507.35000000015</v>
      </c>
      <c r="E480" s="4">
        <f t="shared" si="14"/>
        <v>0.14215412204380318</v>
      </c>
    </row>
    <row r="481" spans="1:5" x14ac:dyDescent="0.3">
      <c r="A481" s="6" t="s">
        <v>3317</v>
      </c>
      <c r="B481" s="9">
        <f>fact_orders[[#This Row],[Original Price]]*(1-fact_orders[[#This Row],[Discount%]])</f>
        <v>153.4</v>
      </c>
      <c r="C481">
        <f t="shared" si="15"/>
        <v>480</v>
      </c>
      <c r="D481">
        <f>D480+Table16[[#This Row],[SalesPrice]]</f>
        <v>268660.75000000017</v>
      </c>
      <c r="E481" s="4">
        <f t="shared" si="14"/>
        <v>0.14223533562071838</v>
      </c>
    </row>
    <row r="482" spans="1:5" x14ac:dyDescent="0.3">
      <c r="A482" s="5" t="s">
        <v>3360</v>
      </c>
      <c r="B482" s="8">
        <f>fact_orders[[#This Row],[Original Price]]*(1-fact_orders[[#This Row],[Discount%]])</f>
        <v>296.40000000000003</v>
      </c>
      <c r="C482">
        <f t="shared" si="15"/>
        <v>481</v>
      </c>
      <c r="D482">
        <f>D481+Table16[[#This Row],[SalesPrice]]</f>
        <v>268957.1500000002</v>
      </c>
      <c r="E482" s="4">
        <f t="shared" si="14"/>
        <v>0.14239225676933417</v>
      </c>
    </row>
    <row r="483" spans="1:5" x14ac:dyDescent="0.3">
      <c r="A483" s="6" t="s">
        <v>3394</v>
      </c>
      <c r="B483" s="9">
        <f>fact_orders[[#This Row],[Original Price]]*(1-fact_orders[[#This Row],[Discount%]])</f>
        <v>625.95000000000005</v>
      </c>
      <c r="C483">
        <f t="shared" si="15"/>
        <v>482</v>
      </c>
      <c r="D483">
        <f>D482+Table16[[#This Row],[SalesPrice]]</f>
        <v>269583.10000000021</v>
      </c>
      <c r="E483" s="4">
        <f t="shared" si="14"/>
        <v>0.14272364945818727</v>
      </c>
    </row>
    <row r="484" spans="1:5" x14ac:dyDescent="0.3">
      <c r="A484" s="5" t="s">
        <v>3412</v>
      </c>
      <c r="B484" s="8">
        <f>fact_orders[[#This Row],[Original Price]]*(1-fact_orders[[#This Row],[Discount%]])</f>
        <v>152.1</v>
      </c>
      <c r="C484">
        <f t="shared" si="15"/>
        <v>483</v>
      </c>
      <c r="D484">
        <f>D483+Table16[[#This Row],[SalesPrice]]</f>
        <v>269735.20000000019</v>
      </c>
      <c r="E484" s="4">
        <f t="shared" si="14"/>
        <v>0.14280417478445065</v>
      </c>
    </row>
    <row r="485" spans="1:5" x14ac:dyDescent="0.3">
      <c r="A485" s="6" t="s">
        <v>3375</v>
      </c>
      <c r="B485" s="9">
        <f>fact_orders[[#This Row],[Original Price]]*(1-fact_orders[[#This Row],[Discount%]])</f>
        <v>205.2</v>
      </c>
      <c r="C485">
        <f t="shared" si="15"/>
        <v>484</v>
      </c>
      <c r="D485">
        <f>D484+Table16[[#This Row],[SalesPrice]]</f>
        <v>269940.4000000002</v>
      </c>
      <c r="E485" s="4">
        <f t="shared" si="14"/>
        <v>0.14291281250272311</v>
      </c>
    </row>
    <row r="486" spans="1:5" x14ac:dyDescent="0.3">
      <c r="A486" s="5" t="s">
        <v>3360</v>
      </c>
      <c r="B486" s="8">
        <f>fact_orders[[#This Row],[Original Price]]*(1-fact_orders[[#This Row],[Discount%]])</f>
        <v>253.79999999999998</v>
      </c>
      <c r="C486">
        <f t="shared" si="15"/>
        <v>485</v>
      </c>
      <c r="D486">
        <f>D485+Table16[[#This Row],[SalesPrice]]</f>
        <v>270194.20000000019</v>
      </c>
      <c r="E486" s="4">
        <f t="shared" si="14"/>
        <v>0.14304718020690221</v>
      </c>
    </row>
    <row r="487" spans="1:5" x14ac:dyDescent="0.3">
      <c r="A487" s="6" t="s">
        <v>3314</v>
      </c>
      <c r="B487" s="9">
        <f>fact_orders[[#This Row],[Original Price]]*(1-fact_orders[[#This Row],[Discount%]])</f>
        <v>285.29999999999995</v>
      </c>
      <c r="C487">
        <f t="shared" si="15"/>
        <v>486</v>
      </c>
      <c r="D487">
        <f>D486+Table16[[#This Row],[SalesPrice]]</f>
        <v>270479.50000000017</v>
      </c>
      <c r="E487" s="4">
        <f t="shared" si="14"/>
        <v>0.14319822475379859</v>
      </c>
    </row>
    <row r="488" spans="1:5" x14ac:dyDescent="0.3">
      <c r="A488" s="5" t="s">
        <v>3364</v>
      </c>
      <c r="B488" s="8">
        <f>fact_orders[[#This Row],[Original Price]]*(1-fact_orders[[#This Row],[Discount%]])</f>
        <v>106.19999999999999</v>
      </c>
      <c r="C488">
        <f t="shared" si="15"/>
        <v>487</v>
      </c>
      <c r="D488">
        <f>D487+Table16[[#This Row],[SalesPrice]]</f>
        <v>270585.70000000019</v>
      </c>
      <c r="E488" s="4">
        <f t="shared" si="14"/>
        <v>0.1432544495378168</v>
      </c>
    </row>
    <row r="489" spans="1:5" x14ac:dyDescent="0.3">
      <c r="A489" s="6" t="s">
        <v>3366</v>
      </c>
      <c r="B489" s="9">
        <f>fact_orders[[#This Row],[Original Price]]*(1-fact_orders[[#This Row],[Discount%]])</f>
        <v>222</v>
      </c>
      <c r="C489">
        <f t="shared" si="15"/>
        <v>488</v>
      </c>
      <c r="D489">
        <f>D488+Table16[[#This Row],[SalesPrice]]</f>
        <v>270807.70000000019</v>
      </c>
      <c r="E489" s="4">
        <f t="shared" si="14"/>
        <v>0.14337198157220515</v>
      </c>
    </row>
    <row r="490" spans="1:5" x14ac:dyDescent="0.3">
      <c r="A490" s="5" t="s">
        <v>3357</v>
      </c>
      <c r="B490" s="8">
        <f>fact_orders[[#This Row],[Original Price]]*(1-fact_orders[[#This Row],[Discount%]])</f>
        <v>228</v>
      </c>
      <c r="C490">
        <f t="shared" si="15"/>
        <v>489</v>
      </c>
      <c r="D490">
        <f>D489+Table16[[#This Row],[SalesPrice]]</f>
        <v>271035.70000000019</v>
      </c>
      <c r="E490" s="4">
        <f t="shared" si="14"/>
        <v>0.14349269014806346</v>
      </c>
    </row>
    <row r="491" spans="1:5" x14ac:dyDescent="0.3">
      <c r="A491" s="6" t="s">
        <v>3280</v>
      </c>
      <c r="B491" s="9">
        <f>fact_orders[[#This Row],[Original Price]]*(1-fact_orders[[#This Row],[Discount%]])</f>
        <v>481.5</v>
      </c>
      <c r="C491">
        <f t="shared" si="15"/>
        <v>490</v>
      </c>
      <c r="D491">
        <f>D490+Table16[[#This Row],[SalesPrice]]</f>
        <v>271517.20000000019</v>
      </c>
      <c r="E491" s="4">
        <f t="shared" si="14"/>
        <v>0.14374760760102737</v>
      </c>
    </row>
    <row r="492" spans="1:5" x14ac:dyDescent="0.3">
      <c r="A492" s="5" t="s">
        <v>3285</v>
      </c>
      <c r="B492" s="8">
        <f>fact_orders[[#This Row],[Original Price]]*(1-fact_orders[[#This Row],[Discount%]])</f>
        <v>228</v>
      </c>
      <c r="C492">
        <f t="shared" si="15"/>
        <v>491</v>
      </c>
      <c r="D492">
        <f>D491+Table16[[#This Row],[SalesPrice]]</f>
        <v>271745.20000000019</v>
      </c>
      <c r="E492" s="4">
        <f t="shared" si="14"/>
        <v>0.1438683161768857</v>
      </c>
    </row>
    <row r="493" spans="1:5" x14ac:dyDescent="0.3">
      <c r="A493" s="6" t="s">
        <v>3388</v>
      </c>
      <c r="B493" s="9">
        <f>fact_orders[[#This Row],[Original Price]]*(1-fact_orders[[#This Row],[Discount%]])</f>
        <v>594.5</v>
      </c>
      <c r="C493">
        <f t="shared" si="15"/>
        <v>492</v>
      </c>
      <c r="D493">
        <f>D492+Table16[[#This Row],[SalesPrice]]</f>
        <v>272339.70000000019</v>
      </c>
      <c r="E493" s="4">
        <f t="shared" si="14"/>
        <v>0.14418305849420043</v>
      </c>
    </row>
    <row r="494" spans="1:5" x14ac:dyDescent="0.3">
      <c r="A494" s="5" t="s">
        <v>3402</v>
      </c>
      <c r="B494" s="8">
        <f>fact_orders[[#This Row],[Original Price]]*(1-fact_orders[[#This Row],[Discount%]])</f>
        <v>908.59999999999991</v>
      </c>
      <c r="C494">
        <f t="shared" si="15"/>
        <v>493</v>
      </c>
      <c r="D494">
        <f>D493+Table16[[#This Row],[SalesPrice]]</f>
        <v>273248.30000000016</v>
      </c>
      <c r="E494" s="4">
        <f t="shared" si="14"/>
        <v>0.14466409275746733</v>
      </c>
    </row>
    <row r="495" spans="1:5" x14ac:dyDescent="0.3">
      <c r="A495" s="6" t="s">
        <v>3406</v>
      </c>
      <c r="B495" s="9">
        <f>fact_orders[[#This Row],[Original Price]]*(1-fact_orders[[#This Row],[Discount%]])</f>
        <v>990.07999999999993</v>
      </c>
      <c r="C495">
        <f t="shared" si="15"/>
        <v>494</v>
      </c>
      <c r="D495">
        <f>D494+Table16[[#This Row],[SalesPrice]]</f>
        <v>274238.38000000018</v>
      </c>
      <c r="E495" s="4">
        <f t="shared" si="14"/>
        <v>0.14518826445389624</v>
      </c>
    </row>
    <row r="496" spans="1:5" x14ac:dyDescent="0.3">
      <c r="A496" s="5" t="s">
        <v>3398</v>
      </c>
      <c r="B496" s="8">
        <f>fact_orders[[#This Row],[Original Price]]*(1-fact_orders[[#This Row],[Discount%]])</f>
        <v>1108.5</v>
      </c>
      <c r="C496">
        <f t="shared" si="15"/>
        <v>495</v>
      </c>
      <c r="D496">
        <f>D495+Table16[[#This Row],[SalesPrice]]</f>
        <v>275346.88000000018</v>
      </c>
      <c r="E496" s="4">
        <f t="shared" si="14"/>
        <v>0.14577513049047047</v>
      </c>
    </row>
    <row r="497" spans="1:5" x14ac:dyDescent="0.3">
      <c r="A497" s="6" t="s">
        <v>3289</v>
      </c>
      <c r="B497" s="9">
        <f>fact_orders[[#This Row],[Original Price]]*(1-fact_orders[[#This Row],[Discount%]])</f>
        <v>140.80000000000001</v>
      </c>
      <c r="C497">
        <f t="shared" si="15"/>
        <v>496</v>
      </c>
      <c r="D497">
        <f>D496+Table16[[#This Row],[SalesPrice]]</f>
        <v>275487.68000000017</v>
      </c>
      <c r="E497" s="4">
        <f t="shared" si="14"/>
        <v>0.14584967333029877</v>
      </c>
    </row>
    <row r="498" spans="1:5" x14ac:dyDescent="0.3">
      <c r="A498" s="5" t="s">
        <v>3315</v>
      </c>
      <c r="B498" s="8">
        <f>fact_orders[[#This Row],[Original Price]]*(1-fact_orders[[#This Row],[Discount%]])</f>
        <v>2293.2999999999997</v>
      </c>
      <c r="C498">
        <f t="shared" si="15"/>
        <v>497</v>
      </c>
      <c r="D498">
        <f>D497+Table16[[#This Row],[SalesPrice]]</f>
        <v>277780.98000000016</v>
      </c>
      <c r="E498" s="4">
        <f t="shared" si="14"/>
        <v>0.14706380042247352</v>
      </c>
    </row>
    <row r="499" spans="1:5" x14ac:dyDescent="0.3">
      <c r="A499" s="6" t="s">
        <v>3358</v>
      </c>
      <c r="B499" s="9">
        <f>fact_orders[[#This Row],[Original Price]]*(1-fact_orders[[#This Row],[Discount%]])</f>
        <v>1583.8799999999999</v>
      </c>
      <c r="C499">
        <f t="shared" si="15"/>
        <v>498</v>
      </c>
      <c r="D499">
        <f>D498+Table16[[#This Row],[SalesPrice]]</f>
        <v>279364.86000000016</v>
      </c>
      <c r="E499" s="4">
        <f t="shared" si="14"/>
        <v>0.14790234383971235</v>
      </c>
    </row>
    <row r="500" spans="1:5" x14ac:dyDescent="0.3">
      <c r="A500" s="5" t="s">
        <v>3370</v>
      </c>
      <c r="B500" s="8">
        <f>fact_orders[[#This Row],[Original Price]]*(1-fact_orders[[#This Row],[Discount%]])</f>
        <v>716.88000000000011</v>
      </c>
      <c r="C500">
        <f t="shared" si="15"/>
        <v>499</v>
      </c>
      <c r="D500">
        <f>D499+Table16[[#This Row],[SalesPrice]]</f>
        <v>280081.74000000017</v>
      </c>
      <c r="E500" s="4">
        <f t="shared" si="14"/>
        <v>0.14828187701454262</v>
      </c>
    </row>
    <row r="501" spans="1:5" x14ac:dyDescent="0.3">
      <c r="A501" s="6" t="s">
        <v>3412</v>
      </c>
      <c r="B501" s="9">
        <f>fact_orders[[#This Row],[Original Price]]*(1-fact_orders[[#This Row],[Discount%]])</f>
        <v>438.48000000000008</v>
      </c>
      <c r="C501">
        <f t="shared" si="15"/>
        <v>500</v>
      </c>
      <c r="D501">
        <f>D500+Table16[[#This Row],[SalesPrice]]</f>
        <v>280520.22000000015</v>
      </c>
      <c r="E501" s="4">
        <f t="shared" si="14"/>
        <v>0.14851401866516695</v>
      </c>
    </row>
    <row r="502" spans="1:5" x14ac:dyDescent="0.3">
      <c r="A502" s="5" t="s">
        <v>3311</v>
      </c>
      <c r="B502" s="8">
        <f>fact_orders[[#This Row],[Original Price]]*(1-fact_orders[[#This Row],[Discount%]])</f>
        <v>198.85999999999999</v>
      </c>
      <c r="C502">
        <f t="shared" si="15"/>
        <v>501</v>
      </c>
      <c r="D502">
        <f>D501+Table16[[#This Row],[SalesPrice]]</f>
        <v>280719.08000000013</v>
      </c>
      <c r="E502" s="4">
        <f t="shared" si="14"/>
        <v>0.14861929983795283</v>
      </c>
    </row>
    <row r="503" spans="1:5" x14ac:dyDescent="0.3">
      <c r="A503" s="6" t="s">
        <v>3336</v>
      </c>
      <c r="B503" s="9">
        <f>fact_orders[[#This Row],[Original Price]]*(1-fact_orders[[#This Row],[Discount%]])</f>
        <v>276.33</v>
      </c>
      <c r="C503">
        <f t="shared" si="15"/>
        <v>502</v>
      </c>
      <c r="D503">
        <f>D502+Table16[[#This Row],[SalesPrice]]</f>
        <v>280995.41000000015</v>
      </c>
      <c r="E503" s="4">
        <f t="shared" si="14"/>
        <v>0.14876559545535162</v>
      </c>
    </row>
    <row r="504" spans="1:5" x14ac:dyDescent="0.3">
      <c r="A504" s="5" t="s">
        <v>3313</v>
      </c>
      <c r="B504" s="8">
        <f>fact_orders[[#This Row],[Original Price]]*(1-fact_orders[[#This Row],[Discount%]])</f>
        <v>198.85999999999999</v>
      </c>
      <c r="C504">
        <f t="shared" si="15"/>
        <v>503</v>
      </c>
      <c r="D504">
        <f>D503+Table16[[#This Row],[SalesPrice]]</f>
        <v>281194.27000000014</v>
      </c>
      <c r="E504" s="4">
        <f t="shared" si="14"/>
        <v>0.1488708766281375</v>
      </c>
    </row>
    <row r="505" spans="1:5" x14ac:dyDescent="0.3">
      <c r="A505" s="6" t="s">
        <v>3361</v>
      </c>
      <c r="B505" s="9">
        <f>fact_orders[[#This Row],[Original Price]]*(1-fact_orders[[#This Row],[Discount%]])</f>
        <v>278.15999999999997</v>
      </c>
      <c r="C505">
        <f t="shared" si="15"/>
        <v>504</v>
      </c>
      <c r="D505">
        <f>D504+Table16[[#This Row],[SalesPrice]]</f>
        <v>281472.43000000011</v>
      </c>
      <c r="E505" s="4">
        <f t="shared" si="14"/>
        <v>0.14901814109068462</v>
      </c>
    </row>
    <row r="506" spans="1:5" x14ac:dyDescent="0.3">
      <c r="A506" s="5" t="s">
        <v>3340</v>
      </c>
      <c r="B506" s="8">
        <f>fact_orders[[#This Row],[Original Price]]*(1-fact_orders[[#This Row],[Discount%]])</f>
        <v>472.49999999999994</v>
      </c>
      <c r="C506">
        <f t="shared" si="15"/>
        <v>505</v>
      </c>
      <c r="D506">
        <f>D505+Table16[[#This Row],[SalesPrice]]</f>
        <v>281944.93000000011</v>
      </c>
      <c r="E506" s="4">
        <f t="shared" si="14"/>
        <v>0.1492682937314436</v>
      </c>
    </row>
    <row r="507" spans="1:5" x14ac:dyDescent="0.3">
      <c r="A507" s="6" t="s">
        <v>3395</v>
      </c>
      <c r="B507" s="9">
        <f>fact_orders[[#This Row],[Original Price]]*(1-fact_orders[[#This Row],[Discount%]])</f>
        <v>457.79999999999995</v>
      </c>
      <c r="C507">
        <f t="shared" si="15"/>
        <v>506</v>
      </c>
      <c r="D507">
        <f>D506+Table16[[#This Row],[SalesPrice]]</f>
        <v>282402.7300000001</v>
      </c>
      <c r="E507" s="4">
        <f t="shared" si="14"/>
        <v>0.14951066384560119</v>
      </c>
    </row>
    <row r="508" spans="1:5" x14ac:dyDescent="0.3">
      <c r="A508" s="5" t="s">
        <v>3307</v>
      </c>
      <c r="B508" s="8">
        <f>fact_orders[[#This Row],[Original Price]]*(1-fact_orders[[#This Row],[Discount%]])</f>
        <v>457.79999999999995</v>
      </c>
      <c r="C508">
        <f t="shared" si="15"/>
        <v>507</v>
      </c>
      <c r="D508">
        <f>D507+Table16[[#This Row],[SalesPrice]]</f>
        <v>282860.53000000009</v>
      </c>
      <c r="E508" s="4">
        <f t="shared" si="14"/>
        <v>0.14975303395975878</v>
      </c>
    </row>
    <row r="509" spans="1:5" x14ac:dyDescent="0.3">
      <c r="A509" s="6" t="s">
        <v>3296</v>
      </c>
      <c r="B509" s="9">
        <f>fact_orders[[#This Row],[Original Price]]*(1-fact_orders[[#This Row],[Discount%]])</f>
        <v>490.5</v>
      </c>
      <c r="C509">
        <f t="shared" si="15"/>
        <v>508</v>
      </c>
      <c r="D509">
        <f>D508+Table16[[#This Row],[SalesPrice]]</f>
        <v>283351.03000000009</v>
      </c>
      <c r="E509" s="4">
        <f t="shared" si="14"/>
        <v>0.15001271622492762</v>
      </c>
    </row>
    <row r="510" spans="1:5" x14ac:dyDescent="0.3">
      <c r="A510" s="5" t="s">
        <v>3335</v>
      </c>
      <c r="B510" s="8">
        <f>fact_orders[[#This Row],[Original Price]]*(1-fact_orders[[#This Row],[Discount%]])</f>
        <v>490.5</v>
      </c>
      <c r="C510">
        <f t="shared" si="15"/>
        <v>509</v>
      </c>
      <c r="D510">
        <f>D509+Table16[[#This Row],[SalesPrice]]</f>
        <v>283841.53000000009</v>
      </c>
      <c r="E510" s="4">
        <f t="shared" si="14"/>
        <v>0.15027239849009649</v>
      </c>
    </row>
    <row r="511" spans="1:5" x14ac:dyDescent="0.3">
      <c r="A511" s="6" t="s">
        <v>3336</v>
      </c>
      <c r="B511" s="9">
        <f>fact_orders[[#This Row],[Original Price]]*(1-fact_orders[[#This Row],[Discount%]])</f>
        <v>249.2</v>
      </c>
      <c r="C511">
        <f t="shared" si="15"/>
        <v>510</v>
      </c>
      <c r="D511">
        <f>D510+Table16[[#This Row],[SalesPrice]]</f>
        <v>284090.7300000001</v>
      </c>
      <c r="E511" s="4">
        <f t="shared" si="14"/>
        <v>0.15040433084581531</v>
      </c>
    </row>
    <row r="512" spans="1:5" x14ac:dyDescent="0.3">
      <c r="A512" s="5" t="s">
        <v>3389</v>
      </c>
      <c r="B512" s="8">
        <f>fact_orders[[#This Row],[Original Price]]*(1-fact_orders[[#This Row],[Discount%]])</f>
        <v>480.2</v>
      </c>
      <c r="C512">
        <f t="shared" si="15"/>
        <v>511</v>
      </c>
      <c r="D512">
        <f>D511+Table16[[#This Row],[SalesPrice]]</f>
        <v>284570.93000000011</v>
      </c>
      <c r="E512" s="4">
        <f t="shared" si="14"/>
        <v>0.15065856004812742</v>
      </c>
    </row>
    <row r="513" spans="1:5" x14ac:dyDescent="0.3">
      <c r="A513" s="6" t="s">
        <v>3304</v>
      </c>
      <c r="B513" s="9">
        <f>fact_orders[[#This Row],[Original Price]]*(1-fact_orders[[#This Row],[Discount%]])</f>
        <v>319.2</v>
      </c>
      <c r="C513">
        <f t="shared" si="15"/>
        <v>512</v>
      </c>
      <c r="D513">
        <f>D512+Table16[[#This Row],[SalesPrice]]</f>
        <v>284890.13000000012</v>
      </c>
      <c r="E513" s="4">
        <f t="shared" si="14"/>
        <v>0.15082755205432904</v>
      </c>
    </row>
    <row r="514" spans="1:5" x14ac:dyDescent="0.3">
      <c r="A514" s="5" t="s">
        <v>3364</v>
      </c>
      <c r="B514" s="8">
        <f>fact_orders[[#This Row],[Original Price]]*(1-fact_orders[[#This Row],[Discount%]])</f>
        <v>309.59999999999997</v>
      </c>
      <c r="C514">
        <f t="shared" si="15"/>
        <v>513</v>
      </c>
      <c r="D514">
        <f>D513+Table16[[#This Row],[SalesPrice]]</f>
        <v>285199.7300000001</v>
      </c>
      <c r="E514" s="4">
        <f t="shared" ref="E514:E577" si="16">D514 / SUM($B$2:$B$3501)</f>
        <v>0.15099146159417873</v>
      </c>
    </row>
    <row r="515" spans="1:5" x14ac:dyDescent="0.3">
      <c r="A515" s="6" t="s">
        <v>3339</v>
      </c>
      <c r="B515" s="9">
        <f>fact_orders[[#This Row],[Original Price]]*(1-fact_orders[[#This Row],[Discount%]])</f>
        <v>213</v>
      </c>
      <c r="C515">
        <f t="shared" si="15"/>
        <v>514</v>
      </c>
      <c r="D515">
        <f>D514+Table16[[#This Row],[SalesPrice]]</f>
        <v>285412.7300000001</v>
      </c>
      <c r="E515" s="4">
        <f t="shared" si="16"/>
        <v>0.15110422881636212</v>
      </c>
    </row>
    <row r="516" spans="1:5" x14ac:dyDescent="0.3">
      <c r="A516" s="5" t="s">
        <v>3314</v>
      </c>
      <c r="B516" s="8">
        <f>fact_orders[[#This Row],[Original Price]]*(1-fact_orders[[#This Row],[Discount%]])</f>
        <v>279</v>
      </c>
      <c r="C516">
        <f t="shared" ref="C516:C579" si="17">C515+1</f>
        <v>515</v>
      </c>
      <c r="D516">
        <f>D515+Table16[[#This Row],[SalesPrice]]</f>
        <v>285691.7300000001</v>
      </c>
      <c r="E516" s="4">
        <f t="shared" si="16"/>
        <v>0.15125193799471506</v>
      </c>
    </row>
    <row r="517" spans="1:5" x14ac:dyDescent="0.3">
      <c r="A517" s="6" t="s">
        <v>3289</v>
      </c>
      <c r="B517" s="9">
        <f>fact_orders[[#This Row],[Original Price]]*(1-fact_orders[[#This Row],[Discount%]])</f>
        <v>579</v>
      </c>
      <c r="C517">
        <f t="shared" si="17"/>
        <v>516</v>
      </c>
      <c r="D517">
        <f>D516+Table16[[#This Row],[SalesPrice]]</f>
        <v>286270.7300000001</v>
      </c>
      <c r="E517" s="4">
        <f t="shared" si="16"/>
        <v>0.15155847424656574</v>
      </c>
    </row>
    <row r="518" spans="1:5" x14ac:dyDescent="0.3">
      <c r="A518" s="5" t="s">
        <v>3304</v>
      </c>
      <c r="B518" s="8">
        <f>fact_orders[[#This Row],[Original Price]]*(1-fact_orders[[#This Row],[Discount%]])</f>
        <v>694.8</v>
      </c>
      <c r="C518">
        <f t="shared" si="17"/>
        <v>517</v>
      </c>
      <c r="D518">
        <f>D517+Table16[[#This Row],[SalesPrice]]</f>
        <v>286965.53000000009</v>
      </c>
      <c r="E518" s="4">
        <f t="shared" si="16"/>
        <v>0.15192631774878657</v>
      </c>
    </row>
    <row r="519" spans="1:5" x14ac:dyDescent="0.3">
      <c r="A519" s="6" t="s">
        <v>3312</v>
      </c>
      <c r="B519" s="9">
        <f>fact_orders[[#This Row],[Original Price]]*(1-fact_orders[[#This Row],[Discount%]])</f>
        <v>158.4</v>
      </c>
      <c r="C519">
        <f t="shared" si="17"/>
        <v>518</v>
      </c>
      <c r="D519">
        <f>D518+Table16[[#This Row],[SalesPrice]]</f>
        <v>287123.93000000011</v>
      </c>
      <c r="E519" s="4">
        <f t="shared" si="16"/>
        <v>0.15201017844359341</v>
      </c>
    </row>
    <row r="520" spans="1:5" x14ac:dyDescent="0.3">
      <c r="A520" s="5" t="s">
        <v>3295</v>
      </c>
      <c r="B520" s="8">
        <f>fact_orders[[#This Row],[Original Price]]*(1-fact_orders[[#This Row],[Discount%]])</f>
        <v>238.15</v>
      </c>
      <c r="C520">
        <f t="shared" si="17"/>
        <v>519</v>
      </c>
      <c r="D520">
        <f>D519+Table16[[#This Row],[SalesPrice]]</f>
        <v>287362.08000000013</v>
      </c>
      <c r="E520" s="4">
        <f t="shared" si="16"/>
        <v>0.15213626066877173</v>
      </c>
    </row>
    <row r="521" spans="1:5" x14ac:dyDescent="0.3">
      <c r="A521" s="6" t="s">
        <v>3308</v>
      </c>
      <c r="B521" s="9">
        <f>fact_orders[[#This Row],[Original Price]]*(1-fact_orders[[#This Row],[Discount%]])</f>
        <v>309.10000000000002</v>
      </c>
      <c r="C521">
        <f t="shared" si="17"/>
        <v>520</v>
      </c>
      <c r="D521">
        <f>D520+Table16[[#This Row],[SalesPrice]]</f>
        <v>287671.18000000011</v>
      </c>
      <c r="E521" s="4">
        <f t="shared" si="16"/>
        <v>0.15229990549683226</v>
      </c>
    </row>
    <row r="522" spans="1:5" x14ac:dyDescent="0.3">
      <c r="A522" s="5" t="s">
        <v>3301</v>
      </c>
      <c r="B522" s="8">
        <f>fact_orders[[#This Row],[Original Price]]*(1-fact_orders[[#This Row],[Discount%]])</f>
        <v>232.65</v>
      </c>
      <c r="C522">
        <f t="shared" si="17"/>
        <v>521</v>
      </c>
      <c r="D522">
        <f>D521+Table16[[#This Row],[SalesPrice]]</f>
        <v>287903.83000000013</v>
      </c>
      <c r="E522" s="4">
        <f t="shared" si="16"/>
        <v>0.15242307589232978</v>
      </c>
    </row>
    <row r="523" spans="1:5" x14ac:dyDescent="0.3">
      <c r="A523" s="6" t="s">
        <v>3325</v>
      </c>
      <c r="B523" s="9">
        <f>fact_orders[[#This Row],[Original Price]]*(1-fact_orders[[#This Row],[Discount%]])</f>
        <v>329.13</v>
      </c>
      <c r="C523">
        <f t="shared" si="17"/>
        <v>522</v>
      </c>
      <c r="D523">
        <f>D522+Table16[[#This Row],[SalesPrice]]</f>
        <v>288232.96000000014</v>
      </c>
      <c r="E523" s="4">
        <f t="shared" si="16"/>
        <v>0.1525973250746642</v>
      </c>
    </row>
    <row r="524" spans="1:5" x14ac:dyDescent="0.3">
      <c r="A524" s="5" t="s">
        <v>3319</v>
      </c>
      <c r="B524" s="8">
        <f>fact_orders[[#This Row],[Original Price]]*(1-fact_orders[[#This Row],[Discount%]])</f>
        <v>176.49</v>
      </c>
      <c r="C524">
        <f t="shared" si="17"/>
        <v>523</v>
      </c>
      <c r="D524">
        <f>D523+Table16[[#This Row],[SalesPrice]]</f>
        <v>288409.45000000013</v>
      </c>
      <c r="E524" s="4">
        <f t="shared" si="16"/>
        <v>0.15269076304200294</v>
      </c>
    </row>
    <row r="525" spans="1:5" x14ac:dyDescent="0.3">
      <c r="A525" s="6" t="s">
        <v>3396</v>
      </c>
      <c r="B525" s="9">
        <f>fact_orders[[#This Row],[Original Price]]*(1-fact_orders[[#This Row],[Discount%]])</f>
        <v>127.44000000000001</v>
      </c>
      <c r="C525">
        <f t="shared" si="17"/>
        <v>524</v>
      </c>
      <c r="D525">
        <f>D524+Table16[[#This Row],[SalesPrice]]</f>
        <v>288536.89000000013</v>
      </c>
      <c r="E525" s="4">
        <f t="shared" si="16"/>
        <v>0.15275823278282477</v>
      </c>
    </row>
    <row r="526" spans="1:5" x14ac:dyDescent="0.3">
      <c r="A526" s="5" t="s">
        <v>3396</v>
      </c>
      <c r="B526" s="8">
        <f>fact_orders[[#This Row],[Original Price]]*(1-fact_orders[[#This Row],[Discount%]])</f>
        <v>246.24</v>
      </c>
      <c r="C526">
        <f t="shared" si="17"/>
        <v>525</v>
      </c>
      <c r="D526">
        <f>D525+Table16[[#This Row],[SalesPrice]]</f>
        <v>288783.13000000012</v>
      </c>
      <c r="E526" s="4">
        <f t="shared" si="16"/>
        <v>0.15288859804475174</v>
      </c>
    </row>
    <row r="527" spans="1:5" x14ac:dyDescent="0.3">
      <c r="A527" s="6" t="s">
        <v>3319</v>
      </c>
      <c r="B527" s="9">
        <f>fact_orders[[#This Row],[Original Price]]*(1-fact_orders[[#This Row],[Discount%]])</f>
        <v>520.02</v>
      </c>
      <c r="C527">
        <f t="shared" si="17"/>
        <v>526</v>
      </c>
      <c r="D527">
        <f>D526+Table16[[#This Row],[SalesPrice]]</f>
        <v>289303.15000000014</v>
      </c>
      <c r="E527" s="4">
        <f t="shared" si="16"/>
        <v>0.15316390889395279</v>
      </c>
    </row>
    <row r="528" spans="1:5" x14ac:dyDescent="0.3">
      <c r="A528" s="5" t="s">
        <v>3306</v>
      </c>
      <c r="B528" s="8">
        <f>fact_orders[[#This Row],[Original Price]]*(1-fact_orders[[#This Row],[Discount%]])</f>
        <v>163.79999999999998</v>
      </c>
      <c r="C528">
        <f t="shared" si="17"/>
        <v>527</v>
      </c>
      <c r="D528">
        <f>D527+Table16[[#This Row],[SalesPrice]]</f>
        <v>289466.95000000013</v>
      </c>
      <c r="E528" s="4">
        <f t="shared" si="16"/>
        <v>0.15325062847608256</v>
      </c>
    </row>
    <row r="529" spans="1:5" x14ac:dyDescent="0.3">
      <c r="A529" s="6" t="s">
        <v>3288</v>
      </c>
      <c r="B529" s="9">
        <f>fact_orders[[#This Row],[Original Price]]*(1-fact_orders[[#This Row],[Discount%]])</f>
        <v>319.2</v>
      </c>
      <c r="C529">
        <f t="shared" si="17"/>
        <v>528</v>
      </c>
      <c r="D529">
        <f>D528+Table16[[#This Row],[SalesPrice]]</f>
        <v>289786.15000000014</v>
      </c>
      <c r="E529" s="4">
        <f t="shared" si="16"/>
        <v>0.15341962048228419</v>
      </c>
    </row>
    <row r="530" spans="1:5" x14ac:dyDescent="0.3">
      <c r="A530" s="5" t="s">
        <v>3367</v>
      </c>
      <c r="B530" s="8">
        <f>fact_orders[[#This Row],[Original Price]]*(1-fact_orders[[#This Row],[Discount%]])</f>
        <v>394.79999999999995</v>
      </c>
      <c r="C530">
        <f t="shared" si="17"/>
        <v>529</v>
      </c>
      <c r="D530">
        <f>D529+Table16[[#This Row],[SalesPrice]]</f>
        <v>290180.95000000013</v>
      </c>
      <c r="E530" s="4">
        <f t="shared" si="16"/>
        <v>0.15362863691100725</v>
      </c>
    </row>
    <row r="531" spans="1:5" x14ac:dyDescent="0.3">
      <c r="A531" s="6" t="s">
        <v>3369</v>
      </c>
      <c r="B531" s="9">
        <f>fact_orders[[#This Row],[Original Price]]*(1-fact_orders[[#This Row],[Discount%]])</f>
        <v>443.79999999999995</v>
      </c>
      <c r="C531">
        <f t="shared" si="17"/>
        <v>530</v>
      </c>
      <c r="D531">
        <f>D530+Table16[[#This Row],[SalesPrice]]</f>
        <v>290624.75000000012</v>
      </c>
      <c r="E531" s="4">
        <f t="shared" si="16"/>
        <v>0.15386359509506828</v>
      </c>
    </row>
    <row r="532" spans="1:5" x14ac:dyDescent="0.3">
      <c r="A532" s="5" t="s">
        <v>3382</v>
      </c>
      <c r="B532" s="8">
        <f>fact_orders[[#This Row],[Original Price]]*(1-fact_orders[[#This Row],[Discount%]])</f>
        <v>165.2</v>
      </c>
      <c r="C532">
        <f t="shared" si="17"/>
        <v>531</v>
      </c>
      <c r="D532">
        <f>D531+Table16[[#This Row],[SalesPrice]]</f>
        <v>290789.95000000013</v>
      </c>
      <c r="E532" s="4">
        <f t="shared" si="16"/>
        <v>0.15395105587020771</v>
      </c>
    </row>
    <row r="533" spans="1:5" x14ac:dyDescent="0.3">
      <c r="A533" s="6" t="s">
        <v>3336</v>
      </c>
      <c r="B533" s="9">
        <f>fact_orders[[#This Row],[Original Price]]*(1-fact_orders[[#This Row],[Discount%]])</f>
        <v>1459.25</v>
      </c>
      <c r="C533">
        <f t="shared" si="17"/>
        <v>532</v>
      </c>
      <c r="D533">
        <f>D532+Table16[[#This Row],[SalesPrice]]</f>
        <v>292249.20000000013</v>
      </c>
      <c r="E533" s="4">
        <f t="shared" si="16"/>
        <v>0.15472361722687977</v>
      </c>
    </row>
    <row r="534" spans="1:5" x14ac:dyDescent="0.3">
      <c r="A534" s="5" t="s">
        <v>3338</v>
      </c>
      <c r="B534" s="8">
        <f>fact_orders[[#This Row],[Original Price]]*(1-fact_orders[[#This Row],[Discount%]])</f>
        <v>1452.75</v>
      </c>
      <c r="C534">
        <f t="shared" si="17"/>
        <v>533</v>
      </c>
      <c r="D534">
        <f>D533+Table16[[#This Row],[SalesPrice]]</f>
        <v>293701.95000000013</v>
      </c>
      <c r="E534" s="4">
        <f t="shared" si="16"/>
        <v>0.1554927373302927</v>
      </c>
    </row>
    <row r="535" spans="1:5" x14ac:dyDescent="0.3">
      <c r="A535" s="6" t="s">
        <v>3339</v>
      </c>
      <c r="B535" s="9">
        <f>fact_orders[[#This Row],[Original Price]]*(1-fact_orders[[#This Row],[Discount%]])</f>
        <v>1394.25</v>
      </c>
      <c r="C535">
        <f t="shared" si="17"/>
        <v>534</v>
      </c>
      <c r="D535">
        <f>D534+Table16[[#This Row],[SalesPrice]]</f>
        <v>295096.20000000013</v>
      </c>
      <c r="E535" s="4">
        <f t="shared" si="16"/>
        <v>0.15623088615437358</v>
      </c>
    </row>
    <row r="536" spans="1:5" x14ac:dyDescent="0.3">
      <c r="A536" s="5" t="s">
        <v>3294</v>
      </c>
      <c r="B536" s="8">
        <f>fact_orders[[#This Row],[Original Price]]*(1-fact_orders[[#This Row],[Discount%]])</f>
        <v>1394.25</v>
      </c>
      <c r="C536">
        <f t="shared" si="17"/>
        <v>535</v>
      </c>
      <c r="D536">
        <f>D535+Table16[[#This Row],[SalesPrice]]</f>
        <v>296490.45000000013</v>
      </c>
      <c r="E536" s="4">
        <f t="shared" si="16"/>
        <v>0.15696903497845446</v>
      </c>
    </row>
    <row r="537" spans="1:5" x14ac:dyDescent="0.3">
      <c r="A537" s="6" t="s">
        <v>3301</v>
      </c>
      <c r="B537" s="9">
        <f>fact_orders[[#This Row],[Original Price]]*(1-fact_orders[[#This Row],[Discount%]])</f>
        <v>1531.4</v>
      </c>
      <c r="C537">
        <f t="shared" si="17"/>
        <v>536</v>
      </c>
      <c r="D537">
        <f>D536+Table16[[#This Row],[SalesPrice]]</f>
        <v>298021.85000000015</v>
      </c>
      <c r="E537" s="4">
        <f t="shared" si="16"/>
        <v>0.15777979424630276</v>
      </c>
    </row>
    <row r="538" spans="1:5" x14ac:dyDescent="0.3">
      <c r="A538" s="5" t="s">
        <v>3339</v>
      </c>
      <c r="B538" s="8">
        <f>fact_orders[[#This Row],[Original Price]]*(1-fact_orders[[#This Row],[Discount%]])</f>
        <v>1459.25</v>
      </c>
      <c r="C538">
        <f t="shared" si="17"/>
        <v>537</v>
      </c>
      <c r="D538">
        <f>D537+Table16[[#This Row],[SalesPrice]]</f>
        <v>299481.10000000015</v>
      </c>
      <c r="E538" s="4">
        <f t="shared" si="16"/>
        <v>0.15855235560297481</v>
      </c>
    </row>
    <row r="539" spans="1:5" x14ac:dyDescent="0.3">
      <c r="A539" s="6" t="s">
        <v>3406</v>
      </c>
      <c r="B539" s="9">
        <f>fact_orders[[#This Row],[Original Price]]*(1-fact_orders[[#This Row],[Discount%]])</f>
        <v>1470.6</v>
      </c>
      <c r="C539">
        <f t="shared" si="17"/>
        <v>538</v>
      </c>
      <c r="D539">
        <f>D538+Table16[[#This Row],[SalesPrice]]</f>
        <v>300951.70000000013</v>
      </c>
      <c r="E539" s="4">
        <f t="shared" si="16"/>
        <v>0.15933092591726086</v>
      </c>
    </row>
    <row r="540" spans="1:5" x14ac:dyDescent="0.3">
      <c r="A540" s="5" t="s">
        <v>3376</v>
      </c>
      <c r="B540" s="8">
        <f>fact_orders[[#This Row],[Original Price]]*(1-fact_orders[[#This Row],[Discount%]])</f>
        <v>1287</v>
      </c>
      <c r="C540">
        <f t="shared" si="17"/>
        <v>539</v>
      </c>
      <c r="D540">
        <f>D539+Table16[[#This Row],[SalesPrice]]</f>
        <v>302238.70000000013</v>
      </c>
      <c r="E540" s="4">
        <f t="shared" si="16"/>
        <v>0.16001229406256628</v>
      </c>
    </row>
    <row r="541" spans="1:5" x14ac:dyDescent="0.3">
      <c r="A541" s="6" t="s">
        <v>3284</v>
      </c>
      <c r="B541" s="9">
        <f>fact_orders[[#This Row],[Original Price]]*(1-fact_orders[[#This Row],[Discount%]])</f>
        <v>1908.25</v>
      </c>
      <c r="C541">
        <f t="shared" si="17"/>
        <v>540</v>
      </c>
      <c r="D541">
        <f>D540+Table16[[#This Row],[SalesPrice]]</f>
        <v>304146.95000000013</v>
      </c>
      <c r="E541" s="4">
        <f t="shared" si="16"/>
        <v>0.16102256660590666</v>
      </c>
    </row>
    <row r="542" spans="1:5" x14ac:dyDescent="0.3">
      <c r="A542" s="5" t="s">
        <v>3288</v>
      </c>
      <c r="B542" s="8">
        <f>fact_orders[[#This Row],[Original Price]]*(1-fact_orders[[#This Row],[Discount%]])</f>
        <v>2293.2999999999997</v>
      </c>
      <c r="C542">
        <f t="shared" si="17"/>
        <v>541</v>
      </c>
      <c r="D542">
        <f>D541+Table16[[#This Row],[SalesPrice]]</f>
        <v>306440.25000000012</v>
      </c>
      <c r="E542" s="4">
        <f t="shared" si="16"/>
        <v>0.16223669369808144</v>
      </c>
    </row>
    <row r="543" spans="1:5" x14ac:dyDescent="0.3">
      <c r="A543" s="6" t="s">
        <v>3319</v>
      </c>
      <c r="B543" s="9">
        <f>fact_orders[[#This Row],[Original Price]]*(1-fact_orders[[#This Row],[Discount%]])</f>
        <v>1032.75</v>
      </c>
      <c r="C543">
        <f t="shared" si="17"/>
        <v>542</v>
      </c>
      <c r="D543">
        <f>D542+Table16[[#This Row],[SalesPrice]]</f>
        <v>307473.00000000012</v>
      </c>
      <c r="E543" s="4">
        <f t="shared" si="16"/>
        <v>0.1627834558985975</v>
      </c>
    </row>
    <row r="544" spans="1:5" x14ac:dyDescent="0.3">
      <c r="A544" s="5" t="s">
        <v>3369</v>
      </c>
      <c r="B544" s="8">
        <f>fact_orders[[#This Row],[Original Price]]*(1-fact_orders[[#This Row],[Discount%]])</f>
        <v>1459.25</v>
      </c>
      <c r="C544">
        <f t="shared" si="17"/>
        <v>543</v>
      </c>
      <c r="D544">
        <f>D543+Table16[[#This Row],[SalesPrice]]</f>
        <v>308932.25000000012</v>
      </c>
      <c r="E544" s="4">
        <f t="shared" si="16"/>
        <v>0.16355601725526955</v>
      </c>
    </row>
    <row r="545" spans="1:5" x14ac:dyDescent="0.3">
      <c r="A545" s="6" t="s">
        <v>3333</v>
      </c>
      <c r="B545" s="9">
        <f>fact_orders[[#This Row],[Original Price]]*(1-fact_orders[[#This Row],[Discount%]])</f>
        <v>809.25</v>
      </c>
      <c r="C545">
        <f t="shared" si="17"/>
        <v>544</v>
      </c>
      <c r="D545">
        <f>D544+Table16[[#This Row],[SalesPrice]]</f>
        <v>309741.50000000012</v>
      </c>
      <c r="E545" s="4">
        <f t="shared" si="16"/>
        <v>0.16398445328602979</v>
      </c>
    </row>
    <row r="546" spans="1:5" x14ac:dyDescent="0.3">
      <c r="A546" s="5" t="s">
        <v>3391</v>
      </c>
      <c r="B546" s="8">
        <f>fact_orders[[#This Row],[Original Price]]*(1-fact_orders[[#This Row],[Discount%]])</f>
        <v>2246.4</v>
      </c>
      <c r="C546">
        <f t="shared" si="17"/>
        <v>545</v>
      </c>
      <c r="D546">
        <f>D545+Table16[[#This Row],[SalesPrice]]</f>
        <v>311987.90000000014</v>
      </c>
      <c r="E546" s="4">
        <f t="shared" si="16"/>
        <v>0.16517375041238108</v>
      </c>
    </row>
    <row r="547" spans="1:5" x14ac:dyDescent="0.3">
      <c r="A547" s="6" t="s">
        <v>3317</v>
      </c>
      <c r="B547" s="9">
        <f>fact_orders[[#This Row],[Original Price]]*(1-fact_orders[[#This Row],[Discount%]])</f>
        <v>2375.1</v>
      </c>
      <c r="C547">
        <f t="shared" si="17"/>
        <v>546</v>
      </c>
      <c r="D547">
        <f>D546+Table16[[#This Row],[SalesPrice]]</f>
        <v>314363.00000000012</v>
      </c>
      <c r="E547" s="4">
        <f t="shared" si="16"/>
        <v>0.1664311843532629</v>
      </c>
    </row>
    <row r="548" spans="1:5" x14ac:dyDescent="0.3">
      <c r="A548" s="5" t="s">
        <v>3360</v>
      </c>
      <c r="B548" s="8">
        <f>fact_orders[[#This Row],[Original Price]]*(1-fact_orders[[#This Row],[Discount%]])</f>
        <v>2053.35</v>
      </c>
      <c r="C548">
        <f t="shared" si="17"/>
        <v>547</v>
      </c>
      <c r="D548">
        <f>D547+Table16[[#This Row],[SalesPrice]]</f>
        <v>316416.35000000009</v>
      </c>
      <c r="E548" s="4">
        <f t="shared" si="16"/>
        <v>0.16751827625781837</v>
      </c>
    </row>
    <row r="549" spans="1:5" x14ac:dyDescent="0.3">
      <c r="A549" s="6" t="s">
        <v>3311</v>
      </c>
      <c r="B549" s="9">
        <f>fact_orders[[#This Row],[Original Price]]*(1-fact_orders[[#This Row],[Discount%]])</f>
        <v>1446.3</v>
      </c>
      <c r="C549">
        <f t="shared" si="17"/>
        <v>548</v>
      </c>
      <c r="D549">
        <f>D548+Table16[[#This Row],[SalesPrice]]</f>
        <v>317862.65000000008</v>
      </c>
      <c r="E549" s="4">
        <f t="shared" si="16"/>
        <v>0.16828398157915112</v>
      </c>
    </row>
    <row r="550" spans="1:5" x14ac:dyDescent="0.3">
      <c r="A550" s="5" t="s">
        <v>3370</v>
      </c>
      <c r="B550" s="8">
        <f>fact_orders[[#This Row],[Original Price]]*(1-fact_orders[[#This Row],[Discount%]])</f>
        <v>1855.35</v>
      </c>
      <c r="C550">
        <f t="shared" si="17"/>
        <v>549</v>
      </c>
      <c r="D550">
        <f>D549+Table16[[#This Row],[SalesPrice]]</f>
        <v>319718.00000000006</v>
      </c>
      <c r="E550" s="4">
        <f t="shared" si="16"/>
        <v>0.16926624761519804</v>
      </c>
    </row>
    <row r="551" spans="1:5" x14ac:dyDescent="0.3">
      <c r="A551" s="6" t="s">
        <v>3300</v>
      </c>
      <c r="B551" s="9">
        <f>fact_orders[[#This Row],[Original Price]]*(1-fact_orders[[#This Row],[Discount%]])</f>
        <v>1446.3</v>
      </c>
      <c r="C551">
        <f t="shared" si="17"/>
        <v>550</v>
      </c>
      <c r="D551">
        <f>D550+Table16[[#This Row],[SalesPrice]]</f>
        <v>321164.30000000005</v>
      </c>
      <c r="E551" s="4">
        <f t="shared" si="16"/>
        <v>0.17003195293653078</v>
      </c>
    </row>
    <row r="552" spans="1:5" x14ac:dyDescent="0.3">
      <c r="A552" s="5" t="s">
        <v>3361</v>
      </c>
      <c r="B552" s="8">
        <f>fact_orders[[#This Row],[Original Price]]*(1-fact_orders[[#This Row],[Discount%]])</f>
        <v>327</v>
      </c>
      <c r="C552">
        <f t="shared" si="17"/>
        <v>551</v>
      </c>
      <c r="D552">
        <f>D551+Table16[[#This Row],[SalesPrice]]</f>
        <v>321491.30000000005</v>
      </c>
      <c r="E552" s="4">
        <f t="shared" si="16"/>
        <v>0.17020507444664335</v>
      </c>
    </row>
    <row r="553" spans="1:5" x14ac:dyDescent="0.3">
      <c r="A553" s="6" t="s">
        <v>3357</v>
      </c>
      <c r="B553" s="9">
        <f>fact_orders[[#This Row],[Original Price]]*(1-fact_orders[[#This Row],[Discount%]])</f>
        <v>327</v>
      </c>
      <c r="C553">
        <f t="shared" si="17"/>
        <v>552</v>
      </c>
      <c r="D553">
        <f>D552+Table16[[#This Row],[SalesPrice]]</f>
        <v>321818.30000000005</v>
      </c>
      <c r="E553" s="4">
        <f t="shared" si="16"/>
        <v>0.17037819595675591</v>
      </c>
    </row>
    <row r="554" spans="1:5" x14ac:dyDescent="0.3">
      <c r="A554" s="5" t="s">
        <v>3317</v>
      </c>
      <c r="B554" s="8">
        <f>fact_orders[[#This Row],[Original Price]]*(1-fact_orders[[#This Row],[Discount%]])</f>
        <v>327</v>
      </c>
      <c r="C554">
        <f t="shared" si="17"/>
        <v>553</v>
      </c>
      <c r="D554">
        <f>D553+Table16[[#This Row],[SalesPrice]]</f>
        <v>322145.30000000005</v>
      </c>
      <c r="E554" s="4">
        <f t="shared" si="16"/>
        <v>0.17055131746686847</v>
      </c>
    </row>
    <row r="555" spans="1:5" x14ac:dyDescent="0.3">
      <c r="A555" s="6" t="s">
        <v>3356</v>
      </c>
      <c r="B555" s="9">
        <f>fact_orders[[#This Row],[Original Price]]*(1-fact_orders[[#This Row],[Discount%]])</f>
        <v>178</v>
      </c>
      <c r="C555">
        <f t="shared" si="17"/>
        <v>554</v>
      </c>
      <c r="D555">
        <f>D554+Table16[[#This Row],[SalesPrice]]</f>
        <v>322323.30000000005</v>
      </c>
      <c r="E555" s="4">
        <f t="shared" si="16"/>
        <v>0.17064555486381047</v>
      </c>
    </row>
    <row r="556" spans="1:5" x14ac:dyDescent="0.3">
      <c r="A556" s="5" t="s">
        <v>3334</v>
      </c>
      <c r="B556" s="8">
        <f>fact_orders[[#This Row],[Original Price]]*(1-fact_orders[[#This Row],[Discount%]])</f>
        <v>343</v>
      </c>
      <c r="C556">
        <f t="shared" si="17"/>
        <v>555</v>
      </c>
      <c r="D556">
        <f>D555+Table16[[#This Row],[SalesPrice]]</f>
        <v>322666.30000000005</v>
      </c>
      <c r="E556" s="4">
        <f t="shared" si="16"/>
        <v>0.17082714715117625</v>
      </c>
    </row>
    <row r="557" spans="1:5" x14ac:dyDescent="0.3">
      <c r="A557" s="6" t="s">
        <v>3329</v>
      </c>
      <c r="B557" s="9">
        <f>fact_orders[[#This Row],[Original Price]]*(1-fact_orders[[#This Row],[Discount%]])</f>
        <v>319.2</v>
      </c>
      <c r="C557">
        <f t="shared" si="17"/>
        <v>556</v>
      </c>
      <c r="D557">
        <f>D556+Table16[[#This Row],[SalesPrice]]</f>
        <v>322985.50000000006</v>
      </c>
      <c r="E557" s="4">
        <f t="shared" si="16"/>
        <v>0.17099613915737791</v>
      </c>
    </row>
    <row r="558" spans="1:5" x14ac:dyDescent="0.3">
      <c r="A558" s="5" t="s">
        <v>3367</v>
      </c>
      <c r="B558" s="8">
        <f>fact_orders[[#This Row],[Original Price]]*(1-fact_orders[[#This Row],[Discount%]])</f>
        <v>350.88</v>
      </c>
      <c r="C558">
        <f t="shared" si="17"/>
        <v>557</v>
      </c>
      <c r="D558">
        <f>D557+Table16[[#This Row],[SalesPrice]]</f>
        <v>323336.38000000006</v>
      </c>
      <c r="E558" s="4">
        <f t="shared" si="16"/>
        <v>0.17118190330254088</v>
      </c>
    </row>
    <row r="559" spans="1:5" x14ac:dyDescent="0.3">
      <c r="A559" s="6" t="s">
        <v>3323</v>
      </c>
      <c r="B559" s="9">
        <f>fact_orders[[#This Row],[Original Price]]*(1-fact_orders[[#This Row],[Discount%]])</f>
        <v>266.25</v>
      </c>
      <c r="C559">
        <f t="shared" si="17"/>
        <v>558</v>
      </c>
      <c r="D559">
        <f>D558+Table16[[#This Row],[SalesPrice]]</f>
        <v>323602.63000000006</v>
      </c>
      <c r="E559" s="4">
        <f t="shared" si="16"/>
        <v>0.17132286233027016</v>
      </c>
    </row>
    <row r="560" spans="1:5" x14ac:dyDescent="0.3">
      <c r="A560" s="5" t="s">
        <v>3324</v>
      </c>
      <c r="B560" s="8">
        <f>fact_orders[[#This Row],[Original Price]]*(1-fact_orders[[#This Row],[Discount%]])</f>
        <v>255.75000000000003</v>
      </c>
      <c r="C560">
        <f t="shared" si="17"/>
        <v>559</v>
      </c>
      <c r="D560">
        <f>D559+Table16[[#This Row],[SalesPrice]]</f>
        <v>323858.38000000006</v>
      </c>
      <c r="E560" s="4">
        <f t="shared" si="16"/>
        <v>0.171458262410427</v>
      </c>
    </row>
    <row r="561" spans="1:5" x14ac:dyDescent="0.3">
      <c r="A561" s="6" t="s">
        <v>3325</v>
      </c>
      <c r="B561" s="9">
        <f>fact_orders[[#This Row],[Original Price]]*(1-fact_orders[[#This Row],[Discount%]])</f>
        <v>820.25</v>
      </c>
      <c r="C561">
        <f t="shared" si="17"/>
        <v>560</v>
      </c>
      <c r="D561">
        <f>D560+Table16[[#This Row],[SalesPrice]]</f>
        <v>324678.63000000006</v>
      </c>
      <c r="E561" s="4">
        <f t="shared" si="16"/>
        <v>0.17189252210054881</v>
      </c>
    </row>
    <row r="562" spans="1:5" x14ac:dyDescent="0.3">
      <c r="A562" s="5" t="s">
        <v>3326</v>
      </c>
      <c r="B562" s="8">
        <f>fact_orders[[#This Row],[Original Price]]*(1-fact_orders[[#This Row],[Discount%]])</f>
        <v>775.8599999999999</v>
      </c>
      <c r="C562">
        <f t="shared" si="17"/>
        <v>561</v>
      </c>
      <c r="D562">
        <f>D561+Table16[[#This Row],[SalesPrice]]</f>
        <v>325454.49000000005</v>
      </c>
      <c r="E562" s="4">
        <f t="shared" si="16"/>
        <v>0.17230328067802875</v>
      </c>
    </row>
    <row r="563" spans="1:5" x14ac:dyDescent="0.3">
      <c r="A563" s="6" t="s">
        <v>3327</v>
      </c>
      <c r="B563" s="9">
        <f>fact_orders[[#This Row],[Original Price]]*(1-fact_orders[[#This Row],[Discount%]])</f>
        <v>153.12</v>
      </c>
      <c r="C563">
        <f t="shared" si="17"/>
        <v>562</v>
      </c>
      <c r="D563">
        <f>D562+Table16[[#This Row],[SalesPrice]]</f>
        <v>325607.61000000004</v>
      </c>
      <c r="E563" s="4">
        <f t="shared" si="16"/>
        <v>0.172384346016342</v>
      </c>
    </row>
    <row r="564" spans="1:5" x14ac:dyDescent="0.3">
      <c r="A564" s="5" t="s">
        <v>3328</v>
      </c>
      <c r="B564" s="8">
        <f>fact_orders[[#This Row],[Original Price]]*(1-fact_orders[[#This Row],[Discount%]])</f>
        <v>251.14000000000004</v>
      </c>
      <c r="C564">
        <f t="shared" si="17"/>
        <v>563</v>
      </c>
      <c r="D564">
        <f>D563+Table16[[#This Row],[SalesPrice]]</f>
        <v>325858.75000000006</v>
      </c>
      <c r="E564" s="4">
        <f t="shared" si="16"/>
        <v>0.17251730545380276</v>
      </c>
    </row>
    <row r="565" spans="1:5" x14ac:dyDescent="0.3">
      <c r="A565" s="6" t="s">
        <v>3280</v>
      </c>
      <c r="B565" s="9">
        <f>fact_orders[[#This Row],[Original Price]]*(1-fact_orders[[#This Row],[Discount%]])</f>
        <v>342.82</v>
      </c>
      <c r="C565">
        <f t="shared" si="17"/>
        <v>564</v>
      </c>
      <c r="D565">
        <f>D564+Table16[[#This Row],[SalesPrice]]</f>
        <v>326201.57000000007</v>
      </c>
      <c r="E565" s="4">
        <f t="shared" si="16"/>
        <v>0.17269880244492444</v>
      </c>
    </row>
    <row r="566" spans="1:5" x14ac:dyDescent="0.3">
      <c r="A566" s="5" t="s">
        <v>3394</v>
      </c>
      <c r="B566" s="8">
        <f>fact_orders[[#This Row],[Original Price]]*(1-fact_orders[[#This Row],[Discount%]])</f>
        <v>258.02999999999997</v>
      </c>
      <c r="C566">
        <f t="shared" si="17"/>
        <v>565</v>
      </c>
      <c r="D566">
        <f>D565+Table16[[#This Row],[SalesPrice]]</f>
        <v>326459.60000000009</v>
      </c>
      <c r="E566" s="4">
        <f t="shared" si="16"/>
        <v>0.1728354096108399</v>
      </c>
    </row>
    <row r="567" spans="1:5" x14ac:dyDescent="0.3">
      <c r="A567" s="6" t="s">
        <v>3326</v>
      </c>
      <c r="B567" s="9">
        <f>fact_orders[[#This Row],[Original Price]]*(1-fact_orders[[#This Row],[Discount%]])</f>
        <v>378.81</v>
      </c>
      <c r="C567">
        <f t="shared" si="17"/>
        <v>566</v>
      </c>
      <c r="D567">
        <f>D566+Table16[[#This Row],[SalesPrice]]</f>
        <v>326838.41000000009</v>
      </c>
      <c r="E567" s="4">
        <f t="shared" si="16"/>
        <v>0.17303596055654552</v>
      </c>
    </row>
    <row r="568" spans="1:5" x14ac:dyDescent="0.3">
      <c r="A568" s="5" t="s">
        <v>3325</v>
      </c>
      <c r="B568" s="8">
        <f>fact_orders[[#This Row],[Original Price]]*(1-fact_orders[[#This Row],[Discount%]])</f>
        <v>203.13</v>
      </c>
      <c r="C568">
        <f t="shared" si="17"/>
        <v>567</v>
      </c>
      <c r="D568">
        <f>D567+Table16[[#This Row],[SalesPrice]]</f>
        <v>327041.5400000001</v>
      </c>
      <c r="E568" s="4">
        <f t="shared" si="16"/>
        <v>0.17314350236801088</v>
      </c>
    </row>
    <row r="569" spans="1:5" x14ac:dyDescent="0.3">
      <c r="A569" s="6" t="s">
        <v>3285</v>
      </c>
      <c r="B569" s="9">
        <f>fact_orders[[#This Row],[Original Price]]*(1-fact_orders[[#This Row],[Discount%]])</f>
        <v>165.2</v>
      </c>
      <c r="C569">
        <f t="shared" si="17"/>
        <v>568</v>
      </c>
      <c r="D569">
        <f>D568+Table16[[#This Row],[SalesPrice]]</f>
        <v>327206.74000000011</v>
      </c>
      <c r="E569" s="4">
        <f t="shared" si="16"/>
        <v>0.17323096314315031</v>
      </c>
    </row>
    <row r="570" spans="1:5" x14ac:dyDescent="0.3">
      <c r="A570" s="5" t="s">
        <v>3334</v>
      </c>
      <c r="B570" s="8">
        <f>fact_orders[[#This Row],[Original Price]]*(1-fact_orders[[#This Row],[Discount%]])</f>
        <v>319.2</v>
      </c>
      <c r="C570">
        <f t="shared" si="17"/>
        <v>569</v>
      </c>
      <c r="D570">
        <f>D569+Table16[[#This Row],[SalesPrice]]</f>
        <v>327525.94000000012</v>
      </c>
      <c r="E570" s="4">
        <f t="shared" si="16"/>
        <v>0.17339995514935194</v>
      </c>
    </row>
    <row r="571" spans="1:5" x14ac:dyDescent="0.3">
      <c r="A571" s="6" t="s">
        <v>3326</v>
      </c>
      <c r="B571" s="9">
        <f>fact_orders[[#This Row],[Original Price]]*(1-fact_orders[[#This Row],[Discount%]])</f>
        <v>674.09999999999991</v>
      </c>
      <c r="C571">
        <f t="shared" si="17"/>
        <v>570</v>
      </c>
      <c r="D571">
        <f>D570+Table16[[#This Row],[SalesPrice]]</f>
        <v>328200.0400000001</v>
      </c>
      <c r="E571" s="4">
        <f t="shared" si="16"/>
        <v>0.17375683958350141</v>
      </c>
    </row>
    <row r="572" spans="1:5" x14ac:dyDescent="0.3">
      <c r="A572" s="5" t="s">
        <v>3334</v>
      </c>
      <c r="B572" s="8">
        <f>fact_orders[[#This Row],[Original Price]]*(1-fact_orders[[#This Row],[Discount%]])</f>
        <v>175.5</v>
      </c>
      <c r="C572">
        <f t="shared" si="17"/>
        <v>571</v>
      </c>
      <c r="D572">
        <f>D571+Table16[[#This Row],[SalesPrice]]</f>
        <v>328375.5400000001</v>
      </c>
      <c r="E572" s="4">
        <f t="shared" si="16"/>
        <v>0.17384975342149761</v>
      </c>
    </row>
    <row r="573" spans="1:5" x14ac:dyDescent="0.3">
      <c r="A573" s="6" t="s">
        <v>3335</v>
      </c>
      <c r="B573" s="9">
        <f>fact_orders[[#This Row],[Original Price]]*(1-fact_orders[[#This Row],[Discount%]])</f>
        <v>342</v>
      </c>
      <c r="C573">
        <f t="shared" si="17"/>
        <v>572</v>
      </c>
      <c r="D573">
        <f>D572+Table16[[#This Row],[SalesPrice]]</f>
        <v>328717.5400000001</v>
      </c>
      <c r="E573" s="4">
        <f t="shared" si="16"/>
        <v>0.17403081628528508</v>
      </c>
    </row>
    <row r="574" spans="1:5" x14ac:dyDescent="0.3">
      <c r="A574" s="5" t="s">
        <v>3370</v>
      </c>
      <c r="B574" s="8">
        <f>fact_orders[[#This Row],[Original Price]]*(1-fact_orders[[#This Row],[Discount%]])</f>
        <v>394.79999999999995</v>
      </c>
      <c r="C574">
        <f t="shared" si="17"/>
        <v>573</v>
      </c>
      <c r="D574">
        <f>D573+Table16[[#This Row],[SalesPrice]]</f>
        <v>329112.34000000008</v>
      </c>
      <c r="E574" s="4">
        <f t="shared" si="16"/>
        <v>0.17423983271400811</v>
      </c>
    </row>
    <row r="575" spans="1:5" x14ac:dyDescent="0.3">
      <c r="A575" s="6" t="s">
        <v>3350</v>
      </c>
      <c r="B575" s="9">
        <f>fact_orders[[#This Row],[Original Price]]*(1-fact_orders[[#This Row],[Discount%]])</f>
        <v>443.79999999999995</v>
      </c>
      <c r="C575">
        <f t="shared" si="17"/>
        <v>574</v>
      </c>
      <c r="D575">
        <f>D574+Table16[[#This Row],[SalesPrice]]</f>
        <v>329556.14000000007</v>
      </c>
      <c r="E575" s="4">
        <f t="shared" si="16"/>
        <v>0.17447479089806914</v>
      </c>
    </row>
    <row r="576" spans="1:5" x14ac:dyDescent="0.3">
      <c r="A576" s="5" t="s">
        <v>3371</v>
      </c>
      <c r="B576" s="8">
        <f>fact_orders[[#This Row],[Original Price]]*(1-fact_orders[[#This Row],[Discount%]])</f>
        <v>165.2</v>
      </c>
      <c r="C576">
        <f t="shared" si="17"/>
        <v>575</v>
      </c>
      <c r="D576">
        <f>D575+Table16[[#This Row],[SalesPrice]]</f>
        <v>329721.34000000008</v>
      </c>
      <c r="E576" s="4">
        <f t="shared" si="16"/>
        <v>0.1745622516732086</v>
      </c>
    </row>
    <row r="577" spans="1:5" x14ac:dyDescent="0.3">
      <c r="A577" s="6" t="s">
        <v>3374</v>
      </c>
      <c r="B577" s="9">
        <f>fact_orders[[#This Row],[Original Price]]*(1-fact_orders[[#This Row],[Discount%]])</f>
        <v>266.39999999999998</v>
      </c>
      <c r="C577">
        <f t="shared" si="17"/>
        <v>576</v>
      </c>
      <c r="D577">
        <f>D576+Table16[[#This Row],[SalesPrice]]</f>
        <v>329987.74000000011</v>
      </c>
      <c r="E577" s="4">
        <f t="shared" si="16"/>
        <v>0.17470329011447464</v>
      </c>
    </row>
    <row r="578" spans="1:5" x14ac:dyDescent="0.3">
      <c r="A578" s="5" t="s">
        <v>3313</v>
      </c>
      <c r="B578" s="8">
        <f>fact_orders[[#This Row],[Original Price]]*(1-fact_orders[[#This Row],[Discount%]])</f>
        <v>273.59999999999997</v>
      </c>
      <c r="C578">
        <f t="shared" si="17"/>
        <v>577</v>
      </c>
      <c r="D578">
        <f>D577+Table16[[#This Row],[SalesPrice]]</f>
        <v>330261.34000000008</v>
      </c>
      <c r="E578" s="4">
        <f t="shared" ref="E578:E641" si="18">D578 / SUM($B$2:$B$3501)</f>
        <v>0.17484814040550459</v>
      </c>
    </row>
    <row r="579" spans="1:5" x14ac:dyDescent="0.3">
      <c r="A579" s="6" t="s">
        <v>3402</v>
      </c>
      <c r="B579" s="9">
        <f>fact_orders[[#This Row],[Original Price]]*(1-fact_orders[[#This Row],[Discount%]])</f>
        <v>577.79999999999995</v>
      </c>
      <c r="C579">
        <f t="shared" si="17"/>
        <v>578</v>
      </c>
      <c r="D579">
        <f>D578+Table16[[#This Row],[SalesPrice]]</f>
        <v>330839.14000000007</v>
      </c>
      <c r="E579" s="4">
        <f t="shared" si="18"/>
        <v>0.17515404134906126</v>
      </c>
    </row>
    <row r="580" spans="1:5" x14ac:dyDescent="0.3">
      <c r="A580" s="5" t="s">
        <v>3344</v>
      </c>
      <c r="B580" s="8">
        <f>fact_orders[[#This Row],[Original Price]]*(1-fact_orders[[#This Row],[Discount%]])</f>
        <v>273.59999999999997</v>
      </c>
      <c r="C580">
        <f t="shared" ref="C580:C643" si="19">C579+1</f>
        <v>579</v>
      </c>
      <c r="D580">
        <f>D579+Table16[[#This Row],[SalesPrice]]</f>
        <v>331112.74000000005</v>
      </c>
      <c r="E580" s="4">
        <f t="shared" si="18"/>
        <v>0.17529889164009121</v>
      </c>
    </row>
    <row r="581" spans="1:5" x14ac:dyDescent="0.3">
      <c r="A581" s="6" t="s">
        <v>3346</v>
      </c>
      <c r="B581" s="9">
        <f>fact_orders[[#This Row],[Original Price]]*(1-fact_orders[[#This Row],[Discount%]])</f>
        <v>713.4</v>
      </c>
      <c r="C581">
        <f t="shared" si="19"/>
        <v>580</v>
      </c>
      <c r="D581">
        <f>D580+Table16[[#This Row],[SalesPrice]]</f>
        <v>331826.14000000007</v>
      </c>
      <c r="E581" s="4">
        <f t="shared" si="18"/>
        <v>0.17567658242086892</v>
      </c>
    </row>
    <row r="582" spans="1:5" x14ac:dyDescent="0.3">
      <c r="A582" s="5" t="s">
        <v>3289</v>
      </c>
      <c r="B582" s="8">
        <f>fact_orders[[#This Row],[Original Price]]*(1-fact_orders[[#This Row],[Discount%]])</f>
        <v>778.8</v>
      </c>
      <c r="C582">
        <f t="shared" si="19"/>
        <v>581</v>
      </c>
      <c r="D582">
        <f>D581+Table16[[#This Row],[SalesPrice]]</f>
        <v>332604.94000000006</v>
      </c>
      <c r="E582" s="4">
        <f t="shared" si="18"/>
        <v>0.17608889750366913</v>
      </c>
    </row>
    <row r="583" spans="1:5" x14ac:dyDescent="0.3">
      <c r="A583" s="6" t="s">
        <v>3377</v>
      </c>
      <c r="B583" s="9">
        <f>fact_orders[[#This Row],[Original Price]]*(1-fact_orders[[#This Row],[Discount%]])</f>
        <v>800.80000000000007</v>
      </c>
      <c r="C583">
        <f t="shared" si="19"/>
        <v>582</v>
      </c>
      <c r="D583">
        <f>D582+Table16[[#This Row],[SalesPrice]]</f>
        <v>333405.74000000005</v>
      </c>
      <c r="E583" s="4">
        <f t="shared" si="18"/>
        <v>0.1765128599051925</v>
      </c>
    </row>
    <row r="584" spans="1:5" x14ac:dyDescent="0.3">
      <c r="A584" s="5" t="s">
        <v>3358</v>
      </c>
      <c r="B584" s="8">
        <f>fact_orders[[#This Row],[Original Price]]*(1-fact_orders[[#This Row],[Discount%]])</f>
        <v>812.90000000000009</v>
      </c>
      <c r="C584">
        <f t="shared" si="19"/>
        <v>583</v>
      </c>
      <c r="D584">
        <f>D583+Table16[[#This Row],[SalesPrice]]</f>
        <v>334218.64000000007</v>
      </c>
      <c r="E584" s="4">
        <f t="shared" si="18"/>
        <v>0.17694322833201362</v>
      </c>
    </row>
    <row r="585" spans="1:5" x14ac:dyDescent="0.3">
      <c r="A585" s="6" t="s">
        <v>3353</v>
      </c>
      <c r="B585" s="9">
        <f>fact_orders[[#This Row],[Original Price]]*(1-fact_orders[[#This Row],[Discount%]])</f>
        <v>140.80000000000001</v>
      </c>
      <c r="C585">
        <f t="shared" si="19"/>
        <v>584</v>
      </c>
      <c r="D585">
        <f>D584+Table16[[#This Row],[SalesPrice]]</f>
        <v>334359.44000000006</v>
      </c>
      <c r="E585" s="4">
        <f t="shared" si="18"/>
        <v>0.17701777117184192</v>
      </c>
    </row>
    <row r="586" spans="1:5" x14ac:dyDescent="0.3">
      <c r="A586" s="5" t="s">
        <v>3371</v>
      </c>
      <c r="B586" s="8">
        <f>fact_orders[[#This Row],[Original Price]]*(1-fact_orders[[#This Row],[Discount%]])</f>
        <v>1429.94</v>
      </c>
      <c r="C586">
        <f t="shared" si="19"/>
        <v>585</v>
      </c>
      <c r="D586">
        <f>D585+Table16[[#This Row],[SalesPrice]]</f>
        <v>335789.38000000006</v>
      </c>
      <c r="E586" s="4">
        <f t="shared" si="18"/>
        <v>0.17777481512343324</v>
      </c>
    </row>
    <row r="587" spans="1:5" x14ac:dyDescent="0.3">
      <c r="A587" s="6" t="s">
        <v>3393</v>
      </c>
      <c r="B587" s="9">
        <f>fact_orders[[#This Row],[Original Price]]*(1-fact_orders[[#This Row],[Discount%]])</f>
        <v>1252.92</v>
      </c>
      <c r="C587">
        <f t="shared" si="19"/>
        <v>586</v>
      </c>
      <c r="D587">
        <f>D586+Table16[[#This Row],[SalesPrice]]</f>
        <v>337042.30000000005</v>
      </c>
      <c r="E587" s="4">
        <f t="shared" si="18"/>
        <v>0.17843814051318932</v>
      </c>
    </row>
    <row r="588" spans="1:5" x14ac:dyDescent="0.3">
      <c r="A588" s="5" t="s">
        <v>3343</v>
      </c>
      <c r="B588" s="8">
        <f>fact_orders[[#This Row],[Original Price]]*(1-fact_orders[[#This Row],[Discount%]])</f>
        <v>667.44</v>
      </c>
      <c r="C588">
        <f t="shared" si="19"/>
        <v>587</v>
      </c>
      <c r="D588">
        <f>D587+Table16[[#This Row],[SalesPrice]]</f>
        <v>337709.74000000005</v>
      </c>
      <c r="E588" s="4">
        <f t="shared" si="18"/>
        <v>0.17879149898630714</v>
      </c>
    </row>
    <row r="589" spans="1:5" x14ac:dyDescent="0.3">
      <c r="A589" s="6" t="s">
        <v>3283</v>
      </c>
      <c r="B589" s="9">
        <f>fact_orders[[#This Row],[Original Price]]*(1-fact_orders[[#This Row],[Discount%]])</f>
        <v>408.24</v>
      </c>
      <c r="C589">
        <f t="shared" si="19"/>
        <v>588</v>
      </c>
      <c r="D589">
        <f>D588+Table16[[#This Row],[SalesPrice]]</f>
        <v>338117.98000000004</v>
      </c>
      <c r="E589" s="4">
        <f t="shared" si="18"/>
        <v>0.1790076308679229</v>
      </c>
    </row>
    <row r="590" spans="1:5" x14ac:dyDescent="0.3">
      <c r="A590" s="5" t="s">
        <v>3291</v>
      </c>
      <c r="B590" s="8">
        <f>fact_orders[[#This Row],[Original Price]]*(1-fact_orders[[#This Row],[Discount%]])</f>
        <v>176.04000000000002</v>
      </c>
      <c r="C590">
        <f t="shared" si="19"/>
        <v>589</v>
      </c>
      <c r="D590">
        <f>D589+Table16[[#This Row],[SalesPrice]]</f>
        <v>338294.02</v>
      </c>
      <c r="E590" s="4">
        <f t="shared" si="18"/>
        <v>0.17910083059465137</v>
      </c>
    </row>
    <row r="591" spans="1:5" x14ac:dyDescent="0.3">
      <c r="A591" s="6" t="s">
        <v>3301</v>
      </c>
      <c r="B591" s="9">
        <f>fact_orders[[#This Row],[Original Price]]*(1-fact_orders[[#This Row],[Discount%]])</f>
        <v>317.09999999999997</v>
      </c>
      <c r="C591">
        <f t="shared" si="19"/>
        <v>590</v>
      </c>
      <c r="D591">
        <f>D590+Table16[[#This Row],[SalesPrice]]</f>
        <v>338611.12</v>
      </c>
      <c r="E591" s="4">
        <f t="shared" si="18"/>
        <v>0.17926871081133852</v>
      </c>
    </row>
    <row r="592" spans="1:5" x14ac:dyDescent="0.3">
      <c r="A592" s="5" t="s">
        <v>3320</v>
      </c>
      <c r="B592" s="8">
        <f>fact_orders[[#This Row],[Original Price]]*(1-fact_orders[[#This Row],[Discount%]])</f>
        <v>228.2</v>
      </c>
      <c r="C592">
        <f t="shared" si="19"/>
        <v>591</v>
      </c>
      <c r="D592">
        <f>D591+Table16[[#This Row],[SalesPrice]]</f>
        <v>338839.32</v>
      </c>
      <c r="E592" s="4">
        <f t="shared" si="18"/>
        <v>0.17938952527191249</v>
      </c>
    </row>
    <row r="593" spans="1:5" x14ac:dyDescent="0.3">
      <c r="A593" s="6" t="s">
        <v>3402</v>
      </c>
      <c r="B593" s="9">
        <f>fact_orders[[#This Row],[Original Price]]*(1-fact_orders[[#This Row],[Discount%]])</f>
        <v>319.2</v>
      </c>
      <c r="C593">
        <f t="shared" si="19"/>
        <v>592</v>
      </c>
      <c r="D593">
        <f>D592+Table16[[#This Row],[SalesPrice]]</f>
        <v>339158.52</v>
      </c>
      <c r="E593" s="4">
        <f t="shared" si="18"/>
        <v>0.17955851727811412</v>
      </c>
    </row>
    <row r="594" spans="1:5" x14ac:dyDescent="0.3">
      <c r="A594" s="5" t="s">
        <v>3351</v>
      </c>
      <c r="B594" s="8">
        <f>fact_orders[[#This Row],[Original Price]]*(1-fact_orders[[#This Row],[Discount%]])</f>
        <v>319.2</v>
      </c>
      <c r="C594">
        <f t="shared" si="19"/>
        <v>593</v>
      </c>
      <c r="D594">
        <f>D593+Table16[[#This Row],[SalesPrice]]</f>
        <v>339477.72000000003</v>
      </c>
      <c r="E594" s="4">
        <f t="shared" si="18"/>
        <v>0.17972750928431575</v>
      </c>
    </row>
    <row r="595" spans="1:5" x14ac:dyDescent="0.3">
      <c r="A595" s="6" t="s">
        <v>3371</v>
      </c>
      <c r="B595" s="9">
        <f>fact_orders[[#This Row],[Original Price]]*(1-fact_orders[[#This Row],[Discount%]])</f>
        <v>319.2</v>
      </c>
      <c r="C595">
        <f t="shared" si="19"/>
        <v>594</v>
      </c>
      <c r="D595">
        <f>D594+Table16[[#This Row],[SalesPrice]]</f>
        <v>339796.92000000004</v>
      </c>
      <c r="E595" s="4">
        <f t="shared" si="18"/>
        <v>0.17989650129051737</v>
      </c>
    </row>
    <row r="596" spans="1:5" x14ac:dyDescent="0.3">
      <c r="A596" s="5" t="s">
        <v>3372</v>
      </c>
      <c r="B596" s="8">
        <f>fact_orders[[#This Row],[Original Price]]*(1-fact_orders[[#This Row],[Discount%]])</f>
        <v>296.40000000000003</v>
      </c>
      <c r="C596">
        <f t="shared" si="19"/>
        <v>595</v>
      </c>
      <c r="D596">
        <f>D595+Table16[[#This Row],[SalesPrice]]</f>
        <v>340093.32000000007</v>
      </c>
      <c r="E596" s="4">
        <f t="shared" si="18"/>
        <v>0.18005342243913319</v>
      </c>
    </row>
    <row r="597" spans="1:5" x14ac:dyDescent="0.3">
      <c r="A597" s="6" t="s">
        <v>3283</v>
      </c>
      <c r="B597" s="9">
        <f>fact_orders[[#This Row],[Original Price]]*(1-fact_orders[[#This Row],[Discount%]])</f>
        <v>153.4</v>
      </c>
      <c r="C597">
        <f t="shared" si="19"/>
        <v>596</v>
      </c>
      <c r="D597">
        <f>D596+Table16[[#This Row],[SalesPrice]]</f>
        <v>340246.72000000009</v>
      </c>
      <c r="E597" s="4">
        <f t="shared" si="18"/>
        <v>0.1801346360160484</v>
      </c>
    </row>
    <row r="598" spans="1:5" x14ac:dyDescent="0.3">
      <c r="A598" s="5" t="s">
        <v>3374</v>
      </c>
      <c r="B598" s="8">
        <f>fact_orders[[#This Row],[Original Price]]*(1-fact_orders[[#This Row],[Discount%]])</f>
        <v>647.4</v>
      </c>
      <c r="C598">
        <f t="shared" si="19"/>
        <v>597</v>
      </c>
      <c r="D598">
        <f>D597+Table16[[#This Row],[SalesPrice]]</f>
        <v>340894.12000000011</v>
      </c>
      <c r="E598" s="4">
        <f t="shared" si="18"/>
        <v>0.18047738484065659</v>
      </c>
    </row>
    <row r="599" spans="1:5" x14ac:dyDescent="0.3">
      <c r="A599" s="6" t="s">
        <v>3353</v>
      </c>
      <c r="B599" s="9">
        <f>fact_orders[[#This Row],[Original Price]]*(1-fact_orders[[#This Row],[Discount%]])</f>
        <v>425.1</v>
      </c>
      <c r="C599">
        <f t="shared" si="19"/>
        <v>598</v>
      </c>
      <c r="D599">
        <f>D598+Table16[[#This Row],[SalesPrice]]</f>
        <v>341319.22000000009</v>
      </c>
      <c r="E599" s="4">
        <f t="shared" si="18"/>
        <v>0.1807024428038029</v>
      </c>
    </row>
    <row r="600" spans="1:5" x14ac:dyDescent="0.3">
      <c r="A600" s="5" t="s">
        <v>3365</v>
      </c>
      <c r="B600" s="8">
        <f>fact_orders[[#This Row],[Original Price]]*(1-fact_orders[[#This Row],[Discount%]])</f>
        <v>296.40000000000003</v>
      </c>
      <c r="C600">
        <f t="shared" si="19"/>
        <v>599</v>
      </c>
      <c r="D600">
        <f>D599+Table16[[#This Row],[SalesPrice]]</f>
        <v>341615.62000000011</v>
      </c>
      <c r="E600" s="4">
        <f t="shared" si="18"/>
        <v>0.18085936395241872</v>
      </c>
    </row>
    <row r="601" spans="1:5" x14ac:dyDescent="0.3">
      <c r="A601" s="6" t="s">
        <v>3301</v>
      </c>
      <c r="B601" s="9">
        <f>fact_orders[[#This Row],[Original Price]]*(1-fact_orders[[#This Row],[Discount%]])</f>
        <v>510.25</v>
      </c>
      <c r="C601">
        <f t="shared" si="19"/>
        <v>600</v>
      </c>
      <c r="D601">
        <f>D600+Table16[[#This Row],[SalesPrice]]</f>
        <v>342125.87000000011</v>
      </c>
      <c r="E601" s="4">
        <f t="shared" si="18"/>
        <v>0.1811295023332595</v>
      </c>
    </row>
    <row r="602" spans="1:5" x14ac:dyDescent="0.3">
      <c r="A602" s="5" t="s">
        <v>3391</v>
      </c>
      <c r="B602" s="8">
        <f>fact_orders[[#This Row],[Original Price]]*(1-fact_orders[[#This Row],[Discount%]])</f>
        <v>219</v>
      </c>
      <c r="C602">
        <f t="shared" si="19"/>
        <v>601</v>
      </c>
      <c r="D602">
        <f>D601+Table16[[#This Row],[SalesPrice]]</f>
        <v>342344.87000000011</v>
      </c>
      <c r="E602" s="4">
        <f t="shared" si="18"/>
        <v>0.18124544609691287</v>
      </c>
    </row>
    <row r="603" spans="1:5" x14ac:dyDescent="0.3">
      <c r="A603" s="6" t="s">
        <v>3347</v>
      </c>
      <c r="B603" s="9">
        <f>fact_orders[[#This Row],[Original Price]]*(1-fact_orders[[#This Row],[Discount%]])</f>
        <v>579</v>
      </c>
      <c r="C603">
        <f t="shared" si="19"/>
        <v>602</v>
      </c>
      <c r="D603">
        <f>D602+Table16[[#This Row],[SalesPrice]]</f>
        <v>342923.87000000011</v>
      </c>
      <c r="E603" s="4">
        <f t="shared" si="18"/>
        <v>0.18155198234876357</v>
      </c>
    </row>
    <row r="604" spans="1:5" x14ac:dyDescent="0.3">
      <c r="A604" s="5" t="s">
        <v>3324</v>
      </c>
      <c r="B604" s="8">
        <f>fact_orders[[#This Row],[Original Price]]*(1-fact_orders[[#This Row],[Discount%]])</f>
        <v>377.4</v>
      </c>
      <c r="C604">
        <f t="shared" si="19"/>
        <v>603</v>
      </c>
      <c r="D604">
        <f>D603+Table16[[#This Row],[SalesPrice]]</f>
        <v>343301.27000000014</v>
      </c>
      <c r="E604" s="4">
        <f t="shared" si="18"/>
        <v>0.18175178680722376</v>
      </c>
    </row>
    <row r="605" spans="1:5" x14ac:dyDescent="0.3">
      <c r="A605" s="6" t="s">
        <v>3383</v>
      </c>
      <c r="B605" s="9">
        <f>fact_orders[[#This Row],[Original Price]]*(1-fact_orders[[#This Row],[Discount%]])</f>
        <v>483.65</v>
      </c>
      <c r="C605">
        <f t="shared" si="19"/>
        <v>604</v>
      </c>
      <c r="D605">
        <f>D604+Table16[[#This Row],[SalesPrice]]</f>
        <v>343784.92000000016</v>
      </c>
      <c r="E605" s="4">
        <f t="shared" si="18"/>
        <v>0.18200784252088109</v>
      </c>
    </row>
    <row r="606" spans="1:5" x14ac:dyDescent="0.3">
      <c r="A606" s="5" t="s">
        <v>3308</v>
      </c>
      <c r="B606" s="8">
        <f>fact_orders[[#This Row],[Original Price]]*(1-fact_orders[[#This Row],[Discount%]])</f>
        <v>403.75</v>
      </c>
      <c r="C606">
        <f t="shared" si="19"/>
        <v>605</v>
      </c>
      <c r="D606">
        <f>D605+Table16[[#This Row],[SalesPrice]]</f>
        <v>344188.67000000016</v>
      </c>
      <c r="E606" s="4">
        <f t="shared" si="18"/>
        <v>0.18222159729063017</v>
      </c>
    </row>
    <row r="607" spans="1:5" x14ac:dyDescent="0.3">
      <c r="A607" s="6" t="s">
        <v>3361</v>
      </c>
      <c r="B607" s="9">
        <f>fact_orders[[#This Row],[Original Price]]*(1-fact_orders[[#This Row],[Discount%]])</f>
        <v>388.7</v>
      </c>
      <c r="C607">
        <f t="shared" si="19"/>
        <v>606</v>
      </c>
      <c r="D607">
        <f>D606+Table16[[#This Row],[SalesPrice]]</f>
        <v>344577.37000000017</v>
      </c>
      <c r="E607" s="4">
        <f t="shared" si="18"/>
        <v>0.18242738423552546</v>
      </c>
    </row>
    <row r="608" spans="1:5" x14ac:dyDescent="0.3">
      <c r="A608" s="5" t="s">
        <v>3326</v>
      </c>
      <c r="B608" s="8">
        <f>fact_orders[[#This Row],[Original Price]]*(1-fact_orders[[#This Row],[Discount%]])</f>
        <v>348.40000000000003</v>
      </c>
      <c r="C608">
        <f t="shared" si="19"/>
        <v>607</v>
      </c>
      <c r="D608">
        <f>D607+Table16[[#This Row],[SalesPrice]]</f>
        <v>344925.77000000019</v>
      </c>
      <c r="E608" s="4">
        <f t="shared" si="18"/>
        <v>0.18261183541021422</v>
      </c>
    </row>
    <row r="609" spans="1:5" x14ac:dyDescent="0.3">
      <c r="A609" s="6" t="s">
        <v>3408</v>
      </c>
      <c r="B609" s="9">
        <f>fact_orders[[#This Row],[Original Price]]*(1-fact_orders[[#This Row],[Discount%]])</f>
        <v>166.4</v>
      </c>
      <c r="C609">
        <f t="shared" si="19"/>
        <v>608</v>
      </c>
      <c r="D609">
        <f>D608+Table16[[#This Row],[SalesPrice]]</f>
        <v>345092.17000000022</v>
      </c>
      <c r="E609" s="4">
        <f t="shared" si="18"/>
        <v>0.18269993149364766</v>
      </c>
    </row>
    <row r="610" spans="1:5" x14ac:dyDescent="0.3">
      <c r="A610" s="5" t="s">
        <v>3360</v>
      </c>
      <c r="B610" s="8">
        <f>fact_orders[[#This Row],[Original Price]]*(1-fact_orders[[#This Row],[Discount%]])</f>
        <v>296.40000000000003</v>
      </c>
      <c r="C610">
        <f t="shared" si="19"/>
        <v>609</v>
      </c>
      <c r="D610">
        <f>D609+Table16[[#This Row],[SalesPrice]]</f>
        <v>345388.57000000024</v>
      </c>
      <c r="E610" s="4">
        <f t="shared" si="18"/>
        <v>0.18285685264226345</v>
      </c>
    </row>
    <row r="611" spans="1:5" x14ac:dyDescent="0.3">
      <c r="A611" s="6" t="s">
        <v>3366</v>
      </c>
      <c r="B611" s="9">
        <f>fact_orders[[#This Row],[Original Price]]*(1-fact_orders[[#This Row],[Discount%]])</f>
        <v>205.2</v>
      </c>
      <c r="C611">
        <f t="shared" si="19"/>
        <v>610</v>
      </c>
      <c r="D611">
        <f>D610+Table16[[#This Row],[SalesPrice]]</f>
        <v>345593.77000000025</v>
      </c>
      <c r="E611" s="4">
        <f t="shared" si="18"/>
        <v>0.18296549036053594</v>
      </c>
    </row>
    <row r="612" spans="1:5" x14ac:dyDescent="0.3">
      <c r="A612" s="5" t="s">
        <v>3304</v>
      </c>
      <c r="B612" s="8">
        <f>fact_orders[[#This Row],[Original Price]]*(1-fact_orders[[#This Row],[Discount%]])</f>
        <v>335.24999999999994</v>
      </c>
      <c r="C612">
        <f t="shared" si="19"/>
        <v>611</v>
      </c>
      <c r="D612">
        <f>D611+Table16[[#This Row],[SalesPrice]]</f>
        <v>345929.02000000025</v>
      </c>
      <c r="E612" s="4">
        <f t="shared" si="18"/>
        <v>0.1831429796151697</v>
      </c>
    </row>
    <row r="613" spans="1:5" x14ac:dyDescent="0.3">
      <c r="A613" s="6" t="s">
        <v>3361</v>
      </c>
      <c r="B613" s="9">
        <f>fact_orders[[#This Row],[Original Price]]*(1-fact_orders[[#This Row],[Discount%]])</f>
        <v>160.19999999999999</v>
      </c>
      <c r="C613">
        <f t="shared" si="19"/>
        <v>612</v>
      </c>
      <c r="D613">
        <f>D612+Table16[[#This Row],[SalesPrice]]</f>
        <v>346089.22000000026</v>
      </c>
      <c r="E613" s="4">
        <f t="shared" si="18"/>
        <v>0.18322779327241751</v>
      </c>
    </row>
    <row r="614" spans="1:5" x14ac:dyDescent="0.3">
      <c r="A614" s="5" t="s">
        <v>3389</v>
      </c>
      <c r="B614" s="8">
        <f>fact_orders[[#This Row],[Original Price]]*(1-fact_orders[[#This Row],[Discount%]])</f>
        <v>535.04999999999995</v>
      </c>
      <c r="C614">
        <f t="shared" si="19"/>
        <v>613</v>
      </c>
      <c r="D614">
        <f>D613+Table16[[#This Row],[SalesPrice]]</f>
        <v>346624.27000000025</v>
      </c>
      <c r="E614" s="4">
        <f t="shared" si="18"/>
        <v>0.18351106135800077</v>
      </c>
    </row>
    <row r="615" spans="1:5" x14ac:dyDescent="0.3">
      <c r="A615" s="6" t="s">
        <v>3384</v>
      </c>
      <c r="B615" s="9">
        <f>fact_orders[[#This Row],[Original Price]]*(1-fact_orders[[#This Row],[Discount%]])</f>
        <v>213</v>
      </c>
      <c r="C615">
        <f t="shared" si="19"/>
        <v>614</v>
      </c>
      <c r="D615">
        <f>D614+Table16[[#This Row],[SalesPrice]]</f>
        <v>346837.27000000025</v>
      </c>
      <c r="E615" s="4">
        <f t="shared" si="18"/>
        <v>0.1836238285801842</v>
      </c>
    </row>
    <row r="616" spans="1:5" x14ac:dyDescent="0.3">
      <c r="A616" s="5" t="s">
        <v>3289</v>
      </c>
      <c r="B616" s="8">
        <f>fact_orders[[#This Row],[Original Price]]*(1-fact_orders[[#This Row],[Discount%]])</f>
        <v>563</v>
      </c>
      <c r="C616">
        <f t="shared" si="19"/>
        <v>615</v>
      </c>
      <c r="D616">
        <f>D615+Table16[[#This Row],[SalesPrice]]</f>
        <v>347400.27000000025</v>
      </c>
      <c r="E616" s="4">
        <f t="shared" si="18"/>
        <v>0.18392189405478168</v>
      </c>
    </row>
    <row r="617" spans="1:5" x14ac:dyDescent="0.3">
      <c r="A617" s="6" t="s">
        <v>3317</v>
      </c>
      <c r="B617" s="9">
        <f>fact_orders[[#This Row],[Original Price]]*(1-fact_orders[[#This Row],[Discount%]])</f>
        <v>572.5</v>
      </c>
      <c r="C617">
        <f t="shared" si="19"/>
        <v>616</v>
      </c>
      <c r="D617">
        <f>D616+Table16[[#This Row],[SalesPrice]]</f>
        <v>347972.77000000025</v>
      </c>
      <c r="E617" s="4">
        <f t="shared" si="18"/>
        <v>0.18422498905337326</v>
      </c>
    </row>
    <row r="618" spans="1:5" x14ac:dyDescent="0.3">
      <c r="A618" s="5" t="s">
        <v>3314</v>
      </c>
      <c r="B618" s="8">
        <f>fact_orders[[#This Row],[Original Price]]*(1-fact_orders[[#This Row],[Discount%]])</f>
        <v>617.5</v>
      </c>
      <c r="C618">
        <f t="shared" si="19"/>
        <v>617</v>
      </c>
      <c r="D618">
        <f>D617+Table16[[#This Row],[SalesPrice]]</f>
        <v>348590.27000000025</v>
      </c>
      <c r="E618" s="4">
        <f t="shared" si="18"/>
        <v>0.18455190811298949</v>
      </c>
    </row>
    <row r="619" spans="1:5" x14ac:dyDescent="0.3">
      <c r="A619" s="6" t="s">
        <v>3320</v>
      </c>
      <c r="B619" s="9">
        <f>fact_orders[[#This Row],[Original Price]]*(1-fact_orders[[#This Row],[Discount%]])</f>
        <v>782</v>
      </c>
      <c r="C619">
        <f t="shared" si="19"/>
        <v>618</v>
      </c>
      <c r="D619">
        <f>D618+Table16[[#This Row],[SalesPrice]]</f>
        <v>349372.27000000025</v>
      </c>
      <c r="E619" s="4">
        <f t="shared" si="18"/>
        <v>0.18496591735124032</v>
      </c>
    </row>
    <row r="620" spans="1:5" x14ac:dyDescent="0.3">
      <c r="A620" s="5" t="s">
        <v>3315</v>
      </c>
      <c r="B620" s="8">
        <f>fact_orders[[#This Row],[Original Price]]*(1-fact_orders[[#This Row],[Discount%]])</f>
        <v>457.79999999999995</v>
      </c>
      <c r="C620">
        <f t="shared" si="19"/>
        <v>619</v>
      </c>
      <c r="D620">
        <f>D619+Table16[[#This Row],[SalesPrice]]</f>
        <v>349830.07000000024</v>
      </c>
      <c r="E620" s="4">
        <f t="shared" si="18"/>
        <v>0.18520828746539791</v>
      </c>
    </row>
    <row r="621" spans="1:5" x14ac:dyDescent="0.3">
      <c r="A621" s="6" t="s">
        <v>3394</v>
      </c>
      <c r="B621" s="9">
        <f>fact_orders[[#This Row],[Original Price]]*(1-fact_orders[[#This Row],[Discount%]])</f>
        <v>580.71999999999991</v>
      </c>
      <c r="C621">
        <f t="shared" si="19"/>
        <v>620</v>
      </c>
      <c r="D621">
        <f>D620+Table16[[#This Row],[SalesPrice]]</f>
        <v>350410.79000000021</v>
      </c>
      <c r="E621" s="4">
        <f t="shared" si="18"/>
        <v>0.18551573432580332</v>
      </c>
    </row>
    <row r="622" spans="1:5" x14ac:dyDescent="0.3">
      <c r="A622" s="5" t="s">
        <v>3294</v>
      </c>
      <c r="B622" s="8">
        <f>fact_orders[[#This Row],[Original Price]]*(1-fact_orders[[#This Row],[Discount%]])</f>
        <v>356.25</v>
      </c>
      <c r="C622">
        <f t="shared" si="19"/>
        <v>621</v>
      </c>
      <c r="D622">
        <f>D621+Table16[[#This Row],[SalesPrice]]</f>
        <v>350767.04000000021</v>
      </c>
      <c r="E622" s="4">
        <f t="shared" si="18"/>
        <v>0.18570434147558193</v>
      </c>
    </row>
    <row r="623" spans="1:5" x14ac:dyDescent="0.3">
      <c r="A623" s="6" t="s">
        <v>3333</v>
      </c>
      <c r="B623" s="9">
        <f>fact_orders[[#This Row],[Original Price]]*(1-fact_orders[[#This Row],[Discount%]])</f>
        <v>261.25</v>
      </c>
      <c r="C623">
        <f t="shared" si="19"/>
        <v>622</v>
      </c>
      <c r="D623">
        <f>D622+Table16[[#This Row],[SalesPrice]]</f>
        <v>351028.29000000021</v>
      </c>
      <c r="E623" s="4">
        <f t="shared" si="18"/>
        <v>0.18584265338541955</v>
      </c>
    </row>
    <row r="624" spans="1:5" x14ac:dyDescent="0.3">
      <c r="A624" s="5" t="s">
        <v>3378</v>
      </c>
      <c r="B624" s="8">
        <f>fact_orders[[#This Row],[Original Price]]*(1-fact_orders[[#This Row],[Discount%]])</f>
        <v>403.75</v>
      </c>
      <c r="C624">
        <f t="shared" si="19"/>
        <v>623</v>
      </c>
      <c r="D624">
        <f>D623+Table16[[#This Row],[SalesPrice]]</f>
        <v>351432.04000000021</v>
      </c>
      <c r="E624" s="4">
        <f t="shared" si="18"/>
        <v>0.18605640815516863</v>
      </c>
    </row>
    <row r="625" spans="1:5" x14ac:dyDescent="0.3">
      <c r="A625" s="6" t="s">
        <v>3308</v>
      </c>
      <c r="B625" s="9">
        <f>fact_orders[[#This Row],[Original Price]]*(1-fact_orders[[#This Row],[Discount%]])</f>
        <v>318.24999999999994</v>
      </c>
      <c r="C625">
        <f t="shared" si="19"/>
        <v>624</v>
      </c>
      <c r="D625">
        <f>D624+Table16[[#This Row],[SalesPrice]]</f>
        <v>351750.29000000021</v>
      </c>
      <c r="E625" s="4">
        <f t="shared" si="18"/>
        <v>0.18622489720897084</v>
      </c>
    </row>
    <row r="626" spans="1:5" x14ac:dyDescent="0.3">
      <c r="A626" s="5" t="s">
        <v>3330</v>
      </c>
      <c r="B626" s="8">
        <f>fact_orders[[#This Row],[Original Price]]*(1-fact_orders[[#This Row],[Discount%]])</f>
        <v>275.50000000000006</v>
      </c>
      <c r="C626">
        <f t="shared" si="19"/>
        <v>625</v>
      </c>
      <c r="D626">
        <f>D625+Table16[[#This Row],[SalesPrice]]</f>
        <v>352025.79000000021</v>
      </c>
      <c r="E626" s="4">
        <f t="shared" si="18"/>
        <v>0.18637075340479964</v>
      </c>
    </row>
    <row r="627" spans="1:5" x14ac:dyDescent="0.3">
      <c r="A627" s="6" t="s">
        <v>3340</v>
      </c>
      <c r="B627" s="9">
        <f>fact_orders[[#This Row],[Original Price]]*(1-fact_orders[[#This Row],[Discount%]])</f>
        <v>275.50000000000006</v>
      </c>
      <c r="C627">
        <f t="shared" si="19"/>
        <v>626</v>
      </c>
      <c r="D627">
        <f>D626+Table16[[#This Row],[SalesPrice]]</f>
        <v>352301.29000000021</v>
      </c>
      <c r="E627" s="4">
        <f t="shared" si="18"/>
        <v>0.18651660960062841</v>
      </c>
    </row>
    <row r="628" spans="1:5" x14ac:dyDescent="0.3">
      <c r="A628" s="5" t="s">
        <v>3385</v>
      </c>
      <c r="B628" s="8">
        <f>fact_orders[[#This Row],[Original Price]]*(1-fact_orders[[#This Row],[Discount%]])</f>
        <v>289.75</v>
      </c>
      <c r="C628">
        <f t="shared" si="19"/>
        <v>627</v>
      </c>
      <c r="D628">
        <f>D627+Table16[[#This Row],[SalesPrice]]</f>
        <v>352591.04000000021</v>
      </c>
      <c r="E628" s="4">
        <f t="shared" si="18"/>
        <v>0.18667001008244835</v>
      </c>
    </row>
    <row r="629" spans="1:5" x14ac:dyDescent="0.3">
      <c r="A629" s="6" t="s">
        <v>3367</v>
      </c>
      <c r="B629" s="9">
        <f>fact_orders[[#This Row],[Original Price]]*(1-fact_orders[[#This Row],[Discount%]])</f>
        <v>289.75</v>
      </c>
      <c r="C629">
        <f t="shared" si="19"/>
        <v>628</v>
      </c>
      <c r="D629">
        <f>D628+Table16[[#This Row],[SalesPrice]]</f>
        <v>352880.79000000021</v>
      </c>
      <c r="E629" s="4">
        <f t="shared" si="18"/>
        <v>0.18682341056426827</v>
      </c>
    </row>
    <row r="630" spans="1:5" x14ac:dyDescent="0.3">
      <c r="A630" s="5" t="s">
        <v>3356</v>
      </c>
      <c r="B630" s="8">
        <f>fact_orders[[#This Row],[Original Price]]*(1-fact_orders[[#This Row],[Discount%]])</f>
        <v>344.04</v>
      </c>
      <c r="C630">
        <f t="shared" si="19"/>
        <v>629</v>
      </c>
      <c r="D630">
        <f>D629+Table16[[#This Row],[SalesPrice]]</f>
        <v>353224.83000000019</v>
      </c>
      <c r="E630" s="4">
        <f t="shared" si="18"/>
        <v>0.1870055534521555</v>
      </c>
    </row>
    <row r="631" spans="1:5" x14ac:dyDescent="0.3">
      <c r="A631" s="6" t="s">
        <v>3329</v>
      </c>
      <c r="B631" s="9">
        <f>fact_orders[[#This Row],[Original Price]]*(1-fact_orders[[#This Row],[Discount%]])</f>
        <v>291.58</v>
      </c>
      <c r="C631">
        <f t="shared" si="19"/>
        <v>630</v>
      </c>
      <c r="D631">
        <f>D630+Table16[[#This Row],[SalesPrice]]</f>
        <v>353516.41000000021</v>
      </c>
      <c r="E631" s="4">
        <f t="shared" si="18"/>
        <v>0.18715992277912377</v>
      </c>
    </row>
    <row r="632" spans="1:5" x14ac:dyDescent="0.3">
      <c r="A632" s="5" t="s">
        <v>3412</v>
      </c>
      <c r="B632" s="8">
        <f>fact_orders[[#This Row],[Original Price]]*(1-fact_orders[[#This Row],[Discount%]])</f>
        <v>884.8</v>
      </c>
      <c r="C632">
        <f t="shared" si="19"/>
        <v>631</v>
      </c>
      <c r="D632">
        <f>D631+Table16[[#This Row],[SalesPrice]]</f>
        <v>354401.2100000002</v>
      </c>
      <c r="E632" s="4">
        <f t="shared" si="18"/>
        <v>0.18762835676122652</v>
      </c>
    </row>
    <row r="633" spans="1:5" x14ac:dyDescent="0.3">
      <c r="A633" s="6" t="s">
        <v>3288</v>
      </c>
      <c r="B633" s="9">
        <f>fact_orders[[#This Row],[Original Price]]*(1-fact_orders[[#This Row],[Discount%]])</f>
        <v>320.59999999999997</v>
      </c>
      <c r="C633">
        <f t="shared" si="19"/>
        <v>632</v>
      </c>
      <c r="D633">
        <f>D632+Table16[[#This Row],[SalesPrice]]</f>
        <v>354721.81000000017</v>
      </c>
      <c r="E633" s="4">
        <f t="shared" si="18"/>
        <v>0.18779808996043779</v>
      </c>
    </row>
    <row r="634" spans="1:5" x14ac:dyDescent="0.3">
      <c r="A634" s="5" t="s">
        <v>3365</v>
      </c>
      <c r="B634" s="8">
        <f>fact_orders[[#This Row],[Original Price]]*(1-fact_orders[[#This Row],[Discount%]])</f>
        <v>629.29999999999995</v>
      </c>
      <c r="C634">
        <f t="shared" si="19"/>
        <v>633</v>
      </c>
      <c r="D634">
        <f>D633+Table16[[#This Row],[SalesPrice]]</f>
        <v>355351.11000000016</v>
      </c>
      <c r="E634" s="4">
        <f t="shared" si="18"/>
        <v>0.18813125621827828</v>
      </c>
    </row>
    <row r="635" spans="1:5" x14ac:dyDescent="0.3">
      <c r="A635" s="6" t="s">
        <v>3352</v>
      </c>
      <c r="B635" s="9">
        <f>fact_orders[[#This Row],[Original Price]]*(1-fact_orders[[#This Row],[Discount%]])</f>
        <v>601.29999999999995</v>
      </c>
      <c r="C635">
        <f t="shared" si="19"/>
        <v>634</v>
      </c>
      <c r="D635">
        <f>D634+Table16[[#This Row],[SalesPrice]]</f>
        <v>355952.41000000015</v>
      </c>
      <c r="E635" s="4">
        <f t="shared" si="18"/>
        <v>0.18844959861592561</v>
      </c>
    </row>
    <row r="636" spans="1:5" x14ac:dyDescent="0.3">
      <c r="A636" s="5" t="s">
        <v>3383</v>
      </c>
      <c r="B636" s="8">
        <f>fact_orders[[#This Row],[Original Price]]*(1-fact_orders[[#This Row],[Discount%]])</f>
        <v>530.6</v>
      </c>
      <c r="C636">
        <f t="shared" si="19"/>
        <v>635</v>
      </c>
      <c r="D636">
        <f>D635+Table16[[#This Row],[SalesPrice]]</f>
        <v>356483.01000000013</v>
      </c>
      <c r="E636" s="4">
        <f t="shared" si="18"/>
        <v>0.18873051076658534</v>
      </c>
    </row>
    <row r="637" spans="1:5" x14ac:dyDescent="0.3">
      <c r="A637" s="6" t="s">
        <v>3338</v>
      </c>
      <c r="B637" s="9">
        <f>fact_orders[[#This Row],[Original Price]]*(1-fact_orders[[#This Row],[Discount%]])</f>
        <v>1647.8</v>
      </c>
      <c r="C637">
        <f t="shared" si="19"/>
        <v>636</v>
      </c>
      <c r="D637">
        <f>D636+Table16[[#This Row],[SalesPrice]]</f>
        <v>358130.81000000011</v>
      </c>
      <c r="E637" s="4">
        <f t="shared" si="18"/>
        <v>0.18960289493895072</v>
      </c>
    </row>
    <row r="638" spans="1:5" x14ac:dyDescent="0.3">
      <c r="A638" s="5" t="s">
        <v>3297</v>
      </c>
      <c r="B638" s="8">
        <f>fact_orders[[#This Row],[Original Price]]*(1-fact_orders[[#This Row],[Discount%]])</f>
        <v>1640.8</v>
      </c>
      <c r="C638">
        <f t="shared" si="19"/>
        <v>637</v>
      </c>
      <c r="D638">
        <f>D637+Table16[[#This Row],[SalesPrice]]</f>
        <v>359771.6100000001</v>
      </c>
      <c r="E638" s="4">
        <f t="shared" si="18"/>
        <v>0.19047157314626786</v>
      </c>
    </row>
    <row r="639" spans="1:5" x14ac:dyDescent="0.3">
      <c r="A639" s="6" t="s">
        <v>3329</v>
      </c>
      <c r="B639" s="9">
        <f>fact_orders[[#This Row],[Original Price]]*(1-fact_orders[[#This Row],[Discount%]])</f>
        <v>1717.1</v>
      </c>
      <c r="C639">
        <f t="shared" si="19"/>
        <v>638</v>
      </c>
      <c r="D639">
        <f>D638+Table16[[#This Row],[SalesPrice]]</f>
        <v>361488.71000000008</v>
      </c>
      <c r="E639" s="4">
        <f t="shared" si="18"/>
        <v>0.19138064637261124</v>
      </c>
    </row>
    <row r="640" spans="1:5" x14ac:dyDescent="0.3">
      <c r="A640" s="5" t="s">
        <v>3305</v>
      </c>
      <c r="B640" s="8">
        <f>fact_orders[[#This Row],[Original Price]]*(1-fact_orders[[#This Row],[Discount%]])</f>
        <v>1507.8</v>
      </c>
      <c r="C640">
        <f t="shared" si="19"/>
        <v>639</v>
      </c>
      <c r="D640">
        <f>D639+Table16[[#This Row],[SalesPrice]]</f>
        <v>362996.51000000007</v>
      </c>
      <c r="E640" s="4">
        <f t="shared" si="18"/>
        <v>0.19217891124401101</v>
      </c>
    </row>
    <row r="641" spans="1:5" x14ac:dyDescent="0.3">
      <c r="A641" s="6" t="s">
        <v>3372</v>
      </c>
      <c r="B641" s="9">
        <f>fact_orders[[#This Row],[Original Price]]*(1-fact_orders[[#This Row],[Discount%]])</f>
        <v>627.19999999999993</v>
      </c>
      <c r="C641">
        <f t="shared" si="19"/>
        <v>640</v>
      </c>
      <c r="D641">
        <f>D640+Table16[[#This Row],[SalesPrice]]</f>
        <v>363623.71000000008</v>
      </c>
      <c r="E641" s="4">
        <f t="shared" si="18"/>
        <v>0.192510965712337</v>
      </c>
    </row>
    <row r="642" spans="1:5" x14ac:dyDescent="0.3">
      <c r="A642" s="5" t="s">
        <v>3320</v>
      </c>
      <c r="B642" s="8">
        <f>fact_orders[[#This Row],[Original Price]]*(1-fact_orders[[#This Row],[Discount%]])</f>
        <v>529.19999999999993</v>
      </c>
      <c r="C642">
        <f t="shared" si="19"/>
        <v>641</v>
      </c>
      <c r="D642">
        <f>D641+Table16[[#This Row],[SalesPrice]]</f>
        <v>364152.91000000009</v>
      </c>
      <c r="E642" s="4">
        <f t="shared" ref="E642:E705" si="20">D642 / SUM($B$2:$B$3501)</f>
        <v>0.19279113666998707</v>
      </c>
    </row>
    <row r="643" spans="1:5" x14ac:dyDescent="0.3">
      <c r="A643" s="6" t="s">
        <v>3366</v>
      </c>
      <c r="B643" s="9">
        <f>fact_orders[[#This Row],[Original Price]]*(1-fact_orders[[#This Row],[Discount%]])</f>
        <v>165.2</v>
      </c>
      <c r="C643">
        <f t="shared" si="19"/>
        <v>642</v>
      </c>
      <c r="D643">
        <f>D642+Table16[[#This Row],[SalesPrice]]</f>
        <v>364318.1100000001</v>
      </c>
      <c r="E643" s="4">
        <f t="shared" si="20"/>
        <v>0.19287859744512653</v>
      </c>
    </row>
    <row r="644" spans="1:5" x14ac:dyDescent="0.3">
      <c r="A644" s="5" t="s">
        <v>3409</v>
      </c>
      <c r="B644" s="8">
        <f>fact_orders[[#This Row],[Original Price]]*(1-fact_orders[[#This Row],[Discount%]])</f>
        <v>332.5</v>
      </c>
      <c r="C644">
        <f t="shared" ref="C644:C707" si="21">C643+1</f>
        <v>643</v>
      </c>
      <c r="D644">
        <f>D643+Table16[[#This Row],[SalesPrice]]</f>
        <v>364650.6100000001</v>
      </c>
      <c r="E644" s="4">
        <f t="shared" si="20"/>
        <v>0.19305463078491988</v>
      </c>
    </row>
    <row r="645" spans="1:5" x14ac:dyDescent="0.3">
      <c r="A645" s="6" t="s">
        <v>3319</v>
      </c>
      <c r="B645" s="9">
        <f>fact_orders[[#This Row],[Original Price]]*(1-fact_orders[[#This Row],[Discount%]])</f>
        <v>412.29999999999995</v>
      </c>
      <c r="C645">
        <f t="shared" si="21"/>
        <v>644</v>
      </c>
      <c r="D645">
        <f>D644+Table16[[#This Row],[SalesPrice]]</f>
        <v>365062.91000000009</v>
      </c>
      <c r="E645" s="4">
        <f t="shared" si="20"/>
        <v>0.19327291212626366</v>
      </c>
    </row>
    <row r="646" spans="1:5" x14ac:dyDescent="0.3">
      <c r="A646" s="5" t="s">
        <v>3297</v>
      </c>
      <c r="B646" s="8">
        <f>fact_orders[[#This Row],[Original Price]]*(1-fact_orders[[#This Row],[Discount%]])</f>
        <v>255.49999999999997</v>
      </c>
      <c r="C646">
        <f t="shared" si="21"/>
        <v>645</v>
      </c>
      <c r="D646">
        <f>D645+Table16[[#This Row],[SalesPrice]]</f>
        <v>365318.41000000009</v>
      </c>
      <c r="E646" s="4">
        <f t="shared" si="20"/>
        <v>0.19340817985052591</v>
      </c>
    </row>
    <row r="647" spans="1:5" x14ac:dyDescent="0.3">
      <c r="A647" s="6" t="s">
        <v>3357</v>
      </c>
      <c r="B647" s="9">
        <f>fact_orders[[#This Row],[Original Price]]*(1-fact_orders[[#This Row],[Discount%]])</f>
        <v>863.09999999999991</v>
      </c>
      <c r="C647">
        <f t="shared" si="21"/>
        <v>646</v>
      </c>
      <c r="D647">
        <f>D646+Table16[[#This Row],[SalesPrice]]</f>
        <v>366181.51000000007</v>
      </c>
      <c r="E647" s="4">
        <f t="shared" si="20"/>
        <v>0.19386512534097897</v>
      </c>
    </row>
    <row r="648" spans="1:5" x14ac:dyDescent="0.3">
      <c r="A648" s="5" t="s">
        <v>3280</v>
      </c>
      <c r="B648" s="8">
        <f>fact_orders[[#This Row],[Original Price]]*(1-fact_orders[[#This Row],[Discount%]])</f>
        <v>863.09999999999991</v>
      </c>
      <c r="C648">
        <f t="shared" si="21"/>
        <v>647</v>
      </c>
      <c r="D648">
        <f>D647+Table16[[#This Row],[SalesPrice]]</f>
        <v>367044.61000000004</v>
      </c>
      <c r="E648" s="4">
        <f t="shared" si="20"/>
        <v>0.19432207083143205</v>
      </c>
    </row>
    <row r="649" spans="1:5" x14ac:dyDescent="0.3">
      <c r="A649" s="6" t="s">
        <v>3376</v>
      </c>
      <c r="B649" s="9">
        <f>fact_orders[[#This Row],[Original Price]]*(1-fact_orders[[#This Row],[Discount%]])</f>
        <v>863.09999999999991</v>
      </c>
      <c r="C649">
        <f t="shared" si="21"/>
        <v>648</v>
      </c>
      <c r="D649">
        <f>D648+Table16[[#This Row],[SalesPrice]]</f>
        <v>367907.71</v>
      </c>
      <c r="E649" s="4">
        <f t="shared" si="20"/>
        <v>0.1947790163218851</v>
      </c>
    </row>
    <row r="650" spans="1:5" x14ac:dyDescent="0.3">
      <c r="A650" s="5" t="s">
        <v>3384</v>
      </c>
      <c r="B650" s="8">
        <f>fact_orders[[#This Row],[Original Price]]*(1-fact_orders[[#This Row],[Discount%]])</f>
        <v>863.09999999999991</v>
      </c>
      <c r="C650">
        <f t="shared" si="21"/>
        <v>649</v>
      </c>
      <c r="D650">
        <f>D649+Table16[[#This Row],[SalesPrice]]</f>
        <v>368770.81</v>
      </c>
      <c r="E650" s="4">
        <f t="shared" si="20"/>
        <v>0.19523596181233818</v>
      </c>
    </row>
    <row r="651" spans="1:5" x14ac:dyDescent="0.3">
      <c r="A651" s="6" t="s">
        <v>3408</v>
      </c>
      <c r="B651" s="9">
        <f>fact_orders[[#This Row],[Original Price]]*(1-fact_orders[[#This Row],[Discount%]])</f>
        <v>863.09999999999991</v>
      </c>
      <c r="C651">
        <f t="shared" si="21"/>
        <v>650</v>
      </c>
      <c r="D651">
        <f>D650+Table16[[#This Row],[SalesPrice]]</f>
        <v>369633.91</v>
      </c>
      <c r="E651" s="4">
        <f t="shared" si="20"/>
        <v>0.19569290730279124</v>
      </c>
    </row>
    <row r="652" spans="1:5" x14ac:dyDescent="0.3">
      <c r="A652" s="5" t="s">
        <v>3393</v>
      </c>
      <c r="B652" s="8">
        <f>fact_orders[[#This Row],[Original Price]]*(1-fact_orders[[#This Row],[Discount%]])</f>
        <v>863.09999999999991</v>
      </c>
      <c r="C652">
        <f t="shared" si="21"/>
        <v>651</v>
      </c>
      <c r="D652">
        <f>D651+Table16[[#This Row],[SalesPrice]]</f>
        <v>370497.00999999995</v>
      </c>
      <c r="E652" s="4">
        <f t="shared" si="20"/>
        <v>0.19614985279324432</v>
      </c>
    </row>
    <row r="653" spans="1:5" x14ac:dyDescent="0.3">
      <c r="A653" s="6" t="s">
        <v>3319</v>
      </c>
      <c r="B653" s="9">
        <f>fact_orders[[#This Row],[Original Price]]*(1-fact_orders[[#This Row],[Discount%]])</f>
        <v>319.2</v>
      </c>
      <c r="C653">
        <f t="shared" si="21"/>
        <v>652</v>
      </c>
      <c r="D653">
        <f>D652+Table16[[#This Row],[SalesPrice]]</f>
        <v>370816.20999999996</v>
      </c>
      <c r="E653" s="4">
        <f t="shared" si="20"/>
        <v>0.19631884479944595</v>
      </c>
    </row>
    <row r="654" spans="1:5" x14ac:dyDescent="0.3">
      <c r="A654" s="5" t="s">
        <v>3404</v>
      </c>
      <c r="B654" s="8">
        <f>fact_orders[[#This Row],[Original Price]]*(1-fact_orders[[#This Row],[Discount%]])</f>
        <v>319.2</v>
      </c>
      <c r="C654">
        <f t="shared" si="21"/>
        <v>653</v>
      </c>
      <c r="D654">
        <f>D653+Table16[[#This Row],[SalesPrice]]</f>
        <v>371135.41</v>
      </c>
      <c r="E654" s="4">
        <f t="shared" si="20"/>
        <v>0.19648783680564758</v>
      </c>
    </row>
    <row r="655" spans="1:5" x14ac:dyDescent="0.3">
      <c r="A655" s="6" t="s">
        <v>3387</v>
      </c>
      <c r="B655" s="9">
        <f>fact_orders[[#This Row],[Original Price]]*(1-fact_orders[[#This Row],[Discount%]])</f>
        <v>319.2</v>
      </c>
      <c r="C655">
        <f t="shared" si="21"/>
        <v>654</v>
      </c>
      <c r="D655">
        <f>D654+Table16[[#This Row],[SalesPrice]]</f>
        <v>371454.61</v>
      </c>
      <c r="E655" s="4">
        <f t="shared" si="20"/>
        <v>0.1966568288118492</v>
      </c>
    </row>
    <row r="656" spans="1:5" x14ac:dyDescent="0.3">
      <c r="A656" s="5" t="s">
        <v>3403</v>
      </c>
      <c r="B656" s="8">
        <f>fact_orders[[#This Row],[Original Price]]*(1-fact_orders[[#This Row],[Discount%]])</f>
        <v>319.2</v>
      </c>
      <c r="C656">
        <f t="shared" si="21"/>
        <v>655</v>
      </c>
      <c r="D656">
        <f>D655+Table16[[#This Row],[SalesPrice]]</f>
        <v>371773.81</v>
      </c>
      <c r="E656" s="4">
        <f t="shared" si="20"/>
        <v>0.19682582081805083</v>
      </c>
    </row>
    <row r="657" spans="1:5" x14ac:dyDescent="0.3">
      <c r="A657" s="6" t="s">
        <v>3335</v>
      </c>
      <c r="B657" s="9">
        <f>fact_orders[[#This Row],[Original Price]]*(1-fact_orders[[#This Row],[Discount%]])</f>
        <v>550.19999999999993</v>
      </c>
      <c r="C657">
        <f t="shared" si="21"/>
        <v>656</v>
      </c>
      <c r="D657">
        <f>D656+Table16[[#This Row],[SalesPrice]]</f>
        <v>372324.01</v>
      </c>
      <c r="E657" s="4">
        <f t="shared" si="20"/>
        <v>0.19711710967084575</v>
      </c>
    </row>
    <row r="658" spans="1:5" x14ac:dyDescent="0.3">
      <c r="A658" s="5" t="s">
        <v>3284</v>
      </c>
      <c r="B658" s="8">
        <f>fact_orders[[#This Row],[Original Price]]*(1-fact_orders[[#This Row],[Discount%]])</f>
        <v>550.19999999999993</v>
      </c>
      <c r="C658">
        <f t="shared" si="21"/>
        <v>657</v>
      </c>
      <c r="D658">
        <f>D657+Table16[[#This Row],[SalesPrice]]</f>
        <v>372874.21</v>
      </c>
      <c r="E658" s="4">
        <f t="shared" si="20"/>
        <v>0.19740839852364067</v>
      </c>
    </row>
    <row r="659" spans="1:5" x14ac:dyDescent="0.3">
      <c r="A659" s="6" t="s">
        <v>3375</v>
      </c>
      <c r="B659" s="9">
        <f>fact_orders[[#This Row],[Original Price]]*(1-fact_orders[[#This Row],[Discount%]])</f>
        <v>550.19999999999993</v>
      </c>
      <c r="C659">
        <f t="shared" si="21"/>
        <v>658</v>
      </c>
      <c r="D659">
        <f>D658+Table16[[#This Row],[SalesPrice]]</f>
        <v>373424.41000000003</v>
      </c>
      <c r="E659" s="4">
        <f t="shared" si="20"/>
        <v>0.19769968737643556</v>
      </c>
    </row>
    <row r="660" spans="1:5" x14ac:dyDescent="0.3">
      <c r="A660" s="5" t="s">
        <v>3295</v>
      </c>
      <c r="B660" s="8">
        <f>fact_orders[[#This Row],[Original Price]]*(1-fact_orders[[#This Row],[Discount%]])</f>
        <v>550.19999999999993</v>
      </c>
      <c r="C660">
        <f t="shared" si="21"/>
        <v>659</v>
      </c>
      <c r="D660">
        <f>D659+Table16[[#This Row],[SalesPrice]]</f>
        <v>373974.61000000004</v>
      </c>
      <c r="E660" s="4">
        <f t="shared" si="20"/>
        <v>0.19799097622923048</v>
      </c>
    </row>
    <row r="661" spans="1:5" x14ac:dyDescent="0.3">
      <c r="A661" s="6" t="s">
        <v>3403</v>
      </c>
      <c r="B661" s="9">
        <f>fact_orders[[#This Row],[Original Price]]*(1-fact_orders[[#This Row],[Discount%]])</f>
        <v>550.19999999999993</v>
      </c>
      <c r="C661">
        <f t="shared" si="21"/>
        <v>660</v>
      </c>
      <c r="D661">
        <f>D660+Table16[[#This Row],[SalesPrice]]</f>
        <v>374524.81000000006</v>
      </c>
      <c r="E661" s="4">
        <f t="shared" si="20"/>
        <v>0.1982822650820254</v>
      </c>
    </row>
    <row r="662" spans="1:5" x14ac:dyDescent="0.3">
      <c r="A662" s="5" t="s">
        <v>3406</v>
      </c>
      <c r="B662" s="8">
        <f>fact_orders[[#This Row],[Original Price]]*(1-fact_orders[[#This Row],[Discount%]])</f>
        <v>550.19999999999993</v>
      </c>
      <c r="C662">
        <f t="shared" si="21"/>
        <v>661</v>
      </c>
      <c r="D662">
        <f>D661+Table16[[#This Row],[SalesPrice]]</f>
        <v>375075.01000000007</v>
      </c>
      <c r="E662" s="4">
        <f t="shared" si="20"/>
        <v>0.19857355393482032</v>
      </c>
    </row>
    <row r="663" spans="1:5" x14ac:dyDescent="0.3">
      <c r="A663" s="6" t="s">
        <v>3315</v>
      </c>
      <c r="B663" s="9">
        <f>fact_orders[[#This Row],[Original Price]]*(1-fact_orders[[#This Row],[Discount%]])</f>
        <v>398.29999999999995</v>
      </c>
      <c r="C663">
        <f t="shared" si="21"/>
        <v>662</v>
      </c>
      <c r="D663">
        <f>D662+Table16[[#This Row],[SalesPrice]]</f>
        <v>375473.31000000006</v>
      </c>
      <c r="E663" s="4">
        <f t="shared" si="20"/>
        <v>0.1987844233460675</v>
      </c>
    </row>
    <row r="664" spans="1:5" x14ac:dyDescent="0.3">
      <c r="A664" s="5" t="s">
        <v>3333</v>
      </c>
      <c r="B664" s="8">
        <f>fact_orders[[#This Row],[Original Price]]*(1-fact_orders[[#This Row],[Discount%]])</f>
        <v>398.29999999999995</v>
      </c>
      <c r="C664">
        <f t="shared" si="21"/>
        <v>663</v>
      </c>
      <c r="D664">
        <f>D663+Table16[[#This Row],[SalesPrice]]</f>
        <v>375871.61000000004</v>
      </c>
      <c r="E664" s="4">
        <f t="shared" si="20"/>
        <v>0.1989952927573147</v>
      </c>
    </row>
    <row r="665" spans="1:5" x14ac:dyDescent="0.3">
      <c r="A665" s="6" t="s">
        <v>3333</v>
      </c>
      <c r="B665" s="9">
        <f>fact_orders[[#This Row],[Original Price]]*(1-fact_orders[[#This Row],[Discount%]])</f>
        <v>398.29999999999995</v>
      </c>
      <c r="C665">
        <f t="shared" si="21"/>
        <v>664</v>
      </c>
      <c r="D665">
        <f>D664+Table16[[#This Row],[SalesPrice]]</f>
        <v>376269.91000000003</v>
      </c>
      <c r="E665" s="4">
        <f t="shared" si="20"/>
        <v>0.19920616216856191</v>
      </c>
    </row>
    <row r="666" spans="1:5" x14ac:dyDescent="0.3">
      <c r="A666" s="5" t="s">
        <v>3301</v>
      </c>
      <c r="B666" s="8">
        <f>fact_orders[[#This Row],[Original Price]]*(1-fact_orders[[#This Row],[Discount%]])</f>
        <v>398.29999999999995</v>
      </c>
      <c r="C666">
        <f t="shared" si="21"/>
        <v>665</v>
      </c>
      <c r="D666">
        <f>D665+Table16[[#This Row],[SalesPrice]]</f>
        <v>376668.21</v>
      </c>
      <c r="E666" s="4">
        <f t="shared" si="20"/>
        <v>0.19941703157980911</v>
      </c>
    </row>
    <row r="667" spans="1:5" x14ac:dyDescent="0.3">
      <c r="A667" s="6" t="s">
        <v>3388</v>
      </c>
      <c r="B667" s="9">
        <f>fact_orders[[#This Row],[Original Price]]*(1-fact_orders[[#This Row],[Discount%]])</f>
        <v>398.29999999999995</v>
      </c>
      <c r="C667">
        <f t="shared" si="21"/>
        <v>666</v>
      </c>
      <c r="D667">
        <f>D666+Table16[[#This Row],[SalesPrice]]</f>
        <v>377066.51</v>
      </c>
      <c r="E667" s="4">
        <f t="shared" si="20"/>
        <v>0.19962790099105629</v>
      </c>
    </row>
    <row r="668" spans="1:5" x14ac:dyDescent="0.3">
      <c r="A668" s="5" t="s">
        <v>3304</v>
      </c>
      <c r="B668" s="8">
        <f>fact_orders[[#This Row],[Original Price]]*(1-fact_orders[[#This Row],[Discount%]])</f>
        <v>398.29999999999995</v>
      </c>
      <c r="C668">
        <f t="shared" si="21"/>
        <v>667</v>
      </c>
      <c r="D668">
        <f>D667+Table16[[#This Row],[SalesPrice]]</f>
        <v>377464.81</v>
      </c>
      <c r="E668" s="4">
        <f t="shared" si="20"/>
        <v>0.19983877040230349</v>
      </c>
    </row>
    <row r="669" spans="1:5" x14ac:dyDescent="0.3">
      <c r="A669" s="6" t="s">
        <v>3371</v>
      </c>
      <c r="B669" s="9">
        <f>fact_orders[[#This Row],[Original Price]]*(1-fact_orders[[#This Row],[Discount%]])</f>
        <v>398.29999999999995</v>
      </c>
      <c r="C669">
        <f t="shared" si="21"/>
        <v>668</v>
      </c>
      <c r="D669">
        <f>D668+Table16[[#This Row],[SalesPrice]]</f>
        <v>377863.11</v>
      </c>
      <c r="E669" s="4">
        <f t="shared" si="20"/>
        <v>0.2000496398135507</v>
      </c>
    </row>
    <row r="670" spans="1:5" x14ac:dyDescent="0.3">
      <c r="A670" s="5" t="s">
        <v>3408</v>
      </c>
      <c r="B670" s="8">
        <f>fact_orders[[#This Row],[Original Price]]*(1-fact_orders[[#This Row],[Discount%]])</f>
        <v>398.29999999999995</v>
      </c>
      <c r="C670">
        <f t="shared" si="21"/>
        <v>669</v>
      </c>
      <c r="D670">
        <f>D669+Table16[[#This Row],[SalesPrice]]</f>
        <v>378261.41</v>
      </c>
      <c r="E670" s="4">
        <f t="shared" si="20"/>
        <v>0.20026050922479788</v>
      </c>
    </row>
    <row r="671" spans="1:5" x14ac:dyDescent="0.3">
      <c r="A671" s="6" t="s">
        <v>3376</v>
      </c>
      <c r="B671" s="9">
        <f>fact_orders[[#This Row],[Original Price]]*(1-fact_orders[[#This Row],[Discount%]])</f>
        <v>244.29999999999998</v>
      </c>
      <c r="C671">
        <f t="shared" si="21"/>
        <v>670</v>
      </c>
      <c r="D671">
        <f>D670+Table16[[#This Row],[SalesPrice]]</f>
        <v>378505.70999999996</v>
      </c>
      <c r="E671" s="4">
        <f t="shared" si="20"/>
        <v>0.20038984740498289</v>
      </c>
    </row>
    <row r="672" spans="1:5" x14ac:dyDescent="0.3">
      <c r="A672" s="5" t="s">
        <v>3353</v>
      </c>
      <c r="B672" s="8">
        <f>fact_orders[[#This Row],[Original Price]]*(1-fact_orders[[#This Row],[Discount%]])</f>
        <v>244.99999999999997</v>
      </c>
      <c r="C672">
        <f t="shared" si="21"/>
        <v>671</v>
      </c>
      <c r="D672">
        <f>D671+Table16[[#This Row],[SalesPrice]]</f>
        <v>378750.70999999996</v>
      </c>
      <c r="E672" s="4">
        <f t="shared" si="20"/>
        <v>0.20051955618167275</v>
      </c>
    </row>
    <row r="673" spans="1:5" x14ac:dyDescent="0.3">
      <c r="A673" s="6" t="s">
        <v>3374</v>
      </c>
      <c r="B673" s="9">
        <f>fact_orders[[#This Row],[Original Price]]*(1-fact_orders[[#This Row],[Discount%]])</f>
        <v>245.7</v>
      </c>
      <c r="C673">
        <f t="shared" si="21"/>
        <v>672</v>
      </c>
      <c r="D673">
        <f>D672+Table16[[#This Row],[SalesPrice]]</f>
        <v>378996.41</v>
      </c>
      <c r="E673" s="4">
        <f t="shared" si="20"/>
        <v>0.20064963555486742</v>
      </c>
    </row>
    <row r="674" spans="1:5" x14ac:dyDescent="0.3">
      <c r="A674" s="5" t="s">
        <v>3301</v>
      </c>
      <c r="B674" s="8">
        <f>fact_orders[[#This Row],[Original Price]]*(1-fact_orders[[#This Row],[Discount%]])</f>
        <v>246.39999999999998</v>
      </c>
      <c r="C674">
        <f t="shared" si="21"/>
        <v>673</v>
      </c>
      <c r="D674">
        <f>D673+Table16[[#This Row],[SalesPrice]]</f>
        <v>379242.81</v>
      </c>
      <c r="E674" s="4">
        <f t="shared" si="20"/>
        <v>0.20078008552456694</v>
      </c>
    </row>
    <row r="675" spans="1:5" x14ac:dyDescent="0.3">
      <c r="A675" s="6" t="s">
        <v>3355</v>
      </c>
      <c r="B675" s="9">
        <f>fact_orders[[#This Row],[Original Price]]*(1-fact_orders[[#This Row],[Discount%]])</f>
        <v>247.1</v>
      </c>
      <c r="C675">
        <f t="shared" si="21"/>
        <v>674</v>
      </c>
      <c r="D675">
        <f>D674+Table16[[#This Row],[SalesPrice]]</f>
        <v>379489.91</v>
      </c>
      <c r="E675" s="4">
        <f t="shared" si="20"/>
        <v>0.20091090609077125</v>
      </c>
    </row>
    <row r="676" spans="1:5" x14ac:dyDescent="0.3">
      <c r="A676" s="5" t="s">
        <v>3356</v>
      </c>
      <c r="B676" s="8">
        <f>fact_orders[[#This Row],[Original Price]]*(1-fact_orders[[#This Row],[Discount%]])</f>
        <v>247.79999999999998</v>
      </c>
      <c r="C676">
        <f t="shared" si="21"/>
        <v>675</v>
      </c>
      <c r="D676">
        <f>D675+Table16[[#This Row],[SalesPrice]]</f>
        <v>379737.70999999996</v>
      </c>
      <c r="E676" s="4">
        <f t="shared" si="20"/>
        <v>0.20104209725348041</v>
      </c>
    </row>
    <row r="677" spans="1:5" x14ac:dyDescent="0.3">
      <c r="A677" s="6" t="s">
        <v>3352</v>
      </c>
      <c r="B677" s="9">
        <f>fact_orders[[#This Row],[Original Price]]*(1-fact_orders[[#This Row],[Discount%]])</f>
        <v>248.49999999999997</v>
      </c>
      <c r="C677">
        <f t="shared" si="21"/>
        <v>676</v>
      </c>
      <c r="D677">
        <f>D676+Table16[[#This Row],[SalesPrice]]</f>
        <v>379986.20999999996</v>
      </c>
      <c r="E677" s="4">
        <f t="shared" si="20"/>
        <v>0.20117365901269438</v>
      </c>
    </row>
    <row r="678" spans="1:5" x14ac:dyDescent="0.3">
      <c r="A678" s="5" t="s">
        <v>3370</v>
      </c>
      <c r="B678" s="8">
        <f>fact_orders[[#This Row],[Original Price]]*(1-fact_orders[[#This Row],[Discount%]])</f>
        <v>249.2</v>
      </c>
      <c r="C678">
        <f t="shared" si="21"/>
        <v>677</v>
      </c>
      <c r="D678">
        <f>D677+Table16[[#This Row],[SalesPrice]]</f>
        <v>380235.41</v>
      </c>
      <c r="E678" s="4">
        <f t="shared" si="20"/>
        <v>0.20130559136841319</v>
      </c>
    </row>
    <row r="679" spans="1:5" x14ac:dyDescent="0.3">
      <c r="A679" s="6" t="s">
        <v>3390</v>
      </c>
      <c r="B679" s="9">
        <f>fact_orders[[#This Row],[Original Price]]*(1-fact_orders[[#This Row],[Discount%]])</f>
        <v>699.3</v>
      </c>
      <c r="C679">
        <f t="shared" si="21"/>
        <v>678</v>
      </c>
      <c r="D679">
        <f>D678+Table16[[#This Row],[SalesPrice]]</f>
        <v>380934.70999999996</v>
      </c>
      <c r="E679" s="4">
        <f t="shared" si="20"/>
        <v>0.2016758172767365</v>
      </c>
    </row>
    <row r="680" spans="1:5" x14ac:dyDescent="0.3">
      <c r="A680" s="5" t="s">
        <v>3312</v>
      </c>
      <c r="B680" s="8">
        <f>fact_orders[[#This Row],[Original Price]]*(1-fact_orders[[#This Row],[Discount%]])</f>
        <v>388.5</v>
      </c>
      <c r="C680">
        <f t="shared" si="21"/>
        <v>679</v>
      </c>
      <c r="D680">
        <f>D679+Table16[[#This Row],[SalesPrice]]</f>
        <v>381323.20999999996</v>
      </c>
      <c r="E680" s="4">
        <f t="shared" si="20"/>
        <v>0.2018814983369161</v>
      </c>
    </row>
    <row r="681" spans="1:5" x14ac:dyDescent="0.3">
      <c r="A681" s="6" t="s">
        <v>3339</v>
      </c>
      <c r="B681" s="9">
        <f>fact_orders[[#This Row],[Original Price]]*(1-fact_orders[[#This Row],[Discount%]])</f>
        <v>388.5</v>
      </c>
      <c r="C681">
        <f t="shared" si="21"/>
        <v>680</v>
      </c>
      <c r="D681">
        <f>D680+Table16[[#This Row],[SalesPrice]]</f>
        <v>381711.70999999996</v>
      </c>
      <c r="E681" s="4">
        <f t="shared" si="20"/>
        <v>0.20208717939709572</v>
      </c>
    </row>
    <row r="682" spans="1:5" x14ac:dyDescent="0.3">
      <c r="A682" s="5" t="s">
        <v>3357</v>
      </c>
      <c r="B682" s="8">
        <f>fact_orders[[#This Row],[Original Price]]*(1-fact_orders[[#This Row],[Discount%]])</f>
        <v>388.5</v>
      </c>
      <c r="C682">
        <f t="shared" si="21"/>
        <v>681</v>
      </c>
      <c r="D682">
        <f>D681+Table16[[#This Row],[SalesPrice]]</f>
        <v>382100.20999999996</v>
      </c>
      <c r="E682" s="4">
        <f t="shared" si="20"/>
        <v>0.20229286045727532</v>
      </c>
    </row>
    <row r="683" spans="1:5" x14ac:dyDescent="0.3">
      <c r="A683" s="6" t="s">
        <v>3308</v>
      </c>
      <c r="B683" s="9">
        <f>fact_orders[[#This Row],[Original Price]]*(1-fact_orders[[#This Row],[Discount%]])</f>
        <v>388.5</v>
      </c>
      <c r="C683">
        <f t="shared" si="21"/>
        <v>682</v>
      </c>
      <c r="D683">
        <f>D682+Table16[[#This Row],[SalesPrice]]</f>
        <v>382488.70999999996</v>
      </c>
      <c r="E683" s="4">
        <f t="shared" si="20"/>
        <v>0.20249854151745494</v>
      </c>
    </row>
    <row r="684" spans="1:5" x14ac:dyDescent="0.3">
      <c r="A684" s="5" t="s">
        <v>3369</v>
      </c>
      <c r="B684" s="8">
        <f>fact_orders[[#This Row],[Original Price]]*(1-fact_orders[[#This Row],[Discount%]])</f>
        <v>717.5</v>
      </c>
      <c r="C684">
        <f t="shared" si="21"/>
        <v>683</v>
      </c>
      <c r="D684">
        <f>D683+Table16[[#This Row],[SalesPrice]]</f>
        <v>383206.20999999996</v>
      </c>
      <c r="E684" s="4">
        <f t="shared" si="20"/>
        <v>0.20287840293490375</v>
      </c>
    </row>
    <row r="685" spans="1:5" x14ac:dyDescent="0.3">
      <c r="A685" s="6" t="s">
        <v>3397</v>
      </c>
      <c r="B685" s="9">
        <f>fact_orders[[#This Row],[Original Price]]*(1-fact_orders[[#This Row],[Discount%]])</f>
        <v>717.5</v>
      </c>
      <c r="C685">
        <f t="shared" si="21"/>
        <v>684</v>
      </c>
      <c r="D685">
        <f>D684+Table16[[#This Row],[SalesPrice]]</f>
        <v>383923.70999999996</v>
      </c>
      <c r="E685" s="4">
        <f t="shared" si="20"/>
        <v>0.20325826435235259</v>
      </c>
    </row>
    <row r="686" spans="1:5" x14ac:dyDescent="0.3">
      <c r="A686" s="5" t="s">
        <v>3353</v>
      </c>
      <c r="B686" s="8">
        <f>fact_orders[[#This Row],[Original Price]]*(1-fact_orders[[#This Row],[Discount%]])</f>
        <v>717.5</v>
      </c>
      <c r="C686">
        <f t="shared" si="21"/>
        <v>685</v>
      </c>
      <c r="D686">
        <f>D685+Table16[[#This Row],[SalesPrice]]</f>
        <v>384641.20999999996</v>
      </c>
      <c r="E686" s="4">
        <f t="shared" si="20"/>
        <v>0.20363812576980142</v>
      </c>
    </row>
    <row r="687" spans="1:5" x14ac:dyDescent="0.3">
      <c r="A687" s="6" t="s">
        <v>3305</v>
      </c>
      <c r="B687" s="9">
        <f>fact_orders[[#This Row],[Original Price]]*(1-fact_orders[[#This Row],[Discount%]])</f>
        <v>388.5</v>
      </c>
      <c r="C687">
        <f t="shared" si="21"/>
        <v>686</v>
      </c>
      <c r="D687">
        <f>D686+Table16[[#This Row],[SalesPrice]]</f>
        <v>385029.70999999996</v>
      </c>
      <c r="E687" s="4">
        <f t="shared" si="20"/>
        <v>0.20384380682998102</v>
      </c>
    </row>
    <row r="688" spans="1:5" x14ac:dyDescent="0.3">
      <c r="A688" s="5" t="s">
        <v>3351</v>
      </c>
      <c r="B688" s="8">
        <f>fact_orders[[#This Row],[Original Price]]*(1-fact_orders[[#This Row],[Discount%]])</f>
        <v>419.29999999999995</v>
      </c>
      <c r="C688">
        <f t="shared" si="21"/>
        <v>687</v>
      </c>
      <c r="D688">
        <f>D687+Table16[[#This Row],[SalesPrice]]</f>
        <v>385449.00999999995</v>
      </c>
      <c r="E688" s="4">
        <f t="shared" si="20"/>
        <v>0.20406579413637307</v>
      </c>
    </row>
    <row r="689" spans="1:5" x14ac:dyDescent="0.3">
      <c r="A689" s="6" t="s">
        <v>3323</v>
      </c>
      <c r="B689" s="9">
        <f>fact_orders[[#This Row],[Original Price]]*(1-fact_orders[[#This Row],[Discount%]])</f>
        <v>388.5</v>
      </c>
      <c r="C689">
        <f t="shared" si="21"/>
        <v>688</v>
      </c>
      <c r="D689">
        <f>D688+Table16[[#This Row],[SalesPrice]]</f>
        <v>385837.50999999995</v>
      </c>
      <c r="E689" s="4">
        <f t="shared" si="20"/>
        <v>0.20427147519655267</v>
      </c>
    </row>
    <row r="690" spans="1:5" x14ac:dyDescent="0.3">
      <c r="A690" s="5" t="s">
        <v>3333</v>
      </c>
      <c r="B690" s="8">
        <f>fact_orders[[#This Row],[Original Price]]*(1-fact_orders[[#This Row],[Discount%]])</f>
        <v>388.5</v>
      </c>
      <c r="C690">
        <f t="shared" si="21"/>
        <v>689</v>
      </c>
      <c r="D690">
        <f>D689+Table16[[#This Row],[SalesPrice]]</f>
        <v>386226.00999999995</v>
      </c>
      <c r="E690" s="4">
        <f t="shared" si="20"/>
        <v>0.2044771562567323</v>
      </c>
    </row>
    <row r="691" spans="1:5" x14ac:dyDescent="0.3">
      <c r="A691" s="6" t="s">
        <v>3405</v>
      </c>
      <c r="B691" s="9">
        <f>fact_orders[[#This Row],[Original Price]]*(1-fact_orders[[#This Row],[Discount%]])</f>
        <v>395.5</v>
      </c>
      <c r="C691">
        <f t="shared" si="21"/>
        <v>690</v>
      </c>
      <c r="D691">
        <f>D690+Table16[[#This Row],[SalesPrice]]</f>
        <v>386621.50999999995</v>
      </c>
      <c r="E691" s="4">
        <f t="shared" si="20"/>
        <v>0.20468654328196018</v>
      </c>
    </row>
    <row r="692" spans="1:5" x14ac:dyDescent="0.3">
      <c r="A692" s="5" t="s">
        <v>3377</v>
      </c>
      <c r="B692" s="8">
        <f>fact_orders[[#This Row],[Original Price]]*(1-fact_orders[[#This Row],[Discount%]])</f>
        <v>388.5</v>
      </c>
      <c r="C692">
        <f t="shared" si="21"/>
        <v>691</v>
      </c>
      <c r="D692">
        <f>D691+Table16[[#This Row],[SalesPrice]]</f>
        <v>387010.00999999995</v>
      </c>
      <c r="E692" s="4">
        <f t="shared" si="20"/>
        <v>0.2048922243421398</v>
      </c>
    </row>
    <row r="693" spans="1:5" x14ac:dyDescent="0.3">
      <c r="A693" s="6" t="s">
        <v>3357</v>
      </c>
      <c r="B693" s="9">
        <f>fact_orders[[#This Row],[Original Price]]*(1-fact_orders[[#This Row],[Discount%]])</f>
        <v>699.3</v>
      </c>
      <c r="C693">
        <f t="shared" si="21"/>
        <v>692</v>
      </c>
      <c r="D693">
        <f>D692+Table16[[#This Row],[SalesPrice]]</f>
        <v>387709.30999999994</v>
      </c>
      <c r="E693" s="4">
        <f t="shared" si="20"/>
        <v>0.20526245025046308</v>
      </c>
    </row>
    <row r="694" spans="1:5" x14ac:dyDescent="0.3">
      <c r="A694" s="5" t="s">
        <v>3390</v>
      </c>
      <c r="B694" s="8">
        <f>fact_orders[[#This Row],[Original Price]]*(1-fact_orders[[#This Row],[Discount%]])</f>
        <v>699.3</v>
      </c>
      <c r="C694">
        <f t="shared" si="21"/>
        <v>693</v>
      </c>
      <c r="D694">
        <f>D693+Table16[[#This Row],[SalesPrice]]</f>
        <v>388408.60999999993</v>
      </c>
      <c r="E694" s="4">
        <f t="shared" si="20"/>
        <v>0.20563267615878636</v>
      </c>
    </row>
    <row r="695" spans="1:5" x14ac:dyDescent="0.3">
      <c r="A695" s="6" t="s">
        <v>3389</v>
      </c>
      <c r="B695" s="9">
        <f>fact_orders[[#This Row],[Original Price]]*(1-fact_orders[[#This Row],[Discount%]])</f>
        <v>699.3</v>
      </c>
      <c r="C695">
        <f t="shared" si="21"/>
        <v>694</v>
      </c>
      <c r="D695">
        <f>D694+Table16[[#This Row],[SalesPrice]]</f>
        <v>389107.90999999992</v>
      </c>
      <c r="E695" s="4">
        <f t="shared" si="20"/>
        <v>0.20600290206710967</v>
      </c>
    </row>
    <row r="696" spans="1:5" x14ac:dyDescent="0.3">
      <c r="A696" s="5" t="s">
        <v>3317</v>
      </c>
      <c r="B696" s="8">
        <f>fact_orders[[#This Row],[Original Price]]*(1-fact_orders[[#This Row],[Discount%]])</f>
        <v>699.3</v>
      </c>
      <c r="C696">
        <f t="shared" si="21"/>
        <v>695</v>
      </c>
      <c r="D696">
        <f>D695+Table16[[#This Row],[SalesPrice]]</f>
        <v>389807.2099999999</v>
      </c>
      <c r="E696" s="4">
        <f t="shared" si="20"/>
        <v>0.20637312797543295</v>
      </c>
    </row>
    <row r="697" spans="1:5" x14ac:dyDescent="0.3">
      <c r="A697" s="6" t="s">
        <v>3317</v>
      </c>
      <c r="B697" s="9">
        <f>fact_orders[[#This Row],[Original Price]]*(1-fact_orders[[#This Row],[Discount%]])</f>
        <v>783.3</v>
      </c>
      <c r="C697">
        <f t="shared" si="21"/>
        <v>696</v>
      </c>
      <c r="D697">
        <f>D696+Table16[[#This Row],[SalesPrice]]</f>
        <v>390590.50999999989</v>
      </c>
      <c r="E697" s="4">
        <f t="shared" si="20"/>
        <v>0.20678782546433561</v>
      </c>
    </row>
    <row r="698" spans="1:5" x14ac:dyDescent="0.3">
      <c r="A698" s="5" t="s">
        <v>3318</v>
      </c>
      <c r="B698" s="8">
        <f>fact_orders[[#This Row],[Original Price]]*(1-fact_orders[[#This Row],[Discount%]])</f>
        <v>783.3</v>
      </c>
      <c r="C698">
        <f t="shared" si="21"/>
        <v>697</v>
      </c>
      <c r="D698">
        <f>D697+Table16[[#This Row],[SalesPrice]]</f>
        <v>391373.80999999988</v>
      </c>
      <c r="E698" s="4">
        <f t="shared" si="20"/>
        <v>0.20720252295323829</v>
      </c>
    </row>
    <row r="699" spans="1:5" x14ac:dyDescent="0.3">
      <c r="A699" s="6" t="s">
        <v>3319</v>
      </c>
      <c r="B699" s="9">
        <f>fact_orders[[#This Row],[Original Price]]*(1-fact_orders[[#This Row],[Discount%]])</f>
        <v>783.3</v>
      </c>
      <c r="C699">
        <f t="shared" si="21"/>
        <v>698</v>
      </c>
      <c r="D699">
        <f>D698+Table16[[#This Row],[SalesPrice]]</f>
        <v>392157.10999999987</v>
      </c>
      <c r="E699" s="4">
        <f t="shared" si="20"/>
        <v>0.20761722044214095</v>
      </c>
    </row>
    <row r="700" spans="1:5" x14ac:dyDescent="0.3">
      <c r="A700" s="5" t="s">
        <v>3389</v>
      </c>
      <c r="B700" s="8">
        <f>fact_orders[[#This Row],[Original Price]]*(1-fact_orders[[#This Row],[Discount%]])</f>
        <v>783.3</v>
      </c>
      <c r="C700">
        <f t="shared" si="21"/>
        <v>699</v>
      </c>
      <c r="D700">
        <f>D699+Table16[[#This Row],[SalesPrice]]</f>
        <v>392940.40999999986</v>
      </c>
      <c r="E700" s="4">
        <f t="shared" si="20"/>
        <v>0.20803191793104361</v>
      </c>
    </row>
    <row r="701" spans="1:5" x14ac:dyDescent="0.3">
      <c r="A701" s="6" t="s">
        <v>3390</v>
      </c>
      <c r="B701" s="9">
        <f>fact_orders[[#This Row],[Original Price]]*(1-fact_orders[[#This Row],[Discount%]])</f>
        <v>689.5</v>
      </c>
      <c r="C701">
        <f t="shared" si="21"/>
        <v>700</v>
      </c>
      <c r="D701">
        <f>D700+Table16[[#This Row],[SalesPrice]]</f>
        <v>393629.90999999986</v>
      </c>
      <c r="E701" s="4">
        <f t="shared" si="20"/>
        <v>0.20839695548829931</v>
      </c>
    </row>
    <row r="702" spans="1:5" x14ac:dyDescent="0.3">
      <c r="A702" s="5" t="s">
        <v>3391</v>
      </c>
      <c r="B702" s="8">
        <f>fact_orders[[#This Row],[Original Price]]*(1-fact_orders[[#This Row],[Discount%]])</f>
        <v>689.5</v>
      </c>
      <c r="C702">
        <f t="shared" si="21"/>
        <v>701</v>
      </c>
      <c r="D702">
        <f>D701+Table16[[#This Row],[SalesPrice]]</f>
        <v>394319.40999999986</v>
      </c>
      <c r="E702" s="4">
        <f t="shared" si="20"/>
        <v>0.20876199304555501</v>
      </c>
    </row>
    <row r="703" spans="1:5" x14ac:dyDescent="0.3">
      <c r="A703" s="6" t="s">
        <v>3393</v>
      </c>
      <c r="B703" s="9">
        <f>fact_orders[[#This Row],[Original Price]]*(1-fact_orders[[#This Row],[Discount%]])</f>
        <v>689.5</v>
      </c>
      <c r="C703">
        <f t="shared" si="21"/>
        <v>702</v>
      </c>
      <c r="D703">
        <f>D702+Table16[[#This Row],[SalesPrice]]</f>
        <v>395008.90999999986</v>
      </c>
      <c r="E703" s="4">
        <f t="shared" si="20"/>
        <v>0.20912703060281074</v>
      </c>
    </row>
    <row r="704" spans="1:5" x14ac:dyDescent="0.3">
      <c r="A704" s="5" t="s">
        <v>3398</v>
      </c>
      <c r="B704" s="8">
        <f>fact_orders[[#This Row],[Original Price]]*(1-fact_orders[[#This Row],[Discount%]])</f>
        <v>689.5</v>
      </c>
      <c r="C704">
        <f t="shared" si="21"/>
        <v>703</v>
      </c>
      <c r="D704">
        <f>D703+Table16[[#This Row],[SalesPrice]]</f>
        <v>395698.40999999986</v>
      </c>
      <c r="E704" s="4">
        <f t="shared" si="20"/>
        <v>0.20949206816006644</v>
      </c>
    </row>
    <row r="705" spans="1:5" x14ac:dyDescent="0.3">
      <c r="A705" s="6" t="s">
        <v>3370</v>
      </c>
      <c r="B705" s="9">
        <f>fact_orders[[#This Row],[Original Price]]*(1-fact_orders[[#This Row],[Discount%]])</f>
        <v>689.5</v>
      </c>
      <c r="C705">
        <f t="shared" si="21"/>
        <v>704</v>
      </c>
      <c r="D705">
        <f>D704+Table16[[#This Row],[SalesPrice]]</f>
        <v>396387.90999999986</v>
      </c>
      <c r="E705" s="4">
        <f t="shared" si="20"/>
        <v>0.20985710571732213</v>
      </c>
    </row>
    <row r="706" spans="1:5" x14ac:dyDescent="0.3">
      <c r="A706" s="5" t="s">
        <v>3371</v>
      </c>
      <c r="B706" s="8">
        <f>fact_orders[[#This Row],[Original Price]]*(1-fact_orders[[#This Row],[Discount%]])</f>
        <v>258.3</v>
      </c>
      <c r="C706">
        <f t="shared" si="21"/>
        <v>705</v>
      </c>
      <c r="D706">
        <f>D705+Table16[[#This Row],[SalesPrice]]</f>
        <v>396646.20999999985</v>
      </c>
      <c r="E706" s="4">
        <f t="shared" ref="E706:E769" si="22">D706 / SUM($B$2:$B$3501)</f>
        <v>0.20999385582760371</v>
      </c>
    </row>
    <row r="707" spans="1:5" x14ac:dyDescent="0.3">
      <c r="A707" s="6" t="s">
        <v>3369</v>
      </c>
      <c r="B707" s="9">
        <f>fact_orders[[#This Row],[Original Price]]*(1-fact_orders[[#This Row],[Discount%]])</f>
        <v>279.29999999999995</v>
      </c>
      <c r="C707">
        <f t="shared" si="21"/>
        <v>706</v>
      </c>
      <c r="D707">
        <f>D706+Table16[[#This Row],[SalesPrice]]</f>
        <v>396925.50999999983</v>
      </c>
      <c r="E707" s="4">
        <f t="shared" si="22"/>
        <v>0.21014172383303012</v>
      </c>
    </row>
    <row r="708" spans="1:5" x14ac:dyDescent="0.3">
      <c r="A708" s="5" t="s">
        <v>3370</v>
      </c>
      <c r="B708" s="8">
        <f>fact_orders[[#This Row],[Original Price]]*(1-fact_orders[[#This Row],[Discount%]])</f>
        <v>279.29999999999995</v>
      </c>
      <c r="C708">
        <f t="shared" ref="C708:C771" si="23">C707+1</f>
        <v>707</v>
      </c>
      <c r="D708">
        <f>D707+Table16[[#This Row],[SalesPrice]]</f>
        <v>397204.80999999982</v>
      </c>
      <c r="E708" s="4">
        <f t="shared" si="22"/>
        <v>0.21028959183845652</v>
      </c>
    </row>
    <row r="709" spans="1:5" x14ac:dyDescent="0.3">
      <c r="A709" s="6" t="s">
        <v>3358</v>
      </c>
      <c r="B709" s="9">
        <f>fact_orders[[#This Row],[Original Price]]*(1-fact_orders[[#This Row],[Discount%]])</f>
        <v>279.29999999999995</v>
      </c>
      <c r="C709">
        <f t="shared" si="23"/>
        <v>708</v>
      </c>
      <c r="D709">
        <f>D708+Table16[[#This Row],[SalesPrice]]</f>
        <v>397484.10999999981</v>
      </c>
      <c r="E709" s="4">
        <f t="shared" si="22"/>
        <v>0.21043745984388296</v>
      </c>
    </row>
    <row r="710" spans="1:5" x14ac:dyDescent="0.3">
      <c r="A710" s="5" t="s">
        <v>3285</v>
      </c>
      <c r="B710" s="8">
        <f>fact_orders[[#This Row],[Original Price]]*(1-fact_orders[[#This Row],[Discount%]])</f>
        <v>279.29999999999995</v>
      </c>
      <c r="C710">
        <f t="shared" si="23"/>
        <v>709</v>
      </c>
      <c r="D710">
        <f>D709+Table16[[#This Row],[SalesPrice]]</f>
        <v>397763.4099999998</v>
      </c>
      <c r="E710" s="4">
        <f t="shared" si="22"/>
        <v>0.21058532784930936</v>
      </c>
    </row>
    <row r="711" spans="1:5" x14ac:dyDescent="0.3">
      <c r="A711" s="6" t="s">
        <v>3284</v>
      </c>
      <c r="B711" s="9">
        <f>fact_orders[[#This Row],[Original Price]]*(1-fact_orders[[#This Row],[Discount%]])</f>
        <v>388.5</v>
      </c>
      <c r="C711">
        <f t="shared" si="23"/>
        <v>710</v>
      </c>
      <c r="D711">
        <f>D710+Table16[[#This Row],[SalesPrice]]</f>
        <v>398151.9099999998</v>
      </c>
      <c r="E711" s="4">
        <f t="shared" si="22"/>
        <v>0.21079100890948899</v>
      </c>
    </row>
    <row r="712" spans="1:5" x14ac:dyDescent="0.3">
      <c r="A712" s="5" t="s">
        <v>3318</v>
      </c>
      <c r="B712" s="8">
        <f>fact_orders[[#This Row],[Original Price]]*(1-fact_orders[[#This Row],[Discount%]])</f>
        <v>388.5</v>
      </c>
      <c r="C712">
        <f t="shared" si="23"/>
        <v>711</v>
      </c>
      <c r="D712">
        <f>D711+Table16[[#This Row],[SalesPrice]]</f>
        <v>398540.4099999998</v>
      </c>
      <c r="E712" s="4">
        <f t="shared" si="22"/>
        <v>0.21099668996966858</v>
      </c>
    </row>
    <row r="713" spans="1:5" x14ac:dyDescent="0.3">
      <c r="A713" s="6" t="s">
        <v>3397</v>
      </c>
      <c r="B713" s="9">
        <f>fact_orders[[#This Row],[Original Price]]*(1-fact_orders[[#This Row],[Discount%]])</f>
        <v>388.5</v>
      </c>
      <c r="C713">
        <f t="shared" si="23"/>
        <v>712</v>
      </c>
      <c r="D713">
        <f>D712+Table16[[#This Row],[SalesPrice]]</f>
        <v>398928.9099999998</v>
      </c>
      <c r="E713" s="4">
        <f t="shared" si="22"/>
        <v>0.21120237102984821</v>
      </c>
    </row>
    <row r="714" spans="1:5" x14ac:dyDescent="0.3">
      <c r="A714" s="5" t="s">
        <v>3404</v>
      </c>
      <c r="B714" s="8">
        <f>fact_orders[[#This Row],[Original Price]]*(1-fact_orders[[#This Row],[Discount%]])</f>
        <v>388.5</v>
      </c>
      <c r="C714">
        <f t="shared" si="23"/>
        <v>713</v>
      </c>
      <c r="D714">
        <f>D713+Table16[[#This Row],[SalesPrice]]</f>
        <v>399317.4099999998</v>
      </c>
      <c r="E714" s="4">
        <f t="shared" si="22"/>
        <v>0.2114080520900278</v>
      </c>
    </row>
    <row r="715" spans="1:5" x14ac:dyDescent="0.3">
      <c r="A715" s="6" t="s">
        <v>3390</v>
      </c>
      <c r="B715" s="9">
        <f>fact_orders[[#This Row],[Original Price]]*(1-fact_orders[[#This Row],[Discount%]])</f>
        <v>472.49999999999994</v>
      </c>
      <c r="C715">
        <f t="shared" si="23"/>
        <v>714</v>
      </c>
      <c r="D715">
        <f>D714+Table16[[#This Row],[SalesPrice]]</f>
        <v>399789.9099999998</v>
      </c>
      <c r="E715" s="4">
        <f t="shared" si="22"/>
        <v>0.21165820473078678</v>
      </c>
    </row>
    <row r="716" spans="1:5" x14ac:dyDescent="0.3">
      <c r="A716" s="5" t="s">
        <v>3366</v>
      </c>
      <c r="B716" s="8">
        <f>fact_orders[[#This Row],[Original Price]]*(1-fact_orders[[#This Row],[Discount%]])</f>
        <v>472.49999999999994</v>
      </c>
      <c r="C716">
        <f t="shared" si="23"/>
        <v>715</v>
      </c>
      <c r="D716">
        <f>D715+Table16[[#This Row],[SalesPrice]]</f>
        <v>400262.4099999998</v>
      </c>
      <c r="E716" s="4">
        <f t="shared" si="22"/>
        <v>0.21190835737154579</v>
      </c>
    </row>
    <row r="717" spans="1:5" x14ac:dyDescent="0.3">
      <c r="A717" s="6" t="s">
        <v>3361</v>
      </c>
      <c r="B717" s="9">
        <f>fact_orders[[#This Row],[Original Price]]*(1-fact_orders[[#This Row],[Discount%]])</f>
        <v>472.49999999999994</v>
      </c>
      <c r="C717">
        <f t="shared" si="23"/>
        <v>716</v>
      </c>
      <c r="D717">
        <f>D716+Table16[[#This Row],[SalesPrice]]</f>
        <v>400734.9099999998</v>
      </c>
      <c r="E717" s="4">
        <f t="shared" si="22"/>
        <v>0.21215851001230476</v>
      </c>
    </row>
    <row r="718" spans="1:5" x14ac:dyDescent="0.3">
      <c r="A718" s="5" t="s">
        <v>3364</v>
      </c>
      <c r="B718" s="8">
        <f>fact_orders[[#This Row],[Original Price]]*(1-fact_orders[[#This Row],[Discount%]])</f>
        <v>457.79999999999995</v>
      </c>
      <c r="C718">
        <f t="shared" si="23"/>
        <v>717</v>
      </c>
      <c r="D718">
        <f>D717+Table16[[#This Row],[SalesPrice]]</f>
        <v>401192.70999999979</v>
      </c>
      <c r="E718" s="4">
        <f t="shared" si="22"/>
        <v>0.21240088012646235</v>
      </c>
    </row>
    <row r="719" spans="1:5" x14ac:dyDescent="0.3">
      <c r="A719" s="6" t="s">
        <v>3365</v>
      </c>
      <c r="B719" s="9">
        <f>fact_orders[[#This Row],[Original Price]]*(1-fact_orders[[#This Row],[Discount%]])</f>
        <v>457.79999999999995</v>
      </c>
      <c r="C719">
        <f t="shared" si="23"/>
        <v>718</v>
      </c>
      <c r="D719">
        <f>D718+Table16[[#This Row],[SalesPrice]]</f>
        <v>401650.50999999978</v>
      </c>
      <c r="E719" s="4">
        <f t="shared" si="22"/>
        <v>0.21264325024061995</v>
      </c>
    </row>
    <row r="720" spans="1:5" x14ac:dyDescent="0.3">
      <c r="A720" s="5" t="s">
        <v>3366</v>
      </c>
      <c r="B720" s="8">
        <f>fact_orders[[#This Row],[Original Price]]*(1-fact_orders[[#This Row],[Discount%]])</f>
        <v>457.79999999999995</v>
      </c>
      <c r="C720">
        <f t="shared" si="23"/>
        <v>719</v>
      </c>
      <c r="D720">
        <f>D719+Table16[[#This Row],[SalesPrice]]</f>
        <v>402108.30999999976</v>
      </c>
      <c r="E720" s="4">
        <f t="shared" si="22"/>
        <v>0.21288562035477754</v>
      </c>
    </row>
    <row r="721" spans="1:5" x14ac:dyDescent="0.3">
      <c r="A721" s="6" t="s">
        <v>3395</v>
      </c>
      <c r="B721" s="9">
        <f>fact_orders[[#This Row],[Original Price]]*(1-fact_orders[[#This Row],[Discount%]])</f>
        <v>457.79999999999995</v>
      </c>
      <c r="C721">
        <f t="shared" si="23"/>
        <v>720</v>
      </c>
      <c r="D721">
        <f>D720+Table16[[#This Row],[SalesPrice]]</f>
        <v>402566.10999999975</v>
      </c>
      <c r="E721" s="4">
        <f t="shared" si="22"/>
        <v>0.2131279904689351</v>
      </c>
    </row>
    <row r="722" spans="1:5" x14ac:dyDescent="0.3">
      <c r="A722" s="5" t="s">
        <v>3370</v>
      </c>
      <c r="B722" s="8">
        <f>fact_orders[[#This Row],[Original Price]]*(1-fact_orders[[#This Row],[Discount%]])</f>
        <v>249.2</v>
      </c>
      <c r="C722">
        <f t="shared" si="23"/>
        <v>721</v>
      </c>
      <c r="D722">
        <f>D721+Table16[[#This Row],[SalesPrice]]</f>
        <v>402815.30999999976</v>
      </c>
      <c r="E722" s="4">
        <f t="shared" si="22"/>
        <v>0.21325992282465392</v>
      </c>
    </row>
    <row r="723" spans="1:5" x14ac:dyDescent="0.3">
      <c r="A723" s="6" t="s">
        <v>3318</v>
      </c>
      <c r="B723" s="9">
        <f>fact_orders[[#This Row],[Original Price]]*(1-fact_orders[[#This Row],[Discount%]])</f>
        <v>480.2</v>
      </c>
      <c r="C723">
        <f t="shared" si="23"/>
        <v>722</v>
      </c>
      <c r="D723">
        <f>D722+Table16[[#This Row],[SalesPrice]]</f>
        <v>403295.50999999978</v>
      </c>
      <c r="E723" s="4">
        <f t="shared" si="22"/>
        <v>0.21351415202696603</v>
      </c>
    </row>
    <row r="724" spans="1:5" x14ac:dyDescent="0.3">
      <c r="A724" s="5" t="s">
        <v>3305</v>
      </c>
      <c r="B724" s="8">
        <f>fact_orders[[#This Row],[Original Price]]*(1-fact_orders[[#This Row],[Discount%]])</f>
        <v>319.2</v>
      </c>
      <c r="C724">
        <f t="shared" si="23"/>
        <v>723</v>
      </c>
      <c r="D724">
        <f>D723+Table16[[#This Row],[SalesPrice]]</f>
        <v>403614.70999999979</v>
      </c>
      <c r="E724" s="4">
        <f t="shared" si="22"/>
        <v>0.21368314403316765</v>
      </c>
    </row>
    <row r="725" spans="1:5" x14ac:dyDescent="0.3">
      <c r="A725" s="6" t="s">
        <v>3287</v>
      </c>
      <c r="B725" s="9">
        <f>fact_orders[[#This Row],[Original Price]]*(1-fact_orders[[#This Row],[Discount%]])</f>
        <v>361.2</v>
      </c>
      <c r="C725">
        <f t="shared" si="23"/>
        <v>724</v>
      </c>
      <c r="D725">
        <f>D724+Table16[[#This Row],[SalesPrice]]</f>
        <v>403975.9099999998</v>
      </c>
      <c r="E725" s="4">
        <f t="shared" si="22"/>
        <v>0.21387437182965899</v>
      </c>
    </row>
    <row r="726" spans="1:5" x14ac:dyDescent="0.3">
      <c r="A726" s="5" t="s">
        <v>3347</v>
      </c>
      <c r="B726" s="8">
        <f>fact_orders[[#This Row],[Original Price]]*(1-fact_orders[[#This Row],[Discount%]])</f>
        <v>248.49999999999997</v>
      </c>
      <c r="C726">
        <f t="shared" si="23"/>
        <v>725</v>
      </c>
      <c r="D726">
        <f>D725+Table16[[#This Row],[SalesPrice]]</f>
        <v>404224.4099999998</v>
      </c>
      <c r="E726" s="4">
        <f t="shared" si="22"/>
        <v>0.21400593358887296</v>
      </c>
    </row>
    <row r="727" spans="1:5" x14ac:dyDescent="0.3">
      <c r="A727" s="6" t="s">
        <v>3393</v>
      </c>
      <c r="B727" s="9">
        <f>fact_orders[[#This Row],[Original Price]]*(1-fact_orders[[#This Row],[Discount%]])</f>
        <v>325.5</v>
      </c>
      <c r="C727">
        <f t="shared" si="23"/>
        <v>726</v>
      </c>
      <c r="D727">
        <f>D726+Table16[[#This Row],[SalesPrice]]</f>
        <v>404549.9099999998</v>
      </c>
      <c r="E727" s="4">
        <f t="shared" si="22"/>
        <v>0.21417826096361806</v>
      </c>
    </row>
    <row r="728" spans="1:5" x14ac:dyDescent="0.3">
      <c r="A728" s="5" t="s">
        <v>3325</v>
      </c>
      <c r="B728" s="8">
        <f>fact_orders[[#This Row],[Original Price]]*(1-fact_orders[[#This Row],[Discount%]])</f>
        <v>675.5</v>
      </c>
      <c r="C728">
        <f t="shared" si="23"/>
        <v>727</v>
      </c>
      <c r="D728">
        <f>D727+Table16[[#This Row],[SalesPrice]]</f>
        <v>405225.4099999998</v>
      </c>
      <c r="E728" s="4">
        <f t="shared" si="22"/>
        <v>0.21453588659077719</v>
      </c>
    </row>
    <row r="729" spans="1:5" x14ac:dyDescent="0.3">
      <c r="A729" s="6" t="s">
        <v>3323</v>
      </c>
      <c r="B729" s="9">
        <f>fact_orders[[#This Row],[Original Price]]*(1-fact_orders[[#This Row],[Discount%]])</f>
        <v>810.59999999999991</v>
      </c>
      <c r="C729">
        <f t="shared" si="23"/>
        <v>728</v>
      </c>
      <c r="D729">
        <f>D728+Table16[[#This Row],[SalesPrice]]</f>
        <v>406036.00999999978</v>
      </c>
      <c r="E729" s="4">
        <f t="shared" si="22"/>
        <v>0.21496503734336814</v>
      </c>
    </row>
    <row r="730" spans="1:5" x14ac:dyDescent="0.3">
      <c r="A730" s="5" t="s">
        <v>3342</v>
      </c>
      <c r="B730" s="8">
        <f>fact_orders[[#This Row],[Original Price]]*(1-fact_orders[[#This Row],[Discount%]])</f>
        <v>184.79999999999998</v>
      </c>
      <c r="C730">
        <f t="shared" si="23"/>
        <v>729</v>
      </c>
      <c r="D730">
        <f>D729+Table16[[#This Row],[SalesPrice]]</f>
        <v>406220.80999999976</v>
      </c>
      <c r="E730" s="4">
        <f t="shared" si="22"/>
        <v>0.21506287482064276</v>
      </c>
    </row>
    <row r="731" spans="1:5" x14ac:dyDescent="0.3">
      <c r="A731" s="6" t="s">
        <v>3384</v>
      </c>
      <c r="B731" s="9">
        <f>fact_orders[[#This Row],[Original Price]]*(1-fact_orders[[#This Row],[Discount%]])</f>
        <v>303.09999999999997</v>
      </c>
      <c r="C731">
        <f t="shared" si="23"/>
        <v>730</v>
      </c>
      <c r="D731">
        <f>D730+Table16[[#This Row],[SalesPrice]]</f>
        <v>406523.90999999974</v>
      </c>
      <c r="E731" s="4">
        <f t="shared" si="22"/>
        <v>0.21522334310723332</v>
      </c>
    </row>
    <row r="732" spans="1:5" x14ac:dyDescent="0.3">
      <c r="A732" s="5" t="s">
        <v>3370</v>
      </c>
      <c r="B732" s="8">
        <f>fact_orders[[#This Row],[Original Price]]*(1-fact_orders[[#This Row],[Discount%]])</f>
        <v>393.4</v>
      </c>
      <c r="C732">
        <f t="shared" si="23"/>
        <v>731</v>
      </c>
      <c r="D732">
        <f>D731+Table16[[#This Row],[SalesPrice]]</f>
        <v>406917.30999999976</v>
      </c>
      <c r="E732" s="4">
        <f t="shared" si="22"/>
        <v>0.21543161834294675</v>
      </c>
    </row>
    <row r="733" spans="1:5" x14ac:dyDescent="0.3">
      <c r="A733" s="6" t="s">
        <v>3394</v>
      </c>
      <c r="B733" s="9">
        <f>fact_orders[[#This Row],[Original Price]]*(1-fact_orders[[#This Row],[Discount%]])</f>
        <v>296.09999999999997</v>
      </c>
      <c r="C733">
        <f t="shared" si="23"/>
        <v>732</v>
      </c>
      <c r="D733">
        <f>D732+Table16[[#This Row],[SalesPrice]]</f>
        <v>407213.40999999974</v>
      </c>
      <c r="E733" s="4">
        <f t="shared" si="22"/>
        <v>0.21558838066448904</v>
      </c>
    </row>
    <row r="734" spans="1:5" x14ac:dyDescent="0.3">
      <c r="A734" s="5" t="s">
        <v>3402</v>
      </c>
      <c r="B734" s="8">
        <f>fact_orders[[#This Row],[Original Price]]*(1-fact_orders[[#This Row],[Discount%]])</f>
        <v>434.7</v>
      </c>
      <c r="C734">
        <f t="shared" si="23"/>
        <v>733</v>
      </c>
      <c r="D734">
        <f>D733+Table16[[#This Row],[SalesPrice]]</f>
        <v>407648.10999999975</v>
      </c>
      <c r="E734" s="4">
        <f t="shared" si="22"/>
        <v>0.2158185210939873</v>
      </c>
    </row>
    <row r="735" spans="1:5" x14ac:dyDescent="0.3">
      <c r="A735" s="6" t="s">
        <v>3391</v>
      </c>
      <c r="B735" s="9">
        <f>fact_orders[[#This Row],[Original Price]]*(1-fact_orders[[#This Row],[Discount%]])</f>
        <v>233.1</v>
      </c>
      <c r="C735">
        <f t="shared" si="23"/>
        <v>734</v>
      </c>
      <c r="D735">
        <f>D734+Table16[[#This Row],[SalesPrice]]</f>
        <v>407881.20999999973</v>
      </c>
      <c r="E735" s="4">
        <f t="shared" si="22"/>
        <v>0.21594192973009504</v>
      </c>
    </row>
    <row r="736" spans="1:5" x14ac:dyDescent="0.3">
      <c r="A736" s="5" t="s">
        <v>3342</v>
      </c>
      <c r="B736" s="8">
        <f>fact_orders[[#This Row],[Original Price]]*(1-fact_orders[[#This Row],[Discount%]])</f>
        <v>165.2</v>
      </c>
      <c r="C736">
        <f t="shared" si="23"/>
        <v>735</v>
      </c>
      <c r="D736">
        <f>D735+Table16[[#This Row],[SalesPrice]]</f>
        <v>408046.40999999974</v>
      </c>
      <c r="E736" s="4">
        <f t="shared" si="22"/>
        <v>0.21602939050523451</v>
      </c>
    </row>
    <row r="737" spans="1:5" x14ac:dyDescent="0.3">
      <c r="A737" s="6" t="s">
        <v>3401</v>
      </c>
      <c r="B737" s="9">
        <f>fact_orders[[#This Row],[Original Price]]*(1-fact_orders[[#This Row],[Discount%]])</f>
        <v>319.2</v>
      </c>
      <c r="C737">
        <f t="shared" si="23"/>
        <v>736</v>
      </c>
      <c r="D737">
        <f>D736+Table16[[#This Row],[SalesPrice]]</f>
        <v>408365.60999999975</v>
      </c>
      <c r="E737" s="4">
        <f t="shared" si="22"/>
        <v>0.21619838251143614</v>
      </c>
    </row>
    <row r="738" spans="1:5" x14ac:dyDescent="0.3">
      <c r="A738" s="5" t="s">
        <v>3280</v>
      </c>
      <c r="B738" s="8">
        <f>fact_orders[[#This Row],[Original Price]]*(1-fact_orders[[#This Row],[Discount%]])</f>
        <v>674.09999999999991</v>
      </c>
      <c r="C738">
        <f t="shared" si="23"/>
        <v>737</v>
      </c>
      <c r="D738">
        <f>D737+Table16[[#This Row],[SalesPrice]]</f>
        <v>409039.70999999973</v>
      </c>
      <c r="E738" s="4">
        <f t="shared" si="22"/>
        <v>0.21655526694558561</v>
      </c>
    </row>
    <row r="739" spans="1:5" x14ac:dyDescent="0.3">
      <c r="A739" s="6" t="s">
        <v>3300</v>
      </c>
      <c r="B739" s="9">
        <f>fact_orders[[#This Row],[Original Price]]*(1-fact_orders[[#This Row],[Discount%]])</f>
        <v>163.79999999999998</v>
      </c>
      <c r="C739">
        <f t="shared" si="23"/>
        <v>738</v>
      </c>
      <c r="D739">
        <f>D738+Table16[[#This Row],[SalesPrice]]</f>
        <v>409203.50999999972</v>
      </c>
      <c r="E739" s="4">
        <f t="shared" si="22"/>
        <v>0.21664198652771538</v>
      </c>
    </row>
    <row r="740" spans="1:5" x14ac:dyDescent="0.3">
      <c r="A740" s="5" t="s">
        <v>3320</v>
      </c>
      <c r="B740" s="8">
        <f>fact_orders[[#This Row],[Original Price]]*(1-fact_orders[[#This Row],[Discount%]])</f>
        <v>319.2</v>
      </c>
      <c r="C740">
        <f t="shared" si="23"/>
        <v>739</v>
      </c>
      <c r="D740">
        <f>D739+Table16[[#This Row],[SalesPrice]]</f>
        <v>409522.70999999973</v>
      </c>
      <c r="E740" s="4">
        <f t="shared" si="22"/>
        <v>0.21681097853391701</v>
      </c>
    </row>
    <row r="741" spans="1:5" x14ac:dyDescent="0.3">
      <c r="A741" s="6" t="s">
        <v>3285</v>
      </c>
      <c r="B741" s="9">
        <f>fact_orders[[#This Row],[Original Price]]*(1-fact_orders[[#This Row],[Discount%]])</f>
        <v>394.79999999999995</v>
      </c>
      <c r="C741">
        <f t="shared" si="23"/>
        <v>740</v>
      </c>
      <c r="D741">
        <f>D740+Table16[[#This Row],[SalesPrice]]</f>
        <v>409917.50999999972</v>
      </c>
      <c r="E741" s="4">
        <f t="shared" si="22"/>
        <v>0.21701999496264007</v>
      </c>
    </row>
    <row r="742" spans="1:5" x14ac:dyDescent="0.3">
      <c r="A742" s="5" t="s">
        <v>3327</v>
      </c>
      <c r="B742" s="8">
        <f>fact_orders[[#This Row],[Original Price]]*(1-fact_orders[[#This Row],[Discount%]])</f>
        <v>443.79999999999995</v>
      </c>
      <c r="C742">
        <f t="shared" si="23"/>
        <v>741</v>
      </c>
      <c r="D742">
        <f>D741+Table16[[#This Row],[SalesPrice]]</f>
        <v>410361.30999999971</v>
      </c>
      <c r="E742" s="4">
        <f t="shared" si="22"/>
        <v>0.2172549531467011</v>
      </c>
    </row>
    <row r="743" spans="1:5" x14ac:dyDescent="0.3">
      <c r="A743" s="6" t="s">
        <v>3355</v>
      </c>
      <c r="B743" s="9">
        <f>fact_orders[[#This Row],[Original Price]]*(1-fact_orders[[#This Row],[Discount%]])</f>
        <v>165.2</v>
      </c>
      <c r="C743">
        <f t="shared" si="23"/>
        <v>742</v>
      </c>
      <c r="D743">
        <f>D742+Table16[[#This Row],[SalesPrice]]</f>
        <v>410526.50999999972</v>
      </c>
      <c r="E743" s="4">
        <f t="shared" si="22"/>
        <v>0.21734241392184053</v>
      </c>
    </row>
    <row r="744" spans="1:5" x14ac:dyDescent="0.3">
      <c r="A744" s="5" t="s">
        <v>3365</v>
      </c>
      <c r="B744" s="8">
        <f>fact_orders[[#This Row],[Original Price]]*(1-fact_orders[[#This Row],[Discount%]])</f>
        <v>310.79999999999995</v>
      </c>
      <c r="C744">
        <f t="shared" si="23"/>
        <v>743</v>
      </c>
      <c r="D744">
        <f>D743+Table16[[#This Row],[SalesPrice]]</f>
        <v>410837.30999999971</v>
      </c>
      <c r="E744" s="4">
        <f t="shared" si="22"/>
        <v>0.21750695876998422</v>
      </c>
    </row>
    <row r="745" spans="1:5" x14ac:dyDescent="0.3">
      <c r="A745" s="6" t="s">
        <v>3366</v>
      </c>
      <c r="B745" s="9">
        <f>fact_orders[[#This Row],[Original Price]]*(1-fact_orders[[#This Row],[Discount%]])</f>
        <v>319.2</v>
      </c>
      <c r="C745">
        <f t="shared" si="23"/>
        <v>744</v>
      </c>
      <c r="D745">
        <f>D744+Table16[[#This Row],[SalesPrice]]</f>
        <v>411156.50999999972</v>
      </c>
      <c r="E745" s="4">
        <f t="shared" si="22"/>
        <v>0.21767595077618584</v>
      </c>
    </row>
    <row r="746" spans="1:5" x14ac:dyDescent="0.3">
      <c r="A746" s="5" t="s">
        <v>3353</v>
      </c>
      <c r="B746" s="8">
        <f>fact_orders[[#This Row],[Original Price]]*(1-fact_orders[[#This Row],[Discount%]])</f>
        <v>674.09999999999991</v>
      </c>
      <c r="C746">
        <f t="shared" si="23"/>
        <v>745</v>
      </c>
      <c r="D746">
        <f>D745+Table16[[#This Row],[SalesPrice]]</f>
        <v>411830.60999999969</v>
      </c>
      <c r="E746" s="4">
        <f t="shared" si="22"/>
        <v>0.21803283521033531</v>
      </c>
    </row>
    <row r="747" spans="1:5" x14ac:dyDescent="0.3">
      <c r="A747" s="6" t="s">
        <v>3287</v>
      </c>
      <c r="B747" s="9">
        <f>fact_orders[[#This Row],[Original Price]]*(1-fact_orders[[#This Row],[Discount%]])</f>
        <v>319.2</v>
      </c>
      <c r="C747">
        <f t="shared" si="23"/>
        <v>746</v>
      </c>
      <c r="D747">
        <f>D746+Table16[[#This Row],[SalesPrice]]</f>
        <v>412149.80999999971</v>
      </c>
      <c r="E747" s="4">
        <f t="shared" si="22"/>
        <v>0.21820182721653694</v>
      </c>
    </row>
    <row r="748" spans="1:5" x14ac:dyDescent="0.3">
      <c r="A748" s="5" t="s">
        <v>3355</v>
      </c>
      <c r="B748" s="8">
        <f>fact_orders[[#This Row],[Original Price]]*(1-fact_orders[[#This Row],[Discount%]])</f>
        <v>832.3</v>
      </c>
      <c r="C748">
        <f t="shared" si="23"/>
        <v>747</v>
      </c>
      <c r="D748">
        <f>D747+Table16[[#This Row],[SalesPrice]]</f>
        <v>412982.10999999969</v>
      </c>
      <c r="E748" s="4">
        <f t="shared" si="22"/>
        <v>0.21864246646077759</v>
      </c>
    </row>
    <row r="749" spans="1:5" x14ac:dyDescent="0.3">
      <c r="A749" s="6" t="s">
        <v>3307</v>
      </c>
      <c r="B749" s="9">
        <f>fact_orders[[#This Row],[Original Price]]*(1-fact_orders[[#This Row],[Discount%]])</f>
        <v>908.59999999999991</v>
      </c>
      <c r="C749">
        <f t="shared" si="23"/>
        <v>748</v>
      </c>
      <c r="D749">
        <f>D748+Table16[[#This Row],[SalesPrice]]</f>
        <v>413890.70999999967</v>
      </c>
      <c r="E749" s="4">
        <f t="shared" si="22"/>
        <v>0.21912350072404449</v>
      </c>
    </row>
    <row r="750" spans="1:5" x14ac:dyDescent="0.3">
      <c r="A750" s="5" t="s">
        <v>3396</v>
      </c>
      <c r="B750" s="8">
        <f>fact_orders[[#This Row],[Original Price]]*(1-fact_orders[[#This Row],[Discount%]])</f>
        <v>1019.1999999999999</v>
      </c>
      <c r="C750">
        <f t="shared" si="23"/>
        <v>749</v>
      </c>
      <c r="D750">
        <f>D749+Table16[[#This Row],[SalesPrice]]</f>
        <v>414909.90999999968</v>
      </c>
      <c r="E750" s="4">
        <f t="shared" si="22"/>
        <v>0.21966308923507424</v>
      </c>
    </row>
    <row r="751" spans="1:5" x14ac:dyDescent="0.3">
      <c r="A751" s="6" t="s">
        <v>3371</v>
      </c>
      <c r="B751" s="9">
        <f>fact_orders[[#This Row],[Original Price]]*(1-fact_orders[[#This Row],[Discount%]])</f>
        <v>1034.5999999999999</v>
      </c>
      <c r="C751">
        <f t="shared" si="23"/>
        <v>750</v>
      </c>
      <c r="D751">
        <f>D750+Table16[[#This Row],[SalesPrice]]</f>
        <v>415944.50999999966</v>
      </c>
      <c r="E751" s="4">
        <f t="shared" si="22"/>
        <v>0.2202108308692102</v>
      </c>
    </row>
    <row r="752" spans="1:5" x14ac:dyDescent="0.3">
      <c r="A752" s="5" t="s">
        <v>3401</v>
      </c>
      <c r="B752" s="8">
        <f>fact_orders[[#This Row],[Original Price]]*(1-fact_orders[[#This Row],[Discount%]])</f>
        <v>179.2</v>
      </c>
      <c r="C752">
        <f t="shared" si="23"/>
        <v>751</v>
      </c>
      <c r="D752">
        <f>D751+Table16[[#This Row],[SalesPrice]]</f>
        <v>416123.70999999967</v>
      </c>
      <c r="E752" s="4">
        <f t="shared" si="22"/>
        <v>0.2203057035744462</v>
      </c>
    </row>
    <row r="753" spans="1:5" x14ac:dyDescent="0.3">
      <c r="A753" s="6" t="s">
        <v>3350</v>
      </c>
      <c r="B753" s="9">
        <f>fact_orders[[#This Row],[Original Price]]*(1-fact_orders[[#This Row],[Discount%]])</f>
        <v>1888.6</v>
      </c>
      <c r="C753">
        <f t="shared" si="23"/>
        <v>752</v>
      </c>
      <c r="D753">
        <f>D752+Table16[[#This Row],[SalesPrice]]</f>
        <v>418012.30999999965</v>
      </c>
      <c r="E753" s="4">
        <f t="shared" si="22"/>
        <v>0.22130557294447248</v>
      </c>
    </row>
    <row r="754" spans="1:5" x14ac:dyDescent="0.3">
      <c r="A754" s="5" t="s">
        <v>3294</v>
      </c>
      <c r="B754" s="8">
        <f>fact_orders[[#This Row],[Original Price]]*(1-fact_orders[[#This Row],[Discount%]])</f>
        <v>1654.8</v>
      </c>
      <c r="C754">
        <f t="shared" si="23"/>
        <v>753</v>
      </c>
      <c r="D754">
        <f>D753+Table16[[#This Row],[SalesPrice]]</f>
        <v>419667.10999999964</v>
      </c>
      <c r="E754" s="4">
        <f t="shared" si="22"/>
        <v>0.22218166308188617</v>
      </c>
    </row>
    <row r="755" spans="1:5" x14ac:dyDescent="0.3">
      <c r="A755" s="6" t="s">
        <v>3410</v>
      </c>
      <c r="B755" s="9">
        <f>fact_orders[[#This Row],[Original Price]]*(1-fact_orders[[#This Row],[Discount%]])</f>
        <v>865.19999999999993</v>
      </c>
      <c r="C755">
        <f t="shared" si="23"/>
        <v>754</v>
      </c>
      <c r="D755">
        <f>D754+Table16[[#This Row],[SalesPrice]]</f>
        <v>420532.30999999965</v>
      </c>
      <c r="E755" s="4">
        <f t="shared" si="22"/>
        <v>0.22263972036185373</v>
      </c>
    </row>
    <row r="756" spans="1:5" x14ac:dyDescent="0.3">
      <c r="A756" s="5" t="s">
        <v>3315</v>
      </c>
      <c r="B756" s="8">
        <f>fact_orders[[#This Row],[Original Price]]*(1-fact_orders[[#This Row],[Discount%]])</f>
        <v>529.19999999999993</v>
      </c>
      <c r="C756">
        <f t="shared" si="23"/>
        <v>755</v>
      </c>
      <c r="D756">
        <f>D755+Table16[[#This Row],[SalesPrice]]</f>
        <v>421061.50999999966</v>
      </c>
      <c r="E756" s="4">
        <f t="shared" si="22"/>
        <v>0.22291989131950379</v>
      </c>
    </row>
    <row r="757" spans="1:5" x14ac:dyDescent="0.3">
      <c r="A757" s="6" t="s">
        <v>3325</v>
      </c>
      <c r="B757" s="9">
        <f>fact_orders[[#This Row],[Original Price]]*(1-fact_orders[[#This Row],[Discount%]])</f>
        <v>228.2</v>
      </c>
      <c r="C757">
        <f t="shared" si="23"/>
        <v>756</v>
      </c>
      <c r="D757">
        <f>D756+Table16[[#This Row],[SalesPrice]]</f>
        <v>421289.70999999967</v>
      </c>
      <c r="E757" s="4">
        <f t="shared" si="22"/>
        <v>0.22304070578007776</v>
      </c>
    </row>
    <row r="758" spans="1:5" x14ac:dyDescent="0.3">
      <c r="A758" s="5" t="s">
        <v>3360</v>
      </c>
      <c r="B758" s="8">
        <f>fact_orders[[#This Row],[Original Price]]*(1-fact_orders[[#This Row],[Discount%]])</f>
        <v>317.09999999999997</v>
      </c>
      <c r="C758">
        <f t="shared" si="23"/>
        <v>757</v>
      </c>
      <c r="D758">
        <f>D757+Table16[[#This Row],[SalesPrice]]</f>
        <v>421606.80999999965</v>
      </c>
      <c r="E758" s="4">
        <f t="shared" si="22"/>
        <v>0.22320858599676491</v>
      </c>
    </row>
    <row r="759" spans="1:5" x14ac:dyDescent="0.3">
      <c r="A759" s="6" t="s">
        <v>3361</v>
      </c>
      <c r="B759" s="9">
        <f>fact_orders[[#This Row],[Original Price]]*(1-fact_orders[[#This Row],[Discount%]])</f>
        <v>228.2</v>
      </c>
      <c r="C759">
        <f t="shared" si="23"/>
        <v>758</v>
      </c>
      <c r="D759">
        <f>D758+Table16[[#This Row],[SalesPrice]]</f>
        <v>421835.00999999966</v>
      </c>
      <c r="E759" s="4">
        <f t="shared" si="22"/>
        <v>0.22332940045733887</v>
      </c>
    </row>
    <row r="760" spans="1:5" x14ac:dyDescent="0.3">
      <c r="A760" s="5" t="s">
        <v>3284</v>
      </c>
      <c r="B760" s="8">
        <f>fact_orders[[#This Row],[Original Price]]*(1-fact_orders[[#This Row],[Discount%]])</f>
        <v>319.2</v>
      </c>
      <c r="C760">
        <f t="shared" si="23"/>
        <v>759</v>
      </c>
      <c r="D760">
        <f>D759+Table16[[#This Row],[SalesPrice]]</f>
        <v>422154.20999999967</v>
      </c>
      <c r="E760" s="4">
        <f t="shared" si="22"/>
        <v>0.2234983924635405</v>
      </c>
    </row>
    <row r="761" spans="1:5" x14ac:dyDescent="0.3">
      <c r="A761" s="6" t="s">
        <v>3333</v>
      </c>
      <c r="B761" s="9">
        <f>fact_orders[[#This Row],[Original Price]]*(1-fact_orders[[#This Row],[Discount%]])</f>
        <v>472.49999999999994</v>
      </c>
      <c r="C761">
        <f t="shared" si="23"/>
        <v>760</v>
      </c>
      <c r="D761">
        <f>D760+Table16[[#This Row],[SalesPrice]]</f>
        <v>422626.70999999967</v>
      </c>
      <c r="E761" s="4">
        <f t="shared" si="22"/>
        <v>0.22374854510429948</v>
      </c>
    </row>
    <row r="762" spans="1:5" x14ac:dyDescent="0.3">
      <c r="A762" s="5" t="s">
        <v>3358</v>
      </c>
      <c r="B762" s="8">
        <f>fact_orders[[#This Row],[Original Price]]*(1-fact_orders[[#This Row],[Discount%]])</f>
        <v>457.79999999999995</v>
      </c>
      <c r="C762">
        <f t="shared" si="23"/>
        <v>761</v>
      </c>
      <c r="D762">
        <f>D761+Table16[[#This Row],[SalesPrice]]</f>
        <v>423084.50999999966</v>
      </c>
      <c r="E762" s="4">
        <f t="shared" si="22"/>
        <v>0.22399091521845707</v>
      </c>
    </row>
    <row r="763" spans="1:5" x14ac:dyDescent="0.3">
      <c r="A763" s="6" t="s">
        <v>3350</v>
      </c>
      <c r="B763" s="9">
        <f>fact_orders[[#This Row],[Original Price]]*(1-fact_orders[[#This Row],[Discount%]])</f>
        <v>457.79999999999995</v>
      </c>
      <c r="C763">
        <f t="shared" si="23"/>
        <v>762</v>
      </c>
      <c r="D763">
        <f>D762+Table16[[#This Row],[SalesPrice]]</f>
        <v>423542.30999999965</v>
      </c>
      <c r="E763" s="4">
        <f t="shared" si="22"/>
        <v>0.22423328533261466</v>
      </c>
    </row>
    <row r="764" spans="1:5" x14ac:dyDescent="0.3">
      <c r="A764" s="5" t="s">
        <v>3335</v>
      </c>
      <c r="B764" s="8">
        <f>fact_orders[[#This Row],[Original Price]]*(1-fact_orders[[#This Row],[Discount%]])</f>
        <v>457.79999999999995</v>
      </c>
      <c r="C764">
        <f t="shared" si="23"/>
        <v>763</v>
      </c>
      <c r="D764">
        <f>D763+Table16[[#This Row],[SalesPrice]]</f>
        <v>424000.10999999964</v>
      </c>
      <c r="E764" s="4">
        <f t="shared" si="22"/>
        <v>0.22447565544677225</v>
      </c>
    </row>
    <row r="765" spans="1:5" x14ac:dyDescent="0.3">
      <c r="A765" s="6" t="s">
        <v>3313</v>
      </c>
      <c r="B765" s="9">
        <f>fact_orders[[#This Row],[Original Price]]*(1-fact_orders[[#This Row],[Discount%]])</f>
        <v>457.79999999999995</v>
      </c>
      <c r="C765">
        <f t="shared" si="23"/>
        <v>764</v>
      </c>
      <c r="D765">
        <f>D764+Table16[[#This Row],[SalesPrice]]</f>
        <v>424457.90999999963</v>
      </c>
      <c r="E765" s="4">
        <f t="shared" si="22"/>
        <v>0.22471802556092985</v>
      </c>
    </row>
    <row r="766" spans="1:5" x14ac:dyDescent="0.3">
      <c r="A766" s="5" t="s">
        <v>3391</v>
      </c>
      <c r="B766" s="8">
        <f>fact_orders[[#This Row],[Original Price]]*(1-fact_orders[[#This Row],[Discount%]])</f>
        <v>249.2</v>
      </c>
      <c r="C766">
        <f t="shared" si="23"/>
        <v>765</v>
      </c>
      <c r="D766">
        <f>D765+Table16[[#This Row],[SalesPrice]]</f>
        <v>424707.10999999964</v>
      </c>
      <c r="E766" s="4">
        <f t="shared" si="22"/>
        <v>0.22484995791664866</v>
      </c>
    </row>
    <row r="767" spans="1:5" x14ac:dyDescent="0.3">
      <c r="A767" s="6" t="s">
        <v>3384</v>
      </c>
      <c r="B767" s="9">
        <f>fact_orders[[#This Row],[Original Price]]*(1-fact_orders[[#This Row],[Discount%]])</f>
        <v>480.2</v>
      </c>
      <c r="C767">
        <f t="shared" si="23"/>
        <v>766</v>
      </c>
      <c r="D767">
        <f>D766+Table16[[#This Row],[SalesPrice]]</f>
        <v>425187.30999999965</v>
      </c>
      <c r="E767" s="4">
        <f t="shared" si="22"/>
        <v>0.22510418711896077</v>
      </c>
    </row>
    <row r="768" spans="1:5" x14ac:dyDescent="0.3">
      <c r="A768" s="5" t="s">
        <v>3301</v>
      </c>
      <c r="B768" s="8">
        <f>fact_orders[[#This Row],[Original Price]]*(1-fact_orders[[#This Row],[Discount%]])</f>
        <v>319.2</v>
      </c>
      <c r="C768">
        <f t="shared" si="23"/>
        <v>767</v>
      </c>
      <c r="D768">
        <f>D767+Table16[[#This Row],[SalesPrice]]</f>
        <v>425506.50999999966</v>
      </c>
      <c r="E768" s="4">
        <f t="shared" si="22"/>
        <v>0.2252731791251624</v>
      </c>
    </row>
    <row r="769" spans="1:5" x14ac:dyDescent="0.3">
      <c r="A769" s="6" t="s">
        <v>3379</v>
      </c>
      <c r="B769" s="9">
        <f>fact_orders[[#This Row],[Original Price]]*(1-fact_orders[[#This Row],[Discount%]])</f>
        <v>361.2</v>
      </c>
      <c r="C769">
        <f t="shared" si="23"/>
        <v>768</v>
      </c>
      <c r="D769">
        <f>D768+Table16[[#This Row],[SalesPrice]]</f>
        <v>425867.70999999967</v>
      </c>
      <c r="E769" s="4">
        <f t="shared" si="22"/>
        <v>0.2254644069216537</v>
      </c>
    </row>
    <row r="770" spans="1:5" x14ac:dyDescent="0.3">
      <c r="A770" s="5" t="s">
        <v>3305</v>
      </c>
      <c r="B770" s="8">
        <f>fact_orders[[#This Row],[Original Price]]*(1-fact_orders[[#This Row],[Discount%]])</f>
        <v>248.49999999999997</v>
      </c>
      <c r="C770">
        <f t="shared" si="23"/>
        <v>769</v>
      </c>
      <c r="D770">
        <f>D769+Table16[[#This Row],[SalesPrice]]</f>
        <v>426116.20999999967</v>
      </c>
      <c r="E770" s="4">
        <f t="shared" ref="E770:E833" si="24">D770 / SUM($B$2:$B$3501)</f>
        <v>0.2255959686808677</v>
      </c>
    </row>
    <row r="771" spans="1:5" x14ac:dyDescent="0.3">
      <c r="A771" s="6" t="s">
        <v>3333</v>
      </c>
      <c r="B771" s="9">
        <f>fact_orders[[#This Row],[Original Price]]*(1-fact_orders[[#This Row],[Discount%]])</f>
        <v>325.5</v>
      </c>
      <c r="C771">
        <f t="shared" si="23"/>
        <v>770</v>
      </c>
      <c r="D771">
        <f>D770+Table16[[#This Row],[SalesPrice]]</f>
        <v>426441.70999999967</v>
      </c>
      <c r="E771" s="4">
        <f t="shared" si="24"/>
        <v>0.22576829605561277</v>
      </c>
    </row>
    <row r="772" spans="1:5" x14ac:dyDescent="0.3">
      <c r="A772" s="5" t="s">
        <v>3352</v>
      </c>
      <c r="B772" s="8">
        <f>fact_orders[[#This Row],[Original Price]]*(1-fact_orders[[#This Row],[Discount%]])</f>
        <v>675.5</v>
      </c>
      <c r="C772">
        <f t="shared" ref="C772:C835" si="25">C771+1</f>
        <v>771</v>
      </c>
      <c r="D772">
        <f>D771+Table16[[#This Row],[SalesPrice]]</f>
        <v>427117.20999999967</v>
      </c>
      <c r="E772" s="4">
        <f t="shared" si="24"/>
        <v>0.2261259216827719</v>
      </c>
    </row>
    <row r="773" spans="1:5" x14ac:dyDescent="0.3">
      <c r="A773" s="6" t="s">
        <v>3295</v>
      </c>
      <c r="B773" s="9">
        <f>fact_orders[[#This Row],[Original Price]]*(1-fact_orders[[#This Row],[Discount%]])</f>
        <v>810.59999999999991</v>
      </c>
      <c r="C773">
        <f t="shared" si="25"/>
        <v>772</v>
      </c>
      <c r="D773">
        <f>D772+Table16[[#This Row],[SalesPrice]]</f>
        <v>427927.80999999965</v>
      </c>
      <c r="E773" s="4">
        <f t="shared" si="24"/>
        <v>0.22655507243536288</v>
      </c>
    </row>
    <row r="774" spans="1:5" x14ac:dyDescent="0.3">
      <c r="A774" s="5" t="s">
        <v>3308</v>
      </c>
      <c r="B774" s="8">
        <f>fact_orders[[#This Row],[Original Price]]*(1-fact_orders[[#This Row],[Discount%]])</f>
        <v>184.79999999999998</v>
      </c>
      <c r="C774">
        <f t="shared" si="25"/>
        <v>773</v>
      </c>
      <c r="D774">
        <f>D773+Table16[[#This Row],[SalesPrice]]</f>
        <v>428112.60999999964</v>
      </c>
      <c r="E774" s="4">
        <f t="shared" si="24"/>
        <v>0.22665290991263748</v>
      </c>
    </row>
    <row r="775" spans="1:5" x14ac:dyDescent="0.3">
      <c r="A775" s="6" t="s">
        <v>3377</v>
      </c>
      <c r="B775" s="9">
        <f>fact_orders[[#This Row],[Original Price]]*(1-fact_orders[[#This Row],[Discount%]])</f>
        <v>303.09999999999997</v>
      </c>
      <c r="C775">
        <f t="shared" si="25"/>
        <v>774</v>
      </c>
      <c r="D775">
        <f>D774+Table16[[#This Row],[SalesPrice]]</f>
        <v>428415.70999999961</v>
      </c>
      <c r="E775" s="4">
        <f t="shared" si="24"/>
        <v>0.22681337819922806</v>
      </c>
    </row>
    <row r="776" spans="1:5" x14ac:dyDescent="0.3">
      <c r="A776" s="5" t="s">
        <v>3309</v>
      </c>
      <c r="B776" s="8">
        <f>fact_orders[[#This Row],[Original Price]]*(1-fact_orders[[#This Row],[Discount%]])</f>
        <v>393.4</v>
      </c>
      <c r="C776">
        <f t="shared" si="25"/>
        <v>775</v>
      </c>
      <c r="D776">
        <f>D775+Table16[[#This Row],[SalesPrice]]</f>
        <v>428809.10999999964</v>
      </c>
      <c r="E776" s="4">
        <f t="shared" si="24"/>
        <v>0.22702165343494146</v>
      </c>
    </row>
    <row r="777" spans="1:5" x14ac:dyDescent="0.3">
      <c r="A777" s="6" t="s">
        <v>3360</v>
      </c>
      <c r="B777" s="9">
        <f>fact_orders[[#This Row],[Original Price]]*(1-fact_orders[[#This Row],[Discount%]])</f>
        <v>296.09999999999997</v>
      </c>
      <c r="C777">
        <f t="shared" si="25"/>
        <v>776</v>
      </c>
      <c r="D777">
        <f>D776+Table16[[#This Row],[SalesPrice]]</f>
        <v>429105.20999999961</v>
      </c>
      <c r="E777" s="4">
        <f t="shared" si="24"/>
        <v>0.22717841575648376</v>
      </c>
    </row>
    <row r="778" spans="1:5" x14ac:dyDescent="0.3">
      <c r="A778" s="5" t="s">
        <v>3405</v>
      </c>
      <c r="B778" s="8">
        <f>fact_orders[[#This Row],[Original Price]]*(1-fact_orders[[#This Row],[Discount%]])</f>
        <v>434.7</v>
      </c>
      <c r="C778">
        <f t="shared" si="25"/>
        <v>777</v>
      </c>
      <c r="D778">
        <f>D777+Table16[[#This Row],[SalesPrice]]</f>
        <v>429539.90999999963</v>
      </c>
      <c r="E778" s="4">
        <f t="shared" si="24"/>
        <v>0.22740855618598202</v>
      </c>
    </row>
    <row r="779" spans="1:5" x14ac:dyDescent="0.3">
      <c r="A779" s="6" t="s">
        <v>3314</v>
      </c>
      <c r="B779" s="9">
        <f>fact_orders[[#This Row],[Original Price]]*(1-fact_orders[[#This Row],[Discount%]])</f>
        <v>233.1</v>
      </c>
      <c r="C779">
        <f t="shared" si="25"/>
        <v>778</v>
      </c>
      <c r="D779">
        <f>D778+Table16[[#This Row],[SalesPrice]]</f>
        <v>429773.0099999996</v>
      </c>
      <c r="E779" s="4">
        <f t="shared" si="24"/>
        <v>0.22753196482208979</v>
      </c>
    </row>
    <row r="780" spans="1:5" x14ac:dyDescent="0.3">
      <c r="A780" s="5" t="s">
        <v>3325</v>
      </c>
      <c r="B780" s="8">
        <f>fact_orders[[#This Row],[Original Price]]*(1-fact_orders[[#This Row],[Discount%]])</f>
        <v>165.2</v>
      </c>
      <c r="C780">
        <f t="shared" si="25"/>
        <v>779</v>
      </c>
      <c r="D780">
        <f>D779+Table16[[#This Row],[SalesPrice]]</f>
        <v>429938.20999999961</v>
      </c>
      <c r="E780" s="4">
        <f t="shared" si="24"/>
        <v>0.22761942559722922</v>
      </c>
    </row>
    <row r="781" spans="1:5" x14ac:dyDescent="0.3">
      <c r="A781" s="6" t="s">
        <v>3330</v>
      </c>
      <c r="B781" s="9">
        <f>fact_orders[[#This Row],[Original Price]]*(1-fact_orders[[#This Row],[Discount%]])</f>
        <v>319.2</v>
      </c>
      <c r="C781">
        <f t="shared" si="25"/>
        <v>780</v>
      </c>
      <c r="D781">
        <f>D780+Table16[[#This Row],[SalesPrice]]</f>
        <v>430257.40999999963</v>
      </c>
      <c r="E781" s="4">
        <f t="shared" si="24"/>
        <v>0.22778841760343085</v>
      </c>
    </row>
    <row r="782" spans="1:5" x14ac:dyDescent="0.3">
      <c r="A782" s="5" t="s">
        <v>3314</v>
      </c>
      <c r="B782" s="8">
        <f>fact_orders[[#This Row],[Original Price]]*(1-fact_orders[[#This Row],[Discount%]])</f>
        <v>674.09999999999991</v>
      </c>
      <c r="C782">
        <f t="shared" si="25"/>
        <v>781</v>
      </c>
      <c r="D782">
        <f>D781+Table16[[#This Row],[SalesPrice]]</f>
        <v>430931.5099999996</v>
      </c>
      <c r="E782" s="4">
        <f t="shared" si="24"/>
        <v>0.22814530203758032</v>
      </c>
    </row>
    <row r="783" spans="1:5" x14ac:dyDescent="0.3">
      <c r="A783" s="6" t="s">
        <v>3408</v>
      </c>
      <c r="B783" s="9">
        <f>fact_orders[[#This Row],[Original Price]]*(1-fact_orders[[#This Row],[Discount%]])</f>
        <v>163.79999999999998</v>
      </c>
      <c r="C783">
        <f t="shared" si="25"/>
        <v>782</v>
      </c>
      <c r="D783">
        <f>D782+Table16[[#This Row],[SalesPrice]]</f>
        <v>431095.30999999959</v>
      </c>
      <c r="E783" s="4">
        <f t="shared" si="24"/>
        <v>0.2282320216197101</v>
      </c>
    </row>
    <row r="784" spans="1:5" x14ac:dyDescent="0.3">
      <c r="A784" s="5" t="s">
        <v>3300</v>
      </c>
      <c r="B784" s="8">
        <f>fact_orders[[#This Row],[Original Price]]*(1-fact_orders[[#This Row],[Discount%]])</f>
        <v>319.2</v>
      </c>
      <c r="C784">
        <f t="shared" si="25"/>
        <v>783</v>
      </c>
      <c r="D784">
        <f>D783+Table16[[#This Row],[SalesPrice]]</f>
        <v>431414.5099999996</v>
      </c>
      <c r="E784" s="4">
        <f t="shared" si="24"/>
        <v>0.22840101362591173</v>
      </c>
    </row>
    <row r="785" spans="1:5" x14ac:dyDescent="0.3">
      <c r="A785" s="6" t="s">
        <v>3325</v>
      </c>
      <c r="B785" s="9">
        <f>fact_orders[[#This Row],[Original Price]]*(1-fact_orders[[#This Row],[Discount%]])</f>
        <v>394.79999999999995</v>
      </c>
      <c r="C785">
        <f t="shared" si="25"/>
        <v>784</v>
      </c>
      <c r="D785">
        <f>D784+Table16[[#This Row],[SalesPrice]]</f>
        <v>431809.30999999959</v>
      </c>
      <c r="E785" s="4">
        <f t="shared" si="24"/>
        <v>0.22861003005463479</v>
      </c>
    </row>
    <row r="786" spans="1:5" x14ac:dyDescent="0.3">
      <c r="A786" s="5" t="s">
        <v>3369</v>
      </c>
      <c r="B786" s="8">
        <f>fact_orders[[#This Row],[Original Price]]*(1-fact_orders[[#This Row],[Discount%]])</f>
        <v>443.79999999999995</v>
      </c>
      <c r="C786">
        <f t="shared" si="25"/>
        <v>785</v>
      </c>
      <c r="D786">
        <f>D785+Table16[[#This Row],[SalesPrice]]</f>
        <v>432253.10999999958</v>
      </c>
      <c r="E786" s="4">
        <f t="shared" si="24"/>
        <v>0.22884498823869581</v>
      </c>
    </row>
    <row r="787" spans="1:5" x14ac:dyDescent="0.3">
      <c r="A787" s="6" t="s">
        <v>3356</v>
      </c>
      <c r="B787" s="9">
        <f>fact_orders[[#This Row],[Original Price]]*(1-fact_orders[[#This Row],[Discount%]])</f>
        <v>165.2</v>
      </c>
      <c r="C787">
        <f t="shared" si="25"/>
        <v>786</v>
      </c>
      <c r="D787">
        <f>D786+Table16[[#This Row],[SalesPrice]]</f>
        <v>432418.30999999959</v>
      </c>
      <c r="E787" s="4">
        <f t="shared" si="24"/>
        <v>0.22893244901383528</v>
      </c>
    </row>
    <row r="788" spans="1:5" x14ac:dyDescent="0.3">
      <c r="A788" s="5" t="s">
        <v>3284</v>
      </c>
      <c r="B788" s="8">
        <f>fact_orders[[#This Row],[Original Price]]*(1-fact_orders[[#This Row],[Discount%]])</f>
        <v>310.79999999999995</v>
      </c>
      <c r="C788">
        <f t="shared" si="25"/>
        <v>787</v>
      </c>
      <c r="D788">
        <f>D787+Table16[[#This Row],[SalesPrice]]</f>
        <v>432729.10999999958</v>
      </c>
      <c r="E788" s="4">
        <f t="shared" si="24"/>
        <v>0.22909699386197893</v>
      </c>
    </row>
    <row r="789" spans="1:5" x14ac:dyDescent="0.3">
      <c r="A789" s="6" t="s">
        <v>3367</v>
      </c>
      <c r="B789" s="9">
        <f>fact_orders[[#This Row],[Original Price]]*(1-fact_orders[[#This Row],[Discount%]])</f>
        <v>319.2</v>
      </c>
      <c r="C789">
        <f t="shared" si="25"/>
        <v>788</v>
      </c>
      <c r="D789">
        <f>D788+Table16[[#This Row],[SalesPrice]]</f>
        <v>433048.30999999959</v>
      </c>
      <c r="E789" s="4">
        <f t="shared" si="24"/>
        <v>0.22926598586818059</v>
      </c>
    </row>
    <row r="790" spans="1:5" x14ac:dyDescent="0.3">
      <c r="A790" s="5" t="s">
        <v>3326</v>
      </c>
      <c r="B790" s="8">
        <f>fact_orders[[#This Row],[Original Price]]*(1-fact_orders[[#This Row],[Discount%]])</f>
        <v>674.09999999999991</v>
      </c>
      <c r="C790">
        <f t="shared" si="25"/>
        <v>789</v>
      </c>
      <c r="D790">
        <f>D789+Table16[[#This Row],[SalesPrice]]</f>
        <v>433722.40999999957</v>
      </c>
      <c r="E790" s="4">
        <f t="shared" si="24"/>
        <v>0.22962287030233006</v>
      </c>
    </row>
    <row r="791" spans="1:5" x14ac:dyDescent="0.3">
      <c r="A791" s="6" t="s">
        <v>3401</v>
      </c>
      <c r="B791" s="9">
        <f>fact_orders[[#This Row],[Original Price]]*(1-fact_orders[[#This Row],[Discount%]])</f>
        <v>319.2</v>
      </c>
      <c r="C791">
        <f t="shared" si="25"/>
        <v>790</v>
      </c>
      <c r="D791">
        <f>D790+Table16[[#This Row],[SalesPrice]]</f>
        <v>434041.60999999958</v>
      </c>
      <c r="E791" s="4">
        <f t="shared" si="24"/>
        <v>0.22979186230853169</v>
      </c>
    </row>
    <row r="792" spans="1:5" x14ac:dyDescent="0.3">
      <c r="A792" s="5" t="s">
        <v>3320</v>
      </c>
      <c r="B792" s="8">
        <f>fact_orders[[#This Row],[Original Price]]*(1-fact_orders[[#This Row],[Discount%]])</f>
        <v>832.3</v>
      </c>
      <c r="C792">
        <f t="shared" si="25"/>
        <v>791</v>
      </c>
      <c r="D792">
        <f>D791+Table16[[#This Row],[SalesPrice]]</f>
        <v>434873.90999999957</v>
      </c>
      <c r="E792" s="4">
        <f t="shared" si="24"/>
        <v>0.23023250155277231</v>
      </c>
    </row>
    <row r="793" spans="1:5" x14ac:dyDescent="0.3">
      <c r="A793" s="6" t="s">
        <v>3323</v>
      </c>
      <c r="B793" s="9">
        <f>fact_orders[[#This Row],[Original Price]]*(1-fact_orders[[#This Row],[Discount%]])</f>
        <v>908.59999999999991</v>
      </c>
      <c r="C793">
        <f t="shared" si="25"/>
        <v>792</v>
      </c>
      <c r="D793">
        <f>D792+Table16[[#This Row],[SalesPrice]]</f>
        <v>435782.50999999954</v>
      </c>
      <c r="E793" s="4">
        <f t="shared" si="24"/>
        <v>0.23071353581603921</v>
      </c>
    </row>
    <row r="794" spans="1:5" x14ac:dyDescent="0.3">
      <c r="A794" s="5" t="s">
        <v>3361</v>
      </c>
      <c r="B794" s="8">
        <f>fact_orders[[#This Row],[Original Price]]*(1-fact_orders[[#This Row],[Discount%]])</f>
        <v>1019.1999999999999</v>
      </c>
      <c r="C794">
        <f t="shared" si="25"/>
        <v>793</v>
      </c>
      <c r="D794">
        <f>D793+Table16[[#This Row],[SalesPrice]]</f>
        <v>436801.70999999956</v>
      </c>
      <c r="E794" s="4">
        <f t="shared" si="24"/>
        <v>0.23125312432706896</v>
      </c>
    </row>
    <row r="795" spans="1:5" x14ac:dyDescent="0.3">
      <c r="A795" s="6" t="s">
        <v>3344</v>
      </c>
      <c r="B795" s="9">
        <f>fact_orders[[#This Row],[Original Price]]*(1-fact_orders[[#This Row],[Discount%]])</f>
        <v>1034.5999999999999</v>
      </c>
      <c r="C795">
        <f t="shared" si="25"/>
        <v>794</v>
      </c>
      <c r="D795">
        <f>D794+Table16[[#This Row],[SalesPrice]]</f>
        <v>437836.30999999953</v>
      </c>
      <c r="E795" s="4">
        <f t="shared" si="24"/>
        <v>0.23180086596120492</v>
      </c>
    </row>
    <row r="796" spans="1:5" x14ac:dyDescent="0.3">
      <c r="A796" s="5" t="s">
        <v>3383</v>
      </c>
      <c r="B796" s="8">
        <f>fact_orders[[#This Row],[Original Price]]*(1-fact_orders[[#This Row],[Discount%]])</f>
        <v>179.2</v>
      </c>
      <c r="C796">
        <f t="shared" si="25"/>
        <v>795</v>
      </c>
      <c r="D796">
        <f>D795+Table16[[#This Row],[SalesPrice]]</f>
        <v>438015.50999999954</v>
      </c>
      <c r="E796" s="4">
        <f t="shared" si="24"/>
        <v>0.23189573866644092</v>
      </c>
    </row>
    <row r="797" spans="1:5" x14ac:dyDescent="0.3">
      <c r="A797" s="6" t="s">
        <v>3393</v>
      </c>
      <c r="B797" s="9">
        <f>fact_orders[[#This Row],[Original Price]]*(1-fact_orders[[#This Row],[Discount%]])</f>
        <v>1888.6</v>
      </c>
      <c r="C797">
        <f t="shared" si="25"/>
        <v>796</v>
      </c>
      <c r="D797">
        <f>D796+Table16[[#This Row],[SalesPrice]]</f>
        <v>439904.10999999952</v>
      </c>
      <c r="E797" s="4">
        <f t="shared" si="24"/>
        <v>0.23289560803646719</v>
      </c>
    </row>
    <row r="798" spans="1:5" x14ac:dyDescent="0.3">
      <c r="A798" s="5" t="s">
        <v>3404</v>
      </c>
      <c r="B798" s="8">
        <f>fact_orders[[#This Row],[Original Price]]*(1-fact_orders[[#This Row],[Discount%]])</f>
        <v>1654.8</v>
      </c>
      <c r="C798">
        <f t="shared" si="25"/>
        <v>797</v>
      </c>
      <c r="D798">
        <f>D797+Table16[[#This Row],[SalesPrice]]</f>
        <v>441558.90999999951</v>
      </c>
      <c r="E798" s="4">
        <f t="shared" si="24"/>
        <v>0.23377169817388088</v>
      </c>
    </row>
    <row r="799" spans="1:5" x14ac:dyDescent="0.3">
      <c r="A799" s="6" t="s">
        <v>3313</v>
      </c>
      <c r="B799" s="9">
        <f>fact_orders[[#This Row],[Original Price]]*(1-fact_orders[[#This Row],[Discount%]])</f>
        <v>865.19999999999993</v>
      </c>
      <c r="C799">
        <f t="shared" si="25"/>
        <v>798</v>
      </c>
      <c r="D799">
        <f>D798+Table16[[#This Row],[SalesPrice]]</f>
        <v>442424.10999999952</v>
      </c>
      <c r="E799" s="4">
        <f t="shared" si="24"/>
        <v>0.23422975545384844</v>
      </c>
    </row>
    <row r="800" spans="1:5" x14ac:dyDescent="0.3">
      <c r="A800" s="5" t="s">
        <v>3324</v>
      </c>
      <c r="B800" s="8">
        <f>fact_orders[[#This Row],[Original Price]]*(1-fact_orders[[#This Row],[Discount%]])</f>
        <v>529.19999999999993</v>
      </c>
      <c r="C800">
        <f t="shared" si="25"/>
        <v>799</v>
      </c>
      <c r="D800">
        <f>D799+Table16[[#This Row],[SalesPrice]]</f>
        <v>442953.30999999953</v>
      </c>
      <c r="E800" s="4">
        <f t="shared" si="24"/>
        <v>0.23450992641149851</v>
      </c>
    </row>
    <row r="801" spans="1:5" x14ac:dyDescent="0.3">
      <c r="A801" s="6" t="s">
        <v>3329</v>
      </c>
      <c r="B801" s="9">
        <f>fact_orders[[#This Row],[Original Price]]*(1-fact_orders[[#This Row],[Discount%]])</f>
        <v>228.2</v>
      </c>
      <c r="C801">
        <f t="shared" si="25"/>
        <v>800</v>
      </c>
      <c r="D801">
        <f>D800+Table16[[#This Row],[SalesPrice]]</f>
        <v>443181.50999999954</v>
      </c>
      <c r="E801" s="4">
        <f t="shared" si="24"/>
        <v>0.2346307408720725</v>
      </c>
    </row>
    <row r="802" spans="1:5" x14ac:dyDescent="0.3">
      <c r="A802" s="5" t="s">
        <v>3374</v>
      </c>
      <c r="B802" s="8">
        <f>fact_orders[[#This Row],[Original Price]]*(1-fact_orders[[#This Row],[Discount%]])</f>
        <v>317.09999999999997</v>
      </c>
      <c r="C802">
        <f t="shared" si="25"/>
        <v>801</v>
      </c>
      <c r="D802">
        <f>D801+Table16[[#This Row],[SalesPrice]]</f>
        <v>443498.60999999952</v>
      </c>
      <c r="E802" s="4">
        <f t="shared" si="24"/>
        <v>0.23479862108875962</v>
      </c>
    </row>
    <row r="803" spans="1:5" x14ac:dyDescent="0.3">
      <c r="A803" s="6" t="s">
        <v>3296</v>
      </c>
      <c r="B803" s="9">
        <f>fact_orders[[#This Row],[Original Price]]*(1-fact_orders[[#This Row],[Discount%]])</f>
        <v>228.2</v>
      </c>
      <c r="C803">
        <f t="shared" si="25"/>
        <v>802</v>
      </c>
      <c r="D803">
        <f>D802+Table16[[#This Row],[SalesPrice]]</f>
        <v>443726.80999999953</v>
      </c>
      <c r="E803" s="4">
        <f t="shared" si="24"/>
        <v>0.23491943554933359</v>
      </c>
    </row>
    <row r="804" spans="1:5" x14ac:dyDescent="0.3">
      <c r="A804" s="5" t="s">
        <v>3315</v>
      </c>
      <c r="B804" s="8">
        <f>fact_orders[[#This Row],[Original Price]]*(1-fact_orders[[#This Row],[Discount%]])</f>
        <v>319.2</v>
      </c>
      <c r="C804">
        <f t="shared" si="25"/>
        <v>803</v>
      </c>
      <c r="D804">
        <f>D803+Table16[[#This Row],[SalesPrice]]</f>
        <v>444046.00999999954</v>
      </c>
      <c r="E804" s="4">
        <f t="shared" si="24"/>
        <v>0.23508842755553522</v>
      </c>
    </row>
    <row r="805" spans="1:5" x14ac:dyDescent="0.3">
      <c r="A805" s="6" t="s">
        <v>3312</v>
      </c>
      <c r="B805" s="9">
        <f>fact_orders[[#This Row],[Original Price]]*(1-fact_orders[[#This Row],[Discount%]])</f>
        <v>472.49999999999994</v>
      </c>
      <c r="C805">
        <f t="shared" si="25"/>
        <v>804</v>
      </c>
      <c r="D805">
        <f>D804+Table16[[#This Row],[SalesPrice]]</f>
        <v>444518.50999999954</v>
      </c>
      <c r="E805" s="4">
        <f t="shared" si="24"/>
        <v>0.23533858019629422</v>
      </c>
    </row>
    <row r="806" spans="1:5" x14ac:dyDescent="0.3">
      <c r="A806" s="5" t="s">
        <v>3285</v>
      </c>
      <c r="B806" s="8">
        <f>fact_orders[[#This Row],[Original Price]]*(1-fact_orders[[#This Row],[Discount%]])</f>
        <v>457.79999999999995</v>
      </c>
      <c r="C806">
        <f t="shared" si="25"/>
        <v>805</v>
      </c>
      <c r="D806">
        <f>D805+Table16[[#This Row],[SalesPrice]]</f>
        <v>444976.30999999953</v>
      </c>
      <c r="E806" s="4">
        <f t="shared" si="24"/>
        <v>0.23558095031045181</v>
      </c>
    </row>
    <row r="807" spans="1:5" x14ac:dyDescent="0.3">
      <c r="A807" s="6" t="s">
        <v>3318</v>
      </c>
      <c r="B807" s="9">
        <f>fact_orders[[#This Row],[Original Price]]*(1-fact_orders[[#This Row],[Discount%]])</f>
        <v>457.79999999999995</v>
      </c>
      <c r="C807">
        <f t="shared" si="25"/>
        <v>806</v>
      </c>
      <c r="D807">
        <f>D806+Table16[[#This Row],[SalesPrice]]</f>
        <v>445434.10999999952</v>
      </c>
      <c r="E807" s="4">
        <f t="shared" si="24"/>
        <v>0.23582332042460938</v>
      </c>
    </row>
    <row r="808" spans="1:5" x14ac:dyDescent="0.3">
      <c r="A808" s="5" t="s">
        <v>3319</v>
      </c>
      <c r="B808" s="8">
        <f>fact_orders[[#This Row],[Original Price]]*(1-fact_orders[[#This Row],[Discount%]])</f>
        <v>457.79999999999995</v>
      </c>
      <c r="C808">
        <f t="shared" si="25"/>
        <v>807</v>
      </c>
      <c r="D808">
        <f>D807+Table16[[#This Row],[SalesPrice]]</f>
        <v>445891.90999999951</v>
      </c>
      <c r="E808" s="4">
        <f t="shared" si="24"/>
        <v>0.23606569053876697</v>
      </c>
    </row>
    <row r="809" spans="1:5" x14ac:dyDescent="0.3">
      <c r="A809" s="6" t="s">
        <v>3320</v>
      </c>
      <c r="B809" s="9">
        <f>fact_orders[[#This Row],[Original Price]]*(1-fact_orders[[#This Row],[Discount%]])</f>
        <v>457.79999999999995</v>
      </c>
      <c r="C809">
        <f t="shared" si="25"/>
        <v>808</v>
      </c>
      <c r="D809">
        <f>D808+Table16[[#This Row],[SalesPrice]]</f>
        <v>446349.7099999995</v>
      </c>
      <c r="E809" s="4">
        <f t="shared" si="24"/>
        <v>0.23630806065292456</v>
      </c>
    </row>
    <row r="810" spans="1:5" x14ac:dyDescent="0.3">
      <c r="A810" s="5" t="s">
        <v>3406</v>
      </c>
      <c r="B810" s="8">
        <f>fact_orders[[#This Row],[Original Price]]*(1-fact_orders[[#This Row],[Discount%]])</f>
        <v>249.2</v>
      </c>
      <c r="C810">
        <f t="shared" si="25"/>
        <v>809</v>
      </c>
      <c r="D810">
        <f>D809+Table16[[#This Row],[SalesPrice]]</f>
        <v>446598.90999999951</v>
      </c>
      <c r="E810" s="4">
        <f t="shared" si="24"/>
        <v>0.23643999300864338</v>
      </c>
    </row>
    <row r="811" spans="1:5" x14ac:dyDescent="0.3">
      <c r="A811" s="6" t="s">
        <v>3329</v>
      </c>
      <c r="B811" s="9">
        <f>fact_orders[[#This Row],[Original Price]]*(1-fact_orders[[#This Row],[Discount%]])</f>
        <v>480.2</v>
      </c>
      <c r="C811">
        <f t="shared" si="25"/>
        <v>810</v>
      </c>
      <c r="D811">
        <f>D810+Table16[[#This Row],[SalesPrice]]</f>
        <v>447079.10999999952</v>
      </c>
      <c r="E811" s="4">
        <f t="shared" si="24"/>
        <v>0.23669422221095548</v>
      </c>
    </row>
    <row r="812" spans="1:5" x14ac:dyDescent="0.3">
      <c r="A812" s="5" t="s">
        <v>3313</v>
      </c>
      <c r="B812" s="8">
        <f>fact_orders[[#This Row],[Original Price]]*(1-fact_orders[[#This Row],[Discount%]])</f>
        <v>319.2</v>
      </c>
      <c r="C812">
        <f t="shared" si="25"/>
        <v>811</v>
      </c>
      <c r="D812">
        <f>D811+Table16[[#This Row],[SalesPrice]]</f>
        <v>447398.30999999953</v>
      </c>
      <c r="E812" s="4">
        <f t="shared" si="24"/>
        <v>0.23686321421715711</v>
      </c>
    </row>
    <row r="813" spans="1:5" x14ac:dyDescent="0.3">
      <c r="A813" s="6" t="s">
        <v>3338</v>
      </c>
      <c r="B813" s="9">
        <f>fact_orders[[#This Row],[Original Price]]*(1-fact_orders[[#This Row],[Discount%]])</f>
        <v>361.2</v>
      </c>
      <c r="C813">
        <f t="shared" si="25"/>
        <v>812</v>
      </c>
      <c r="D813">
        <f>D812+Table16[[#This Row],[SalesPrice]]</f>
        <v>447759.50999999954</v>
      </c>
      <c r="E813" s="4">
        <f t="shared" si="24"/>
        <v>0.23705444201364845</v>
      </c>
    </row>
    <row r="814" spans="1:5" x14ac:dyDescent="0.3">
      <c r="A814" s="5" t="s">
        <v>3403</v>
      </c>
      <c r="B814" s="8">
        <f>fact_orders[[#This Row],[Original Price]]*(1-fact_orders[[#This Row],[Discount%]])</f>
        <v>248.49999999999997</v>
      </c>
      <c r="C814">
        <f t="shared" si="25"/>
        <v>813</v>
      </c>
      <c r="D814">
        <f>D813+Table16[[#This Row],[SalesPrice]]</f>
        <v>448008.00999999954</v>
      </c>
      <c r="E814" s="4">
        <f t="shared" si="24"/>
        <v>0.23718600377286242</v>
      </c>
    </row>
    <row r="815" spans="1:5" x14ac:dyDescent="0.3">
      <c r="A815" s="6" t="s">
        <v>3384</v>
      </c>
      <c r="B815" s="9">
        <f>fact_orders[[#This Row],[Original Price]]*(1-fact_orders[[#This Row],[Discount%]])</f>
        <v>325.5</v>
      </c>
      <c r="C815">
        <f t="shared" si="25"/>
        <v>814</v>
      </c>
      <c r="D815">
        <f>D814+Table16[[#This Row],[SalesPrice]]</f>
        <v>448333.50999999954</v>
      </c>
      <c r="E815" s="4">
        <f t="shared" si="24"/>
        <v>0.23735833114760749</v>
      </c>
    </row>
    <row r="816" spans="1:5" x14ac:dyDescent="0.3">
      <c r="A816" s="5" t="s">
        <v>3409</v>
      </c>
      <c r="B816" s="8">
        <f>fact_orders[[#This Row],[Original Price]]*(1-fact_orders[[#This Row],[Discount%]])</f>
        <v>675.5</v>
      </c>
      <c r="C816">
        <f t="shared" si="25"/>
        <v>815</v>
      </c>
      <c r="D816">
        <f>D815+Table16[[#This Row],[SalesPrice]]</f>
        <v>449009.00999999954</v>
      </c>
      <c r="E816" s="4">
        <f t="shared" si="24"/>
        <v>0.23771595677476665</v>
      </c>
    </row>
    <row r="817" spans="1:5" x14ac:dyDescent="0.3">
      <c r="A817" s="6" t="s">
        <v>3388</v>
      </c>
      <c r="B817" s="9">
        <f>fact_orders[[#This Row],[Original Price]]*(1-fact_orders[[#This Row],[Discount%]])</f>
        <v>810.59999999999991</v>
      </c>
      <c r="C817">
        <f t="shared" si="25"/>
        <v>816</v>
      </c>
      <c r="D817">
        <f>D816+Table16[[#This Row],[SalesPrice]]</f>
        <v>449819.60999999952</v>
      </c>
      <c r="E817" s="4">
        <f t="shared" si="24"/>
        <v>0.2381451075273576</v>
      </c>
    </row>
    <row r="818" spans="1:5" x14ac:dyDescent="0.3">
      <c r="A818" s="5" t="s">
        <v>3336</v>
      </c>
      <c r="B818" s="8">
        <f>fact_orders[[#This Row],[Original Price]]*(1-fact_orders[[#This Row],[Discount%]])</f>
        <v>184.79999999999998</v>
      </c>
      <c r="C818">
        <f t="shared" si="25"/>
        <v>817</v>
      </c>
      <c r="D818">
        <f>D817+Table16[[#This Row],[SalesPrice]]</f>
        <v>450004.40999999951</v>
      </c>
      <c r="E818" s="4">
        <f t="shared" si="24"/>
        <v>0.23824294500463222</v>
      </c>
    </row>
    <row r="819" spans="1:5" x14ac:dyDescent="0.3">
      <c r="A819" s="6" t="s">
        <v>3383</v>
      </c>
      <c r="B819" s="9">
        <f>fact_orders[[#This Row],[Original Price]]*(1-fact_orders[[#This Row],[Discount%]])</f>
        <v>303.09999999999997</v>
      </c>
      <c r="C819">
        <f t="shared" si="25"/>
        <v>818</v>
      </c>
      <c r="D819">
        <f>D818+Table16[[#This Row],[SalesPrice]]</f>
        <v>450307.50999999949</v>
      </c>
      <c r="E819" s="4">
        <f t="shared" si="24"/>
        <v>0.23840341329122278</v>
      </c>
    </row>
    <row r="820" spans="1:5" x14ac:dyDescent="0.3">
      <c r="A820" s="5" t="s">
        <v>3372</v>
      </c>
      <c r="B820" s="8">
        <f>fact_orders[[#This Row],[Original Price]]*(1-fact_orders[[#This Row],[Discount%]])</f>
        <v>393.4</v>
      </c>
      <c r="C820">
        <f t="shared" si="25"/>
        <v>819</v>
      </c>
      <c r="D820">
        <f>D819+Table16[[#This Row],[SalesPrice]]</f>
        <v>450700.90999999951</v>
      </c>
      <c r="E820" s="4">
        <f t="shared" si="24"/>
        <v>0.23861168852693621</v>
      </c>
    </row>
    <row r="821" spans="1:5" x14ac:dyDescent="0.3">
      <c r="A821" s="6" t="s">
        <v>3285</v>
      </c>
      <c r="B821" s="9">
        <f>fact_orders[[#This Row],[Original Price]]*(1-fact_orders[[#This Row],[Discount%]])</f>
        <v>296.09999999999997</v>
      </c>
      <c r="C821">
        <f t="shared" si="25"/>
        <v>820</v>
      </c>
      <c r="D821">
        <f>D820+Table16[[#This Row],[SalesPrice]]</f>
        <v>450997.00999999949</v>
      </c>
      <c r="E821" s="4">
        <f t="shared" si="24"/>
        <v>0.23876845084847848</v>
      </c>
    </row>
    <row r="822" spans="1:5" x14ac:dyDescent="0.3">
      <c r="A822" s="5" t="s">
        <v>3346</v>
      </c>
      <c r="B822" s="8">
        <f>fact_orders[[#This Row],[Original Price]]*(1-fact_orders[[#This Row],[Discount%]])</f>
        <v>434.7</v>
      </c>
      <c r="C822">
        <f t="shared" si="25"/>
        <v>821</v>
      </c>
      <c r="D822">
        <f>D821+Table16[[#This Row],[SalesPrice]]</f>
        <v>451431.7099999995</v>
      </c>
      <c r="E822" s="4">
        <f t="shared" si="24"/>
        <v>0.23899859127797676</v>
      </c>
    </row>
    <row r="823" spans="1:5" x14ac:dyDescent="0.3">
      <c r="A823" s="6" t="s">
        <v>3369</v>
      </c>
      <c r="B823" s="9">
        <f>fact_orders[[#This Row],[Original Price]]*(1-fact_orders[[#This Row],[Discount%]])</f>
        <v>233.1</v>
      </c>
      <c r="C823">
        <f t="shared" si="25"/>
        <v>822</v>
      </c>
      <c r="D823">
        <f>D822+Table16[[#This Row],[SalesPrice]]</f>
        <v>451664.80999999947</v>
      </c>
      <c r="E823" s="4">
        <f t="shared" si="24"/>
        <v>0.2391219999140845</v>
      </c>
    </row>
    <row r="824" spans="1:5" x14ac:dyDescent="0.3">
      <c r="A824" s="5" t="s">
        <v>3295</v>
      </c>
      <c r="B824" s="8">
        <f>fact_orders[[#This Row],[Original Price]]*(1-fact_orders[[#This Row],[Discount%]])</f>
        <v>165.2</v>
      </c>
      <c r="C824">
        <f t="shared" si="25"/>
        <v>823</v>
      </c>
      <c r="D824">
        <f>D823+Table16[[#This Row],[SalesPrice]]</f>
        <v>451830.00999999949</v>
      </c>
      <c r="E824" s="4">
        <f t="shared" si="24"/>
        <v>0.23920946068922394</v>
      </c>
    </row>
    <row r="825" spans="1:5" x14ac:dyDescent="0.3">
      <c r="A825" s="6" t="s">
        <v>3301</v>
      </c>
      <c r="B825" s="9">
        <f>fact_orders[[#This Row],[Original Price]]*(1-fact_orders[[#This Row],[Discount%]])</f>
        <v>319.2</v>
      </c>
      <c r="C825">
        <f t="shared" si="25"/>
        <v>824</v>
      </c>
      <c r="D825">
        <f>D824+Table16[[#This Row],[SalesPrice]]</f>
        <v>452149.2099999995</v>
      </c>
      <c r="E825" s="4">
        <f t="shared" si="24"/>
        <v>0.2393784526954256</v>
      </c>
    </row>
    <row r="826" spans="1:5" x14ac:dyDescent="0.3">
      <c r="A826" s="5" t="s">
        <v>3372</v>
      </c>
      <c r="B826" s="8">
        <f>fact_orders[[#This Row],[Original Price]]*(1-fact_orders[[#This Row],[Discount%]])</f>
        <v>674.09999999999991</v>
      </c>
      <c r="C826">
        <f t="shared" si="25"/>
        <v>825</v>
      </c>
      <c r="D826">
        <f>D825+Table16[[#This Row],[SalesPrice]]</f>
        <v>452823.30999999947</v>
      </c>
      <c r="E826" s="4">
        <f t="shared" si="24"/>
        <v>0.23973533712957507</v>
      </c>
    </row>
    <row r="827" spans="1:5" x14ac:dyDescent="0.3">
      <c r="A827" s="6" t="s">
        <v>3374</v>
      </c>
      <c r="B827" s="9">
        <f>fact_orders[[#This Row],[Original Price]]*(1-fact_orders[[#This Row],[Discount%]])</f>
        <v>163.79999999999998</v>
      </c>
      <c r="C827">
        <f t="shared" si="25"/>
        <v>826</v>
      </c>
      <c r="D827">
        <f>D826+Table16[[#This Row],[SalesPrice]]</f>
        <v>452987.10999999946</v>
      </c>
      <c r="E827" s="4">
        <f t="shared" si="24"/>
        <v>0.23982205671170484</v>
      </c>
    </row>
    <row r="828" spans="1:5" x14ac:dyDescent="0.3">
      <c r="A828" s="5" t="s">
        <v>3375</v>
      </c>
      <c r="B828" s="8">
        <f>fact_orders[[#This Row],[Original Price]]*(1-fact_orders[[#This Row],[Discount%]])</f>
        <v>319.2</v>
      </c>
      <c r="C828">
        <f t="shared" si="25"/>
        <v>827</v>
      </c>
      <c r="D828">
        <f>D827+Table16[[#This Row],[SalesPrice]]</f>
        <v>453306.30999999947</v>
      </c>
      <c r="E828" s="4">
        <f t="shared" si="24"/>
        <v>0.23999104871790647</v>
      </c>
    </row>
    <row r="829" spans="1:5" x14ac:dyDescent="0.3">
      <c r="A829" s="6" t="s">
        <v>3329</v>
      </c>
      <c r="B829" s="9">
        <f>fact_orders[[#This Row],[Original Price]]*(1-fact_orders[[#This Row],[Discount%]])</f>
        <v>394.79999999999995</v>
      </c>
      <c r="C829">
        <f t="shared" si="25"/>
        <v>828</v>
      </c>
      <c r="D829">
        <f>D828+Table16[[#This Row],[SalesPrice]]</f>
        <v>453701.10999999946</v>
      </c>
      <c r="E829" s="4">
        <f t="shared" si="24"/>
        <v>0.24020006514662953</v>
      </c>
    </row>
    <row r="830" spans="1:5" x14ac:dyDescent="0.3">
      <c r="A830" s="5" t="s">
        <v>3330</v>
      </c>
      <c r="B830" s="8">
        <f>fact_orders[[#This Row],[Original Price]]*(1-fact_orders[[#This Row],[Discount%]])</f>
        <v>443.79999999999995</v>
      </c>
      <c r="C830">
        <f t="shared" si="25"/>
        <v>829</v>
      </c>
      <c r="D830">
        <f>D829+Table16[[#This Row],[SalesPrice]]</f>
        <v>454144.90999999945</v>
      </c>
      <c r="E830" s="4">
        <f t="shared" si="24"/>
        <v>0.24043502333069056</v>
      </c>
    </row>
    <row r="831" spans="1:5" x14ac:dyDescent="0.3">
      <c r="A831" s="6" t="s">
        <v>3333</v>
      </c>
      <c r="B831" s="9">
        <f>fact_orders[[#This Row],[Original Price]]*(1-fact_orders[[#This Row],[Discount%]])</f>
        <v>165.2</v>
      </c>
      <c r="C831">
        <f t="shared" si="25"/>
        <v>830</v>
      </c>
      <c r="D831">
        <f>D830+Table16[[#This Row],[SalesPrice]]</f>
        <v>454310.10999999946</v>
      </c>
      <c r="E831" s="4">
        <f t="shared" si="24"/>
        <v>0.24052248410582999</v>
      </c>
    </row>
    <row r="832" spans="1:5" x14ac:dyDescent="0.3">
      <c r="A832" s="5" t="s">
        <v>3367</v>
      </c>
      <c r="B832" s="8">
        <f>fact_orders[[#This Row],[Original Price]]*(1-fact_orders[[#This Row],[Discount%]])</f>
        <v>310.79999999999995</v>
      </c>
      <c r="C832">
        <f t="shared" si="25"/>
        <v>831</v>
      </c>
      <c r="D832">
        <f>D831+Table16[[#This Row],[SalesPrice]]</f>
        <v>454620.90999999945</v>
      </c>
      <c r="E832" s="4">
        <f t="shared" si="24"/>
        <v>0.24068702895397368</v>
      </c>
    </row>
    <row r="833" spans="1:5" x14ac:dyDescent="0.3">
      <c r="A833" s="6" t="s">
        <v>3351</v>
      </c>
      <c r="B833" s="9">
        <f>fact_orders[[#This Row],[Original Price]]*(1-fact_orders[[#This Row],[Discount%]])</f>
        <v>319.2</v>
      </c>
      <c r="C833">
        <f t="shared" si="25"/>
        <v>832</v>
      </c>
      <c r="D833">
        <f>D832+Table16[[#This Row],[SalesPrice]]</f>
        <v>454940.10999999946</v>
      </c>
      <c r="E833" s="4">
        <f t="shared" si="24"/>
        <v>0.2408560209601753</v>
      </c>
    </row>
    <row r="834" spans="1:5" x14ac:dyDescent="0.3">
      <c r="A834" s="5" t="s">
        <v>3393</v>
      </c>
      <c r="B834" s="8">
        <f>fact_orders[[#This Row],[Original Price]]*(1-fact_orders[[#This Row],[Discount%]])</f>
        <v>674.09999999999991</v>
      </c>
      <c r="C834">
        <f t="shared" si="25"/>
        <v>833</v>
      </c>
      <c r="D834">
        <f>D833+Table16[[#This Row],[SalesPrice]]</f>
        <v>455614.20999999944</v>
      </c>
      <c r="E834" s="4">
        <f t="shared" ref="E834:E897" si="26">D834 / SUM($B$2:$B$3501)</f>
        <v>0.24121290539432477</v>
      </c>
    </row>
    <row r="835" spans="1:5" x14ac:dyDescent="0.3">
      <c r="A835" s="6" t="s">
        <v>3371</v>
      </c>
      <c r="B835" s="9">
        <f>fact_orders[[#This Row],[Original Price]]*(1-fact_orders[[#This Row],[Discount%]])</f>
        <v>319.2</v>
      </c>
      <c r="C835">
        <f t="shared" si="25"/>
        <v>834</v>
      </c>
      <c r="D835">
        <f>D834+Table16[[#This Row],[SalesPrice]]</f>
        <v>455933.40999999945</v>
      </c>
      <c r="E835" s="4">
        <f t="shared" si="26"/>
        <v>0.2413818974005264</v>
      </c>
    </row>
    <row r="836" spans="1:5" x14ac:dyDescent="0.3">
      <c r="A836" s="5" t="s">
        <v>3320</v>
      </c>
      <c r="B836" s="8">
        <f>fact_orders[[#This Row],[Original Price]]*(1-fact_orders[[#This Row],[Discount%]])</f>
        <v>832.3</v>
      </c>
      <c r="C836">
        <f t="shared" ref="C836:C899" si="27">C835+1</f>
        <v>835</v>
      </c>
      <c r="D836">
        <f>D835+Table16[[#This Row],[SalesPrice]]</f>
        <v>456765.70999999944</v>
      </c>
      <c r="E836" s="4">
        <f t="shared" si="26"/>
        <v>0.24182253664476705</v>
      </c>
    </row>
    <row r="837" spans="1:5" x14ac:dyDescent="0.3">
      <c r="A837" s="6" t="s">
        <v>3379</v>
      </c>
      <c r="B837" s="9">
        <f>fact_orders[[#This Row],[Original Price]]*(1-fact_orders[[#This Row],[Discount%]])</f>
        <v>908.59999999999991</v>
      </c>
      <c r="C837">
        <f t="shared" si="27"/>
        <v>836</v>
      </c>
      <c r="D837">
        <f>D836+Table16[[#This Row],[SalesPrice]]</f>
        <v>457674.30999999942</v>
      </c>
      <c r="E837" s="4">
        <f t="shared" si="26"/>
        <v>0.24230357090803395</v>
      </c>
    </row>
    <row r="838" spans="1:5" x14ac:dyDescent="0.3">
      <c r="A838" s="5" t="s">
        <v>3393</v>
      </c>
      <c r="B838" s="8">
        <f>fact_orders[[#This Row],[Original Price]]*(1-fact_orders[[#This Row],[Discount%]])</f>
        <v>1019.1999999999999</v>
      </c>
      <c r="C838">
        <f t="shared" si="27"/>
        <v>837</v>
      </c>
      <c r="D838">
        <f>D837+Table16[[#This Row],[SalesPrice]]</f>
        <v>458693.50999999943</v>
      </c>
      <c r="E838" s="4">
        <f t="shared" si="26"/>
        <v>0.2428431594190637</v>
      </c>
    </row>
    <row r="839" spans="1:5" x14ac:dyDescent="0.3">
      <c r="A839" s="6" t="s">
        <v>3387</v>
      </c>
      <c r="B839" s="9">
        <f>fact_orders[[#This Row],[Original Price]]*(1-fact_orders[[#This Row],[Discount%]])</f>
        <v>1034.5999999999999</v>
      </c>
      <c r="C839">
        <f t="shared" si="27"/>
        <v>838</v>
      </c>
      <c r="D839">
        <f>D838+Table16[[#This Row],[SalesPrice]]</f>
        <v>459728.1099999994</v>
      </c>
      <c r="E839" s="4">
        <f t="shared" si="26"/>
        <v>0.24339090105319966</v>
      </c>
    </row>
    <row r="840" spans="1:5" x14ac:dyDescent="0.3">
      <c r="A840" s="5" t="s">
        <v>3301</v>
      </c>
      <c r="B840" s="8">
        <f>fact_orders[[#This Row],[Original Price]]*(1-fact_orders[[#This Row],[Discount%]])</f>
        <v>179.2</v>
      </c>
      <c r="C840">
        <f t="shared" si="27"/>
        <v>839</v>
      </c>
      <c r="D840">
        <f>D839+Table16[[#This Row],[SalesPrice]]</f>
        <v>459907.30999999942</v>
      </c>
      <c r="E840" s="4">
        <f t="shared" si="26"/>
        <v>0.24348577375843566</v>
      </c>
    </row>
    <row r="841" spans="1:5" x14ac:dyDescent="0.3">
      <c r="A841" s="6" t="s">
        <v>3406</v>
      </c>
      <c r="B841" s="9">
        <f>fact_orders[[#This Row],[Original Price]]*(1-fact_orders[[#This Row],[Discount%]])</f>
        <v>1888.6</v>
      </c>
      <c r="C841">
        <f t="shared" si="27"/>
        <v>840</v>
      </c>
      <c r="D841">
        <f>D840+Table16[[#This Row],[SalesPrice]]</f>
        <v>461795.90999999939</v>
      </c>
      <c r="E841" s="4">
        <f t="shared" si="26"/>
        <v>0.24448564312846194</v>
      </c>
    </row>
    <row r="842" spans="1:5" x14ac:dyDescent="0.3">
      <c r="A842" s="5" t="s">
        <v>3412</v>
      </c>
      <c r="B842" s="8">
        <f>fact_orders[[#This Row],[Original Price]]*(1-fact_orders[[#This Row],[Discount%]])</f>
        <v>1654.8</v>
      </c>
      <c r="C842">
        <f t="shared" si="27"/>
        <v>841</v>
      </c>
      <c r="D842">
        <f>D841+Table16[[#This Row],[SalesPrice]]</f>
        <v>463450.70999999938</v>
      </c>
      <c r="E842" s="4">
        <f t="shared" si="26"/>
        <v>0.2453617332658756</v>
      </c>
    </row>
    <row r="843" spans="1:5" x14ac:dyDescent="0.3">
      <c r="A843" s="6" t="s">
        <v>3300</v>
      </c>
      <c r="B843" s="9">
        <f>fact_orders[[#This Row],[Original Price]]*(1-fact_orders[[#This Row],[Discount%]])</f>
        <v>865.19999999999993</v>
      </c>
      <c r="C843">
        <f t="shared" si="27"/>
        <v>842</v>
      </c>
      <c r="D843">
        <f>D842+Table16[[#This Row],[SalesPrice]]</f>
        <v>464315.90999999939</v>
      </c>
      <c r="E843" s="4">
        <f t="shared" si="26"/>
        <v>0.24581979054584319</v>
      </c>
    </row>
    <row r="844" spans="1:5" x14ac:dyDescent="0.3">
      <c r="A844" s="5" t="s">
        <v>3369</v>
      </c>
      <c r="B844" s="8">
        <f>fact_orders[[#This Row],[Original Price]]*(1-fact_orders[[#This Row],[Discount%]])</f>
        <v>529.19999999999993</v>
      </c>
      <c r="C844">
        <f t="shared" si="27"/>
        <v>843</v>
      </c>
      <c r="D844">
        <f>D843+Table16[[#This Row],[SalesPrice]]</f>
        <v>464845.1099999994</v>
      </c>
      <c r="E844" s="4">
        <f t="shared" si="26"/>
        <v>0.24609996150349325</v>
      </c>
    </row>
    <row r="845" spans="1:5" x14ac:dyDescent="0.3">
      <c r="A845" s="6" t="s">
        <v>3317</v>
      </c>
      <c r="B845" s="9">
        <f>fact_orders[[#This Row],[Original Price]]*(1-fact_orders[[#This Row],[Discount%]])</f>
        <v>228.2</v>
      </c>
      <c r="C845">
        <f t="shared" si="27"/>
        <v>844</v>
      </c>
      <c r="D845">
        <f>D844+Table16[[#This Row],[SalesPrice]]</f>
        <v>465073.30999999942</v>
      </c>
      <c r="E845" s="4">
        <f t="shared" si="26"/>
        <v>0.24622077596406722</v>
      </c>
    </row>
    <row r="846" spans="1:5" x14ac:dyDescent="0.3">
      <c r="A846" s="5" t="s">
        <v>3308</v>
      </c>
      <c r="B846" s="8">
        <f>fact_orders[[#This Row],[Original Price]]*(1-fact_orders[[#This Row],[Discount%]])</f>
        <v>317.09999999999997</v>
      </c>
      <c r="C846">
        <f t="shared" si="27"/>
        <v>845</v>
      </c>
      <c r="D846">
        <f>D845+Table16[[#This Row],[SalesPrice]]</f>
        <v>465390.40999999939</v>
      </c>
      <c r="E846" s="4">
        <f t="shared" si="26"/>
        <v>0.24638865618075434</v>
      </c>
    </row>
    <row r="847" spans="1:5" x14ac:dyDescent="0.3">
      <c r="A847" s="6" t="s">
        <v>3412</v>
      </c>
      <c r="B847" s="9">
        <f>fact_orders[[#This Row],[Original Price]]*(1-fact_orders[[#This Row],[Discount%]])</f>
        <v>228.2</v>
      </c>
      <c r="C847">
        <f t="shared" si="27"/>
        <v>846</v>
      </c>
      <c r="D847">
        <f>D846+Table16[[#This Row],[SalesPrice]]</f>
        <v>465618.6099999994</v>
      </c>
      <c r="E847" s="4">
        <f t="shared" si="26"/>
        <v>0.24650947064132833</v>
      </c>
    </row>
    <row r="848" spans="1:5" x14ac:dyDescent="0.3">
      <c r="A848" s="5" t="s">
        <v>3391</v>
      </c>
      <c r="B848" s="8">
        <f>fact_orders[[#This Row],[Original Price]]*(1-fact_orders[[#This Row],[Discount%]])</f>
        <v>319.2</v>
      </c>
      <c r="C848">
        <f t="shared" si="27"/>
        <v>847</v>
      </c>
      <c r="D848">
        <f>D847+Table16[[#This Row],[SalesPrice]]</f>
        <v>465937.80999999942</v>
      </c>
      <c r="E848" s="4">
        <f t="shared" si="26"/>
        <v>0.24667846264752996</v>
      </c>
    </row>
    <row r="849" spans="1:5" x14ac:dyDescent="0.3">
      <c r="A849" s="6" t="s">
        <v>3365</v>
      </c>
      <c r="B849" s="9">
        <f>fact_orders[[#This Row],[Original Price]]*(1-fact_orders[[#This Row],[Discount%]])</f>
        <v>319.2</v>
      </c>
      <c r="C849">
        <f t="shared" si="27"/>
        <v>848</v>
      </c>
      <c r="D849">
        <f>D848+Table16[[#This Row],[SalesPrice]]</f>
        <v>466257.00999999943</v>
      </c>
      <c r="E849" s="4">
        <f t="shared" si="26"/>
        <v>0.24684745465373159</v>
      </c>
    </row>
    <row r="850" spans="1:5" x14ac:dyDescent="0.3">
      <c r="A850" s="5" t="s">
        <v>3325</v>
      </c>
      <c r="B850" s="8">
        <f>fact_orders[[#This Row],[Original Price]]*(1-fact_orders[[#This Row],[Discount%]])</f>
        <v>319.2</v>
      </c>
      <c r="C850">
        <f t="shared" si="27"/>
        <v>849</v>
      </c>
      <c r="D850">
        <f>D849+Table16[[#This Row],[SalesPrice]]</f>
        <v>466576.20999999944</v>
      </c>
      <c r="E850" s="4">
        <f t="shared" si="26"/>
        <v>0.24701644665993322</v>
      </c>
    </row>
    <row r="851" spans="1:5" x14ac:dyDescent="0.3">
      <c r="A851" s="6" t="s">
        <v>3326</v>
      </c>
      <c r="B851" s="9">
        <f>fact_orders[[#This Row],[Original Price]]*(1-fact_orders[[#This Row],[Discount%]])</f>
        <v>319.2</v>
      </c>
      <c r="C851">
        <f t="shared" si="27"/>
        <v>850</v>
      </c>
      <c r="D851">
        <f>D850+Table16[[#This Row],[SalesPrice]]</f>
        <v>466895.40999999945</v>
      </c>
      <c r="E851" s="4">
        <f t="shared" si="26"/>
        <v>0.24718543866613485</v>
      </c>
    </row>
    <row r="852" spans="1:5" x14ac:dyDescent="0.3">
      <c r="A852" s="5" t="s">
        <v>3323</v>
      </c>
      <c r="B852" s="8">
        <f>fact_orders[[#This Row],[Original Price]]*(1-fact_orders[[#This Row],[Discount%]])</f>
        <v>165.2</v>
      </c>
      <c r="C852">
        <f t="shared" si="27"/>
        <v>851</v>
      </c>
      <c r="D852">
        <f>D851+Table16[[#This Row],[SalesPrice]]</f>
        <v>467060.60999999946</v>
      </c>
      <c r="E852" s="4">
        <f t="shared" si="26"/>
        <v>0.24727289944127429</v>
      </c>
    </row>
    <row r="853" spans="1:5" x14ac:dyDescent="0.3">
      <c r="A853" s="6" t="s">
        <v>3285</v>
      </c>
      <c r="B853" s="9">
        <f>fact_orders[[#This Row],[Original Price]]*(1-fact_orders[[#This Row],[Discount%]])</f>
        <v>697.19999999999993</v>
      </c>
      <c r="C853">
        <f t="shared" si="27"/>
        <v>852</v>
      </c>
      <c r="D853">
        <f>D852+Table16[[#This Row],[SalesPrice]]</f>
        <v>467757.80999999947</v>
      </c>
      <c r="E853" s="4">
        <f t="shared" si="26"/>
        <v>0.24764201356008311</v>
      </c>
    </row>
    <row r="854" spans="1:5" x14ac:dyDescent="0.3">
      <c r="A854" s="5" t="s">
        <v>3352</v>
      </c>
      <c r="B854" s="8">
        <f>fact_orders[[#This Row],[Original Price]]*(1-fact_orders[[#This Row],[Discount%]])</f>
        <v>457.79999999999995</v>
      </c>
      <c r="C854">
        <f t="shared" si="27"/>
        <v>853</v>
      </c>
      <c r="D854">
        <f>D853+Table16[[#This Row],[SalesPrice]]</f>
        <v>468215.60999999946</v>
      </c>
      <c r="E854" s="4">
        <f t="shared" si="26"/>
        <v>0.2478843836742407</v>
      </c>
    </row>
    <row r="855" spans="1:5" x14ac:dyDescent="0.3">
      <c r="A855" s="6" t="s">
        <v>3304</v>
      </c>
      <c r="B855" s="9">
        <f>fact_orders[[#This Row],[Original Price]]*(1-fact_orders[[#This Row],[Discount%]])</f>
        <v>319.2</v>
      </c>
      <c r="C855">
        <f t="shared" si="27"/>
        <v>854</v>
      </c>
      <c r="D855">
        <f>D854+Table16[[#This Row],[SalesPrice]]</f>
        <v>468534.80999999947</v>
      </c>
      <c r="E855" s="4">
        <f t="shared" si="26"/>
        <v>0.24805337568044233</v>
      </c>
    </row>
    <row r="856" spans="1:5" x14ac:dyDescent="0.3">
      <c r="A856" s="5" t="s">
        <v>3315</v>
      </c>
      <c r="B856" s="8">
        <f>fact_orders[[#This Row],[Original Price]]*(1-fact_orders[[#This Row],[Discount%]])</f>
        <v>549.5</v>
      </c>
      <c r="C856">
        <f t="shared" si="27"/>
        <v>855</v>
      </c>
      <c r="D856">
        <f>D855+Table16[[#This Row],[SalesPrice]]</f>
        <v>469084.30999999947</v>
      </c>
      <c r="E856" s="4">
        <f t="shared" si="26"/>
        <v>0.24834429393673241</v>
      </c>
    </row>
    <row r="857" spans="1:5" x14ac:dyDescent="0.3">
      <c r="A857" s="6" t="s">
        <v>3304</v>
      </c>
      <c r="B857" s="9">
        <f>fact_orders[[#This Row],[Original Price]]*(1-fact_orders[[#This Row],[Discount%]])</f>
        <v>273.75</v>
      </c>
      <c r="C857">
        <f t="shared" si="27"/>
        <v>856</v>
      </c>
      <c r="D857">
        <f>D856+Table16[[#This Row],[SalesPrice]]</f>
        <v>469358.05999999947</v>
      </c>
      <c r="E857" s="4">
        <f t="shared" si="26"/>
        <v>0.24848922364129913</v>
      </c>
    </row>
    <row r="858" spans="1:5" x14ac:dyDescent="0.3">
      <c r="A858" s="5" t="s">
        <v>3366</v>
      </c>
      <c r="B858" s="8">
        <f>fact_orders[[#This Row],[Original Price]]*(1-fact_orders[[#This Row],[Discount%]])</f>
        <v>723.75</v>
      </c>
      <c r="C858">
        <f t="shared" si="27"/>
        <v>857</v>
      </c>
      <c r="D858">
        <f>D857+Table16[[#This Row],[SalesPrice]]</f>
        <v>470081.80999999947</v>
      </c>
      <c r="E858" s="4">
        <f t="shared" si="26"/>
        <v>0.24887239395611249</v>
      </c>
    </row>
    <row r="859" spans="1:5" x14ac:dyDescent="0.3">
      <c r="A859" s="6" t="s">
        <v>3384</v>
      </c>
      <c r="B859" s="9">
        <f>fact_orders[[#This Row],[Original Price]]*(1-fact_orders[[#This Row],[Discount%]])</f>
        <v>310.79999999999995</v>
      </c>
      <c r="C859">
        <f t="shared" si="27"/>
        <v>858</v>
      </c>
      <c r="D859">
        <f>D858+Table16[[#This Row],[SalesPrice]]</f>
        <v>470392.60999999946</v>
      </c>
      <c r="E859" s="4">
        <f t="shared" si="26"/>
        <v>0.24903693880425617</v>
      </c>
    </row>
    <row r="860" spans="1:5" x14ac:dyDescent="0.3">
      <c r="A860" s="5" t="s">
        <v>3385</v>
      </c>
      <c r="B860" s="8">
        <f>fact_orders[[#This Row],[Original Price]]*(1-fact_orders[[#This Row],[Discount%]])</f>
        <v>398.29999999999995</v>
      </c>
      <c r="C860">
        <f t="shared" si="27"/>
        <v>859</v>
      </c>
      <c r="D860">
        <f>D859+Table16[[#This Row],[SalesPrice]]</f>
        <v>470790.90999999945</v>
      </c>
      <c r="E860" s="4">
        <f t="shared" si="26"/>
        <v>0.24924780821550338</v>
      </c>
    </row>
    <row r="861" spans="1:5" x14ac:dyDescent="0.3">
      <c r="A861" s="6" t="s">
        <v>3387</v>
      </c>
      <c r="B861" s="9">
        <f>fact_orders[[#This Row],[Original Price]]*(1-fact_orders[[#This Row],[Discount%]])</f>
        <v>332.5</v>
      </c>
      <c r="C861">
        <f t="shared" si="27"/>
        <v>860</v>
      </c>
      <c r="D861">
        <f>D860+Table16[[#This Row],[SalesPrice]]</f>
        <v>471123.40999999945</v>
      </c>
      <c r="E861" s="4">
        <f t="shared" si="26"/>
        <v>0.24942384155529673</v>
      </c>
    </row>
    <row r="862" spans="1:5" x14ac:dyDescent="0.3">
      <c r="A862" s="5" t="s">
        <v>3388</v>
      </c>
      <c r="B862" s="8">
        <f>fact_orders[[#This Row],[Original Price]]*(1-fact_orders[[#This Row],[Discount%]])</f>
        <v>358.8</v>
      </c>
      <c r="C862">
        <f t="shared" si="27"/>
        <v>861</v>
      </c>
      <c r="D862">
        <f>D861+Table16[[#This Row],[SalesPrice]]</f>
        <v>471482.20999999944</v>
      </c>
      <c r="E862" s="4">
        <f t="shared" si="26"/>
        <v>0.24961379873520007</v>
      </c>
    </row>
    <row r="863" spans="1:5" x14ac:dyDescent="0.3">
      <c r="A863" s="6" t="s">
        <v>3384</v>
      </c>
      <c r="B863" s="9">
        <f>fact_orders[[#This Row],[Original Price]]*(1-fact_orders[[#This Row],[Discount%]])</f>
        <v>321.59999999999997</v>
      </c>
      <c r="C863">
        <f t="shared" si="27"/>
        <v>862</v>
      </c>
      <c r="D863">
        <f>D862+Table16[[#This Row],[SalesPrice]]</f>
        <v>471803.80999999942</v>
      </c>
      <c r="E863" s="4">
        <f t="shared" si="26"/>
        <v>0.24978406135798964</v>
      </c>
    </row>
    <row r="864" spans="1:5" x14ac:dyDescent="0.3">
      <c r="A864" s="5" t="s">
        <v>3353</v>
      </c>
      <c r="B864" s="8">
        <f>fact_orders[[#This Row],[Original Price]]*(1-fact_orders[[#This Row],[Discount%]])</f>
        <v>153.6</v>
      </c>
      <c r="C864">
        <f t="shared" si="27"/>
        <v>863</v>
      </c>
      <c r="D864">
        <f>D863+Table16[[#This Row],[SalesPrice]]</f>
        <v>471957.40999999939</v>
      </c>
      <c r="E864" s="4">
        <f t="shared" si="26"/>
        <v>0.24986538081962048</v>
      </c>
    </row>
    <row r="865" spans="1:5" x14ac:dyDescent="0.3">
      <c r="A865" s="6" t="s">
        <v>3355</v>
      </c>
      <c r="B865" s="9">
        <f>fact_orders[[#This Row],[Original Price]]*(1-fact_orders[[#This Row],[Discount%]])</f>
        <v>273.59999999999997</v>
      </c>
      <c r="C865">
        <f t="shared" si="27"/>
        <v>864</v>
      </c>
      <c r="D865">
        <f>D864+Table16[[#This Row],[SalesPrice]]</f>
        <v>472231.00999999937</v>
      </c>
      <c r="E865" s="4">
        <f t="shared" si="26"/>
        <v>0.25001023111065046</v>
      </c>
    </row>
    <row r="866" spans="1:5" x14ac:dyDescent="0.3">
      <c r="A866" s="5" t="s">
        <v>3356</v>
      </c>
      <c r="B866" s="8">
        <f>fact_orders[[#This Row],[Original Price]]*(1-fact_orders[[#This Row],[Discount%]])</f>
        <v>273.59999999999997</v>
      </c>
      <c r="C866">
        <f t="shared" si="27"/>
        <v>865</v>
      </c>
      <c r="D866">
        <f>D865+Table16[[#This Row],[SalesPrice]]</f>
        <v>472504.60999999935</v>
      </c>
      <c r="E866" s="4">
        <f t="shared" si="26"/>
        <v>0.25015508140168041</v>
      </c>
    </row>
    <row r="867" spans="1:5" x14ac:dyDescent="0.3">
      <c r="A867" s="6" t="s">
        <v>3367</v>
      </c>
      <c r="B867" s="9">
        <f>fact_orders[[#This Row],[Original Price]]*(1-fact_orders[[#This Row],[Discount%]])</f>
        <v>447</v>
      </c>
      <c r="C867">
        <f t="shared" si="27"/>
        <v>866</v>
      </c>
      <c r="D867">
        <f>D866+Table16[[#This Row],[SalesPrice]]</f>
        <v>472951.60999999935</v>
      </c>
      <c r="E867" s="4">
        <f t="shared" si="26"/>
        <v>0.25039173374119206</v>
      </c>
    </row>
    <row r="868" spans="1:5" x14ac:dyDescent="0.3">
      <c r="A868" s="5" t="s">
        <v>3351</v>
      </c>
      <c r="B868" s="8">
        <f>fact_orders[[#This Row],[Original Price]]*(1-fact_orders[[#This Row],[Discount%]])</f>
        <v>195.8</v>
      </c>
      <c r="C868">
        <f t="shared" si="27"/>
        <v>867</v>
      </c>
      <c r="D868">
        <f>D867+Table16[[#This Row],[SalesPrice]]</f>
        <v>473147.40999999933</v>
      </c>
      <c r="E868" s="4">
        <f t="shared" si="26"/>
        <v>0.25049539487782829</v>
      </c>
    </row>
    <row r="869" spans="1:5" x14ac:dyDescent="0.3">
      <c r="A869" s="6" t="s">
        <v>3324</v>
      </c>
      <c r="B869" s="9">
        <f>fact_orders[[#This Row],[Original Price]]*(1-fact_orders[[#This Row],[Discount%]])</f>
        <v>653.95000000000005</v>
      </c>
      <c r="C869">
        <f t="shared" si="27"/>
        <v>868</v>
      </c>
      <c r="D869">
        <f>D868+Table16[[#This Row],[SalesPrice]]</f>
        <v>473801.35999999935</v>
      </c>
      <c r="E869" s="4">
        <f t="shared" si="26"/>
        <v>0.2508416114268745</v>
      </c>
    </row>
    <row r="870" spans="1:5" x14ac:dyDescent="0.3">
      <c r="A870" s="5" t="s">
        <v>3367</v>
      </c>
      <c r="B870" s="8">
        <f>fact_orders[[#This Row],[Original Price]]*(1-fact_orders[[#This Row],[Discount%]])</f>
        <v>234.3</v>
      </c>
      <c r="C870">
        <f t="shared" si="27"/>
        <v>869</v>
      </c>
      <c r="D870">
        <f>D869+Table16[[#This Row],[SalesPrice]]</f>
        <v>474035.65999999933</v>
      </c>
      <c r="E870" s="4">
        <f t="shared" si="26"/>
        <v>0.25096565537127624</v>
      </c>
    </row>
    <row r="871" spans="1:5" x14ac:dyDescent="0.3">
      <c r="A871" s="6" t="s">
        <v>3324</v>
      </c>
      <c r="B871" s="9">
        <f>fact_orders[[#This Row],[Original Price]]*(1-fact_orders[[#This Row],[Discount%]])</f>
        <v>596.78000000000009</v>
      </c>
      <c r="C871">
        <f t="shared" si="27"/>
        <v>870</v>
      </c>
      <c r="D871">
        <f>D870+Table16[[#This Row],[SalesPrice]]</f>
        <v>474632.43999999936</v>
      </c>
      <c r="E871" s="4">
        <f t="shared" si="26"/>
        <v>0.25128160477434958</v>
      </c>
    </row>
    <row r="872" spans="1:5" x14ac:dyDescent="0.3">
      <c r="A872" s="5" t="s">
        <v>3329</v>
      </c>
      <c r="B872" s="8">
        <f>fact_orders[[#This Row],[Original Price]]*(1-fact_orders[[#This Row],[Discount%]])</f>
        <v>606.85</v>
      </c>
      <c r="C872">
        <f t="shared" si="27"/>
        <v>871</v>
      </c>
      <c r="D872">
        <f>D871+Table16[[#This Row],[SalesPrice]]</f>
        <v>475239.28999999934</v>
      </c>
      <c r="E872" s="4">
        <f t="shared" si="26"/>
        <v>0.25160288547285664</v>
      </c>
    </row>
    <row r="873" spans="1:5" x14ac:dyDescent="0.3">
      <c r="A873" s="6" t="s">
        <v>3350</v>
      </c>
      <c r="B873" s="9">
        <f>fact_orders[[#This Row],[Original Price]]*(1-fact_orders[[#This Row],[Discount%]])</f>
        <v>666.90000000000009</v>
      </c>
      <c r="C873">
        <f t="shared" si="27"/>
        <v>872</v>
      </c>
      <c r="D873">
        <f>D872+Table16[[#This Row],[SalesPrice]]</f>
        <v>475906.18999999936</v>
      </c>
      <c r="E873" s="4">
        <f t="shared" si="26"/>
        <v>0.25195595805724219</v>
      </c>
    </row>
    <row r="874" spans="1:5" x14ac:dyDescent="0.3">
      <c r="A874" s="5" t="s">
        <v>3352</v>
      </c>
      <c r="B874" s="8">
        <f>fact_orders[[#This Row],[Original Price]]*(1-fact_orders[[#This Row],[Discount%]])</f>
        <v>844.56000000000006</v>
      </c>
      <c r="C874">
        <f t="shared" si="27"/>
        <v>873</v>
      </c>
      <c r="D874">
        <f>D873+Table16[[#This Row],[SalesPrice]]</f>
        <v>476750.74999999936</v>
      </c>
      <c r="E874" s="4">
        <f t="shared" si="26"/>
        <v>0.25240308803455314</v>
      </c>
    </row>
    <row r="875" spans="1:5" x14ac:dyDescent="0.3">
      <c r="A875" s="6" t="s">
        <v>3370</v>
      </c>
      <c r="B875" s="9">
        <f>fact_orders[[#This Row],[Original Price]]*(1-fact_orders[[#This Row],[Discount%]])</f>
        <v>353.16</v>
      </c>
      <c r="C875">
        <f t="shared" si="27"/>
        <v>874</v>
      </c>
      <c r="D875">
        <f>D874+Table16[[#This Row],[SalesPrice]]</f>
        <v>477103.90999999933</v>
      </c>
      <c r="E875" s="4">
        <f t="shared" si="26"/>
        <v>0.25259005926547468</v>
      </c>
    </row>
    <row r="876" spans="1:5" x14ac:dyDescent="0.3">
      <c r="A876" s="5" t="s">
        <v>3283</v>
      </c>
      <c r="B876" s="8">
        <f>fact_orders[[#This Row],[Original Price]]*(1-fact_orders[[#This Row],[Discount%]])</f>
        <v>597.79999999999995</v>
      </c>
      <c r="C876">
        <f t="shared" si="27"/>
        <v>875</v>
      </c>
      <c r="D876">
        <f>D875+Table16[[#This Row],[SalesPrice]]</f>
        <v>477701.70999999932</v>
      </c>
      <c r="E876" s="4">
        <f t="shared" si="26"/>
        <v>0.25290654868059786</v>
      </c>
    </row>
    <row r="877" spans="1:5" x14ac:dyDescent="0.3">
      <c r="A877" s="6" t="s">
        <v>3367</v>
      </c>
      <c r="B877" s="9">
        <f>fact_orders[[#This Row],[Original Price]]*(1-fact_orders[[#This Row],[Discount%]])</f>
        <v>332.5</v>
      </c>
      <c r="C877">
        <f t="shared" si="27"/>
        <v>876</v>
      </c>
      <c r="D877">
        <f>D876+Table16[[#This Row],[SalesPrice]]</f>
        <v>478034.20999999932</v>
      </c>
      <c r="E877" s="4">
        <f t="shared" si="26"/>
        <v>0.25308258202039124</v>
      </c>
    </row>
    <row r="878" spans="1:5" x14ac:dyDescent="0.3">
      <c r="A878" s="5" t="s">
        <v>3317</v>
      </c>
      <c r="B878" s="8">
        <f>fact_orders[[#This Row],[Original Price]]*(1-fact_orders[[#This Row],[Discount%]])</f>
        <v>244.29999999999998</v>
      </c>
      <c r="C878">
        <f t="shared" si="27"/>
        <v>877</v>
      </c>
      <c r="D878">
        <f>D877+Table16[[#This Row],[SalesPrice]]</f>
        <v>478278.50999999931</v>
      </c>
      <c r="E878" s="4">
        <f t="shared" si="26"/>
        <v>0.25321192020057626</v>
      </c>
    </row>
    <row r="879" spans="1:5" x14ac:dyDescent="0.3">
      <c r="A879" s="6" t="s">
        <v>3409</v>
      </c>
      <c r="B879" s="9">
        <f>fact_orders[[#This Row],[Original Price]]*(1-fact_orders[[#This Row],[Discount%]])</f>
        <v>244.99999999999997</v>
      </c>
      <c r="C879">
        <f t="shared" si="27"/>
        <v>878</v>
      </c>
      <c r="D879">
        <f>D878+Table16[[#This Row],[SalesPrice]]</f>
        <v>478523.50999999931</v>
      </c>
      <c r="E879" s="4">
        <f t="shared" si="26"/>
        <v>0.25334162897726609</v>
      </c>
    </row>
    <row r="880" spans="1:5" x14ac:dyDescent="0.3">
      <c r="A880" s="5" t="s">
        <v>3394</v>
      </c>
      <c r="B880" s="8">
        <f>fact_orders[[#This Row],[Original Price]]*(1-fact_orders[[#This Row],[Discount%]])</f>
        <v>245.7</v>
      </c>
      <c r="C880">
        <f t="shared" si="27"/>
        <v>879</v>
      </c>
      <c r="D880">
        <f>D879+Table16[[#This Row],[SalesPrice]]</f>
        <v>478769.20999999932</v>
      </c>
      <c r="E880" s="4">
        <f t="shared" si="26"/>
        <v>0.25347170835046079</v>
      </c>
    </row>
    <row r="881" spans="1:5" x14ac:dyDescent="0.3">
      <c r="A881" s="6" t="s">
        <v>3313</v>
      </c>
      <c r="B881" s="9">
        <f>fact_orders[[#This Row],[Original Price]]*(1-fact_orders[[#This Row],[Discount%]])</f>
        <v>228.8</v>
      </c>
      <c r="C881">
        <f t="shared" si="27"/>
        <v>880</v>
      </c>
      <c r="D881">
        <f>D880+Table16[[#This Row],[SalesPrice]]</f>
        <v>478998.00999999931</v>
      </c>
      <c r="E881" s="4">
        <f t="shared" si="26"/>
        <v>0.25359284046518171</v>
      </c>
    </row>
    <row r="882" spans="1:5" x14ac:dyDescent="0.3">
      <c r="A882" s="5" t="s">
        <v>3340</v>
      </c>
      <c r="B882" s="8">
        <f>fact_orders[[#This Row],[Original Price]]*(1-fact_orders[[#This Row],[Discount%]])</f>
        <v>229.45000000000002</v>
      </c>
      <c r="C882">
        <f t="shared" si="27"/>
        <v>881</v>
      </c>
      <c r="D882">
        <f>D881+Table16[[#This Row],[SalesPrice]]</f>
        <v>479227.45999999932</v>
      </c>
      <c r="E882" s="4">
        <f t="shared" si="26"/>
        <v>0.25371431670522859</v>
      </c>
    </row>
    <row r="883" spans="1:5" x14ac:dyDescent="0.3">
      <c r="A883" s="6" t="s">
        <v>3342</v>
      </c>
      <c r="B883" s="9">
        <f>fact_orders[[#This Row],[Original Price]]*(1-fact_orders[[#This Row],[Discount%]])</f>
        <v>230.1</v>
      </c>
      <c r="C883">
        <f t="shared" si="27"/>
        <v>882</v>
      </c>
      <c r="D883">
        <f>D882+Table16[[#This Row],[SalesPrice]]</f>
        <v>479457.5599999993</v>
      </c>
      <c r="E883" s="4">
        <f t="shared" si="26"/>
        <v>0.25383613707060138</v>
      </c>
    </row>
    <row r="884" spans="1:5" x14ac:dyDescent="0.3">
      <c r="A884" s="5" t="s">
        <v>3308</v>
      </c>
      <c r="B884" s="8">
        <f>fact_orders[[#This Row],[Original Price]]*(1-fact_orders[[#This Row],[Discount%]])</f>
        <v>230.75</v>
      </c>
      <c r="C884">
        <f t="shared" si="27"/>
        <v>883</v>
      </c>
      <c r="D884">
        <f>D883+Table16[[#This Row],[SalesPrice]]</f>
        <v>479688.3099999993</v>
      </c>
      <c r="E884" s="4">
        <f t="shared" si="26"/>
        <v>0.25395830156130011</v>
      </c>
    </row>
    <row r="885" spans="1:5" x14ac:dyDescent="0.3">
      <c r="A885" s="6" t="s">
        <v>3369</v>
      </c>
      <c r="B885" s="9">
        <f>fact_orders[[#This Row],[Original Price]]*(1-fact_orders[[#This Row],[Discount%]])</f>
        <v>231.4</v>
      </c>
      <c r="C885">
        <f t="shared" si="27"/>
        <v>884</v>
      </c>
      <c r="D885">
        <f>D884+Table16[[#This Row],[SalesPrice]]</f>
        <v>479919.70999999932</v>
      </c>
      <c r="E885" s="4">
        <f t="shared" si="26"/>
        <v>0.2540808101773247</v>
      </c>
    </row>
    <row r="886" spans="1:5" x14ac:dyDescent="0.3">
      <c r="A886" s="5" t="s">
        <v>3311</v>
      </c>
      <c r="B886" s="8">
        <f>fact_orders[[#This Row],[Original Price]]*(1-fact_orders[[#This Row],[Discount%]])</f>
        <v>649.35</v>
      </c>
      <c r="C886">
        <f t="shared" si="27"/>
        <v>885</v>
      </c>
      <c r="D886">
        <f>D885+Table16[[#This Row],[SalesPrice]]</f>
        <v>480569.0599999993</v>
      </c>
      <c r="E886" s="4">
        <f t="shared" si="26"/>
        <v>0.25442459137791062</v>
      </c>
    </row>
    <row r="887" spans="1:5" x14ac:dyDescent="0.3">
      <c r="A887" s="6" t="s">
        <v>3358</v>
      </c>
      <c r="B887" s="9">
        <f>fact_orders[[#This Row],[Original Price]]*(1-fact_orders[[#This Row],[Discount%]])</f>
        <v>333</v>
      </c>
      <c r="C887">
        <f t="shared" si="27"/>
        <v>886</v>
      </c>
      <c r="D887">
        <f>D886+Table16[[#This Row],[SalesPrice]]</f>
        <v>480902.0599999993</v>
      </c>
      <c r="E887" s="4">
        <f t="shared" si="26"/>
        <v>0.25460088942949316</v>
      </c>
    </row>
    <row r="888" spans="1:5" x14ac:dyDescent="0.3">
      <c r="A888" s="5" t="s">
        <v>3319</v>
      </c>
      <c r="B888" s="8">
        <f>fact_orders[[#This Row],[Original Price]]*(1-fact_orders[[#This Row],[Discount%]])</f>
        <v>333</v>
      </c>
      <c r="C888">
        <f t="shared" si="27"/>
        <v>887</v>
      </c>
      <c r="D888">
        <f>D887+Table16[[#This Row],[SalesPrice]]</f>
        <v>481235.0599999993</v>
      </c>
      <c r="E888" s="4">
        <f t="shared" si="26"/>
        <v>0.2547771874810757</v>
      </c>
    </row>
    <row r="889" spans="1:5" x14ac:dyDescent="0.3">
      <c r="A889" s="6" t="s">
        <v>3324</v>
      </c>
      <c r="B889" s="9">
        <f>fact_orders[[#This Row],[Original Price]]*(1-fact_orders[[#This Row],[Discount%]])</f>
        <v>471.75</v>
      </c>
      <c r="C889">
        <f t="shared" si="27"/>
        <v>888</v>
      </c>
      <c r="D889">
        <f>D888+Table16[[#This Row],[SalesPrice]]</f>
        <v>481706.8099999993</v>
      </c>
      <c r="E889" s="4">
        <f t="shared" si="26"/>
        <v>0.25502694305415091</v>
      </c>
    </row>
    <row r="890" spans="1:5" x14ac:dyDescent="0.3">
      <c r="A890" s="5" t="s">
        <v>3325</v>
      </c>
      <c r="B890" s="8">
        <f>fact_orders[[#This Row],[Original Price]]*(1-fact_orders[[#This Row],[Discount%]])</f>
        <v>471.75</v>
      </c>
      <c r="C890">
        <f t="shared" si="27"/>
        <v>889</v>
      </c>
      <c r="D890">
        <f>D889+Table16[[#This Row],[SalesPrice]]</f>
        <v>482178.5599999993</v>
      </c>
      <c r="E890" s="4">
        <f t="shared" si="26"/>
        <v>0.25527669862722613</v>
      </c>
    </row>
    <row r="891" spans="1:5" x14ac:dyDescent="0.3">
      <c r="A891" s="6" t="s">
        <v>3326</v>
      </c>
      <c r="B891" s="9">
        <f>fact_orders[[#This Row],[Original Price]]*(1-fact_orders[[#This Row],[Discount%]])</f>
        <v>871.25</v>
      </c>
      <c r="C891">
        <f t="shared" si="27"/>
        <v>890</v>
      </c>
      <c r="D891">
        <f>D890+Table16[[#This Row],[SalesPrice]]</f>
        <v>483049.8099999993</v>
      </c>
      <c r="E891" s="4">
        <f t="shared" si="26"/>
        <v>0.25573795891984258</v>
      </c>
    </row>
    <row r="892" spans="1:5" x14ac:dyDescent="0.3">
      <c r="A892" s="5" t="s">
        <v>3394</v>
      </c>
      <c r="B892" s="8">
        <f>fact_orders[[#This Row],[Original Price]]*(1-fact_orders[[#This Row],[Discount%]])</f>
        <v>666.25</v>
      </c>
      <c r="C892">
        <f t="shared" si="27"/>
        <v>891</v>
      </c>
      <c r="D892">
        <f>D891+Table16[[#This Row],[SalesPrice]]</f>
        <v>483716.0599999993</v>
      </c>
      <c r="E892" s="4">
        <f t="shared" si="26"/>
        <v>0.25609068737890223</v>
      </c>
    </row>
    <row r="893" spans="1:5" x14ac:dyDescent="0.3">
      <c r="A893" s="6" t="s">
        <v>3395</v>
      </c>
      <c r="B893" s="9">
        <f>fact_orders[[#This Row],[Original Price]]*(1-fact_orders[[#This Row],[Discount%]])</f>
        <v>666.25</v>
      </c>
      <c r="C893">
        <f t="shared" si="27"/>
        <v>892</v>
      </c>
      <c r="D893">
        <f>D892+Table16[[#This Row],[SalesPrice]]</f>
        <v>484382.3099999993</v>
      </c>
      <c r="E893" s="4">
        <f t="shared" si="26"/>
        <v>0.25644341583796182</v>
      </c>
    </row>
    <row r="894" spans="1:5" x14ac:dyDescent="0.3">
      <c r="A894" s="5" t="s">
        <v>3396</v>
      </c>
      <c r="B894" s="8">
        <f>fact_orders[[#This Row],[Original Price]]*(1-fact_orders[[#This Row],[Discount%]])</f>
        <v>360.75</v>
      </c>
      <c r="C894">
        <f t="shared" si="27"/>
        <v>893</v>
      </c>
      <c r="D894">
        <f>D893+Table16[[#This Row],[SalesPrice]]</f>
        <v>484743.0599999993</v>
      </c>
      <c r="E894" s="4">
        <f t="shared" si="26"/>
        <v>0.25663440539384291</v>
      </c>
    </row>
    <row r="895" spans="1:5" x14ac:dyDescent="0.3">
      <c r="A895" s="6" t="s">
        <v>3397</v>
      </c>
      <c r="B895" s="9">
        <f>fact_orders[[#This Row],[Original Price]]*(1-fact_orders[[#This Row],[Discount%]])</f>
        <v>389.35</v>
      </c>
      <c r="C895">
        <f t="shared" si="27"/>
        <v>894</v>
      </c>
      <c r="D895">
        <f>D894+Table16[[#This Row],[SalesPrice]]</f>
        <v>485132.40999999928</v>
      </c>
      <c r="E895" s="4">
        <f t="shared" si="26"/>
        <v>0.25684053646406407</v>
      </c>
    </row>
    <row r="896" spans="1:5" x14ac:dyDescent="0.3">
      <c r="A896" s="5" t="s">
        <v>3398</v>
      </c>
      <c r="B896" s="8">
        <f>fact_orders[[#This Row],[Original Price]]*(1-fact_orders[[#This Row],[Discount%]])</f>
        <v>249.74999999999997</v>
      </c>
      <c r="C896">
        <f t="shared" si="27"/>
        <v>895</v>
      </c>
      <c r="D896">
        <f>D895+Table16[[#This Row],[SalesPrice]]</f>
        <v>485382.15999999928</v>
      </c>
      <c r="E896" s="4">
        <f t="shared" si="26"/>
        <v>0.25697276000275099</v>
      </c>
    </row>
    <row r="897" spans="1:5" x14ac:dyDescent="0.3">
      <c r="A897" s="6" t="s">
        <v>3372</v>
      </c>
      <c r="B897" s="9">
        <f>fact_orders[[#This Row],[Original Price]]*(1-fact_orders[[#This Row],[Discount%]])</f>
        <v>249.74999999999997</v>
      </c>
      <c r="C897">
        <f t="shared" si="27"/>
        <v>896</v>
      </c>
      <c r="D897">
        <f>D896+Table16[[#This Row],[SalesPrice]]</f>
        <v>485631.90999999928</v>
      </c>
      <c r="E897" s="4">
        <f t="shared" si="26"/>
        <v>0.25710498354143785</v>
      </c>
    </row>
    <row r="898" spans="1:5" x14ac:dyDescent="0.3">
      <c r="A898" s="5" t="s">
        <v>3374</v>
      </c>
      <c r="B898" s="8">
        <f>fact_orders[[#This Row],[Original Price]]*(1-fact_orders[[#This Row],[Discount%]])</f>
        <v>254.24999999999997</v>
      </c>
      <c r="C898">
        <f t="shared" si="27"/>
        <v>897</v>
      </c>
      <c r="D898">
        <f>D897+Table16[[#This Row],[SalesPrice]]</f>
        <v>485886.15999999928</v>
      </c>
      <c r="E898" s="4">
        <f t="shared" ref="E898:E961" si="28">D898 / SUM($B$2:$B$3501)</f>
        <v>0.25723958948622722</v>
      </c>
    </row>
    <row r="899" spans="1:5" x14ac:dyDescent="0.3">
      <c r="A899" s="6" t="s">
        <v>3375</v>
      </c>
      <c r="B899" s="9">
        <f>fact_orders[[#This Row],[Original Price]]*(1-fact_orders[[#This Row],[Discount%]])</f>
        <v>249.74999999999997</v>
      </c>
      <c r="C899">
        <f t="shared" si="27"/>
        <v>898</v>
      </c>
      <c r="D899">
        <f>D898+Table16[[#This Row],[SalesPrice]]</f>
        <v>486135.90999999928</v>
      </c>
      <c r="E899" s="4">
        <f t="shared" si="28"/>
        <v>0.25737181302491413</v>
      </c>
    </row>
    <row r="900" spans="1:5" x14ac:dyDescent="0.3">
      <c r="A900" s="5" t="s">
        <v>3376</v>
      </c>
      <c r="B900" s="8">
        <f>fact_orders[[#This Row],[Original Price]]*(1-fact_orders[[#This Row],[Discount%]])</f>
        <v>499.5</v>
      </c>
      <c r="C900">
        <f t="shared" ref="C900:C963" si="29">C899+1</f>
        <v>899</v>
      </c>
      <c r="D900">
        <f>D899+Table16[[#This Row],[SalesPrice]]</f>
        <v>486635.40999999928</v>
      </c>
      <c r="E900" s="4">
        <f t="shared" si="28"/>
        <v>0.25763626010228791</v>
      </c>
    </row>
    <row r="901" spans="1:5" x14ac:dyDescent="0.3">
      <c r="A901" s="6" t="s">
        <v>3389</v>
      </c>
      <c r="B901" s="9">
        <f>fact_orders[[#This Row],[Original Price]]*(1-fact_orders[[#This Row],[Discount%]])</f>
        <v>499.5</v>
      </c>
      <c r="C901">
        <f t="shared" si="29"/>
        <v>900</v>
      </c>
      <c r="D901">
        <f>D900+Table16[[#This Row],[SalesPrice]]</f>
        <v>487134.90999999928</v>
      </c>
      <c r="E901" s="4">
        <f t="shared" si="28"/>
        <v>0.25790070717966168</v>
      </c>
    </row>
    <row r="902" spans="1:5" x14ac:dyDescent="0.3">
      <c r="A902" s="5" t="s">
        <v>3390</v>
      </c>
      <c r="B902" s="8">
        <f>fact_orders[[#This Row],[Original Price]]*(1-fact_orders[[#This Row],[Discount%]])</f>
        <v>499.5</v>
      </c>
      <c r="C902">
        <f t="shared" si="29"/>
        <v>901</v>
      </c>
      <c r="D902">
        <f>D901+Table16[[#This Row],[SalesPrice]]</f>
        <v>487634.40999999928</v>
      </c>
      <c r="E902" s="4">
        <f t="shared" si="28"/>
        <v>0.25816515425703546</v>
      </c>
    </row>
    <row r="903" spans="1:5" x14ac:dyDescent="0.3">
      <c r="A903" s="6" t="s">
        <v>3391</v>
      </c>
      <c r="B903" s="9">
        <f>fact_orders[[#This Row],[Original Price]]*(1-fact_orders[[#This Row],[Discount%]])</f>
        <v>499.5</v>
      </c>
      <c r="C903">
        <f t="shared" si="29"/>
        <v>902</v>
      </c>
      <c r="D903">
        <f>D902+Table16[[#This Row],[SalesPrice]]</f>
        <v>488133.90999999928</v>
      </c>
      <c r="E903" s="4">
        <f t="shared" si="28"/>
        <v>0.25842960133440923</v>
      </c>
    </row>
    <row r="904" spans="1:5" x14ac:dyDescent="0.3">
      <c r="A904" s="5" t="s">
        <v>3374</v>
      </c>
      <c r="B904" s="8">
        <f>fact_orders[[#This Row],[Original Price]]*(1-fact_orders[[#This Row],[Discount%]])</f>
        <v>559.5</v>
      </c>
      <c r="C904">
        <f t="shared" si="29"/>
        <v>903</v>
      </c>
      <c r="D904">
        <f>D903+Table16[[#This Row],[SalesPrice]]</f>
        <v>488693.40999999928</v>
      </c>
      <c r="E904" s="4">
        <f t="shared" si="28"/>
        <v>0.25872581382648258</v>
      </c>
    </row>
    <row r="905" spans="1:5" x14ac:dyDescent="0.3">
      <c r="A905" s="6" t="s">
        <v>3375</v>
      </c>
      <c r="B905" s="9">
        <f>fact_orders[[#This Row],[Original Price]]*(1-fact_orders[[#This Row],[Discount%]])</f>
        <v>783.3</v>
      </c>
      <c r="C905">
        <f t="shared" si="29"/>
        <v>904</v>
      </c>
      <c r="D905">
        <f>D904+Table16[[#This Row],[SalesPrice]]</f>
        <v>489476.70999999926</v>
      </c>
      <c r="E905" s="4">
        <f t="shared" si="28"/>
        <v>0.25914051131538524</v>
      </c>
    </row>
    <row r="906" spans="1:5" x14ac:dyDescent="0.3">
      <c r="A906" s="5" t="s">
        <v>3376</v>
      </c>
      <c r="B906" s="8">
        <f>fact_orders[[#This Row],[Original Price]]*(1-fact_orders[[#This Row],[Discount%]])</f>
        <v>760.92</v>
      </c>
      <c r="C906">
        <f t="shared" si="29"/>
        <v>905</v>
      </c>
      <c r="D906">
        <f>D905+Table16[[#This Row],[SalesPrice]]</f>
        <v>490237.62999999925</v>
      </c>
      <c r="E906" s="4">
        <f t="shared" si="28"/>
        <v>0.25954336030460501</v>
      </c>
    </row>
    <row r="907" spans="1:5" x14ac:dyDescent="0.3">
      <c r="A907" s="6" t="s">
        <v>3353</v>
      </c>
      <c r="B907" s="9">
        <f>fact_orders[[#This Row],[Original Price]]*(1-fact_orders[[#This Row],[Discount%]])</f>
        <v>839.25</v>
      </c>
      <c r="C907">
        <f t="shared" si="29"/>
        <v>906</v>
      </c>
      <c r="D907">
        <f>D906+Table16[[#This Row],[SalesPrice]]</f>
        <v>491076.87999999925</v>
      </c>
      <c r="E907" s="4">
        <f t="shared" si="28"/>
        <v>0.25998767904271497</v>
      </c>
    </row>
    <row r="908" spans="1:5" x14ac:dyDescent="0.3">
      <c r="A908" s="5" t="s">
        <v>3350</v>
      </c>
      <c r="B908" s="8">
        <f>fact_orders[[#This Row],[Original Price]]*(1-fact_orders[[#This Row],[Discount%]])</f>
        <v>1228.7</v>
      </c>
      <c r="C908">
        <f t="shared" si="29"/>
        <v>907</v>
      </c>
      <c r="D908">
        <f>D907+Table16[[#This Row],[SalesPrice]]</f>
        <v>492305.57999999926</v>
      </c>
      <c r="E908" s="4">
        <f t="shared" si="28"/>
        <v>0.26063818179340403</v>
      </c>
    </row>
    <row r="909" spans="1:5" x14ac:dyDescent="0.3">
      <c r="A909" s="6" t="s">
        <v>3283</v>
      </c>
      <c r="B909" s="9">
        <f>fact_orders[[#This Row],[Original Price]]*(1-fact_orders[[#This Row],[Discount%]])</f>
        <v>1993.25</v>
      </c>
      <c r="C909">
        <f t="shared" si="29"/>
        <v>908</v>
      </c>
      <c r="D909">
        <f>D908+Table16[[#This Row],[SalesPrice]]</f>
        <v>494298.82999999926</v>
      </c>
      <c r="E909" s="4">
        <f t="shared" si="28"/>
        <v>0.2616934553409021</v>
      </c>
    </row>
    <row r="910" spans="1:5" x14ac:dyDescent="0.3">
      <c r="A910" s="5" t="s">
        <v>3366</v>
      </c>
      <c r="B910" s="8">
        <f>fact_orders[[#This Row],[Original Price]]*(1-fact_orders[[#This Row],[Discount%]])</f>
        <v>1504.1499999999999</v>
      </c>
      <c r="C910">
        <f t="shared" si="29"/>
        <v>909</v>
      </c>
      <c r="D910">
        <f>D909+Table16[[#This Row],[SalesPrice]]</f>
        <v>495802.97999999928</v>
      </c>
      <c r="E910" s="4">
        <f t="shared" si="28"/>
        <v>0.26248978781624099</v>
      </c>
    </row>
    <row r="911" spans="1:5" x14ac:dyDescent="0.3">
      <c r="A911" s="6" t="s">
        <v>3323</v>
      </c>
      <c r="B911" s="9">
        <f>fact_orders[[#This Row],[Original Price]]*(1-fact_orders[[#This Row],[Discount%]])</f>
        <v>1244.1000000000001</v>
      </c>
      <c r="C911">
        <f t="shared" si="29"/>
        <v>910</v>
      </c>
      <c r="D911">
        <f>D910+Table16[[#This Row],[SalesPrice]]</f>
        <v>497047.07999999926</v>
      </c>
      <c r="E911" s="4">
        <f t="shared" si="28"/>
        <v>0.26314844369003626</v>
      </c>
    </row>
    <row r="912" spans="1:5" x14ac:dyDescent="0.3">
      <c r="A912" s="5" t="s">
        <v>3315</v>
      </c>
      <c r="B912" s="8">
        <f>fact_orders[[#This Row],[Original Price]]*(1-fact_orders[[#This Row],[Discount%]])</f>
        <v>1365.3200000000002</v>
      </c>
      <c r="C912">
        <f t="shared" si="29"/>
        <v>911</v>
      </c>
      <c r="D912">
        <f>D911+Table16[[#This Row],[SalesPrice]]</f>
        <v>498412.39999999927</v>
      </c>
      <c r="E912" s="4">
        <f t="shared" si="28"/>
        <v>0.26387127628999618</v>
      </c>
    </row>
    <row r="913" spans="1:5" x14ac:dyDescent="0.3">
      <c r="A913" s="6" t="s">
        <v>3333</v>
      </c>
      <c r="B913" s="9">
        <f>fact_orders[[#This Row],[Original Price]]*(1-fact_orders[[#This Row],[Discount%]])</f>
        <v>1350.54</v>
      </c>
      <c r="C913">
        <f t="shared" si="29"/>
        <v>912</v>
      </c>
      <c r="D913">
        <f>D912+Table16[[#This Row],[SalesPrice]]</f>
        <v>499762.93999999925</v>
      </c>
      <c r="E913" s="4">
        <f t="shared" si="28"/>
        <v>0.26458628400946838</v>
      </c>
    </row>
    <row r="914" spans="1:5" x14ac:dyDescent="0.3">
      <c r="A914" s="5" t="s">
        <v>3283</v>
      </c>
      <c r="B914" s="8">
        <f>fact_orders[[#This Row],[Original Price]]*(1-fact_orders[[#This Row],[Discount%]])</f>
        <v>1308.45</v>
      </c>
      <c r="C914">
        <f t="shared" si="29"/>
        <v>913</v>
      </c>
      <c r="D914">
        <f>D913+Table16[[#This Row],[SalesPrice]]</f>
        <v>501071.38999999926</v>
      </c>
      <c r="E914" s="4">
        <f t="shared" si="28"/>
        <v>0.26527900829052892</v>
      </c>
    </row>
    <row r="915" spans="1:5" x14ac:dyDescent="0.3">
      <c r="A915" s="6" t="s">
        <v>3312</v>
      </c>
      <c r="B915" s="9">
        <f>fact_orders[[#This Row],[Original Price]]*(1-fact_orders[[#This Row],[Discount%]])</f>
        <v>1363.35</v>
      </c>
      <c r="C915">
        <f t="shared" si="29"/>
        <v>914</v>
      </c>
      <c r="D915">
        <f>D914+Table16[[#This Row],[SalesPrice]]</f>
        <v>502434.73999999923</v>
      </c>
      <c r="E915" s="4">
        <f t="shared" si="28"/>
        <v>0.26600079792603953</v>
      </c>
    </row>
    <row r="916" spans="1:5" x14ac:dyDescent="0.3">
      <c r="A916" s="5" t="s">
        <v>3312</v>
      </c>
      <c r="B916" s="8">
        <f>fact_orders[[#This Row],[Original Price]]*(1-fact_orders[[#This Row],[Discount%]])</f>
        <v>1435.94</v>
      </c>
      <c r="C916">
        <f t="shared" si="29"/>
        <v>915</v>
      </c>
      <c r="D916">
        <f>D915+Table16[[#This Row],[SalesPrice]]</f>
        <v>503870.67999999924</v>
      </c>
      <c r="E916" s="4">
        <f t="shared" si="28"/>
        <v>0.26676101841910077</v>
      </c>
    </row>
    <row r="917" spans="1:5" x14ac:dyDescent="0.3">
      <c r="A917" s="6" t="s">
        <v>3305</v>
      </c>
      <c r="B917" s="9">
        <f>fact_orders[[#This Row],[Original Price]]*(1-fact_orders[[#This Row],[Discount%]])</f>
        <v>1641.5</v>
      </c>
      <c r="C917">
        <f t="shared" si="29"/>
        <v>916</v>
      </c>
      <c r="D917">
        <f>D916+Table16[[#This Row],[SalesPrice]]</f>
        <v>505512.17999999924</v>
      </c>
      <c r="E917" s="4">
        <f t="shared" si="28"/>
        <v>0.26763006722292276</v>
      </c>
    </row>
    <row r="918" spans="1:5" x14ac:dyDescent="0.3">
      <c r="A918" s="5" t="s">
        <v>3308</v>
      </c>
      <c r="B918" s="8">
        <f>fact_orders[[#This Row],[Original Price]]*(1-fact_orders[[#This Row],[Discount%]])</f>
        <v>1549.8</v>
      </c>
      <c r="C918">
        <f t="shared" si="29"/>
        <v>917</v>
      </c>
      <c r="D918">
        <f>D917+Table16[[#This Row],[SalesPrice]]</f>
        <v>507061.97999999922</v>
      </c>
      <c r="E918" s="4">
        <f t="shared" si="28"/>
        <v>0.26845056788461219</v>
      </c>
    </row>
    <row r="919" spans="1:5" x14ac:dyDescent="0.3">
      <c r="A919" s="6" t="s">
        <v>3285</v>
      </c>
      <c r="B919" s="9">
        <f>fact_orders[[#This Row],[Original Price]]*(1-fact_orders[[#This Row],[Discount%]])</f>
        <v>1501.5</v>
      </c>
      <c r="C919">
        <f t="shared" si="29"/>
        <v>918</v>
      </c>
      <c r="D919">
        <f>D918+Table16[[#This Row],[SalesPrice]]</f>
        <v>508563.47999999922</v>
      </c>
      <c r="E919" s="4">
        <f t="shared" si="28"/>
        <v>0.26924549738746856</v>
      </c>
    </row>
    <row r="920" spans="1:5" x14ac:dyDescent="0.3">
      <c r="A920" s="5" t="s">
        <v>3376</v>
      </c>
      <c r="B920" s="8">
        <f>fact_orders[[#This Row],[Original Price]]*(1-fact_orders[[#This Row],[Discount%]])</f>
        <v>1773.75</v>
      </c>
      <c r="C920">
        <f t="shared" si="29"/>
        <v>919</v>
      </c>
      <c r="D920">
        <f>D919+Table16[[#This Row],[SalesPrice]]</f>
        <v>510337.22999999922</v>
      </c>
      <c r="E920" s="4">
        <f t="shared" si="28"/>
        <v>0.2701845624595241</v>
      </c>
    </row>
    <row r="921" spans="1:5" x14ac:dyDescent="0.3">
      <c r="A921" s="6" t="s">
        <v>3410</v>
      </c>
      <c r="B921" s="9">
        <f>fact_orders[[#This Row],[Original Price]]*(1-fact_orders[[#This Row],[Discount%]])</f>
        <v>1905.75</v>
      </c>
      <c r="C921">
        <f t="shared" si="29"/>
        <v>920</v>
      </c>
      <c r="D921">
        <f>D920+Table16[[#This Row],[SalesPrice]]</f>
        <v>512242.97999999922</v>
      </c>
      <c r="E921" s="4">
        <f t="shared" si="28"/>
        <v>0.27119351144391868</v>
      </c>
    </row>
    <row r="922" spans="1:5" x14ac:dyDescent="0.3">
      <c r="A922" s="5" t="s">
        <v>3312</v>
      </c>
      <c r="B922" s="8">
        <f>fact_orders[[#This Row],[Original Price]]*(1-fact_orders[[#This Row],[Discount%]])</f>
        <v>1501.5</v>
      </c>
      <c r="C922">
        <f t="shared" si="29"/>
        <v>921</v>
      </c>
      <c r="D922">
        <f>D921+Table16[[#This Row],[SalesPrice]]</f>
        <v>513744.47999999922</v>
      </c>
      <c r="E922" s="4">
        <f t="shared" si="28"/>
        <v>0.27198844094677499</v>
      </c>
    </row>
    <row r="923" spans="1:5" x14ac:dyDescent="0.3">
      <c r="A923" s="6" t="s">
        <v>3280</v>
      </c>
      <c r="B923" s="9">
        <f>fact_orders[[#This Row],[Original Price]]*(1-fact_orders[[#This Row],[Discount%]])</f>
        <v>1549.8</v>
      </c>
      <c r="C923">
        <f t="shared" si="29"/>
        <v>922</v>
      </c>
      <c r="D923">
        <f>D922+Table16[[#This Row],[SalesPrice]]</f>
        <v>515294.27999999921</v>
      </c>
      <c r="E923" s="4">
        <f t="shared" si="28"/>
        <v>0.27280894160846447</v>
      </c>
    </row>
    <row r="924" spans="1:5" x14ac:dyDescent="0.3">
      <c r="A924" s="5" t="s">
        <v>3365</v>
      </c>
      <c r="B924" s="8">
        <f>fact_orders[[#This Row],[Original Price]]*(1-fact_orders[[#This Row],[Discount%]])</f>
        <v>1647.8</v>
      </c>
      <c r="C924">
        <f t="shared" si="29"/>
        <v>923</v>
      </c>
      <c r="D924">
        <f>D923+Table16[[#This Row],[SalesPrice]]</f>
        <v>516942.0799999992</v>
      </c>
      <c r="E924" s="4">
        <f t="shared" si="28"/>
        <v>0.27368132578082988</v>
      </c>
    </row>
    <row r="925" spans="1:5" x14ac:dyDescent="0.3">
      <c r="A925" s="6" t="s">
        <v>3296</v>
      </c>
      <c r="B925" s="9">
        <f>fact_orders[[#This Row],[Original Price]]*(1-fact_orders[[#This Row],[Discount%]])</f>
        <v>2071.1999999999998</v>
      </c>
      <c r="C925">
        <f t="shared" si="29"/>
        <v>924</v>
      </c>
      <c r="D925">
        <f>D924+Table16[[#This Row],[SalesPrice]]</f>
        <v>519013.27999999921</v>
      </c>
      <c r="E925" s="4">
        <f t="shared" si="28"/>
        <v>0.27477786789625847</v>
      </c>
    </row>
    <row r="926" spans="1:5" x14ac:dyDescent="0.3">
      <c r="A926" s="5" t="s">
        <v>3356</v>
      </c>
      <c r="B926" s="8">
        <f>fact_orders[[#This Row],[Original Price]]*(1-fact_orders[[#This Row],[Discount%]])</f>
        <v>871.19999999999993</v>
      </c>
      <c r="C926">
        <f t="shared" si="29"/>
        <v>925</v>
      </c>
      <c r="D926">
        <f>D925+Table16[[#This Row],[SalesPrice]]</f>
        <v>519884.47999999922</v>
      </c>
      <c r="E926" s="4">
        <f t="shared" si="28"/>
        <v>0.275239101717696</v>
      </c>
    </row>
    <row r="927" spans="1:5" x14ac:dyDescent="0.3">
      <c r="A927" s="6" t="s">
        <v>3413</v>
      </c>
      <c r="B927" s="9">
        <f>fact_orders[[#This Row],[Original Price]]*(1-fact_orders[[#This Row],[Discount%]])</f>
        <v>747.6</v>
      </c>
      <c r="C927">
        <f t="shared" si="29"/>
        <v>926</v>
      </c>
      <c r="D927">
        <f>D926+Table16[[#This Row],[SalesPrice]]</f>
        <v>520632.0799999992</v>
      </c>
      <c r="E927" s="4">
        <f t="shared" si="28"/>
        <v>0.27563489878485242</v>
      </c>
    </row>
    <row r="928" spans="1:5" x14ac:dyDescent="0.3">
      <c r="A928" s="5" t="s">
        <v>3300</v>
      </c>
      <c r="B928" s="8">
        <f>fact_orders[[#This Row],[Original Price]]*(1-fact_orders[[#This Row],[Discount%]])</f>
        <v>1407</v>
      </c>
      <c r="C928">
        <f t="shared" si="29"/>
        <v>927</v>
      </c>
      <c r="D928">
        <f>D927+Table16[[#This Row],[SalesPrice]]</f>
        <v>522039.0799999992</v>
      </c>
      <c r="E928" s="4">
        <f t="shared" si="28"/>
        <v>0.27637979775955696</v>
      </c>
    </row>
    <row r="929" spans="1:5" x14ac:dyDescent="0.3">
      <c r="A929" s="6" t="s">
        <v>3356</v>
      </c>
      <c r="B929" s="9">
        <f>fact_orders[[#This Row],[Original Price]]*(1-fact_orders[[#This Row],[Discount%]])</f>
        <v>1341</v>
      </c>
      <c r="C929">
        <f t="shared" si="29"/>
        <v>928</v>
      </c>
      <c r="D929">
        <f>D928+Table16[[#This Row],[SalesPrice]]</f>
        <v>523380.0799999992</v>
      </c>
      <c r="E929" s="4">
        <f t="shared" si="28"/>
        <v>0.27708975477809195</v>
      </c>
    </row>
    <row r="930" spans="1:5" x14ac:dyDescent="0.3">
      <c r="A930" s="5" t="s">
        <v>3295</v>
      </c>
      <c r="B930" s="8">
        <f>fact_orders[[#This Row],[Original Price]]*(1-fact_orders[[#This Row],[Discount%]])</f>
        <v>1340.3999999999999</v>
      </c>
      <c r="C930">
        <f t="shared" si="29"/>
        <v>929</v>
      </c>
      <c r="D930">
        <f>D929+Table16[[#This Row],[SalesPrice]]</f>
        <v>524720.47999999917</v>
      </c>
      <c r="E930" s="4">
        <f t="shared" si="28"/>
        <v>0.27779939414247995</v>
      </c>
    </row>
    <row r="931" spans="1:5" x14ac:dyDescent="0.3">
      <c r="A931" s="6" t="s">
        <v>3391</v>
      </c>
      <c r="B931" s="9">
        <f>fact_orders[[#This Row],[Original Price]]*(1-fact_orders[[#This Row],[Discount%]])</f>
        <v>798.6</v>
      </c>
      <c r="C931">
        <f t="shared" si="29"/>
        <v>930</v>
      </c>
      <c r="D931">
        <f>D930+Table16[[#This Row],[SalesPrice]]</f>
        <v>525519.07999999914</v>
      </c>
      <c r="E931" s="4">
        <f t="shared" si="28"/>
        <v>0.27822219181213104</v>
      </c>
    </row>
    <row r="932" spans="1:5" x14ac:dyDescent="0.3">
      <c r="A932" s="5" t="s">
        <v>3338</v>
      </c>
      <c r="B932" s="8">
        <f>fact_orders[[#This Row],[Original Price]]*(1-fact_orders[[#This Row],[Discount%]])</f>
        <v>1295.8000000000002</v>
      </c>
      <c r="C932">
        <f t="shared" si="29"/>
        <v>931</v>
      </c>
      <c r="D932">
        <f>D931+Table16[[#This Row],[SalesPrice]]</f>
        <v>526814.87999999919</v>
      </c>
      <c r="E932" s="4">
        <f t="shared" si="28"/>
        <v>0.27890821888492573</v>
      </c>
    </row>
    <row r="933" spans="1:5" x14ac:dyDescent="0.3">
      <c r="A933" s="6" t="s">
        <v>3319</v>
      </c>
      <c r="B933" s="9">
        <f>fact_orders[[#This Row],[Original Price]]*(1-fact_orders[[#This Row],[Discount%]])</f>
        <v>1234.75</v>
      </c>
      <c r="C933">
        <f t="shared" si="29"/>
        <v>932</v>
      </c>
      <c r="D933">
        <f>D932+Table16[[#This Row],[SalesPrice]]</f>
        <v>528049.62999999919</v>
      </c>
      <c r="E933" s="4">
        <f t="shared" si="28"/>
        <v>0.27956192464826363</v>
      </c>
    </row>
    <row r="934" spans="1:5" x14ac:dyDescent="0.3">
      <c r="A934" s="5" t="s">
        <v>3291</v>
      </c>
      <c r="B934" s="8">
        <f>fact_orders[[#This Row],[Original Price]]*(1-fact_orders[[#This Row],[Discount%]])</f>
        <v>1184.55</v>
      </c>
      <c r="C934">
        <f t="shared" si="29"/>
        <v>933</v>
      </c>
      <c r="D934">
        <f>D933+Table16[[#This Row],[SalesPrice]]</f>
        <v>529234.17999999924</v>
      </c>
      <c r="E934" s="4">
        <f t="shared" si="28"/>
        <v>0.28018905334796962</v>
      </c>
    </row>
    <row r="935" spans="1:5" x14ac:dyDescent="0.3">
      <c r="A935" s="6" t="s">
        <v>3382</v>
      </c>
      <c r="B935" s="9">
        <f>fact_orders[[#This Row],[Original Price]]*(1-fact_orders[[#This Row],[Discount%]])</f>
        <v>511.45000000000005</v>
      </c>
      <c r="C935">
        <f t="shared" si="29"/>
        <v>934</v>
      </c>
      <c r="D935">
        <f>D934+Table16[[#This Row],[SalesPrice]]</f>
        <v>529745.62999999919</v>
      </c>
      <c r="E935" s="4">
        <f t="shared" si="28"/>
        <v>0.28045982703710437</v>
      </c>
    </row>
    <row r="936" spans="1:5" x14ac:dyDescent="0.3">
      <c r="A936" s="5" t="s">
        <v>3355</v>
      </c>
      <c r="B936" s="8">
        <f>fact_orders[[#This Row],[Original Price]]*(1-fact_orders[[#This Row],[Discount%]])</f>
        <v>625.32000000000005</v>
      </c>
      <c r="C936">
        <f t="shared" si="29"/>
        <v>935</v>
      </c>
      <c r="D936">
        <f>D935+Table16[[#This Row],[SalesPrice]]</f>
        <v>530370.94999999914</v>
      </c>
      <c r="E936" s="4">
        <f t="shared" si="28"/>
        <v>0.28079088618910308</v>
      </c>
    </row>
    <row r="937" spans="1:5" x14ac:dyDescent="0.3">
      <c r="A937" s="6" t="s">
        <v>3311</v>
      </c>
      <c r="B937" s="9">
        <f>fact_orders[[#This Row],[Original Price]]*(1-fact_orders[[#This Row],[Discount%]])</f>
        <v>142.56</v>
      </c>
      <c r="C937">
        <f t="shared" si="29"/>
        <v>936</v>
      </c>
      <c r="D937">
        <f>D936+Table16[[#This Row],[SalesPrice]]</f>
        <v>530513.50999999919</v>
      </c>
      <c r="E937" s="4">
        <f t="shared" si="28"/>
        <v>0.28086636081442923</v>
      </c>
    </row>
    <row r="938" spans="1:5" x14ac:dyDescent="0.3">
      <c r="A938" s="5" t="s">
        <v>3320</v>
      </c>
      <c r="B938" s="8">
        <f>fact_orders[[#This Row],[Original Price]]*(1-fact_orders[[#This Row],[Discount%]])</f>
        <v>233.82000000000002</v>
      </c>
      <c r="C938">
        <f t="shared" si="29"/>
        <v>937</v>
      </c>
      <c r="D938">
        <f>D937+Table16[[#This Row],[SalesPrice]]</f>
        <v>530747.32999999914</v>
      </c>
      <c r="E938" s="4">
        <f t="shared" si="28"/>
        <v>0.28099015063551336</v>
      </c>
    </row>
    <row r="939" spans="1:5" x14ac:dyDescent="0.3">
      <c r="A939" s="6" t="s">
        <v>3370</v>
      </c>
      <c r="B939" s="9">
        <f>fact_orders[[#This Row],[Original Price]]*(1-fact_orders[[#This Row],[Discount%]])</f>
        <v>393.4</v>
      </c>
      <c r="C939">
        <f t="shared" si="29"/>
        <v>938</v>
      </c>
      <c r="D939">
        <f>D938+Table16[[#This Row],[SalesPrice]]</f>
        <v>531140.72999999917</v>
      </c>
      <c r="E939" s="4">
        <f t="shared" si="28"/>
        <v>0.28119842587122679</v>
      </c>
    </row>
    <row r="940" spans="1:5" x14ac:dyDescent="0.3">
      <c r="A940" s="5" t="s">
        <v>3379</v>
      </c>
      <c r="B940" s="8">
        <f>fact_orders[[#This Row],[Original Price]]*(1-fact_orders[[#This Row],[Discount%]])</f>
        <v>296.09999999999997</v>
      </c>
      <c r="C940">
        <f t="shared" si="29"/>
        <v>939</v>
      </c>
      <c r="D940">
        <f>D939+Table16[[#This Row],[SalesPrice]]</f>
        <v>531436.82999999914</v>
      </c>
      <c r="E940" s="4">
        <f t="shared" si="28"/>
        <v>0.28135518819276906</v>
      </c>
    </row>
    <row r="941" spans="1:5" x14ac:dyDescent="0.3">
      <c r="A941" s="6" t="s">
        <v>3294</v>
      </c>
      <c r="B941" s="9">
        <f>fact_orders[[#This Row],[Original Price]]*(1-fact_orders[[#This Row],[Discount%]])</f>
        <v>434.7</v>
      </c>
      <c r="C941">
        <f t="shared" si="29"/>
        <v>940</v>
      </c>
      <c r="D941">
        <f>D940+Table16[[#This Row],[SalesPrice]]</f>
        <v>531871.5299999991</v>
      </c>
      <c r="E941" s="4">
        <f t="shared" si="28"/>
        <v>0.28158532862226732</v>
      </c>
    </row>
    <row r="942" spans="1:5" x14ac:dyDescent="0.3">
      <c r="A942" s="5" t="s">
        <v>3306</v>
      </c>
      <c r="B942" s="8">
        <f>fact_orders[[#This Row],[Original Price]]*(1-fact_orders[[#This Row],[Discount%]])</f>
        <v>233.1</v>
      </c>
      <c r="C942">
        <f t="shared" si="29"/>
        <v>941</v>
      </c>
      <c r="D942">
        <f>D941+Table16[[#This Row],[SalesPrice]]</f>
        <v>532104.62999999907</v>
      </c>
      <c r="E942" s="4">
        <f t="shared" si="28"/>
        <v>0.28170873725837509</v>
      </c>
    </row>
    <row r="943" spans="1:5" x14ac:dyDescent="0.3">
      <c r="A943" s="6" t="s">
        <v>3305</v>
      </c>
      <c r="B943" s="9">
        <f>fact_orders[[#This Row],[Original Price]]*(1-fact_orders[[#This Row],[Discount%]])</f>
        <v>165.2</v>
      </c>
      <c r="C943">
        <f t="shared" si="29"/>
        <v>942</v>
      </c>
      <c r="D943">
        <f>D942+Table16[[#This Row],[SalesPrice]]</f>
        <v>532269.82999999903</v>
      </c>
      <c r="E943" s="4">
        <f t="shared" si="28"/>
        <v>0.28179619803351447</v>
      </c>
    </row>
    <row r="944" spans="1:5" x14ac:dyDescent="0.3">
      <c r="A944" s="5" t="s">
        <v>3396</v>
      </c>
      <c r="B944" s="8">
        <f>fact_orders[[#This Row],[Original Price]]*(1-fact_orders[[#This Row],[Discount%]])</f>
        <v>296.40000000000003</v>
      </c>
      <c r="C944">
        <f t="shared" si="29"/>
        <v>943</v>
      </c>
      <c r="D944">
        <f>D943+Table16[[#This Row],[SalesPrice]]</f>
        <v>532566.22999999905</v>
      </c>
      <c r="E944" s="4">
        <f t="shared" si="28"/>
        <v>0.28195311918213029</v>
      </c>
    </row>
    <row r="945" spans="1:5" x14ac:dyDescent="0.3">
      <c r="A945" s="6" t="s">
        <v>3405</v>
      </c>
      <c r="B945" s="9">
        <f>fact_orders[[#This Row],[Original Price]]*(1-fact_orders[[#This Row],[Discount%]])</f>
        <v>625.95000000000005</v>
      </c>
      <c r="C945">
        <f t="shared" si="29"/>
        <v>944</v>
      </c>
      <c r="D945">
        <f>D944+Table16[[#This Row],[SalesPrice]]</f>
        <v>533192.179999999</v>
      </c>
      <c r="E945" s="4">
        <f t="shared" si="28"/>
        <v>0.28228451187098336</v>
      </c>
    </row>
    <row r="946" spans="1:5" x14ac:dyDescent="0.3">
      <c r="A946" s="5" t="s">
        <v>3287</v>
      </c>
      <c r="B946" s="8">
        <f>fact_orders[[#This Row],[Original Price]]*(1-fact_orders[[#This Row],[Discount%]])</f>
        <v>152.1</v>
      </c>
      <c r="C946">
        <f t="shared" si="29"/>
        <v>945</v>
      </c>
      <c r="D946">
        <f>D945+Table16[[#This Row],[SalesPrice]]</f>
        <v>533344.27999999898</v>
      </c>
      <c r="E946" s="4">
        <f t="shared" si="28"/>
        <v>0.2823650371972467</v>
      </c>
    </row>
    <row r="947" spans="1:5" x14ac:dyDescent="0.3">
      <c r="A947" s="6" t="s">
        <v>3313</v>
      </c>
      <c r="B947" s="9">
        <f>fact_orders[[#This Row],[Original Price]]*(1-fact_orders[[#This Row],[Discount%]])</f>
        <v>296.40000000000003</v>
      </c>
      <c r="C947">
        <f t="shared" si="29"/>
        <v>946</v>
      </c>
      <c r="D947">
        <f>D946+Table16[[#This Row],[SalesPrice]]</f>
        <v>533640.679999999</v>
      </c>
      <c r="E947" s="4">
        <f t="shared" si="28"/>
        <v>0.28252195834586252</v>
      </c>
    </row>
    <row r="948" spans="1:5" x14ac:dyDescent="0.3">
      <c r="A948" s="5" t="s">
        <v>3338</v>
      </c>
      <c r="B948" s="8">
        <f>fact_orders[[#This Row],[Original Price]]*(1-fact_orders[[#This Row],[Discount%]])</f>
        <v>366.6</v>
      </c>
      <c r="C948">
        <f t="shared" si="29"/>
        <v>947</v>
      </c>
      <c r="D948">
        <f>D947+Table16[[#This Row],[SalesPrice]]</f>
        <v>534007.27999999898</v>
      </c>
      <c r="E948" s="4">
        <f t="shared" si="28"/>
        <v>0.28271604502967679</v>
      </c>
    </row>
    <row r="949" spans="1:5" x14ac:dyDescent="0.3">
      <c r="A949" s="6" t="s">
        <v>3300</v>
      </c>
      <c r="B949" s="9">
        <f>fact_orders[[#This Row],[Original Price]]*(1-fact_orders[[#This Row],[Discount%]])</f>
        <v>412.1</v>
      </c>
      <c r="C949">
        <f t="shared" si="29"/>
        <v>948</v>
      </c>
      <c r="D949">
        <f>D948+Table16[[#This Row],[SalesPrice]]</f>
        <v>534419.37999999896</v>
      </c>
      <c r="E949" s="4">
        <f t="shared" si="28"/>
        <v>0.28293422048630484</v>
      </c>
    </row>
    <row r="950" spans="1:5" x14ac:dyDescent="0.3">
      <c r="A950" s="5" t="s">
        <v>3405</v>
      </c>
      <c r="B950" s="8">
        <f>fact_orders[[#This Row],[Original Price]]*(1-fact_orders[[#This Row],[Discount%]])</f>
        <v>141.6</v>
      </c>
      <c r="C950">
        <f t="shared" si="29"/>
        <v>949</v>
      </c>
      <c r="D950">
        <f>D949+Table16[[#This Row],[SalesPrice]]</f>
        <v>534560.97999999893</v>
      </c>
      <c r="E950" s="4">
        <f t="shared" si="28"/>
        <v>0.28300918686499582</v>
      </c>
    </row>
    <row r="951" spans="1:5" x14ac:dyDescent="0.3">
      <c r="A951" s="6" t="s">
        <v>3384</v>
      </c>
      <c r="B951" s="9">
        <f>fact_orders[[#This Row],[Original Price]]*(1-fact_orders[[#This Row],[Discount%]])</f>
        <v>266.39999999999998</v>
      </c>
      <c r="C951">
        <f t="shared" si="29"/>
        <v>950</v>
      </c>
      <c r="D951">
        <f>D950+Table16[[#This Row],[SalesPrice]]</f>
        <v>534827.37999999896</v>
      </c>
      <c r="E951" s="4">
        <f t="shared" si="28"/>
        <v>0.28315022530626183</v>
      </c>
    </row>
    <row r="952" spans="1:5" x14ac:dyDescent="0.3">
      <c r="A952" s="5" t="s">
        <v>3408</v>
      </c>
      <c r="B952" s="8">
        <f>fact_orders[[#This Row],[Original Price]]*(1-fact_orders[[#This Row],[Discount%]])</f>
        <v>387.59999999999997</v>
      </c>
      <c r="C952">
        <f t="shared" si="29"/>
        <v>951</v>
      </c>
      <c r="D952">
        <f>D951+Table16[[#This Row],[SalesPrice]]</f>
        <v>535214.97999999893</v>
      </c>
      <c r="E952" s="4">
        <f t="shared" si="28"/>
        <v>0.28335542988522094</v>
      </c>
    </row>
    <row r="953" spans="1:5" x14ac:dyDescent="0.3">
      <c r="A953" s="6" t="s">
        <v>3334</v>
      </c>
      <c r="B953" s="9">
        <f>fact_orders[[#This Row],[Original Price]]*(1-fact_orders[[#This Row],[Discount%]])</f>
        <v>818.55</v>
      </c>
      <c r="C953">
        <f t="shared" si="29"/>
        <v>952</v>
      </c>
      <c r="D953">
        <f>D952+Table16[[#This Row],[SalesPrice]]</f>
        <v>536033.52999999898</v>
      </c>
      <c r="E953" s="4">
        <f t="shared" si="28"/>
        <v>0.2837887895552596</v>
      </c>
    </row>
    <row r="954" spans="1:5" x14ac:dyDescent="0.3">
      <c r="A954" s="5" t="s">
        <v>3393</v>
      </c>
      <c r="B954" s="8">
        <f>fact_orders[[#This Row],[Original Price]]*(1-fact_orders[[#This Row],[Discount%]])</f>
        <v>387.59999999999997</v>
      </c>
      <c r="C954">
        <f t="shared" si="29"/>
        <v>953</v>
      </c>
      <c r="D954">
        <f>D953+Table16[[#This Row],[SalesPrice]]</f>
        <v>536421.12999999896</v>
      </c>
      <c r="E954" s="4">
        <f t="shared" si="28"/>
        <v>0.28399399413421872</v>
      </c>
    </row>
    <row r="955" spans="1:5" x14ac:dyDescent="0.3">
      <c r="A955" s="6" t="s">
        <v>3356</v>
      </c>
      <c r="B955" s="9">
        <f>fact_orders[[#This Row],[Original Price]]*(1-fact_orders[[#This Row],[Discount%]])</f>
        <v>784.7399999999999</v>
      </c>
      <c r="C955">
        <f t="shared" si="29"/>
        <v>954</v>
      </c>
      <c r="D955">
        <f>D954+Table16[[#This Row],[SalesPrice]]</f>
        <v>537205.86999999895</v>
      </c>
      <c r="E955" s="4">
        <f t="shared" si="28"/>
        <v>0.28440945399307416</v>
      </c>
    </row>
    <row r="956" spans="1:5" x14ac:dyDescent="0.3">
      <c r="A956" s="5" t="s">
        <v>3280</v>
      </c>
      <c r="B956" s="8">
        <f>fact_orders[[#This Row],[Original Price]]*(1-fact_orders[[#This Row],[Discount%]])</f>
        <v>856.68</v>
      </c>
      <c r="C956">
        <f t="shared" si="29"/>
        <v>955</v>
      </c>
      <c r="D956">
        <f>D955+Table16[[#This Row],[SalesPrice]]</f>
        <v>538062.549999999</v>
      </c>
      <c r="E956" s="4">
        <f t="shared" si="28"/>
        <v>0.28486300058415442</v>
      </c>
    </row>
    <row r="957" spans="1:5" x14ac:dyDescent="0.3">
      <c r="A957" s="6" t="s">
        <v>3313</v>
      </c>
      <c r="B957" s="9">
        <f>fact_orders[[#This Row],[Original Price]]*(1-fact_orders[[#This Row],[Discount%]])</f>
        <v>960.95999999999992</v>
      </c>
      <c r="C957">
        <f t="shared" si="29"/>
        <v>956</v>
      </c>
      <c r="D957">
        <f>D956+Table16[[#This Row],[SalesPrice]]</f>
        <v>539023.50999999896</v>
      </c>
      <c r="E957" s="4">
        <f t="shared" si="28"/>
        <v>0.28537175546598248</v>
      </c>
    </row>
    <row r="958" spans="1:5" x14ac:dyDescent="0.3">
      <c r="A958" s="5" t="s">
        <v>3412</v>
      </c>
      <c r="B958" s="8">
        <f>fact_orders[[#This Row],[Original Price]]*(1-fact_orders[[#This Row],[Discount%]])</f>
        <v>975.4799999999999</v>
      </c>
      <c r="C958">
        <f t="shared" si="29"/>
        <v>957</v>
      </c>
      <c r="D958">
        <f>D957+Table16[[#This Row],[SalesPrice]]</f>
        <v>539998.98999999894</v>
      </c>
      <c r="E958" s="4">
        <f t="shared" si="28"/>
        <v>0.2858881975781678</v>
      </c>
    </row>
    <row r="959" spans="1:5" x14ac:dyDescent="0.3">
      <c r="A959" s="6" t="s">
        <v>3357</v>
      </c>
      <c r="B959" s="9">
        <f>fact_orders[[#This Row],[Original Price]]*(1-fact_orders[[#This Row],[Discount%]])</f>
        <v>168.95999999999998</v>
      </c>
      <c r="C959">
        <f t="shared" si="29"/>
        <v>958</v>
      </c>
      <c r="D959">
        <f>D958+Table16[[#This Row],[SalesPrice]]</f>
        <v>540167.94999999891</v>
      </c>
      <c r="E959" s="4">
        <f t="shared" si="28"/>
        <v>0.28597764898596173</v>
      </c>
    </row>
    <row r="960" spans="1:5" x14ac:dyDescent="0.3">
      <c r="A960" s="5" t="s">
        <v>3358</v>
      </c>
      <c r="B960" s="8">
        <f>fact_orders[[#This Row],[Original Price]]*(1-fact_orders[[#This Row],[Discount%]])</f>
        <v>1780.6799999999998</v>
      </c>
      <c r="C960">
        <f t="shared" si="29"/>
        <v>959</v>
      </c>
      <c r="D960">
        <f>D959+Table16[[#This Row],[SalesPrice]]</f>
        <v>541948.62999999896</v>
      </c>
      <c r="E960" s="4">
        <f t="shared" si="28"/>
        <v>0.2869203829634151</v>
      </c>
    </row>
    <row r="961" spans="1:5" x14ac:dyDescent="0.3">
      <c r="A961" s="6" t="s">
        <v>3360</v>
      </c>
      <c r="B961" s="9">
        <f>fact_orders[[#This Row],[Original Price]]*(1-fact_orders[[#This Row],[Discount%]])</f>
        <v>1323.8400000000001</v>
      </c>
      <c r="C961">
        <f t="shared" si="29"/>
        <v>960</v>
      </c>
      <c r="D961">
        <f>D960+Table16[[#This Row],[SalesPrice]]</f>
        <v>543272.46999999892</v>
      </c>
      <c r="E961" s="4">
        <f t="shared" si="28"/>
        <v>0.28762125507334602</v>
      </c>
    </row>
    <row r="962" spans="1:5" x14ac:dyDescent="0.3">
      <c r="A962" s="5" t="s">
        <v>3361</v>
      </c>
      <c r="B962" s="8">
        <f>fact_orders[[#This Row],[Original Price]]*(1-fact_orders[[#This Row],[Discount%]])</f>
        <v>692.16000000000008</v>
      </c>
      <c r="C962">
        <f t="shared" si="29"/>
        <v>961</v>
      </c>
      <c r="D962">
        <f>D961+Table16[[#This Row],[SalesPrice]]</f>
        <v>543964.62999999896</v>
      </c>
      <c r="E962" s="4">
        <f t="shared" ref="E962:E1025" si="30">D962 / SUM($B$2:$B$3501)</f>
        <v>0.28798770089732012</v>
      </c>
    </row>
    <row r="963" spans="1:5" x14ac:dyDescent="0.3">
      <c r="A963" s="6" t="s">
        <v>3304</v>
      </c>
      <c r="B963" s="9">
        <f>fact_orders[[#This Row],[Original Price]]*(1-fact_orders[[#This Row],[Discount%]])</f>
        <v>423.36</v>
      </c>
      <c r="C963">
        <f t="shared" si="29"/>
        <v>962</v>
      </c>
      <c r="D963">
        <f>D962+Table16[[#This Row],[SalesPrice]]</f>
        <v>544387.98999999894</v>
      </c>
      <c r="E963" s="4">
        <f t="shared" si="30"/>
        <v>0.28821183766344016</v>
      </c>
    </row>
    <row r="964" spans="1:5" x14ac:dyDescent="0.3">
      <c r="A964" s="5" t="s">
        <v>3360</v>
      </c>
      <c r="B964" s="8">
        <f>fact_orders[[#This Row],[Original Price]]*(1-fact_orders[[#This Row],[Discount%]])</f>
        <v>182.56000000000003</v>
      </c>
      <c r="C964">
        <f t="shared" ref="C964:C1027" si="31">C963+1</f>
        <v>963</v>
      </c>
      <c r="D964">
        <f>D963+Table16[[#This Row],[SalesPrice]]</f>
        <v>544570.549999999</v>
      </c>
      <c r="E964" s="4">
        <f t="shared" si="30"/>
        <v>0.28830848923189933</v>
      </c>
    </row>
    <row r="965" spans="1:5" x14ac:dyDescent="0.3">
      <c r="A965" s="6" t="s">
        <v>3394</v>
      </c>
      <c r="B965" s="9">
        <f>fact_orders[[#This Row],[Original Price]]*(1-fact_orders[[#This Row],[Discount%]])</f>
        <v>253.68000000000004</v>
      </c>
      <c r="C965">
        <f t="shared" si="31"/>
        <v>964</v>
      </c>
      <c r="D965">
        <f>D964+Table16[[#This Row],[SalesPrice]]</f>
        <v>544824.22999999905</v>
      </c>
      <c r="E965" s="4">
        <f t="shared" si="30"/>
        <v>0.28844279340524909</v>
      </c>
    </row>
    <row r="966" spans="1:5" x14ac:dyDescent="0.3">
      <c r="A966" s="5" t="s">
        <v>3309</v>
      </c>
      <c r="B966" s="8">
        <f>fact_orders[[#This Row],[Original Price]]*(1-fact_orders[[#This Row],[Discount%]])</f>
        <v>293.40000000000003</v>
      </c>
      <c r="C966">
        <f t="shared" si="31"/>
        <v>965</v>
      </c>
      <c r="D966">
        <f>D965+Table16[[#This Row],[SalesPrice]]</f>
        <v>545117.62999999907</v>
      </c>
      <c r="E966" s="4">
        <f t="shared" si="30"/>
        <v>0.28859812628312992</v>
      </c>
    </row>
    <row r="967" spans="1:5" x14ac:dyDescent="0.3">
      <c r="A967" s="6" t="s">
        <v>3377</v>
      </c>
      <c r="B967" s="9">
        <f>fact_orders[[#This Row],[Original Price]]*(1-fact_orders[[#This Row],[Discount%]])</f>
        <v>410.40000000000003</v>
      </c>
      <c r="C967">
        <f t="shared" si="31"/>
        <v>966</v>
      </c>
      <c r="D967">
        <f>D966+Table16[[#This Row],[SalesPrice]]</f>
        <v>545528.0299999991</v>
      </c>
      <c r="E967" s="4">
        <f t="shared" si="30"/>
        <v>0.2888154017196749</v>
      </c>
    </row>
    <row r="968" spans="1:5" x14ac:dyDescent="0.3">
      <c r="A968" s="5" t="s">
        <v>3391</v>
      </c>
      <c r="B968" s="8">
        <f>fact_orders[[#This Row],[Original Price]]*(1-fact_orders[[#This Row],[Discount%]])</f>
        <v>607.5</v>
      </c>
      <c r="C968">
        <f t="shared" si="31"/>
        <v>967</v>
      </c>
      <c r="D968">
        <f>D967+Table16[[#This Row],[SalesPrice]]</f>
        <v>546135.5299999991</v>
      </c>
      <c r="E968" s="4">
        <f t="shared" si="30"/>
        <v>0.28913702654350787</v>
      </c>
    </row>
    <row r="969" spans="1:5" x14ac:dyDescent="0.3">
      <c r="A969" s="6" t="s">
        <v>3357</v>
      </c>
      <c r="B969" s="9">
        <f>fact_orders[[#This Row],[Original Price]]*(1-fact_orders[[#This Row],[Discount%]])</f>
        <v>457.79999999999995</v>
      </c>
      <c r="C969">
        <f t="shared" si="31"/>
        <v>968</v>
      </c>
      <c r="D969">
        <f>D968+Table16[[#This Row],[SalesPrice]]</f>
        <v>546593.32999999914</v>
      </c>
      <c r="E969" s="4">
        <f t="shared" si="30"/>
        <v>0.28937939665766549</v>
      </c>
    </row>
    <row r="970" spans="1:5" x14ac:dyDescent="0.3">
      <c r="A970" s="5" t="s">
        <v>3376</v>
      </c>
      <c r="B970" s="8">
        <f>fact_orders[[#This Row],[Original Price]]*(1-fact_orders[[#This Row],[Discount%]])</f>
        <v>457.79999999999995</v>
      </c>
      <c r="C970">
        <f t="shared" si="31"/>
        <v>969</v>
      </c>
      <c r="D970">
        <f>D969+Table16[[#This Row],[SalesPrice]]</f>
        <v>547051.12999999919</v>
      </c>
      <c r="E970" s="4">
        <f t="shared" si="30"/>
        <v>0.28962176677182311</v>
      </c>
    </row>
    <row r="971" spans="1:5" x14ac:dyDescent="0.3">
      <c r="A971" s="6" t="s">
        <v>3328</v>
      </c>
      <c r="B971" s="9">
        <f>fact_orders[[#This Row],[Original Price]]*(1-fact_orders[[#This Row],[Discount%]])</f>
        <v>457.79999999999995</v>
      </c>
      <c r="C971">
        <f t="shared" si="31"/>
        <v>970</v>
      </c>
      <c r="D971">
        <f>D970+Table16[[#This Row],[SalesPrice]]</f>
        <v>547508.92999999924</v>
      </c>
      <c r="E971" s="4">
        <f t="shared" si="30"/>
        <v>0.28986413688598073</v>
      </c>
    </row>
    <row r="972" spans="1:5" x14ac:dyDescent="0.3">
      <c r="A972" s="5" t="s">
        <v>3309</v>
      </c>
      <c r="B972" s="8">
        <f>fact_orders[[#This Row],[Original Price]]*(1-fact_orders[[#This Row],[Discount%]])</f>
        <v>490.5</v>
      </c>
      <c r="C972">
        <f t="shared" si="31"/>
        <v>971</v>
      </c>
      <c r="D972">
        <f>D971+Table16[[#This Row],[SalesPrice]]</f>
        <v>547999.42999999924</v>
      </c>
      <c r="E972" s="4">
        <f t="shared" si="30"/>
        <v>0.29012381915114954</v>
      </c>
    </row>
    <row r="973" spans="1:5" x14ac:dyDescent="0.3">
      <c r="A973" s="6" t="s">
        <v>3311</v>
      </c>
      <c r="B973" s="9">
        <f>fact_orders[[#This Row],[Original Price]]*(1-fact_orders[[#This Row],[Discount%]])</f>
        <v>267</v>
      </c>
      <c r="C973">
        <f t="shared" si="31"/>
        <v>972</v>
      </c>
      <c r="D973">
        <f>D972+Table16[[#This Row],[SalesPrice]]</f>
        <v>548266.42999999924</v>
      </c>
      <c r="E973" s="4">
        <f t="shared" si="30"/>
        <v>0.29026517524656259</v>
      </c>
    </row>
    <row r="974" spans="1:5" x14ac:dyDescent="0.3">
      <c r="A974" s="5" t="s">
        <v>3383</v>
      </c>
      <c r="B974" s="8">
        <f>fact_orders[[#This Row],[Original Price]]*(1-fact_orders[[#This Row],[Discount%]])</f>
        <v>480.2</v>
      </c>
      <c r="C974">
        <f t="shared" si="31"/>
        <v>973</v>
      </c>
      <c r="D974">
        <f>D973+Table16[[#This Row],[SalesPrice]]</f>
        <v>548746.62999999919</v>
      </c>
      <c r="E974" s="4">
        <f t="shared" si="30"/>
        <v>0.29051940444887464</v>
      </c>
    </row>
    <row r="975" spans="1:5" x14ac:dyDescent="0.3">
      <c r="A975" s="6" t="s">
        <v>3384</v>
      </c>
      <c r="B975" s="9">
        <f>fact_orders[[#This Row],[Original Price]]*(1-fact_orders[[#This Row],[Discount%]])</f>
        <v>319.2</v>
      </c>
      <c r="C975">
        <f t="shared" si="31"/>
        <v>974</v>
      </c>
      <c r="D975">
        <f>D974+Table16[[#This Row],[SalesPrice]]</f>
        <v>549065.82999999914</v>
      </c>
      <c r="E975" s="4">
        <f t="shared" si="30"/>
        <v>0.29068839645507627</v>
      </c>
    </row>
    <row r="976" spans="1:5" x14ac:dyDescent="0.3">
      <c r="A976" s="5" t="s">
        <v>3390</v>
      </c>
      <c r="B976" s="8">
        <f>fact_orders[[#This Row],[Original Price]]*(1-fact_orders[[#This Row],[Discount%]])</f>
        <v>361.2</v>
      </c>
      <c r="C976">
        <f t="shared" si="31"/>
        <v>975</v>
      </c>
      <c r="D976">
        <f>D975+Table16[[#This Row],[SalesPrice]]</f>
        <v>549427.0299999991</v>
      </c>
      <c r="E976" s="4">
        <f t="shared" si="30"/>
        <v>0.29087962425156755</v>
      </c>
    </row>
    <row r="977" spans="1:5" x14ac:dyDescent="0.3">
      <c r="A977" s="6" t="s">
        <v>3391</v>
      </c>
      <c r="B977" s="9">
        <f>fact_orders[[#This Row],[Original Price]]*(1-fact_orders[[#This Row],[Discount%]])</f>
        <v>213</v>
      </c>
      <c r="C977">
        <f t="shared" si="31"/>
        <v>976</v>
      </c>
      <c r="D977">
        <f>D976+Table16[[#This Row],[SalesPrice]]</f>
        <v>549640.0299999991</v>
      </c>
      <c r="E977" s="4">
        <f t="shared" si="30"/>
        <v>0.29099239147375094</v>
      </c>
    </row>
    <row r="978" spans="1:5" x14ac:dyDescent="0.3">
      <c r="A978" s="5" t="s">
        <v>3393</v>
      </c>
      <c r="B978" s="8">
        <f>fact_orders[[#This Row],[Original Price]]*(1-fact_orders[[#This Row],[Discount%]])</f>
        <v>279</v>
      </c>
      <c r="C978">
        <f t="shared" si="31"/>
        <v>977</v>
      </c>
      <c r="D978">
        <f>D977+Table16[[#This Row],[SalesPrice]]</f>
        <v>549919.0299999991</v>
      </c>
      <c r="E978" s="4">
        <f t="shared" si="30"/>
        <v>0.29114010065210388</v>
      </c>
    </row>
    <row r="979" spans="1:5" x14ac:dyDescent="0.3">
      <c r="A979" s="6" t="s">
        <v>3297</v>
      </c>
      <c r="B979" s="9">
        <f>fact_orders[[#This Row],[Original Price]]*(1-fact_orders[[#This Row],[Discount%]])</f>
        <v>579</v>
      </c>
      <c r="C979">
        <f t="shared" si="31"/>
        <v>978</v>
      </c>
      <c r="D979">
        <f>D978+Table16[[#This Row],[SalesPrice]]</f>
        <v>550498.0299999991</v>
      </c>
      <c r="E979" s="4">
        <f t="shared" si="30"/>
        <v>0.29144663690395456</v>
      </c>
    </row>
    <row r="980" spans="1:5" x14ac:dyDescent="0.3">
      <c r="A980" s="5" t="s">
        <v>3375</v>
      </c>
      <c r="B980" s="8">
        <f>fact_orders[[#This Row],[Original Price]]*(1-fact_orders[[#This Row],[Discount%]])</f>
        <v>694.8</v>
      </c>
      <c r="C980">
        <f t="shared" si="31"/>
        <v>979</v>
      </c>
      <c r="D980">
        <f>D979+Table16[[#This Row],[SalesPrice]]</f>
        <v>551192.82999999914</v>
      </c>
      <c r="E980" s="4">
        <f t="shared" si="30"/>
        <v>0.29181448040617541</v>
      </c>
    </row>
    <row r="981" spans="1:5" x14ac:dyDescent="0.3">
      <c r="A981" s="6" t="s">
        <v>3409</v>
      </c>
      <c r="B981" s="9">
        <f>fact_orders[[#This Row],[Original Price]]*(1-fact_orders[[#This Row],[Discount%]])</f>
        <v>158.4</v>
      </c>
      <c r="C981">
        <f t="shared" si="31"/>
        <v>980</v>
      </c>
      <c r="D981">
        <f>D980+Table16[[#This Row],[SalesPrice]]</f>
        <v>551351.22999999917</v>
      </c>
      <c r="E981" s="4">
        <f t="shared" si="30"/>
        <v>0.29189834110098228</v>
      </c>
    </row>
    <row r="982" spans="1:5" x14ac:dyDescent="0.3">
      <c r="A982" s="5" t="s">
        <v>3374</v>
      </c>
      <c r="B982" s="8">
        <f>fact_orders[[#This Row],[Original Price]]*(1-fact_orders[[#This Row],[Discount%]])</f>
        <v>259.8</v>
      </c>
      <c r="C982">
        <f t="shared" si="31"/>
        <v>981</v>
      </c>
      <c r="D982">
        <f>D981+Table16[[#This Row],[SalesPrice]]</f>
        <v>551611.02999999921</v>
      </c>
      <c r="E982" s="4">
        <f t="shared" si="30"/>
        <v>0.29203588534663133</v>
      </c>
    </row>
    <row r="983" spans="1:5" x14ac:dyDescent="0.3">
      <c r="A983" s="6" t="s">
        <v>3404</v>
      </c>
      <c r="B983" s="9">
        <f>fact_orders[[#This Row],[Original Price]]*(1-fact_orders[[#This Row],[Discount%]])</f>
        <v>309.10000000000002</v>
      </c>
      <c r="C983">
        <f t="shared" si="31"/>
        <v>982</v>
      </c>
      <c r="D983">
        <f>D982+Table16[[#This Row],[SalesPrice]]</f>
        <v>551920.12999999919</v>
      </c>
      <c r="E983" s="4">
        <f t="shared" si="30"/>
        <v>0.29219953017469186</v>
      </c>
    </row>
    <row r="984" spans="1:5" x14ac:dyDescent="0.3">
      <c r="A984" s="5" t="s">
        <v>3285</v>
      </c>
      <c r="B984" s="8">
        <f>fact_orders[[#This Row],[Original Price]]*(1-fact_orders[[#This Row],[Discount%]])</f>
        <v>232.65</v>
      </c>
      <c r="C984">
        <f t="shared" si="31"/>
        <v>983</v>
      </c>
      <c r="D984">
        <f>D983+Table16[[#This Row],[SalesPrice]]</f>
        <v>552152.77999999921</v>
      </c>
      <c r="E984" s="4">
        <f t="shared" si="30"/>
        <v>0.29232270057018939</v>
      </c>
    </row>
    <row r="985" spans="1:5" x14ac:dyDescent="0.3">
      <c r="A985" s="6" t="s">
        <v>3305</v>
      </c>
      <c r="B985" s="9">
        <f>fact_orders[[#This Row],[Original Price]]*(1-fact_orders[[#This Row],[Discount%]])</f>
        <v>341.55</v>
      </c>
      <c r="C985">
        <f t="shared" si="31"/>
        <v>984</v>
      </c>
      <c r="D985">
        <f>D984+Table16[[#This Row],[SalesPrice]]</f>
        <v>552494.32999999926</v>
      </c>
      <c r="E985" s="4">
        <f t="shared" si="30"/>
        <v>0.29250352519336664</v>
      </c>
    </row>
    <row r="986" spans="1:5" x14ac:dyDescent="0.3">
      <c r="A986" s="5" t="s">
        <v>3336</v>
      </c>
      <c r="B986" s="8">
        <f>fact_orders[[#This Row],[Original Price]]*(1-fact_orders[[#This Row],[Discount%]])</f>
        <v>176.49</v>
      </c>
      <c r="C986">
        <f t="shared" si="31"/>
        <v>985</v>
      </c>
      <c r="D986">
        <f>D985+Table16[[#This Row],[SalesPrice]]</f>
        <v>552670.81999999925</v>
      </c>
      <c r="E986" s="4">
        <f t="shared" si="30"/>
        <v>0.29259696316070538</v>
      </c>
    </row>
    <row r="987" spans="1:5" x14ac:dyDescent="0.3">
      <c r="A987" s="6" t="s">
        <v>3330</v>
      </c>
      <c r="B987" s="9">
        <f>fact_orders[[#This Row],[Original Price]]*(1-fact_orders[[#This Row],[Discount%]])</f>
        <v>125.08000000000001</v>
      </c>
      <c r="C987">
        <f t="shared" si="31"/>
        <v>986</v>
      </c>
      <c r="D987">
        <f>D986+Table16[[#This Row],[SalesPrice]]</f>
        <v>552795.89999999921</v>
      </c>
      <c r="E987" s="4">
        <f t="shared" si="30"/>
        <v>0.29266318346188236</v>
      </c>
    </row>
    <row r="988" spans="1:5" x14ac:dyDescent="0.3">
      <c r="A988" s="5" t="s">
        <v>3355</v>
      </c>
      <c r="B988" s="8">
        <f>fact_orders[[#This Row],[Original Price]]*(1-fact_orders[[#This Row],[Discount%]])</f>
        <v>246.24</v>
      </c>
      <c r="C988">
        <f t="shared" si="31"/>
        <v>987</v>
      </c>
      <c r="D988">
        <f>D987+Table16[[#This Row],[SalesPrice]]</f>
        <v>553042.1399999992</v>
      </c>
      <c r="E988" s="4">
        <f t="shared" si="30"/>
        <v>0.2927935487238093</v>
      </c>
    </row>
    <row r="989" spans="1:5" x14ac:dyDescent="0.3">
      <c r="A989" s="6" t="s">
        <v>3366</v>
      </c>
      <c r="B989" s="9">
        <f>fact_orders[[#This Row],[Original Price]]*(1-fact_orders[[#This Row],[Discount%]])</f>
        <v>520.02</v>
      </c>
      <c r="C989">
        <f t="shared" si="31"/>
        <v>988</v>
      </c>
      <c r="D989">
        <f>D988+Table16[[#This Row],[SalesPrice]]</f>
        <v>553562.15999999922</v>
      </c>
      <c r="E989" s="4">
        <f t="shared" si="30"/>
        <v>0.29306885957301038</v>
      </c>
    </row>
    <row r="990" spans="1:5" x14ac:dyDescent="0.3">
      <c r="A990" s="5" t="s">
        <v>3342</v>
      </c>
      <c r="B990" s="8">
        <f>fact_orders[[#This Row],[Original Price]]*(1-fact_orders[[#This Row],[Discount%]])</f>
        <v>126.36000000000001</v>
      </c>
      <c r="C990">
        <f t="shared" si="31"/>
        <v>989</v>
      </c>
      <c r="D990">
        <f>D989+Table16[[#This Row],[SalesPrice]]</f>
        <v>553688.5199999992</v>
      </c>
      <c r="E990" s="4">
        <f t="shared" si="30"/>
        <v>0.29313575753636761</v>
      </c>
    </row>
    <row r="991" spans="1:5" x14ac:dyDescent="0.3">
      <c r="A991" s="6" t="s">
        <v>3353</v>
      </c>
      <c r="B991" s="9">
        <f>fact_orders[[#This Row],[Original Price]]*(1-fact_orders[[#This Row],[Discount%]])</f>
        <v>319.2</v>
      </c>
      <c r="C991">
        <f t="shared" si="31"/>
        <v>990</v>
      </c>
      <c r="D991">
        <f>D990+Table16[[#This Row],[SalesPrice]]</f>
        <v>554007.71999999916</v>
      </c>
      <c r="E991" s="4">
        <f t="shared" si="30"/>
        <v>0.29330474954256919</v>
      </c>
    </row>
    <row r="992" spans="1:5" x14ac:dyDescent="0.3">
      <c r="A992" s="5" t="s">
        <v>3379</v>
      </c>
      <c r="B992" s="8">
        <f>fact_orders[[#This Row],[Original Price]]*(1-fact_orders[[#This Row],[Discount%]])</f>
        <v>394.79999999999995</v>
      </c>
      <c r="C992">
        <f t="shared" si="31"/>
        <v>991</v>
      </c>
      <c r="D992">
        <f>D991+Table16[[#This Row],[SalesPrice]]</f>
        <v>554402.5199999992</v>
      </c>
      <c r="E992" s="4">
        <f t="shared" si="30"/>
        <v>0.29351376597129231</v>
      </c>
    </row>
    <row r="993" spans="1:5" x14ac:dyDescent="0.3">
      <c r="A993" s="6" t="s">
        <v>3325</v>
      </c>
      <c r="B993" s="9">
        <f>fact_orders[[#This Row],[Original Price]]*(1-fact_orders[[#This Row],[Discount%]])</f>
        <v>443.79999999999995</v>
      </c>
      <c r="C993">
        <f t="shared" si="31"/>
        <v>992</v>
      </c>
      <c r="D993">
        <f>D992+Table16[[#This Row],[SalesPrice]]</f>
        <v>554846.31999999925</v>
      </c>
      <c r="E993" s="4">
        <f t="shared" si="30"/>
        <v>0.29374872415535336</v>
      </c>
    </row>
    <row r="994" spans="1:5" x14ac:dyDescent="0.3">
      <c r="A994" s="5" t="s">
        <v>3403</v>
      </c>
      <c r="B994" s="8">
        <f>fact_orders[[#This Row],[Original Price]]*(1-fact_orders[[#This Row],[Discount%]])</f>
        <v>165.2</v>
      </c>
      <c r="C994">
        <f t="shared" si="31"/>
        <v>993</v>
      </c>
      <c r="D994">
        <f>D993+Table16[[#This Row],[SalesPrice]]</f>
        <v>555011.5199999992</v>
      </c>
      <c r="E994" s="4">
        <f t="shared" si="30"/>
        <v>0.29383618493049274</v>
      </c>
    </row>
    <row r="995" spans="1:5" x14ac:dyDescent="0.3">
      <c r="A995" s="6" t="s">
        <v>3304</v>
      </c>
      <c r="B995" s="9">
        <f>fact_orders[[#This Row],[Original Price]]*(1-fact_orders[[#This Row],[Discount%]])</f>
        <v>310.79999999999995</v>
      </c>
      <c r="C995">
        <f t="shared" si="31"/>
        <v>994</v>
      </c>
      <c r="D995">
        <f>D994+Table16[[#This Row],[SalesPrice]]</f>
        <v>555322.31999999925</v>
      </c>
      <c r="E995" s="4">
        <f t="shared" si="30"/>
        <v>0.2940007297786365</v>
      </c>
    </row>
    <row r="996" spans="1:5" x14ac:dyDescent="0.3">
      <c r="A996" s="5" t="s">
        <v>3364</v>
      </c>
      <c r="B996" s="8">
        <f>fact_orders[[#This Row],[Original Price]]*(1-fact_orders[[#This Row],[Discount%]])</f>
        <v>296.40000000000003</v>
      </c>
      <c r="C996">
        <f t="shared" si="31"/>
        <v>995</v>
      </c>
      <c r="D996">
        <f>D995+Table16[[#This Row],[SalesPrice]]</f>
        <v>555618.71999999927</v>
      </c>
      <c r="E996" s="4">
        <f t="shared" si="30"/>
        <v>0.29415765092725227</v>
      </c>
    </row>
    <row r="997" spans="1:5" x14ac:dyDescent="0.3">
      <c r="A997" s="6" t="s">
        <v>3326</v>
      </c>
      <c r="B997" s="9">
        <f>fact_orders[[#This Row],[Original Price]]*(1-fact_orders[[#This Row],[Discount%]])</f>
        <v>625.95000000000005</v>
      </c>
      <c r="C997">
        <f t="shared" si="31"/>
        <v>996</v>
      </c>
      <c r="D997">
        <f>D996+Table16[[#This Row],[SalesPrice]]</f>
        <v>556244.66999999923</v>
      </c>
      <c r="E997" s="4">
        <f t="shared" si="30"/>
        <v>0.29448904361610534</v>
      </c>
    </row>
    <row r="998" spans="1:5" x14ac:dyDescent="0.3">
      <c r="A998" s="5" t="s">
        <v>3313</v>
      </c>
      <c r="B998" s="8">
        <f>fact_orders[[#This Row],[Original Price]]*(1-fact_orders[[#This Row],[Discount%]])</f>
        <v>296.40000000000003</v>
      </c>
      <c r="C998">
        <f t="shared" si="31"/>
        <v>997</v>
      </c>
      <c r="D998">
        <f>D997+Table16[[#This Row],[SalesPrice]]</f>
        <v>556541.06999999925</v>
      </c>
      <c r="E998" s="4">
        <f t="shared" si="30"/>
        <v>0.29464596476472116</v>
      </c>
    </row>
    <row r="999" spans="1:5" x14ac:dyDescent="0.3">
      <c r="A999" s="6" t="s">
        <v>3291</v>
      </c>
      <c r="B999" s="9">
        <f>fact_orders[[#This Row],[Original Price]]*(1-fact_orders[[#This Row],[Discount%]])</f>
        <v>772.85</v>
      </c>
      <c r="C999">
        <f t="shared" si="31"/>
        <v>998</v>
      </c>
      <c r="D999">
        <f>D998+Table16[[#This Row],[SalesPrice]]</f>
        <v>557313.91999999923</v>
      </c>
      <c r="E999" s="4">
        <f t="shared" si="30"/>
        <v>0.29505512977723031</v>
      </c>
    </row>
    <row r="1000" spans="1:5" x14ac:dyDescent="0.3">
      <c r="A1000" s="5" t="s">
        <v>3385</v>
      </c>
      <c r="B1000" s="8">
        <f>fact_orders[[#This Row],[Original Price]]*(1-fact_orders[[#This Row],[Discount%]])</f>
        <v>843.7</v>
      </c>
      <c r="C1000">
        <f t="shared" si="31"/>
        <v>999</v>
      </c>
      <c r="D1000">
        <f>D999+Table16[[#This Row],[SalesPrice]]</f>
        <v>558157.61999999918</v>
      </c>
      <c r="E1000" s="4">
        <f t="shared" si="30"/>
        <v>0.29550180445026386</v>
      </c>
    </row>
    <row r="1001" spans="1:5" x14ac:dyDescent="0.3">
      <c r="A1001" s="6" t="s">
        <v>3352</v>
      </c>
      <c r="B1001" s="9">
        <f>fact_orders[[#This Row],[Original Price]]*(1-fact_orders[[#This Row],[Discount%]])</f>
        <v>946.4</v>
      </c>
      <c r="C1001">
        <f t="shared" si="31"/>
        <v>1000</v>
      </c>
      <c r="D1001">
        <f>D1000+Table16[[#This Row],[SalesPrice]]</f>
        <v>559104.0199999992</v>
      </c>
      <c r="E1001" s="4">
        <f t="shared" si="30"/>
        <v>0.29600285092479151</v>
      </c>
    </row>
    <row r="1002" spans="1:5" x14ac:dyDescent="0.3">
      <c r="A1002" s="5" t="s">
        <v>3352</v>
      </c>
      <c r="B1002" s="8">
        <f>fact_orders[[#This Row],[Original Price]]*(1-fact_orders[[#This Row],[Discount%]])</f>
        <v>886.8</v>
      </c>
      <c r="C1002">
        <f t="shared" si="31"/>
        <v>1001</v>
      </c>
      <c r="D1002">
        <f>D1001+Table16[[#This Row],[SalesPrice]]</f>
        <v>559990.81999999925</v>
      </c>
      <c r="E1002" s="4">
        <f t="shared" si="30"/>
        <v>0.2964723437540509</v>
      </c>
    </row>
    <row r="1003" spans="1:5" x14ac:dyDescent="0.3">
      <c r="A1003" s="6" t="s">
        <v>3405</v>
      </c>
      <c r="B1003" s="9">
        <f>fact_orders[[#This Row],[Original Price]]*(1-fact_orders[[#This Row],[Discount%]])</f>
        <v>153.6</v>
      </c>
      <c r="C1003">
        <f t="shared" si="31"/>
        <v>1002</v>
      </c>
      <c r="D1003">
        <f>D1002+Table16[[#This Row],[SalesPrice]]</f>
        <v>560144.41999999923</v>
      </c>
      <c r="E1003" s="4">
        <f t="shared" si="30"/>
        <v>0.29655366321568177</v>
      </c>
    </row>
    <row r="1004" spans="1:5" x14ac:dyDescent="0.3">
      <c r="A1004" s="5" t="s">
        <v>3334</v>
      </c>
      <c r="B1004" s="8">
        <f>fact_orders[[#This Row],[Original Price]]*(1-fact_orders[[#This Row],[Discount%]])</f>
        <v>2293.2999999999997</v>
      </c>
      <c r="C1004">
        <f t="shared" si="31"/>
        <v>1003</v>
      </c>
      <c r="D1004">
        <f>D1003+Table16[[#This Row],[SalesPrice]]</f>
        <v>562437.71999999927</v>
      </c>
      <c r="E1004" s="4">
        <f t="shared" si="30"/>
        <v>0.29776779030785655</v>
      </c>
    </row>
    <row r="1005" spans="1:5" x14ac:dyDescent="0.3">
      <c r="A1005" s="6" t="s">
        <v>3375</v>
      </c>
      <c r="B1005" s="9">
        <f>fact_orders[[#This Row],[Original Price]]*(1-fact_orders[[#This Row],[Discount%]])</f>
        <v>2009.3999999999999</v>
      </c>
      <c r="C1005">
        <f t="shared" si="31"/>
        <v>1004</v>
      </c>
      <c r="D1005">
        <f>D1004+Table16[[#This Row],[SalesPrice]]</f>
        <v>564447.1199999993</v>
      </c>
      <c r="E1005" s="4">
        <f t="shared" si="30"/>
        <v>0.29883161404614461</v>
      </c>
    </row>
    <row r="1006" spans="1:5" x14ac:dyDescent="0.3">
      <c r="A1006" s="5" t="s">
        <v>3403</v>
      </c>
      <c r="B1006" s="8">
        <f>fact_orders[[#This Row],[Original Price]]*(1-fact_orders[[#This Row],[Discount%]])</f>
        <v>1050.5999999999999</v>
      </c>
      <c r="C1006">
        <f t="shared" si="31"/>
        <v>1005</v>
      </c>
      <c r="D1006">
        <f>D1005+Table16[[#This Row],[SalesPrice]]</f>
        <v>565497.71999999927</v>
      </c>
      <c r="E1006" s="4">
        <f t="shared" si="30"/>
        <v>0.29938782645753381</v>
      </c>
    </row>
    <row r="1007" spans="1:5" x14ac:dyDescent="0.3">
      <c r="A1007" s="6" t="s">
        <v>3404</v>
      </c>
      <c r="B1007" s="9">
        <f>fact_orders[[#This Row],[Original Price]]*(1-fact_orders[[#This Row],[Discount%]])</f>
        <v>491.40000000000003</v>
      </c>
      <c r="C1007">
        <f t="shared" si="31"/>
        <v>1006</v>
      </c>
      <c r="D1007">
        <f>D1006+Table16[[#This Row],[SalesPrice]]</f>
        <v>565989.1199999993</v>
      </c>
      <c r="E1007" s="4">
        <f t="shared" si="30"/>
        <v>0.29964798520392316</v>
      </c>
    </row>
    <row r="1008" spans="1:5" x14ac:dyDescent="0.3">
      <c r="A1008" s="5" t="s">
        <v>3405</v>
      </c>
      <c r="B1008" s="8">
        <f>fact_orders[[#This Row],[Original Price]]*(1-fact_orders[[#This Row],[Discount%]])</f>
        <v>211.9</v>
      </c>
      <c r="C1008">
        <f t="shared" si="31"/>
        <v>1007</v>
      </c>
      <c r="D1008">
        <f>D1007+Table16[[#This Row],[SalesPrice]]</f>
        <v>566201.01999999932</v>
      </c>
      <c r="E1008" s="4">
        <f t="shared" si="30"/>
        <v>0.29976017006017042</v>
      </c>
    </row>
    <row r="1009" spans="1:5" x14ac:dyDescent="0.3">
      <c r="A1009" s="6" t="s">
        <v>3329</v>
      </c>
      <c r="B1009" s="9">
        <f>fact_orders[[#This Row],[Original Price]]*(1-fact_orders[[#This Row],[Discount%]])</f>
        <v>294.45</v>
      </c>
      <c r="C1009">
        <f t="shared" si="31"/>
        <v>1008</v>
      </c>
      <c r="D1009">
        <f>D1008+Table16[[#This Row],[SalesPrice]]</f>
        <v>566495.46999999927</v>
      </c>
      <c r="E1009" s="4">
        <f t="shared" si="30"/>
        <v>0.29991605883280842</v>
      </c>
    </row>
    <row r="1010" spans="1:5" x14ac:dyDescent="0.3">
      <c r="A1010" s="5" t="s">
        <v>3285</v>
      </c>
      <c r="B1010" s="8">
        <f>fact_orders[[#This Row],[Original Price]]*(1-fact_orders[[#This Row],[Discount%]])</f>
        <v>211.9</v>
      </c>
      <c r="C1010">
        <f t="shared" si="31"/>
        <v>1009</v>
      </c>
      <c r="D1010">
        <f>D1009+Table16[[#This Row],[SalesPrice]]</f>
        <v>566707.3699999993</v>
      </c>
      <c r="E1010" s="4">
        <f t="shared" si="30"/>
        <v>0.30002824368905573</v>
      </c>
    </row>
    <row r="1011" spans="1:5" x14ac:dyDescent="0.3">
      <c r="A1011" s="6" t="s">
        <v>3284</v>
      </c>
      <c r="B1011" s="9">
        <f>fact_orders[[#This Row],[Original Price]]*(1-fact_orders[[#This Row],[Discount%]])</f>
        <v>205.2</v>
      </c>
      <c r="C1011">
        <f t="shared" si="31"/>
        <v>1010</v>
      </c>
      <c r="D1011">
        <f>D1010+Table16[[#This Row],[SalesPrice]]</f>
        <v>566912.56999999925</v>
      </c>
      <c r="E1011" s="4">
        <f t="shared" si="30"/>
        <v>0.30013688140732814</v>
      </c>
    </row>
    <row r="1012" spans="1:5" x14ac:dyDescent="0.3">
      <c r="A1012" s="5" t="s">
        <v>3360</v>
      </c>
      <c r="B1012" s="8">
        <f>fact_orders[[#This Row],[Original Price]]*(1-fact_orders[[#This Row],[Discount%]])</f>
        <v>303.74999999999994</v>
      </c>
      <c r="C1012">
        <f t="shared" si="31"/>
        <v>1011</v>
      </c>
      <c r="D1012">
        <f>D1011+Table16[[#This Row],[SalesPrice]]</f>
        <v>567216.31999999925</v>
      </c>
      <c r="E1012" s="4">
        <f t="shared" si="30"/>
        <v>0.30029769381924465</v>
      </c>
    </row>
    <row r="1013" spans="1:5" x14ac:dyDescent="0.3">
      <c r="A1013" s="6" t="s">
        <v>3390</v>
      </c>
      <c r="B1013" s="9">
        <f>fact_orders[[#This Row],[Original Price]]*(1-fact_orders[[#This Row],[Discount%]])</f>
        <v>294.29999999999995</v>
      </c>
      <c r="C1013">
        <f t="shared" si="31"/>
        <v>1012</v>
      </c>
      <c r="D1013">
        <f>D1012+Table16[[#This Row],[SalesPrice]]</f>
        <v>567510.6199999993</v>
      </c>
      <c r="E1013" s="4">
        <f t="shared" si="30"/>
        <v>0.30045350317834602</v>
      </c>
    </row>
    <row r="1014" spans="1:5" x14ac:dyDescent="0.3">
      <c r="A1014" s="5" t="s">
        <v>3339</v>
      </c>
      <c r="B1014" s="8">
        <f>fact_orders[[#This Row],[Original Price]]*(1-fact_orders[[#This Row],[Discount%]])</f>
        <v>294.29999999999995</v>
      </c>
      <c r="C1014">
        <f t="shared" si="31"/>
        <v>1013</v>
      </c>
      <c r="D1014">
        <f>D1013+Table16[[#This Row],[SalesPrice]]</f>
        <v>567804.91999999934</v>
      </c>
      <c r="E1014" s="4">
        <f t="shared" si="30"/>
        <v>0.30060931253744733</v>
      </c>
    </row>
    <row r="1015" spans="1:5" x14ac:dyDescent="0.3">
      <c r="A1015" s="6" t="s">
        <v>3297</v>
      </c>
      <c r="B1015" s="9">
        <f>fact_orders[[#This Row],[Original Price]]*(1-fact_orders[[#This Row],[Discount%]])</f>
        <v>327</v>
      </c>
      <c r="C1015">
        <f t="shared" si="31"/>
        <v>1014</v>
      </c>
      <c r="D1015">
        <f>D1014+Table16[[#This Row],[SalesPrice]]</f>
        <v>568131.91999999934</v>
      </c>
      <c r="E1015" s="4">
        <f t="shared" si="30"/>
        <v>0.30078243404755989</v>
      </c>
    </row>
    <row r="1016" spans="1:5" x14ac:dyDescent="0.3">
      <c r="A1016" s="5" t="s">
        <v>3309</v>
      </c>
      <c r="B1016" s="8">
        <f>fact_orders[[#This Row],[Original Price]]*(1-fact_orders[[#This Row],[Discount%]])</f>
        <v>327</v>
      </c>
      <c r="C1016">
        <f t="shared" si="31"/>
        <v>1015</v>
      </c>
      <c r="D1016">
        <f>D1015+Table16[[#This Row],[SalesPrice]]</f>
        <v>568458.91999999934</v>
      </c>
      <c r="E1016" s="4">
        <f t="shared" si="30"/>
        <v>0.30095555555767245</v>
      </c>
    </row>
    <row r="1017" spans="1:5" x14ac:dyDescent="0.3">
      <c r="A1017" s="6" t="s">
        <v>3355</v>
      </c>
      <c r="B1017" s="9">
        <f>fact_orders[[#This Row],[Original Price]]*(1-fact_orders[[#This Row],[Discount%]])</f>
        <v>178</v>
      </c>
      <c r="C1017">
        <f t="shared" si="31"/>
        <v>1016</v>
      </c>
      <c r="D1017">
        <f>D1016+Table16[[#This Row],[SalesPrice]]</f>
        <v>568636.91999999934</v>
      </c>
      <c r="E1017" s="4">
        <f t="shared" si="30"/>
        <v>0.30104979295461448</v>
      </c>
    </row>
    <row r="1018" spans="1:5" x14ac:dyDescent="0.3">
      <c r="A1018" s="5" t="s">
        <v>3412</v>
      </c>
      <c r="B1018" s="8">
        <f>fact_orders[[#This Row],[Original Price]]*(1-fact_orders[[#This Row],[Discount%]])</f>
        <v>343</v>
      </c>
      <c r="C1018">
        <f t="shared" si="31"/>
        <v>1017</v>
      </c>
      <c r="D1018">
        <f>D1017+Table16[[#This Row],[SalesPrice]]</f>
        <v>568979.91999999934</v>
      </c>
      <c r="E1018" s="4">
        <f t="shared" si="30"/>
        <v>0.30123138524198023</v>
      </c>
    </row>
    <row r="1019" spans="1:5" x14ac:dyDescent="0.3">
      <c r="A1019" s="6" t="s">
        <v>3311</v>
      </c>
      <c r="B1019" s="9">
        <f>fact_orders[[#This Row],[Original Price]]*(1-fact_orders[[#This Row],[Discount%]])</f>
        <v>228</v>
      </c>
      <c r="C1019">
        <f t="shared" si="31"/>
        <v>1018</v>
      </c>
      <c r="D1019">
        <f>D1018+Table16[[#This Row],[SalesPrice]]</f>
        <v>569207.91999999934</v>
      </c>
      <c r="E1019" s="4">
        <f t="shared" si="30"/>
        <v>0.30135209381783856</v>
      </c>
    </row>
    <row r="1020" spans="1:5" x14ac:dyDescent="0.3">
      <c r="A1020" s="5" t="s">
        <v>3308</v>
      </c>
      <c r="B1020" s="8">
        <f>fact_orders[[#This Row],[Original Price]]*(1-fact_orders[[#This Row],[Discount%]])</f>
        <v>361.2</v>
      </c>
      <c r="C1020">
        <f t="shared" si="31"/>
        <v>1019</v>
      </c>
      <c r="D1020">
        <f>D1019+Table16[[#This Row],[SalesPrice]]</f>
        <v>569569.1199999993</v>
      </c>
      <c r="E1020" s="4">
        <f t="shared" si="30"/>
        <v>0.30154332161432984</v>
      </c>
    </row>
    <row r="1021" spans="1:5" x14ac:dyDescent="0.3">
      <c r="A1021" s="6" t="s">
        <v>3409</v>
      </c>
      <c r="B1021" s="9">
        <f>fact_orders[[#This Row],[Original Price]]*(1-fact_orders[[#This Row],[Discount%]])</f>
        <v>241.39999999999998</v>
      </c>
      <c r="C1021">
        <f t="shared" si="31"/>
        <v>1020</v>
      </c>
      <c r="D1021">
        <f>D1020+Table16[[#This Row],[SalesPrice]]</f>
        <v>569810.51999999932</v>
      </c>
      <c r="E1021" s="4">
        <f t="shared" si="30"/>
        <v>0.3016711244661377</v>
      </c>
    </row>
    <row r="1022" spans="1:5" x14ac:dyDescent="0.3">
      <c r="A1022" s="5" t="s">
        <v>3403</v>
      </c>
      <c r="B1022" s="8">
        <f>fact_orders[[#This Row],[Original Price]]*(1-fact_orders[[#This Row],[Discount%]])</f>
        <v>348.75</v>
      </c>
      <c r="C1022">
        <f t="shared" si="31"/>
        <v>1021</v>
      </c>
      <c r="D1022">
        <f>D1021+Table16[[#This Row],[SalesPrice]]</f>
        <v>570159.26999999932</v>
      </c>
      <c r="E1022" s="4">
        <f t="shared" si="30"/>
        <v>0.3018557609390789</v>
      </c>
    </row>
    <row r="1023" spans="1:5" x14ac:dyDescent="0.3">
      <c r="A1023" s="6" t="s">
        <v>3284</v>
      </c>
      <c r="B1023" s="9">
        <f>fact_orders[[#This Row],[Original Price]]*(1-fact_orders[[#This Row],[Discount%]])</f>
        <v>530.75</v>
      </c>
      <c r="C1023">
        <f t="shared" si="31"/>
        <v>1022</v>
      </c>
      <c r="D1023">
        <f>D1022+Table16[[#This Row],[SalesPrice]]</f>
        <v>570690.01999999932</v>
      </c>
      <c r="E1023" s="4">
        <f t="shared" si="30"/>
        <v>0.30213675250327537</v>
      </c>
    </row>
    <row r="1024" spans="1:5" x14ac:dyDescent="0.3">
      <c r="A1024" s="5" t="s">
        <v>3353</v>
      </c>
      <c r="B1024" s="8">
        <f>fact_orders[[#This Row],[Original Price]]*(1-fact_orders[[#This Row],[Discount%]])</f>
        <v>984.3</v>
      </c>
      <c r="C1024">
        <f t="shared" si="31"/>
        <v>1023</v>
      </c>
      <c r="D1024">
        <f>D1023+Table16[[#This Row],[SalesPrice]]</f>
        <v>571674.31999999937</v>
      </c>
      <c r="E1024" s="4">
        <f t="shared" si="30"/>
        <v>0.30265786413142154</v>
      </c>
    </row>
    <row r="1025" spans="1:5" x14ac:dyDescent="0.3">
      <c r="A1025" s="6" t="s">
        <v>3301</v>
      </c>
      <c r="B1025" s="9">
        <f>fact_orders[[#This Row],[Original Price]]*(1-fact_orders[[#This Row],[Discount%]])</f>
        <v>176.88</v>
      </c>
      <c r="C1025">
        <f t="shared" si="31"/>
        <v>1024</v>
      </c>
      <c r="D1025">
        <f>D1024+Table16[[#This Row],[SalesPrice]]</f>
        <v>571851.19999999937</v>
      </c>
      <c r="E1025" s="4">
        <f t="shared" si="30"/>
        <v>0.30275150857395583</v>
      </c>
    </row>
    <row r="1026" spans="1:5" x14ac:dyDescent="0.3">
      <c r="A1026" s="5" t="s">
        <v>3328</v>
      </c>
      <c r="B1026" s="8">
        <f>fact_orders[[#This Row],[Original Price]]*(1-fact_orders[[#This Row],[Discount%]])</f>
        <v>251.14000000000004</v>
      </c>
      <c r="C1026">
        <f t="shared" si="31"/>
        <v>1025</v>
      </c>
      <c r="D1026">
        <f>D1025+Table16[[#This Row],[SalesPrice]]</f>
        <v>572102.33999999939</v>
      </c>
      <c r="E1026" s="4">
        <f t="shared" ref="E1026:E1089" si="32">D1026 / SUM($B$2:$B$3501)</f>
        <v>0.30288446801141661</v>
      </c>
    </row>
    <row r="1027" spans="1:5" x14ac:dyDescent="0.3">
      <c r="A1027" s="6" t="s">
        <v>3326</v>
      </c>
      <c r="B1027" s="9">
        <f>fact_orders[[#This Row],[Original Price]]*(1-fact_orders[[#This Row],[Discount%]])</f>
        <v>325.96000000000004</v>
      </c>
      <c r="C1027">
        <f t="shared" si="31"/>
        <v>1026</v>
      </c>
      <c r="D1027">
        <f>D1026+Table16[[#This Row],[SalesPrice]]</f>
        <v>572428.29999999935</v>
      </c>
      <c r="E1027" s="4">
        <f t="shared" si="32"/>
        <v>0.30305703892100772</v>
      </c>
    </row>
    <row r="1028" spans="1:5" x14ac:dyDescent="0.3">
      <c r="A1028" s="5" t="s">
        <v>3323</v>
      </c>
      <c r="B1028" s="8">
        <f>fact_orders[[#This Row],[Original Price]]*(1-fact_orders[[#This Row],[Discount%]])</f>
        <v>258.02999999999997</v>
      </c>
      <c r="C1028">
        <f t="shared" ref="C1028:C1091" si="33">C1027+1</f>
        <v>1027</v>
      </c>
      <c r="D1028">
        <f>D1027+Table16[[#This Row],[SalesPrice]]</f>
        <v>572686.32999999938</v>
      </c>
      <c r="E1028" s="4">
        <f t="shared" si="32"/>
        <v>0.30319364608692312</v>
      </c>
    </row>
    <row r="1029" spans="1:5" x14ac:dyDescent="0.3">
      <c r="A1029" s="6" t="s">
        <v>3324</v>
      </c>
      <c r="B1029" s="9">
        <f>fact_orders[[#This Row],[Original Price]]*(1-fact_orders[[#This Row],[Discount%]])</f>
        <v>378.81</v>
      </c>
      <c r="C1029">
        <f t="shared" si="33"/>
        <v>1028</v>
      </c>
      <c r="D1029">
        <f>D1028+Table16[[#This Row],[SalesPrice]]</f>
        <v>573065.13999999943</v>
      </c>
      <c r="E1029" s="4">
        <f t="shared" si="32"/>
        <v>0.30339419703262882</v>
      </c>
    </row>
    <row r="1030" spans="1:5" x14ac:dyDescent="0.3">
      <c r="A1030" s="5" t="s">
        <v>3325</v>
      </c>
      <c r="B1030" s="8">
        <f>fact_orders[[#This Row],[Original Price]]*(1-fact_orders[[#This Row],[Discount%]])</f>
        <v>203.13</v>
      </c>
      <c r="C1030">
        <f t="shared" si="33"/>
        <v>1029</v>
      </c>
      <c r="D1030">
        <f>D1029+Table16[[#This Row],[SalesPrice]]</f>
        <v>573268.26999999944</v>
      </c>
      <c r="E1030" s="4">
        <f t="shared" si="32"/>
        <v>0.30350173884409415</v>
      </c>
    </row>
    <row r="1031" spans="1:5" x14ac:dyDescent="0.3">
      <c r="A1031" s="6" t="s">
        <v>3318</v>
      </c>
      <c r="B1031" s="9">
        <f>fact_orders[[#This Row],[Original Price]]*(1-fact_orders[[#This Row],[Discount%]])</f>
        <v>143.96</v>
      </c>
      <c r="C1031">
        <f t="shared" si="33"/>
        <v>1030</v>
      </c>
      <c r="D1031">
        <f>D1030+Table16[[#This Row],[SalesPrice]]</f>
        <v>573412.2299999994</v>
      </c>
      <c r="E1031" s="4">
        <f t="shared" si="32"/>
        <v>0.30357795466242993</v>
      </c>
    </row>
    <row r="1032" spans="1:5" x14ac:dyDescent="0.3">
      <c r="A1032" s="5" t="s">
        <v>3324</v>
      </c>
      <c r="B1032" s="8">
        <f>fact_orders[[#This Row],[Original Price]]*(1-fact_orders[[#This Row],[Discount%]])</f>
        <v>319.2</v>
      </c>
      <c r="C1032">
        <f t="shared" si="33"/>
        <v>1031</v>
      </c>
      <c r="D1032">
        <f>D1031+Table16[[#This Row],[SalesPrice]]</f>
        <v>573731.42999999935</v>
      </c>
      <c r="E1032" s="4">
        <f t="shared" si="32"/>
        <v>0.3037469466686315</v>
      </c>
    </row>
    <row r="1033" spans="1:5" x14ac:dyDescent="0.3">
      <c r="A1033" s="6" t="s">
        <v>3327</v>
      </c>
      <c r="B1033" s="9">
        <f>fact_orders[[#This Row],[Original Price]]*(1-fact_orders[[#This Row],[Discount%]])</f>
        <v>674.09999999999991</v>
      </c>
      <c r="C1033">
        <f t="shared" si="33"/>
        <v>1032</v>
      </c>
      <c r="D1033">
        <f>D1032+Table16[[#This Row],[SalesPrice]]</f>
        <v>574405.52999999933</v>
      </c>
      <c r="E1033" s="4">
        <f t="shared" si="32"/>
        <v>0.304103831102781</v>
      </c>
    </row>
    <row r="1034" spans="1:5" x14ac:dyDescent="0.3">
      <c r="A1034" s="5" t="s">
        <v>3361</v>
      </c>
      <c r="B1034" s="8">
        <f>fact_orders[[#This Row],[Original Price]]*(1-fact_orders[[#This Row],[Discount%]])</f>
        <v>163.79999999999998</v>
      </c>
      <c r="C1034">
        <f t="shared" si="33"/>
        <v>1033</v>
      </c>
      <c r="D1034">
        <f>D1033+Table16[[#This Row],[SalesPrice]]</f>
        <v>574569.32999999938</v>
      </c>
      <c r="E1034" s="4">
        <f t="shared" si="32"/>
        <v>0.3041905506849108</v>
      </c>
    </row>
    <row r="1035" spans="1:5" x14ac:dyDescent="0.3">
      <c r="A1035" s="6" t="s">
        <v>3396</v>
      </c>
      <c r="B1035" s="9">
        <f>fact_orders[[#This Row],[Original Price]]*(1-fact_orders[[#This Row],[Discount%]])</f>
        <v>342</v>
      </c>
      <c r="C1035">
        <f t="shared" si="33"/>
        <v>1034</v>
      </c>
      <c r="D1035">
        <f>D1034+Table16[[#This Row],[SalesPrice]]</f>
        <v>574911.32999999938</v>
      </c>
      <c r="E1035" s="4">
        <f t="shared" si="32"/>
        <v>0.30437161354869824</v>
      </c>
    </row>
    <row r="1036" spans="1:5" x14ac:dyDescent="0.3">
      <c r="A1036" s="5" t="s">
        <v>3350</v>
      </c>
      <c r="B1036" s="8">
        <f>fact_orders[[#This Row],[Original Price]]*(1-fact_orders[[#This Row],[Discount%]])</f>
        <v>423</v>
      </c>
      <c r="C1036">
        <f t="shared" si="33"/>
        <v>1035</v>
      </c>
      <c r="D1036">
        <f>D1035+Table16[[#This Row],[SalesPrice]]</f>
        <v>575334.32999999938</v>
      </c>
      <c r="E1036" s="4">
        <f t="shared" si="32"/>
        <v>0.3045955597223301</v>
      </c>
    </row>
    <row r="1037" spans="1:5" x14ac:dyDescent="0.3">
      <c r="A1037" s="6" t="s">
        <v>3351</v>
      </c>
      <c r="B1037" s="9">
        <f>fact_orders[[#This Row],[Original Price]]*(1-fact_orders[[#This Row],[Discount%]])</f>
        <v>443.79999999999995</v>
      </c>
      <c r="C1037">
        <f t="shared" si="33"/>
        <v>1036</v>
      </c>
      <c r="D1037">
        <f>D1036+Table16[[#This Row],[SalesPrice]]</f>
        <v>575778.12999999942</v>
      </c>
      <c r="E1037" s="4">
        <f t="shared" si="32"/>
        <v>0.30483051790639115</v>
      </c>
    </row>
    <row r="1038" spans="1:5" x14ac:dyDescent="0.3">
      <c r="A1038" s="5" t="s">
        <v>3352</v>
      </c>
      <c r="B1038" s="8">
        <f>fact_orders[[#This Row],[Original Price]]*(1-fact_orders[[#This Row],[Discount%]])</f>
        <v>165.2</v>
      </c>
      <c r="C1038">
        <f t="shared" si="33"/>
        <v>1037</v>
      </c>
      <c r="D1038">
        <f>D1037+Table16[[#This Row],[SalesPrice]]</f>
        <v>575943.32999999938</v>
      </c>
      <c r="E1038" s="4">
        <f t="shared" si="32"/>
        <v>0.30491797868153059</v>
      </c>
    </row>
    <row r="1039" spans="1:5" x14ac:dyDescent="0.3">
      <c r="A1039" s="6" t="s">
        <v>3405</v>
      </c>
      <c r="B1039" s="9">
        <f>fact_orders[[#This Row],[Original Price]]*(1-fact_orders[[#This Row],[Discount%]])</f>
        <v>310.79999999999995</v>
      </c>
      <c r="C1039">
        <f t="shared" si="33"/>
        <v>1038</v>
      </c>
      <c r="D1039">
        <f>D1038+Table16[[#This Row],[SalesPrice]]</f>
        <v>576254.12999999942</v>
      </c>
      <c r="E1039" s="4">
        <f t="shared" si="32"/>
        <v>0.3050825235296743</v>
      </c>
    </row>
    <row r="1040" spans="1:5" x14ac:dyDescent="0.3">
      <c r="A1040" s="5" t="s">
        <v>3360</v>
      </c>
      <c r="B1040" s="8">
        <f>fact_orders[[#This Row],[Original Price]]*(1-fact_orders[[#This Row],[Discount%]])</f>
        <v>273.59999999999997</v>
      </c>
      <c r="C1040">
        <f t="shared" si="33"/>
        <v>1039</v>
      </c>
      <c r="D1040">
        <f>D1039+Table16[[#This Row],[SalesPrice]]</f>
        <v>576527.7299999994</v>
      </c>
      <c r="E1040" s="4">
        <f t="shared" si="32"/>
        <v>0.30522737382070425</v>
      </c>
    </row>
    <row r="1041" spans="1:5" x14ac:dyDescent="0.3">
      <c r="A1041" s="6" t="s">
        <v>3317</v>
      </c>
      <c r="B1041" s="9">
        <f>fact_orders[[#This Row],[Original Price]]*(1-fact_orders[[#This Row],[Discount%]])</f>
        <v>577.79999999999995</v>
      </c>
      <c r="C1041">
        <f t="shared" si="33"/>
        <v>1040</v>
      </c>
      <c r="D1041">
        <f>D1040+Table16[[#This Row],[SalesPrice]]</f>
        <v>577105.52999999945</v>
      </c>
      <c r="E1041" s="4">
        <f t="shared" si="32"/>
        <v>0.30553327476426095</v>
      </c>
    </row>
    <row r="1042" spans="1:5" x14ac:dyDescent="0.3">
      <c r="A1042" s="5" t="s">
        <v>3371</v>
      </c>
      <c r="B1042" s="8">
        <f>fact_orders[[#This Row],[Original Price]]*(1-fact_orders[[#This Row],[Discount%]])</f>
        <v>273.59999999999997</v>
      </c>
      <c r="C1042">
        <f t="shared" si="33"/>
        <v>1041</v>
      </c>
      <c r="D1042">
        <f>D1041+Table16[[#This Row],[SalesPrice]]</f>
        <v>577379.12999999942</v>
      </c>
      <c r="E1042" s="4">
        <f t="shared" si="32"/>
        <v>0.30567812505529091</v>
      </c>
    </row>
    <row r="1043" spans="1:5" x14ac:dyDescent="0.3">
      <c r="A1043" s="6" t="s">
        <v>3351</v>
      </c>
      <c r="B1043" s="9">
        <f>fact_orders[[#This Row],[Original Price]]*(1-fact_orders[[#This Row],[Discount%]])</f>
        <v>713.4</v>
      </c>
      <c r="C1043">
        <f t="shared" si="33"/>
        <v>1042</v>
      </c>
      <c r="D1043">
        <f>D1042+Table16[[#This Row],[SalesPrice]]</f>
        <v>578092.52999999945</v>
      </c>
      <c r="E1043" s="4">
        <f t="shared" si="32"/>
        <v>0.30605581583606861</v>
      </c>
    </row>
    <row r="1044" spans="1:5" x14ac:dyDescent="0.3">
      <c r="A1044" s="5" t="s">
        <v>3347</v>
      </c>
      <c r="B1044" s="8">
        <f>fact_orders[[#This Row],[Original Price]]*(1-fact_orders[[#This Row],[Discount%]])</f>
        <v>778.8</v>
      </c>
      <c r="C1044">
        <f t="shared" si="33"/>
        <v>1043</v>
      </c>
      <c r="D1044">
        <f>D1043+Table16[[#This Row],[SalesPrice]]</f>
        <v>578871.32999999949</v>
      </c>
      <c r="E1044" s="4">
        <f t="shared" si="32"/>
        <v>0.30646813091886888</v>
      </c>
    </row>
    <row r="1045" spans="1:5" x14ac:dyDescent="0.3">
      <c r="A1045" s="6" t="s">
        <v>3396</v>
      </c>
      <c r="B1045" s="9">
        <f>fact_orders[[#This Row],[Original Price]]*(1-fact_orders[[#This Row],[Discount%]])</f>
        <v>873.6</v>
      </c>
      <c r="C1045">
        <f t="shared" si="33"/>
        <v>1044</v>
      </c>
      <c r="D1045">
        <f>D1044+Table16[[#This Row],[SalesPrice]]</f>
        <v>579744.92999999947</v>
      </c>
      <c r="E1045" s="4">
        <f t="shared" si="32"/>
        <v>0.30693063535689435</v>
      </c>
    </row>
    <row r="1046" spans="1:5" x14ac:dyDescent="0.3">
      <c r="A1046" s="5" t="s">
        <v>3312</v>
      </c>
      <c r="B1046" s="8">
        <f>fact_orders[[#This Row],[Original Price]]*(1-fact_orders[[#This Row],[Discount%]])</f>
        <v>812.90000000000009</v>
      </c>
      <c r="C1046">
        <f t="shared" si="33"/>
        <v>1045</v>
      </c>
      <c r="D1046">
        <f>D1045+Table16[[#This Row],[SalesPrice]]</f>
        <v>580557.82999999949</v>
      </c>
      <c r="E1046" s="4">
        <f t="shared" si="32"/>
        <v>0.30736100378371545</v>
      </c>
    </row>
    <row r="1047" spans="1:5" x14ac:dyDescent="0.3">
      <c r="A1047" s="6" t="s">
        <v>3372</v>
      </c>
      <c r="B1047" s="9">
        <f>fact_orders[[#This Row],[Original Price]]*(1-fact_orders[[#This Row],[Discount%]])</f>
        <v>140.80000000000001</v>
      </c>
      <c r="C1047">
        <f t="shared" si="33"/>
        <v>1046</v>
      </c>
      <c r="D1047">
        <f>D1046+Table16[[#This Row],[SalesPrice]]</f>
        <v>580698.62999999954</v>
      </c>
      <c r="E1047" s="4">
        <f t="shared" si="32"/>
        <v>0.30743554662354378</v>
      </c>
    </row>
    <row r="1048" spans="1:5" x14ac:dyDescent="0.3">
      <c r="A1048" s="5" t="s">
        <v>3306</v>
      </c>
      <c r="B1048" s="8">
        <f>fact_orders[[#This Row],[Original Price]]*(1-fact_orders[[#This Row],[Discount%]])</f>
        <v>1483.9</v>
      </c>
      <c r="C1048">
        <f t="shared" si="33"/>
        <v>1047</v>
      </c>
      <c r="D1048">
        <f>D1047+Table16[[#This Row],[SalesPrice]]</f>
        <v>582182.52999999956</v>
      </c>
      <c r="E1048" s="4">
        <f t="shared" si="32"/>
        <v>0.3082211582714216</v>
      </c>
    </row>
    <row r="1049" spans="1:5" x14ac:dyDescent="0.3">
      <c r="A1049" s="6" t="s">
        <v>3385</v>
      </c>
      <c r="B1049" s="9">
        <f>fact_orders[[#This Row],[Original Price]]*(1-fact_orders[[#This Row],[Discount%]])</f>
        <v>1252.92</v>
      </c>
      <c r="C1049">
        <f t="shared" si="33"/>
        <v>1048</v>
      </c>
      <c r="D1049">
        <f>D1048+Table16[[#This Row],[SalesPrice]]</f>
        <v>583435.4499999996</v>
      </c>
      <c r="E1049" s="4">
        <f t="shared" si="32"/>
        <v>0.30888448366117771</v>
      </c>
    </row>
    <row r="1050" spans="1:5" x14ac:dyDescent="0.3">
      <c r="A1050" s="5" t="s">
        <v>3283</v>
      </c>
      <c r="B1050" s="8">
        <f>fact_orders[[#This Row],[Original Price]]*(1-fact_orders[[#This Row],[Discount%]])</f>
        <v>655.08000000000004</v>
      </c>
      <c r="C1050">
        <f t="shared" si="33"/>
        <v>1049</v>
      </c>
      <c r="D1050">
        <f>D1049+Table16[[#This Row],[SalesPrice]]</f>
        <v>584090.52999999956</v>
      </c>
      <c r="E1050" s="4">
        <f t="shared" si="32"/>
        <v>0.30923129845886738</v>
      </c>
    </row>
    <row r="1051" spans="1:5" x14ac:dyDescent="0.3">
      <c r="A1051" s="6" t="s">
        <v>3357</v>
      </c>
      <c r="B1051" s="9">
        <f>fact_orders[[#This Row],[Original Price]]*(1-fact_orders[[#This Row],[Discount%]])</f>
        <v>408.24</v>
      </c>
      <c r="C1051">
        <f t="shared" si="33"/>
        <v>1050</v>
      </c>
      <c r="D1051">
        <f>D1050+Table16[[#This Row],[SalesPrice]]</f>
        <v>584498.76999999955</v>
      </c>
      <c r="E1051" s="4">
        <f t="shared" si="32"/>
        <v>0.30944743034048316</v>
      </c>
    </row>
    <row r="1052" spans="1:5" x14ac:dyDescent="0.3">
      <c r="A1052" s="5" t="s">
        <v>3347</v>
      </c>
      <c r="B1052" s="8">
        <f>fact_orders[[#This Row],[Original Price]]*(1-fact_orders[[#This Row],[Discount%]])</f>
        <v>176.04000000000002</v>
      </c>
      <c r="C1052">
        <f t="shared" si="33"/>
        <v>1051</v>
      </c>
      <c r="D1052">
        <f>D1051+Table16[[#This Row],[SalesPrice]]</f>
        <v>584674.80999999959</v>
      </c>
      <c r="E1052" s="4">
        <f t="shared" si="32"/>
        <v>0.30954063006721166</v>
      </c>
    </row>
    <row r="1053" spans="1:5" x14ac:dyDescent="0.3">
      <c r="A1053" s="6" t="s">
        <v>3408</v>
      </c>
      <c r="B1053" s="9">
        <f>fact_orders[[#This Row],[Original Price]]*(1-fact_orders[[#This Row],[Discount%]])</f>
        <v>244.62</v>
      </c>
      <c r="C1053">
        <f t="shared" si="33"/>
        <v>1052</v>
      </c>
      <c r="D1053">
        <f>D1052+Table16[[#This Row],[SalesPrice]]</f>
        <v>584919.42999999959</v>
      </c>
      <c r="E1053" s="4">
        <f t="shared" si="32"/>
        <v>0.30967013766294171</v>
      </c>
    </row>
    <row r="1054" spans="1:5" x14ac:dyDescent="0.3">
      <c r="A1054" s="5" t="s">
        <v>3334</v>
      </c>
      <c r="B1054" s="8">
        <f>fact_orders[[#This Row],[Original Price]]*(1-fact_orders[[#This Row],[Discount%]])</f>
        <v>228.2</v>
      </c>
      <c r="C1054">
        <f t="shared" si="33"/>
        <v>1053</v>
      </c>
      <c r="D1054">
        <f>D1053+Table16[[#This Row],[SalesPrice]]</f>
        <v>585147.62999999954</v>
      </c>
      <c r="E1054" s="4">
        <f t="shared" si="32"/>
        <v>0.30979095212351571</v>
      </c>
    </row>
    <row r="1055" spans="1:5" x14ac:dyDescent="0.3">
      <c r="A1055" s="6" t="s">
        <v>3312</v>
      </c>
      <c r="B1055" s="9">
        <f>fact_orders[[#This Row],[Original Price]]*(1-fact_orders[[#This Row],[Discount%]])</f>
        <v>319.2</v>
      </c>
      <c r="C1055">
        <f t="shared" si="33"/>
        <v>1054</v>
      </c>
      <c r="D1055">
        <f>D1054+Table16[[#This Row],[SalesPrice]]</f>
        <v>585466.82999999949</v>
      </c>
      <c r="E1055" s="4">
        <f t="shared" si="32"/>
        <v>0.30995994412971728</v>
      </c>
    </row>
    <row r="1056" spans="1:5" x14ac:dyDescent="0.3">
      <c r="A1056" s="5" t="s">
        <v>3379</v>
      </c>
      <c r="B1056" s="8">
        <f>fact_orders[[#This Row],[Original Price]]*(1-fact_orders[[#This Row],[Discount%]])</f>
        <v>319.2</v>
      </c>
      <c r="C1056">
        <f t="shared" si="33"/>
        <v>1055</v>
      </c>
      <c r="D1056">
        <f>D1055+Table16[[#This Row],[SalesPrice]]</f>
        <v>585786.02999999945</v>
      </c>
      <c r="E1056" s="4">
        <f t="shared" si="32"/>
        <v>0.31012893613591891</v>
      </c>
    </row>
    <row r="1057" spans="1:5" x14ac:dyDescent="0.3">
      <c r="A1057" s="6" t="s">
        <v>3390</v>
      </c>
      <c r="B1057" s="9">
        <f>fact_orders[[#This Row],[Original Price]]*(1-fact_orders[[#This Row],[Discount%]])</f>
        <v>319.2</v>
      </c>
      <c r="C1057">
        <f t="shared" si="33"/>
        <v>1056</v>
      </c>
      <c r="D1057">
        <f>D1056+Table16[[#This Row],[SalesPrice]]</f>
        <v>586105.2299999994</v>
      </c>
      <c r="E1057" s="4">
        <f t="shared" si="32"/>
        <v>0.31029792814212048</v>
      </c>
    </row>
    <row r="1058" spans="1:5" x14ac:dyDescent="0.3">
      <c r="A1058" s="5" t="s">
        <v>3314</v>
      </c>
      <c r="B1058" s="8">
        <f>fact_orders[[#This Row],[Original Price]]*(1-fact_orders[[#This Row],[Discount%]])</f>
        <v>319.2</v>
      </c>
      <c r="C1058">
        <f t="shared" si="33"/>
        <v>1057</v>
      </c>
      <c r="D1058">
        <f>D1057+Table16[[#This Row],[SalesPrice]]</f>
        <v>586424.42999999935</v>
      </c>
      <c r="E1058" s="4">
        <f t="shared" si="32"/>
        <v>0.31046692014832211</v>
      </c>
    </row>
    <row r="1059" spans="1:5" x14ac:dyDescent="0.3">
      <c r="A1059" s="6" t="s">
        <v>3309</v>
      </c>
      <c r="B1059" s="9">
        <f>fact_orders[[#This Row],[Original Price]]*(1-fact_orders[[#This Row],[Discount%]])</f>
        <v>153.4</v>
      </c>
      <c r="C1059">
        <f t="shared" si="33"/>
        <v>1058</v>
      </c>
      <c r="D1059">
        <f>D1058+Table16[[#This Row],[SalesPrice]]</f>
        <v>586577.82999999938</v>
      </c>
      <c r="E1059" s="4">
        <f t="shared" si="32"/>
        <v>0.31054813372523726</v>
      </c>
    </row>
    <row r="1060" spans="1:5" x14ac:dyDescent="0.3">
      <c r="A1060" s="5" t="s">
        <v>3356</v>
      </c>
      <c r="B1060" s="8">
        <f>fact_orders[[#This Row],[Original Price]]*(1-fact_orders[[#This Row],[Discount%]])</f>
        <v>647.4</v>
      </c>
      <c r="C1060">
        <f t="shared" si="33"/>
        <v>1059</v>
      </c>
      <c r="D1060">
        <f>D1059+Table16[[#This Row],[SalesPrice]]</f>
        <v>587225.2299999994</v>
      </c>
      <c r="E1060" s="4">
        <f t="shared" si="32"/>
        <v>0.31089088254984548</v>
      </c>
    </row>
    <row r="1061" spans="1:5" x14ac:dyDescent="0.3">
      <c r="A1061" s="6" t="s">
        <v>3391</v>
      </c>
      <c r="B1061" s="9">
        <f>fact_orders[[#This Row],[Original Price]]*(1-fact_orders[[#This Row],[Discount%]])</f>
        <v>425.1</v>
      </c>
      <c r="C1061">
        <f t="shared" si="33"/>
        <v>1060</v>
      </c>
      <c r="D1061">
        <f>D1060+Table16[[#This Row],[SalesPrice]]</f>
        <v>587650.32999999938</v>
      </c>
      <c r="E1061" s="4">
        <f t="shared" si="32"/>
        <v>0.3111159405129918</v>
      </c>
    </row>
    <row r="1062" spans="1:5" x14ac:dyDescent="0.3">
      <c r="A1062" s="5" t="s">
        <v>3371</v>
      </c>
      <c r="B1062" s="8">
        <f>fact_orders[[#This Row],[Original Price]]*(1-fact_orders[[#This Row],[Discount%]])</f>
        <v>296.40000000000003</v>
      </c>
      <c r="C1062">
        <f t="shared" si="33"/>
        <v>1061</v>
      </c>
      <c r="D1062">
        <f>D1061+Table16[[#This Row],[SalesPrice]]</f>
        <v>587946.7299999994</v>
      </c>
      <c r="E1062" s="4">
        <f t="shared" si="32"/>
        <v>0.31127286166160761</v>
      </c>
    </row>
    <row r="1063" spans="1:5" x14ac:dyDescent="0.3">
      <c r="A1063" s="6" t="s">
        <v>3319</v>
      </c>
      <c r="B1063" s="9">
        <f>fact_orders[[#This Row],[Original Price]]*(1-fact_orders[[#This Row],[Discount%]])</f>
        <v>510.25</v>
      </c>
      <c r="C1063">
        <f t="shared" si="33"/>
        <v>1062</v>
      </c>
      <c r="D1063">
        <f>D1062+Table16[[#This Row],[SalesPrice]]</f>
        <v>588456.9799999994</v>
      </c>
      <c r="E1063" s="4">
        <f t="shared" si="32"/>
        <v>0.31154300004244839</v>
      </c>
    </row>
    <row r="1064" spans="1:5" x14ac:dyDescent="0.3">
      <c r="A1064" s="5" t="s">
        <v>3389</v>
      </c>
      <c r="B1064" s="8">
        <f>fact_orders[[#This Row],[Original Price]]*(1-fact_orders[[#This Row],[Discount%]])</f>
        <v>237.25</v>
      </c>
      <c r="C1064">
        <f t="shared" si="33"/>
        <v>1063</v>
      </c>
      <c r="D1064">
        <f>D1063+Table16[[#This Row],[SalesPrice]]</f>
        <v>588694.2299999994</v>
      </c>
      <c r="E1064" s="4">
        <f t="shared" si="32"/>
        <v>0.31166860578640621</v>
      </c>
    </row>
    <row r="1065" spans="1:5" x14ac:dyDescent="0.3">
      <c r="A1065" s="6" t="s">
        <v>3339</v>
      </c>
      <c r="B1065" s="9">
        <f>fact_orders[[#This Row],[Original Price]]*(1-fact_orders[[#This Row],[Discount%]])</f>
        <v>579</v>
      </c>
      <c r="C1065">
        <f t="shared" si="33"/>
        <v>1064</v>
      </c>
      <c r="D1065">
        <f>D1064+Table16[[#This Row],[SalesPrice]]</f>
        <v>589273.2299999994</v>
      </c>
      <c r="E1065" s="4">
        <f t="shared" si="32"/>
        <v>0.31197514203825694</v>
      </c>
    </row>
    <row r="1066" spans="1:5" x14ac:dyDescent="0.3">
      <c r="A1066" s="5" t="s">
        <v>3388</v>
      </c>
      <c r="B1066" s="8">
        <f>fact_orders[[#This Row],[Original Price]]*(1-fact_orders[[#This Row],[Discount%]])</f>
        <v>266.39999999999998</v>
      </c>
      <c r="C1066">
        <f t="shared" si="33"/>
        <v>1065</v>
      </c>
      <c r="D1066">
        <f>D1065+Table16[[#This Row],[SalesPrice]]</f>
        <v>589539.62999999942</v>
      </c>
      <c r="E1066" s="4">
        <f t="shared" si="32"/>
        <v>0.31211618047952294</v>
      </c>
    </row>
    <row r="1067" spans="1:5" x14ac:dyDescent="0.3">
      <c r="A1067" s="6" t="s">
        <v>3397</v>
      </c>
      <c r="B1067" s="9">
        <f>fact_orders[[#This Row],[Original Price]]*(1-fact_orders[[#This Row],[Discount%]])</f>
        <v>483.65</v>
      </c>
      <c r="C1067">
        <f t="shared" si="33"/>
        <v>1066</v>
      </c>
      <c r="D1067">
        <f>D1066+Table16[[#This Row],[SalesPrice]]</f>
        <v>590023.27999999945</v>
      </c>
      <c r="E1067" s="4">
        <f t="shared" si="32"/>
        <v>0.31237223619318027</v>
      </c>
    </row>
    <row r="1068" spans="1:5" x14ac:dyDescent="0.3">
      <c r="A1068" s="5" t="s">
        <v>3402</v>
      </c>
      <c r="B1068" s="8">
        <f>fact_orders[[#This Row],[Original Price]]*(1-fact_orders[[#This Row],[Discount%]])</f>
        <v>403.75</v>
      </c>
      <c r="C1068">
        <f t="shared" si="33"/>
        <v>1067</v>
      </c>
      <c r="D1068">
        <f>D1067+Table16[[#This Row],[SalesPrice]]</f>
        <v>590427.02999999945</v>
      </c>
      <c r="E1068" s="4">
        <f t="shared" si="32"/>
        <v>0.31258599096292938</v>
      </c>
    </row>
    <row r="1069" spans="1:5" x14ac:dyDescent="0.3">
      <c r="A1069" s="6" t="s">
        <v>3410</v>
      </c>
      <c r="B1069" s="9">
        <f>fact_orders[[#This Row],[Original Price]]*(1-fact_orders[[#This Row],[Discount%]])</f>
        <v>508.3</v>
      </c>
      <c r="C1069">
        <f t="shared" si="33"/>
        <v>1068</v>
      </c>
      <c r="D1069">
        <f>D1068+Table16[[#This Row],[SalesPrice]]</f>
        <v>590935.32999999949</v>
      </c>
      <c r="E1069" s="4">
        <f t="shared" si="32"/>
        <v>0.31285509696779246</v>
      </c>
    </row>
    <row r="1070" spans="1:5" x14ac:dyDescent="0.3">
      <c r="A1070" s="5" t="s">
        <v>3285</v>
      </c>
      <c r="B1070" s="8">
        <f>fact_orders[[#This Row],[Original Price]]*(1-fact_orders[[#This Row],[Discount%]])</f>
        <v>375.2</v>
      </c>
      <c r="C1070">
        <f t="shared" si="33"/>
        <v>1069</v>
      </c>
      <c r="D1070">
        <f>D1069+Table16[[#This Row],[SalesPrice]]</f>
        <v>591310.52999999945</v>
      </c>
      <c r="E1070" s="4">
        <f t="shared" si="32"/>
        <v>0.3130537366943803</v>
      </c>
    </row>
    <row r="1071" spans="1:5" x14ac:dyDescent="0.3">
      <c r="A1071" s="6" t="s">
        <v>3296</v>
      </c>
      <c r="B1071" s="9">
        <f>fact_orders[[#This Row],[Original Price]]*(1-fact_orders[[#This Row],[Discount%]])</f>
        <v>179.2</v>
      </c>
      <c r="C1071">
        <f t="shared" si="33"/>
        <v>1070</v>
      </c>
      <c r="D1071">
        <f>D1070+Table16[[#This Row],[SalesPrice]]</f>
        <v>591489.7299999994</v>
      </c>
      <c r="E1071" s="4">
        <f t="shared" si="32"/>
        <v>0.31314860939961625</v>
      </c>
    </row>
    <row r="1072" spans="1:5" x14ac:dyDescent="0.3">
      <c r="A1072" s="5" t="s">
        <v>3347</v>
      </c>
      <c r="B1072" s="8">
        <f>fact_orders[[#This Row],[Original Price]]*(1-fact_orders[[#This Row],[Discount%]])</f>
        <v>319.2</v>
      </c>
      <c r="C1072">
        <f t="shared" si="33"/>
        <v>1071</v>
      </c>
      <c r="D1072">
        <f>D1071+Table16[[#This Row],[SalesPrice]]</f>
        <v>591808.92999999935</v>
      </c>
      <c r="E1072" s="4">
        <f t="shared" si="32"/>
        <v>0.31331760140581788</v>
      </c>
    </row>
    <row r="1073" spans="1:5" x14ac:dyDescent="0.3">
      <c r="A1073" s="6" t="s">
        <v>3283</v>
      </c>
      <c r="B1073" s="9">
        <f>fact_orders[[#This Row],[Original Price]]*(1-fact_orders[[#This Row],[Discount%]])</f>
        <v>342</v>
      </c>
      <c r="C1073">
        <f t="shared" si="33"/>
        <v>1072</v>
      </c>
      <c r="D1073">
        <f>D1072+Table16[[#This Row],[SalesPrice]]</f>
        <v>592150.92999999935</v>
      </c>
      <c r="E1073" s="4">
        <f t="shared" si="32"/>
        <v>0.31349866426960532</v>
      </c>
    </row>
    <row r="1074" spans="1:5" x14ac:dyDescent="0.3">
      <c r="A1074" s="5" t="s">
        <v>3403</v>
      </c>
      <c r="B1074" s="8">
        <f>fact_orders[[#This Row],[Original Price]]*(1-fact_orders[[#This Row],[Discount%]])</f>
        <v>558.75</v>
      </c>
      <c r="C1074">
        <f t="shared" si="33"/>
        <v>1073</v>
      </c>
      <c r="D1074">
        <f>D1073+Table16[[#This Row],[SalesPrice]]</f>
        <v>592709.67999999935</v>
      </c>
      <c r="E1074" s="4">
        <f t="shared" si="32"/>
        <v>0.31379447969399493</v>
      </c>
    </row>
    <row r="1075" spans="1:5" x14ac:dyDescent="0.3">
      <c r="A1075" s="6" t="s">
        <v>3343</v>
      </c>
      <c r="B1075" s="9">
        <f>fact_orders[[#This Row],[Original Price]]*(1-fact_orders[[#This Row],[Discount%]])</f>
        <v>249.2</v>
      </c>
      <c r="C1075">
        <f t="shared" si="33"/>
        <v>1074</v>
      </c>
      <c r="D1075">
        <f>D1074+Table16[[#This Row],[SalesPrice]]</f>
        <v>592958.87999999931</v>
      </c>
      <c r="E1075" s="4">
        <f t="shared" si="32"/>
        <v>0.31392641204971372</v>
      </c>
    </row>
    <row r="1076" spans="1:5" x14ac:dyDescent="0.3">
      <c r="A1076" s="5" t="s">
        <v>3308</v>
      </c>
      <c r="B1076" s="8">
        <f>fact_orders[[#This Row],[Original Price]]*(1-fact_orders[[#This Row],[Discount%]])</f>
        <v>832.3</v>
      </c>
      <c r="C1076">
        <f t="shared" si="33"/>
        <v>1075</v>
      </c>
      <c r="D1076">
        <f>D1075+Table16[[#This Row],[SalesPrice]]</f>
        <v>593791.17999999935</v>
      </c>
      <c r="E1076" s="4">
        <f t="shared" si="32"/>
        <v>0.31436705129395437</v>
      </c>
    </row>
    <row r="1077" spans="1:5" x14ac:dyDescent="0.3">
      <c r="A1077" s="6" t="s">
        <v>3390</v>
      </c>
      <c r="B1077" s="9">
        <f>fact_orders[[#This Row],[Original Price]]*(1-fact_orders[[#This Row],[Discount%]])</f>
        <v>298.2</v>
      </c>
      <c r="C1077">
        <f t="shared" si="33"/>
        <v>1076</v>
      </c>
      <c r="D1077">
        <f>D1076+Table16[[#This Row],[SalesPrice]]</f>
        <v>594089.37999999931</v>
      </c>
      <c r="E1077" s="4">
        <f t="shared" si="32"/>
        <v>0.31452492540501109</v>
      </c>
    </row>
    <row r="1078" spans="1:5" x14ac:dyDescent="0.3">
      <c r="A1078" s="5" t="s">
        <v>3406</v>
      </c>
      <c r="B1078" s="8">
        <f>fact_orders[[#This Row],[Original Price]]*(1-fact_orders[[#This Row],[Discount%]])</f>
        <v>675.6</v>
      </c>
      <c r="C1078">
        <f t="shared" si="33"/>
        <v>1077</v>
      </c>
      <c r="D1078">
        <f>D1077+Table16[[#This Row],[SalesPrice]]</f>
        <v>594764.97999999928</v>
      </c>
      <c r="E1078" s="4">
        <f t="shared" si="32"/>
        <v>0.31488260397452805</v>
      </c>
    </row>
    <row r="1079" spans="1:5" x14ac:dyDescent="0.3">
      <c r="A1079" s="6" t="s">
        <v>3340</v>
      </c>
      <c r="B1079" s="9">
        <f>fact_orders[[#This Row],[Original Price]]*(1-fact_orders[[#This Row],[Discount%]])</f>
        <v>687</v>
      </c>
      <c r="C1079">
        <f t="shared" si="33"/>
        <v>1078</v>
      </c>
      <c r="D1079">
        <f>D1078+Table16[[#This Row],[SalesPrice]]</f>
        <v>595451.97999999928</v>
      </c>
      <c r="E1079" s="4">
        <f t="shared" si="32"/>
        <v>0.31524631797283797</v>
      </c>
    </row>
    <row r="1080" spans="1:5" x14ac:dyDescent="0.3">
      <c r="A1080" s="5" t="s">
        <v>3342</v>
      </c>
      <c r="B1080" s="8">
        <f>fact_orders[[#This Row],[Original Price]]*(1-fact_orders[[#This Row],[Discount%]])</f>
        <v>741</v>
      </c>
      <c r="C1080">
        <f t="shared" si="33"/>
        <v>1079</v>
      </c>
      <c r="D1080">
        <f>D1079+Table16[[#This Row],[SalesPrice]]</f>
        <v>596192.97999999928</v>
      </c>
      <c r="E1080" s="4">
        <f t="shared" si="32"/>
        <v>0.31563862084437744</v>
      </c>
    </row>
    <row r="1081" spans="1:5" x14ac:dyDescent="0.3">
      <c r="A1081" s="6" t="s">
        <v>3398</v>
      </c>
      <c r="B1081" s="9">
        <f>fact_orders[[#This Row],[Original Price]]*(1-fact_orders[[#This Row],[Discount%]])</f>
        <v>938.4</v>
      </c>
      <c r="C1081">
        <f t="shared" si="33"/>
        <v>1080</v>
      </c>
      <c r="D1081">
        <f>D1080+Table16[[#This Row],[SalesPrice]]</f>
        <v>597131.37999999931</v>
      </c>
      <c r="E1081" s="4">
        <f t="shared" si="32"/>
        <v>0.31613543193027849</v>
      </c>
    </row>
    <row r="1082" spans="1:5" x14ac:dyDescent="0.3">
      <c r="A1082" s="5" t="s">
        <v>3387</v>
      </c>
      <c r="B1082" s="8">
        <f>fact_orders[[#This Row],[Original Price]]*(1-fact_orders[[#This Row],[Discount%]])</f>
        <v>392.4</v>
      </c>
      <c r="C1082">
        <f t="shared" si="33"/>
        <v>1081</v>
      </c>
      <c r="D1082">
        <f>D1081+Table16[[#This Row],[SalesPrice]]</f>
        <v>597523.77999999933</v>
      </c>
      <c r="E1082" s="4">
        <f t="shared" si="32"/>
        <v>0.31634317774241361</v>
      </c>
    </row>
    <row r="1083" spans="1:5" x14ac:dyDescent="0.3">
      <c r="A1083" s="6" t="s">
        <v>3333</v>
      </c>
      <c r="B1083" s="9">
        <f>fact_orders[[#This Row],[Original Price]]*(1-fact_orders[[#This Row],[Discount%]])</f>
        <v>512.4</v>
      </c>
      <c r="C1083">
        <f t="shared" si="33"/>
        <v>1082</v>
      </c>
      <c r="D1083">
        <f>D1082+Table16[[#This Row],[SalesPrice]]</f>
        <v>598036.17999999935</v>
      </c>
      <c r="E1083" s="4">
        <f t="shared" si="32"/>
        <v>0.31661445438394775</v>
      </c>
    </row>
    <row r="1084" spans="1:5" x14ac:dyDescent="0.3">
      <c r="A1084" s="5" t="s">
        <v>3395</v>
      </c>
      <c r="B1084" s="8">
        <f>fact_orders[[#This Row],[Original Price]]*(1-fact_orders[[#This Row],[Discount%]])</f>
        <v>261.25</v>
      </c>
      <c r="C1084">
        <f t="shared" si="33"/>
        <v>1083</v>
      </c>
      <c r="D1084">
        <f>D1083+Table16[[#This Row],[SalesPrice]]</f>
        <v>598297.42999999935</v>
      </c>
      <c r="E1084" s="4">
        <f t="shared" si="32"/>
        <v>0.3167527662937854</v>
      </c>
    </row>
    <row r="1085" spans="1:5" x14ac:dyDescent="0.3">
      <c r="A1085" s="6" t="s">
        <v>3333</v>
      </c>
      <c r="B1085" s="9">
        <f>fact_orders[[#This Row],[Original Price]]*(1-fact_orders[[#This Row],[Discount%]])</f>
        <v>191.95000000000002</v>
      </c>
      <c r="C1085">
        <f t="shared" si="33"/>
        <v>1084</v>
      </c>
      <c r="D1085">
        <f>D1084+Table16[[#This Row],[SalesPrice]]</f>
        <v>598489.37999999931</v>
      </c>
      <c r="E1085" s="4">
        <f t="shared" si="32"/>
        <v>0.31685438914964503</v>
      </c>
    </row>
    <row r="1086" spans="1:5" x14ac:dyDescent="0.3">
      <c r="A1086" s="5" t="s">
        <v>3311</v>
      </c>
      <c r="B1086" s="8">
        <f>fact_orders[[#This Row],[Original Price]]*(1-fact_orders[[#This Row],[Discount%]])</f>
        <v>192.50000000000003</v>
      </c>
      <c r="C1086">
        <f t="shared" si="33"/>
        <v>1085</v>
      </c>
      <c r="D1086">
        <f>D1085+Table16[[#This Row],[SalesPrice]]</f>
        <v>598681.87999999931</v>
      </c>
      <c r="E1086" s="4">
        <f t="shared" si="32"/>
        <v>0.31695630318847279</v>
      </c>
    </row>
    <row r="1087" spans="1:5" x14ac:dyDescent="0.3">
      <c r="A1087" s="6" t="s">
        <v>3375</v>
      </c>
      <c r="B1087" s="9">
        <f>fact_orders[[#This Row],[Original Price]]*(1-fact_orders[[#This Row],[Discount%]])</f>
        <v>186.03</v>
      </c>
      <c r="C1087">
        <f t="shared" si="33"/>
        <v>1086</v>
      </c>
      <c r="D1087">
        <f>D1086+Table16[[#This Row],[SalesPrice]]</f>
        <v>598867.90999999933</v>
      </c>
      <c r="E1087" s="4">
        <f t="shared" si="32"/>
        <v>0.31705479185674879</v>
      </c>
    </row>
    <row r="1088" spans="1:5" x14ac:dyDescent="0.3">
      <c r="A1088" s="5" t="s">
        <v>3378</v>
      </c>
      <c r="B1088" s="8">
        <f>fact_orders[[#This Row],[Original Price]]*(1-fact_orders[[#This Row],[Discount%]])</f>
        <v>186.56</v>
      </c>
      <c r="C1088">
        <f t="shared" si="33"/>
        <v>1087</v>
      </c>
      <c r="D1088">
        <f>D1087+Table16[[#This Row],[SalesPrice]]</f>
        <v>599054.46999999939</v>
      </c>
      <c r="E1088" s="4">
        <f t="shared" si="32"/>
        <v>0.31715356111952125</v>
      </c>
    </row>
    <row r="1089" spans="1:5" x14ac:dyDescent="0.3">
      <c r="A1089" s="6" t="s">
        <v>3409</v>
      </c>
      <c r="B1089" s="9">
        <f>fact_orders[[#This Row],[Original Price]]*(1-fact_orders[[#This Row],[Discount%]])</f>
        <v>190.62</v>
      </c>
      <c r="C1089">
        <f t="shared" si="33"/>
        <v>1088</v>
      </c>
      <c r="D1089">
        <f>D1088+Table16[[#This Row],[SalesPrice]]</f>
        <v>599245.08999999939</v>
      </c>
      <c r="E1089" s="4">
        <f t="shared" si="32"/>
        <v>0.31725447984202176</v>
      </c>
    </row>
    <row r="1090" spans="1:5" x14ac:dyDescent="0.3">
      <c r="A1090" s="5" t="s">
        <v>3290</v>
      </c>
      <c r="B1090" s="8">
        <f>fact_orders[[#This Row],[Original Price]]*(1-fact_orders[[#This Row],[Discount%]])</f>
        <v>191.16000000000003</v>
      </c>
      <c r="C1090">
        <f t="shared" si="33"/>
        <v>1089</v>
      </c>
      <c r="D1090">
        <f>D1089+Table16[[#This Row],[SalesPrice]]</f>
        <v>599436.24999999942</v>
      </c>
      <c r="E1090" s="4">
        <f t="shared" ref="E1090:E1153" si="34">D1090 / SUM($B$2:$B$3501)</f>
        <v>0.31735568445325457</v>
      </c>
    </row>
    <row r="1091" spans="1:5" x14ac:dyDescent="0.3">
      <c r="A1091" s="6" t="s">
        <v>3309</v>
      </c>
      <c r="B1091" s="9">
        <f>fact_orders[[#This Row],[Original Price]]*(1-fact_orders[[#This Row],[Discount%]])</f>
        <v>191.70000000000002</v>
      </c>
      <c r="C1091">
        <f t="shared" si="33"/>
        <v>1090</v>
      </c>
      <c r="D1091">
        <f>D1090+Table16[[#This Row],[SalesPrice]]</f>
        <v>599627.94999999937</v>
      </c>
      <c r="E1091" s="4">
        <f t="shared" si="34"/>
        <v>0.31745717495321962</v>
      </c>
    </row>
    <row r="1092" spans="1:5" x14ac:dyDescent="0.3">
      <c r="A1092" s="5" t="s">
        <v>3283</v>
      </c>
      <c r="B1092" s="8">
        <f>fact_orders[[#This Row],[Original Price]]*(1-fact_orders[[#This Row],[Discount%]])</f>
        <v>249.2</v>
      </c>
      <c r="C1092">
        <f t="shared" ref="C1092:C1155" si="35">C1091+1</f>
        <v>1091</v>
      </c>
      <c r="D1092">
        <f>D1091+Table16[[#This Row],[SalesPrice]]</f>
        <v>599877.14999999932</v>
      </c>
      <c r="E1092" s="4">
        <f t="shared" si="34"/>
        <v>0.31758910730893841</v>
      </c>
    </row>
    <row r="1093" spans="1:5" x14ac:dyDescent="0.3">
      <c r="A1093" s="6" t="s">
        <v>3413</v>
      </c>
      <c r="B1093" s="9">
        <f>fact_orders[[#This Row],[Original Price]]*(1-fact_orders[[#This Row],[Discount%]])</f>
        <v>699.3</v>
      </c>
      <c r="C1093">
        <f t="shared" si="35"/>
        <v>1092</v>
      </c>
      <c r="D1093">
        <f>D1092+Table16[[#This Row],[SalesPrice]]</f>
        <v>600576.44999999937</v>
      </c>
      <c r="E1093" s="4">
        <f t="shared" si="34"/>
        <v>0.31795933321726172</v>
      </c>
    </row>
    <row r="1094" spans="1:5" x14ac:dyDescent="0.3">
      <c r="A1094" s="5" t="s">
        <v>3305</v>
      </c>
      <c r="B1094" s="8">
        <f>fact_orders[[#This Row],[Original Price]]*(1-fact_orders[[#This Row],[Discount%]])</f>
        <v>388.5</v>
      </c>
      <c r="C1094">
        <f t="shared" si="35"/>
        <v>1093</v>
      </c>
      <c r="D1094">
        <f>D1093+Table16[[#This Row],[SalesPrice]]</f>
        <v>600964.94999999937</v>
      </c>
      <c r="E1094" s="4">
        <f t="shared" si="34"/>
        <v>0.31816501427744132</v>
      </c>
    </row>
    <row r="1095" spans="1:5" x14ac:dyDescent="0.3">
      <c r="A1095" s="6" t="s">
        <v>3352</v>
      </c>
      <c r="B1095" s="9">
        <f>fact_orders[[#This Row],[Original Price]]*(1-fact_orders[[#This Row],[Discount%]])</f>
        <v>388.5</v>
      </c>
      <c r="C1095">
        <f t="shared" si="35"/>
        <v>1094</v>
      </c>
      <c r="D1095">
        <f>D1094+Table16[[#This Row],[SalesPrice]]</f>
        <v>601353.44999999937</v>
      </c>
      <c r="E1095" s="4">
        <f t="shared" si="34"/>
        <v>0.31837069533762091</v>
      </c>
    </row>
    <row r="1096" spans="1:5" x14ac:dyDescent="0.3">
      <c r="A1096" s="5" t="s">
        <v>3382</v>
      </c>
      <c r="B1096" s="8">
        <f>fact_orders[[#This Row],[Original Price]]*(1-fact_orders[[#This Row],[Discount%]])</f>
        <v>388.5</v>
      </c>
      <c r="C1096">
        <f t="shared" si="35"/>
        <v>1095</v>
      </c>
      <c r="D1096">
        <f>D1095+Table16[[#This Row],[SalesPrice]]</f>
        <v>601741.94999999937</v>
      </c>
      <c r="E1096" s="4">
        <f t="shared" si="34"/>
        <v>0.31857637639780051</v>
      </c>
    </row>
    <row r="1097" spans="1:5" x14ac:dyDescent="0.3">
      <c r="A1097" s="6" t="s">
        <v>3287</v>
      </c>
      <c r="B1097" s="9">
        <f>fact_orders[[#This Row],[Original Price]]*(1-fact_orders[[#This Row],[Discount%]])</f>
        <v>360.75</v>
      </c>
      <c r="C1097">
        <f t="shared" si="35"/>
        <v>1096</v>
      </c>
      <c r="D1097">
        <f>D1096+Table16[[#This Row],[SalesPrice]]</f>
        <v>602102.69999999937</v>
      </c>
      <c r="E1097" s="4">
        <f t="shared" si="34"/>
        <v>0.3187673659536816</v>
      </c>
    </row>
    <row r="1098" spans="1:5" x14ac:dyDescent="0.3">
      <c r="A1098" s="5" t="s">
        <v>3291</v>
      </c>
      <c r="B1098" s="8">
        <f>fact_orders[[#This Row],[Original Price]]*(1-fact_orders[[#This Row],[Discount%]])</f>
        <v>666.25</v>
      </c>
      <c r="C1098">
        <f t="shared" si="35"/>
        <v>1097</v>
      </c>
      <c r="D1098">
        <f>D1097+Table16[[#This Row],[SalesPrice]]</f>
        <v>602768.94999999937</v>
      </c>
      <c r="E1098" s="4">
        <f t="shared" si="34"/>
        <v>0.31912009441274125</v>
      </c>
    </row>
    <row r="1099" spans="1:5" x14ac:dyDescent="0.3">
      <c r="A1099" s="6" t="s">
        <v>3312</v>
      </c>
      <c r="B1099" s="9">
        <f>fact_orders[[#This Row],[Original Price]]*(1-fact_orders[[#This Row],[Discount%]])</f>
        <v>666.25</v>
      </c>
      <c r="C1099">
        <f t="shared" si="35"/>
        <v>1098</v>
      </c>
      <c r="D1099">
        <f>D1098+Table16[[#This Row],[SalesPrice]]</f>
        <v>603435.19999999937</v>
      </c>
      <c r="E1099" s="4">
        <f t="shared" si="34"/>
        <v>0.31947282287180084</v>
      </c>
    </row>
    <row r="1100" spans="1:5" x14ac:dyDescent="0.3">
      <c r="A1100" s="5" t="s">
        <v>3366</v>
      </c>
      <c r="B1100" s="8">
        <f>fact_orders[[#This Row],[Original Price]]*(1-fact_orders[[#This Row],[Discount%]])</f>
        <v>666.25</v>
      </c>
      <c r="C1100">
        <f t="shared" si="35"/>
        <v>1099</v>
      </c>
      <c r="D1100">
        <f>D1099+Table16[[#This Row],[SalesPrice]]</f>
        <v>604101.44999999937</v>
      </c>
      <c r="E1100" s="4">
        <f t="shared" si="34"/>
        <v>0.31982555133086049</v>
      </c>
    </row>
    <row r="1101" spans="1:5" x14ac:dyDescent="0.3">
      <c r="A1101" s="6" t="s">
        <v>3398</v>
      </c>
      <c r="B1101" s="9">
        <f>fact_orders[[#This Row],[Original Price]]*(1-fact_orders[[#This Row],[Discount%]])</f>
        <v>360.75</v>
      </c>
      <c r="C1101">
        <f t="shared" si="35"/>
        <v>1100</v>
      </c>
      <c r="D1101">
        <f>D1100+Table16[[#This Row],[SalesPrice]]</f>
        <v>604462.19999999937</v>
      </c>
      <c r="E1101" s="4">
        <f t="shared" si="34"/>
        <v>0.32001654088674153</v>
      </c>
    </row>
    <row r="1102" spans="1:5" x14ac:dyDescent="0.3">
      <c r="A1102" s="5" t="s">
        <v>3396</v>
      </c>
      <c r="B1102" s="8">
        <f>fact_orders[[#This Row],[Original Price]]*(1-fact_orders[[#This Row],[Discount%]])</f>
        <v>389.35</v>
      </c>
      <c r="C1102">
        <f t="shared" si="35"/>
        <v>1101</v>
      </c>
      <c r="D1102">
        <f>D1101+Table16[[#This Row],[SalesPrice]]</f>
        <v>604851.54999999935</v>
      </c>
      <c r="E1102" s="4">
        <f t="shared" si="34"/>
        <v>0.32022267195696275</v>
      </c>
    </row>
    <row r="1103" spans="1:5" x14ac:dyDescent="0.3">
      <c r="A1103" s="6" t="s">
        <v>3291</v>
      </c>
      <c r="B1103" s="9">
        <f>fact_orders[[#This Row],[Original Price]]*(1-fact_orders[[#This Row],[Discount%]])</f>
        <v>333</v>
      </c>
      <c r="C1103">
        <f t="shared" si="35"/>
        <v>1102</v>
      </c>
      <c r="D1103">
        <f>D1102+Table16[[#This Row],[SalesPrice]]</f>
        <v>605184.54999999935</v>
      </c>
      <c r="E1103" s="4">
        <f t="shared" si="34"/>
        <v>0.32039897000854523</v>
      </c>
    </row>
    <row r="1104" spans="1:5" x14ac:dyDescent="0.3">
      <c r="A1104" s="5" t="s">
        <v>3312</v>
      </c>
      <c r="B1104" s="8">
        <f>fact_orders[[#This Row],[Original Price]]*(1-fact_orders[[#This Row],[Discount%]])</f>
        <v>333</v>
      </c>
      <c r="C1104">
        <f t="shared" si="35"/>
        <v>1103</v>
      </c>
      <c r="D1104">
        <f>D1103+Table16[[#This Row],[SalesPrice]]</f>
        <v>605517.54999999935</v>
      </c>
      <c r="E1104" s="4">
        <f t="shared" si="34"/>
        <v>0.32057526806012776</v>
      </c>
    </row>
    <row r="1105" spans="1:5" x14ac:dyDescent="0.3">
      <c r="A1105" s="6" t="s">
        <v>3313</v>
      </c>
      <c r="B1105" s="9">
        <f>fact_orders[[#This Row],[Original Price]]*(1-fact_orders[[#This Row],[Discount%]])</f>
        <v>480.25</v>
      </c>
      <c r="C1105">
        <f t="shared" si="35"/>
        <v>1104</v>
      </c>
      <c r="D1105">
        <f>D1104+Table16[[#This Row],[SalesPrice]]</f>
        <v>605997.79999999935</v>
      </c>
      <c r="E1105" s="4">
        <f t="shared" si="34"/>
        <v>0.32082952373361878</v>
      </c>
    </row>
    <row r="1106" spans="1:5" x14ac:dyDescent="0.3">
      <c r="A1106" s="5" t="s">
        <v>3314</v>
      </c>
      <c r="B1106" s="8">
        <f>fact_orders[[#This Row],[Original Price]]*(1-fact_orders[[#This Row],[Discount%]])</f>
        <v>471.75</v>
      </c>
      <c r="C1106">
        <f t="shared" si="35"/>
        <v>1105</v>
      </c>
      <c r="D1106">
        <f>D1105+Table16[[#This Row],[SalesPrice]]</f>
        <v>606469.54999999935</v>
      </c>
      <c r="E1106" s="4">
        <f t="shared" si="34"/>
        <v>0.321079279306694</v>
      </c>
    </row>
    <row r="1107" spans="1:5" x14ac:dyDescent="0.3">
      <c r="A1107" s="6" t="s">
        <v>3364</v>
      </c>
      <c r="B1107" s="9">
        <f>fact_orders[[#This Row],[Original Price]]*(1-fact_orders[[#This Row],[Discount%]])</f>
        <v>849.15</v>
      </c>
      <c r="C1107">
        <f t="shared" si="35"/>
        <v>1106</v>
      </c>
      <c r="D1107">
        <f>D1106+Table16[[#This Row],[SalesPrice]]</f>
        <v>607318.69999999937</v>
      </c>
      <c r="E1107" s="4">
        <f t="shared" si="34"/>
        <v>0.32152883933822946</v>
      </c>
    </row>
    <row r="1108" spans="1:5" x14ac:dyDescent="0.3">
      <c r="A1108" s="5" t="s">
        <v>3365</v>
      </c>
      <c r="B1108" s="8">
        <f>fact_orders[[#This Row],[Original Price]]*(1-fact_orders[[#This Row],[Discount%]])</f>
        <v>649.35</v>
      </c>
      <c r="C1108">
        <f t="shared" si="35"/>
        <v>1107</v>
      </c>
      <c r="D1108">
        <f>D1107+Table16[[#This Row],[SalesPrice]]</f>
        <v>607968.04999999935</v>
      </c>
      <c r="E1108" s="4">
        <f t="shared" si="34"/>
        <v>0.32187262053881538</v>
      </c>
    </row>
    <row r="1109" spans="1:5" x14ac:dyDescent="0.3">
      <c r="A1109" s="6" t="s">
        <v>3366</v>
      </c>
      <c r="B1109" s="9">
        <f>fact_orders[[#This Row],[Original Price]]*(1-fact_orders[[#This Row],[Discount%]])</f>
        <v>649.35</v>
      </c>
      <c r="C1109">
        <f t="shared" si="35"/>
        <v>1108</v>
      </c>
      <c r="D1109">
        <f>D1108+Table16[[#This Row],[SalesPrice]]</f>
        <v>608617.39999999932</v>
      </c>
      <c r="E1109" s="4">
        <f t="shared" si="34"/>
        <v>0.32221640173940125</v>
      </c>
    </row>
    <row r="1110" spans="1:5" x14ac:dyDescent="0.3">
      <c r="A1110" s="5" t="s">
        <v>3382</v>
      </c>
      <c r="B1110" s="8">
        <f>fact_orders[[#This Row],[Original Price]]*(1-fact_orders[[#This Row],[Discount%]])</f>
        <v>649.35</v>
      </c>
      <c r="C1110">
        <f t="shared" si="35"/>
        <v>1109</v>
      </c>
      <c r="D1110">
        <f>D1109+Table16[[#This Row],[SalesPrice]]</f>
        <v>609266.7499999993</v>
      </c>
      <c r="E1110" s="4">
        <f t="shared" si="34"/>
        <v>0.32256018293998717</v>
      </c>
    </row>
    <row r="1111" spans="1:5" x14ac:dyDescent="0.3">
      <c r="A1111" s="6" t="s">
        <v>3374</v>
      </c>
      <c r="B1111" s="9">
        <f>fact_orders[[#This Row],[Original Price]]*(1-fact_orders[[#This Row],[Discount%]])</f>
        <v>727.35</v>
      </c>
      <c r="C1111">
        <f t="shared" si="35"/>
        <v>1110</v>
      </c>
      <c r="D1111">
        <f>D1110+Table16[[#This Row],[SalesPrice]]</f>
        <v>609994.09999999928</v>
      </c>
      <c r="E1111" s="4">
        <f t="shared" si="34"/>
        <v>0.32294525917968253</v>
      </c>
    </row>
    <row r="1112" spans="1:5" x14ac:dyDescent="0.3">
      <c r="A1112" s="5" t="s">
        <v>3330</v>
      </c>
      <c r="B1112" s="8">
        <f>fact_orders[[#This Row],[Original Price]]*(1-fact_orders[[#This Row],[Discount%]])</f>
        <v>503.54999999999995</v>
      </c>
      <c r="C1112">
        <f t="shared" si="35"/>
        <v>1111</v>
      </c>
      <c r="D1112">
        <f>D1111+Table16[[#This Row],[SalesPrice]]</f>
        <v>610497.64999999932</v>
      </c>
      <c r="E1112" s="4">
        <f t="shared" si="34"/>
        <v>0.32321185042254852</v>
      </c>
    </row>
    <row r="1113" spans="1:5" x14ac:dyDescent="0.3">
      <c r="A1113" s="6" t="s">
        <v>3314</v>
      </c>
      <c r="B1113" s="9">
        <f>fact_orders[[#This Row],[Original Price]]*(1-fact_orders[[#This Row],[Discount%]])</f>
        <v>503.54999999999995</v>
      </c>
      <c r="C1113">
        <f t="shared" si="35"/>
        <v>1112</v>
      </c>
      <c r="D1113">
        <f>D1112+Table16[[#This Row],[SalesPrice]]</f>
        <v>611001.19999999937</v>
      </c>
      <c r="E1113" s="4">
        <f t="shared" si="34"/>
        <v>0.32347844166541456</v>
      </c>
    </row>
    <row r="1114" spans="1:5" x14ac:dyDescent="0.3">
      <c r="A1114" s="5" t="s">
        <v>3351</v>
      </c>
      <c r="B1114" s="8">
        <f>fact_orders[[#This Row],[Original Price]]*(1-fact_orders[[#This Row],[Discount%]])</f>
        <v>503.54999999999995</v>
      </c>
      <c r="C1114">
        <f t="shared" si="35"/>
        <v>1113</v>
      </c>
      <c r="D1114">
        <f>D1113+Table16[[#This Row],[SalesPrice]]</f>
        <v>611504.74999999942</v>
      </c>
      <c r="E1114" s="4">
        <f t="shared" si="34"/>
        <v>0.32374503290828061</v>
      </c>
    </row>
    <row r="1115" spans="1:5" x14ac:dyDescent="0.3">
      <c r="A1115" s="6" t="s">
        <v>3356</v>
      </c>
      <c r="B1115" s="9">
        <f>fact_orders[[#This Row],[Original Price]]*(1-fact_orders[[#This Row],[Discount%]])</f>
        <v>443.24999999999994</v>
      </c>
      <c r="C1115">
        <f t="shared" si="35"/>
        <v>1114</v>
      </c>
      <c r="D1115">
        <f>D1114+Table16[[#This Row],[SalesPrice]]</f>
        <v>611947.99999999942</v>
      </c>
      <c r="E1115" s="4">
        <f t="shared" si="34"/>
        <v>0.32397969990937353</v>
      </c>
    </row>
    <row r="1116" spans="1:5" x14ac:dyDescent="0.3">
      <c r="A1116" s="5" t="s">
        <v>3366</v>
      </c>
      <c r="B1116" s="8">
        <f>fact_orders[[#This Row],[Original Price]]*(1-fact_orders[[#This Row],[Discount%]])</f>
        <v>492.5</v>
      </c>
      <c r="C1116">
        <f t="shared" si="35"/>
        <v>1115</v>
      </c>
      <c r="D1116">
        <f>D1115+Table16[[#This Row],[SalesPrice]]</f>
        <v>612440.49999999942</v>
      </c>
      <c r="E1116" s="4">
        <f t="shared" si="34"/>
        <v>0.32424044102169902</v>
      </c>
    </row>
    <row r="1117" spans="1:5" x14ac:dyDescent="0.3">
      <c r="A1117" s="6" t="s">
        <v>3351</v>
      </c>
      <c r="B1117" s="9">
        <f>fact_orders[[#This Row],[Original Price]]*(1-fact_orders[[#This Row],[Discount%]])</f>
        <v>492.5</v>
      </c>
      <c r="C1117">
        <f t="shared" si="35"/>
        <v>1116</v>
      </c>
      <c r="D1117">
        <f>D1116+Table16[[#This Row],[SalesPrice]]</f>
        <v>612932.99999999942</v>
      </c>
      <c r="E1117" s="4">
        <f t="shared" si="34"/>
        <v>0.32450118213402457</v>
      </c>
    </row>
    <row r="1118" spans="1:5" x14ac:dyDescent="0.3">
      <c r="A1118" s="5" t="s">
        <v>3311</v>
      </c>
      <c r="B1118" s="8">
        <f>fact_orders[[#This Row],[Original Price]]*(1-fact_orders[[#This Row],[Discount%]])</f>
        <v>492.5</v>
      </c>
      <c r="C1118">
        <f t="shared" si="35"/>
        <v>1117</v>
      </c>
      <c r="D1118">
        <f>D1117+Table16[[#This Row],[SalesPrice]]</f>
        <v>613425.49999999942</v>
      </c>
      <c r="E1118" s="4">
        <f t="shared" si="34"/>
        <v>0.32476192324635006</v>
      </c>
    </row>
    <row r="1119" spans="1:5" x14ac:dyDescent="0.3">
      <c r="A1119" s="6" t="s">
        <v>3385</v>
      </c>
      <c r="B1119" s="9">
        <f>fact_orders[[#This Row],[Original Price]]*(1-fact_orders[[#This Row],[Discount%]])</f>
        <v>492.5</v>
      </c>
      <c r="C1119">
        <f t="shared" si="35"/>
        <v>1118</v>
      </c>
      <c r="D1119">
        <f>D1118+Table16[[#This Row],[SalesPrice]]</f>
        <v>613917.99999999942</v>
      </c>
      <c r="E1119" s="4">
        <f t="shared" si="34"/>
        <v>0.32502266435867555</v>
      </c>
    </row>
    <row r="1120" spans="1:5" x14ac:dyDescent="0.3">
      <c r="A1120" s="5" t="s">
        <v>3307</v>
      </c>
      <c r="B1120" s="8">
        <f>fact_orders[[#This Row],[Original Price]]*(1-fact_orders[[#This Row],[Discount%]])</f>
        <v>184.5</v>
      </c>
      <c r="C1120">
        <f t="shared" si="35"/>
        <v>1119</v>
      </c>
      <c r="D1120">
        <f>D1119+Table16[[#This Row],[SalesPrice]]</f>
        <v>614102.49999999942</v>
      </c>
      <c r="E1120" s="4">
        <f t="shared" si="34"/>
        <v>0.32512034300887666</v>
      </c>
    </row>
    <row r="1121" spans="1:5" x14ac:dyDescent="0.3">
      <c r="A1121" s="6" t="s">
        <v>3358</v>
      </c>
      <c r="B1121" s="9">
        <f>fact_orders[[#This Row],[Original Price]]*(1-fact_orders[[#This Row],[Discount%]])</f>
        <v>279.29999999999995</v>
      </c>
      <c r="C1121">
        <f t="shared" si="35"/>
        <v>1120</v>
      </c>
      <c r="D1121">
        <f>D1120+Table16[[#This Row],[SalesPrice]]</f>
        <v>614381.79999999946</v>
      </c>
      <c r="E1121" s="4">
        <f t="shared" si="34"/>
        <v>0.32526821101430314</v>
      </c>
    </row>
    <row r="1122" spans="1:5" x14ac:dyDescent="0.3">
      <c r="A1122" s="5" t="s">
        <v>3355</v>
      </c>
      <c r="B1122" s="8">
        <f>fact_orders[[#This Row],[Original Price]]*(1-fact_orders[[#This Row],[Discount%]])</f>
        <v>271.32</v>
      </c>
      <c r="C1122">
        <f t="shared" si="35"/>
        <v>1121</v>
      </c>
      <c r="D1122">
        <f>D1121+Table16[[#This Row],[SalesPrice]]</f>
        <v>614653.11999999941</v>
      </c>
      <c r="E1122" s="4">
        <f t="shared" si="34"/>
        <v>0.32541185421957447</v>
      </c>
    </row>
    <row r="1123" spans="1:5" x14ac:dyDescent="0.3">
      <c r="A1123" s="6" t="s">
        <v>3342</v>
      </c>
      <c r="B1123" s="9">
        <f>fact_orders[[#This Row],[Original Price]]*(1-fact_orders[[#This Row],[Discount%]])</f>
        <v>299.25</v>
      </c>
      <c r="C1123">
        <f t="shared" si="35"/>
        <v>1122</v>
      </c>
      <c r="D1123">
        <f>D1122+Table16[[#This Row],[SalesPrice]]</f>
        <v>614952.36999999941</v>
      </c>
      <c r="E1123" s="4">
        <f t="shared" si="34"/>
        <v>0.32557028422538853</v>
      </c>
    </row>
    <row r="1124" spans="1:5" x14ac:dyDescent="0.3">
      <c r="A1124" s="5" t="s">
        <v>3343</v>
      </c>
      <c r="B1124" s="8">
        <f>fact_orders[[#This Row],[Original Price]]*(1-fact_orders[[#This Row],[Discount%]])</f>
        <v>219.45000000000002</v>
      </c>
      <c r="C1124">
        <f t="shared" si="35"/>
        <v>1123</v>
      </c>
      <c r="D1124">
        <f>D1123+Table16[[#This Row],[SalesPrice]]</f>
        <v>615171.81999999937</v>
      </c>
      <c r="E1124" s="4">
        <f t="shared" si="34"/>
        <v>0.32568646622965208</v>
      </c>
    </row>
    <row r="1125" spans="1:5" x14ac:dyDescent="0.3">
      <c r="A1125" s="6" t="s">
        <v>3376</v>
      </c>
      <c r="B1125" s="9">
        <f>fact_orders[[#This Row],[Original Price]]*(1-fact_orders[[#This Row],[Discount%]])</f>
        <v>471.75</v>
      </c>
      <c r="C1125">
        <f t="shared" si="35"/>
        <v>1124</v>
      </c>
      <c r="D1125">
        <f>D1124+Table16[[#This Row],[SalesPrice]]</f>
        <v>615643.56999999937</v>
      </c>
      <c r="E1125" s="4">
        <f t="shared" si="34"/>
        <v>0.32593622180272736</v>
      </c>
    </row>
    <row r="1126" spans="1:5" x14ac:dyDescent="0.3">
      <c r="A1126" s="5" t="s">
        <v>3377</v>
      </c>
      <c r="B1126" s="8">
        <f>fact_orders[[#This Row],[Original Price]]*(1-fact_orders[[#This Row],[Discount%]])</f>
        <v>371.84999999999997</v>
      </c>
      <c r="C1126">
        <f t="shared" si="35"/>
        <v>1125</v>
      </c>
      <c r="D1126">
        <f>D1125+Table16[[#This Row],[SalesPrice]]</f>
        <v>616015.41999999934</v>
      </c>
      <c r="E1126" s="4">
        <f t="shared" si="34"/>
        <v>0.32613308796032781</v>
      </c>
    </row>
    <row r="1127" spans="1:5" x14ac:dyDescent="0.3">
      <c r="A1127" s="6" t="s">
        <v>3361</v>
      </c>
      <c r="B1127" s="9">
        <f>fact_orders[[#This Row],[Original Price]]*(1-fact_orders[[#This Row],[Discount%]])</f>
        <v>321.90000000000003</v>
      </c>
      <c r="C1127">
        <f t="shared" si="35"/>
        <v>1126</v>
      </c>
      <c r="D1127">
        <f>D1126+Table16[[#This Row],[SalesPrice]]</f>
        <v>616337.31999999937</v>
      </c>
      <c r="E1127" s="4">
        <f t="shared" si="34"/>
        <v>0.32630350941019093</v>
      </c>
    </row>
    <row r="1128" spans="1:5" x14ac:dyDescent="0.3">
      <c r="A1128" s="5" t="s">
        <v>3379</v>
      </c>
      <c r="B1128" s="8">
        <f>fact_orders[[#This Row],[Original Price]]*(1-fact_orders[[#This Row],[Discount%]])</f>
        <v>321.90000000000003</v>
      </c>
      <c r="C1128">
        <f t="shared" si="35"/>
        <v>1127</v>
      </c>
      <c r="D1128">
        <f>D1127+Table16[[#This Row],[SalesPrice]]</f>
        <v>616659.21999999939</v>
      </c>
      <c r="E1128" s="4">
        <f t="shared" si="34"/>
        <v>0.32647393086005405</v>
      </c>
    </row>
    <row r="1129" spans="1:5" x14ac:dyDescent="0.3">
      <c r="A1129" s="6" t="s">
        <v>3338</v>
      </c>
      <c r="B1129" s="9">
        <f>fact_orders[[#This Row],[Original Price]]*(1-fact_orders[[#This Row],[Discount%]])</f>
        <v>411.75</v>
      </c>
      <c r="C1129">
        <f t="shared" si="35"/>
        <v>1128</v>
      </c>
      <c r="D1129">
        <f>D1128+Table16[[#This Row],[SalesPrice]]</f>
        <v>617070.96999999939</v>
      </c>
      <c r="E1129" s="4">
        <f t="shared" si="34"/>
        <v>0.32669192101842975</v>
      </c>
    </row>
    <row r="1130" spans="1:5" x14ac:dyDescent="0.3">
      <c r="A1130" s="5" t="s">
        <v>3382</v>
      </c>
      <c r="B1130" s="8">
        <f>fact_orders[[#This Row],[Original Price]]*(1-fact_orders[[#This Row],[Discount%]])</f>
        <v>411.75</v>
      </c>
      <c r="C1130">
        <f t="shared" si="35"/>
        <v>1129</v>
      </c>
      <c r="D1130">
        <f>D1129+Table16[[#This Row],[SalesPrice]]</f>
        <v>617482.71999999939</v>
      </c>
      <c r="E1130" s="4">
        <f t="shared" si="34"/>
        <v>0.3269099111768054</v>
      </c>
    </row>
    <row r="1131" spans="1:5" x14ac:dyDescent="0.3">
      <c r="A1131" s="6" t="s">
        <v>3300</v>
      </c>
      <c r="B1131" s="9">
        <f>fact_orders[[#This Row],[Original Price]]*(1-fact_orders[[#This Row],[Discount%]])</f>
        <v>411.75</v>
      </c>
      <c r="C1131">
        <f t="shared" si="35"/>
        <v>1130</v>
      </c>
      <c r="D1131">
        <f>D1130+Table16[[#This Row],[SalesPrice]]</f>
        <v>617894.46999999939</v>
      </c>
      <c r="E1131" s="4">
        <f t="shared" si="34"/>
        <v>0.3271279013351811</v>
      </c>
    </row>
    <row r="1132" spans="1:5" x14ac:dyDescent="0.3">
      <c r="A1132" s="5" t="s">
        <v>3338</v>
      </c>
      <c r="B1132" s="8">
        <f>fact_orders[[#This Row],[Original Price]]*(1-fact_orders[[#This Row],[Discount%]])</f>
        <v>398.94</v>
      </c>
      <c r="C1132">
        <f t="shared" si="35"/>
        <v>1131</v>
      </c>
      <c r="D1132">
        <f>D1131+Table16[[#This Row],[SalesPrice]]</f>
        <v>618293.40999999933</v>
      </c>
      <c r="E1132" s="4">
        <f t="shared" si="34"/>
        <v>0.32733910957751838</v>
      </c>
    </row>
    <row r="1133" spans="1:5" x14ac:dyDescent="0.3">
      <c r="A1133" s="6" t="s">
        <v>3355</v>
      </c>
      <c r="B1133" s="9">
        <f>fact_orders[[#This Row],[Original Price]]*(1-fact_orders[[#This Row],[Discount%]])</f>
        <v>457.79999999999995</v>
      </c>
      <c r="C1133">
        <f t="shared" si="35"/>
        <v>1132</v>
      </c>
      <c r="D1133">
        <f>D1132+Table16[[#This Row],[SalesPrice]]</f>
        <v>618751.20999999938</v>
      </c>
      <c r="E1133" s="4">
        <f t="shared" si="34"/>
        <v>0.327581479691676</v>
      </c>
    </row>
    <row r="1134" spans="1:5" x14ac:dyDescent="0.3">
      <c r="A1134" s="5" t="s">
        <v>3339</v>
      </c>
      <c r="B1134" s="8">
        <f>fact_orders[[#This Row],[Original Price]]*(1-fact_orders[[#This Row],[Discount%]])</f>
        <v>457.79999999999995</v>
      </c>
      <c r="C1134">
        <f t="shared" si="35"/>
        <v>1133</v>
      </c>
      <c r="D1134">
        <f>D1133+Table16[[#This Row],[SalesPrice]]</f>
        <v>619209.00999999943</v>
      </c>
      <c r="E1134" s="4">
        <f t="shared" si="34"/>
        <v>0.32782384980583362</v>
      </c>
    </row>
    <row r="1135" spans="1:5" x14ac:dyDescent="0.3">
      <c r="A1135" s="6" t="s">
        <v>3384</v>
      </c>
      <c r="B1135" s="9">
        <f>fact_orders[[#This Row],[Original Price]]*(1-fact_orders[[#This Row],[Discount%]])</f>
        <v>457.79999999999995</v>
      </c>
      <c r="C1135">
        <f t="shared" si="35"/>
        <v>1134</v>
      </c>
      <c r="D1135">
        <f>D1134+Table16[[#This Row],[SalesPrice]]</f>
        <v>619666.80999999947</v>
      </c>
      <c r="E1135" s="4">
        <f t="shared" si="34"/>
        <v>0.32806621991999124</v>
      </c>
    </row>
    <row r="1136" spans="1:5" x14ac:dyDescent="0.3">
      <c r="A1136" s="5" t="s">
        <v>3284</v>
      </c>
      <c r="B1136" s="8">
        <f>fact_orders[[#This Row],[Original Price]]*(1-fact_orders[[#This Row],[Discount%]])</f>
        <v>267</v>
      </c>
      <c r="C1136">
        <f t="shared" si="35"/>
        <v>1135</v>
      </c>
      <c r="D1136">
        <f>D1135+Table16[[#This Row],[SalesPrice]]</f>
        <v>619933.80999999947</v>
      </c>
      <c r="E1136" s="4">
        <f t="shared" si="34"/>
        <v>0.32820757601540429</v>
      </c>
    </row>
    <row r="1137" spans="1:5" x14ac:dyDescent="0.3">
      <c r="A1137" s="6" t="s">
        <v>3283</v>
      </c>
      <c r="B1137" s="9">
        <f>fact_orders[[#This Row],[Original Price]]*(1-fact_orders[[#This Row],[Discount%]])</f>
        <v>514.5</v>
      </c>
      <c r="C1137">
        <f t="shared" si="35"/>
        <v>1136</v>
      </c>
      <c r="D1137">
        <f>D1136+Table16[[#This Row],[SalesPrice]]</f>
        <v>620448.30999999947</v>
      </c>
      <c r="E1137" s="4">
        <f t="shared" si="34"/>
        <v>0.32847996444645294</v>
      </c>
    </row>
    <row r="1138" spans="1:5" x14ac:dyDescent="0.3">
      <c r="A1138" s="5" t="s">
        <v>3410</v>
      </c>
      <c r="B1138" s="8">
        <f>fact_orders[[#This Row],[Original Price]]*(1-fact_orders[[#This Row],[Discount%]])</f>
        <v>319.2</v>
      </c>
      <c r="C1138">
        <f t="shared" si="35"/>
        <v>1137</v>
      </c>
      <c r="D1138">
        <f>D1137+Table16[[#This Row],[SalesPrice]]</f>
        <v>620767.50999999943</v>
      </c>
      <c r="E1138" s="4">
        <f t="shared" si="34"/>
        <v>0.32864895645265457</v>
      </c>
    </row>
    <row r="1139" spans="1:5" x14ac:dyDescent="0.3">
      <c r="A1139" s="6" t="s">
        <v>3383</v>
      </c>
      <c r="B1139" s="9">
        <f>fact_orders[[#This Row],[Original Price]]*(1-fact_orders[[#This Row],[Discount%]])</f>
        <v>361.2</v>
      </c>
      <c r="C1139">
        <f t="shared" si="35"/>
        <v>1138</v>
      </c>
      <c r="D1139">
        <f>D1138+Table16[[#This Row],[SalesPrice]]</f>
        <v>621128.70999999938</v>
      </c>
      <c r="E1139" s="4">
        <f t="shared" si="34"/>
        <v>0.32884018424914585</v>
      </c>
    </row>
    <row r="1140" spans="1:5" x14ac:dyDescent="0.3">
      <c r="A1140" s="5" t="s">
        <v>3384</v>
      </c>
      <c r="B1140" s="8">
        <f>fact_orders[[#This Row],[Original Price]]*(1-fact_orders[[#This Row],[Discount%]])</f>
        <v>248.49999999999997</v>
      </c>
      <c r="C1140">
        <f t="shared" si="35"/>
        <v>1139</v>
      </c>
      <c r="D1140">
        <f>D1139+Table16[[#This Row],[SalesPrice]]</f>
        <v>621377.20999999938</v>
      </c>
      <c r="E1140" s="4">
        <f t="shared" si="34"/>
        <v>0.32897174600835982</v>
      </c>
    </row>
    <row r="1141" spans="1:5" x14ac:dyDescent="0.3">
      <c r="A1141" s="6" t="s">
        <v>3389</v>
      </c>
      <c r="B1141" s="9">
        <f>fact_orders[[#This Row],[Original Price]]*(1-fact_orders[[#This Row],[Discount%]])</f>
        <v>279</v>
      </c>
      <c r="C1141">
        <f t="shared" si="35"/>
        <v>1140</v>
      </c>
      <c r="D1141">
        <f>D1140+Table16[[#This Row],[SalesPrice]]</f>
        <v>621656.20999999938</v>
      </c>
      <c r="E1141" s="4">
        <f t="shared" si="34"/>
        <v>0.32911945518671276</v>
      </c>
    </row>
    <row r="1142" spans="1:5" x14ac:dyDescent="0.3">
      <c r="A1142" s="5" t="s">
        <v>3326</v>
      </c>
      <c r="B1142" s="8">
        <f>fact_orders[[#This Row],[Original Price]]*(1-fact_orders[[#This Row],[Discount%]])</f>
        <v>579</v>
      </c>
      <c r="C1142">
        <f t="shared" si="35"/>
        <v>1141</v>
      </c>
      <c r="D1142">
        <f>D1141+Table16[[#This Row],[SalesPrice]]</f>
        <v>622235.20999999938</v>
      </c>
      <c r="E1142" s="4">
        <f t="shared" si="34"/>
        <v>0.32942599143856344</v>
      </c>
    </row>
    <row r="1143" spans="1:5" x14ac:dyDescent="0.3">
      <c r="A1143" s="6" t="s">
        <v>3327</v>
      </c>
      <c r="B1143" s="9">
        <f>fact_orders[[#This Row],[Original Price]]*(1-fact_orders[[#This Row],[Discount%]])</f>
        <v>694.8</v>
      </c>
      <c r="C1143">
        <f t="shared" si="35"/>
        <v>1142</v>
      </c>
      <c r="D1143">
        <f>D1142+Table16[[#This Row],[SalesPrice]]</f>
        <v>622930.00999999943</v>
      </c>
      <c r="E1143" s="4">
        <f t="shared" si="34"/>
        <v>0.32979383494078429</v>
      </c>
    </row>
    <row r="1144" spans="1:5" x14ac:dyDescent="0.3">
      <c r="A1144" s="5" t="s">
        <v>3364</v>
      </c>
      <c r="B1144" s="8">
        <f>fact_orders[[#This Row],[Original Price]]*(1-fact_orders[[#This Row],[Discount%]])</f>
        <v>158.4</v>
      </c>
      <c r="C1144">
        <f t="shared" si="35"/>
        <v>1143</v>
      </c>
      <c r="D1144">
        <f>D1143+Table16[[#This Row],[SalesPrice]]</f>
        <v>623088.40999999945</v>
      </c>
      <c r="E1144" s="4">
        <f t="shared" si="34"/>
        <v>0.32987769563559111</v>
      </c>
    </row>
    <row r="1145" spans="1:5" x14ac:dyDescent="0.3">
      <c r="A1145" s="6" t="s">
        <v>3365</v>
      </c>
      <c r="B1145" s="9">
        <f>fact_orders[[#This Row],[Original Price]]*(1-fact_orders[[#This Row],[Discount%]])</f>
        <v>259.8</v>
      </c>
      <c r="C1145">
        <f t="shared" si="35"/>
        <v>1144</v>
      </c>
      <c r="D1145">
        <f>D1144+Table16[[#This Row],[SalesPrice]]</f>
        <v>623348.2099999995</v>
      </c>
      <c r="E1145" s="4">
        <f t="shared" si="34"/>
        <v>0.33001523988124021</v>
      </c>
    </row>
    <row r="1146" spans="1:5" x14ac:dyDescent="0.3">
      <c r="A1146" s="5" t="s">
        <v>3377</v>
      </c>
      <c r="B1146" s="8">
        <f>fact_orders[[#This Row],[Original Price]]*(1-fact_orders[[#This Row],[Discount%]])</f>
        <v>337.2</v>
      </c>
      <c r="C1146">
        <f t="shared" si="35"/>
        <v>1145</v>
      </c>
      <c r="D1146">
        <f>D1145+Table16[[#This Row],[SalesPrice]]</f>
        <v>623685.40999999945</v>
      </c>
      <c r="E1146" s="4">
        <f t="shared" si="34"/>
        <v>0.3301937615118517</v>
      </c>
    </row>
    <row r="1147" spans="1:5" x14ac:dyDescent="0.3">
      <c r="A1147" s="6" t="s">
        <v>3378</v>
      </c>
      <c r="B1147" s="9">
        <f>fact_orders[[#This Row],[Original Price]]*(1-fact_orders[[#This Row],[Discount%]])</f>
        <v>232.65</v>
      </c>
      <c r="C1147">
        <f t="shared" si="35"/>
        <v>1146</v>
      </c>
      <c r="D1147">
        <f>D1146+Table16[[#This Row],[SalesPrice]]</f>
        <v>623918.05999999947</v>
      </c>
      <c r="E1147" s="4">
        <f t="shared" si="34"/>
        <v>0.33031693190734923</v>
      </c>
    </row>
    <row r="1148" spans="1:5" x14ac:dyDescent="0.3">
      <c r="A1148" s="5" t="s">
        <v>3327</v>
      </c>
      <c r="B1148" s="8">
        <f>fact_orders[[#This Row],[Original Price]]*(1-fact_orders[[#This Row],[Discount%]])</f>
        <v>341.55</v>
      </c>
      <c r="C1148">
        <f t="shared" si="35"/>
        <v>1147</v>
      </c>
      <c r="D1148">
        <f>D1147+Table16[[#This Row],[SalesPrice]]</f>
        <v>624259.60999999952</v>
      </c>
      <c r="E1148" s="4">
        <f t="shared" si="34"/>
        <v>0.33049775653052643</v>
      </c>
    </row>
    <row r="1149" spans="1:5" x14ac:dyDescent="0.3">
      <c r="A1149" s="6" t="s">
        <v>3367</v>
      </c>
      <c r="B1149" s="9">
        <f>fact_orders[[#This Row],[Original Price]]*(1-fact_orders[[#This Row],[Discount%]])</f>
        <v>183.15</v>
      </c>
      <c r="C1149">
        <f t="shared" si="35"/>
        <v>1148</v>
      </c>
      <c r="D1149">
        <f>D1148+Table16[[#This Row],[SalesPrice]]</f>
        <v>624442.75999999954</v>
      </c>
      <c r="E1149" s="4">
        <f t="shared" si="34"/>
        <v>0.33059472045889687</v>
      </c>
    </row>
    <row r="1150" spans="1:5" x14ac:dyDescent="0.3">
      <c r="A1150" s="5" t="s">
        <v>3352</v>
      </c>
      <c r="B1150" s="8">
        <f>fact_orders[[#This Row],[Original Price]]*(1-fact_orders[[#This Row],[Discount%]])</f>
        <v>125.08000000000001</v>
      </c>
      <c r="C1150">
        <f t="shared" si="35"/>
        <v>1149</v>
      </c>
      <c r="D1150">
        <f>D1149+Table16[[#This Row],[SalesPrice]]</f>
        <v>624567.8399999995</v>
      </c>
      <c r="E1150" s="4">
        <f t="shared" si="34"/>
        <v>0.33066094076007385</v>
      </c>
    </row>
    <row r="1151" spans="1:5" x14ac:dyDescent="0.3">
      <c r="A1151" s="6" t="s">
        <v>3353</v>
      </c>
      <c r="B1151" s="9">
        <f>fact_orders[[#This Row],[Original Price]]*(1-fact_orders[[#This Row],[Discount%]])</f>
        <v>241.68</v>
      </c>
      <c r="C1151">
        <f t="shared" si="35"/>
        <v>1150</v>
      </c>
      <c r="D1151">
        <f>D1150+Table16[[#This Row],[SalesPrice]]</f>
        <v>624809.51999999955</v>
      </c>
      <c r="E1151" s="4">
        <f t="shared" si="34"/>
        <v>0.33078889185048366</v>
      </c>
    </row>
    <row r="1152" spans="1:5" x14ac:dyDescent="0.3">
      <c r="A1152" s="5" t="s">
        <v>3397</v>
      </c>
      <c r="B1152" s="8">
        <f>fact_orders[[#This Row],[Original Price]]*(1-fact_orders[[#This Row],[Discount%]])</f>
        <v>520.02</v>
      </c>
      <c r="C1152">
        <f t="shared" si="35"/>
        <v>1151</v>
      </c>
      <c r="D1152">
        <f>D1151+Table16[[#This Row],[SalesPrice]]</f>
        <v>625329.53999999957</v>
      </c>
      <c r="E1152" s="4">
        <f t="shared" si="34"/>
        <v>0.33106420269968473</v>
      </c>
    </row>
    <row r="1153" spans="1:5" x14ac:dyDescent="0.3">
      <c r="A1153" s="6" t="s">
        <v>3324</v>
      </c>
      <c r="B1153" s="9">
        <f>fact_orders[[#This Row],[Original Price]]*(1-fact_orders[[#This Row],[Discount%]])</f>
        <v>126.36000000000001</v>
      </c>
      <c r="C1153">
        <f t="shared" si="35"/>
        <v>1152</v>
      </c>
      <c r="D1153">
        <f>D1152+Table16[[#This Row],[SalesPrice]]</f>
        <v>625455.89999999956</v>
      </c>
      <c r="E1153" s="4">
        <f t="shared" si="34"/>
        <v>0.33113110066304197</v>
      </c>
    </row>
    <row r="1154" spans="1:5" x14ac:dyDescent="0.3">
      <c r="A1154" s="5" t="s">
        <v>3325</v>
      </c>
      <c r="B1154" s="8">
        <f>fact_orders[[#This Row],[Original Price]]*(1-fact_orders[[#This Row],[Discount%]])</f>
        <v>246.24</v>
      </c>
      <c r="C1154">
        <f t="shared" si="35"/>
        <v>1153</v>
      </c>
      <c r="D1154">
        <f>D1153+Table16[[#This Row],[SalesPrice]]</f>
        <v>625702.13999999955</v>
      </c>
      <c r="E1154" s="4">
        <f t="shared" ref="E1154:E1217" si="36">D1154 / SUM($B$2:$B$3501)</f>
        <v>0.33126146592496891</v>
      </c>
    </row>
    <row r="1155" spans="1:5" x14ac:dyDescent="0.3">
      <c r="A1155" s="6" t="s">
        <v>3320</v>
      </c>
      <c r="B1155" s="9">
        <f>fact_orders[[#This Row],[Original Price]]*(1-fact_orders[[#This Row],[Discount%]])</f>
        <v>394.79999999999995</v>
      </c>
      <c r="C1155">
        <f t="shared" si="35"/>
        <v>1154</v>
      </c>
      <c r="D1155">
        <f>D1154+Table16[[#This Row],[SalesPrice]]</f>
        <v>626096.93999999959</v>
      </c>
      <c r="E1155" s="4">
        <f t="shared" si="36"/>
        <v>0.33147048235369203</v>
      </c>
    </row>
    <row r="1156" spans="1:5" x14ac:dyDescent="0.3">
      <c r="A1156" s="5" t="s">
        <v>3287</v>
      </c>
      <c r="B1156" s="8">
        <f>fact_orders[[#This Row],[Original Price]]*(1-fact_orders[[#This Row],[Discount%]])</f>
        <v>443.79999999999995</v>
      </c>
      <c r="C1156">
        <f t="shared" ref="C1156:C1219" si="37">C1155+1</f>
        <v>1155</v>
      </c>
      <c r="D1156">
        <f>D1155+Table16[[#This Row],[SalesPrice]]</f>
        <v>626540.73999999964</v>
      </c>
      <c r="E1156" s="4">
        <f t="shared" si="36"/>
        <v>0.33170544053775308</v>
      </c>
    </row>
    <row r="1157" spans="1:5" x14ac:dyDescent="0.3">
      <c r="A1157" s="6" t="s">
        <v>3357</v>
      </c>
      <c r="B1157" s="9">
        <f>fact_orders[[#This Row],[Original Price]]*(1-fact_orders[[#This Row],[Discount%]])</f>
        <v>165.2</v>
      </c>
      <c r="C1157">
        <f t="shared" si="37"/>
        <v>1156</v>
      </c>
      <c r="D1157">
        <f>D1156+Table16[[#This Row],[SalesPrice]]</f>
        <v>626705.93999999959</v>
      </c>
      <c r="E1157" s="4">
        <f t="shared" si="36"/>
        <v>0.33179290131289246</v>
      </c>
    </row>
    <row r="1158" spans="1:5" x14ac:dyDescent="0.3">
      <c r="A1158" s="5" t="s">
        <v>3361</v>
      </c>
      <c r="B1158" s="8">
        <f>fact_orders[[#This Row],[Original Price]]*(1-fact_orders[[#This Row],[Discount%]])</f>
        <v>310.79999999999995</v>
      </c>
      <c r="C1158">
        <f t="shared" si="37"/>
        <v>1157</v>
      </c>
      <c r="D1158">
        <f>D1157+Table16[[#This Row],[SalesPrice]]</f>
        <v>627016.73999999964</v>
      </c>
      <c r="E1158" s="4">
        <f t="shared" si="36"/>
        <v>0.33195744616103617</v>
      </c>
    </row>
    <row r="1159" spans="1:5" x14ac:dyDescent="0.3">
      <c r="A1159" s="6" t="s">
        <v>3396</v>
      </c>
      <c r="B1159" s="9">
        <f>fact_orders[[#This Row],[Original Price]]*(1-fact_orders[[#This Row],[Discount%]])</f>
        <v>319.2</v>
      </c>
      <c r="C1159">
        <f t="shared" si="37"/>
        <v>1158</v>
      </c>
      <c r="D1159">
        <f>D1158+Table16[[#This Row],[SalesPrice]]</f>
        <v>627335.93999999959</v>
      </c>
      <c r="E1159" s="4">
        <f t="shared" si="36"/>
        <v>0.3321264381672378</v>
      </c>
    </row>
    <row r="1160" spans="1:5" x14ac:dyDescent="0.3">
      <c r="A1160" s="5" t="s">
        <v>3356</v>
      </c>
      <c r="B1160" s="8">
        <f>fact_orders[[#This Row],[Original Price]]*(1-fact_orders[[#This Row],[Discount%]])</f>
        <v>625.95000000000005</v>
      </c>
      <c r="C1160">
        <f t="shared" si="37"/>
        <v>1159</v>
      </c>
      <c r="D1160">
        <f>D1159+Table16[[#This Row],[SalesPrice]]</f>
        <v>627961.88999999955</v>
      </c>
      <c r="E1160" s="4">
        <f t="shared" si="36"/>
        <v>0.33245783085609087</v>
      </c>
    </row>
    <row r="1161" spans="1:5" x14ac:dyDescent="0.3">
      <c r="A1161" s="6" t="s">
        <v>3402</v>
      </c>
      <c r="B1161" s="9">
        <f>fact_orders[[#This Row],[Original Price]]*(1-fact_orders[[#This Row],[Discount%]])</f>
        <v>296.40000000000003</v>
      </c>
      <c r="C1161">
        <f t="shared" si="37"/>
        <v>1160</v>
      </c>
      <c r="D1161">
        <f>D1160+Table16[[#This Row],[SalesPrice]]</f>
        <v>628258.28999999957</v>
      </c>
      <c r="E1161" s="4">
        <f t="shared" si="36"/>
        <v>0.33261475200470664</v>
      </c>
    </row>
    <row r="1162" spans="1:5" x14ac:dyDescent="0.3">
      <c r="A1162" s="5" t="s">
        <v>3376</v>
      </c>
      <c r="B1162" s="8">
        <f>fact_orders[[#This Row],[Original Price]]*(1-fact_orders[[#This Row],[Discount%]])</f>
        <v>772.85</v>
      </c>
      <c r="C1162">
        <f t="shared" si="37"/>
        <v>1161</v>
      </c>
      <c r="D1162">
        <f>D1161+Table16[[#This Row],[SalesPrice]]</f>
        <v>629031.13999999955</v>
      </c>
      <c r="E1162" s="4">
        <f t="shared" si="36"/>
        <v>0.33302391701721584</v>
      </c>
    </row>
    <row r="1163" spans="1:5" x14ac:dyDescent="0.3">
      <c r="A1163" s="6" t="s">
        <v>3377</v>
      </c>
      <c r="B1163" s="9">
        <f>fact_orders[[#This Row],[Original Price]]*(1-fact_orders[[#This Row],[Discount%]])</f>
        <v>843.7</v>
      </c>
      <c r="C1163">
        <f t="shared" si="37"/>
        <v>1162</v>
      </c>
      <c r="D1163">
        <f>D1162+Table16[[#This Row],[SalesPrice]]</f>
        <v>629874.8399999995</v>
      </c>
      <c r="E1163" s="4">
        <f t="shared" si="36"/>
        <v>0.33347059169024934</v>
      </c>
    </row>
    <row r="1164" spans="1:5" x14ac:dyDescent="0.3">
      <c r="A1164" s="5" t="s">
        <v>3314</v>
      </c>
      <c r="B1164" s="8">
        <f>fact_orders[[#This Row],[Original Price]]*(1-fact_orders[[#This Row],[Discount%]])</f>
        <v>946.4</v>
      </c>
      <c r="C1164">
        <f t="shared" si="37"/>
        <v>1163</v>
      </c>
      <c r="D1164">
        <f>D1163+Table16[[#This Row],[SalesPrice]]</f>
        <v>630821.23999999953</v>
      </c>
      <c r="E1164" s="4">
        <f t="shared" si="36"/>
        <v>0.33397163816477698</v>
      </c>
    </row>
    <row r="1165" spans="1:5" x14ac:dyDescent="0.3">
      <c r="A1165" s="6" t="s">
        <v>3374</v>
      </c>
      <c r="B1165" s="9">
        <f>fact_orders[[#This Row],[Original Price]]*(1-fact_orders[[#This Row],[Discount%]])</f>
        <v>960.7</v>
      </c>
      <c r="C1165">
        <f t="shared" si="37"/>
        <v>1164</v>
      </c>
      <c r="D1165">
        <f>D1164+Table16[[#This Row],[SalesPrice]]</f>
        <v>631781.93999999948</v>
      </c>
      <c r="E1165" s="4">
        <f t="shared" si="36"/>
        <v>0.33448025539647463</v>
      </c>
    </row>
    <row r="1166" spans="1:5" x14ac:dyDescent="0.3">
      <c r="A1166" s="5" t="s">
        <v>3283</v>
      </c>
      <c r="B1166" s="8">
        <f>fact_orders[[#This Row],[Original Price]]*(1-fact_orders[[#This Row],[Discount%]])</f>
        <v>153.6</v>
      </c>
      <c r="C1166">
        <f t="shared" si="37"/>
        <v>1165</v>
      </c>
      <c r="D1166">
        <f>D1165+Table16[[#This Row],[SalesPrice]]</f>
        <v>631935.53999999946</v>
      </c>
      <c r="E1166" s="4">
        <f t="shared" si="36"/>
        <v>0.3345615748581055</v>
      </c>
    </row>
    <row r="1167" spans="1:5" x14ac:dyDescent="0.3">
      <c r="A1167" s="6" t="s">
        <v>3287</v>
      </c>
      <c r="B1167" s="9">
        <f>fact_orders[[#This Row],[Original Price]]*(1-fact_orders[[#This Row],[Discount%]])</f>
        <v>1618.8</v>
      </c>
      <c r="C1167">
        <f t="shared" si="37"/>
        <v>1166</v>
      </c>
      <c r="D1167">
        <f>D1166+Table16[[#This Row],[SalesPrice]]</f>
        <v>633554.3399999995</v>
      </c>
      <c r="E1167" s="4">
        <f t="shared" si="36"/>
        <v>0.33541860574669946</v>
      </c>
    </row>
    <row r="1168" spans="1:5" x14ac:dyDescent="0.3">
      <c r="A1168" s="5" t="s">
        <v>3300</v>
      </c>
      <c r="B1168" s="8">
        <f>fact_orders[[#This Row],[Original Price]]*(1-fact_orders[[#This Row],[Discount%]])</f>
        <v>2009.3999999999999</v>
      </c>
      <c r="C1168">
        <f t="shared" si="37"/>
        <v>1167</v>
      </c>
      <c r="D1168">
        <f>D1167+Table16[[#This Row],[SalesPrice]]</f>
        <v>635563.73999999953</v>
      </c>
      <c r="E1168" s="4">
        <f t="shared" si="36"/>
        <v>0.33648242948498752</v>
      </c>
    </row>
    <row r="1169" spans="1:5" x14ac:dyDescent="0.3">
      <c r="A1169" s="6" t="s">
        <v>3385</v>
      </c>
      <c r="B1169" s="9">
        <f>fact_orders[[#This Row],[Original Price]]*(1-fact_orders[[#This Row],[Discount%]])</f>
        <v>1050.5999999999999</v>
      </c>
      <c r="C1169">
        <f t="shared" si="37"/>
        <v>1168</v>
      </c>
      <c r="D1169">
        <f>D1168+Table16[[#This Row],[SalesPrice]]</f>
        <v>636614.3399999995</v>
      </c>
      <c r="E1169" s="4">
        <f t="shared" si="36"/>
        <v>0.33703864189637672</v>
      </c>
    </row>
    <row r="1170" spans="1:5" x14ac:dyDescent="0.3">
      <c r="A1170" s="5" t="s">
        <v>3311</v>
      </c>
      <c r="B1170" s="8">
        <f>fact_orders[[#This Row],[Original Price]]*(1-fact_orders[[#This Row],[Discount%]])</f>
        <v>642.6</v>
      </c>
      <c r="C1170">
        <f t="shared" si="37"/>
        <v>1169</v>
      </c>
      <c r="D1170">
        <f>D1169+Table16[[#This Row],[SalesPrice]]</f>
        <v>637256.93999999948</v>
      </c>
      <c r="E1170" s="4">
        <f t="shared" si="36"/>
        <v>0.33737884948780894</v>
      </c>
    </row>
    <row r="1171" spans="1:5" x14ac:dyDescent="0.3">
      <c r="A1171" s="6" t="s">
        <v>3397</v>
      </c>
      <c r="B1171" s="9">
        <f>fact_orders[[#This Row],[Original Price]]*(1-fact_orders[[#This Row],[Discount%]])</f>
        <v>228.2</v>
      </c>
      <c r="C1171">
        <f t="shared" si="37"/>
        <v>1170</v>
      </c>
      <c r="D1171">
        <f>D1170+Table16[[#This Row],[SalesPrice]]</f>
        <v>637485.13999999943</v>
      </c>
      <c r="E1171" s="4">
        <f t="shared" si="36"/>
        <v>0.33749966394838288</v>
      </c>
    </row>
    <row r="1172" spans="1:5" x14ac:dyDescent="0.3">
      <c r="A1172" s="5" t="s">
        <v>3289</v>
      </c>
      <c r="B1172" s="8">
        <f>fact_orders[[#This Row],[Original Price]]*(1-fact_orders[[#This Row],[Discount%]])</f>
        <v>317.09999999999997</v>
      </c>
      <c r="C1172">
        <f t="shared" si="37"/>
        <v>1171</v>
      </c>
      <c r="D1172">
        <f>D1171+Table16[[#This Row],[SalesPrice]]</f>
        <v>637802.23999999941</v>
      </c>
      <c r="E1172" s="4">
        <f t="shared" si="36"/>
        <v>0.33766754416507</v>
      </c>
    </row>
    <row r="1173" spans="1:5" x14ac:dyDescent="0.3">
      <c r="A1173" s="6" t="s">
        <v>3333</v>
      </c>
      <c r="B1173" s="9">
        <f>fact_orders[[#This Row],[Original Price]]*(1-fact_orders[[#This Row],[Discount%]])</f>
        <v>195.6</v>
      </c>
      <c r="C1173">
        <f t="shared" si="37"/>
        <v>1172</v>
      </c>
      <c r="D1173">
        <f>D1172+Table16[[#This Row],[SalesPrice]]</f>
        <v>637997.83999999939</v>
      </c>
      <c r="E1173" s="4">
        <f t="shared" si="36"/>
        <v>0.33777109941699052</v>
      </c>
    </row>
    <row r="1174" spans="1:5" x14ac:dyDescent="0.3">
      <c r="A1174" s="5" t="s">
        <v>3369</v>
      </c>
      <c r="B1174" s="8">
        <f>fact_orders[[#This Row],[Original Price]]*(1-fact_orders[[#This Row],[Discount%]])</f>
        <v>273.59999999999997</v>
      </c>
      <c r="C1174">
        <f t="shared" si="37"/>
        <v>1173</v>
      </c>
      <c r="D1174">
        <f>D1173+Table16[[#This Row],[SalesPrice]]</f>
        <v>638271.43999999936</v>
      </c>
      <c r="E1174" s="4">
        <f t="shared" si="36"/>
        <v>0.33791594970802047</v>
      </c>
    </row>
    <row r="1175" spans="1:5" x14ac:dyDescent="0.3">
      <c r="A1175" s="6" t="s">
        <v>3280</v>
      </c>
      <c r="B1175" s="9">
        <f>fact_orders[[#This Row],[Original Price]]*(1-fact_orders[[#This Row],[Discount%]])</f>
        <v>405</v>
      </c>
      <c r="C1175">
        <f t="shared" si="37"/>
        <v>1174</v>
      </c>
      <c r="D1175">
        <f>D1174+Table16[[#This Row],[SalesPrice]]</f>
        <v>638676.43999999936</v>
      </c>
      <c r="E1175" s="4">
        <f t="shared" si="36"/>
        <v>0.33813036625724247</v>
      </c>
    </row>
    <row r="1176" spans="1:5" x14ac:dyDescent="0.3">
      <c r="A1176" s="5" t="s">
        <v>3396</v>
      </c>
      <c r="B1176" s="8">
        <f>fact_orders[[#This Row],[Original Price]]*(1-fact_orders[[#This Row],[Discount%]])</f>
        <v>392.4</v>
      </c>
      <c r="C1176">
        <f t="shared" si="37"/>
        <v>1175</v>
      </c>
      <c r="D1176">
        <f>D1175+Table16[[#This Row],[SalesPrice]]</f>
        <v>639068.83999999939</v>
      </c>
      <c r="E1176" s="4">
        <f t="shared" si="36"/>
        <v>0.33833811206937753</v>
      </c>
    </row>
    <row r="1177" spans="1:5" x14ac:dyDescent="0.3">
      <c r="A1177" s="6" t="s">
        <v>3366</v>
      </c>
      <c r="B1177" s="9">
        <f>fact_orders[[#This Row],[Original Price]]*(1-fact_orders[[#This Row],[Discount%]])</f>
        <v>392.4</v>
      </c>
      <c r="C1177">
        <f t="shared" si="37"/>
        <v>1176</v>
      </c>
      <c r="D1177">
        <f>D1176+Table16[[#This Row],[SalesPrice]]</f>
        <v>639461.23999999941</v>
      </c>
      <c r="E1177" s="4">
        <f t="shared" si="36"/>
        <v>0.33854585788151265</v>
      </c>
    </row>
    <row r="1178" spans="1:5" x14ac:dyDescent="0.3">
      <c r="A1178" s="5" t="s">
        <v>3346</v>
      </c>
      <c r="B1178" s="8">
        <f>fact_orders[[#This Row],[Original Price]]*(1-fact_orders[[#This Row],[Discount%]])</f>
        <v>392.4</v>
      </c>
      <c r="C1178">
        <f t="shared" si="37"/>
        <v>1177</v>
      </c>
      <c r="D1178">
        <f>D1177+Table16[[#This Row],[SalesPrice]]</f>
        <v>639853.63999999943</v>
      </c>
      <c r="E1178" s="4">
        <f t="shared" si="36"/>
        <v>0.33875360369364776</v>
      </c>
    </row>
    <row r="1179" spans="1:5" x14ac:dyDescent="0.3">
      <c r="A1179" s="6" t="s">
        <v>3315</v>
      </c>
      <c r="B1179" s="9">
        <f>fact_orders[[#This Row],[Original Price]]*(1-fact_orders[[#This Row],[Discount%]])</f>
        <v>359.70000000000005</v>
      </c>
      <c r="C1179">
        <f t="shared" si="37"/>
        <v>1178</v>
      </c>
      <c r="D1179">
        <f>D1178+Table16[[#This Row],[SalesPrice]]</f>
        <v>640213.33999999939</v>
      </c>
      <c r="E1179" s="4">
        <f t="shared" si="36"/>
        <v>0.33894403735477152</v>
      </c>
    </row>
    <row r="1180" spans="1:5" x14ac:dyDescent="0.3">
      <c r="A1180" s="5" t="s">
        <v>3314</v>
      </c>
      <c r="B1180" s="8">
        <f>fact_orders[[#This Row],[Original Price]]*(1-fact_orders[[#This Row],[Discount%]])</f>
        <v>195.8</v>
      </c>
      <c r="C1180">
        <f t="shared" si="37"/>
        <v>1179</v>
      </c>
      <c r="D1180">
        <f>D1179+Table16[[#This Row],[SalesPrice]]</f>
        <v>640409.13999999943</v>
      </c>
      <c r="E1180" s="4">
        <f t="shared" si="36"/>
        <v>0.33904769849140776</v>
      </c>
    </row>
    <row r="1181" spans="1:5" x14ac:dyDescent="0.3">
      <c r="A1181" s="6" t="s">
        <v>3393</v>
      </c>
      <c r="B1181" s="9">
        <f>fact_orders[[#This Row],[Original Price]]*(1-fact_orders[[#This Row],[Discount%]])</f>
        <v>377.3</v>
      </c>
      <c r="C1181">
        <f t="shared" si="37"/>
        <v>1180</v>
      </c>
      <c r="D1181">
        <f>D1180+Table16[[#This Row],[SalesPrice]]</f>
        <v>640786.43999999948</v>
      </c>
      <c r="E1181" s="4">
        <f t="shared" si="36"/>
        <v>0.33924745000751017</v>
      </c>
    </row>
    <row r="1182" spans="1:5" x14ac:dyDescent="0.3">
      <c r="A1182" s="5" t="s">
        <v>3290</v>
      </c>
      <c r="B1182" s="8">
        <f>fact_orders[[#This Row],[Original Price]]*(1-fact_orders[[#This Row],[Discount%]])</f>
        <v>241.68</v>
      </c>
      <c r="C1182">
        <f t="shared" si="37"/>
        <v>1181</v>
      </c>
      <c r="D1182">
        <f>D1181+Table16[[#This Row],[SalesPrice]]</f>
        <v>641028.11999999953</v>
      </c>
      <c r="E1182" s="4">
        <f t="shared" si="36"/>
        <v>0.33937540109791997</v>
      </c>
    </row>
    <row r="1183" spans="1:5" x14ac:dyDescent="0.3">
      <c r="A1183" s="6" t="s">
        <v>3383</v>
      </c>
      <c r="B1183" s="9">
        <f>fact_orders[[#This Row],[Original Price]]*(1-fact_orders[[#This Row],[Discount%]])</f>
        <v>273.48</v>
      </c>
      <c r="C1183">
        <f t="shared" si="37"/>
        <v>1182</v>
      </c>
      <c r="D1183">
        <f>D1182+Table16[[#This Row],[SalesPrice]]</f>
        <v>641301.59999999951</v>
      </c>
      <c r="E1183" s="4">
        <f t="shared" si="36"/>
        <v>0.33952018785812055</v>
      </c>
    </row>
    <row r="1184" spans="1:5" x14ac:dyDescent="0.3">
      <c r="A1184" s="5" t="s">
        <v>3296</v>
      </c>
      <c r="B1184" s="8">
        <f>fact_orders[[#This Row],[Original Price]]*(1-fact_orders[[#This Row],[Discount%]])</f>
        <v>191.70000000000002</v>
      </c>
      <c r="C1184">
        <f t="shared" si="37"/>
        <v>1183</v>
      </c>
      <c r="D1184">
        <f>D1183+Table16[[#This Row],[SalesPrice]]</f>
        <v>641493.29999999946</v>
      </c>
      <c r="E1184" s="4">
        <f t="shared" si="36"/>
        <v>0.3396216783580856</v>
      </c>
    </row>
    <row r="1185" spans="1:5" x14ac:dyDescent="0.3">
      <c r="A1185" s="6" t="s">
        <v>3366</v>
      </c>
      <c r="B1185" s="9">
        <f>fact_orders[[#This Row],[Original Price]]*(1-fact_orders[[#This Row],[Discount%]])</f>
        <v>251.10000000000002</v>
      </c>
      <c r="C1185">
        <f t="shared" si="37"/>
        <v>1184</v>
      </c>
      <c r="D1185">
        <f>D1184+Table16[[#This Row],[SalesPrice]]</f>
        <v>641744.39999999944</v>
      </c>
      <c r="E1185" s="4">
        <f t="shared" si="36"/>
        <v>0.33975461661860323</v>
      </c>
    </row>
    <row r="1186" spans="1:5" x14ac:dyDescent="0.3">
      <c r="A1186" s="5" t="s">
        <v>3314</v>
      </c>
      <c r="B1186" s="8">
        <f>fact_orders[[#This Row],[Original Price]]*(1-fact_orders[[#This Row],[Discount%]])</f>
        <v>521.1</v>
      </c>
      <c r="C1186">
        <f t="shared" si="37"/>
        <v>1185</v>
      </c>
      <c r="D1186">
        <f>D1185+Table16[[#This Row],[SalesPrice]]</f>
        <v>642265.49999999942</v>
      </c>
      <c r="E1186" s="4">
        <f t="shared" si="36"/>
        <v>0.34003049924526885</v>
      </c>
    </row>
    <row r="1187" spans="1:5" x14ac:dyDescent="0.3">
      <c r="A1187" s="6" t="s">
        <v>3313</v>
      </c>
      <c r="B1187" s="9">
        <f>fact_orders[[#This Row],[Original Price]]*(1-fact_orders[[#This Row],[Discount%]])</f>
        <v>810.59999999999991</v>
      </c>
      <c r="C1187">
        <f t="shared" si="37"/>
        <v>1186</v>
      </c>
      <c r="D1187">
        <f>D1186+Table16[[#This Row],[SalesPrice]]</f>
        <v>643076.09999999939</v>
      </c>
      <c r="E1187" s="4">
        <f t="shared" si="36"/>
        <v>0.34045964999785977</v>
      </c>
    </row>
    <row r="1188" spans="1:5" x14ac:dyDescent="0.3">
      <c r="A1188" s="5" t="s">
        <v>3336</v>
      </c>
      <c r="B1188" s="8">
        <f>fact_orders[[#This Row],[Original Price]]*(1-fact_orders[[#This Row],[Discount%]])</f>
        <v>184.79999999999998</v>
      </c>
      <c r="C1188">
        <f t="shared" si="37"/>
        <v>1187</v>
      </c>
      <c r="D1188">
        <f>D1187+Table16[[#This Row],[SalesPrice]]</f>
        <v>643260.89999999944</v>
      </c>
      <c r="E1188" s="4">
        <f t="shared" si="36"/>
        <v>0.34055748747513442</v>
      </c>
    </row>
    <row r="1189" spans="1:5" x14ac:dyDescent="0.3">
      <c r="A1189" s="6" t="s">
        <v>3287</v>
      </c>
      <c r="B1189" s="9">
        <f>fact_orders[[#This Row],[Original Price]]*(1-fact_orders[[#This Row],[Discount%]])</f>
        <v>303.09999999999997</v>
      </c>
      <c r="C1189">
        <f t="shared" si="37"/>
        <v>1188</v>
      </c>
      <c r="D1189">
        <f>D1188+Table16[[#This Row],[SalesPrice]]</f>
        <v>643563.99999999942</v>
      </c>
      <c r="E1189" s="4">
        <f t="shared" si="36"/>
        <v>0.34071795576172498</v>
      </c>
    </row>
    <row r="1190" spans="1:5" x14ac:dyDescent="0.3">
      <c r="A1190" s="5" t="s">
        <v>3404</v>
      </c>
      <c r="B1190" s="8">
        <f>fact_orders[[#This Row],[Original Price]]*(1-fact_orders[[#This Row],[Discount%]])</f>
        <v>393.4</v>
      </c>
      <c r="C1190">
        <f t="shared" si="37"/>
        <v>1189</v>
      </c>
      <c r="D1190">
        <f>D1189+Table16[[#This Row],[SalesPrice]]</f>
        <v>643957.39999999944</v>
      </c>
      <c r="E1190" s="4">
        <f t="shared" si="36"/>
        <v>0.34092623099743841</v>
      </c>
    </row>
    <row r="1191" spans="1:5" x14ac:dyDescent="0.3">
      <c r="A1191" s="6" t="s">
        <v>3352</v>
      </c>
      <c r="B1191" s="9">
        <f>fact_orders[[#This Row],[Original Price]]*(1-fact_orders[[#This Row],[Discount%]])</f>
        <v>296.09999999999997</v>
      </c>
      <c r="C1191">
        <f t="shared" si="37"/>
        <v>1190</v>
      </c>
      <c r="D1191">
        <f>D1190+Table16[[#This Row],[SalesPrice]]</f>
        <v>644253.49999999942</v>
      </c>
      <c r="E1191" s="4">
        <f t="shared" si="36"/>
        <v>0.34108299331898068</v>
      </c>
    </row>
    <row r="1192" spans="1:5" x14ac:dyDescent="0.3">
      <c r="A1192" s="5" t="s">
        <v>3285</v>
      </c>
      <c r="B1192" s="8">
        <f>fact_orders[[#This Row],[Original Price]]*(1-fact_orders[[#This Row],[Discount%]])</f>
        <v>403.65000000000003</v>
      </c>
      <c r="C1192">
        <f t="shared" si="37"/>
        <v>1191</v>
      </c>
      <c r="D1192">
        <f>D1191+Table16[[#This Row],[SalesPrice]]</f>
        <v>644657.14999999944</v>
      </c>
      <c r="E1192" s="4">
        <f t="shared" si="36"/>
        <v>0.34129669514637195</v>
      </c>
    </row>
    <row r="1193" spans="1:5" x14ac:dyDescent="0.3">
      <c r="A1193" s="6" t="s">
        <v>3323</v>
      </c>
      <c r="B1193" s="9">
        <f>fact_orders[[#This Row],[Original Price]]*(1-fact_orders[[#This Row],[Discount%]])</f>
        <v>216.45000000000002</v>
      </c>
      <c r="C1193">
        <f t="shared" si="37"/>
        <v>1192</v>
      </c>
      <c r="D1193">
        <f>D1192+Table16[[#This Row],[SalesPrice]]</f>
        <v>644873.59999999939</v>
      </c>
      <c r="E1193" s="4">
        <f t="shared" si="36"/>
        <v>0.34141128887990058</v>
      </c>
    </row>
    <row r="1194" spans="1:5" x14ac:dyDescent="0.3">
      <c r="A1194" s="5" t="s">
        <v>3296</v>
      </c>
      <c r="B1194" s="8">
        <f>fact_orders[[#This Row],[Original Price]]*(1-fact_orders[[#This Row],[Discount%]])</f>
        <v>153.4</v>
      </c>
      <c r="C1194">
        <f t="shared" si="37"/>
        <v>1193</v>
      </c>
      <c r="D1194">
        <f>D1193+Table16[[#This Row],[SalesPrice]]</f>
        <v>645026.99999999942</v>
      </c>
      <c r="E1194" s="4">
        <f t="shared" si="36"/>
        <v>0.34149250245681578</v>
      </c>
    </row>
    <row r="1195" spans="1:5" x14ac:dyDescent="0.3">
      <c r="A1195" s="6" t="s">
        <v>3352</v>
      </c>
      <c r="B1195" s="9">
        <f>fact_orders[[#This Row],[Original Price]]*(1-fact_orders[[#This Row],[Discount%]])</f>
        <v>296.40000000000003</v>
      </c>
      <c r="C1195">
        <f t="shared" si="37"/>
        <v>1194</v>
      </c>
      <c r="D1195">
        <f>D1194+Table16[[#This Row],[SalesPrice]]</f>
        <v>645323.39999999944</v>
      </c>
      <c r="E1195" s="4">
        <f t="shared" si="36"/>
        <v>0.3416494236054316</v>
      </c>
    </row>
    <row r="1196" spans="1:5" x14ac:dyDescent="0.3">
      <c r="A1196" s="5" t="s">
        <v>3328</v>
      </c>
      <c r="B1196" s="8">
        <f>fact_orders[[#This Row],[Original Price]]*(1-fact_orders[[#This Row],[Discount%]])</f>
        <v>625.95000000000005</v>
      </c>
      <c r="C1196">
        <f t="shared" si="37"/>
        <v>1195</v>
      </c>
      <c r="D1196">
        <f>D1195+Table16[[#This Row],[SalesPrice]]</f>
        <v>645949.34999999939</v>
      </c>
      <c r="E1196" s="4">
        <f t="shared" si="36"/>
        <v>0.34198081629428467</v>
      </c>
    </row>
    <row r="1197" spans="1:5" x14ac:dyDescent="0.3">
      <c r="A1197" s="6" t="s">
        <v>3383</v>
      </c>
      <c r="B1197" s="9">
        <f>fact_orders[[#This Row],[Original Price]]*(1-fact_orders[[#This Row],[Discount%]])</f>
        <v>152.1</v>
      </c>
      <c r="C1197">
        <f t="shared" si="37"/>
        <v>1196</v>
      </c>
      <c r="D1197">
        <f>D1196+Table16[[#This Row],[SalesPrice]]</f>
        <v>646101.44999999937</v>
      </c>
      <c r="E1197" s="4">
        <f t="shared" si="36"/>
        <v>0.34206134162054802</v>
      </c>
    </row>
    <row r="1198" spans="1:5" x14ac:dyDescent="0.3">
      <c r="A1198" s="5" t="s">
        <v>3405</v>
      </c>
      <c r="B1198" s="8">
        <f>fact_orders[[#This Row],[Original Price]]*(1-fact_orders[[#This Row],[Discount%]])</f>
        <v>273.59999999999997</v>
      </c>
      <c r="C1198">
        <f t="shared" si="37"/>
        <v>1197</v>
      </c>
      <c r="D1198">
        <f>D1197+Table16[[#This Row],[SalesPrice]]</f>
        <v>646375.04999999935</v>
      </c>
      <c r="E1198" s="4">
        <f t="shared" si="36"/>
        <v>0.34220619191157797</v>
      </c>
    </row>
    <row r="1199" spans="1:5" x14ac:dyDescent="0.3">
      <c r="A1199" s="6" t="s">
        <v>3406</v>
      </c>
      <c r="B1199" s="9">
        <f>fact_orders[[#This Row],[Original Price]]*(1-fact_orders[[#This Row],[Discount%]])</f>
        <v>338.4</v>
      </c>
      <c r="C1199">
        <f t="shared" si="37"/>
        <v>1198</v>
      </c>
      <c r="D1199">
        <f>D1198+Table16[[#This Row],[SalesPrice]]</f>
        <v>646713.44999999937</v>
      </c>
      <c r="E1199" s="4">
        <f t="shared" si="36"/>
        <v>0.34238534885048344</v>
      </c>
    </row>
    <row r="1200" spans="1:5" x14ac:dyDescent="0.3">
      <c r="A1200" s="5" t="s">
        <v>3358</v>
      </c>
      <c r="B1200" s="8">
        <f>fact_orders[[#This Row],[Original Price]]*(1-fact_orders[[#This Row],[Discount%]])</f>
        <v>538.9</v>
      </c>
      <c r="C1200">
        <f t="shared" si="37"/>
        <v>1199</v>
      </c>
      <c r="D1200">
        <f>D1199+Table16[[#This Row],[SalesPrice]]</f>
        <v>647252.34999999939</v>
      </c>
      <c r="E1200" s="4">
        <f t="shared" si="36"/>
        <v>0.34267065521684331</v>
      </c>
    </row>
    <row r="1201" spans="1:5" x14ac:dyDescent="0.3">
      <c r="A1201" s="6" t="s">
        <v>3280</v>
      </c>
      <c r="B1201" s="9">
        <f>fact_orders[[#This Row],[Original Price]]*(1-fact_orders[[#This Row],[Discount%]])</f>
        <v>200.6</v>
      </c>
      <c r="C1201">
        <f t="shared" si="37"/>
        <v>1200</v>
      </c>
      <c r="D1201">
        <f>D1200+Table16[[#This Row],[SalesPrice]]</f>
        <v>647452.94999999937</v>
      </c>
      <c r="E1201" s="4">
        <f t="shared" si="36"/>
        <v>0.34277685758665544</v>
      </c>
    </row>
    <row r="1202" spans="1:5" x14ac:dyDescent="0.3">
      <c r="A1202" s="5" t="s">
        <v>3335</v>
      </c>
      <c r="B1202" s="8">
        <f>fact_orders[[#This Row],[Original Price]]*(1-fact_orders[[#This Row],[Discount%]])</f>
        <v>377.4</v>
      </c>
      <c r="C1202">
        <f t="shared" si="37"/>
        <v>1201</v>
      </c>
      <c r="D1202">
        <f>D1201+Table16[[#This Row],[SalesPrice]]</f>
        <v>647830.34999999939</v>
      </c>
      <c r="E1202" s="4">
        <f t="shared" si="36"/>
        <v>0.34297666204511568</v>
      </c>
    </row>
    <row r="1203" spans="1:5" x14ac:dyDescent="0.3">
      <c r="A1203" s="6" t="s">
        <v>3356</v>
      </c>
      <c r="B1203" s="9">
        <f>fact_orders[[#This Row],[Original Price]]*(1-fact_orders[[#This Row],[Discount%]])</f>
        <v>296.40000000000003</v>
      </c>
      <c r="C1203">
        <f t="shared" si="37"/>
        <v>1202</v>
      </c>
      <c r="D1203">
        <f>D1202+Table16[[#This Row],[SalesPrice]]</f>
        <v>648126.74999999942</v>
      </c>
      <c r="E1203" s="4">
        <f t="shared" si="36"/>
        <v>0.34313358319373144</v>
      </c>
    </row>
    <row r="1204" spans="1:5" x14ac:dyDescent="0.3">
      <c r="A1204" s="5" t="s">
        <v>3357</v>
      </c>
      <c r="B1204" s="8">
        <f>fact_orders[[#This Row],[Original Price]]*(1-fact_orders[[#This Row],[Discount%]])</f>
        <v>625.95000000000005</v>
      </c>
      <c r="C1204">
        <f t="shared" si="37"/>
        <v>1203</v>
      </c>
      <c r="D1204">
        <f>D1203+Table16[[#This Row],[SalesPrice]]</f>
        <v>648752.69999999937</v>
      </c>
      <c r="E1204" s="4">
        <f t="shared" si="36"/>
        <v>0.34346497588258451</v>
      </c>
    </row>
    <row r="1205" spans="1:5" x14ac:dyDescent="0.3">
      <c r="A1205" s="6" t="s">
        <v>3391</v>
      </c>
      <c r="B1205" s="9">
        <f>fact_orders[[#This Row],[Original Price]]*(1-fact_orders[[#This Row],[Discount%]])</f>
        <v>296.40000000000003</v>
      </c>
      <c r="C1205">
        <f t="shared" si="37"/>
        <v>1204</v>
      </c>
      <c r="D1205">
        <f>D1204+Table16[[#This Row],[SalesPrice]]</f>
        <v>649049.09999999939</v>
      </c>
      <c r="E1205" s="4">
        <f t="shared" si="36"/>
        <v>0.34362189703120033</v>
      </c>
    </row>
    <row r="1206" spans="1:5" x14ac:dyDescent="0.3">
      <c r="A1206" s="5" t="s">
        <v>3284</v>
      </c>
      <c r="B1206" s="8">
        <f>fact_orders[[#This Row],[Original Price]]*(1-fact_orders[[#This Row],[Discount%]])</f>
        <v>772.85</v>
      </c>
      <c r="C1206">
        <f t="shared" si="37"/>
        <v>1205</v>
      </c>
      <c r="D1206">
        <f>D1205+Table16[[#This Row],[SalesPrice]]</f>
        <v>649821.94999999937</v>
      </c>
      <c r="E1206" s="4">
        <f t="shared" si="36"/>
        <v>0.34403106204370948</v>
      </c>
    </row>
    <row r="1207" spans="1:5" x14ac:dyDescent="0.3">
      <c r="A1207" s="6" t="s">
        <v>3320</v>
      </c>
      <c r="B1207" s="9">
        <f>fact_orders[[#This Row],[Original Price]]*(1-fact_orders[[#This Row],[Discount%]])</f>
        <v>584.09999999999991</v>
      </c>
      <c r="C1207">
        <f t="shared" si="37"/>
        <v>1206</v>
      </c>
      <c r="D1207">
        <f>D1206+Table16[[#This Row],[SalesPrice]]</f>
        <v>650406.04999999935</v>
      </c>
      <c r="E1207" s="4">
        <f t="shared" si="36"/>
        <v>0.34434029835580965</v>
      </c>
    </row>
    <row r="1208" spans="1:5" x14ac:dyDescent="0.3">
      <c r="A1208" s="5" t="s">
        <v>3385</v>
      </c>
      <c r="B1208" s="8">
        <f>fact_orders[[#This Row],[Original Price]]*(1-fact_orders[[#This Row],[Discount%]])</f>
        <v>655.19999999999993</v>
      </c>
      <c r="C1208">
        <f t="shared" si="37"/>
        <v>1207</v>
      </c>
      <c r="D1208">
        <f>D1207+Table16[[#This Row],[SalesPrice]]</f>
        <v>651061.2499999993</v>
      </c>
      <c r="E1208" s="4">
        <f t="shared" si="36"/>
        <v>0.34468717668432874</v>
      </c>
    </row>
    <row r="1209" spans="1:5" x14ac:dyDescent="0.3">
      <c r="A1209" s="6" t="s">
        <v>3287</v>
      </c>
      <c r="B1209" s="9">
        <f>fact_orders[[#This Row],[Original Price]]*(1-fact_orders[[#This Row],[Discount%]])</f>
        <v>665.09999999999991</v>
      </c>
      <c r="C1209">
        <f t="shared" si="37"/>
        <v>1208</v>
      </c>
      <c r="D1209">
        <f>D1208+Table16[[#This Row],[SalesPrice]]</f>
        <v>651726.34999999928</v>
      </c>
      <c r="E1209" s="4">
        <f t="shared" si="36"/>
        <v>0.34503929630627328</v>
      </c>
    </row>
    <row r="1210" spans="1:5" x14ac:dyDescent="0.3">
      <c r="A1210" s="5" t="s">
        <v>3378</v>
      </c>
      <c r="B1210" s="8">
        <f>fact_orders[[#This Row],[Original Price]]*(1-fact_orders[[#This Row],[Discount%]])</f>
        <v>115.19999999999999</v>
      </c>
      <c r="C1210">
        <f t="shared" si="37"/>
        <v>1209</v>
      </c>
      <c r="D1210">
        <f>D1209+Table16[[#This Row],[SalesPrice]]</f>
        <v>651841.54999999923</v>
      </c>
      <c r="E1210" s="4">
        <f t="shared" si="36"/>
        <v>0.34510028590249642</v>
      </c>
    </row>
    <row r="1211" spans="1:5" x14ac:dyDescent="0.3">
      <c r="A1211" s="6" t="s">
        <v>3343</v>
      </c>
      <c r="B1211" s="9">
        <f>fact_orders[[#This Row],[Original Price]]*(1-fact_orders[[#This Row],[Discount%]])</f>
        <v>1349</v>
      </c>
      <c r="C1211">
        <f t="shared" si="37"/>
        <v>1210</v>
      </c>
      <c r="D1211">
        <f>D1210+Table16[[#This Row],[SalesPrice]]</f>
        <v>653190.54999999923</v>
      </c>
      <c r="E1211" s="4">
        <f t="shared" si="36"/>
        <v>0.345814478309658</v>
      </c>
    </row>
    <row r="1212" spans="1:5" x14ac:dyDescent="0.3">
      <c r="A1212" s="5" t="s">
        <v>3413</v>
      </c>
      <c r="B1212" s="8">
        <f>fact_orders[[#This Row],[Original Price]]*(1-fact_orders[[#This Row],[Discount%]])</f>
        <v>1182</v>
      </c>
      <c r="C1212">
        <f t="shared" si="37"/>
        <v>1211</v>
      </c>
      <c r="D1212">
        <f>D1211+Table16[[#This Row],[SalesPrice]]</f>
        <v>654372.54999999923</v>
      </c>
      <c r="E1212" s="4">
        <f t="shared" si="36"/>
        <v>0.34644025697923925</v>
      </c>
    </row>
    <row r="1213" spans="1:5" x14ac:dyDescent="0.3">
      <c r="A1213" s="6" t="s">
        <v>3365</v>
      </c>
      <c r="B1213" s="9">
        <f>fact_orders[[#This Row],[Original Price]]*(1-fact_orders[[#This Row],[Discount%]])</f>
        <v>618</v>
      </c>
      <c r="C1213">
        <f t="shared" si="37"/>
        <v>1212</v>
      </c>
      <c r="D1213">
        <f>D1212+Table16[[#This Row],[SalesPrice]]</f>
        <v>654990.54999999923</v>
      </c>
      <c r="E1213" s="4">
        <f t="shared" si="36"/>
        <v>0.34676744075064464</v>
      </c>
    </row>
    <row r="1214" spans="1:5" x14ac:dyDescent="0.3">
      <c r="A1214" s="5" t="s">
        <v>3288</v>
      </c>
      <c r="B1214" s="8">
        <f>fact_orders[[#This Row],[Original Price]]*(1-fact_orders[[#This Row],[Discount%]])</f>
        <v>378</v>
      </c>
      <c r="C1214">
        <f t="shared" si="37"/>
        <v>1213</v>
      </c>
      <c r="D1214">
        <f>D1213+Table16[[#This Row],[SalesPrice]]</f>
        <v>655368.54999999923</v>
      </c>
      <c r="E1214" s="4">
        <f t="shared" si="36"/>
        <v>0.34696756286325181</v>
      </c>
    </row>
    <row r="1215" spans="1:5" x14ac:dyDescent="0.3">
      <c r="A1215" s="6" t="s">
        <v>3304</v>
      </c>
      <c r="B1215" s="9">
        <f>fact_orders[[#This Row],[Original Price]]*(1-fact_orders[[#This Row],[Discount%]])</f>
        <v>163</v>
      </c>
      <c r="C1215">
        <f t="shared" si="37"/>
        <v>1214</v>
      </c>
      <c r="D1215">
        <f>D1214+Table16[[#This Row],[SalesPrice]]</f>
        <v>655531.54999999923</v>
      </c>
      <c r="E1215" s="4">
        <f t="shared" si="36"/>
        <v>0.34705385890651896</v>
      </c>
    </row>
    <row r="1216" spans="1:5" x14ac:dyDescent="0.3">
      <c r="A1216" s="5" t="s">
        <v>3397</v>
      </c>
      <c r="B1216" s="8">
        <f>fact_orders[[#This Row],[Original Price]]*(1-fact_orders[[#This Row],[Discount%]])</f>
        <v>317.09999999999997</v>
      </c>
      <c r="C1216">
        <f t="shared" si="37"/>
        <v>1215</v>
      </c>
      <c r="D1216">
        <f>D1215+Table16[[#This Row],[SalesPrice]]</f>
        <v>655848.64999999921</v>
      </c>
      <c r="E1216" s="4">
        <f t="shared" si="36"/>
        <v>0.34722173912320609</v>
      </c>
    </row>
    <row r="1217" spans="1:5" x14ac:dyDescent="0.3">
      <c r="A1217" s="6" t="s">
        <v>3355</v>
      </c>
      <c r="B1217" s="9">
        <f>fact_orders[[#This Row],[Original Price]]*(1-fact_orders[[#This Row],[Discount%]])</f>
        <v>221.67999999999998</v>
      </c>
      <c r="C1217">
        <f t="shared" si="37"/>
        <v>1216</v>
      </c>
      <c r="D1217">
        <f>D1216+Table16[[#This Row],[SalesPrice]]</f>
        <v>656070.32999999926</v>
      </c>
      <c r="E1217" s="4">
        <f t="shared" si="36"/>
        <v>0.34733910174204941</v>
      </c>
    </row>
    <row r="1218" spans="1:5" x14ac:dyDescent="0.3">
      <c r="A1218" s="5" t="s">
        <v>3356</v>
      </c>
      <c r="B1218" s="8">
        <f>fact_orders[[#This Row],[Original Price]]*(1-fact_orders[[#This Row],[Discount%]])</f>
        <v>342</v>
      </c>
      <c r="C1218">
        <f t="shared" si="37"/>
        <v>1217</v>
      </c>
      <c r="D1218">
        <f>D1217+Table16[[#This Row],[SalesPrice]]</f>
        <v>656412.32999999926</v>
      </c>
      <c r="E1218" s="4">
        <f t="shared" ref="E1218:E1281" si="38">D1218 / SUM($B$2:$B$3501)</f>
        <v>0.34752016460583685</v>
      </c>
    </row>
    <row r="1219" spans="1:5" x14ac:dyDescent="0.3">
      <c r="A1219" s="6" t="s">
        <v>3357</v>
      </c>
      <c r="B1219" s="9">
        <f>fact_orders[[#This Row],[Original Price]]*(1-fact_orders[[#This Row],[Discount%]])</f>
        <v>371.25000000000006</v>
      </c>
      <c r="C1219">
        <f t="shared" si="37"/>
        <v>1218</v>
      </c>
      <c r="D1219">
        <f>D1218+Table16[[#This Row],[SalesPrice]]</f>
        <v>656783.57999999926</v>
      </c>
      <c r="E1219" s="4">
        <f t="shared" si="38"/>
        <v>0.34771671310929031</v>
      </c>
    </row>
    <row r="1220" spans="1:5" x14ac:dyDescent="0.3">
      <c r="A1220" s="5" t="s">
        <v>3358</v>
      </c>
      <c r="B1220" s="8">
        <f>fact_orders[[#This Row],[Original Price]]*(1-fact_orders[[#This Row],[Discount%]])</f>
        <v>555.9</v>
      </c>
      <c r="C1220">
        <f t="shared" ref="C1220:C1283" si="39">C1219+1</f>
        <v>1219</v>
      </c>
      <c r="D1220">
        <f>D1219+Table16[[#This Row],[SalesPrice]]</f>
        <v>657339.47999999928</v>
      </c>
      <c r="E1220" s="4">
        <f t="shared" si="38"/>
        <v>0.34801101967648168</v>
      </c>
    </row>
    <row r="1221" spans="1:5" x14ac:dyDescent="0.3">
      <c r="A1221" s="6" t="s">
        <v>3304</v>
      </c>
      <c r="B1221" s="9">
        <f>fact_orders[[#This Row],[Original Price]]*(1-fact_orders[[#This Row],[Discount%]])</f>
        <v>438.17999999999995</v>
      </c>
      <c r="C1221">
        <f t="shared" si="39"/>
        <v>1220</v>
      </c>
      <c r="D1221">
        <f>D1220+Table16[[#This Row],[SalesPrice]]</f>
        <v>657777.65999999933</v>
      </c>
      <c r="E1221" s="4">
        <f t="shared" si="38"/>
        <v>0.34824300250003259</v>
      </c>
    </row>
    <row r="1222" spans="1:5" x14ac:dyDescent="0.3">
      <c r="A1222" s="5" t="s">
        <v>3335</v>
      </c>
      <c r="B1222" s="8">
        <f>fact_orders[[#This Row],[Original Price]]*(1-fact_orders[[#This Row],[Discount%]])</f>
        <v>379.32000000000005</v>
      </c>
      <c r="C1222">
        <f t="shared" si="39"/>
        <v>1221</v>
      </c>
      <c r="D1222">
        <f>D1221+Table16[[#This Row],[SalesPrice]]</f>
        <v>658156.97999999928</v>
      </c>
      <c r="E1222" s="4">
        <f t="shared" si="38"/>
        <v>0.34844382345176311</v>
      </c>
    </row>
    <row r="1223" spans="1:5" x14ac:dyDescent="0.3">
      <c r="A1223" s="6" t="s">
        <v>3344</v>
      </c>
      <c r="B1223" s="9">
        <f>fact_orders[[#This Row],[Original Price]]*(1-fact_orders[[#This Row],[Discount%]])</f>
        <v>379.32000000000005</v>
      </c>
      <c r="C1223">
        <f t="shared" si="39"/>
        <v>1222</v>
      </c>
      <c r="D1223">
        <f>D1222+Table16[[#This Row],[SalesPrice]]</f>
        <v>658536.29999999923</v>
      </c>
      <c r="E1223" s="4">
        <f t="shared" si="38"/>
        <v>0.34864464440349369</v>
      </c>
    </row>
    <row r="1224" spans="1:5" x14ac:dyDescent="0.3">
      <c r="A1224" s="5" t="s">
        <v>3397</v>
      </c>
      <c r="B1224" s="8">
        <f>fact_orders[[#This Row],[Original Price]]*(1-fact_orders[[#This Row],[Discount%]])</f>
        <v>217.16</v>
      </c>
      <c r="C1224">
        <f t="shared" si="39"/>
        <v>1223</v>
      </c>
      <c r="D1224">
        <f>D1223+Table16[[#This Row],[SalesPrice]]</f>
        <v>658753.45999999926</v>
      </c>
      <c r="E1224" s="4">
        <f t="shared" si="38"/>
        <v>0.34875961402776295</v>
      </c>
    </row>
    <row r="1225" spans="1:5" x14ac:dyDescent="0.3">
      <c r="A1225" s="6" t="s">
        <v>3357</v>
      </c>
      <c r="B1225" s="9">
        <f>fact_orders[[#This Row],[Original Price]]*(1-fact_orders[[#This Row],[Discount%]])</f>
        <v>418.46</v>
      </c>
      <c r="C1225">
        <f t="shared" si="39"/>
        <v>1224</v>
      </c>
      <c r="D1225">
        <f>D1224+Table16[[#This Row],[SalesPrice]]</f>
        <v>659171.91999999923</v>
      </c>
      <c r="E1225" s="4">
        <f t="shared" si="38"/>
        <v>0.34898115661834916</v>
      </c>
    </row>
    <row r="1226" spans="1:5" x14ac:dyDescent="0.3">
      <c r="A1226" s="5" t="s">
        <v>3301</v>
      </c>
      <c r="B1226" s="8">
        <f>fact_orders[[#This Row],[Original Price]]*(1-fact_orders[[#This Row],[Discount%]])</f>
        <v>278.15999999999997</v>
      </c>
      <c r="C1226">
        <f t="shared" si="39"/>
        <v>1225</v>
      </c>
      <c r="D1226">
        <f>D1225+Table16[[#This Row],[SalesPrice]]</f>
        <v>659450.07999999926</v>
      </c>
      <c r="E1226" s="4">
        <f t="shared" si="38"/>
        <v>0.34912842108089631</v>
      </c>
    </row>
    <row r="1227" spans="1:5" x14ac:dyDescent="0.3">
      <c r="A1227" s="6" t="s">
        <v>3297</v>
      </c>
      <c r="B1227" s="9">
        <f>fact_orders[[#This Row],[Original Price]]*(1-fact_orders[[#This Row],[Discount%]])</f>
        <v>314.76</v>
      </c>
      <c r="C1227">
        <f t="shared" si="39"/>
        <v>1226</v>
      </c>
      <c r="D1227">
        <f>D1226+Table16[[#This Row],[SalesPrice]]</f>
        <v>659764.83999999927</v>
      </c>
      <c r="E1227" s="4">
        <f t="shared" si="38"/>
        <v>0.34929506244641018</v>
      </c>
    </row>
    <row r="1228" spans="1:5" x14ac:dyDescent="0.3">
      <c r="A1228" s="5" t="s">
        <v>3285</v>
      </c>
      <c r="B1228" s="8">
        <f>fact_orders[[#This Row],[Original Price]]*(1-fact_orders[[#This Row],[Discount%]])</f>
        <v>248.49999999999997</v>
      </c>
      <c r="C1228">
        <f t="shared" si="39"/>
        <v>1227</v>
      </c>
      <c r="D1228">
        <f>D1227+Table16[[#This Row],[SalesPrice]]</f>
        <v>660013.33999999927</v>
      </c>
      <c r="E1228" s="4">
        <f t="shared" si="38"/>
        <v>0.34942662420562415</v>
      </c>
    </row>
    <row r="1229" spans="1:5" x14ac:dyDescent="0.3">
      <c r="A1229" s="6" t="s">
        <v>3305</v>
      </c>
      <c r="B1229" s="9">
        <f>fact_orders[[#This Row],[Original Price]]*(1-fact_orders[[#This Row],[Discount%]])</f>
        <v>325.5</v>
      </c>
      <c r="C1229">
        <f t="shared" si="39"/>
        <v>1228</v>
      </c>
      <c r="D1229">
        <f>D1228+Table16[[#This Row],[SalesPrice]]</f>
        <v>660338.83999999927</v>
      </c>
      <c r="E1229" s="4">
        <f t="shared" si="38"/>
        <v>0.34959895158036924</v>
      </c>
    </row>
    <row r="1230" spans="1:5" x14ac:dyDescent="0.3">
      <c r="A1230" s="5" t="s">
        <v>3374</v>
      </c>
      <c r="B1230" s="8">
        <f>fact_orders[[#This Row],[Original Price]]*(1-fact_orders[[#This Row],[Discount%]])</f>
        <v>675.5</v>
      </c>
      <c r="C1230">
        <f t="shared" si="39"/>
        <v>1229</v>
      </c>
      <c r="D1230">
        <f>D1229+Table16[[#This Row],[SalesPrice]]</f>
        <v>661014.33999999927</v>
      </c>
      <c r="E1230" s="4">
        <f t="shared" si="38"/>
        <v>0.34995657720752837</v>
      </c>
    </row>
    <row r="1231" spans="1:5" x14ac:dyDescent="0.3">
      <c r="A1231" s="6" t="s">
        <v>3323</v>
      </c>
      <c r="B1231" s="9">
        <f>fact_orders[[#This Row],[Original Price]]*(1-fact_orders[[#This Row],[Discount%]])</f>
        <v>868.5</v>
      </c>
      <c r="C1231">
        <f t="shared" si="39"/>
        <v>1230</v>
      </c>
      <c r="D1231">
        <f>D1230+Table16[[#This Row],[SalesPrice]]</f>
        <v>661882.83999999927</v>
      </c>
      <c r="E1231" s="4">
        <f t="shared" si="38"/>
        <v>0.35041638158530442</v>
      </c>
    </row>
    <row r="1232" spans="1:5" x14ac:dyDescent="0.3">
      <c r="A1232" s="5" t="s">
        <v>3324</v>
      </c>
      <c r="B1232" s="8">
        <f>fact_orders[[#This Row],[Original Price]]*(1-fact_orders[[#This Row],[Discount%]])</f>
        <v>198</v>
      </c>
      <c r="C1232">
        <f t="shared" si="39"/>
        <v>1231</v>
      </c>
      <c r="D1232">
        <f>D1231+Table16[[#This Row],[SalesPrice]]</f>
        <v>662080.83999999927</v>
      </c>
      <c r="E1232" s="4">
        <f t="shared" si="38"/>
        <v>0.35052120745381293</v>
      </c>
    </row>
    <row r="1233" spans="1:5" x14ac:dyDescent="0.3">
      <c r="A1233" s="6" t="s">
        <v>3384</v>
      </c>
      <c r="B1233" s="9">
        <f>fact_orders[[#This Row],[Original Price]]*(1-fact_orders[[#This Row],[Discount%]])</f>
        <v>303.09999999999997</v>
      </c>
      <c r="C1233">
        <f t="shared" si="39"/>
        <v>1232</v>
      </c>
      <c r="D1233">
        <f>D1232+Table16[[#This Row],[SalesPrice]]</f>
        <v>662383.93999999925</v>
      </c>
      <c r="E1233" s="4">
        <f t="shared" si="38"/>
        <v>0.35068167574040354</v>
      </c>
    </row>
    <row r="1234" spans="1:5" x14ac:dyDescent="0.3">
      <c r="A1234" s="5" t="s">
        <v>3385</v>
      </c>
      <c r="B1234" s="8">
        <f>fact_orders[[#This Row],[Original Price]]*(1-fact_orders[[#This Row],[Discount%]])</f>
        <v>393.4</v>
      </c>
      <c r="C1234">
        <f t="shared" si="39"/>
        <v>1233</v>
      </c>
      <c r="D1234">
        <f>D1233+Table16[[#This Row],[SalesPrice]]</f>
        <v>662777.33999999927</v>
      </c>
      <c r="E1234" s="4">
        <f t="shared" si="38"/>
        <v>0.35088995097611692</v>
      </c>
    </row>
    <row r="1235" spans="1:5" x14ac:dyDescent="0.3">
      <c r="A1235" s="6" t="s">
        <v>3408</v>
      </c>
      <c r="B1235" s="9">
        <f>fact_orders[[#This Row],[Original Price]]*(1-fact_orders[[#This Row],[Discount%]])</f>
        <v>296.09999999999997</v>
      </c>
      <c r="C1235">
        <f t="shared" si="39"/>
        <v>1234</v>
      </c>
      <c r="D1235">
        <f>D1234+Table16[[#This Row],[SalesPrice]]</f>
        <v>663073.43999999925</v>
      </c>
      <c r="E1235" s="4">
        <f t="shared" si="38"/>
        <v>0.35104671329765924</v>
      </c>
    </row>
    <row r="1236" spans="1:5" x14ac:dyDescent="0.3">
      <c r="A1236" s="5" t="s">
        <v>3328</v>
      </c>
      <c r="B1236" s="8">
        <f>fact_orders[[#This Row],[Original Price]]*(1-fact_orders[[#This Row],[Discount%]])</f>
        <v>372.59999999999997</v>
      </c>
      <c r="C1236">
        <f t="shared" si="39"/>
        <v>1235</v>
      </c>
      <c r="D1236">
        <f>D1235+Table16[[#This Row],[SalesPrice]]</f>
        <v>663446.03999999922</v>
      </c>
      <c r="E1236" s="4">
        <f t="shared" si="38"/>
        <v>0.35124397652294342</v>
      </c>
    </row>
    <row r="1237" spans="1:5" x14ac:dyDescent="0.3">
      <c r="A1237" s="6" t="s">
        <v>3402</v>
      </c>
      <c r="B1237" s="9">
        <f>fact_orders[[#This Row],[Original Price]]*(1-fact_orders[[#This Row],[Discount%]])</f>
        <v>199.79999999999998</v>
      </c>
      <c r="C1237">
        <f t="shared" si="39"/>
        <v>1236</v>
      </c>
      <c r="D1237">
        <f>D1236+Table16[[#This Row],[SalesPrice]]</f>
        <v>663645.83999999927</v>
      </c>
      <c r="E1237" s="4">
        <f t="shared" si="38"/>
        <v>0.35134975535389296</v>
      </c>
    </row>
    <row r="1238" spans="1:5" x14ac:dyDescent="0.3">
      <c r="A1238" s="5" t="s">
        <v>3336</v>
      </c>
      <c r="B1238" s="8">
        <f>fact_orders[[#This Row],[Original Price]]*(1-fact_orders[[#This Row],[Discount%]])</f>
        <v>141.6</v>
      </c>
      <c r="C1238">
        <f t="shared" si="39"/>
        <v>1237</v>
      </c>
      <c r="D1238">
        <f>D1237+Table16[[#This Row],[SalesPrice]]</f>
        <v>663787.43999999925</v>
      </c>
      <c r="E1238" s="4">
        <f t="shared" si="38"/>
        <v>0.35142472173258393</v>
      </c>
    </row>
    <row r="1239" spans="1:5" x14ac:dyDescent="0.3">
      <c r="A1239" s="6" t="s">
        <v>3371</v>
      </c>
      <c r="B1239" s="9">
        <f>fact_orders[[#This Row],[Original Price]]*(1-fact_orders[[#This Row],[Discount%]])</f>
        <v>273.59999999999997</v>
      </c>
      <c r="C1239">
        <f t="shared" si="39"/>
        <v>1238</v>
      </c>
      <c r="D1239">
        <f>D1238+Table16[[#This Row],[SalesPrice]]</f>
        <v>664061.03999999922</v>
      </c>
      <c r="E1239" s="4">
        <f t="shared" si="38"/>
        <v>0.35156957202361389</v>
      </c>
    </row>
    <row r="1240" spans="1:5" x14ac:dyDescent="0.3">
      <c r="A1240" s="5" t="s">
        <v>3384</v>
      </c>
      <c r="B1240" s="8">
        <f>fact_orders[[#This Row],[Original Price]]*(1-fact_orders[[#This Row],[Discount%]])</f>
        <v>577.79999999999995</v>
      </c>
      <c r="C1240">
        <f t="shared" si="39"/>
        <v>1239</v>
      </c>
      <c r="D1240">
        <f>D1239+Table16[[#This Row],[SalesPrice]]</f>
        <v>664638.83999999927</v>
      </c>
      <c r="E1240" s="4">
        <f t="shared" si="38"/>
        <v>0.35187547296717059</v>
      </c>
    </row>
    <row r="1241" spans="1:5" x14ac:dyDescent="0.3">
      <c r="A1241" s="6" t="s">
        <v>3409</v>
      </c>
      <c r="B1241" s="9">
        <f>fact_orders[[#This Row],[Original Price]]*(1-fact_orders[[#This Row],[Discount%]])</f>
        <v>140.4</v>
      </c>
      <c r="C1241">
        <f t="shared" si="39"/>
        <v>1240</v>
      </c>
      <c r="D1241">
        <f>D1240+Table16[[#This Row],[SalesPrice]]</f>
        <v>664779.23999999929</v>
      </c>
      <c r="E1241" s="4">
        <f t="shared" si="38"/>
        <v>0.35194980403756754</v>
      </c>
    </row>
    <row r="1242" spans="1:5" x14ac:dyDescent="0.3">
      <c r="A1242" s="5" t="s">
        <v>3297</v>
      </c>
      <c r="B1242" s="8">
        <f>fact_orders[[#This Row],[Original Price]]*(1-fact_orders[[#This Row],[Discount%]])</f>
        <v>250.8</v>
      </c>
      <c r="C1242">
        <f t="shared" si="39"/>
        <v>1241</v>
      </c>
      <c r="D1242">
        <f>D1241+Table16[[#This Row],[SalesPrice]]</f>
        <v>665030.03999999934</v>
      </c>
      <c r="E1242" s="4">
        <f t="shared" si="38"/>
        <v>0.35208258347101173</v>
      </c>
    </row>
    <row r="1243" spans="1:5" x14ac:dyDescent="0.3">
      <c r="A1243" s="6" t="s">
        <v>3364</v>
      </c>
      <c r="B1243" s="9">
        <f>fact_orders[[#This Row],[Original Price]]*(1-fact_orders[[#This Row],[Discount%]])</f>
        <v>310.20000000000005</v>
      </c>
      <c r="C1243">
        <f t="shared" si="39"/>
        <v>1242</v>
      </c>
      <c r="D1243">
        <f>D1242+Table16[[#This Row],[SalesPrice]]</f>
        <v>665340.23999999929</v>
      </c>
      <c r="E1243" s="4">
        <f t="shared" si="38"/>
        <v>0.3522468106650084</v>
      </c>
    </row>
    <row r="1244" spans="1:5" x14ac:dyDescent="0.3">
      <c r="A1244" s="5" t="s">
        <v>3335</v>
      </c>
      <c r="B1244" s="8">
        <f>fact_orders[[#This Row],[Original Price]]*(1-fact_orders[[#This Row],[Discount%]])</f>
        <v>348.70000000000005</v>
      </c>
      <c r="C1244">
        <f t="shared" si="39"/>
        <v>1243</v>
      </c>
      <c r="D1244">
        <f>D1243+Table16[[#This Row],[SalesPrice]]</f>
        <v>665688.93999999925</v>
      </c>
      <c r="E1244" s="4">
        <f t="shared" si="38"/>
        <v>0.35243142066677058</v>
      </c>
    </row>
    <row r="1245" spans="1:5" x14ac:dyDescent="0.3">
      <c r="A1245" s="6" t="s">
        <v>3336</v>
      </c>
      <c r="B1245" s="9">
        <f>fact_orders[[#This Row],[Original Price]]*(1-fact_orders[[#This Row],[Discount%]])</f>
        <v>125.08000000000001</v>
      </c>
      <c r="C1245">
        <f t="shared" si="39"/>
        <v>1244</v>
      </c>
      <c r="D1245">
        <f>D1244+Table16[[#This Row],[SalesPrice]]</f>
        <v>665814.0199999992</v>
      </c>
      <c r="E1245" s="4">
        <f t="shared" si="38"/>
        <v>0.35249764096794756</v>
      </c>
    </row>
    <row r="1246" spans="1:5" x14ac:dyDescent="0.3">
      <c r="A1246" s="5" t="s">
        <v>3338</v>
      </c>
      <c r="B1246" s="8">
        <f>fact_orders[[#This Row],[Original Price]]*(1-fact_orders[[#This Row],[Discount%]])</f>
        <v>235.32000000000002</v>
      </c>
      <c r="C1246">
        <f t="shared" si="39"/>
        <v>1245</v>
      </c>
      <c r="D1246">
        <f>D1245+Table16[[#This Row],[SalesPrice]]</f>
        <v>666049.33999999915</v>
      </c>
      <c r="E1246" s="4">
        <f t="shared" si="38"/>
        <v>0.35262222492439921</v>
      </c>
    </row>
    <row r="1247" spans="1:5" x14ac:dyDescent="0.3">
      <c r="A1247" s="6" t="s">
        <v>3339</v>
      </c>
      <c r="B1247" s="9">
        <f>fact_orders[[#This Row],[Original Price]]*(1-fact_orders[[#This Row],[Discount%]])</f>
        <v>246.24</v>
      </c>
      <c r="C1247">
        <f t="shared" si="39"/>
        <v>1246</v>
      </c>
      <c r="D1247">
        <f>D1246+Table16[[#This Row],[SalesPrice]]</f>
        <v>666295.57999999914</v>
      </c>
      <c r="E1247" s="4">
        <f t="shared" si="38"/>
        <v>0.35275259018632615</v>
      </c>
    </row>
    <row r="1248" spans="1:5" x14ac:dyDescent="0.3">
      <c r="A1248" s="5" t="s">
        <v>3340</v>
      </c>
      <c r="B1248" s="8">
        <f>fact_orders[[#This Row],[Original Price]]*(1-fact_orders[[#This Row],[Discount%]])</f>
        <v>520.02</v>
      </c>
      <c r="C1248">
        <f t="shared" si="39"/>
        <v>1247</v>
      </c>
      <c r="D1248">
        <f>D1247+Table16[[#This Row],[SalesPrice]]</f>
        <v>666815.59999999916</v>
      </c>
      <c r="E1248" s="4">
        <f t="shared" si="38"/>
        <v>0.35302790103552723</v>
      </c>
    </row>
    <row r="1249" spans="1:5" x14ac:dyDescent="0.3">
      <c r="A1249" s="6" t="s">
        <v>3342</v>
      </c>
      <c r="B1249" s="9">
        <f>fact_orders[[#This Row],[Original Price]]*(1-fact_orders[[#This Row],[Discount%]])</f>
        <v>246.24</v>
      </c>
      <c r="C1249">
        <f t="shared" si="39"/>
        <v>1248</v>
      </c>
      <c r="D1249">
        <f>D1248+Table16[[#This Row],[SalesPrice]]</f>
        <v>667061.83999999915</v>
      </c>
      <c r="E1249" s="4">
        <f t="shared" si="38"/>
        <v>0.35315826629745417</v>
      </c>
    </row>
    <row r="1250" spans="1:5" x14ac:dyDescent="0.3">
      <c r="A1250" s="5" t="s">
        <v>3297</v>
      </c>
      <c r="B1250" s="8">
        <f>fact_orders[[#This Row],[Original Price]]*(1-fact_orders[[#This Row],[Discount%]])</f>
        <v>832.3</v>
      </c>
      <c r="C1250">
        <f t="shared" si="39"/>
        <v>1249</v>
      </c>
      <c r="D1250">
        <f>D1249+Table16[[#This Row],[SalesPrice]]</f>
        <v>667894.1399999992</v>
      </c>
      <c r="E1250" s="4">
        <f t="shared" si="38"/>
        <v>0.35359890554169482</v>
      </c>
    </row>
    <row r="1251" spans="1:5" x14ac:dyDescent="0.3">
      <c r="A1251" s="6" t="s">
        <v>3300</v>
      </c>
      <c r="B1251" s="9">
        <f>fact_orders[[#This Row],[Original Price]]*(1-fact_orders[[#This Row],[Discount%]])</f>
        <v>908.59999999999991</v>
      </c>
      <c r="C1251">
        <f t="shared" si="39"/>
        <v>1250</v>
      </c>
      <c r="D1251">
        <f>D1250+Table16[[#This Row],[SalesPrice]]</f>
        <v>668802.73999999918</v>
      </c>
      <c r="E1251" s="4">
        <f t="shared" si="38"/>
        <v>0.35407993980496172</v>
      </c>
    </row>
    <row r="1252" spans="1:5" x14ac:dyDescent="0.3">
      <c r="A1252" s="5" t="s">
        <v>3301</v>
      </c>
      <c r="B1252" s="8">
        <f>fact_orders[[#This Row],[Original Price]]*(1-fact_orders[[#This Row],[Discount%]])</f>
        <v>1019.1999999999999</v>
      </c>
      <c r="C1252">
        <f t="shared" si="39"/>
        <v>1251</v>
      </c>
      <c r="D1252">
        <f>D1251+Table16[[#This Row],[SalesPrice]]</f>
        <v>669821.93999999913</v>
      </c>
      <c r="E1252" s="4">
        <f t="shared" si="38"/>
        <v>0.35461952831599147</v>
      </c>
    </row>
    <row r="1253" spans="1:5" x14ac:dyDescent="0.3">
      <c r="A1253" s="6" t="s">
        <v>3385</v>
      </c>
      <c r="B1253" s="9">
        <f>fact_orders[[#This Row],[Original Price]]*(1-fact_orders[[#This Row],[Discount%]])</f>
        <v>1034.5999999999999</v>
      </c>
      <c r="C1253">
        <f t="shared" si="39"/>
        <v>1252</v>
      </c>
      <c r="D1253">
        <f>D1252+Table16[[#This Row],[SalesPrice]]</f>
        <v>670856.53999999911</v>
      </c>
      <c r="E1253" s="4">
        <f t="shared" si="38"/>
        <v>0.35516726995012743</v>
      </c>
    </row>
    <row r="1254" spans="1:5" x14ac:dyDescent="0.3">
      <c r="A1254" s="5" t="s">
        <v>3334</v>
      </c>
      <c r="B1254" s="8">
        <f>fact_orders[[#This Row],[Original Price]]*(1-fact_orders[[#This Row],[Discount%]])</f>
        <v>179.2</v>
      </c>
      <c r="C1254">
        <f t="shared" si="39"/>
        <v>1253</v>
      </c>
      <c r="D1254">
        <f>D1253+Table16[[#This Row],[SalesPrice]]</f>
        <v>671035.73999999906</v>
      </c>
      <c r="E1254" s="4">
        <f t="shared" si="38"/>
        <v>0.35526214265536338</v>
      </c>
    </row>
    <row r="1255" spans="1:5" x14ac:dyDescent="0.3">
      <c r="A1255" s="6" t="s">
        <v>3291</v>
      </c>
      <c r="B1255" s="9">
        <f>fact_orders[[#This Row],[Original Price]]*(1-fact_orders[[#This Row],[Discount%]])</f>
        <v>1753.7</v>
      </c>
      <c r="C1255">
        <f t="shared" si="39"/>
        <v>1254</v>
      </c>
      <c r="D1255">
        <f>D1254+Table16[[#This Row],[SalesPrice]]</f>
        <v>672789.43999999901</v>
      </c>
      <c r="E1255" s="4">
        <f t="shared" si="38"/>
        <v>0.35619059278467347</v>
      </c>
    </row>
    <row r="1256" spans="1:5" x14ac:dyDescent="0.3">
      <c r="A1256" s="5" t="s">
        <v>3312</v>
      </c>
      <c r="B1256" s="8">
        <f>fact_orders[[#This Row],[Original Price]]*(1-fact_orders[[#This Row],[Discount%]])</f>
        <v>1536.6000000000001</v>
      </c>
      <c r="C1256">
        <f t="shared" si="39"/>
        <v>1255</v>
      </c>
      <c r="D1256">
        <f>D1255+Table16[[#This Row],[SalesPrice]]</f>
        <v>674326.03999999899</v>
      </c>
      <c r="E1256" s="4">
        <f t="shared" si="38"/>
        <v>0.35700410505512903</v>
      </c>
    </row>
    <row r="1257" spans="1:5" x14ac:dyDescent="0.3">
      <c r="A1257" s="6" t="s">
        <v>3317</v>
      </c>
      <c r="B1257" s="9">
        <f>fact_orders[[#This Row],[Original Price]]*(1-fact_orders[[#This Row],[Discount%]])</f>
        <v>803.4</v>
      </c>
      <c r="C1257">
        <f t="shared" si="39"/>
        <v>1256</v>
      </c>
      <c r="D1257">
        <f>D1256+Table16[[#This Row],[SalesPrice]]</f>
        <v>675129.43999999901</v>
      </c>
      <c r="E1257" s="4">
        <f t="shared" si="38"/>
        <v>0.35742944395795606</v>
      </c>
    </row>
    <row r="1258" spans="1:5" x14ac:dyDescent="0.3">
      <c r="A1258" s="5" t="s">
        <v>3289</v>
      </c>
      <c r="B1258" s="8">
        <f>fact_orders[[#This Row],[Original Price]]*(1-fact_orders[[#This Row],[Discount%]])</f>
        <v>491.40000000000003</v>
      </c>
      <c r="C1258">
        <f t="shared" si="39"/>
        <v>1257</v>
      </c>
      <c r="D1258">
        <f>D1257+Table16[[#This Row],[SalesPrice]]</f>
        <v>675620.83999999904</v>
      </c>
      <c r="E1258" s="4">
        <f t="shared" si="38"/>
        <v>0.35768960270434541</v>
      </c>
    </row>
    <row r="1259" spans="1:5" x14ac:dyDescent="0.3">
      <c r="A1259" s="6" t="s">
        <v>3378</v>
      </c>
      <c r="B1259" s="9">
        <f>fact_orders[[#This Row],[Original Price]]*(1-fact_orders[[#This Row],[Discount%]])</f>
        <v>211.9</v>
      </c>
      <c r="C1259">
        <f t="shared" si="39"/>
        <v>1258</v>
      </c>
      <c r="D1259">
        <f>D1258+Table16[[#This Row],[SalesPrice]]</f>
        <v>675832.73999999906</v>
      </c>
      <c r="E1259" s="4">
        <f t="shared" si="38"/>
        <v>0.35780178756059272</v>
      </c>
    </row>
    <row r="1260" spans="1:5" x14ac:dyDescent="0.3">
      <c r="A1260" s="5" t="s">
        <v>3379</v>
      </c>
      <c r="B1260" s="8">
        <f>fact_orders[[#This Row],[Original Price]]*(1-fact_orders[[#This Row],[Discount%]])</f>
        <v>294.45</v>
      </c>
      <c r="C1260">
        <f t="shared" si="39"/>
        <v>1259</v>
      </c>
      <c r="D1260">
        <f>D1259+Table16[[#This Row],[SalesPrice]]</f>
        <v>676127.18999999901</v>
      </c>
      <c r="E1260" s="4">
        <f t="shared" si="38"/>
        <v>0.35795767633323072</v>
      </c>
    </row>
    <row r="1261" spans="1:5" x14ac:dyDescent="0.3">
      <c r="A1261" s="6" t="s">
        <v>3344</v>
      </c>
      <c r="B1261" s="9">
        <f>fact_orders[[#This Row],[Original Price]]*(1-fact_orders[[#This Row],[Discount%]])</f>
        <v>195.6</v>
      </c>
      <c r="C1261">
        <f t="shared" si="39"/>
        <v>1260</v>
      </c>
      <c r="D1261">
        <f>D1260+Table16[[#This Row],[SalesPrice]]</f>
        <v>676322.78999999899</v>
      </c>
      <c r="E1261" s="4">
        <f t="shared" si="38"/>
        <v>0.35806123158515124</v>
      </c>
    </row>
    <row r="1262" spans="1:5" x14ac:dyDescent="0.3">
      <c r="A1262" s="5" t="s">
        <v>3391</v>
      </c>
      <c r="B1262" s="8">
        <f>fact_orders[[#This Row],[Original Price]]*(1-fact_orders[[#This Row],[Discount%]])</f>
        <v>273.59999999999997</v>
      </c>
      <c r="C1262">
        <f t="shared" si="39"/>
        <v>1261</v>
      </c>
      <c r="D1262">
        <f>D1261+Table16[[#This Row],[SalesPrice]]</f>
        <v>676596.38999999897</v>
      </c>
      <c r="E1262" s="4">
        <f t="shared" si="38"/>
        <v>0.35820608187618119</v>
      </c>
    </row>
    <row r="1263" spans="1:5" x14ac:dyDescent="0.3">
      <c r="A1263" s="6" t="s">
        <v>3374</v>
      </c>
      <c r="B1263" s="9">
        <f>fact_orders[[#This Row],[Original Price]]*(1-fact_orders[[#This Row],[Discount%]])</f>
        <v>387.59999999999997</v>
      </c>
      <c r="C1263">
        <f t="shared" si="39"/>
        <v>1262</v>
      </c>
      <c r="D1263">
        <f>D1262+Table16[[#This Row],[SalesPrice]]</f>
        <v>676983.98999999894</v>
      </c>
      <c r="E1263" s="4">
        <f t="shared" si="38"/>
        <v>0.35841128645514031</v>
      </c>
    </row>
    <row r="1264" spans="1:5" x14ac:dyDescent="0.3">
      <c r="A1264" s="5" t="s">
        <v>3304</v>
      </c>
      <c r="B1264" s="8">
        <f>fact_orders[[#This Row],[Original Price]]*(1-fact_orders[[#This Row],[Discount%]])</f>
        <v>387.59999999999997</v>
      </c>
      <c r="C1264">
        <f t="shared" si="39"/>
        <v>1263</v>
      </c>
      <c r="D1264">
        <f>D1263+Table16[[#This Row],[SalesPrice]]</f>
        <v>677371.58999999892</v>
      </c>
      <c r="E1264" s="4">
        <f t="shared" si="38"/>
        <v>0.35861649103409943</v>
      </c>
    </row>
    <row r="1265" spans="1:5" x14ac:dyDescent="0.3">
      <c r="A1265" s="6" t="s">
        <v>3314</v>
      </c>
      <c r="B1265" s="9">
        <f>fact_orders[[#This Row],[Original Price]]*(1-fact_orders[[#This Row],[Discount%]])</f>
        <v>387.59999999999997</v>
      </c>
      <c r="C1265">
        <f t="shared" si="39"/>
        <v>1264</v>
      </c>
      <c r="D1265">
        <f>D1264+Table16[[#This Row],[SalesPrice]]</f>
        <v>677759.1899999989</v>
      </c>
      <c r="E1265" s="4">
        <f t="shared" si="38"/>
        <v>0.35882169561305854</v>
      </c>
    </row>
    <row r="1266" spans="1:5" x14ac:dyDescent="0.3">
      <c r="A1266" s="5" t="s">
        <v>3366</v>
      </c>
      <c r="B1266" s="8">
        <f>fact_orders[[#This Row],[Original Price]]*(1-fact_orders[[#This Row],[Discount%]])</f>
        <v>165.2</v>
      </c>
      <c r="C1266">
        <f t="shared" si="39"/>
        <v>1265</v>
      </c>
      <c r="D1266">
        <f>D1265+Table16[[#This Row],[SalesPrice]]</f>
        <v>677924.38999999885</v>
      </c>
      <c r="E1266" s="4">
        <f t="shared" si="38"/>
        <v>0.35890915638819793</v>
      </c>
    </row>
    <row r="1267" spans="1:5" x14ac:dyDescent="0.3">
      <c r="A1267" s="6" t="s">
        <v>3367</v>
      </c>
      <c r="B1267" s="9">
        <f>fact_orders[[#This Row],[Original Price]]*(1-fact_orders[[#This Row],[Discount%]])</f>
        <v>697.19999999999993</v>
      </c>
      <c r="C1267">
        <f t="shared" si="39"/>
        <v>1266</v>
      </c>
      <c r="D1267">
        <f>D1266+Table16[[#This Row],[SalesPrice]]</f>
        <v>678621.5899999988</v>
      </c>
      <c r="E1267" s="4">
        <f t="shared" si="38"/>
        <v>0.35927827050700673</v>
      </c>
    </row>
    <row r="1268" spans="1:5" x14ac:dyDescent="0.3">
      <c r="A1268" s="5" t="s">
        <v>3369</v>
      </c>
      <c r="B1268" s="8">
        <f>fact_orders[[#This Row],[Original Price]]*(1-fact_orders[[#This Row],[Discount%]])</f>
        <v>457.79999999999995</v>
      </c>
      <c r="C1268">
        <f t="shared" si="39"/>
        <v>1267</v>
      </c>
      <c r="D1268">
        <f>D1267+Table16[[#This Row],[SalesPrice]]</f>
        <v>679079.38999999885</v>
      </c>
      <c r="E1268" s="4">
        <f t="shared" si="38"/>
        <v>0.35952064062116434</v>
      </c>
    </row>
    <row r="1269" spans="1:5" x14ac:dyDescent="0.3">
      <c r="A1269" s="6" t="s">
        <v>3364</v>
      </c>
      <c r="B1269" s="9">
        <f>fact_orders[[#This Row],[Original Price]]*(1-fact_orders[[#This Row],[Discount%]])</f>
        <v>342</v>
      </c>
      <c r="C1269">
        <f t="shared" si="39"/>
        <v>1268</v>
      </c>
      <c r="D1269">
        <f>D1268+Table16[[#This Row],[SalesPrice]]</f>
        <v>679421.38999999885</v>
      </c>
      <c r="E1269" s="4">
        <f t="shared" si="38"/>
        <v>0.35970170348495178</v>
      </c>
    </row>
    <row r="1270" spans="1:5" x14ac:dyDescent="0.3">
      <c r="A1270" s="5" t="s">
        <v>3388</v>
      </c>
      <c r="B1270" s="8">
        <f>fact_orders[[#This Row],[Original Price]]*(1-fact_orders[[#This Row],[Discount%]])</f>
        <v>588.75</v>
      </c>
      <c r="C1270">
        <f t="shared" si="39"/>
        <v>1269</v>
      </c>
      <c r="D1270">
        <f>D1269+Table16[[#This Row],[SalesPrice]]</f>
        <v>680010.13999999885</v>
      </c>
      <c r="E1270" s="4">
        <f t="shared" si="38"/>
        <v>0.36001340161669115</v>
      </c>
    </row>
    <row r="1271" spans="1:5" x14ac:dyDescent="0.3">
      <c r="A1271" s="6" t="s">
        <v>3324</v>
      </c>
      <c r="B1271" s="9">
        <f>fact_orders[[#This Row],[Original Price]]*(1-fact_orders[[#This Row],[Discount%]])</f>
        <v>255.49999999999997</v>
      </c>
      <c r="C1271">
        <f t="shared" si="39"/>
        <v>1270</v>
      </c>
      <c r="D1271">
        <f>D1270+Table16[[#This Row],[SalesPrice]]</f>
        <v>680265.63999999885</v>
      </c>
      <c r="E1271" s="4">
        <f t="shared" si="38"/>
        <v>0.36014866934095341</v>
      </c>
    </row>
    <row r="1272" spans="1:5" x14ac:dyDescent="0.3">
      <c r="A1272" s="5" t="s">
        <v>3387</v>
      </c>
      <c r="B1272" s="8">
        <f>fact_orders[[#This Row],[Original Price]]*(1-fact_orders[[#This Row],[Discount%]])</f>
        <v>675.5</v>
      </c>
      <c r="C1272">
        <f t="shared" si="39"/>
        <v>1271</v>
      </c>
      <c r="D1272">
        <f>D1271+Table16[[#This Row],[SalesPrice]]</f>
        <v>680941.13999999885</v>
      </c>
      <c r="E1272" s="4">
        <f t="shared" si="38"/>
        <v>0.3605062949681126</v>
      </c>
    </row>
    <row r="1273" spans="1:5" x14ac:dyDescent="0.3">
      <c r="A1273" s="6" t="s">
        <v>3372</v>
      </c>
      <c r="B1273" s="9">
        <f>fact_orders[[#This Row],[Original Price]]*(1-fact_orders[[#This Row],[Discount%]])</f>
        <v>310.79999999999995</v>
      </c>
      <c r="C1273">
        <f t="shared" si="39"/>
        <v>1272</v>
      </c>
      <c r="D1273">
        <f>D1272+Table16[[#This Row],[SalesPrice]]</f>
        <v>681251.9399999989</v>
      </c>
      <c r="E1273" s="4">
        <f t="shared" si="38"/>
        <v>0.36067083981625631</v>
      </c>
    </row>
    <row r="1274" spans="1:5" x14ac:dyDescent="0.3">
      <c r="A1274" s="5" t="s">
        <v>3406</v>
      </c>
      <c r="B1274" s="8">
        <f>fact_orders[[#This Row],[Original Price]]*(1-fact_orders[[#This Row],[Discount%]])</f>
        <v>341.4</v>
      </c>
      <c r="C1274">
        <f t="shared" si="39"/>
        <v>1273</v>
      </c>
      <c r="D1274">
        <f>D1273+Table16[[#This Row],[SalesPrice]]</f>
        <v>681593.33999999892</v>
      </c>
      <c r="E1274" s="4">
        <f t="shared" si="38"/>
        <v>0.36085158502589676</v>
      </c>
    </row>
    <row r="1275" spans="1:5" x14ac:dyDescent="0.3">
      <c r="A1275" s="6" t="s">
        <v>3393</v>
      </c>
      <c r="B1275" s="9">
        <f>fact_orders[[#This Row],[Original Price]]*(1-fact_orders[[#This Row],[Discount%]])</f>
        <v>285</v>
      </c>
      <c r="C1275">
        <f t="shared" si="39"/>
        <v>1274</v>
      </c>
      <c r="D1275">
        <f>D1274+Table16[[#This Row],[SalesPrice]]</f>
        <v>681878.33999999892</v>
      </c>
      <c r="E1275" s="4">
        <f t="shared" si="38"/>
        <v>0.36100247074571962</v>
      </c>
    </row>
    <row r="1276" spans="1:5" x14ac:dyDescent="0.3">
      <c r="A1276" s="5" t="s">
        <v>3397</v>
      </c>
      <c r="B1276" s="8">
        <f>fact_orders[[#This Row],[Original Price]]*(1-fact_orders[[#This Row],[Discount%]])</f>
        <v>358.8</v>
      </c>
      <c r="C1276">
        <f t="shared" si="39"/>
        <v>1275</v>
      </c>
      <c r="D1276">
        <f>D1275+Table16[[#This Row],[SalesPrice]]</f>
        <v>682237.13999999897</v>
      </c>
      <c r="E1276" s="4">
        <f t="shared" si="38"/>
        <v>0.36119242792562301</v>
      </c>
    </row>
    <row r="1277" spans="1:5" x14ac:dyDescent="0.3">
      <c r="A1277" s="6" t="s">
        <v>3328</v>
      </c>
      <c r="B1277" s="9">
        <f>fact_orders[[#This Row],[Original Price]]*(1-fact_orders[[#This Row],[Discount%]])</f>
        <v>321.59999999999997</v>
      </c>
      <c r="C1277">
        <f t="shared" si="39"/>
        <v>1276</v>
      </c>
      <c r="D1277">
        <f>D1276+Table16[[#This Row],[SalesPrice]]</f>
        <v>682558.73999999894</v>
      </c>
      <c r="E1277" s="4">
        <f t="shared" si="38"/>
        <v>0.36136269054841258</v>
      </c>
    </row>
    <row r="1278" spans="1:5" x14ac:dyDescent="0.3">
      <c r="A1278" s="5" t="s">
        <v>3288</v>
      </c>
      <c r="B1278" s="8">
        <f>fact_orders[[#This Row],[Original Price]]*(1-fact_orders[[#This Row],[Discount%]])</f>
        <v>153.6</v>
      </c>
      <c r="C1278">
        <f t="shared" si="39"/>
        <v>1277</v>
      </c>
      <c r="D1278">
        <f>D1277+Table16[[#This Row],[SalesPrice]]</f>
        <v>682712.33999999892</v>
      </c>
      <c r="E1278" s="4">
        <f t="shared" si="38"/>
        <v>0.36144401001004345</v>
      </c>
    </row>
    <row r="1279" spans="1:5" x14ac:dyDescent="0.3">
      <c r="A1279" s="6" t="s">
        <v>3313</v>
      </c>
      <c r="B1279" s="9">
        <f>fact_orders[[#This Row],[Original Price]]*(1-fact_orders[[#This Row],[Discount%]])</f>
        <v>273.59999999999997</v>
      </c>
      <c r="C1279">
        <f t="shared" si="39"/>
        <v>1278</v>
      </c>
      <c r="D1279">
        <f>D1278+Table16[[#This Row],[SalesPrice]]</f>
        <v>682985.9399999989</v>
      </c>
      <c r="E1279" s="4">
        <f t="shared" si="38"/>
        <v>0.3615888603010734</v>
      </c>
    </row>
    <row r="1280" spans="1:5" x14ac:dyDescent="0.3">
      <c r="A1280" s="5" t="s">
        <v>3365</v>
      </c>
      <c r="B1280" s="8">
        <f>fact_orders[[#This Row],[Original Price]]*(1-fact_orders[[#This Row],[Discount%]])</f>
        <v>250.8</v>
      </c>
      <c r="C1280">
        <f t="shared" si="39"/>
        <v>1279</v>
      </c>
      <c r="D1280">
        <f>D1279+Table16[[#This Row],[SalesPrice]]</f>
        <v>683236.73999999894</v>
      </c>
      <c r="E1280" s="4">
        <f t="shared" si="38"/>
        <v>0.36172163973451754</v>
      </c>
    </row>
    <row r="1281" spans="1:5" x14ac:dyDescent="0.3">
      <c r="A1281" s="6" t="s">
        <v>3410</v>
      </c>
      <c r="B1281" s="9">
        <f>fact_orders[[#This Row],[Original Price]]*(1-fact_orders[[#This Row],[Discount%]])</f>
        <v>409.75000000000006</v>
      </c>
      <c r="C1281">
        <f t="shared" si="39"/>
        <v>1280</v>
      </c>
      <c r="D1281">
        <f>D1280+Table16[[#This Row],[SalesPrice]]</f>
        <v>683646.48999999894</v>
      </c>
      <c r="E1281" s="4">
        <f t="shared" si="38"/>
        <v>0.36193857104573657</v>
      </c>
    </row>
    <row r="1282" spans="1:5" x14ac:dyDescent="0.3">
      <c r="A1282" s="5" t="s">
        <v>3340</v>
      </c>
      <c r="B1282" s="8">
        <f>fact_orders[[#This Row],[Original Price]]*(1-fact_orders[[#This Row],[Discount%]])</f>
        <v>195.8</v>
      </c>
      <c r="C1282">
        <f t="shared" si="39"/>
        <v>1281</v>
      </c>
      <c r="D1282">
        <f>D1281+Table16[[#This Row],[SalesPrice]]</f>
        <v>683842.28999999899</v>
      </c>
      <c r="E1282" s="4">
        <f t="shared" ref="E1282:E1345" si="40">D1282 / SUM($B$2:$B$3501)</f>
        <v>0.3620422321823728</v>
      </c>
    </row>
    <row r="1283" spans="1:5" x14ac:dyDescent="0.3">
      <c r="A1283" s="6" t="s">
        <v>3387</v>
      </c>
      <c r="B1283" s="9">
        <f>fact_orders[[#This Row],[Original Price]]*(1-fact_orders[[#This Row],[Discount%]])</f>
        <v>630.17000000000007</v>
      </c>
      <c r="C1283">
        <f t="shared" si="39"/>
        <v>1282</v>
      </c>
      <c r="D1283">
        <f>D1282+Table16[[#This Row],[SalesPrice]]</f>
        <v>684472.45999999903</v>
      </c>
      <c r="E1283" s="4">
        <f t="shared" si="40"/>
        <v>0.36237585903872649</v>
      </c>
    </row>
    <row r="1284" spans="1:5" x14ac:dyDescent="0.3">
      <c r="A1284" s="5" t="s">
        <v>3388</v>
      </c>
      <c r="B1284" s="8">
        <f>fact_orders[[#This Row],[Original Price]]*(1-fact_orders[[#This Row],[Discount%]])</f>
        <v>225.78</v>
      </c>
      <c r="C1284">
        <f t="shared" ref="C1284:C1347" si="41">C1283+1</f>
        <v>1283</v>
      </c>
      <c r="D1284">
        <f>D1283+Table16[[#This Row],[SalesPrice]]</f>
        <v>684698.23999999906</v>
      </c>
      <c r="E1284" s="4">
        <f t="shared" si="40"/>
        <v>0.36249539229424088</v>
      </c>
    </row>
    <row r="1285" spans="1:5" x14ac:dyDescent="0.3">
      <c r="A1285" s="6" t="s">
        <v>3388</v>
      </c>
      <c r="B1285" s="9">
        <f>fact_orders[[#This Row],[Original Price]]*(1-fact_orders[[#This Row],[Discount%]])</f>
        <v>608.04000000000008</v>
      </c>
      <c r="C1285">
        <f t="shared" si="41"/>
        <v>1284</v>
      </c>
      <c r="D1285">
        <f>D1284+Table16[[#This Row],[SalesPrice]]</f>
        <v>685306.2799999991</v>
      </c>
      <c r="E1285" s="4">
        <f t="shared" si="40"/>
        <v>0.3628173030068062</v>
      </c>
    </row>
    <row r="1286" spans="1:5" x14ac:dyDescent="0.3">
      <c r="A1286" s="5" t="s">
        <v>3289</v>
      </c>
      <c r="B1286" s="8">
        <f>fact_orders[[#This Row],[Original Price]]*(1-fact_orders[[#This Row],[Discount%]])</f>
        <v>618.30000000000007</v>
      </c>
      <c r="C1286">
        <f t="shared" si="41"/>
        <v>1285</v>
      </c>
      <c r="D1286">
        <f>D1285+Table16[[#This Row],[SalesPrice]]</f>
        <v>685924.57999999914</v>
      </c>
      <c r="E1286" s="4">
        <f t="shared" si="40"/>
        <v>0.36314464560528514</v>
      </c>
    </row>
    <row r="1287" spans="1:5" x14ac:dyDescent="0.3">
      <c r="A1287" s="6" t="s">
        <v>3395</v>
      </c>
      <c r="B1287" s="9">
        <f>fact_orders[[#This Row],[Original Price]]*(1-fact_orders[[#This Row],[Discount%]])</f>
        <v>666.90000000000009</v>
      </c>
      <c r="C1287">
        <f t="shared" si="41"/>
        <v>1286</v>
      </c>
      <c r="D1287">
        <f>D1286+Table16[[#This Row],[SalesPrice]]</f>
        <v>686591.47999999917</v>
      </c>
      <c r="E1287" s="4">
        <f t="shared" si="40"/>
        <v>0.36349771818967069</v>
      </c>
    </row>
    <row r="1288" spans="1:5" x14ac:dyDescent="0.3">
      <c r="A1288" s="5" t="s">
        <v>3308</v>
      </c>
      <c r="B1288" s="8">
        <f>fact_orders[[#This Row],[Original Price]]*(1-fact_orders[[#This Row],[Discount%]])</f>
        <v>1094.8</v>
      </c>
      <c r="C1288">
        <f t="shared" si="41"/>
        <v>1287</v>
      </c>
      <c r="D1288">
        <f>D1287+Table16[[#This Row],[SalesPrice]]</f>
        <v>687686.27999999921</v>
      </c>
      <c r="E1288" s="4">
        <f t="shared" si="40"/>
        <v>0.36407733112322188</v>
      </c>
    </row>
    <row r="1289" spans="1:5" x14ac:dyDescent="0.3">
      <c r="A1289" s="6" t="s">
        <v>3372</v>
      </c>
      <c r="B1289" s="9">
        <f>fact_orders[[#This Row],[Original Price]]*(1-fact_orders[[#This Row],[Discount%]])</f>
        <v>457.79999999999995</v>
      </c>
      <c r="C1289">
        <f t="shared" si="41"/>
        <v>1288</v>
      </c>
      <c r="D1289">
        <f>D1288+Table16[[#This Row],[SalesPrice]]</f>
        <v>688144.07999999926</v>
      </c>
      <c r="E1289" s="4">
        <f t="shared" si="40"/>
        <v>0.3643197012373795</v>
      </c>
    </row>
    <row r="1290" spans="1:5" x14ac:dyDescent="0.3">
      <c r="A1290" s="5" t="s">
        <v>3347</v>
      </c>
      <c r="B1290" s="8">
        <f>fact_orders[[#This Row],[Original Price]]*(1-fact_orders[[#This Row],[Discount%]])</f>
        <v>597.79999999999995</v>
      </c>
      <c r="C1290">
        <f t="shared" si="41"/>
        <v>1289</v>
      </c>
      <c r="D1290">
        <f>D1289+Table16[[#This Row],[SalesPrice]]</f>
        <v>688741.87999999931</v>
      </c>
      <c r="E1290" s="4">
        <f t="shared" si="40"/>
        <v>0.36463619065250275</v>
      </c>
    </row>
    <row r="1291" spans="1:5" x14ac:dyDescent="0.3">
      <c r="A1291" s="6" t="s">
        <v>3395</v>
      </c>
      <c r="B1291" s="9">
        <f>fact_orders[[#This Row],[Original Price]]*(1-fact_orders[[#This Row],[Discount%]])</f>
        <v>332.5</v>
      </c>
      <c r="C1291">
        <f t="shared" si="41"/>
        <v>1290</v>
      </c>
      <c r="D1291">
        <f>D1290+Table16[[#This Row],[SalesPrice]]</f>
        <v>689074.37999999931</v>
      </c>
      <c r="E1291" s="4">
        <f t="shared" si="40"/>
        <v>0.36481222399229613</v>
      </c>
    </row>
    <row r="1292" spans="1:5" x14ac:dyDescent="0.3">
      <c r="A1292" s="5" t="s">
        <v>3350</v>
      </c>
      <c r="B1292" s="8">
        <f>fact_orders[[#This Row],[Original Price]]*(1-fact_orders[[#This Row],[Discount%]])</f>
        <v>332.5</v>
      </c>
      <c r="C1292">
        <f t="shared" si="41"/>
        <v>1291</v>
      </c>
      <c r="D1292">
        <f>D1291+Table16[[#This Row],[SalesPrice]]</f>
        <v>689406.87999999931</v>
      </c>
      <c r="E1292" s="4">
        <f t="shared" si="40"/>
        <v>0.36498825733208945</v>
      </c>
    </row>
    <row r="1293" spans="1:5" x14ac:dyDescent="0.3">
      <c r="A1293" s="6" t="s">
        <v>3344</v>
      </c>
      <c r="B1293" s="9">
        <f>fact_orders[[#This Row],[Original Price]]*(1-fact_orders[[#This Row],[Discount%]])</f>
        <v>308.75</v>
      </c>
      <c r="C1293">
        <f t="shared" si="41"/>
        <v>1292</v>
      </c>
      <c r="D1293">
        <f>D1292+Table16[[#This Row],[SalesPrice]]</f>
        <v>689715.62999999931</v>
      </c>
      <c r="E1293" s="4">
        <f t="shared" si="40"/>
        <v>0.36515171686189757</v>
      </c>
    </row>
    <row r="1294" spans="1:5" x14ac:dyDescent="0.3">
      <c r="A1294" s="5" t="s">
        <v>3395</v>
      </c>
      <c r="B1294" s="8">
        <f>fact_orders[[#This Row],[Original Price]]*(1-fact_orders[[#This Row],[Discount%]])</f>
        <v>308.75</v>
      </c>
      <c r="C1294">
        <f t="shared" si="41"/>
        <v>1293</v>
      </c>
      <c r="D1294">
        <f>D1293+Table16[[#This Row],[SalesPrice]]</f>
        <v>690024.37999999931</v>
      </c>
      <c r="E1294" s="4">
        <f t="shared" si="40"/>
        <v>0.36531517639170569</v>
      </c>
    </row>
    <row r="1295" spans="1:5" x14ac:dyDescent="0.3">
      <c r="A1295" s="6" t="s">
        <v>3370</v>
      </c>
      <c r="B1295" s="9">
        <f>fact_orders[[#This Row],[Original Price]]*(1-fact_orders[[#This Row],[Discount%]])</f>
        <v>308.75</v>
      </c>
      <c r="C1295">
        <f t="shared" si="41"/>
        <v>1294</v>
      </c>
      <c r="D1295">
        <f>D1294+Table16[[#This Row],[SalesPrice]]</f>
        <v>690333.12999999931</v>
      </c>
      <c r="E1295" s="4">
        <f t="shared" si="40"/>
        <v>0.36547863592151381</v>
      </c>
    </row>
    <row r="1296" spans="1:5" x14ac:dyDescent="0.3">
      <c r="A1296" s="5" t="s">
        <v>3315</v>
      </c>
      <c r="B1296" s="8">
        <f>fact_orders[[#This Row],[Original Price]]*(1-fact_orders[[#This Row],[Discount%]])</f>
        <v>308.75</v>
      </c>
      <c r="C1296">
        <f t="shared" si="41"/>
        <v>1295</v>
      </c>
      <c r="D1296">
        <f>D1295+Table16[[#This Row],[SalesPrice]]</f>
        <v>690641.87999999931</v>
      </c>
      <c r="E1296" s="4">
        <f t="shared" si="40"/>
        <v>0.36564209545132192</v>
      </c>
    </row>
    <row r="1297" spans="1:5" x14ac:dyDescent="0.3">
      <c r="A1297" s="6" t="s">
        <v>3334</v>
      </c>
      <c r="B1297" s="9">
        <f>fact_orders[[#This Row],[Original Price]]*(1-fact_orders[[#This Row],[Discount%]])</f>
        <v>308.75</v>
      </c>
      <c r="C1297">
        <f t="shared" si="41"/>
        <v>1296</v>
      </c>
      <c r="D1297">
        <f>D1296+Table16[[#This Row],[SalesPrice]]</f>
        <v>690950.62999999931</v>
      </c>
      <c r="E1297" s="4">
        <f t="shared" si="40"/>
        <v>0.36580555498113004</v>
      </c>
    </row>
    <row r="1298" spans="1:5" x14ac:dyDescent="0.3">
      <c r="A1298" s="5" t="s">
        <v>3393</v>
      </c>
      <c r="B1298" s="8">
        <f>fact_orders[[#This Row],[Original Price]]*(1-fact_orders[[#This Row],[Discount%]])</f>
        <v>308.75</v>
      </c>
      <c r="C1298">
        <f t="shared" si="41"/>
        <v>1297</v>
      </c>
      <c r="D1298">
        <f>D1297+Table16[[#This Row],[SalesPrice]]</f>
        <v>691259.37999999931</v>
      </c>
      <c r="E1298" s="4">
        <f t="shared" si="40"/>
        <v>0.36596901451093816</v>
      </c>
    </row>
    <row r="1299" spans="1:5" x14ac:dyDescent="0.3">
      <c r="A1299" s="6" t="s">
        <v>3318</v>
      </c>
      <c r="B1299" s="9">
        <f>fact_orders[[#This Row],[Original Price]]*(1-fact_orders[[#This Row],[Discount%]])</f>
        <v>338.4</v>
      </c>
      <c r="C1299">
        <f t="shared" si="41"/>
        <v>1298</v>
      </c>
      <c r="D1299">
        <f>D1298+Table16[[#This Row],[SalesPrice]]</f>
        <v>691597.77999999933</v>
      </c>
      <c r="E1299" s="4">
        <f t="shared" si="40"/>
        <v>0.36614817144984368</v>
      </c>
    </row>
    <row r="1300" spans="1:5" x14ac:dyDescent="0.3">
      <c r="A1300" s="5" t="s">
        <v>3361</v>
      </c>
      <c r="B1300" s="8">
        <f>fact_orders[[#This Row],[Original Price]]*(1-fact_orders[[#This Row],[Discount%]])</f>
        <v>286.8</v>
      </c>
      <c r="C1300">
        <f t="shared" si="41"/>
        <v>1299</v>
      </c>
      <c r="D1300">
        <f>D1299+Table16[[#This Row],[SalesPrice]]</f>
        <v>691884.57999999938</v>
      </c>
      <c r="E1300" s="4">
        <f t="shared" si="40"/>
        <v>0.36630001013210756</v>
      </c>
    </row>
    <row r="1301" spans="1:5" x14ac:dyDescent="0.3">
      <c r="A1301" s="6" t="s">
        <v>3364</v>
      </c>
      <c r="B1301" s="9">
        <f>fact_orders[[#This Row],[Original Price]]*(1-fact_orders[[#This Row],[Discount%]])</f>
        <v>1074.3999999999999</v>
      </c>
      <c r="C1301">
        <f t="shared" si="41"/>
        <v>1300</v>
      </c>
      <c r="D1301">
        <f>D1300+Table16[[#This Row],[SalesPrice]]</f>
        <v>692958.9799999994</v>
      </c>
      <c r="E1301" s="4">
        <f t="shared" si="40"/>
        <v>0.36686882282466093</v>
      </c>
    </row>
    <row r="1302" spans="1:5" x14ac:dyDescent="0.3">
      <c r="A1302" s="5" t="s">
        <v>3358</v>
      </c>
      <c r="B1302" s="8">
        <f>fact_orders[[#This Row],[Original Price]]*(1-fact_orders[[#This Row],[Discount%]])</f>
        <v>389.3</v>
      </c>
      <c r="C1302">
        <f t="shared" si="41"/>
        <v>1301</v>
      </c>
      <c r="D1302">
        <f>D1301+Table16[[#This Row],[SalesPrice]]</f>
        <v>693348.27999999945</v>
      </c>
      <c r="E1302" s="4">
        <f t="shared" si="40"/>
        <v>0.36707492742370323</v>
      </c>
    </row>
    <row r="1303" spans="1:5" x14ac:dyDescent="0.3">
      <c r="A1303" s="6" t="s">
        <v>3366</v>
      </c>
      <c r="B1303" s="9">
        <f>fact_orders[[#This Row],[Original Price]]*(1-fact_orders[[#This Row],[Discount%]])</f>
        <v>764.15</v>
      </c>
      <c r="C1303">
        <f t="shared" si="41"/>
        <v>1302</v>
      </c>
      <c r="D1303">
        <f>D1302+Table16[[#This Row],[SalesPrice]]</f>
        <v>694112.42999999947</v>
      </c>
      <c r="E1303" s="4">
        <f t="shared" si="40"/>
        <v>0.36747948645108097</v>
      </c>
    </row>
    <row r="1304" spans="1:5" x14ac:dyDescent="0.3">
      <c r="A1304" s="5" t="s">
        <v>3342</v>
      </c>
      <c r="B1304" s="8">
        <f>fact_orders[[#This Row],[Original Price]]*(1-fact_orders[[#This Row],[Discount%]])</f>
        <v>558.35</v>
      </c>
      <c r="C1304">
        <f t="shared" si="41"/>
        <v>1303</v>
      </c>
      <c r="D1304">
        <f>D1303+Table16[[#This Row],[SalesPrice]]</f>
        <v>694670.77999999945</v>
      </c>
      <c r="E1304" s="4">
        <f t="shared" si="40"/>
        <v>0.3677750901060392</v>
      </c>
    </row>
    <row r="1305" spans="1:5" x14ac:dyDescent="0.3">
      <c r="A1305" s="6" t="s">
        <v>3398</v>
      </c>
      <c r="B1305" s="9">
        <f>fact_orders[[#This Row],[Original Price]]*(1-fact_orders[[#This Row],[Discount%]])</f>
        <v>492.7</v>
      </c>
      <c r="C1305">
        <f t="shared" si="41"/>
        <v>1304</v>
      </c>
      <c r="D1305">
        <f>D1304+Table16[[#This Row],[SalesPrice]]</f>
        <v>695163.4799999994</v>
      </c>
      <c r="E1305" s="4">
        <f t="shared" si="40"/>
        <v>0.36803593710308036</v>
      </c>
    </row>
    <row r="1306" spans="1:5" x14ac:dyDescent="0.3">
      <c r="A1306" s="5" t="s">
        <v>3318</v>
      </c>
      <c r="B1306" s="8">
        <f>fact_orders[[#This Row],[Original Price]]*(1-fact_orders[[#This Row],[Discount%]])</f>
        <v>1530.1000000000001</v>
      </c>
      <c r="C1306">
        <f t="shared" si="41"/>
        <v>1305</v>
      </c>
      <c r="D1306">
        <f>D1305+Table16[[#This Row],[SalesPrice]]</f>
        <v>696693.57999999938</v>
      </c>
      <c r="E1306" s="4">
        <f t="shared" si="40"/>
        <v>0.36884600812027679</v>
      </c>
    </row>
    <row r="1307" spans="1:5" x14ac:dyDescent="0.3">
      <c r="A1307" s="6" t="s">
        <v>3284</v>
      </c>
      <c r="B1307" s="9">
        <f>fact_orders[[#This Row],[Original Price]]*(1-fact_orders[[#This Row],[Discount%]])</f>
        <v>1523.6000000000001</v>
      </c>
      <c r="C1307">
        <f t="shared" si="41"/>
        <v>1306</v>
      </c>
      <c r="D1307">
        <f>D1306+Table16[[#This Row],[SalesPrice]]</f>
        <v>698217.17999999935</v>
      </c>
      <c r="E1307" s="4">
        <f t="shared" si="40"/>
        <v>0.3696526378842141</v>
      </c>
    </row>
    <row r="1308" spans="1:5" x14ac:dyDescent="0.3">
      <c r="A1308" s="5" t="s">
        <v>3409</v>
      </c>
      <c r="B1308" s="8">
        <f>fact_orders[[#This Row],[Original Price]]*(1-fact_orders[[#This Row],[Discount%]])</f>
        <v>1103.8499999999999</v>
      </c>
      <c r="C1308">
        <f t="shared" si="41"/>
        <v>1307</v>
      </c>
      <c r="D1308">
        <f>D1307+Table16[[#This Row],[SalesPrice]]</f>
        <v>699321.02999999933</v>
      </c>
      <c r="E1308" s="4">
        <f t="shared" si="40"/>
        <v>0.37023704210114916</v>
      </c>
    </row>
    <row r="1309" spans="1:5" x14ac:dyDescent="0.3">
      <c r="A1309" s="6" t="s">
        <v>3398</v>
      </c>
      <c r="B1309" s="9">
        <f>fact_orders[[#This Row],[Original Price]]*(1-fact_orders[[#This Row],[Discount%]])</f>
        <v>969.3</v>
      </c>
      <c r="C1309">
        <f t="shared" si="41"/>
        <v>1308</v>
      </c>
      <c r="D1309">
        <f>D1308+Table16[[#This Row],[SalesPrice]]</f>
        <v>700290.32999999938</v>
      </c>
      <c r="E1309" s="4">
        <f t="shared" si="40"/>
        <v>0.37075021237562045</v>
      </c>
    </row>
    <row r="1310" spans="1:5" x14ac:dyDescent="0.3">
      <c r="A1310" s="5" t="s">
        <v>3342</v>
      </c>
      <c r="B1310" s="8">
        <f>fact_orders[[#This Row],[Original Price]]*(1-fact_orders[[#This Row],[Discount%]])</f>
        <v>403.19999999999993</v>
      </c>
      <c r="C1310">
        <f t="shared" si="41"/>
        <v>1309</v>
      </c>
      <c r="D1310">
        <f>D1309+Table16[[#This Row],[SalesPrice]]</f>
        <v>700693.52999999933</v>
      </c>
      <c r="E1310" s="4">
        <f t="shared" si="40"/>
        <v>0.37096367596240143</v>
      </c>
    </row>
    <row r="1311" spans="1:5" x14ac:dyDescent="0.3">
      <c r="A1311" s="6" t="s">
        <v>3375</v>
      </c>
      <c r="B1311" s="9">
        <f>fact_orders[[#This Row],[Original Price]]*(1-fact_orders[[#This Row],[Discount%]])</f>
        <v>340.2</v>
      </c>
      <c r="C1311">
        <f t="shared" si="41"/>
        <v>1310</v>
      </c>
      <c r="D1311">
        <f>D1310+Table16[[#This Row],[SalesPrice]]</f>
        <v>701033.72999999928</v>
      </c>
      <c r="E1311" s="4">
        <f t="shared" si="40"/>
        <v>0.37114378586374785</v>
      </c>
    </row>
    <row r="1312" spans="1:5" x14ac:dyDescent="0.3">
      <c r="A1312" s="5" t="s">
        <v>3389</v>
      </c>
      <c r="B1312" s="8">
        <f>fact_orders[[#This Row],[Original Price]]*(1-fact_orders[[#This Row],[Discount%]])</f>
        <v>118</v>
      </c>
      <c r="C1312">
        <f t="shared" si="41"/>
        <v>1311</v>
      </c>
      <c r="D1312">
        <f>D1311+Table16[[#This Row],[SalesPrice]]</f>
        <v>701151.72999999928</v>
      </c>
      <c r="E1312" s="4">
        <f t="shared" si="40"/>
        <v>0.37120625784599032</v>
      </c>
    </row>
    <row r="1313" spans="1:5" x14ac:dyDescent="0.3">
      <c r="A1313" s="6" t="s">
        <v>3405</v>
      </c>
      <c r="B1313" s="9">
        <f>fact_orders[[#This Row],[Original Price]]*(1-fact_orders[[#This Row],[Discount%]])</f>
        <v>237.5</v>
      </c>
      <c r="C1313">
        <f t="shared" si="41"/>
        <v>1312</v>
      </c>
      <c r="D1313">
        <f>D1312+Table16[[#This Row],[SalesPrice]]</f>
        <v>701389.22999999928</v>
      </c>
      <c r="E1313" s="4">
        <f t="shared" si="40"/>
        <v>0.37133199594584271</v>
      </c>
    </row>
    <row r="1314" spans="1:5" x14ac:dyDescent="0.3">
      <c r="A1314" s="5" t="s">
        <v>3334</v>
      </c>
      <c r="B1314" s="8">
        <f>fact_orders[[#This Row],[Original Price]]*(1-fact_orders[[#This Row],[Discount%]])</f>
        <v>294.5</v>
      </c>
      <c r="C1314">
        <f t="shared" si="41"/>
        <v>1313</v>
      </c>
      <c r="D1314">
        <f>D1313+Table16[[#This Row],[SalesPrice]]</f>
        <v>701683.72999999928</v>
      </c>
      <c r="E1314" s="4">
        <f t="shared" si="40"/>
        <v>0.37148791118965968</v>
      </c>
    </row>
    <row r="1315" spans="1:5" x14ac:dyDescent="0.3">
      <c r="A1315" s="6" t="s">
        <v>3382</v>
      </c>
      <c r="B1315" s="9">
        <f>fact_orders[[#This Row],[Original Price]]*(1-fact_orders[[#This Row],[Discount%]])</f>
        <v>182.5</v>
      </c>
      <c r="C1315">
        <f t="shared" si="41"/>
        <v>1314</v>
      </c>
      <c r="D1315">
        <f>D1314+Table16[[#This Row],[SalesPrice]]</f>
        <v>701866.22999999928</v>
      </c>
      <c r="E1315" s="4">
        <f t="shared" si="40"/>
        <v>0.37158453099270417</v>
      </c>
    </row>
    <row r="1316" spans="1:5" x14ac:dyDescent="0.3">
      <c r="A1316" s="5" t="s">
        <v>3318</v>
      </c>
      <c r="B1316" s="8">
        <f>fact_orders[[#This Row],[Original Price]]*(1-fact_orders[[#This Row],[Discount%]])</f>
        <v>616.5</v>
      </c>
      <c r="C1316">
        <f t="shared" si="41"/>
        <v>1315</v>
      </c>
      <c r="D1316">
        <f>D1315+Table16[[#This Row],[SalesPrice]]</f>
        <v>702482.72999999928</v>
      </c>
      <c r="E1316" s="4">
        <f t="shared" si="40"/>
        <v>0.37191092062874209</v>
      </c>
    </row>
    <row r="1317" spans="1:5" x14ac:dyDescent="0.3">
      <c r="A1317" s="6" t="s">
        <v>3319</v>
      </c>
      <c r="B1317" s="9">
        <f>fact_orders[[#This Row],[Original Price]]*(1-fact_orders[[#This Row],[Discount%]])</f>
        <v>863.09999999999991</v>
      </c>
      <c r="C1317">
        <f t="shared" si="41"/>
        <v>1316</v>
      </c>
      <c r="D1317">
        <f>D1316+Table16[[#This Row],[SalesPrice]]</f>
        <v>703345.82999999926</v>
      </c>
      <c r="E1317" s="4">
        <f t="shared" si="40"/>
        <v>0.37236786611919515</v>
      </c>
    </row>
    <row r="1318" spans="1:5" x14ac:dyDescent="0.3">
      <c r="A1318" s="5" t="s">
        <v>3320</v>
      </c>
      <c r="B1318" s="8">
        <f>fact_orders[[#This Row],[Original Price]]*(1-fact_orders[[#This Row],[Discount%]])</f>
        <v>838.43999999999994</v>
      </c>
      <c r="C1318">
        <f t="shared" si="41"/>
        <v>1317</v>
      </c>
      <c r="D1318">
        <f>D1317+Table16[[#This Row],[SalesPrice]]</f>
        <v>704184.2699999992</v>
      </c>
      <c r="E1318" s="4">
        <f t="shared" si="40"/>
        <v>0.37281175602420669</v>
      </c>
    </row>
    <row r="1319" spans="1:5" x14ac:dyDescent="0.3">
      <c r="A1319" s="6" t="s">
        <v>3323</v>
      </c>
      <c r="B1319" s="9">
        <f>fact_orders[[#This Row],[Original Price]]*(1-fact_orders[[#This Row],[Discount%]])</f>
        <v>924.75</v>
      </c>
      <c r="C1319">
        <f t="shared" si="41"/>
        <v>1318</v>
      </c>
      <c r="D1319">
        <f>D1318+Table16[[#This Row],[SalesPrice]]</f>
        <v>705109.0199999992</v>
      </c>
      <c r="E1319" s="4">
        <f t="shared" si="40"/>
        <v>0.37330134047826358</v>
      </c>
    </row>
    <row r="1320" spans="1:5" x14ac:dyDescent="0.3">
      <c r="A1320" s="5" t="s">
        <v>3324</v>
      </c>
      <c r="B1320" s="8">
        <f>fact_orders[[#This Row],[Original Price]]*(1-fact_orders[[#This Row],[Discount%]])</f>
        <v>678.15000000000009</v>
      </c>
      <c r="C1320">
        <f t="shared" si="41"/>
        <v>1319</v>
      </c>
      <c r="D1320">
        <f>D1319+Table16[[#This Row],[SalesPrice]]</f>
        <v>705787.16999999923</v>
      </c>
      <c r="E1320" s="4">
        <f t="shared" si="40"/>
        <v>0.37366036907790529</v>
      </c>
    </row>
    <row r="1321" spans="1:5" x14ac:dyDescent="0.3">
      <c r="A1321" s="6" t="s">
        <v>3295</v>
      </c>
      <c r="B1321" s="9">
        <f>fact_orders[[#This Row],[Original Price]]*(1-fact_orders[[#This Row],[Discount%]])</f>
        <v>1048.05</v>
      </c>
      <c r="C1321">
        <f t="shared" si="41"/>
        <v>1320</v>
      </c>
      <c r="D1321">
        <f>D1320+Table16[[#This Row],[SalesPrice]]</f>
        <v>706835.21999999927</v>
      </c>
      <c r="E1321" s="4">
        <f t="shared" si="40"/>
        <v>0.37421523145916974</v>
      </c>
    </row>
    <row r="1322" spans="1:5" x14ac:dyDescent="0.3">
      <c r="A1322" s="5" t="s">
        <v>3378</v>
      </c>
      <c r="B1322" s="8">
        <f>fact_orders[[#This Row],[Original Price]]*(1-fact_orders[[#This Row],[Discount%]])</f>
        <v>305.52</v>
      </c>
      <c r="C1322">
        <f t="shared" si="41"/>
        <v>1321</v>
      </c>
      <c r="D1322">
        <f>D1321+Table16[[#This Row],[SalesPrice]]</f>
        <v>707140.73999999929</v>
      </c>
      <c r="E1322" s="4">
        <f t="shared" si="40"/>
        <v>0.37437698095081989</v>
      </c>
    </row>
    <row r="1323" spans="1:5" x14ac:dyDescent="0.3">
      <c r="A1323" s="6" t="s">
        <v>3328</v>
      </c>
      <c r="B1323" s="9">
        <f>fact_orders[[#This Row],[Original Price]]*(1-fact_orders[[#This Row],[Discount%]])</f>
        <v>264.48</v>
      </c>
      <c r="C1323">
        <f t="shared" si="41"/>
        <v>1322</v>
      </c>
      <c r="D1323">
        <f>D1322+Table16[[#This Row],[SalesPrice]]</f>
        <v>707405.21999999927</v>
      </c>
      <c r="E1323" s="4">
        <f t="shared" si="40"/>
        <v>0.37451700289881551</v>
      </c>
    </row>
    <row r="1324" spans="1:5" x14ac:dyDescent="0.3">
      <c r="A1324" s="5" t="s">
        <v>3324</v>
      </c>
      <c r="B1324" s="8">
        <f>fact_orders[[#This Row],[Original Price]]*(1-fact_orders[[#This Row],[Discount%]])</f>
        <v>264.48</v>
      </c>
      <c r="C1324">
        <f t="shared" si="41"/>
        <v>1323</v>
      </c>
      <c r="D1324">
        <f>D1323+Table16[[#This Row],[SalesPrice]]</f>
        <v>707669.69999999925</v>
      </c>
      <c r="E1324" s="4">
        <f t="shared" si="40"/>
        <v>0.37465702484681113</v>
      </c>
    </row>
    <row r="1325" spans="1:5" x14ac:dyDescent="0.3">
      <c r="A1325" s="6" t="s">
        <v>3364</v>
      </c>
      <c r="B1325" s="9">
        <f>fact_orders[[#This Row],[Original Price]]*(1-fact_orders[[#This Row],[Discount%]])</f>
        <v>278.15999999999997</v>
      </c>
      <c r="C1325">
        <f t="shared" si="41"/>
        <v>1324</v>
      </c>
      <c r="D1325">
        <f>D1324+Table16[[#This Row],[SalesPrice]]</f>
        <v>707947.85999999929</v>
      </c>
      <c r="E1325" s="4">
        <f t="shared" si="40"/>
        <v>0.37480428930935827</v>
      </c>
    </row>
    <row r="1326" spans="1:5" x14ac:dyDescent="0.3">
      <c r="A1326" s="5" t="s">
        <v>3288</v>
      </c>
      <c r="B1326" s="8">
        <f>fact_orders[[#This Row],[Original Price]]*(1-fact_orders[[#This Row],[Discount%]])</f>
        <v>479.46</v>
      </c>
      <c r="C1326">
        <f t="shared" si="41"/>
        <v>1325</v>
      </c>
      <c r="D1326">
        <f>D1325+Table16[[#This Row],[SalesPrice]]</f>
        <v>708427.31999999925</v>
      </c>
      <c r="E1326" s="4">
        <f t="shared" si="40"/>
        <v>0.37505812673822242</v>
      </c>
    </row>
    <row r="1327" spans="1:5" x14ac:dyDescent="0.3">
      <c r="A1327" s="6" t="s">
        <v>3335</v>
      </c>
      <c r="B1327" s="9">
        <f>fact_orders[[#This Row],[Original Price]]*(1-fact_orders[[#This Row],[Discount%]])</f>
        <v>479.46</v>
      </c>
      <c r="C1327">
        <f t="shared" si="41"/>
        <v>1326</v>
      </c>
      <c r="D1327">
        <f>D1326+Table16[[#This Row],[SalesPrice]]</f>
        <v>708906.77999999921</v>
      </c>
      <c r="E1327" s="4">
        <f t="shared" si="40"/>
        <v>0.37531196416708651</v>
      </c>
    </row>
    <row r="1328" spans="1:5" x14ac:dyDescent="0.3">
      <c r="A1328" s="5" t="s">
        <v>3309</v>
      </c>
      <c r="B1328" s="8">
        <f>fact_orders[[#This Row],[Original Price]]*(1-fact_orders[[#This Row],[Discount%]])</f>
        <v>479.46</v>
      </c>
      <c r="C1328">
        <f t="shared" si="41"/>
        <v>1327</v>
      </c>
      <c r="D1328">
        <f>D1327+Table16[[#This Row],[SalesPrice]]</f>
        <v>709386.23999999918</v>
      </c>
      <c r="E1328" s="4">
        <f t="shared" si="40"/>
        <v>0.3755658015959506</v>
      </c>
    </row>
    <row r="1329" spans="1:5" x14ac:dyDescent="0.3">
      <c r="A1329" s="6" t="s">
        <v>3325</v>
      </c>
      <c r="B1329" s="9">
        <f>fact_orders[[#This Row],[Original Price]]*(1-fact_orders[[#This Row],[Discount%]])</f>
        <v>550.19999999999993</v>
      </c>
      <c r="C1329">
        <f t="shared" si="41"/>
        <v>1328</v>
      </c>
      <c r="D1329">
        <f>D1328+Table16[[#This Row],[SalesPrice]]</f>
        <v>709936.43999999913</v>
      </c>
      <c r="E1329" s="4">
        <f t="shared" si="40"/>
        <v>0.37585709044874549</v>
      </c>
    </row>
    <row r="1330" spans="1:5" x14ac:dyDescent="0.3">
      <c r="A1330" s="5" t="s">
        <v>3350</v>
      </c>
      <c r="B1330" s="8">
        <f>fact_orders[[#This Row],[Original Price]]*(1-fact_orders[[#This Row],[Discount%]])</f>
        <v>550.19999999999993</v>
      </c>
      <c r="C1330">
        <f t="shared" si="41"/>
        <v>1329</v>
      </c>
      <c r="D1330">
        <f>D1329+Table16[[#This Row],[SalesPrice]]</f>
        <v>710486.63999999908</v>
      </c>
      <c r="E1330" s="4">
        <f t="shared" si="40"/>
        <v>0.37614837930154038</v>
      </c>
    </row>
    <row r="1331" spans="1:5" x14ac:dyDescent="0.3">
      <c r="A1331" s="6" t="s">
        <v>3300</v>
      </c>
      <c r="B1331" s="9">
        <f>fact_orders[[#This Row],[Original Price]]*(1-fact_orders[[#This Row],[Discount%]])</f>
        <v>550.19999999999993</v>
      </c>
      <c r="C1331">
        <f t="shared" si="41"/>
        <v>1330</v>
      </c>
      <c r="D1331">
        <f>D1330+Table16[[#This Row],[SalesPrice]]</f>
        <v>711036.83999999904</v>
      </c>
      <c r="E1331" s="4">
        <f t="shared" si="40"/>
        <v>0.37643966815433527</v>
      </c>
    </row>
    <row r="1332" spans="1:5" x14ac:dyDescent="0.3">
      <c r="A1332" s="5" t="s">
        <v>3410</v>
      </c>
      <c r="B1332" s="8">
        <f>fact_orders[[#This Row],[Original Price]]*(1-fact_orders[[#This Row],[Discount%]])</f>
        <v>426.75</v>
      </c>
      <c r="C1332">
        <f t="shared" si="41"/>
        <v>1331</v>
      </c>
      <c r="D1332">
        <f>D1331+Table16[[#This Row],[SalesPrice]]</f>
        <v>711463.58999999904</v>
      </c>
      <c r="E1332" s="4">
        <f t="shared" si="40"/>
        <v>0.37666559966638585</v>
      </c>
    </row>
    <row r="1333" spans="1:5" x14ac:dyDescent="0.3">
      <c r="A1333" s="6" t="s">
        <v>3371</v>
      </c>
      <c r="B1333" s="9">
        <f>fact_orders[[#This Row],[Original Price]]*(1-fact_orders[[#This Row],[Discount%]])</f>
        <v>426.75</v>
      </c>
      <c r="C1333">
        <f t="shared" si="41"/>
        <v>1332</v>
      </c>
      <c r="D1333">
        <f>D1332+Table16[[#This Row],[SalesPrice]]</f>
        <v>711890.33999999904</v>
      </c>
      <c r="E1333" s="4">
        <f t="shared" si="40"/>
        <v>0.37689153117843643</v>
      </c>
    </row>
    <row r="1334" spans="1:5" x14ac:dyDescent="0.3">
      <c r="A1334" s="5" t="s">
        <v>3307</v>
      </c>
      <c r="B1334" s="8">
        <f>fact_orders[[#This Row],[Original Price]]*(1-fact_orders[[#This Row],[Discount%]])</f>
        <v>398.29999999999995</v>
      </c>
      <c r="C1334">
        <f t="shared" si="41"/>
        <v>1333</v>
      </c>
      <c r="D1334">
        <f>D1333+Table16[[#This Row],[SalesPrice]]</f>
        <v>712288.63999999908</v>
      </c>
      <c r="E1334" s="4">
        <f t="shared" si="40"/>
        <v>0.37710240058968364</v>
      </c>
    </row>
    <row r="1335" spans="1:5" x14ac:dyDescent="0.3">
      <c r="A1335" s="6" t="s">
        <v>3397</v>
      </c>
      <c r="B1335" s="9">
        <f>fact_orders[[#This Row],[Original Price]]*(1-fact_orders[[#This Row],[Discount%]])</f>
        <v>398.29999999999995</v>
      </c>
      <c r="C1335">
        <f t="shared" si="41"/>
        <v>1334</v>
      </c>
      <c r="D1335">
        <f>D1334+Table16[[#This Row],[SalesPrice]]</f>
        <v>712686.93999999913</v>
      </c>
      <c r="E1335" s="4">
        <f t="shared" si="40"/>
        <v>0.3773132700009309</v>
      </c>
    </row>
    <row r="1336" spans="1:5" x14ac:dyDescent="0.3">
      <c r="A1336" s="5" t="s">
        <v>3307</v>
      </c>
      <c r="B1336" s="8">
        <f>fact_orders[[#This Row],[Original Price]]*(1-fact_orders[[#This Row],[Discount%]])</f>
        <v>398.29999999999995</v>
      </c>
      <c r="C1336">
        <f t="shared" si="41"/>
        <v>1335</v>
      </c>
      <c r="D1336">
        <f>D1335+Table16[[#This Row],[SalesPrice]]</f>
        <v>713085.23999999918</v>
      </c>
      <c r="E1336" s="4">
        <f t="shared" si="40"/>
        <v>0.37752413941217811</v>
      </c>
    </row>
    <row r="1337" spans="1:5" x14ac:dyDescent="0.3">
      <c r="A1337" s="6" t="s">
        <v>3323</v>
      </c>
      <c r="B1337" s="9">
        <f>fact_orders[[#This Row],[Original Price]]*(1-fact_orders[[#This Row],[Discount%]])</f>
        <v>341.4</v>
      </c>
      <c r="C1337">
        <f t="shared" si="41"/>
        <v>1336</v>
      </c>
      <c r="D1337">
        <f>D1336+Table16[[#This Row],[SalesPrice]]</f>
        <v>713426.6399999992</v>
      </c>
      <c r="E1337" s="4">
        <f t="shared" si="40"/>
        <v>0.37770488462181856</v>
      </c>
    </row>
    <row r="1338" spans="1:5" x14ac:dyDescent="0.3">
      <c r="A1338" s="5" t="s">
        <v>3297</v>
      </c>
      <c r="B1338" s="8">
        <f>fact_orders[[#This Row],[Original Price]]*(1-fact_orders[[#This Row],[Discount%]])</f>
        <v>341.4</v>
      </c>
      <c r="C1338">
        <f t="shared" si="41"/>
        <v>1337</v>
      </c>
      <c r="D1338">
        <f>D1337+Table16[[#This Row],[SalesPrice]]</f>
        <v>713768.03999999922</v>
      </c>
      <c r="E1338" s="4">
        <f t="shared" si="40"/>
        <v>0.37788562983145907</v>
      </c>
    </row>
    <row r="1339" spans="1:5" x14ac:dyDescent="0.3">
      <c r="A1339" s="6" t="s">
        <v>3394</v>
      </c>
      <c r="B1339" s="9">
        <f>fact_orders[[#This Row],[Original Price]]*(1-fact_orders[[#This Row],[Discount%]])</f>
        <v>341.4</v>
      </c>
      <c r="C1339">
        <f t="shared" si="41"/>
        <v>1338</v>
      </c>
      <c r="D1339">
        <f>D1338+Table16[[#This Row],[SalesPrice]]</f>
        <v>714109.43999999925</v>
      </c>
      <c r="E1339" s="4">
        <f t="shared" si="40"/>
        <v>0.37806637504109952</v>
      </c>
    </row>
    <row r="1340" spans="1:5" x14ac:dyDescent="0.3">
      <c r="A1340" s="5" t="s">
        <v>3343</v>
      </c>
      <c r="B1340" s="8">
        <f>fact_orders[[#This Row],[Original Price]]*(1-fact_orders[[#This Row],[Discount%]])</f>
        <v>209.4</v>
      </c>
      <c r="C1340">
        <f t="shared" si="41"/>
        <v>1339</v>
      </c>
      <c r="D1340">
        <f>D1339+Table16[[#This Row],[SalesPrice]]</f>
        <v>714318.83999999927</v>
      </c>
      <c r="E1340" s="4">
        <f t="shared" si="40"/>
        <v>0.37817723633840095</v>
      </c>
    </row>
    <row r="1341" spans="1:5" x14ac:dyDescent="0.3">
      <c r="A1341" s="6" t="s">
        <v>3314</v>
      </c>
      <c r="B1341" s="9">
        <f>fact_orders[[#This Row],[Original Price]]*(1-fact_orders[[#This Row],[Discount%]])</f>
        <v>210</v>
      </c>
      <c r="C1341">
        <f t="shared" si="41"/>
        <v>1340</v>
      </c>
      <c r="D1341">
        <f>D1340+Table16[[#This Row],[SalesPrice]]</f>
        <v>714528.83999999927</v>
      </c>
      <c r="E1341" s="4">
        <f t="shared" si="40"/>
        <v>0.37828841528984941</v>
      </c>
    </row>
    <row r="1342" spans="1:5" x14ac:dyDescent="0.3">
      <c r="A1342" s="5" t="s">
        <v>3356</v>
      </c>
      <c r="B1342" s="8">
        <f>fact_orders[[#This Row],[Original Price]]*(1-fact_orders[[#This Row],[Discount%]])</f>
        <v>210.6</v>
      </c>
      <c r="C1342">
        <f t="shared" si="41"/>
        <v>1341</v>
      </c>
      <c r="D1342">
        <f>D1341+Table16[[#This Row],[SalesPrice]]</f>
        <v>714739.43999999925</v>
      </c>
      <c r="E1342" s="4">
        <f t="shared" si="40"/>
        <v>0.37839991189544481</v>
      </c>
    </row>
    <row r="1343" spans="1:5" x14ac:dyDescent="0.3">
      <c r="A1343" s="6" t="s">
        <v>3352</v>
      </c>
      <c r="B1343" s="9">
        <f>fact_orders[[#This Row],[Original Price]]*(1-fact_orders[[#This Row],[Discount%]])</f>
        <v>193.60000000000002</v>
      </c>
      <c r="C1343">
        <f t="shared" si="41"/>
        <v>1342</v>
      </c>
      <c r="D1343">
        <f>D1342+Table16[[#This Row],[SalesPrice]]</f>
        <v>714933.03999999922</v>
      </c>
      <c r="E1343" s="4">
        <f t="shared" si="40"/>
        <v>0.3785024083002087</v>
      </c>
    </row>
    <row r="1344" spans="1:5" x14ac:dyDescent="0.3">
      <c r="A1344" s="5" t="s">
        <v>3409</v>
      </c>
      <c r="B1344" s="8">
        <f>fact_orders[[#This Row],[Original Price]]*(1-fact_orders[[#This Row],[Discount%]])</f>
        <v>194.15</v>
      </c>
      <c r="C1344">
        <f t="shared" si="41"/>
        <v>1343</v>
      </c>
      <c r="D1344">
        <f>D1343+Table16[[#This Row],[SalesPrice]]</f>
        <v>715127.18999999925</v>
      </c>
      <c r="E1344" s="4">
        <f t="shared" si="40"/>
        <v>0.37860519588794067</v>
      </c>
    </row>
    <row r="1345" spans="1:5" x14ac:dyDescent="0.3">
      <c r="A1345" s="6" t="s">
        <v>3361</v>
      </c>
      <c r="B1345" s="9">
        <f>fact_orders[[#This Row],[Original Price]]*(1-fact_orders[[#This Row],[Discount%]])</f>
        <v>194.70000000000002</v>
      </c>
      <c r="C1345">
        <f t="shared" si="41"/>
        <v>1344</v>
      </c>
      <c r="D1345">
        <f>D1344+Table16[[#This Row],[SalesPrice]]</f>
        <v>715321.8899999992</v>
      </c>
      <c r="E1345" s="4">
        <f t="shared" si="40"/>
        <v>0.37870827465864071</v>
      </c>
    </row>
    <row r="1346" spans="1:5" x14ac:dyDescent="0.3">
      <c r="A1346" s="5" t="s">
        <v>3294</v>
      </c>
      <c r="B1346" s="8">
        <f>fact_orders[[#This Row],[Original Price]]*(1-fact_orders[[#This Row],[Discount%]])</f>
        <v>188.15</v>
      </c>
      <c r="C1346">
        <f t="shared" si="41"/>
        <v>1345</v>
      </c>
      <c r="D1346">
        <f>D1345+Table16[[#This Row],[SalesPrice]]</f>
        <v>715510.03999999922</v>
      </c>
      <c r="E1346" s="4">
        <f t="shared" ref="E1346:E1409" si="42">D1346 / SUM($B$2:$B$3501)</f>
        <v>0.37880788570490276</v>
      </c>
    </row>
    <row r="1347" spans="1:5" x14ac:dyDescent="0.3">
      <c r="A1347" s="6" t="s">
        <v>3378</v>
      </c>
      <c r="B1347" s="9">
        <f>fact_orders[[#This Row],[Original Price]]*(1-fact_orders[[#This Row],[Discount%]])</f>
        <v>188.68</v>
      </c>
      <c r="C1347">
        <f t="shared" si="41"/>
        <v>1346</v>
      </c>
      <c r="D1347">
        <f>D1346+Table16[[#This Row],[SalesPrice]]</f>
        <v>715698.71999999927</v>
      </c>
      <c r="E1347" s="4">
        <f t="shared" si="42"/>
        <v>0.37890777734566133</v>
      </c>
    </row>
    <row r="1348" spans="1:5" x14ac:dyDescent="0.3">
      <c r="A1348" s="5" t="s">
        <v>3379</v>
      </c>
      <c r="B1348" s="8">
        <f>fact_orders[[#This Row],[Original Price]]*(1-fact_orders[[#This Row],[Discount%]])</f>
        <v>539.46</v>
      </c>
      <c r="C1348">
        <f t="shared" ref="C1348:C1411" si="43">C1347+1</f>
        <v>1347</v>
      </c>
      <c r="D1348">
        <f>D1347+Table16[[#This Row],[SalesPrice]]</f>
        <v>716238.17999999924</v>
      </c>
      <c r="E1348" s="4">
        <f t="shared" si="42"/>
        <v>0.37919338018922499</v>
      </c>
    </row>
    <row r="1349" spans="1:5" x14ac:dyDescent="0.3">
      <c r="A1349" s="6" t="s">
        <v>3290</v>
      </c>
      <c r="B1349" s="9">
        <f>fact_orders[[#This Row],[Original Price]]*(1-fact_orders[[#This Row],[Discount%]])</f>
        <v>299.70000000000005</v>
      </c>
      <c r="C1349">
        <f t="shared" si="43"/>
        <v>1348</v>
      </c>
      <c r="D1349">
        <f>D1348+Table16[[#This Row],[SalesPrice]]</f>
        <v>716537.87999999919</v>
      </c>
      <c r="E1349" s="4">
        <f t="shared" si="42"/>
        <v>0.37935204843564924</v>
      </c>
    </row>
    <row r="1350" spans="1:5" x14ac:dyDescent="0.3">
      <c r="A1350" s="5" t="s">
        <v>3305</v>
      </c>
      <c r="B1350" s="8">
        <f>fact_orders[[#This Row],[Original Price]]*(1-fact_orders[[#This Row],[Discount%]])</f>
        <v>299.70000000000005</v>
      </c>
      <c r="C1350">
        <f t="shared" si="43"/>
        <v>1349</v>
      </c>
      <c r="D1350">
        <f>D1349+Table16[[#This Row],[SalesPrice]]</f>
        <v>716837.57999999914</v>
      </c>
      <c r="E1350" s="4">
        <f t="shared" si="42"/>
        <v>0.37951071668207348</v>
      </c>
    </row>
    <row r="1351" spans="1:5" x14ac:dyDescent="0.3">
      <c r="A1351" s="6" t="s">
        <v>3308</v>
      </c>
      <c r="B1351" s="9">
        <f>fact_orders[[#This Row],[Original Price]]*(1-fact_orders[[#This Row],[Discount%]])</f>
        <v>388.5</v>
      </c>
      <c r="C1351">
        <f t="shared" si="43"/>
        <v>1350</v>
      </c>
      <c r="D1351">
        <f>D1350+Table16[[#This Row],[SalesPrice]]</f>
        <v>717226.07999999914</v>
      </c>
      <c r="E1351" s="4">
        <f t="shared" si="42"/>
        <v>0.37971639774225308</v>
      </c>
    </row>
    <row r="1352" spans="1:5" x14ac:dyDescent="0.3">
      <c r="A1352" s="5" t="s">
        <v>3408</v>
      </c>
      <c r="B1352" s="8">
        <f>fact_orders[[#This Row],[Original Price]]*(1-fact_orders[[#This Row],[Discount%]])</f>
        <v>388.5</v>
      </c>
      <c r="C1352">
        <f t="shared" si="43"/>
        <v>1351</v>
      </c>
      <c r="D1352">
        <f>D1351+Table16[[#This Row],[SalesPrice]]</f>
        <v>717614.57999999914</v>
      </c>
      <c r="E1352" s="4">
        <f t="shared" si="42"/>
        <v>0.37992207880243267</v>
      </c>
    </row>
    <row r="1353" spans="1:5" x14ac:dyDescent="0.3">
      <c r="A1353" s="6" t="s">
        <v>3409</v>
      </c>
      <c r="B1353" s="9">
        <f>fact_orders[[#This Row],[Original Price]]*(1-fact_orders[[#This Row],[Discount%]])</f>
        <v>717.5</v>
      </c>
      <c r="C1353">
        <f t="shared" si="43"/>
        <v>1352</v>
      </c>
      <c r="D1353">
        <f>D1352+Table16[[#This Row],[SalesPrice]]</f>
        <v>718332.07999999914</v>
      </c>
      <c r="E1353" s="4">
        <f t="shared" si="42"/>
        <v>0.38030194021988151</v>
      </c>
    </row>
    <row r="1354" spans="1:5" x14ac:dyDescent="0.3">
      <c r="A1354" s="5" t="s">
        <v>3410</v>
      </c>
      <c r="B1354" s="8">
        <f>fact_orders[[#This Row],[Original Price]]*(1-fact_orders[[#This Row],[Discount%]])</f>
        <v>717.5</v>
      </c>
      <c r="C1354">
        <f t="shared" si="43"/>
        <v>1353</v>
      </c>
      <c r="D1354">
        <f>D1353+Table16[[#This Row],[SalesPrice]]</f>
        <v>719049.57999999914</v>
      </c>
      <c r="E1354" s="4">
        <f t="shared" si="42"/>
        <v>0.38068180163733034</v>
      </c>
    </row>
    <row r="1355" spans="1:5" x14ac:dyDescent="0.3">
      <c r="A1355" s="6" t="s">
        <v>3405</v>
      </c>
      <c r="B1355" s="9">
        <f>fact_orders[[#This Row],[Original Price]]*(1-fact_orders[[#This Row],[Discount%]])</f>
        <v>717.5</v>
      </c>
      <c r="C1355">
        <f t="shared" si="43"/>
        <v>1354</v>
      </c>
      <c r="D1355">
        <f>D1354+Table16[[#This Row],[SalesPrice]]</f>
        <v>719767.07999999914</v>
      </c>
      <c r="E1355" s="4">
        <f t="shared" si="42"/>
        <v>0.38106166305477918</v>
      </c>
    </row>
    <row r="1356" spans="1:5" x14ac:dyDescent="0.3">
      <c r="A1356" s="5" t="s">
        <v>3315</v>
      </c>
      <c r="B1356" s="8">
        <f>fact_orders[[#This Row],[Original Price]]*(1-fact_orders[[#This Row],[Discount%]])</f>
        <v>360.75</v>
      </c>
      <c r="C1356">
        <f t="shared" si="43"/>
        <v>1355</v>
      </c>
      <c r="D1356">
        <f>D1355+Table16[[#This Row],[SalesPrice]]</f>
        <v>720127.82999999914</v>
      </c>
      <c r="E1356" s="4">
        <f t="shared" si="42"/>
        <v>0.38125265261066021</v>
      </c>
    </row>
    <row r="1357" spans="1:5" x14ac:dyDescent="0.3">
      <c r="A1357" s="6" t="s">
        <v>3391</v>
      </c>
      <c r="B1357" s="9">
        <f>fact_orders[[#This Row],[Original Price]]*(1-fact_orders[[#This Row],[Discount%]])</f>
        <v>389.35</v>
      </c>
      <c r="C1357">
        <f t="shared" si="43"/>
        <v>1356</v>
      </c>
      <c r="D1357">
        <f>D1356+Table16[[#This Row],[SalesPrice]]</f>
        <v>720517.17999999912</v>
      </c>
      <c r="E1357" s="4">
        <f t="shared" si="42"/>
        <v>0.38145878368088143</v>
      </c>
    </row>
    <row r="1358" spans="1:5" x14ac:dyDescent="0.3">
      <c r="A1358" s="5" t="s">
        <v>3393</v>
      </c>
      <c r="B1358" s="8">
        <f>fact_orders[[#This Row],[Original Price]]*(1-fact_orders[[#This Row],[Discount%]])</f>
        <v>360.75</v>
      </c>
      <c r="C1358">
        <f t="shared" si="43"/>
        <v>1357</v>
      </c>
      <c r="D1358">
        <f>D1357+Table16[[#This Row],[SalesPrice]]</f>
        <v>720877.92999999912</v>
      </c>
      <c r="E1358" s="4">
        <f t="shared" si="42"/>
        <v>0.38164977323676247</v>
      </c>
    </row>
    <row r="1359" spans="1:5" x14ac:dyDescent="0.3">
      <c r="A1359" s="6" t="s">
        <v>3394</v>
      </c>
      <c r="B1359" s="9">
        <f>fact_orders[[#This Row],[Original Price]]*(1-fact_orders[[#This Row],[Discount%]])</f>
        <v>360.75</v>
      </c>
      <c r="C1359">
        <f t="shared" si="43"/>
        <v>1358</v>
      </c>
      <c r="D1359">
        <f>D1358+Table16[[#This Row],[SalesPrice]]</f>
        <v>721238.67999999912</v>
      </c>
      <c r="E1359" s="4">
        <f t="shared" si="42"/>
        <v>0.38184076279264356</v>
      </c>
    </row>
    <row r="1360" spans="1:5" x14ac:dyDescent="0.3">
      <c r="A1360" s="5" t="s">
        <v>3395</v>
      </c>
      <c r="B1360" s="8">
        <f>fact_orders[[#This Row],[Original Price]]*(1-fact_orders[[#This Row],[Discount%]])</f>
        <v>367.25</v>
      </c>
      <c r="C1360">
        <f t="shared" si="43"/>
        <v>1359</v>
      </c>
      <c r="D1360">
        <f>D1359+Table16[[#This Row],[SalesPrice]]</f>
        <v>721605.92999999912</v>
      </c>
      <c r="E1360" s="4">
        <f t="shared" si="42"/>
        <v>0.38203519360178373</v>
      </c>
    </row>
    <row r="1361" spans="1:5" x14ac:dyDescent="0.3">
      <c r="A1361" s="6" t="s">
        <v>3396</v>
      </c>
      <c r="B1361" s="9">
        <f>fact_orders[[#This Row],[Original Price]]*(1-fact_orders[[#This Row],[Discount%]])</f>
        <v>360.75</v>
      </c>
      <c r="C1361">
        <f t="shared" si="43"/>
        <v>1360</v>
      </c>
      <c r="D1361">
        <f>D1360+Table16[[#This Row],[SalesPrice]]</f>
        <v>721966.67999999912</v>
      </c>
      <c r="E1361" s="4">
        <f t="shared" si="42"/>
        <v>0.38222618315766482</v>
      </c>
    </row>
    <row r="1362" spans="1:5" x14ac:dyDescent="0.3">
      <c r="A1362" s="5" t="s">
        <v>3343</v>
      </c>
      <c r="B1362" s="8">
        <f>fact_orders[[#This Row],[Original Price]]*(1-fact_orders[[#This Row],[Discount%]])</f>
        <v>599.4</v>
      </c>
      <c r="C1362">
        <f t="shared" si="43"/>
        <v>1361</v>
      </c>
      <c r="D1362">
        <f>D1361+Table16[[#This Row],[SalesPrice]]</f>
        <v>722566.07999999914</v>
      </c>
      <c r="E1362" s="4">
        <f t="shared" si="42"/>
        <v>0.38254351965051336</v>
      </c>
    </row>
    <row r="1363" spans="1:5" x14ac:dyDescent="0.3">
      <c r="A1363" s="6" t="s">
        <v>3352</v>
      </c>
      <c r="B1363" s="9">
        <f>fact_orders[[#This Row],[Original Price]]*(1-fact_orders[[#This Row],[Discount%]])</f>
        <v>599.4</v>
      </c>
      <c r="C1363">
        <f t="shared" si="43"/>
        <v>1362</v>
      </c>
      <c r="D1363">
        <f>D1362+Table16[[#This Row],[SalesPrice]]</f>
        <v>723165.47999999917</v>
      </c>
      <c r="E1363" s="4">
        <f t="shared" si="42"/>
        <v>0.38286085614336191</v>
      </c>
    </row>
    <row r="1364" spans="1:5" x14ac:dyDescent="0.3">
      <c r="A1364" s="5" t="s">
        <v>3353</v>
      </c>
      <c r="B1364" s="8">
        <f>fact_orders[[#This Row],[Original Price]]*(1-fact_orders[[#This Row],[Discount%]])</f>
        <v>849.15</v>
      </c>
      <c r="C1364">
        <f t="shared" si="43"/>
        <v>1363</v>
      </c>
      <c r="D1364">
        <f>D1363+Table16[[#This Row],[SalesPrice]]</f>
        <v>724014.62999999919</v>
      </c>
      <c r="E1364" s="4">
        <f t="shared" si="42"/>
        <v>0.38331041617489736</v>
      </c>
    </row>
    <row r="1365" spans="1:5" x14ac:dyDescent="0.3">
      <c r="A1365" s="6" t="s">
        <v>3358</v>
      </c>
      <c r="B1365" s="9">
        <f>fact_orders[[#This Row],[Original Price]]*(1-fact_orders[[#This Row],[Discount%]])</f>
        <v>849.15</v>
      </c>
      <c r="C1365">
        <f t="shared" si="43"/>
        <v>1364</v>
      </c>
      <c r="D1365">
        <f>D1364+Table16[[#This Row],[SalesPrice]]</f>
        <v>724863.77999999921</v>
      </c>
      <c r="E1365" s="4">
        <f t="shared" si="42"/>
        <v>0.38375997620643282</v>
      </c>
    </row>
    <row r="1366" spans="1:5" x14ac:dyDescent="0.3">
      <c r="A1366" s="5" t="s">
        <v>3406</v>
      </c>
      <c r="B1366" s="8">
        <f>fact_orders[[#This Row],[Original Price]]*(1-fact_orders[[#This Row],[Discount%]])</f>
        <v>951.15</v>
      </c>
      <c r="C1366">
        <f t="shared" si="43"/>
        <v>1365</v>
      </c>
      <c r="D1366">
        <f>D1365+Table16[[#This Row],[SalesPrice]]</f>
        <v>725814.92999999924</v>
      </c>
      <c r="E1366" s="4">
        <f t="shared" si="42"/>
        <v>0.38426353744295749</v>
      </c>
    </row>
    <row r="1367" spans="1:5" x14ac:dyDescent="0.3">
      <c r="A1367" s="6" t="s">
        <v>3374</v>
      </c>
      <c r="B1367" s="9">
        <f>fact_orders[[#This Row],[Original Price]]*(1-fact_orders[[#This Row],[Discount%]])</f>
        <v>760.92</v>
      </c>
      <c r="C1367">
        <f t="shared" si="43"/>
        <v>1366</v>
      </c>
      <c r="D1367">
        <f>D1366+Table16[[#This Row],[SalesPrice]]</f>
        <v>726575.84999999928</v>
      </c>
      <c r="E1367" s="4">
        <f t="shared" si="42"/>
        <v>0.38466638643217727</v>
      </c>
    </row>
    <row r="1368" spans="1:5" x14ac:dyDescent="0.3">
      <c r="A1368" s="5" t="s">
        <v>3390</v>
      </c>
      <c r="B1368" s="8">
        <f>fact_orders[[#This Row],[Original Price]]*(1-fact_orders[[#This Row],[Discount%]])</f>
        <v>839.25</v>
      </c>
      <c r="C1368">
        <f t="shared" si="43"/>
        <v>1367</v>
      </c>
      <c r="D1368">
        <f>D1367+Table16[[#This Row],[SalesPrice]]</f>
        <v>727415.09999999928</v>
      </c>
      <c r="E1368" s="4">
        <f t="shared" si="42"/>
        <v>0.38511070517028723</v>
      </c>
    </row>
    <row r="1369" spans="1:5" x14ac:dyDescent="0.3">
      <c r="A1369" s="6" t="s">
        <v>3290</v>
      </c>
      <c r="B1369" s="9">
        <f>fact_orders[[#This Row],[Original Price]]*(1-fact_orders[[#This Row],[Discount%]])</f>
        <v>615.45000000000005</v>
      </c>
      <c r="C1369">
        <f t="shared" si="43"/>
        <v>1368</v>
      </c>
      <c r="D1369">
        <f>D1368+Table16[[#This Row],[SalesPrice]]</f>
        <v>728030.54999999923</v>
      </c>
      <c r="E1369" s="4">
        <f t="shared" si="42"/>
        <v>0.38543653891156787</v>
      </c>
    </row>
    <row r="1370" spans="1:5" x14ac:dyDescent="0.3">
      <c r="A1370" s="5" t="s">
        <v>3367</v>
      </c>
      <c r="B1370" s="8">
        <f>fact_orders[[#This Row],[Original Price]]*(1-fact_orders[[#This Row],[Discount%]])</f>
        <v>837.25</v>
      </c>
      <c r="C1370">
        <f t="shared" si="43"/>
        <v>1369</v>
      </c>
      <c r="D1370">
        <f>D1369+Table16[[#This Row],[SalesPrice]]</f>
        <v>728867.79999999923</v>
      </c>
      <c r="E1370" s="4">
        <f t="shared" si="42"/>
        <v>0.38587979880252127</v>
      </c>
    </row>
    <row r="1371" spans="1:5" x14ac:dyDescent="0.3">
      <c r="A1371" s="6" t="s">
        <v>3351</v>
      </c>
      <c r="B1371" s="9">
        <f>fact_orders[[#This Row],[Original Price]]*(1-fact_orders[[#This Row],[Discount%]])</f>
        <v>659.94999999999993</v>
      </c>
      <c r="C1371">
        <f t="shared" si="43"/>
        <v>1370</v>
      </c>
      <c r="D1371">
        <f>D1370+Table16[[#This Row],[SalesPrice]]</f>
        <v>729527.74999999919</v>
      </c>
      <c r="E1371" s="4">
        <f t="shared" si="42"/>
        <v>0.38622919189303739</v>
      </c>
    </row>
    <row r="1372" spans="1:5" x14ac:dyDescent="0.3">
      <c r="A1372" s="5" t="s">
        <v>3388</v>
      </c>
      <c r="B1372" s="8">
        <f>fact_orders[[#This Row],[Original Price]]*(1-fact_orders[[#This Row],[Discount%]])</f>
        <v>571.30000000000007</v>
      </c>
      <c r="C1372">
        <f t="shared" si="43"/>
        <v>1371</v>
      </c>
      <c r="D1372">
        <f>D1371+Table16[[#This Row],[SalesPrice]]</f>
        <v>730099.04999999923</v>
      </c>
      <c r="E1372" s="4">
        <f t="shared" si="42"/>
        <v>0.38653165158333502</v>
      </c>
    </row>
    <row r="1373" spans="1:5" x14ac:dyDescent="0.3">
      <c r="A1373" s="6" t="s">
        <v>3389</v>
      </c>
      <c r="B1373" s="9">
        <f>fact_orders[[#This Row],[Original Price]]*(1-fact_orders[[#This Row],[Discount%]])</f>
        <v>571.30000000000007</v>
      </c>
      <c r="C1373">
        <f t="shared" si="43"/>
        <v>1372</v>
      </c>
      <c r="D1373">
        <f>D1372+Table16[[#This Row],[SalesPrice]]</f>
        <v>730670.34999999928</v>
      </c>
      <c r="E1373" s="4">
        <f t="shared" si="42"/>
        <v>0.3868341112736326</v>
      </c>
    </row>
    <row r="1374" spans="1:5" x14ac:dyDescent="0.3">
      <c r="A1374" s="5" t="s">
        <v>3390</v>
      </c>
      <c r="B1374" s="8">
        <f>fact_orders[[#This Row],[Original Price]]*(1-fact_orders[[#This Row],[Discount%]])</f>
        <v>600.85</v>
      </c>
      <c r="C1374">
        <f t="shared" si="43"/>
        <v>1373</v>
      </c>
      <c r="D1374">
        <f>D1373+Table16[[#This Row],[SalesPrice]]</f>
        <v>731271.19999999925</v>
      </c>
      <c r="E1374" s="4">
        <f t="shared" si="42"/>
        <v>0.38715221543066969</v>
      </c>
    </row>
    <row r="1375" spans="1:5" x14ac:dyDescent="0.3">
      <c r="A1375" s="6" t="s">
        <v>3391</v>
      </c>
      <c r="B1375" s="9">
        <f>fact_orders[[#This Row],[Original Price]]*(1-fact_orders[[#This Row],[Discount%]])</f>
        <v>225.09</v>
      </c>
      <c r="C1375">
        <f t="shared" si="43"/>
        <v>1374</v>
      </c>
      <c r="D1375">
        <f>D1374+Table16[[#This Row],[SalesPrice]]</f>
        <v>731496.28999999922</v>
      </c>
      <c r="E1375" s="4">
        <f t="shared" si="42"/>
        <v>0.38727138338391509</v>
      </c>
    </row>
    <row r="1376" spans="1:5" x14ac:dyDescent="0.3">
      <c r="A1376" s="5" t="s">
        <v>3393</v>
      </c>
      <c r="B1376" s="8">
        <f>fact_orders[[#This Row],[Original Price]]*(1-fact_orders[[#This Row],[Discount%]])</f>
        <v>243.39</v>
      </c>
      <c r="C1376">
        <f t="shared" si="43"/>
        <v>1375</v>
      </c>
      <c r="D1376">
        <f>D1375+Table16[[#This Row],[SalesPrice]]</f>
        <v>731739.67999999924</v>
      </c>
      <c r="E1376" s="4">
        <f t="shared" si="42"/>
        <v>0.3874002397886438</v>
      </c>
    </row>
    <row r="1377" spans="1:5" x14ac:dyDescent="0.3">
      <c r="A1377" s="6" t="s">
        <v>3389</v>
      </c>
      <c r="B1377" s="9">
        <f>fact_orders[[#This Row],[Original Price]]*(1-fact_orders[[#This Row],[Discount%]])</f>
        <v>243.39</v>
      </c>
      <c r="C1377">
        <f t="shared" si="43"/>
        <v>1376</v>
      </c>
      <c r="D1377">
        <f>D1376+Table16[[#This Row],[SalesPrice]]</f>
        <v>731983.06999999925</v>
      </c>
      <c r="E1377" s="4">
        <f t="shared" si="42"/>
        <v>0.38752909619337256</v>
      </c>
    </row>
    <row r="1378" spans="1:5" x14ac:dyDescent="0.3">
      <c r="A1378" s="5" t="s">
        <v>3398</v>
      </c>
      <c r="B1378" s="8">
        <f>fact_orders[[#This Row],[Original Price]]*(1-fact_orders[[#This Row],[Discount%]])</f>
        <v>279.29999999999995</v>
      </c>
      <c r="C1378">
        <f t="shared" si="43"/>
        <v>1377</v>
      </c>
      <c r="D1378">
        <f>D1377+Table16[[#This Row],[SalesPrice]]</f>
        <v>732262.3699999993</v>
      </c>
      <c r="E1378" s="4">
        <f t="shared" si="42"/>
        <v>0.38767696419879899</v>
      </c>
    </row>
    <row r="1379" spans="1:5" x14ac:dyDescent="0.3">
      <c r="A1379" s="6" t="s">
        <v>3358</v>
      </c>
      <c r="B1379" s="9">
        <f>fact_orders[[#This Row],[Original Price]]*(1-fact_orders[[#This Row],[Discount%]])</f>
        <v>279.29999999999995</v>
      </c>
      <c r="C1379">
        <f t="shared" si="43"/>
        <v>1378</v>
      </c>
      <c r="D1379">
        <f>D1378+Table16[[#This Row],[SalesPrice]]</f>
        <v>732541.66999999934</v>
      </c>
      <c r="E1379" s="4">
        <f t="shared" si="42"/>
        <v>0.38782483220422548</v>
      </c>
    </row>
    <row r="1380" spans="1:5" x14ac:dyDescent="0.3">
      <c r="A1380" s="5" t="s">
        <v>3413</v>
      </c>
      <c r="B1380" s="8">
        <f>fact_orders[[#This Row],[Original Price]]*(1-fact_orders[[#This Row],[Discount%]])</f>
        <v>388.5</v>
      </c>
      <c r="C1380">
        <f t="shared" si="43"/>
        <v>1379</v>
      </c>
      <c r="D1380">
        <f>D1379+Table16[[#This Row],[SalesPrice]]</f>
        <v>732930.16999999934</v>
      </c>
      <c r="E1380" s="4">
        <f t="shared" si="42"/>
        <v>0.38803051326440507</v>
      </c>
    </row>
    <row r="1381" spans="1:5" x14ac:dyDescent="0.3">
      <c r="A1381" s="6" t="s">
        <v>3280</v>
      </c>
      <c r="B1381" s="9">
        <f>fact_orders[[#This Row],[Original Price]]*(1-fact_orders[[#This Row],[Discount%]])</f>
        <v>416.25</v>
      </c>
      <c r="C1381">
        <f t="shared" si="43"/>
        <v>1380</v>
      </c>
      <c r="D1381">
        <f>D1380+Table16[[#This Row],[SalesPrice]]</f>
        <v>733346.41999999934</v>
      </c>
      <c r="E1381" s="4">
        <f t="shared" si="42"/>
        <v>0.38825088582888323</v>
      </c>
    </row>
    <row r="1382" spans="1:5" x14ac:dyDescent="0.3">
      <c r="A1382" s="5" t="s">
        <v>3283</v>
      </c>
      <c r="B1382" s="8">
        <f>fact_orders[[#This Row],[Original Price]]*(1-fact_orders[[#This Row],[Discount%]])</f>
        <v>416.25</v>
      </c>
      <c r="C1382">
        <f t="shared" si="43"/>
        <v>1381</v>
      </c>
      <c r="D1382">
        <f>D1381+Table16[[#This Row],[SalesPrice]]</f>
        <v>733762.66999999934</v>
      </c>
      <c r="E1382" s="4">
        <f t="shared" si="42"/>
        <v>0.38847125839336138</v>
      </c>
    </row>
    <row r="1383" spans="1:5" x14ac:dyDescent="0.3">
      <c r="A1383" s="6" t="s">
        <v>3284</v>
      </c>
      <c r="B1383" s="9">
        <f>fact_orders[[#This Row],[Original Price]]*(1-fact_orders[[#This Row],[Discount%]])</f>
        <v>388.5</v>
      </c>
      <c r="C1383">
        <f t="shared" si="43"/>
        <v>1382</v>
      </c>
      <c r="D1383">
        <f>D1382+Table16[[#This Row],[SalesPrice]]</f>
        <v>734151.16999999934</v>
      </c>
      <c r="E1383" s="4">
        <f t="shared" si="42"/>
        <v>0.38867693945354098</v>
      </c>
    </row>
    <row r="1384" spans="1:5" x14ac:dyDescent="0.3">
      <c r="A1384" s="5" t="s">
        <v>3404</v>
      </c>
      <c r="B1384" s="8">
        <f>fact_orders[[#This Row],[Original Price]]*(1-fact_orders[[#This Row],[Discount%]])</f>
        <v>472.49999999999994</v>
      </c>
      <c r="C1384">
        <f t="shared" si="43"/>
        <v>1383</v>
      </c>
      <c r="D1384">
        <f>D1383+Table16[[#This Row],[SalesPrice]]</f>
        <v>734623.66999999934</v>
      </c>
      <c r="E1384" s="4">
        <f t="shared" si="42"/>
        <v>0.38892709209429999</v>
      </c>
    </row>
    <row r="1385" spans="1:5" x14ac:dyDescent="0.3">
      <c r="A1385" s="6" t="s">
        <v>3402</v>
      </c>
      <c r="B1385" s="9">
        <f>fact_orders[[#This Row],[Original Price]]*(1-fact_orders[[#This Row],[Discount%]])</f>
        <v>472.49999999999994</v>
      </c>
      <c r="C1385">
        <f t="shared" si="43"/>
        <v>1384</v>
      </c>
      <c r="D1385">
        <f>D1384+Table16[[#This Row],[SalesPrice]]</f>
        <v>735096.16999999934</v>
      </c>
      <c r="E1385" s="4">
        <f t="shared" si="42"/>
        <v>0.38917724473505894</v>
      </c>
    </row>
    <row r="1386" spans="1:5" x14ac:dyDescent="0.3">
      <c r="A1386" s="5" t="s">
        <v>3336</v>
      </c>
      <c r="B1386" s="8">
        <f>fact_orders[[#This Row],[Original Price]]*(1-fact_orders[[#This Row],[Discount%]])</f>
        <v>405</v>
      </c>
      <c r="C1386">
        <f t="shared" si="43"/>
        <v>1385</v>
      </c>
      <c r="D1386">
        <f>D1385+Table16[[#This Row],[SalesPrice]]</f>
        <v>735501.16999999934</v>
      </c>
      <c r="E1386" s="4">
        <f t="shared" si="42"/>
        <v>0.38939166128428093</v>
      </c>
    </row>
    <row r="1387" spans="1:5" x14ac:dyDescent="0.3">
      <c r="A1387" s="6" t="s">
        <v>3285</v>
      </c>
      <c r="B1387" s="9">
        <f>fact_orders[[#This Row],[Original Price]]*(1-fact_orders[[#This Row],[Discount%]])</f>
        <v>392.4</v>
      </c>
      <c r="C1387">
        <f t="shared" si="43"/>
        <v>1386</v>
      </c>
      <c r="D1387">
        <f>D1386+Table16[[#This Row],[SalesPrice]]</f>
        <v>735893.56999999937</v>
      </c>
      <c r="E1387" s="4">
        <f t="shared" si="42"/>
        <v>0.38959940709641605</v>
      </c>
    </row>
    <row r="1388" spans="1:5" x14ac:dyDescent="0.3">
      <c r="A1388" s="5" t="s">
        <v>3312</v>
      </c>
      <c r="B1388" s="8">
        <f>fact_orders[[#This Row],[Original Price]]*(1-fact_orders[[#This Row],[Discount%]])</f>
        <v>392.4</v>
      </c>
      <c r="C1388">
        <f t="shared" si="43"/>
        <v>1387</v>
      </c>
      <c r="D1388">
        <f>D1387+Table16[[#This Row],[SalesPrice]]</f>
        <v>736285.96999999939</v>
      </c>
      <c r="E1388" s="4">
        <f t="shared" si="42"/>
        <v>0.38980715290855111</v>
      </c>
    </row>
    <row r="1389" spans="1:5" x14ac:dyDescent="0.3">
      <c r="A1389" s="6" t="s">
        <v>3376</v>
      </c>
      <c r="B1389" s="9">
        <f>fact_orders[[#This Row],[Original Price]]*(1-fact_orders[[#This Row],[Discount%]])</f>
        <v>392.4</v>
      </c>
      <c r="C1389">
        <f t="shared" si="43"/>
        <v>1388</v>
      </c>
      <c r="D1389">
        <f>D1388+Table16[[#This Row],[SalesPrice]]</f>
        <v>736678.36999999941</v>
      </c>
      <c r="E1389" s="4">
        <f t="shared" si="42"/>
        <v>0.39001489872068623</v>
      </c>
    </row>
    <row r="1390" spans="1:5" x14ac:dyDescent="0.3">
      <c r="A1390" s="5" t="s">
        <v>3296</v>
      </c>
      <c r="B1390" s="8">
        <f>fact_orders[[#This Row],[Original Price]]*(1-fact_orders[[#This Row],[Discount%]])</f>
        <v>392.4</v>
      </c>
      <c r="C1390">
        <f t="shared" si="43"/>
        <v>1389</v>
      </c>
      <c r="D1390">
        <f>D1389+Table16[[#This Row],[SalesPrice]]</f>
        <v>737070.76999999944</v>
      </c>
      <c r="E1390" s="4">
        <f t="shared" si="42"/>
        <v>0.39022264453282129</v>
      </c>
    </row>
    <row r="1391" spans="1:5" x14ac:dyDescent="0.3">
      <c r="A1391" s="6" t="s">
        <v>3329</v>
      </c>
      <c r="B1391" s="9">
        <f>fact_orders[[#This Row],[Original Price]]*(1-fact_orders[[#This Row],[Discount%]])</f>
        <v>213.6</v>
      </c>
      <c r="C1391">
        <f t="shared" si="43"/>
        <v>1390</v>
      </c>
      <c r="D1391">
        <f>D1390+Table16[[#This Row],[SalesPrice]]</f>
        <v>737284.36999999941</v>
      </c>
      <c r="E1391" s="4">
        <f t="shared" si="42"/>
        <v>0.39033572940915173</v>
      </c>
    </row>
    <row r="1392" spans="1:5" x14ac:dyDescent="0.3">
      <c r="A1392" s="5" t="s">
        <v>3356</v>
      </c>
      <c r="B1392" s="8">
        <f>fact_orders[[#This Row],[Original Price]]*(1-fact_orders[[#This Row],[Discount%]])</f>
        <v>377.3</v>
      </c>
      <c r="C1392">
        <f t="shared" si="43"/>
        <v>1391</v>
      </c>
      <c r="D1392">
        <f>D1391+Table16[[#This Row],[SalesPrice]]</f>
        <v>737661.66999999946</v>
      </c>
      <c r="E1392" s="4">
        <f t="shared" si="42"/>
        <v>0.39053548092525409</v>
      </c>
    </row>
    <row r="1393" spans="1:5" x14ac:dyDescent="0.3">
      <c r="A1393" s="6" t="s">
        <v>3357</v>
      </c>
      <c r="B1393" s="9">
        <f>fact_orders[[#This Row],[Original Price]]*(1-fact_orders[[#This Row],[Discount%]])</f>
        <v>250.8</v>
      </c>
      <c r="C1393">
        <f t="shared" si="43"/>
        <v>1392</v>
      </c>
      <c r="D1393">
        <f>D1392+Table16[[#This Row],[SalesPrice]]</f>
        <v>737912.46999999951</v>
      </c>
      <c r="E1393" s="4">
        <f t="shared" si="42"/>
        <v>0.39066826035869823</v>
      </c>
    </row>
    <row r="1394" spans="1:5" x14ac:dyDescent="0.3">
      <c r="A1394" s="5" t="s">
        <v>3404</v>
      </c>
      <c r="B1394" s="8">
        <f>fact_orders[[#This Row],[Original Price]]*(1-fact_orders[[#This Row],[Discount%]])</f>
        <v>283.8</v>
      </c>
      <c r="C1394">
        <f t="shared" si="43"/>
        <v>1393</v>
      </c>
      <c r="D1394">
        <f>D1393+Table16[[#This Row],[SalesPrice]]</f>
        <v>738196.26999999955</v>
      </c>
      <c r="E1394" s="4">
        <f t="shared" si="42"/>
        <v>0.39081851077022717</v>
      </c>
    </row>
    <row r="1395" spans="1:5" x14ac:dyDescent="0.3">
      <c r="A1395" s="6" t="s">
        <v>3405</v>
      </c>
      <c r="B1395" s="9">
        <f>fact_orders[[#This Row],[Original Price]]*(1-fact_orders[[#This Row],[Discount%]])</f>
        <v>188.15</v>
      </c>
      <c r="C1395">
        <f t="shared" si="43"/>
        <v>1394</v>
      </c>
      <c r="D1395">
        <f>D1394+Table16[[#This Row],[SalesPrice]]</f>
        <v>738384.41999999958</v>
      </c>
      <c r="E1395" s="4">
        <f t="shared" si="42"/>
        <v>0.39091812181648922</v>
      </c>
    </row>
    <row r="1396" spans="1:5" x14ac:dyDescent="0.3">
      <c r="A1396" s="5" t="s">
        <v>3356</v>
      </c>
      <c r="B1396" s="8">
        <f>fact_orders[[#This Row],[Original Price]]*(1-fact_orders[[#This Row],[Discount%]])</f>
        <v>246.45000000000002</v>
      </c>
      <c r="C1396">
        <f t="shared" si="43"/>
        <v>1395</v>
      </c>
      <c r="D1396">
        <f>D1395+Table16[[#This Row],[SalesPrice]]</f>
        <v>738630.86999999953</v>
      </c>
      <c r="E1396" s="4">
        <f t="shared" si="42"/>
        <v>0.3910485982573676</v>
      </c>
    </row>
    <row r="1397" spans="1:5" x14ac:dyDescent="0.3">
      <c r="A1397" s="6" t="s">
        <v>3301</v>
      </c>
      <c r="B1397" s="9">
        <f>fact_orders[[#This Row],[Original Price]]*(1-fact_orders[[#This Row],[Discount%]])</f>
        <v>521.1</v>
      </c>
      <c r="C1397">
        <f t="shared" si="43"/>
        <v>1396</v>
      </c>
      <c r="D1397">
        <f>D1396+Table16[[#This Row],[SalesPrice]]</f>
        <v>739151.96999999951</v>
      </c>
      <c r="E1397" s="4">
        <f t="shared" si="42"/>
        <v>0.39132448088403321</v>
      </c>
    </row>
    <row r="1398" spans="1:5" x14ac:dyDescent="0.3">
      <c r="A1398" s="5" t="s">
        <v>3313</v>
      </c>
      <c r="B1398" s="8">
        <f>fact_orders[[#This Row],[Original Price]]*(1-fact_orders[[#This Row],[Discount%]])</f>
        <v>625.32000000000005</v>
      </c>
      <c r="C1398">
        <f t="shared" si="43"/>
        <v>1397</v>
      </c>
      <c r="D1398">
        <f>D1397+Table16[[#This Row],[SalesPrice]]</f>
        <v>739777.28999999946</v>
      </c>
      <c r="E1398" s="4">
        <f t="shared" si="42"/>
        <v>0.39165554003603192</v>
      </c>
    </row>
    <row r="1399" spans="1:5" x14ac:dyDescent="0.3">
      <c r="A1399" s="6" t="s">
        <v>3309</v>
      </c>
      <c r="B1399" s="9">
        <f>fact_orders[[#This Row],[Original Price]]*(1-fact_orders[[#This Row],[Discount%]])</f>
        <v>142.56</v>
      </c>
      <c r="C1399">
        <f t="shared" si="43"/>
        <v>1398</v>
      </c>
      <c r="D1399">
        <f>D1398+Table16[[#This Row],[SalesPrice]]</f>
        <v>739919.84999999951</v>
      </c>
      <c r="E1399" s="4">
        <f t="shared" si="42"/>
        <v>0.39173101466135807</v>
      </c>
    </row>
    <row r="1400" spans="1:5" x14ac:dyDescent="0.3">
      <c r="A1400" s="5" t="s">
        <v>3382</v>
      </c>
      <c r="B1400" s="8">
        <f>fact_orders[[#This Row],[Original Price]]*(1-fact_orders[[#This Row],[Discount%]])</f>
        <v>303.09999999999997</v>
      </c>
      <c r="C1400">
        <f t="shared" si="43"/>
        <v>1399</v>
      </c>
      <c r="D1400">
        <f>D1399+Table16[[#This Row],[SalesPrice]]</f>
        <v>740222.94999999949</v>
      </c>
      <c r="E1400" s="4">
        <f t="shared" si="42"/>
        <v>0.39189148294794868</v>
      </c>
    </row>
    <row r="1401" spans="1:5" x14ac:dyDescent="0.3">
      <c r="A1401" s="6" t="s">
        <v>3383</v>
      </c>
      <c r="B1401" s="9">
        <f>fact_orders[[#This Row],[Original Price]]*(1-fact_orders[[#This Row],[Discount%]])</f>
        <v>393.4</v>
      </c>
      <c r="C1401">
        <f t="shared" si="43"/>
        <v>1400</v>
      </c>
      <c r="D1401">
        <f>D1400+Table16[[#This Row],[SalesPrice]]</f>
        <v>740616.34999999951</v>
      </c>
      <c r="E1401" s="4">
        <f t="shared" si="42"/>
        <v>0.39209975818366205</v>
      </c>
    </row>
    <row r="1402" spans="1:5" x14ac:dyDescent="0.3">
      <c r="A1402" s="5" t="s">
        <v>3312</v>
      </c>
      <c r="B1402" s="8">
        <f>fact_orders[[#This Row],[Original Price]]*(1-fact_orders[[#This Row],[Discount%]])</f>
        <v>296.09999999999997</v>
      </c>
      <c r="C1402">
        <f t="shared" si="43"/>
        <v>1401</v>
      </c>
      <c r="D1402">
        <f>D1401+Table16[[#This Row],[SalesPrice]]</f>
        <v>740912.44999999949</v>
      </c>
      <c r="E1402" s="4">
        <f t="shared" si="42"/>
        <v>0.39225652050520438</v>
      </c>
    </row>
    <row r="1403" spans="1:5" x14ac:dyDescent="0.3">
      <c r="A1403" s="6" t="s">
        <v>3385</v>
      </c>
      <c r="B1403" s="9">
        <f>fact_orders[[#This Row],[Original Price]]*(1-fact_orders[[#This Row],[Discount%]])</f>
        <v>434.7</v>
      </c>
      <c r="C1403">
        <f t="shared" si="43"/>
        <v>1402</v>
      </c>
      <c r="D1403">
        <f>D1402+Table16[[#This Row],[SalesPrice]]</f>
        <v>741347.14999999944</v>
      </c>
      <c r="E1403" s="4">
        <f t="shared" si="42"/>
        <v>0.39248666093470258</v>
      </c>
    </row>
    <row r="1404" spans="1:5" x14ac:dyDescent="0.3">
      <c r="A1404" s="5" t="s">
        <v>3387</v>
      </c>
      <c r="B1404" s="8">
        <f>fact_orders[[#This Row],[Original Price]]*(1-fact_orders[[#This Row],[Discount%]])</f>
        <v>233.1</v>
      </c>
      <c r="C1404">
        <f t="shared" si="43"/>
        <v>1403</v>
      </c>
      <c r="D1404">
        <f>D1403+Table16[[#This Row],[SalesPrice]]</f>
        <v>741580.24999999942</v>
      </c>
      <c r="E1404" s="4">
        <f t="shared" si="42"/>
        <v>0.39261006957081035</v>
      </c>
    </row>
    <row r="1405" spans="1:5" x14ac:dyDescent="0.3">
      <c r="A1405" s="6" t="s">
        <v>3388</v>
      </c>
      <c r="B1405" s="9">
        <f>fact_orders[[#This Row],[Original Price]]*(1-fact_orders[[#This Row],[Discount%]])</f>
        <v>153.4</v>
      </c>
      <c r="C1405">
        <f t="shared" si="43"/>
        <v>1404</v>
      </c>
      <c r="D1405">
        <f>D1404+Table16[[#This Row],[SalesPrice]]</f>
        <v>741733.64999999944</v>
      </c>
      <c r="E1405" s="4">
        <f t="shared" si="42"/>
        <v>0.39269128314772556</v>
      </c>
    </row>
    <row r="1406" spans="1:5" x14ac:dyDescent="0.3">
      <c r="A1406" s="5" t="s">
        <v>3389</v>
      </c>
      <c r="B1406" s="8">
        <f>fact_orders[[#This Row],[Original Price]]*(1-fact_orders[[#This Row],[Discount%]])</f>
        <v>296.40000000000003</v>
      </c>
      <c r="C1406">
        <f t="shared" si="43"/>
        <v>1405</v>
      </c>
      <c r="D1406">
        <f>D1405+Table16[[#This Row],[SalesPrice]]</f>
        <v>742030.04999999946</v>
      </c>
      <c r="E1406" s="4">
        <f t="shared" si="42"/>
        <v>0.39284820429634137</v>
      </c>
    </row>
    <row r="1407" spans="1:5" x14ac:dyDescent="0.3">
      <c r="A1407" s="6" t="s">
        <v>3406</v>
      </c>
      <c r="B1407" s="9">
        <f>fact_orders[[#This Row],[Original Price]]*(1-fact_orders[[#This Row],[Discount%]])</f>
        <v>625.95000000000005</v>
      </c>
      <c r="C1407">
        <f t="shared" si="43"/>
        <v>1406</v>
      </c>
      <c r="D1407">
        <f>D1406+Table16[[#This Row],[SalesPrice]]</f>
        <v>742655.99999999942</v>
      </c>
      <c r="E1407" s="4">
        <f t="shared" si="42"/>
        <v>0.39317959698519445</v>
      </c>
    </row>
    <row r="1408" spans="1:5" x14ac:dyDescent="0.3">
      <c r="A1408" s="5" t="s">
        <v>3288</v>
      </c>
      <c r="B1408" s="8">
        <f>fact_orders[[#This Row],[Original Price]]*(1-fact_orders[[#This Row],[Discount%]])</f>
        <v>152.1</v>
      </c>
      <c r="C1408">
        <f t="shared" si="43"/>
        <v>1407</v>
      </c>
      <c r="D1408">
        <f>D1407+Table16[[#This Row],[SalesPrice]]</f>
        <v>742808.09999999939</v>
      </c>
      <c r="E1408" s="4">
        <f t="shared" si="42"/>
        <v>0.39326012231145779</v>
      </c>
    </row>
    <row r="1409" spans="1:5" x14ac:dyDescent="0.3">
      <c r="A1409" s="6" t="s">
        <v>3402</v>
      </c>
      <c r="B1409" s="9">
        <f>fact_orders[[#This Row],[Original Price]]*(1-fact_orders[[#This Row],[Discount%]])</f>
        <v>296.40000000000003</v>
      </c>
      <c r="C1409">
        <f t="shared" si="43"/>
        <v>1408</v>
      </c>
      <c r="D1409">
        <f>D1408+Table16[[#This Row],[SalesPrice]]</f>
        <v>743104.49999999942</v>
      </c>
      <c r="E1409" s="4">
        <f t="shared" si="42"/>
        <v>0.39341704346007361</v>
      </c>
    </row>
    <row r="1410" spans="1:5" x14ac:dyDescent="0.3">
      <c r="A1410" s="5" t="s">
        <v>3378</v>
      </c>
      <c r="B1410" s="8">
        <f>fact_orders[[#This Row],[Original Price]]*(1-fact_orders[[#This Row],[Discount%]])</f>
        <v>366.6</v>
      </c>
      <c r="C1410">
        <f t="shared" si="43"/>
        <v>1409</v>
      </c>
      <c r="D1410">
        <f>D1409+Table16[[#This Row],[SalesPrice]]</f>
        <v>743471.09999999939</v>
      </c>
      <c r="E1410" s="4">
        <f t="shared" ref="E1410:E1473" si="44">D1410 / SUM($B$2:$B$3501)</f>
        <v>0.39361113014388788</v>
      </c>
    </row>
    <row r="1411" spans="1:5" x14ac:dyDescent="0.3">
      <c r="A1411" s="6" t="s">
        <v>3318</v>
      </c>
      <c r="B1411" s="9">
        <f>fact_orders[[#This Row],[Original Price]]*(1-fact_orders[[#This Row],[Discount%]])</f>
        <v>380.4</v>
      </c>
      <c r="C1411">
        <f t="shared" si="43"/>
        <v>1410</v>
      </c>
      <c r="D1411">
        <f>D1410+Table16[[#This Row],[SalesPrice]]</f>
        <v>743851.49999999942</v>
      </c>
      <c r="E1411" s="4">
        <f t="shared" si="44"/>
        <v>0.39381252287308305</v>
      </c>
    </row>
    <row r="1412" spans="1:5" x14ac:dyDescent="0.3">
      <c r="A1412" s="5" t="s">
        <v>3364</v>
      </c>
      <c r="B1412" s="8">
        <f>fact_orders[[#This Row],[Original Price]]*(1-fact_orders[[#This Row],[Discount%]])</f>
        <v>141.6</v>
      </c>
      <c r="C1412">
        <f t="shared" ref="C1412:C1475" si="45">C1411+1</f>
        <v>1411</v>
      </c>
      <c r="D1412">
        <f>D1411+Table16[[#This Row],[SalesPrice]]</f>
        <v>743993.09999999939</v>
      </c>
      <c r="E1412" s="4">
        <f t="shared" si="44"/>
        <v>0.39388748925177397</v>
      </c>
    </row>
    <row r="1413" spans="1:5" x14ac:dyDescent="0.3">
      <c r="A1413" s="6" t="s">
        <v>3398</v>
      </c>
      <c r="B1413" s="9">
        <f>fact_orders[[#This Row],[Original Price]]*(1-fact_orders[[#This Row],[Discount%]])</f>
        <v>377.4</v>
      </c>
      <c r="C1413">
        <f t="shared" si="45"/>
        <v>1412</v>
      </c>
      <c r="D1413">
        <f>D1412+Table16[[#This Row],[SalesPrice]]</f>
        <v>744370.49999999942</v>
      </c>
      <c r="E1413" s="4">
        <f t="shared" si="44"/>
        <v>0.39408729371023415</v>
      </c>
    </row>
    <row r="1414" spans="1:5" x14ac:dyDescent="0.3">
      <c r="A1414" s="5" t="s">
        <v>3350</v>
      </c>
      <c r="B1414" s="8">
        <f>fact_orders[[#This Row],[Original Price]]*(1-fact_orders[[#This Row],[Discount%]])</f>
        <v>387.59999999999997</v>
      </c>
      <c r="C1414">
        <f t="shared" si="45"/>
        <v>1413</v>
      </c>
      <c r="D1414">
        <f>D1413+Table16[[#This Row],[SalesPrice]]</f>
        <v>744758.09999999939</v>
      </c>
      <c r="E1414" s="4">
        <f t="shared" si="44"/>
        <v>0.39429249828919327</v>
      </c>
    </row>
    <row r="1415" spans="1:5" x14ac:dyDescent="0.3">
      <c r="A1415" s="6" t="s">
        <v>3306</v>
      </c>
      <c r="B1415" s="9">
        <f>fact_orders[[#This Row],[Original Price]]*(1-fact_orders[[#This Row],[Discount%]])</f>
        <v>818.55</v>
      </c>
      <c r="C1415">
        <f t="shared" si="45"/>
        <v>1414</v>
      </c>
      <c r="D1415">
        <f>D1414+Table16[[#This Row],[SalesPrice]]</f>
        <v>745576.64999999944</v>
      </c>
      <c r="E1415" s="4">
        <f t="shared" si="44"/>
        <v>0.39472585795923198</v>
      </c>
    </row>
    <row r="1416" spans="1:5" x14ac:dyDescent="0.3">
      <c r="A1416" s="5" t="s">
        <v>3396</v>
      </c>
      <c r="B1416" s="8">
        <f>fact_orders[[#This Row],[Original Price]]*(1-fact_orders[[#This Row],[Discount%]])</f>
        <v>296.40000000000003</v>
      </c>
      <c r="C1416">
        <f t="shared" si="45"/>
        <v>1415</v>
      </c>
      <c r="D1416">
        <f>D1415+Table16[[#This Row],[SalesPrice]]</f>
        <v>745873.04999999946</v>
      </c>
      <c r="E1416" s="4">
        <f t="shared" si="44"/>
        <v>0.39488277910784775</v>
      </c>
    </row>
    <row r="1417" spans="1:5" x14ac:dyDescent="0.3">
      <c r="A1417" s="6" t="s">
        <v>3288</v>
      </c>
      <c r="B1417" s="9">
        <f>fact_orders[[#This Row],[Original Price]]*(1-fact_orders[[#This Row],[Discount%]])</f>
        <v>772.85</v>
      </c>
      <c r="C1417">
        <f t="shared" si="45"/>
        <v>1416</v>
      </c>
      <c r="D1417">
        <f>D1416+Table16[[#This Row],[SalesPrice]]</f>
        <v>746645.89999999944</v>
      </c>
      <c r="E1417" s="4">
        <f t="shared" si="44"/>
        <v>0.3952919441203569</v>
      </c>
    </row>
    <row r="1418" spans="1:5" x14ac:dyDescent="0.3">
      <c r="A1418" s="5" t="s">
        <v>3330</v>
      </c>
      <c r="B1418" s="8">
        <f>fact_orders[[#This Row],[Original Price]]*(1-fact_orders[[#This Row],[Discount%]])</f>
        <v>843.7</v>
      </c>
      <c r="C1418">
        <f t="shared" si="45"/>
        <v>1417</v>
      </c>
      <c r="D1418">
        <f>D1417+Table16[[#This Row],[SalesPrice]]</f>
        <v>747489.59999999939</v>
      </c>
      <c r="E1418" s="4">
        <f t="shared" si="44"/>
        <v>0.39573861879339045</v>
      </c>
    </row>
    <row r="1419" spans="1:5" x14ac:dyDescent="0.3">
      <c r="A1419" s="6" t="s">
        <v>3296</v>
      </c>
      <c r="B1419" s="9">
        <f>fact_orders[[#This Row],[Original Price]]*(1-fact_orders[[#This Row],[Discount%]])</f>
        <v>946.4</v>
      </c>
      <c r="C1419">
        <f t="shared" si="45"/>
        <v>1418</v>
      </c>
      <c r="D1419">
        <f>D1418+Table16[[#This Row],[SalesPrice]]</f>
        <v>748435.99999999942</v>
      </c>
      <c r="E1419" s="4">
        <f t="shared" si="44"/>
        <v>0.3962396652679181</v>
      </c>
    </row>
    <row r="1420" spans="1:5" x14ac:dyDescent="0.3">
      <c r="A1420" s="5" t="s">
        <v>3344</v>
      </c>
      <c r="B1420" s="8">
        <f>fact_orders[[#This Row],[Original Price]]*(1-fact_orders[[#This Row],[Discount%]])</f>
        <v>665.09999999999991</v>
      </c>
      <c r="C1420">
        <f t="shared" si="45"/>
        <v>1419</v>
      </c>
      <c r="D1420">
        <f>D1419+Table16[[#This Row],[SalesPrice]]</f>
        <v>749101.09999999939</v>
      </c>
      <c r="E1420" s="4">
        <f t="shared" si="44"/>
        <v>0.39659178488986263</v>
      </c>
    </row>
    <row r="1421" spans="1:5" x14ac:dyDescent="0.3">
      <c r="A1421" s="6" t="s">
        <v>3382</v>
      </c>
      <c r="B1421" s="9">
        <f>fact_orders[[#This Row],[Original Price]]*(1-fact_orders[[#This Row],[Discount%]])</f>
        <v>115.19999999999999</v>
      </c>
      <c r="C1421">
        <f t="shared" si="45"/>
        <v>1420</v>
      </c>
      <c r="D1421">
        <f>D1420+Table16[[#This Row],[SalesPrice]]</f>
        <v>749216.29999999935</v>
      </c>
      <c r="E1421" s="4">
        <f t="shared" si="44"/>
        <v>0.39665277448608577</v>
      </c>
    </row>
    <row r="1422" spans="1:5" x14ac:dyDescent="0.3">
      <c r="A1422" s="5" t="s">
        <v>3280</v>
      </c>
      <c r="B1422" s="8">
        <f>fact_orders[[#This Row],[Original Price]]*(1-fact_orders[[#This Row],[Discount%]])</f>
        <v>1214.0999999999999</v>
      </c>
      <c r="C1422">
        <f t="shared" si="45"/>
        <v>1421</v>
      </c>
      <c r="D1422">
        <f>D1421+Table16[[#This Row],[SalesPrice]]</f>
        <v>750430.39999999932</v>
      </c>
      <c r="E1422" s="4">
        <f t="shared" si="44"/>
        <v>0.39729554765253122</v>
      </c>
    </row>
    <row r="1423" spans="1:5" x14ac:dyDescent="0.3">
      <c r="A1423" s="6" t="s">
        <v>3358</v>
      </c>
      <c r="B1423" s="9">
        <f>fact_orders[[#This Row],[Original Price]]*(1-fact_orders[[#This Row],[Discount%]])</f>
        <v>1063.8</v>
      </c>
      <c r="C1423">
        <f t="shared" si="45"/>
        <v>1422</v>
      </c>
      <c r="D1423">
        <f>D1422+Table16[[#This Row],[SalesPrice]]</f>
        <v>751494.19999999937</v>
      </c>
      <c r="E1423" s="4">
        <f t="shared" si="44"/>
        <v>0.39785874845515429</v>
      </c>
    </row>
    <row r="1424" spans="1:5" x14ac:dyDescent="0.3">
      <c r="A1424" s="5" t="s">
        <v>3325</v>
      </c>
      <c r="B1424" s="8">
        <f>fact_orders[[#This Row],[Original Price]]*(1-fact_orders[[#This Row],[Discount%]])</f>
        <v>618</v>
      </c>
      <c r="C1424">
        <f t="shared" si="45"/>
        <v>1423</v>
      </c>
      <c r="D1424">
        <f>D1423+Table16[[#This Row],[SalesPrice]]</f>
        <v>752112.19999999937</v>
      </c>
      <c r="E1424" s="4">
        <f t="shared" si="44"/>
        <v>0.39818593222655974</v>
      </c>
    </row>
    <row r="1425" spans="1:5" x14ac:dyDescent="0.3">
      <c r="A1425" s="6" t="s">
        <v>3413</v>
      </c>
      <c r="B1425" s="9">
        <f>fact_orders[[#This Row],[Original Price]]*(1-fact_orders[[#This Row],[Discount%]])</f>
        <v>378</v>
      </c>
      <c r="C1425">
        <f t="shared" si="45"/>
        <v>1424</v>
      </c>
      <c r="D1425">
        <f>D1424+Table16[[#This Row],[SalesPrice]]</f>
        <v>752490.19999999937</v>
      </c>
      <c r="E1425" s="4">
        <f t="shared" si="44"/>
        <v>0.39838605433916691</v>
      </c>
    </row>
    <row r="1426" spans="1:5" x14ac:dyDescent="0.3">
      <c r="A1426" s="5" t="s">
        <v>3398</v>
      </c>
      <c r="B1426" s="8">
        <f>fact_orders[[#This Row],[Original Price]]*(1-fact_orders[[#This Row],[Discount%]])</f>
        <v>163</v>
      </c>
      <c r="C1426">
        <f t="shared" si="45"/>
        <v>1425</v>
      </c>
      <c r="D1426">
        <f>D1425+Table16[[#This Row],[SalesPrice]]</f>
        <v>752653.19999999937</v>
      </c>
      <c r="E1426" s="4">
        <f t="shared" si="44"/>
        <v>0.398472350382434</v>
      </c>
    </row>
    <row r="1427" spans="1:5" x14ac:dyDescent="0.3">
      <c r="A1427" s="6" t="s">
        <v>3361</v>
      </c>
      <c r="B1427" s="9">
        <f>fact_orders[[#This Row],[Original Price]]*(1-fact_orders[[#This Row],[Discount%]])</f>
        <v>226.5</v>
      </c>
      <c r="C1427">
        <f t="shared" si="45"/>
        <v>1426</v>
      </c>
      <c r="D1427">
        <f>D1426+Table16[[#This Row],[SalesPrice]]</f>
        <v>752879.69999999937</v>
      </c>
      <c r="E1427" s="4">
        <f t="shared" si="44"/>
        <v>0.39859226482292481</v>
      </c>
    </row>
    <row r="1428" spans="1:5" x14ac:dyDescent="0.3">
      <c r="A1428" s="5" t="s">
        <v>3413</v>
      </c>
      <c r="B1428" s="8">
        <f>fact_orders[[#This Row],[Original Price]]*(1-fact_orders[[#This Row],[Discount%]])</f>
        <v>163</v>
      </c>
      <c r="C1428">
        <f t="shared" si="45"/>
        <v>1427</v>
      </c>
      <c r="D1428">
        <f>D1427+Table16[[#This Row],[SalesPrice]]</f>
        <v>753042.69999999937</v>
      </c>
      <c r="E1428" s="4">
        <f t="shared" si="44"/>
        <v>0.39867856086619197</v>
      </c>
    </row>
    <row r="1429" spans="1:5" x14ac:dyDescent="0.3">
      <c r="A1429" s="6" t="s">
        <v>3351</v>
      </c>
      <c r="B1429" s="9">
        <f>fact_orders[[#This Row],[Original Price]]*(1-fact_orders[[#This Row],[Discount%]])</f>
        <v>319.2</v>
      </c>
      <c r="C1429">
        <f t="shared" si="45"/>
        <v>1428</v>
      </c>
      <c r="D1429">
        <f>D1428+Table16[[#This Row],[SalesPrice]]</f>
        <v>753361.89999999932</v>
      </c>
      <c r="E1429" s="4">
        <f t="shared" si="44"/>
        <v>0.39884755287239354</v>
      </c>
    </row>
    <row r="1430" spans="1:5" x14ac:dyDescent="0.3">
      <c r="A1430" s="5" t="s">
        <v>3408</v>
      </c>
      <c r="B1430" s="8">
        <f>fact_orders[[#This Row],[Original Price]]*(1-fact_orders[[#This Row],[Discount%]])</f>
        <v>458.99999999999994</v>
      </c>
      <c r="C1430">
        <f t="shared" si="45"/>
        <v>1429</v>
      </c>
      <c r="D1430">
        <f>D1429+Table16[[#This Row],[SalesPrice]]</f>
        <v>753820.89999999932</v>
      </c>
      <c r="E1430" s="4">
        <f t="shared" si="44"/>
        <v>0.39909055829484513</v>
      </c>
    </row>
    <row r="1431" spans="1:5" x14ac:dyDescent="0.3">
      <c r="A1431" s="6" t="s">
        <v>3289</v>
      </c>
      <c r="B1431" s="9">
        <f>fact_orders[[#This Row],[Original Price]]*(1-fact_orders[[#This Row],[Discount%]])</f>
        <v>490.5</v>
      </c>
      <c r="C1431">
        <f t="shared" si="45"/>
        <v>1430</v>
      </c>
      <c r="D1431">
        <f>D1430+Table16[[#This Row],[SalesPrice]]</f>
        <v>754311.39999999932</v>
      </c>
      <c r="E1431" s="4">
        <f t="shared" si="44"/>
        <v>0.399350240560014</v>
      </c>
    </row>
    <row r="1432" spans="1:5" x14ac:dyDescent="0.3">
      <c r="A1432" s="5" t="s">
        <v>3350</v>
      </c>
      <c r="B1432" s="8">
        <f>fact_orders[[#This Row],[Original Price]]*(1-fact_orders[[#This Row],[Discount%]])</f>
        <v>359.70000000000005</v>
      </c>
      <c r="C1432">
        <f t="shared" si="45"/>
        <v>1431</v>
      </c>
      <c r="D1432">
        <f>D1431+Table16[[#This Row],[SalesPrice]]</f>
        <v>754671.09999999928</v>
      </c>
      <c r="E1432" s="4">
        <f t="shared" si="44"/>
        <v>0.39954067422113781</v>
      </c>
    </row>
    <row r="1433" spans="1:5" x14ac:dyDescent="0.3">
      <c r="A1433" s="6" t="s">
        <v>3406</v>
      </c>
      <c r="B1433" s="9">
        <f>fact_orders[[#This Row],[Original Price]]*(1-fact_orders[[#This Row],[Discount%]])</f>
        <v>555.9</v>
      </c>
      <c r="C1433">
        <f t="shared" si="45"/>
        <v>1432</v>
      </c>
      <c r="D1433">
        <f>D1432+Table16[[#This Row],[SalesPrice]]</f>
        <v>755226.9999999993</v>
      </c>
      <c r="E1433" s="4">
        <f t="shared" si="44"/>
        <v>0.39983498078832919</v>
      </c>
    </row>
    <row r="1434" spans="1:5" x14ac:dyDescent="0.3">
      <c r="A1434" s="5" t="s">
        <v>3358</v>
      </c>
      <c r="B1434" s="8">
        <f>fact_orders[[#This Row],[Original Price]]*(1-fact_orders[[#This Row],[Discount%]])</f>
        <v>438.17999999999995</v>
      </c>
      <c r="C1434">
        <f t="shared" si="45"/>
        <v>1433</v>
      </c>
      <c r="D1434">
        <f>D1433+Table16[[#This Row],[SalesPrice]]</f>
        <v>755665.17999999935</v>
      </c>
      <c r="E1434" s="4">
        <f t="shared" si="44"/>
        <v>0.40006696361188004</v>
      </c>
    </row>
    <row r="1435" spans="1:5" x14ac:dyDescent="0.3">
      <c r="A1435" s="6" t="s">
        <v>3340</v>
      </c>
      <c r="B1435" s="9">
        <f>fact_orders[[#This Row],[Original Price]]*(1-fact_orders[[#This Row],[Discount%]])</f>
        <v>206.48000000000002</v>
      </c>
      <c r="C1435">
        <f t="shared" si="45"/>
        <v>1434</v>
      </c>
      <c r="D1435">
        <f>D1434+Table16[[#This Row],[SalesPrice]]</f>
        <v>755871.65999999933</v>
      </c>
      <c r="E1435" s="4">
        <f t="shared" si="44"/>
        <v>0.40017627899233277</v>
      </c>
    </row>
    <row r="1436" spans="1:5" x14ac:dyDescent="0.3">
      <c r="A1436" s="5" t="s">
        <v>3327</v>
      </c>
      <c r="B1436" s="8">
        <f>fact_orders[[#This Row],[Original Price]]*(1-fact_orders[[#This Row],[Discount%]])</f>
        <v>397.88000000000005</v>
      </c>
      <c r="C1436">
        <f t="shared" si="45"/>
        <v>1435</v>
      </c>
      <c r="D1436">
        <f>D1435+Table16[[#This Row],[SalesPrice]]</f>
        <v>756269.53999999934</v>
      </c>
      <c r="E1436" s="4">
        <f t="shared" si="44"/>
        <v>0.40038692604567705</v>
      </c>
    </row>
    <row r="1437" spans="1:5" x14ac:dyDescent="0.3">
      <c r="A1437" s="6" t="s">
        <v>3387</v>
      </c>
      <c r="B1437" s="9">
        <f>fact_orders[[#This Row],[Original Price]]*(1-fact_orders[[#This Row],[Discount%]])</f>
        <v>278.15999999999997</v>
      </c>
      <c r="C1437">
        <f t="shared" si="45"/>
        <v>1436</v>
      </c>
      <c r="D1437">
        <f>D1436+Table16[[#This Row],[SalesPrice]]</f>
        <v>756547.69999999937</v>
      </c>
      <c r="E1437" s="4">
        <f t="shared" si="44"/>
        <v>0.4005341905082242</v>
      </c>
    </row>
    <row r="1438" spans="1:5" x14ac:dyDescent="0.3">
      <c r="A1438" s="5" t="s">
        <v>3384</v>
      </c>
      <c r="B1438" s="8">
        <f>fact_orders[[#This Row],[Original Price]]*(1-fact_orders[[#This Row],[Discount%]])</f>
        <v>314.76</v>
      </c>
      <c r="C1438">
        <f t="shared" si="45"/>
        <v>1437</v>
      </c>
      <c r="D1438">
        <f>D1437+Table16[[#This Row],[SalesPrice]]</f>
        <v>756862.45999999938</v>
      </c>
      <c r="E1438" s="4">
        <f t="shared" si="44"/>
        <v>0.40070083187373806</v>
      </c>
    </row>
    <row r="1439" spans="1:5" x14ac:dyDescent="0.3">
      <c r="A1439" s="6" t="s">
        <v>3294</v>
      </c>
      <c r="B1439" s="9">
        <f>fact_orders[[#This Row],[Original Price]]*(1-fact_orders[[#This Row],[Discount%]])</f>
        <v>216.54999999999998</v>
      </c>
      <c r="C1439">
        <f t="shared" si="45"/>
        <v>1438</v>
      </c>
      <c r="D1439">
        <f>D1438+Table16[[#This Row],[SalesPrice]]</f>
        <v>757079.00999999943</v>
      </c>
      <c r="E1439" s="4">
        <f t="shared" si="44"/>
        <v>0.40081547854962457</v>
      </c>
    </row>
    <row r="1440" spans="1:5" x14ac:dyDescent="0.3">
      <c r="A1440" s="5" t="s">
        <v>3295</v>
      </c>
      <c r="B1440" s="8">
        <f>fact_orders[[#This Row],[Original Price]]*(1-fact_orders[[#This Row],[Discount%]])</f>
        <v>283.64999999999998</v>
      </c>
      <c r="C1440">
        <f t="shared" si="45"/>
        <v>1439</v>
      </c>
      <c r="D1440">
        <f>D1439+Table16[[#This Row],[SalesPrice]]</f>
        <v>757362.65999999945</v>
      </c>
      <c r="E1440" s="4">
        <f t="shared" si="44"/>
        <v>0.40096564954761671</v>
      </c>
    </row>
    <row r="1441" spans="1:5" x14ac:dyDescent="0.3">
      <c r="A1441" s="6" t="s">
        <v>3296</v>
      </c>
      <c r="B1441" s="9">
        <f>fact_orders[[#This Row],[Original Price]]*(1-fact_orders[[#This Row],[Discount%]])</f>
        <v>607.95000000000005</v>
      </c>
      <c r="C1441">
        <f t="shared" si="45"/>
        <v>1440</v>
      </c>
      <c r="D1441">
        <f>D1440+Table16[[#This Row],[SalesPrice]]</f>
        <v>757970.6099999994</v>
      </c>
      <c r="E1441" s="4">
        <f t="shared" si="44"/>
        <v>0.40128751261205992</v>
      </c>
    </row>
    <row r="1442" spans="1:5" x14ac:dyDescent="0.3">
      <c r="A1442" s="5" t="s">
        <v>3387</v>
      </c>
      <c r="B1442" s="8">
        <f>fact_orders[[#This Row],[Original Price]]*(1-fact_orders[[#This Row],[Discount%]])</f>
        <v>729.54</v>
      </c>
      <c r="C1442">
        <f t="shared" si="45"/>
        <v>1441</v>
      </c>
      <c r="D1442">
        <f>D1441+Table16[[#This Row],[SalesPrice]]</f>
        <v>758700.14999999944</v>
      </c>
      <c r="E1442" s="4">
        <f t="shared" si="44"/>
        <v>0.40167374828939184</v>
      </c>
    </row>
    <row r="1443" spans="1:5" x14ac:dyDescent="0.3">
      <c r="A1443" s="6" t="s">
        <v>3408</v>
      </c>
      <c r="B1443" s="9">
        <f>fact_orders[[#This Row],[Original Price]]*(1-fact_orders[[#This Row],[Discount%]])</f>
        <v>166.32</v>
      </c>
      <c r="C1443">
        <f t="shared" si="45"/>
        <v>1442</v>
      </c>
      <c r="D1443">
        <f>D1442+Table16[[#This Row],[SalesPrice]]</f>
        <v>758866.46999999939</v>
      </c>
      <c r="E1443" s="4">
        <f t="shared" si="44"/>
        <v>0.40176180201893896</v>
      </c>
    </row>
    <row r="1444" spans="1:5" x14ac:dyDescent="0.3">
      <c r="A1444" s="5" t="s">
        <v>3351</v>
      </c>
      <c r="B1444" s="8">
        <f>fact_orders[[#This Row],[Original Price]]*(1-fact_orders[[#This Row],[Discount%]])</f>
        <v>272.79000000000002</v>
      </c>
      <c r="C1444">
        <f t="shared" si="45"/>
        <v>1443</v>
      </c>
      <c r="D1444">
        <f>D1443+Table16[[#This Row],[SalesPrice]]</f>
        <v>759139.25999999943</v>
      </c>
      <c r="E1444" s="4">
        <f t="shared" si="44"/>
        <v>0.40190622347687049</v>
      </c>
    </row>
    <row r="1445" spans="1:5" x14ac:dyDescent="0.3">
      <c r="A1445" s="6" t="s">
        <v>3395</v>
      </c>
      <c r="B1445" s="9">
        <f>fact_orders[[#This Row],[Original Price]]*(1-fact_orders[[#This Row],[Discount%]])</f>
        <v>354.06</v>
      </c>
      <c r="C1445">
        <f t="shared" si="45"/>
        <v>1444</v>
      </c>
      <c r="D1445">
        <f>D1444+Table16[[#This Row],[SalesPrice]]</f>
        <v>759493.31999999948</v>
      </c>
      <c r="E1445" s="4">
        <f t="shared" si="44"/>
        <v>0.40209367118901257</v>
      </c>
    </row>
    <row r="1446" spans="1:5" x14ac:dyDescent="0.3">
      <c r="A1446" s="5" t="s">
        <v>3300</v>
      </c>
      <c r="B1446" s="8">
        <f>fact_orders[[#This Row],[Original Price]]*(1-fact_orders[[#This Row],[Discount%]])</f>
        <v>253.79999999999998</v>
      </c>
      <c r="C1446">
        <f t="shared" si="45"/>
        <v>1445</v>
      </c>
      <c r="D1446">
        <f>D1445+Table16[[#This Row],[SalesPrice]]</f>
        <v>759747.11999999953</v>
      </c>
      <c r="E1446" s="4">
        <f t="shared" si="44"/>
        <v>0.40222803889319175</v>
      </c>
    </row>
    <row r="1447" spans="1:5" x14ac:dyDescent="0.3">
      <c r="A1447" s="6" t="s">
        <v>3413</v>
      </c>
      <c r="B1447" s="9">
        <f>fact_orders[[#This Row],[Original Price]]*(1-fact_orders[[#This Row],[Discount%]])</f>
        <v>372.59999999999997</v>
      </c>
      <c r="C1447">
        <f t="shared" si="45"/>
        <v>1446</v>
      </c>
      <c r="D1447">
        <f>D1446+Table16[[#This Row],[SalesPrice]]</f>
        <v>760119.71999999951</v>
      </c>
      <c r="E1447" s="4">
        <f t="shared" si="44"/>
        <v>0.40242530211847594</v>
      </c>
    </row>
    <row r="1448" spans="1:5" x14ac:dyDescent="0.3">
      <c r="A1448" s="5" t="s">
        <v>3339</v>
      </c>
      <c r="B1448" s="8">
        <f>fact_orders[[#This Row],[Original Price]]*(1-fact_orders[[#This Row],[Discount%]])</f>
        <v>199.79999999999998</v>
      </c>
      <c r="C1448">
        <f t="shared" si="45"/>
        <v>1447</v>
      </c>
      <c r="D1448">
        <f>D1447+Table16[[#This Row],[SalesPrice]]</f>
        <v>760319.51999999955</v>
      </c>
      <c r="E1448" s="4">
        <f t="shared" si="44"/>
        <v>0.40253108094942547</v>
      </c>
    </row>
    <row r="1449" spans="1:5" x14ac:dyDescent="0.3">
      <c r="A1449" s="6" t="s">
        <v>3361</v>
      </c>
      <c r="B1449" s="9">
        <f>fact_orders[[#This Row],[Original Price]]*(1-fact_orders[[#This Row],[Discount%]])</f>
        <v>141.6</v>
      </c>
      <c r="C1449">
        <f t="shared" si="45"/>
        <v>1448</v>
      </c>
      <c r="D1449">
        <f>D1448+Table16[[#This Row],[SalesPrice]]</f>
        <v>760461.11999999953</v>
      </c>
      <c r="E1449" s="4">
        <f t="shared" si="44"/>
        <v>0.40260604732811645</v>
      </c>
    </row>
    <row r="1450" spans="1:5" x14ac:dyDescent="0.3">
      <c r="A1450" s="5" t="s">
        <v>3401</v>
      </c>
      <c r="B1450" s="8">
        <f>fact_orders[[#This Row],[Original Price]]*(1-fact_orders[[#This Row],[Discount%]])</f>
        <v>273.59999999999997</v>
      </c>
      <c r="C1450">
        <f t="shared" si="45"/>
        <v>1449</v>
      </c>
      <c r="D1450">
        <f>D1449+Table16[[#This Row],[SalesPrice]]</f>
        <v>760734.71999999951</v>
      </c>
      <c r="E1450" s="4">
        <f t="shared" si="44"/>
        <v>0.4027508976191464</v>
      </c>
    </row>
    <row r="1451" spans="1:5" x14ac:dyDescent="0.3">
      <c r="A1451" s="6" t="s">
        <v>3355</v>
      </c>
      <c r="B1451" s="9">
        <f>fact_orders[[#This Row],[Original Price]]*(1-fact_orders[[#This Row],[Discount%]])</f>
        <v>635.57999999999993</v>
      </c>
      <c r="C1451">
        <f t="shared" si="45"/>
        <v>1450</v>
      </c>
      <c r="D1451">
        <f>D1450+Table16[[#This Row],[SalesPrice]]</f>
        <v>761370.29999999946</v>
      </c>
      <c r="E1451" s="4">
        <f t="shared" si="44"/>
        <v>0.40308738865705873</v>
      </c>
    </row>
    <row r="1452" spans="1:5" x14ac:dyDescent="0.3">
      <c r="A1452" s="5" t="s">
        <v>3352</v>
      </c>
      <c r="B1452" s="8">
        <f>fact_orders[[#This Row],[Original Price]]*(1-fact_orders[[#This Row],[Discount%]])</f>
        <v>154.43999999999997</v>
      </c>
      <c r="C1452">
        <f t="shared" si="45"/>
        <v>1451</v>
      </c>
      <c r="D1452">
        <f>D1451+Table16[[#This Row],[SalesPrice]]</f>
        <v>761524.73999999941</v>
      </c>
      <c r="E1452" s="4">
        <f t="shared" si="44"/>
        <v>0.40316915283449534</v>
      </c>
    </row>
    <row r="1453" spans="1:5" x14ac:dyDescent="0.3">
      <c r="A1453" s="6" t="s">
        <v>3353</v>
      </c>
      <c r="B1453" s="9">
        <f>fact_orders[[#This Row],[Original Price]]*(1-fact_orders[[#This Row],[Discount%]])</f>
        <v>300.95999999999998</v>
      </c>
      <c r="C1453">
        <f t="shared" si="45"/>
        <v>1452</v>
      </c>
      <c r="D1453">
        <f>D1452+Table16[[#This Row],[SalesPrice]]</f>
        <v>761825.69999999937</v>
      </c>
      <c r="E1453" s="4">
        <f t="shared" si="44"/>
        <v>0.4033284881546283</v>
      </c>
    </row>
    <row r="1454" spans="1:5" x14ac:dyDescent="0.3">
      <c r="A1454" s="5" t="s">
        <v>3317</v>
      </c>
      <c r="B1454" s="8">
        <f>fact_orders[[#This Row],[Original Price]]*(1-fact_orders[[#This Row],[Discount%]])</f>
        <v>372.23999999999995</v>
      </c>
      <c r="C1454">
        <f t="shared" si="45"/>
        <v>1453</v>
      </c>
      <c r="D1454">
        <f>D1453+Table16[[#This Row],[SalesPrice]]</f>
        <v>762197.93999999936</v>
      </c>
      <c r="E1454" s="4">
        <f t="shared" si="44"/>
        <v>0.4035255607874243</v>
      </c>
    </row>
    <row r="1455" spans="1:5" x14ac:dyDescent="0.3">
      <c r="A1455" s="6" t="s">
        <v>3401</v>
      </c>
      <c r="B1455" s="9">
        <f>fact_orders[[#This Row],[Original Price]]*(1-fact_orders[[#This Row],[Discount%]])</f>
        <v>418.43999999999994</v>
      </c>
      <c r="C1455">
        <f t="shared" si="45"/>
        <v>1454</v>
      </c>
      <c r="D1455">
        <f>D1454+Table16[[#This Row],[SalesPrice]]</f>
        <v>762616.37999999931</v>
      </c>
      <c r="E1455" s="4">
        <f t="shared" si="44"/>
        <v>0.40374709278953896</v>
      </c>
    </row>
    <row r="1456" spans="1:5" x14ac:dyDescent="0.3">
      <c r="A1456" s="5" t="s">
        <v>3412</v>
      </c>
      <c r="B1456" s="8">
        <f>fact_orders[[#This Row],[Original Price]]*(1-fact_orders[[#This Row],[Discount%]])</f>
        <v>146.32</v>
      </c>
      <c r="C1456">
        <f t="shared" si="45"/>
        <v>1455</v>
      </c>
      <c r="D1456">
        <f>D1455+Table16[[#This Row],[SalesPrice]]</f>
        <v>762762.69999999925</v>
      </c>
      <c r="E1456" s="4">
        <f t="shared" si="44"/>
        <v>0.4038245580475196</v>
      </c>
    </row>
    <row r="1457" spans="1:5" x14ac:dyDescent="0.3">
      <c r="A1457" s="6" t="s">
        <v>3413</v>
      </c>
      <c r="B1457" s="9">
        <f>fact_orders[[#This Row],[Original Price]]*(1-fact_orders[[#This Row],[Discount%]])</f>
        <v>275.27999999999997</v>
      </c>
      <c r="C1457">
        <f t="shared" si="45"/>
        <v>1456</v>
      </c>
      <c r="D1457">
        <f>D1456+Table16[[#This Row],[SalesPrice]]</f>
        <v>763037.97999999928</v>
      </c>
      <c r="E1457" s="4">
        <f t="shared" si="44"/>
        <v>0.40397029777016114</v>
      </c>
    </row>
    <row r="1458" spans="1:5" x14ac:dyDescent="0.3">
      <c r="A1458" s="5" t="s">
        <v>3280</v>
      </c>
      <c r="B1458" s="8">
        <f>fact_orders[[#This Row],[Original Price]]*(1-fact_orders[[#This Row],[Discount%]])</f>
        <v>282.71999999999997</v>
      </c>
      <c r="C1458">
        <f t="shared" si="45"/>
        <v>1457</v>
      </c>
      <c r="D1458">
        <f>D1457+Table16[[#This Row],[SalesPrice]]</f>
        <v>763320.69999999925</v>
      </c>
      <c r="E1458" s="4">
        <f t="shared" si="44"/>
        <v>0.40411997640422542</v>
      </c>
    </row>
    <row r="1459" spans="1:5" x14ac:dyDescent="0.3">
      <c r="A1459" s="6" t="s">
        <v>3340</v>
      </c>
      <c r="B1459" s="9">
        <f>fact_orders[[#This Row],[Original Price]]*(1-fact_orders[[#This Row],[Discount%]])</f>
        <v>597.05999999999995</v>
      </c>
      <c r="C1459">
        <f t="shared" si="45"/>
        <v>1458</v>
      </c>
      <c r="D1459">
        <f>D1458+Table16[[#This Row],[SalesPrice]]</f>
        <v>763917.75999999931</v>
      </c>
      <c r="E1459" s="4">
        <f t="shared" si="44"/>
        <v>0.40443607404590071</v>
      </c>
    </row>
    <row r="1460" spans="1:5" x14ac:dyDescent="0.3">
      <c r="A1460" s="5" t="s">
        <v>3398</v>
      </c>
      <c r="B1460" s="8">
        <f>fact_orders[[#This Row],[Original Price]]*(1-fact_orders[[#This Row],[Discount%]])</f>
        <v>282.71999999999997</v>
      </c>
      <c r="C1460">
        <f t="shared" si="45"/>
        <v>1459</v>
      </c>
      <c r="D1460">
        <f>D1459+Table16[[#This Row],[SalesPrice]]</f>
        <v>764200.47999999928</v>
      </c>
      <c r="E1460" s="4">
        <f t="shared" si="44"/>
        <v>0.40458575267996499</v>
      </c>
    </row>
    <row r="1461" spans="1:5" x14ac:dyDescent="0.3">
      <c r="A1461" s="6" t="s">
        <v>3372</v>
      </c>
      <c r="B1461" s="9">
        <f>fact_orders[[#This Row],[Original Price]]*(1-fact_orders[[#This Row],[Discount%]])</f>
        <v>939.31000000000006</v>
      </c>
      <c r="C1461">
        <f t="shared" si="45"/>
        <v>1460</v>
      </c>
      <c r="D1461">
        <f>D1460+Table16[[#This Row],[SalesPrice]]</f>
        <v>765139.78999999934</v>
      </c>
      <c r="E1461" s="4">
        <f t="shared" si="44"/>
        <v>0.40508304554132235</v>
      </c>
    </row>
    <row r="1462" spans="1:5" x14ac:dyDescent="0.3">
      <c r="A1462" s="5" t="s">
        <v>3374</v>
      </c>
      <c r="B1462" s="8">
        <f>fact_orders[[#This Row],[Original Price]]*(1-fact_orders[[#This Row],[Discount%]])</f>
        <v>1025.42</v>
      </c>
      <c r="C1462">
        <f t="shared" si="45"/>
        <v>1461</v>
      </c>
      <c r="D1462">
        <f>D1461+Table16[[#This Row],[SalesPrice]]</f>
        <v>766165.20999999938</v>
      </c>
      <c r="E1462" s="4">
        <f t="shared" si="44"/>
        <v>0.40562592706700928</v>
      </c>
    </row>
    <row r="1463" spans="1:5" x14ac:dyDescent="0.3">
      <c r="A1463" s="6" t="s">
        <v>3358</v>
      </c>
      <c r="B1463" s="9">
        <f>fact_orders[[#This Row],[Original Price]]*(1-fact_orders[[#This Row],[Discount%]])</f>
        <v>1150.24</v>
      </c>
      <c r="C1463">
        <f t="shared" si="45"/>
        <v>1462</v>
      </c>
      <c r="D1463">
        <f>D1462+Table16[[#This Row],[SalesPrice]]</f>
        <v>767315.44999999937</v>
      </c>
      <c r="E1463" s="4">
        <f t="shared" si="44"/>
        <v>0.40623489124374285</v>
      </c>
    </row>
    <row r="1464" spans="1:5" x14ac:dyDescent="0.3">
      <c r="A1464" s="5" t="s">
        <v>3382</v>
      </c>
      <c r="B1464" s="8">
        <f>fact_orders[[#This Row],[Original Price]]*(1-fact_orders[[#This Row],[Discount%]])</f>
        <v>1167.6200000000001</v>
      </c>
      <c r="C1464">
        <f t="shared" si="45"/>
        <v>1463</v>
      </c>
      <c r="D1464">
        <f>D1463+Table16[[#This Row],[SalesPrice]]</f>
        <v>768483.06999999937</v>
      </c>
      <c r="E1464" s="4">
        <f t="shared" si="44"/>
        <v>0.40685305680226774</v>
      </c>
    </row>
    <row r="1465" spans="1:5" x14ac:dyDescent="0.3">
      <c r="A1465" s="6" t="s">
        <v>3378</v>
      </c>
      <c r="B1465" s="9">
        <f>fact_orders[[#This Row],[Original Price]]*(1-fact_orders[[#This Row],[Discount%]])</f>
        <v>202.24</v>
      </c>
      <c r="C1465">
        <f t="shared" si="45"/>
        <v>1464</v>
      </c>
      <c r="D1465">
        <f>D1464+Table16[[#This Row],[SalesPrice]]</f>
        <v>768685.30999999936</v>
      </c>
      <c r="E1465" s="4">
        <f t="shared" si="44"/>
        <v>0.40696012742674836</v>
      </c>
    </row>
    <row r="1466" spans="1:5" x14ac:dyDescent="0.3">
      <c r="A1466" s="5" t="s">
        <v>3382</v>
      </c>
      <c r="B1466" s="8">
        <f>fact_orders[[#This Row],[Original Price]]*(1-fact_orders[[#This Row],[Discount%]])</f>
        <v>2104.44</v>
      </c>
      <c r="C1466">
        <f t="shared" si="45"/>
        <v>1465</v>
      </c>
      <c r="D1466">
        <f>D1465+Table16[[#This Row],[SalesPrice]]</f>
        <v>770789.7499999993</v>
      </c>
      <c r="E1466" s="4">
        <f t="shared" si="44"/>
        <v>0.40807426758192045</v>
      </c>
    </row>
    <row r="1467" spans="1:5" x14ac:dyDescent="0.3">
      <c r="A1467" s="6" t="s">
        <v>3315</v>
      </c>
      <c r="B1467" s="9">
        <f>fact_orders[[#This Row],[Original Price]]*(1-fact_orders[[#This Row],[Discount%]])</f>
        <v>1843.92</v>
      </c>
      <c r="C1467">
        <f t="shared" si="45"/>
        <v>1466</v>
      </c>
      <c r="D1467">
        <f>D1466+Table16[[#This Row],[SalesPrice]]</f>
        <v>772633.66999999934</v>
      </c>
      <c r="E1467" s="4">
        <f t="shared" si="44"/>
        <v>0.40905048230646718</v>
      </c>
    </row>
    <row r="1468" spans="1:5" x14ac:dyDescent="0.3">
      <c r="A1468" s="5" t="s">
        <v>3317</v>
      </c>
      <c r="B1468" s="8">
        <f>fact_orders[[#This Row],[Original Price]]*(1-fact_orders[[#This Row],[Discount%]])</f>
        <v>964.08</v>
      </c>
      <c r="C1468">
        <f t="shared" si="45"/>
        <v>1467</v>
      </c>
      <c r="D1468">
        <f>D1467+Table16[[#This Row],[SalesPrice]]</f>
        <v>773597.7499999993</v>
      </c>
      <c r="E1468" s="4">
        <f t="shared" si="44"/>
        <v>0.4095608889898596</v>
      </c>
    </row>
    <row r="1469" spans="1:5" x14ac:dyDescent="0.3">
      <c r="A1469" s="6" t="s">
        <v>3307</v>
      </c>
      <c r="B1469" s="9">
        <f>fact_orders[[#This Row],[Original Price]]*(1-fact_orders[[#This Row],[Discount%]])</f>
        <v>589.68000000000006</v>
      </c>
      <c r="C1469">
        <f t="shared" si="45"/>
        <v>1468</v>
      </c>
      <c r="D1469">
        <f>D1468+Table16[[#This Row],[SalesPrice]]</f>
        <v>774187.42999999935</v>
      </c>
      <c r="E1469" s="4">
        <f t="shared" si="44"/>
        <v>0.40987307948552681</v>
      </c>
    </row>
    <row r="1470" spans="1:5" x14ac:dyDescent="0.3">
      <c r="A1470" s="5" t="s">
        <v>3378</v>
      </c>
      <c r="B1470" s="8">
        <f>fact_orders[[#This Row],[Original Price]]*(1-fact_orders[[#This Row],[Discount%]])</f>
        <v>254.28</v>
      </c>
      <c r="C1470">
        <f t="shared" si="45"/>
        <v>1469</v>
      </c>
      <c r="D1470">
        <f>D1469+Table16[[#This Row],[SalesPrice]]</f>
        <v>774441.70999999938</v>
      </c>
      <c r="E1470" s="4">
        <f t="shared" si="44"/>
        <v>0.41000770131302355</v>
      </c>
    </row>
    <row r="1471" spans="1:5" x14ac:dyDescent="0.3">
      <c r="A1471" s="6" t="s">
        <v>3379</v>
      </c>
      <c r="B1471" s="9">
        <f>fact_orders[[#This Row],[Original Price]]*(1-fact_orders[[#This Row],[Discount%]])</f>
        <v>353.34000000000003</v>
      </c>
      <c r="C1471">
        <f t="shared" si="45"/>
        <v>1470</v>
      </c>
      <c r="D1471">
        <f>D1470+Table16[[#This Row],[SalesPrice]]</f>
        <v>774795.04999999935</v>
      </c>
      <c r="E1471" s="4">
        <f t="shared" si="44"/>
        <v>0.41019476784018921</v>
      </c>
    </row>
    <row r="1472" spans="1:5" x14ac:dyDescent="0.3">
      <c r="A1472" s="5" t="s">
        <v>3401</v>
      </c>
      <c r="B1472" s="8">
        <f>fact_orders[[#This Row],[Original Price]]*(1-fact_orders[[#This Row],[Discount%]])</f>
        <v>228.2</v>
      </c>
      <c r="C1472">
        <f t="shared" si="45"/>
        <v>1471</v>
      </c>
      <c r="D1472">
        <f>D1471+Table16[[#This Row],[SalesPrice]]</f>
        <v>775023.2499999993</v>
      </c>
      <c r="E1472" s="4">
        <f t="shared" si="44"/>
        <v>0.41031558230076315</v>
      </c>
    </row>
    <row r="1473" spans="1:5" x14ac:dyDescent="0.3">
      <c r="A1473" s="6" t="s">
        <v>3291</v>
      </c>
      <c r="B1473" s="9">
        <f>fact_orders[[#This Row],[Original Price]]*(1-fact_orders[[#This Row],[Discount%]])</f>
        <v>319.2</v>
      </c>
      <c r="C1473">
        <f t="shared" si="45"/>
        <v>1472</v>
      </c>
      <c r="D1473">
        <f>D1472+Table16[[#This Row],[SalesPrice]]</f>
        <v>775342.44999999925</v>
      </c>
      <c r="E1473" s="4">
        <f t="shared" si="44"/>
        <v>0.41048457430696472</v>
      </c>
    </row>
    <row r="1474" spans="1:5" x14ac:dyDescent="0.3">
      <c r="A1474" s="5" t="s">
        <v>3335</v>
      </c>
      <c r="B1474" s="8">
        <f>fact_orders[[#This Row],[Original Price]]*(1-fact_orders[[#This Row],[Discount%]])</f>
        <v>472.49999999999994</v>
      </c>
      <c r="C1474">
        <f t="shared" si="45"/>
        <v>1473</v>
      </c>
      <c r="D1474">
        <f>D1473+Table16[[#This Row],[SalesPrice]]</f>
        <v>775814.94999999925</v>
      </c>
      <c r="E1474" s="4">
        <f t="shared" ref="E1474:E1537" si="46">D1474 / SUM($B$2:$B$3501)</f>
        <v>0.41073472694772373</v>
      </c>
    </row>
    <row r="1475" spans="1:5" x14ac:dyDescent="0.3">
      <c r="A1475" s="6" t="s">
        <v>3319</v>
      </c>
      <c r="B1475" s="9">
        <f>fact_orders[[#This Row],[Original Price]]*(1-fact_orders[[#This Row],[Discount%]])</f>
        <v>457.79999999999995</v>
      </c>
      <c r="C1475">
        <f t="shared" si="45"/>
        <v>1474</v>
      </c>
      <c r="D1475">
        <f>D1474+Table16[[#This Row],[SalesPrice]]</f>
        <v>776272.7499999993</v>
      </c>
      <c r="E1475" s="4">
        <f t="shared" si="46"/>
        <v>0.41097709706188135</v>
      </c>
    </row>
    <row r="1476" spans="1:5" x14ac:dyDescent="0.3">
      <c r="A1476" s="5" t="s">
        <v>3288</v>
      </c>
      <c r="B1476" s="8">
        <f>fact_orders[[#This Row],[Original Price]]*(1-fact_orders[[#This Row],[Discount%]])</f>
        <v>457.79999999999995</v>
      </c>
      <c r="C1476">
        <f t="shared" ref="C1476:C1539" si="47">C1475+1</f>
        <v>1475</v>
      </c>
      <c r="D1476">
        <f>D1475+Table16[[#This Row],[SalesPrice]]</f>
        <v>776730.54999999935</v>
      </c>
      <c r="E1476" s="4">
        <f t="shared" si="46"/>
        <v>0.41121946717603897</v>
      </c>
    </row>
    <row r="1477" spans="1:5" x14ac:dyDescent="0.3">
      <c r="A1477" s="6" t="s">
        <v>3343</v>
      </c>
      <c r="B1477" s="9">
        <f>fact_orders[[#This Row],[Original Price]]*(1-fact_orders[[#This Row],[Discount%]])</f>
        <v>457.79999999999995</v>
      </c>
      <c r="C1477">
        <f t="shared" si="47"/>
        <v>1476</v>
      </c>
      <c r="D1477">
        <f>D1476+Table16[[#This Row],[SalesPrice]]</f>
        <v>777188.34999999939</v>
      </c>
      <c r="E1477" s="4">
        <f t="shared" si="46"/>
        <v>0.41146183729019659</v>
      </c>
    </row>
    <row r="1478" spans="1:5" x14ac:dyDescent="0.3">
      <c r="A1478" s="5" t="s">
        <v>3330</v>
      </c>
      <c r="B1478" s="8">
        <f>fact_orders[[#This Row],[Original Price]]*(1-fact_orders[[#This Row],[Discount%]])</f>
        <v>562.43999999999994</v>
      </c>
      <c r="C1478">
        <f t="shared" si="47"/>
        <v>1477</v>
      </c>
      <c r="D1478">
        <f>D1477+Table16[[#This Row],[SalesPrice]]</f>
        <v>777750.78999999934</v>
      </c>
      <c r="E1478" s="4">
        <f t="shared" si="46"/>
        <v>0.41175960628759017</v>
      </c>
    </row>
    <row r="1479" spans="1:5" x14ac:dyDescent="0.3">
      <c r="A1479" s="6" t="s">
        <v>3296</v>
      </c>
      <c r="B1479" s="9">
        <f>fact_orders[[#This Row],[Original Price]]*(1-fact_orders[[#This Row],[Discount%]])</f>
        <v>306.15999999999997</v>
      </c>
      <c r="C1479">
        <f t="shared" si="47"/>
        <v>1478</v>
      </c>
      <c r="D1479">
        <f>D1478+Table16[[#This Row],[SalesPrice]]</f>
        <v>778056.94999999937</v>
      </c>
      <c r="E1479" s="4">
        <f t="shared" si="46"/>
        <v>0.41192169461033046</v>
      </c>
    </row>
    <row r="1480" spans="1:5" x14ac:dyDescent="0.3">
      <c r="A1480" s="5" t="s">
        <v>3328</v>
      </c>
      <c r="B1480" s="8">
        <f>fact_orders[[#This Row],[Original Price]]*(1-fact_orders[[#This Row],[Discount%]])</f>
        <v>589.96</v>
      </c>
      <c r="C1480">
        <f t="shared" si="47"/>
        <v>1479</v>
      </c>
      <c r="D1480">
        <f>D1479+Table16[[#This Row],[SalesPrice]]</f>
        <v>778646.90999999933</v>
      </c>
      <c r="E1480" s="4">
        <f t="shared" si="46"/>
        <v>0.41223403334459957</v>
      </c>
    </row>
    <row r="1481" spans="1:5" x14ac:dyDescent="0.3">
      <c r="A1481" s="6" t="s">
        <v>3339</v>
      </c>
      <c r="B1481" s="9">
        <f>fact_orders[[#This Row],[Original Price]]*(1-fact_orders[[#This Row],[Discount%]])</f>
        <v>392.15999999999997</v>
      </c>
      <c r="C1481">
        <f t="shared" si="47"/>
        <v>1480</v>
      </c>
      <c r="D1481">
        <f>D1480+Table16[[#This Row],[SalesPrice]]</f>
        <v>779039.06999999937</v>
      </c>
      <c r="E1481" s="4">
        <f t="shared" si="46"/>
        <v>0.41244165209507588</v>
      </c>
    </row>
    <row r="1482" spans="1:5" x14ac:dyDescent="0.3">
      <c r="A1482" s="5" t="s">
        <v>3377</v>
      </c>
      <c r="B1482" s="8">
        <f>fact_orders[[#This Row],[Original Price]]*(1-fact_orders[[#This Row],[Discount%]])</f>
        <v>454.08</v>
      </c>
      <c r="C1482">
        <f t="shared" si="47"/>
        <v>1481</v>
      </c>
      <c r="D1482">
        <f>D1481+Table16[[#This Row],[SalesPrice]]</f>
        <v>779493.14999999932</v>
      </c>
      <c r="E1482" s="4">
        <f t="shared" si="46"/>
        <v>0.41268205275352204</v>
      </c>
    </row>
    <row r="1483" spans="1:5" x14ac:dyDescent="0.3">
      <c r="A1483" s="6" t="s">
        <v>3317</v>
      </c>
      <c r="B1483" s="9">
        <f>fact_orders[[#This Row],[Original Price]]*(1-fact_orders[[#This Row],[Discount%]])</f>
        <v>312.39999999999998</v>
      </c>
      <c r="C1483">
        <f t="shared" si="47"/>
        <v>1482</v>
      </c>
      <c r="D1483">
        <f>D1482+Table16[[#This Row],[SalesPrice]]</f>
        <v>779805.54999999935</v>
      </c>
      <c r="E1483" s="4">
        <f t="shared" si="46"/>
        <v>0.41284744467939111</v>
      </c>
    </row>
    <row r="1484" spans="1:5" x14ac:dyDescent="0.3">
      <c r="A1484" s="5" t="s">
        <v>3372</v>
      </c>
      <c r="B1484" s="8">
        <f>fact_orders[[#This Row],[Original Price]]*(1-fact_orders[[#This Row],[Discount%]])</f>
        <v>409.2</v>
      </c>
      <c r="C1484">
        <f t="shared" si="47"/>
        <v>1483</v>
      </c>
      <c r="D1484">
        <f>D1483+Table16[[#This Row],[SalesPrice]]</f>
        <v>780214.7499999993</v>
      </c>
      <c r="E1484" s="4">
        <f t="shared" si="46"/>
        <v>0.41306408480764201</v>
      </c>
    </row>
    <row r="1485" spans="1:5" x14ac:dyDescent="0.3">
      <c r="A1485" s="6" t="s">
        <v>3339</v>
      </c>
      <c r="B1485" s="9">
        <f>fact_orders[[#This Row],[Original Price]]*(1-fact_orders[[#This Row],[Discount%]])</f>
        <v>849.2</v>
      </c>
      <c r="C1485">
        <f t="shared" si="47"/>
        <v>1484</v>
      </c>
      <c r="D1485">
        <f>D1484+Table16[[#This Row],[SalesPrice]]</f>
        <v>781063.94999999925</v>
      </c>
      <c r="E1485" s="4">
        <f t="shared" si="46"/>
        <v>0.41351367131035632</v>
      </c>
    </row>
    <row r="1486" spans="1:5" x14ac:dyDescent="0.3">
      <c r="A1486" s="5" t="s">
        <v>3317</v>
      </c>
      <c r="B1486" s="8">
        <f>fact_orders[[#This Row],[Original Price]]*(1-fact_orders[[#This Row],[Discount%]])</f>
        <v>1019.04</v>
      </c>
      <c r="C1486">
        <f t="shared" si="47"/>
        <v>1485</v>
      </c>
      <c r="D1486">
        <f>D1485+Table16[[#This Row],[SalesPrice]]</f>
        <v>782082.98999999929</v>
      </c>
      <c r="E1486" s="4">
        <f t="shared" si="46"/>
        <v>0.41405317511361356</v>
      </c>
    </row>
    <row r="1487" spans="1:5" x14ac:dyDescent="0.3">
      <c r="A1487" s="6" t="s">
        <v>3353</v>
      </c>
      <c r="B1487" s="9">
        <f>fact_orders[[#This Row],[Original Price]]*(1-fact_orders[[#This Row],[Discount%]])</f>
        <v>232.32</v>
      </c>
      <c r="C1487">
        <f t="shared" si="47"/>
        <v>1486</v>
      </c>
      <c r="D1487">
        <f>D1486+Table16[[#This Row],[SalesPrice]]</f>
        <v>782315.30999999924</v>
      </c>
      <c r="E1487" s="4">
        <f t="shared" si="46"/>
        <v>0.41417617079933022</v>
      </c>
    </row>
    <row r="1488" spans="1:5" x14ac:dyDescent="0.3">
      <c r="A1488" s="5" t="s">
        <v>3300</v>
      </c>
      <c r="B1488" s="8">
        <f>fact_orders[[#This Row],[Original Price]]*(1-fact_orders[[#This Row],[Discount%]])</f>
        <v>285.77999999999997</v>
      </c>
      <c r="C1488">
        <f t="shared" si="47"/>
        <v>1487</v>
      </c>
      <c r="D1488">
        <f>D1487+Table16[[#This Row],[SalesPrice]]</f>
        <v>782601.08999999927</v>
      </c>
      <c r="E1488" s="4">
        <f t="shared" si="46"/>
        <v>0.41432746946954419</v>
      </c>
    </row>
    <row r="1489" spans="1:5" x14ac:dyDescent="0.3">
      <c r="A1489" s="6" t="s">
        <v>3355</v>
      </c>
      <c r="B1489" s="9">
        <f>fact_orders[[#This Row],[Original Price]]*(1-fact_orders[[#This Row],[Discount%]])</f>
        <v>370.91999999999996</v>
      </c>
      <c r="C1489">
        <f t="shared" si="47"/>
        <v>1488</v>
      </c>
      <c r="D1489">
        <f>D1488+Table16[[#This Row],[SalesPrice]]</f>
        <v>782972.00999999931</v>
      </c>
      <c r="E1489" s="4">
        <f t="shared" si="46"/>
        <v>0.4145238432632169</v>
      </c>
    </row>
    <row r="1490" spans="1:5" x14ac:dyDescent="0.3">
      <c r="A1490" s="5" t="s">
        <v>3358</v>
      </c>
      <c r="B1490" s="8">
        <f>fact_orders[[#This Row],[Original Price]]*(1-fact_orders[[#This Row],[Discount%]])</f>
        <v>279.17999999999995</v>
      </c>
      <c r="C1490">
        <f t="shared" si="47"/>
        <v>1489</v>
      </c>
      <c r="D1490">
        <f>D1489+Table16[[#This Row],[SalesPrice]]</f>
        <v>783251.18999999936</v>
      </c>
      <c r="E1490" s="4">
        <f t="shared" si="46"/>
        <v>0.4146716477378139</v>
      </c>
    </row>
    <row r="1491" spans="1:5" x14ac:dyDescent="0.3">
      <c r="A1491" s="6" t="s">
        <v>3346</v>
      </c>
      <c r="B1491" s="9">
        <f>fact_orders[[#This Row],[Original Price]]*(1-fact_orders[[#This Row],[Discount%]])</f>
        <v>409.85999999999996</v>
      </c>
      <c r="C1491">
        <f t="shared" si="47"/>
        <v>1490</v>
      </c>
      <c r="D1491">
        <f>D1490+Table16[[#This Row],[SalesPrice]]</f>
        <v>783661.04999999935</v>
      </c>
      <c r="E1491" s="4">
        <f t="shared" si="46"/>
        <v>0.41488863728562658</v>
      </c>
    </row>
    <row r="1492" spans="1:5" x14ac:dyDescent="0.3">
      <c r="A1492" s="5" t="s">
        <v>3347</v>
      </c>
      <c r="B1492" s="8">
        <f>fact_orders[[#This Row],[Original Price]]*(1-fact_orders[[#This Row],[Discount%]])</f>
        <v>219.77999999999997</v>
      </c>
      <c r="C1492">
        <f t="shared" si="47"/>
        <v>1491</v>
      </c>
      <c r="D1492">
        <f>D1491+Table16[[#This Row],[SalesPrice]]</f>
        <v>783880.82999999938</v>
      </c>
      <c r="E1492" s="4">
        <f t="shared" si="46"/>
        <v>0.41500499399967106</v>
      </c>
    </row>
    <row r="1493" spans="1:5" x14ac:dyDescent="0.3">
      <c r="A1493" s="6" t="s">
        <v>3402</v>
      </c>
      <c r="B1493" s="9">
        <f>fact_orders[[#This Row],[Original Price]]*(1-fact_orders[[#This Row],[Discount%]])</f>
        <v>155.76</v>
      </c>
      <c r="C1493">
        <f t="shared" si="47"/>
        <v>1492</v>
      </c>
      <c r="D1493">
        <f>D1492+Table16[[#This Row],[SalesPrice]]</f>
        <v>784036.58999999939</v>
      </c>
      <c r="E1493" s="4">
        <f t="shared" si="46"/>
        <v>0.41508745701623112</v>
      </c>
    </row>
    <row r="1494" spans="1:5" x14ac:dyDescent="0.3">
      <c r="A1494" s="5" t="s">
        <v>3403</v>
      </c>
      <c r="B1494" s="8">
        <f>fact_orders[[#This Row],[Original Price]]*(1-fact_orders[[#This Row],[Discount%]])</f>
        <v>255.36</v>
      </c>
      <c r="C1494">
        <f t="shared" si="47"/>
        <v>1493</v>
      </c>
      <c r="D1494">
        <f>D1493+Table16[[#This Row],[SalesPrice]]</f>
        <v>784291.94999999937</v>
      </c>
      <c r="E1494" s="4">
        <f t="shared" si="46"/>
        <v>0.4152226506211924</v>
      </c>
    </row>
    <row r="1495" spans="1:5" x14ac:dyDescent="0.3">
      <c r="A1495" s="6" t="s">
        <v>3285</v>
      </c>
      <c r="B1495" s="9">
        <f>fact_orders[[#This Row],[Original Price]]*(1-fact_orders[[#This Row],[Discount%]])</f>
        <v>539.28000000000009</v>
      </c>
      <c r="C1495">
        <f t="shared" si="47"/>
        <v>1494</v>
      </c>
      <c r="D1495">
        <f>D1494+Table16[[#This Row],[SalesPrice]]</f>
        <v>784831.2299999994</v>
      </c>
      <c r="E1495" s="4">
        <f t="shared" si="46"/>
        <v>0.415508158168512</v>
      </c>
    </row>
    <row r="1496" spans="1:5" x14ac:dyDescent="0.3">
      <c r="A1496" s="5" t="s">
        <v>3283</v>
      </c>
      <c r="B1496" s="8">
        <f>fact_orders[[#This Row],[Original Price]]*(1-fact_orders[[#This Row],[Discount%]])</f>
        <v>131.04000000000002</v>
      </c>
      <c r="C1496">
        <f t="shared" si="47"/>
        <v>1495</v>
      </c>
      <c r="D1496">
        <f>D1495+Table16[[#This Row],[SalesPrice]]</f>
        <v>784962.26999999944</v>
      </c>
      <c r="E1496" s="4">
        <f t="shared" si="46"/>
        <v>0.41557753383421586</v>
      </c>
    </row>
    <row r="1497" spans="1:5" x14ac:dyDescent="0.3">
      <c r="A1497" s="6" t="s">
        <v>3284</v>
      </c>
      <c r="B1497" s="9">
        <f>fact_orders[[#This Row],[Original Price]]*(1-fact_orders[[#This Row],[Discount%]])</f>
        <v>255.36</v>
      </c>
      <c r="C1497">
        <f t="shared" si="47"/>
        <v>1496</v>
      </c>
      <c r="D1497">
        <f>D1496+Table16[[#This Row],[SalesPrice]]</f>
        <v>785217.62999999942</v>
      </c>
      <c r="E1497" s="4">
        <f t="shared" si="46"/>
        <v>0.41571272743917714</v>
      </c>
    </row>
    <row r="1498" spans="1:5" x14ac:dyDescent="0.3">
      <c r="A1498" s="5" t="s">
        <v>3285</v>
      </c>
      <c r="B1498" s="8">
        <f>fact_orders[[#This Row],[Original Price]]*(1-fact_orders[[#This Row],[Discount%]])</f>
        <v>315.84000000000003</v>
      </c>
      <c r="C1498">
        <f t="shared" si="47"/>
        <v>1497</v>
      </c>
      <c r="D1498">
        <f>D1497+Table16[[#This Row],[SalesPrice]]</f>
        <v>785533.46999999939</v>
      </c>
      <c r="E1498" s="4">
        <f t="shared" si="46"/>
        <v>0.41587994058215555</v>
      </c>
    </row>
    <row r="1499" spans="1:5" x14ac:dyDescent="0.3">
      <c r="A1499" s="6" t="s">
        <v>3287</v>
      </c>
      <c r="B1499" s="9">
        <f>fact_orders[[#This Row],[Original Price]]*(1-fact_orders[[#This Row],[Discount%]])</f>
        <v>570.6</v>
      </c>
      <c r="C1499">
        <f t="shared" si="47"/>
        <v>1498</v>
      </c>
      <c r="D1499">
        <f>D1498+Table16[[#This Row],[SalesPrice]]</f>
        <v>786104.06999999937</v>
      </c>
      <c r="E1499" s="4">
        <f t="shared" si="46"/>
        <v>0.41618202967594831</v>
      </c>
    </row>
    <row r="1500" spans="1:5" x14ac:dyDescent="0.3">
      <c r="A1500" s="5" t="s">
        <v>3342</v>
      </c>
      <c r="B1500" s="8">
        <f>fact_orders[[#This Row],[Original Price]]*(1-fact_orders[[#This Row],[Discount%]])</f>
        <v>212.4</v>
      </c>
      <c r="C1500">
        <f t="shared" si="47"/>
        <v>1499</v>
      </c>
      <c r="D1500">
        <f>D1499+Table16[[#This Row],[SalesPrice]]</f>
        <v>786316.46999999939</v>
      </c>
      <c r="E1500" s="4">
        <f t="shared" si="46"/>
        <v>0.41629447924398472</v>
      </c>
    </row>
    <row r="1501" spans="1:5" x14ac:dyDescent="0.3">
      <c r="A1501" s="6" t="s">
        <v>3343</v>
      </c>
      <c r="B1501" s="9">
        <f>fact_orders[[#This Row],[Original Price]]*(1-fact_orders[[#This Row],[Discount%]])</f>
        <v>399.6</v>
      </c>
      <c r="C1501">
        <f t="shared" si="47"/>
        <v>1500</v>
      </c>
      <c r="D1501">
        <f>D1500+Table16[[#This Row],[SalesPrice]]</f>
        <v>786716.06999999937</v>
      </c>
      <c r="E1501" s="4">
        <f t="shared" si="46"/>
        <v>0.41650603690588373</v>
      </c>
    </row>
    <row r="1502" spans="1:5" x14ac:dyDescent="0.3">
      <c r="A1502" s="5" t="s">
        <v>3344</v>
      </c>
      <c r="B1502" s="8">
        <f>fact_orders[[#This Row],[Original Price]]*(1-fact_orders[[#This Row],[Discount%]])</f>
        <v>319.2</v>
      </c>
      <c r="C1502">
        <f t="shared" si="47"/>
        <v>1501</v>
      </c>
      <c r="D1502">
        <f>D1501+Table16[[#This Row],[SalesPrice]]</f>
        <v>787035.26999999932</v>
      </c>
      <c r="E1502" s="4">
        <f t="shared" si="46"/>
        <v>0.41667502891208535</v>
      </c>
    </row>
    <row r="1503" spans="1:5" x14ac:dyDescent="0.3">
      <c r="A1503" s="6" t="s">
        <v>3346</v>
      </c>
      <c r="B1503" s="9">
        <f>fact_orders[[#This Row],[Original Price]]*(1-fact_orders[[#This Row],[Discount%]])</f>
        <v>674.09999999999991</v>
      </c>
      <c r="C1503">
        <f t="shared" si="47"/>
        <v>1502</v>
      </c>
      <c r="D1503">
        <f>D1502+Table16[[#This Row],[SalesPrice]]</f>
        <v>787709.3699999993</v>
      </c>
      <c r="E1503" s="4">
        <f t="shared" si="46"/>
        <v>0.41703191334623479</v>
      </c>
    </row>
    <row r="1504" spans="1:5" x14ac:dyDescent="0.3">
      <c r="A1504" s="5" t="s">
        <v>3401</v>
      </c>
      <c r="B1504" s="8">
        <f>fact_orders[[#This Row],[Original Price]]*(1-fact_orders[[#This Row],[Discount%]])</f>
        <v>319.2</v>
      </c>
      <c r="C1504">
        <f t="shared" si="47"/>
        <v>1503</v>
      </c>
      <c r="D1504">
        <f>D1503+Table16[[#This Row],[SalesPrice]]</f>
        <v>788028.56999999925</v>
      </c>
      <c r="E1504" s="4">
        <f t="shared" si="46"/>
        <v>0.41720090535243642</v>
      </c>
    </row>
    <row r="1505" spans="1:5" x14ac:dyDescent="0.3">
      <c r="A1505" s="6" t="s">
        <v>3402</v>
      </c>
      <c r="B1505" s="9">
        <f>fact_orders[[#This Row],[Original Price]]*(1-fact_orders[[#This Row],[Discount%]])</f>
        <v>891.75</v>
      </c>
      <c r="C1505">
        <f t="shared" si="47"/>
        <v>1504</v>
      </c>
      <c r="D1505">
        <f>D1504+Table16[[#This Row],[SalesPrice]]</f>
        <v>788920.31999999925</v>
      </c>
      <c r="E1505" s="4">
        <f t="shared" si="46"/>
        <v>0.41767301882840852</v>
      </c>
    </row>
    <row r="1506" spans="1:5" x14ac:dyDescent="0.3">
      <c r="A1506" s="5" t="s">
        <v>3403</v>
      </c>
      <c r="B1506" s="8">
        <f>fact_orders[[#This Row],[Original Price]]*(1-fact_orders[[#This Row],[Discount%]])</f>
        <v>973.5</v>
      </c>
      <c r="C1506">
        <f t="shared" si="47"/>
        <v>1505</v>
      </c>
      <c r="D1506">
        <f>D1505+Table16[[#This Row],[SalesPrice]]</f>
        <v>789893.81999999925</v>
      </c>
      <c r="E1506" s="4">
        <f t="shared" si="46"/>
        <v>0.41818841268190882</v>
      </c>
    </row>
    <row r="1507" spans="1:5" x14ac:dyDescent="0.3">
      <c r="A1507" s="6" t="s">
        <v>3404</v>
      </c>
      <c r="B1507" s="9">
        <f>fact_orders[[#This Row],[Original Price]]*(1-fact_orders[[#This Row],[Discount%]])</f>
        <v>1019.1999999999999</v>
      </c>
      <c r="C1507">
        <f t="shared" si="47"/>
        <v>1506</v>
      </c>
      <c r="D1507">
        <f>D1506+Table16[[#This Row],[SalesPrice]]</f>
        <v>790913.0199999992</v>
      </c>
      <c r="E1507" s="4">
        <f t="shared" si="46"/>
        <v>0.41872800119293851</v>
      </c>
    </row>
    <row r="1508" spans="1:5" x14ac:dyDescent="0.3">
      <c r="A1508" s="5" t="s">
        <v>3330</v>
      </c>
      <c r="B1508" s="8">
        <f>fact_orders[[#This Row],[Original Price]]*(1-fact_orders[[#This Row],[Discount%]])</f>
        <v>1034.5999999999999</v>
      </c>
      <c r="C1508">
        <f t="shared" si="47"/>
        <v>1507</v>
      </c>
      <c r="D1508">
        <f>D1507+Table16[[#This Row],[SalesPrice]]</f>
        <v>791947.61999999918</v>
      </c>
      <c r="E1508" s="4">
        <f t="shared" si="46"/>
        <v>0.41927574282707447</v>
      </c>
    </row>
    <row r="1509" spans="1:5" x14ac:dyDescent="0.3">
      <c r="A1509" s="6" t="s">
        <v>3352</v>
      </c>
      <c r="B1509" s="9">
        <f>fact_orders[[#This Row],[Original Price]]*(1-fact_orders[[#This Row],[Discount%]])</f>
        <v>179.2</v>
      </c>
      <c r="C1509">
        <f t="shared" si="47"/>
        <v>1508</v>
      </c>
      <c r="D1509">
        <f>D1508+Table16[[#This Row],[SalesPrice]]</f>
        <v>792126.81999999913</v>
      </c>
      <c r="E1509" s="4">
        <f t="shared" si="46"/>
        <v>0.41937061553231048</v>
      </c>
    </row>
    <row r="1510" spans="1:5" x14ac:dyDescent="0.3">
      <c r="A1510" s="5" t="s">
        <v>3353</v>
      </c>
      <c r="B1510" s="8">
        <f>fact_orders[[#This Row],[Original Price]]*(1-fact_orders[[#This Row],[Discount%]])</f>
        <v>1618.8</v>
      </c>
      <c r="C1510">
        <f t="shared" si="47"/>
        <v>1509</v>
      </c>
      <c r="D1510">
        <f>D1509+Table16[[#This Row],[SalesPrice]]</f>
        <v>793745.61999999918</v>
      </c>
      <c r="E1510" s="4">
        <f t="shared" si="46"/>
        <v>0.42022764642090443</v>
      </c>
    </row>
    <row r="1511" spans="1:5" x14ac:dyDescent="0.3">
      <c r="A1511" s="6" t="s">
        <v>3355</v>
      </c>
      <c r="B1511" s="9">
        <f>fact_orders[[#This Row],[Original Price]]*(1-fact_orders[[#This Row],[Discount%]])</f>
        <v>1418.3999999999999</v>
      </c>
      <c r="C1511">
        <f t="shared" si="47"/>
        <v>1510</v>
      </c>
      <c r="D1511">
        <f>D1510+Table16[[#This Row],[SalesPrice]]</f>
        <v>795164.0199999992</v>
      </c>
      <c r="E1511" s="4">
        <f t="shared" si="46"/>
        <v>0.42097858082440187</v>
      </c>
    </row>
    <row r="1512" spans="1:5" x14ac:dyDescent="0.3">
      <c r="A1512" s="5" t="s">
        <v>3305</v>
      </c>
      <c r="B1512" s="8">
        <f>fact_orders[[#This Row],[Original Price]]*(1-fact_orders[[#This Row],[Discount%]])</f>
        <v>741.6</v>
      </c>
      <c r="C1512">
        <f t="shared" si="47"/>
        <v>1511</v>
      </c>
      <c r="D1512">
        <f>D1511+Table16[[#This Row],[SalesPrice]]</f>
        <v>795905.61999999918</v>
      </c>
      <c r="E1512" s="4">
        <f t="shared" si="46"/>
        <v>0.42137120135008838</v>
      </c>
    </row>
    <row r="1513" spans="1:5" x14ac:dyDescent="0.3">
      <c r="A1513" s="6" t="s">
        <v>3306</v>
      </c>
      <c r="B1513" s="9">
        <f>fact_orders[[#This Row],[Original Price]]*(1-fact_orders[[#This Row],[Discount%]])</f>
        <v>453.59999999999997</v>
      </c>
      <c r="C1513">
        <f t="shared" si="47"/>
        <v>1512</v>
      </c>
      <c r="D1513">
        <f>D1512+Table16[[#This Row],[SalesPrice]]</f>
        <v>796359.21999999916</v>
      </c>
      <c r="E1513" s="4">
        <f t="shared" si="46"/>
        <v>0.42161134788521698</v>
      </c>
    </row>
    <row r="1514" spans="1:5" x14ac:dyDescent="0.3">
      <c r="A1514" s="5" t="s">
        <v>3307</v>
      </c>
      <c r="B1514" s="8">
        <f>fact_orders[[#This Row],[Original Price]]*(1-fact_orders[[#This Row],[Discount%]])</f>
        <v>195.6</v>
      </c>
      <c r="C1514">
        <f t="shared" si="47"/>
        <v>1513</v>
      </c>
      <c r="D1514">
        <f>D1513+Table16[[#This Row],[SalesPrice]]</f>
        <v>796554.81999999913</v>
      </c>
      <c r="E1514" s="4">
        <f t="shared" si="46"/>
        <v>0.4217149031371375</v>
      </c>
    </row>
    <row r="1515" spans="1:5" x14ac:dyDescent="0.3">
      <c r="A1515" s="6" t="s">
        <v>3351</v>
      </c>
      <c r="B1515" s="9">
        <f>fact_orders[[#This Row],[Original Price]]*(1-fact_orders[[#This Row],[Discount%]])</f>
        <v>271.8</v>
      </c>
      <c r="C1515">
        <f t="shared" si="47"/>
        <v>1514</v>
      </c>
      <c r="D1515">
        <f>D1514+Table16[[#This Row],[SalesPrice]]</f>
        <v>796826.61999999918</v>
      </c>
      <c r="E1515" s="4">
        <f t="shared" si="46"/>
        <v>0.42185880046572649</v>
      </c>
    </row>
    <row r="1516" spans="1:5" x14ac:dyDescent="0.3">
      <c r="A1516" s="5" t="s">
        <v>3378</v>
      </c>
      <c r="B1516" s="8">
        <f>fact_orders[[#This Row],[Original Price]]*(1-fact_orders[[#This Row],[Discount%]])</f>
        <v>179.3</v>
      </c>
      <c r="C1516">
        <f t="shared" si="47"/>
        <v>1515</v>
      </c>
      <c r="D1516">
        <f>D1515+Table16[[#This Row],[SalesPrice]]</f>
        <v>797005.91999999923</v>
      </c>
      <c r="E1516" s="4">
        <f t="shared" si="46"/>
        <v>0.42195372611332038</v>
      </c>
    </row>
    <row r="1517" spans="1:5" x14ac:dyDescent="0.3">
      <c r="A1517" s="6" t="s">
        <v>3360</v>
      </c>
      <c r="B1517" s="9">
        <f>fact_orders[[#This Row],[Original Price]]*(1-fact_orders[[#This Row],[Discount%]])</f>
        <v>250.8</v>
      </c>
      <c r="C1517">
        <f t="shared" si="47"/>
        <v>1516</v>
      </c>
      <c r="D1517">
        <f>D1516+Table16[[#This Row],[SalesPrice]]</f>
        <v>797256.71999999927</v>
      </c>
      <c r="E1517" s="4">
        <f t="shared" si="46"/>
        <v>0.42208650554676452</v>
      </c>
    </row>
    <row r="1518" spans="1:5" x14ac:dyDescent="0.3">
      <c r="A1518" s="5" t="s">
        <v>3361</v>
      </c>
      <c r="B1518" s="8">
        <f>fact_orders[[#This Row],[Original Price]]*(1-fact_orders[[#This Row],[Discount%]])</f>
        <v>250.8</v>
      </c>
      <c r="C1518">
        <f t="shared" si="47"/>
        <v>1517</v>
      </c>
      <c r="D1518">
        <f>D1517+Table16[[#This Row],[SalesPrice]]</f>
        <v>797507.51999999932</v>
      </c>
      <c r="E1518" s="4">
        <f t="shared" si="46"/>
        <v>0.42221928498020866</v>
      </c>
    </row>
    <row r="1519" spans="1:5" x14ac:dyDescent="0.3">
      <c r="A1519" s="6" t="s">
        <v>3364</v>
      </c>
      <c r="B1519" s="9">
        <f>fact_orders[[#This Row],[Original Price]]*(1-fact_orders[[#This Row],[Discount%]])</f>
        <v>241.68</v>
      </c>
      <c r="C1519">
        <f t="shared" si="47"/>
        <v>1518</v>
      </c>
      <c r="D1519">
        <f>D1518+Table16[[#This Row],[SalesPrice]]</f>
        <v>797749.19999999937</v>
      </c>
      <c r="E1519" s="4">
        <f t="shared" si="46"/>
        <v>0.42234723607061853</v>
      </c>
    </row>
    <row r="1520" spans="1:5" x14ac:dyDescent="0.3">
      <c r="A1520" s="5" t="s">
        <v>3311</v>
      </c>
      <c r="B1520" s="8">
        <f>fact_orders[[#This Row],[Original Price]]*(1-fact_orders[[#This Row],[Discount%]])</f>
        <v>241.68</v>
      </c>
      <c r="C1520">
        <f t="shared" si="47"/>
        <v>1519</v>
      </c>
      <c r="D1520">
        <f>D1519+Table16[[#This Row],[SalesPrice]]</f>
        <v>797990.87999999942</v>
      </c>
      <c r="E1520" s="4">
        <f t="shared" si="46"/>
        <v>0.42247518716102833</v>
      </c>
    </row>
    <row r="1521" spans="1:5" x14ac:dyDescent="0.3">
      <c r="A1521" s="6" t="s">
        <v>3336</v>
      </c>
      <c r="B1521" s="9">
        <f>fact_orders[[#This Row],[Original Price]]*(1-fact_orders[[#This Row],[Discount%]])</f>
        <v>127.44000000000001</v>
      </c>
      <c r="C1521">
        <f t="shared" si="47"/>
        <v>1520</v>
      </c>
      <c r="D1521">
        <f>D1520+Table16[[#This Row],[SalesPrice]]</f>
        <v>798118.31999999937</v>
      </c>
      <c r="E1521" s="4">
        <f t="shared" si="46"/>
        <v>0.42254265690185017</v>
      </c>
    </row>
    <row r="1522" spans="1:5" x14ac:dyDescent="0.3">
      <c r="A1522" s="5" t="s">
        <v>3395</v>
      </c>
      <c r="B1522" s="8">
        <f>fact_orders[[#This Row],[Original Price]]*(1-fact_orders[[#This Row],[Discount%]])</f>
        <v>537.84</v>
      </c>
      <c r="C1522">
        <f t="shared" si="47"/>
        <v>1521</v>
      </c>
      <c r="D1522">
        <f>D1521+Table16[[#This Row],[SalesPrice]]</f>
        <v>798656.15999999933</v>
      </c>
      <c r="E1522" s="4">
        <f t="shared" si="46"/>
        <v>0.42282740207921693</v>
      </c>
    </row>
    <row r="1523" spans="1:5" x14ac:dyDescent="0.3">
      <c r="A1523" s="6" t="s">
        <v>3396</v>
      </c>
      <c r="B1523" s="9">
        <f>fact_orders[[#This Row],[Original Price]]*(1-fact_orders[[#This Row],[Discount%]])</f>
        <v>353.16</v>
      </c>
      <c r="C1523">
        <f t="shared" si="47"/>
        <v>1522</v>
      </c>
      <c r="D1523">
        <f>D1522+Table16[[#This Row],[SalesPrice]]</f>
        <v>799009.31999999937</v>
      </c>
      <c r="E1523" s="4">
        <f t="shared" si="46"/>
        <v>0.42301437331013853</v>
      </c>
    </row>
    <row r="1524" spans="1:5" x14ac:dyDescent="0.3">
      <c r="A1524" s="5" t="s">
        <v>3397</v>
      </c>
      <c r="B1524" s="8">
        <f>fact_orders[[#This Row],[Original Price]]*(1-fact_orders[[#This Row],[Discount%]])</f>
        <v>319.2</v>
      </c>
      <c r="C1524">
        <f t="shared" si="47"/>
        <v>1523</v>
      </c>
      <c r="D1524">
        <f>D1523+Table16[[#This Row],[SalesPrice]]</f>
        <v>799328.51999999932</v>
      </c>
      <c r="E1524" s="4">
        <f t="shared" si="46"/>
        <v>0.42318336531634015</v>
      </c>
    </row>
    <row r="1525" spans="1:5" x14ac:dyDescent="0.3">
      <c r="A1525" s="6" t="s">
        <v>3398</v>
      </c>
      <c r="B1525" s="9">
        <f>fact_orders[[#This Row],[Original Price]]*(1-fact_orders[[#This Row],[Discount%]])</f>
        <v>549.5</v>
      </c>
      <c r="C1525">
        <f t="shared" si="47"/>
        <v>1524</v>
      </c>
      <c r="D1525">
        <f>D1524+Table16[[#This Row],[SalesPrice]]</f>
        <v>799878.01999999932</v>
      </c>
      <c r="E1525" s="4">
        <f t="shared" si="46"/>
        <v>0.42347428357263023</v>
      </c>
    </row>
    <row r="1526" spans="1:5" x14ac:dyDescent="0.3">
      <c r="A1526" s="5" t="s">
        <v>3323</v>
      </c>
      <c r="B1526" s="8">
        <f>fact_orders[[#This Row],[Original Price]]*(1-fact_orders[[#This Row],[Discount%]])</f>
        <v>255.49999999999997</v>
      </c>
      <c r="C1526">
        <f t="shared" si="47"/>
        <v>1525</v>
      </c>
      <c r="D1526">
        <f>D1525+Table16[[#This Row],[SalesPrice]]</f>
        <v>800133.51999999932</v>
      </c>
      <c r="E1526" s="4">
        <f t="shared" si="46"/>
        <v>0.42360955129689248</v>
      </c>
    </row>
    <row r="1527" spans="1:5" x14ac:dyDescent="0.3">
      <c r="A1527" s="6" t="s">
        <v>3324</v>
      </c>
      <c r="B1527" s="9">
        <f>fact_orders[[#This Row],[Original Price]]*(1-fact_orders[[#This Row],[Discount%]])</f>
        <v>675.5</v>
      </c>
      <c r="C1527">
        <f t="shared" si="47"/>
        <v>1526</v>
      </c>
      <c r="D1527">
        <f>D1526+Table16[[#This Row],[SalesPrice]]</f>
        <v>800809.01999999932</v>
      </c>
      <c r="E1527" s="4">
        <f t="shared" si="46"/>
        <v>0.42396717692405161</v>
      </c>
    </row>
    <row r="1528" spans="1:5" x14ac:dyDescent="0.3">
      <c r="A1528" s="5" t="s">
        <v>3325</v>
      </c>
      <c r="B1528" s="8">
        <f>fact_orders[[#This Row],[Original Price]]*(1-fact_orders[[#This Row],[Discount%]])</f>
        <v>310.79999999999995</v>
      </c>
      <c r="C1528">
        <f t="shared" si="47"/>
        <v>1527</v>
      </c>
      <c r="D1528">
        <f>D1527+Table16[[#This Row],[SalesPrice]]</f>
        <v>801119.81999999937</v>
      </c>
      <c r="E1528" s="4">
        <f t="shared" si="46"/>
        <v>0.42413172177219532</v>
      </c>
    </row>
    <row r="1529" spans="1:5" x14ac:dyDescent="0.3">
      <c r="A1529" s="6" t="s">
        <v>3379</v>
      </c>
      <c r="B1529" s="9">
        <f>fact_orders[[#This Row],[Original Price]]*(1-fact_orders[[#This Row],[Discount%]])</f>
        <v>369.85</v>
      </c>
      <c r="C1529">
        <f t="shared" si="47"/>
        <v>1528</v>
      </c>
      <c r="D1529">
        <f>D1528+Table16[[#This Row],[SalesPrice]]</f>
        <v>801489.66999999934</v>
      </c>
      <c r="E1529" s="4">
        <f t="shared" si="46"/>
        <v>0.42432752908263915</v>
      </c>
    </row>
    <row r="1530" spans="1:5" x14ac:dyDescent="0.3">
      <c r="A1530" s="5" t="s">
        <v>3384</v>
      </c>
      <c r="B1530" s="8">
        <f>fact_orders[[#This Row],[Original Price]]*(1-fact_orders[[#This Row],[Discount%]])</f>
        <v>308.75</v>
      </c>
      <c r="C1530">
        <f t="shared" si="47"/>
        <v>1529</v>
      </c>
      <c r="D1530">
        <f>D1529+Table16[[#This Row],[SalesPrice]]</f>
        <v>801798.41999999934</v>
      </c>
      <c r="E1530" s="4">
        <f t="shared" si="46"/>
        <v>0.42449098861244727</v>
      </c>
    </row>
    <row r="1531" spans="1:5" x14ac:dyDescent="0.3">
      <c r="A1531" s="6" t="s">
        <v>3383</v>
      </c>
      <c r="B1531" s="9">
        <f>fact_orders[[#This Row],[Original Price]]*(1-fact_orders[[#This Row],[Discount%]])</f>
        <v>388.7</v>
      </c>
      <c r="C1531">
        <f t="shared" si="47"/>
        <v>1530</v>
      </c>
      <c r="D1531">
        <f>D1530+Table16[[#This Row],[SalesPrice]]</f>
        <v>802187.1199999993</v>
      </c>
      <c r="E1531" s="4">
        <f t="shared" si="46"/>
        <v>0.42469677555734253</v>
      </c>
    </row>
    <row r="1532" spans="1:5" x14ac:dyDescent="0.3">
      <c r="A1532" s="5" t="s">
        <v>3384</v>
      </c>
      <c r="B1532" s="8">
        <f>fact_orders[[#This Row],[Original Price]]*(1-fact_orders[[#This Row],[Discount%]])</f>
        <v>348.40000000000003</v>
      </c>
      <c r="C1532">
        <f t="shared" si="47"/>
        <v>1531</v>
      </c>
      <c r="D1532">
        <f>D1531+Table16[[#This Row],[SalesPrice]]</f>
        <v>802535.51999999932</v>
      </c>
      <c r="E1532" s="4">
        <f t="shared" si="46"/>
        <v>0.42488122673203127</v>
      </c>
    </row>
    <row r="1533" spans="1:5" x14ac:dyDescent="0.3">
      <c r="A1533" s="6" t="s">
        <v>3309</v>
      </c>
      <c r="B1533" s="9">
        <f>fact_orders[[#This Row],[Original Price]]*(1-fact_orders[[#This Row],[Discount%]])</f>
        <v>166.4</v>
      </c>
      <c r="C1533">
        <f t="shared" si="47"/>
        <v>1532</v>
      </c>
      <c r="D1533">
        <f>D1532+Table16[[#This Row],[SalesPrice]]</f>
        <v>802701.91999999934</v>
      </c>
      <c r="E1533" s="4">
        <f t="shared" si="46"/>
        <v>0.42496932281546473</v>
      </c>
    </row>
    <row r="1534" spans="1:5" x14ac:dyDescent="0.3">
      <c r="A1534" s="5" t="s">
        <v>3318</v>
      </c>
      <c r="B1534" s="8">
        <f>fact_orders[[#This Row],[Original Price]]*(1-fact_orders[[#This Row],[Discount%]])</f>
        <v>296.40000000000003</v>
      </c>
      <c r="C1534">
        <f t="shared" si="47"/>
        <v>1533</v>
      </c>
      <c r="D1534">
        <f>D1533+Table16[[#This Row],[SalesPrice]]</f>
        <v>802998.31999999937</v>
      </c>
      <c r="E1534" s="4">
        <f t="shared" si="46"/>
        <v>0.42512624396408055</v>
      </c>
    </row>
    <row r="1535" spans="1:5" x14ac:dyDescent="0.3">
      <c r="A1535" s="6" t="s">
        <v>3319</v>
      </c>
      <c r="B1535" s="9">
        <f>fact_orders[[#This Row],[Original Price]]*(1-fact_orders[[#This Row],[Discount%]])</f>
        <v>273.59999999999997</v>
      </c>
      <c r="C1535">
        <f t="shared" si="47"/>
        <v>1534</v>
      </c>
      <c r="D1535">
        <f>D1534+Table16[[#This Row],[SalesPrice]]</f>
        <v>803271.91999999934</v>
      </c>
      <c r="E1535" s="4">
        <f t="shared" si="46"/>
        <v>0.4252710942551105</v>
      </c>
    </row>
    <row r="1536" spans="1:5" x14ac:dyDescent="0.3">
      <c r="A1536" s="5" t="s">
        <v>3320</v>
      </c>
      <c r="B1536" s="8">
        <f>fact_orders[[#This Row],[Original Price]]*(1-fact_orders[[#This Row],[Discount%]])</f>
        <v>447</v>
      </c>
      <c r="C1536">
        <f t="shared" si="47"/>
        <v>1535</v>
      </c>
      <c r="D1536">
        <f>D1535+Table16[[#This Row],[SalesPrice]]</f>
        <v>803718.91999999934</v>
      </c>
      <c r="E1536" s="4">
        <f t="shared" si="46"/>
        <v>0.42550774659462215</v>
      </c>
    </row>
    <row r="1537" spans="1:5" x14ac:dyDescent="0.3">
      <c r="A1537" s="6" t="s">
        <v>3323</v>
      </c>
      <c r="B1537" s="9">
        <f>fact_orders[[#This Row],[Original Price]]*(1-fact_orders[[#This Row],[Discount%]])</f>
        <v>302.59999999999997</v>
      </c>
      <c r="C1537">
        <f t="shared" si="47"/>
        <v>1536</v>
      </c>
      <c r="D1537">
        <f>D1536+Table16[[#This Row],[SalesPrice]]</f>
        <v>804021.51999999932</v>
      </c>
      <c r="E1537" s="4">
        <f t="shared" si="46"/>
        <v>0.42566795016942355</v>
      </c>
    </row>
    <row r="1538" spans="1:5" x14ac:dyDescent="0.3">
      <c r="A1538" s="5" t="s">
        <v>3370</v>
      </c>
      <c r="B1538" s="8">
        <f>fact_orders[[#This Row],[Original Price]]*(1-fact_orders[[#This Row],[Discount%]])</f>
        <v>1010.65</v>
      </c>
      <c r="C1538">
        <f t="shared" si="47"/>
        <v>1537</v>
      </c>
      <c r="D1538">
        <f>D1537+Table16[[#This Row],[SalesPrice]]</f>
        <v>805032.16999999934</v>
      </c>
      <c r="E1538" s="4">
        <f t="shared" ref="E1538:E1601" si="48">D1538 / SUM($B$2:$B$3501)</f>
        <v>0.42620301210885864</v>
      </c>
    </row>
    <row r="1539" spans="1:5" x14ac:dyDescent="0.3">
      <c r="A1539" s="6" t="s">
        <v>3409</v>
      </c>
      <c r="B1539" s="9">
        <f>fact_orders[[#This Row],[Original Price]]*(1-fact_orders[[#This Row],[Discount%]])</f>
        <v>362.09999999999997</v>
      </c>
      <c r="C1539">
        <f t="shared" si="47"/>
        <v>1538</v>
      </c>
      <c r="D1539">
        <f>D1538+Table16[[#This Row],[SalesPrice]]</f>
        <v>805394.26999999932</v>
      </c>
      <c r="E1539" s="4">
        <f t="shared" si="48"/>
        <v>0.42639471638657045</v>
      </c>
    </row>
    <row r="1540" spans="1:5" x14ac:dyDescent="0.3">
      <c r="A1540" s="5" t="s">
        <v>3371</v>
      </c>
      <c r="B1540" s="8">
        <f>fact_orders[[#This Row],[Original Price]]*(1-fact_orders[[#This Row],[Discount%]])</f>
        <v>731.9</v>
      </c>
      <c r="C1540">
        <f t="shared" ref="C1540:C1603" si="49">C1539+1</f>
        <v>1539</v>
      </c>
      <c r="D1540">
        <f>D1539+Table16[[#This Row],[SalesPrice]]</f>
        <v>806126.16999999934</v>
      </c>
      <c r="E1540" s="4">
        <f t="shared" si="48"/>
        <v>0.42678220150354718</v>
      </c>
    </row>
    <row r="1541" spans="1:5" x14ac:dyDescent="0.3">
      <c r="A1541" s="6" t="s">
        <v>3301</v>
      </c>
      <c r="B1541" s="9">
        <f>fact_orders[[#This Row],[Original Price]]*(1-fact_orders[[#This Row],[Discount%]])</f>
        <v>744.25</v>
      </c>
      <c r="C1541">
        <f t="shared" si="49"/>
        <v>1540</v>
      </c>
      <c r="D1541">
        <f>D1540+Table16[[#This Row],[SalesPrice]]</f>
        <v>806870.41999999934</v>
      </c>
      <c r="E1541" s="4">
        <f t="shared" si="48"/>
        <v>0.4271762250017162</v>
      </c>
    </row>
    <row r="1542" spans="1:5" x14ac:dyDescent="0.3">
      <c r="A1542" s="5" t="s">
        <v>3326</v>
      </c>
      <c r="B1542" s="8">
        <f>fact_orders[[#This Row],[Original Price]]*(1-fact_orders[[#This Row],[Discount%]])</f>
        <v>802.75</v>
      </c>
      <c r="C1542">
        <f t="shared" si="49"/>
        <v>1541</v>
      </c>
      <c r="D1542">
        <f>D1541+Table16[[#This Row],[SalesPrice]]</f>
        <v>807673.16999999934</v>
      </c>
      <c r="E1542" s="4">
        <f t="shared" si="48"/>
        <v>0.42760121977921733</v>
      </c>
    </row>
    <row r="1543" spans="1:5" x14ac:dyDescent="0.3">
      <c r="A1543" s="6" t="s">
        <v>3350</v>
      </c>
      <c r="B1543" s="9">
        <f>fact_orders[[#This Row],[Original Price]]*(1-fact_orders[[#This Row],[Discount%]])</f>
        <v>1016.6</v>
      </c>
      <c r="C1543">
        <f t="shared" si="49"/>
        <v>1542</v>
      </c>
      <c r="D1543">
        <f>D1542+Table16[[#This Row],[SalesPrice]]</f>
        <v>808689.76999999932</v>
      </c>
      <c r="E1543" s="4">
        <f t="shared" si="48"/>
        <v>0.42813943178894343</v>
      </c>
    </row>
    <row r="1544" spans="1:5" x14ac:dyDescent="0.3">
      <c r="A1544" s="5" t="s">
        <v>3370</v>
      </c>
      <c r="B1544" s="8">
        <f>fact_orders[[#This Row],[Original Price]]*(1-fact_orders[[#This Row],[Discount%]])</f>
        <v>294.29999999999995</v>
      </c>
      <c r="C1544">
        <f t="shared" si="49"/>
        <v>1543</v>
      </c>
      <c r="D1544">
        <f>D1543+Table16[[#This Row],[SalesPrice]]</f>
        <v>808984.06999999937</v>
      </c>
      <c r="E1544" s="4">
        <f t="shared" si="48"/>
        <v>0.42829524114804474</v>
      </c>
    </row>
    <row r="1545" spans="1:5" x14ac:dyDescent="0.3">
      <c r="A1545" s="6" t="s">
        <v>3379</v>
      </c>
      <c r="B1545" s="9">
        <f>fact_orders[[#This Row],[Original Price]]*(1-fact_orders[[#This Row],[Discount%]])</f>
        <v>384.29999999999995</v>
      </c>
      <c r="C1545">
        <f t="shared" si="49"/>
        <v>1544</v>
      </c>
      <c r="D1545">
        <f>D1544+Table16[[#This Row],[SalesPrice]]</f>
        <v>809368.36999999941</v>
      </c>
      <c r="E1545" s="4">
        <f t="shared" si="48"/>
        <v>0.42849869862919543</v>
      </c>
    </row>
    <row r="1546" spans="1:5" x14ac:dyDescent="0.3">
      <c r="A1546" s="5" t="s">
        <v>3379</v>
      </c>
      <c r="B1546" s="8">
        <f>fact_orders[[#This Row],[Original Price]]*(1-fact_orders[[#This Row],[Discount%]])</f>
        <v>213.74999999999997</v>
      </c>
      <c r="C1546">
        <f t="shared" si="49"/>
        <v>1545</v>
      </c>
      <c r="D1546">
        <f>D1545+Table16[[#This Row],[SalesPrice]]</f>
        <v>809582.11999999941</v>
      </c>
      <c r="E1546" s="4">
        <f t="shared" si="48"/>
        <v>0.42861186291906256</v>
      </c>
    </row>
    <row r="1547" spans="1:5" x14ac:dyDescent="0.3">
      <c r="A1547" s="6" t="s">
        <v>3315</v>
      </c>
      <c r="B1547" s="9">
        <f>fact_orders[[#This Row],[Original Price]]*(1-fact_orders[[#This Row],[Discount%]])</f>
        <v>157.04999999999998</v>
      </c>
      <c r="C1547">
        <f t="shared" si="49"/>
        <v>1546</v>
      </c>
      <c r="D1547">
        <f>D1546+Table16[[#This Row],[SalesPrice]]</f>
        <v>809739.16999999946</v>
      </c>
      <c r="E1547" s="4">
        <f t="shared" si="48"/>
        <v>0.42869500889203865</v>
      </c>
    </row>
    <row r="1548" spans="1:5" x14ac:dyDescent="0.3">
      <c r="A1548" s="5" t="s">
        <v>3350</v>
      </c>
      <c r="B1548" s="8">
        <f>fact_orders[[#This Row],[Original Price]]*(1-fact_orders[[#This Row],[Discount%]])</f>
        <v>175</v>
      </c>
      <c r="C1548">
        <f t="shared" si="49"/>
        <v>1547</v>
      </c>
      <c r="D1548">
        <f>D1547+Table16[[#This Row],[SalesPrice]]</f>
        <v>809914.16999999946</v>
      </c>
      <c r="E1548" s="4">
        <f t="shared" si="48"/>
        <v>0.4287876580182457</v>
      </c>
    </row>
    <row r="1549" spans="1:5" x14ac:dyDescent="0.3">
      <c r="A1549" s="6" t="s">
        <v>3351</v>
      </c>
      <c r="B1549" s="9">
        <f>fact_orders[[#This Row],[Original Price]]*(1-fact_orders[[#This Row],[Discount%]])</f>
        <v>175.5</v>
      </c>
      <c r="C1549">
        <f t="shared" si="49"/>
        <v>1548</v>
      </c>
      <c r="D1549">
        <f>D1548+Table16[[#This Row],[SalesPrice]]</f>
        <v>810089.66999999946</v>
      </c>
      <c r="E1549" s="4">
        <f t="shared" si="48"/>
        <v>0.4288805718562419</v>
      </c>
    </row>
    <row r="1550" spans="1:5" x14ac:dyDescent="0.3">
      <c r="A1550" s="5" t="s">
        <v>3305</v>
      </c>
      <c r="B1550" s="8">
        <f>fact_orders[[#This Row],[Original Price]]*(1-fact_orders[[#This Row],[Discount%]])</f>
        <v>176</v>
      </c>
      <c r="C1550">
        <f t="shared" si="49"/>
        <v>1549</v>
      </c>
      <c r="D1550">
        <f>D1549+Table16[[#This Row],[SalesPrice]]</f>
        <v>810265.66999999946</v>
      </c>
      <c r="E1550" s="4">
        <f t="shared" si="48"/>
        <v>0.42897375040602725</v>
      </c>
    </row>
    <row r="1551" spans="1:5" x14ac:dyDescent="0.3">
      <c r="A1551" s="6" t="s">
        <v>3366</v>
      </c>
      <c r="B1551" s="9">
        <f>fact_orders[[#This Row],[Original Price]]*(1-fact_orders[[#This Row],[Discount%]])</f>
        <v>176.5</v>
      </c>
      <c r="C1551">
        <f t="shared" si="49"/>
        <v>1550</v>
      </c>
      <c r="D1551">
        <f>D1550+Table16[[#This Row],[SalesPrice]]</f>
        <v>810442.16999999946</v>
      </c>
      <c r="E1551" s="4">
        <f t="shared" si="48"/>
        <v>0.42906719366760177</v>
      </c>
    </row>
    <row r="1552" spans="1:5" x14ac:dyDescent="0.3">
      <c r="A1552" s="5" t="s">
        <v>3398</v>
      </c>
      <c r="B1552" s="8">
        <f>fact_orders[[#This Row],[Original Price]]*(1-fact_orders[[#This Row],[Discount%]])</f>
        <v>177</v>
      </c>
      <c r="C1552">
        <f t="shared" si="49"/>
        <v>1551</v>
      </c>
      <c r="D1552">
        <f>D1551+Table16[[#This Row],[SalesPrice]]</f>
        <v>810619.16999999946</v>
      </c>
      <c r="E1552" s="4">
        <f t="shared" si="48"/>
        <v>0.42916090164096549</v>
      </c>
    </row>
    <row r="1553" spans="1:5" x14ac:dyDescent="0.3">
      <c r="A1553" s="6" t="s">
        <v>3350</v>
      </c>
      <c r="B1553" s="9">
        <f>fact_orders[[#This Row],[Original Price]]*(1-fact_orders[[#This Row],[Discount%]])</f>
        <v>248.49999999999997</v>
      </c>
      <c r="C1553">
        <f t="shared" si="49"/>
        <v>1552</v>
      </c>
      <c r="D1553">
        <f>D1552+Table16[[#This Row],[SalesPrice]]</f>
        <v>810867.66999999946</v>
      </c>
      <c r="E1553" s="4">
        <f t="shared" si="48"/>
        <v>0.42929246340017946</v>
      </c>
    </row>
    <row r="1554" spans="1:5" x14ac:dyDescent="0.3">
      <c r="A1554" s="5" t="s">
        <v>3308</v>
      </c>
      <c r="B1554" s="8">
        <f>fact_orders[[#This Row],[Original Price]]*(1-fact_orders[[#This Row],[Discount%]])</f>
        <v>242.07999999999998</v>
      </c>
      <c r="C1554">
        <f t="shared" si="49"/>
        <v>1553</v>
      </c>
      <c r="D1554">
        <f>D1553+Table16[[#This Row],[SalesPrice]]</f>
        <v>811109.74999999942</v>
      </c>
      <c r="E1554" s="4">
        <f t="shared" si="48"/>
        <v>0.42942062626002053</v>
      </c>
    </row>
    <row r="1555" spans="1:5" x14ac:dyDescent="0.3">
      <c r="A1555" s="6" t="s">
        <v>3330</v>
      </c>
      <c r="B1555" s="9">
        <f>fact_orders[[#This Row],[Original Price]]*(1-fact_orders[[#This Row],[Discount%]])</f>
        <v>749.25</v>
      </c>
      <c r="C1555">
        <f t="shared" si="49"/>
        <v>1554</v>
      </c>
      <c r="D1555">
        <f>D1554+Table16[[#This Row],[SalesPrice]]</f>
        <v>811858.99999999942</v>
      </c>
      <c r="E1555" s="4">
        <f t="shared" si="48"/>
        <v>0.42981729687608122</v>
      </c>
    </row>
    <row r="1556" spans="1:5" x14ac:dyDescent="0.3">
      <c r="A1556" s="5" t="s">
        <v>3306</v>
      </c>
      <c r="B1556" s="8">
        <f>fact_orders[[#This Row],[Original Price]]*(1-fact_orders[[#This Row],[Discount%]])</f>
        <v>305.25</v>
      </c>
      <c r="C1556">
        <f t="shared" si="49"/>
        <v>1555</v>
      </c>
      <c r="D1556">
        <f>D1555+Table16[[#This Row],[SalesPrice]]</f>
        <v>812164.24999999942</v>
      </c>
      <c r="E1556" s="4">
        <f t="shared" si="48"/>
        <v>0.4299789034233652</v>
      </c>
    </row>
    <row r="1557" spans="1:5" x14ac:dyDescent="0.3">
      <c r="A1557" s="6" t="s">
        <v>3358</v>
      </c>
      <c r="B1557" s="9">
        <f>fact_orders[[#This Row],[Original Price]]*(1-fact_orders[[#This Row],[Discount%]])</f>
        <v>471.75</v>
      </c>
      <c r="C1557">
        <f t="shared" si="49"/>
        <v>1556</v>
      </c>
      <c r="D1557">
        <f>D1556+Table16[[#This Row],[SalesPrice]]</f>
        <v>812635.99999999942</v>
      </c>
      <c r="E1557" s="4">
        <f t="shared" si="48"/>
        <v>0.43022865899644047</v>
      </c>
    </row>
    <row r="1558" spans="1:5" x14ac:dyDescent="0.3">
      <c r="A1558" s="5" t="s">
        <v>3325</v>
      </c>
      <c r="B1558" s="8">
        <f>fact_orders[[#This Row],[Original Price]]*(1-fact_orders[[#This Row],[Discount%]])</f>
        <v>371.84999999999997</v>
      </c>
      <c r="C1558">
        <f t="shared" si="49"/>
        <v>1557</v>
      </c>
      <c r="D1558">
        <f>D1557+Table16[[#This Row],[SalesPrice]]</f>
        <v>813007.84999999939</v>
      </c>
      <c r="E1558" s="4">
        <f t="shared" si="48"/>
        <v>0.43042552515404092</v>
      </c>
    </row>
    <row r="1559" spans="1:5" x14ac:dyDescent="0.3">
      <c r="A1559" s="6" t="s">
        <v>3326</v>
      </c>
      <c r="B1559" s="9">
        <f>fact_orders[[#This Row],[Original Price]]*(1-fact_orders[[#This Row],[Discount%]])</f>
        <v>321.90000000000003</v>
      </c>
      <c r="C1559">
        <f t="shared" si="49"/>
        <v>1558</v>
      </c>
      <c r="D1559">
        <f>D1558+Table16[[#This Row],[SalesPrice]]</f>
        <v>813329.74999999942</v>
      </c>
      <c r="E1559" s="4">
        <f t="shared" si="48"/>
        <v>0.43059594660390405</v>
      </c>
    </row>
    <row r="1560" spans="1:5" x14ac:dyDescent="0.3">
      <c r="A1560" s="5" t="s">
        <v>3390</v>
      </c>
      <c r="B1560" s="8">
        <f>fact_orders[[#This Row],[Original Price]]*(1-fact_orders[[#This Row],[Discount%]])</f>
        <v>594.50000000000011</v>
      </c>
      <c r="C1560">
        <f t="shared" si="49"/>
        <v>1559</v>
      </c>
      <c r="D1560">
        <f>D1559+Table16[[#This Row],[SalesPrice]]</f>
        <v>813924.24999999942</v>
      </c>
      <c r="E1560" s="4">
        <f t="shared" si="48"/>
        <v>0.43091068892121881</v>
      </c>
    </row>
    <row r="1561" spans="1:5" x14ac:dyDescent="0.3">
      <c r="A1561" s="6" t="s">
        <v>3402</v>
      </c>
      <c r="B1561" s="9">
        <f>fact_orders[[#This Row],[Original Price]]*(1-fact_orders[[#This Row],[Discount%]])</f>
        <v>625.25</v>
      </c>
      <c r="C1561">
        <f t="shared" si="49"/>
        <v>1560</v>
      </c>
      <c r="D1561">
        <f>D1560+Table16[[#This Row],[SalesPrice]]</f>
        <v>814549.49999999942</v>
      </c>
      <c r="E1561" s="4">
        <f t="shared" si="48"/>
        <v>0.43124171101356706</v>
      </c>
    </row>
    <row r="1562" spans="1:5" x14ac:dyDescent="0.3">
      <c r="A1562" s="5" t="s">
        <v>3390</v>
      </c>
      <c r="B1562" s="8">
        <f>fact_orders[[#This Row],[Original Price]]*(1-fact_orders[[#This Row],[Discount%]])</f>
        <v>625.25</v>
      </c>
      <c r="C1562">
        <f t="shared" si="49"/>
        <v>1561</v>
      </c>
      <c r="D1562">
        <f>D1561+Table16[[#This Row],[SalesPrice]]</f>
        <v>815174.74999999942</v>
      </c>
      <c r="E1562" s="4">
        <f t="shared" si="48"/>
        <v>0.43157273310591532</v>
      </c>
    </row>
    <row r="1563" spans="1:5" x14ac:dyDescent="0.3">
      <c r="A1563" s="6" t="s">
        <v>3391</v>
      </c>
      <c r="B1563" s="9">
        <f>fact_orders[[#This Row],[Original Price]]*(1-fact_orders[[#This Row],[Discount%]])</f>
        <v>338.55</v>
      </c>
      <c r="C1563">
        <f t="shared" si="49"/>
        <v>1562</v>
      </c>
      <c r="D1563">
        <f>D1562+Table16[[#This Row],[SalesPrice]]</f>
        <v>815513.29999999946</v>
      </c>
      <c r="E1563" s="4">
        <f t="shared" si="48"/>
        <v>0.43175196945835759</v>
      </c>
    </row>
    <row r="1564" spans="1:5" x14ac:dyDescent="0.3">
      <c r="A1564" s="5" t="s">
        <v>3393</v>
      </c>
      <c r="B1564" s="8">
        <f>fact_orders[[#This Row],[Original Price]]*(1-fact_orders[[#This Row],[Discount%]])</f>
        <v>365.39</v>
      </c>
      <c r="C1564">
        <f t="shared" si="49"/>
        <v>1563</v>
      </c>
      <c r="D1564">
        <f>D1563+Table16[[#This Row],[SalesPrice]]</f>
        <v>815878.68999999948</v>
      </c>
      <c r="E1564" s="4">
        <f t="shared" si="48"/>
        <v>0.43194541553964205</v>
      </c>
    </row>
    <row r="1565" spans="1:5" x14ac:dyDescent="0.3">
      <c r="A1565" s="6" t="s">
        <v>3356</v>
      </c>
      <c r="B1565" s="9">
        <f>fact_orders[[#This Row],[Original Price]]*(1-fact_orders[[#This Row],[Discount%]])</f>
        <v>388.5</v>
      </c>
      <c r="C1565">
        <f t="shared" si="49"/>
        <v>1564</v>
      </c>
      <c r="D1565">
        <f>D1564+Table16[[#This Row],[SalesPrice]]</f>
        <v>816267.18999999948</v>
      </c>
      <c r="E1565" s="4">
        <f t="shared" si="48"/>
        <v>0.4321510965998217</v>
      </c>
    </row>
    <row r="1566" spans="1:5" x14ac:dyDescent="0.3">
      <c r="A1566" s="5" t="s">
        <v>3312</v>
      </c>
      <c r="B1566" s="8">
        <f>fact_orders[[#This Row],[Original Price]]*(1-fact_orders[[#This Row],[Discount%]])</f>
        <v>388.5</v>
      </c>
      <c r="C1566">
        <f t="shared" si="49"/>
        <v>1565</v>
      </c>
      <c r="D1566">
        <f>D1565+Table16[[#This Row],[SalesPrice]]</f>
        <v>816655.68999999948</v>
      </c>
      <c r="E1566" s="4">
        <f t="shared" si="48"/>
        <v>0.4323567776600013</v>
      </c>
    </row>
    <row r="1567" spans="1:5" x14ac:dyDescent="0.3">
      <c r="A1567" s="6" t="s">
        <v>3311</v>
      </c>
      <c r="B1567" s="9">
        <f>fact_orders[[#This Row],[Original Price]]*(1-fact_orders[[#This Row],[Discount%]])</f>
        <v>395.5</v>
      </c>
      <c r="C1567">
        <f t="shared" si="49"/>
        <v>1566</v>
      </c>
      <c r="D1567">
        <f>D1566+Table16[[#This Row],[SalesPrice]]</f>
        <v>817051.18999999948</v>
      </c>
      <c r="E1567" s="4">
        <f t="shared" si="48"/>
        <v>0.43256616468522918</v>
      </c>
    </row>
    <row r="1568" spans="1:5" x14ac:dyDescent="0.3">
      <c r="A1568" s="5" t="s">
        <v>3344</v>
      </c>
      <c r="B1568" s="8">
        <f>fact_orders[[#This Row],[Original Price]]*(1-fact_orders[[#This Row],[Discount%]])</f>
        <v>416.25</v>
      </c>
      <c r="C1568">
        <f t="shared" si="49"/>
        <v>1567</v>
      </c>
      <c r="D1568">
        <f>D1567+Table16[[#This Row],[SalesPrice]]</f>
        <v>817467.43999999948</v>
      </c>
      <c r="E1568" s="4">
        <f t="shared" si="48"/>
        <v>0.43278653724970734</v>
      </c>
    </row>
    <row r="1569" spans="1:5" x14ac:dyDescent="0.3">
      <c r="A1569" s="6" t="s">
        <v>3387</v>
      </c>
      <c r="B1569" s="9">
        <f>fact_orders[[#This Row],[Original Price]]*(1-fact_orders[[#This Row],[Discount%]])</f>
        <v>749.25</v>
      </c>
      <c r="C1569">
        <f t="shared" si="49"/>
        <v>1568</v>
      </c>
      <c r="D1569">
        <f>D1568+Table16[[#This Row],[SalesPrice]]</f>
        <v>818216.68999999948</v>
      </c>
      <c r="E1569" s="4">
        <f t="shared" si="48"/>
        <v>0.43318320786576803</v>
      </c>
    </row>
    <row r="1570" spans="1:5" x14ac:dyDescent="0.3">
      <c r="A1570" s="5" t="s">
        <v>3290</v>
      </c>
      <c r="B1570" s="8">
        <f>fact_orders[[#This Row],[Original Price]]*(1-fact_orders[[#This Row],[Discount%]])</f>
        <v>699.3</v>
      </c>
      <c r="C1570">
        <f t="shared" si="49"/>
        <v>1569</v>
      </c>
      <c r="D1570">
        <f>D1569+Table16[[#This Row],[SalesPrice]]</f>
        <v>818915.98999999953</v>
      </c>
      <c r="E1570" s="4">
        <f t="shared" si="48"/>
        <v>0.43355343377409133</v>
      </c>
    </row>
    <row r="1571" spans="1:5" x14ac:dyDescent="0.3">
      <c r="A1571" s="6" t="s">
        <v>3351</v>
      </c>
      <c r="B1571" s="9">
        <f>fact_orders[[#This Row],[Original Price]]*(1-fact_orders[[#This Row],[Discount%]])</f>
        <v>699.3</v>
      </c>
      <c r="C1571">
        <f t="shared" si="49"/>
        <v>1570</v>
      </c>
      <c r="D1571">
        <f>D1570+Table16[[#This Row],[SalesPrice]]</f>
        <v>819615.28999999957</v>
      </c>
      <c r="E1571" s="4">
        <f t="shared" si="48"/>
        <v>0.43392365968241464</v>
      </c>
    </row>
    <row r="1572" spans="1:5" x14ac:dyDescent="0.3">
      <c r="A1572" s="5" t="s">
        <v>3301</v>
      </c>
      <c r="B1572" s="8">
        <f>fact_orders[[#This Row],[Original Price]]*(1-fact_orders[[#This Row],[Discount%]])</f>
        <v>699.3</v>
      </c>
      <c r="C1572">
        <f t="shared" si="49"/>
        <v>1571</v>
      </c>
      <c r="D1572">
        <f>D1571+Table16[[#This Row],[SalesPrice]]</f>
        <v>820314.58999999962</v>
      </c>
      <c r="E1572" s="4">
        <f t="shared" si="48"/>
        <v>0.434293885590738</v>
      </c>
    </row>
    <row r="1573" spans="1:5" x14ac:dyDescent="0.3">
      <c r="A1573" s="6" t="s">
        <v>3360</v>
      </c>
      <c r="B1573" s="9">
        <f>fact_orders[[#This Row],[Original Price]]*(1-fact_orders[[#This Row],[Discount%]])</f>
        <v>671.4</v>
      </c>
      <c r="C1573">
        <f t="shared" si="49"/>
        <v>1572</v>
      </c>
      <c r="D1573">
        <f>D1572+Table16[[#This Row],[SalesPrice]]</f>
        <v>820985.98999999964</v>
      </c>
      <c r="E1573" s="4">
        <f t="shared" si="48"/>
        <v>0.43464934058122601</v>
      </c>
    </row>
    <row r="1574" spans="1:5" x14ac:dyDescent="0.3">
      <c r="A1574" s="5" t="s">
        <v>3315</v>
      </c>
      <c r="B1574" s="8">
        <f>fact_orders[[#This Row],[Original Price]]*(1-fact_orders[[#This Row],[Discount%]])</f>
        <v>671.4</v>
      </c>
      <c r="C1574">
        <f t="shared" si="49"/>
        <v>1573</v>
      </c>
      <c r="D1574">
        <f>D1573+Table16[[#This Row],[SalesPrice]]</f>
        <v>821657.38999999966</v>
      </c>
      <c r="E1574" s="4">
        <f t="shared" si="48"/>
        <v>0.43500479557171401</v>
      </c>
    </row>
    <row r="1575" spans="1:5" x14ac:dyDescent="0.3">
      <c r="A1575" s="6" t="s">
        <v>3375</v>
      </c>
      <c r="B1575" s="9">
        <f>fact_orders[[#This Row],[Original Price]]*(1-fact_orders[[#This Row],[Discount%]])</f>
        <v>671.4</v>
      </c>
      <c r="C1575">
        <f t="shared" si="49"/>
        <v>1574</v>
      </c>
      <c r="D1575">
        <f>D1574+Table16[[#This Row],[SalesPrice]]</f>
        <v>822328.78999999969</v>
      </c>
      <c r="E1575" s="4">
        <f t="shared" si="48"/>
        <v>0.43536025056220201</v>
      </c>
    </row>
    <row r="1576" spans="1:5" x14ac:dyDescent="0.3">
      <c r="A1576" s="5" t="s">
        <v>3300</v>
      </c>
      <c r="B1576" s="8">
        <f>fact_orders[[#This Row],[Original Price]]*(1-fact_orders[[#This Row],[Discount%]])</f>
        <v>671.4</v>
      </c>
      <c r="C1576">
        <f t="shared" si="49"/>
        <v>1575</v>
      </c>
      <c r="D1576">
        <f>D1575+Table16[[#This Row],[SalesPrice]]</f>
        <v>823000.18999999971</v>
      </c>
      <c r="E1576" s="4">
        <f t="shared" si="48"/>
        <v>0.43571570555269007</v>
      </c>
    </row>
    <row r="1577" spans="1:5" x14ac:dyDescent="0.3">
      <c r="A1577" s="6" t="s">
        <v>3384</v>
      </c>
      <c r="B1577" s="9">
        <f>fact_orders[[#This Row],[Original Price]]*(1-fact_orders[[#This Row],[Discount%]])</f>
        <v>591</v>
      </c>
      <c r="C1577">
        <f t="shared" si="49"/>
        <v>1576</v>
      </c>
      <c r="D1577">
        <f>D1576+Table16[[#This Row],[SalesPrice]]</f>
        <v>823591.18999999971</v>
      </c>
      <c r="E1577" s="4">
        <f t="shared" si="48"/>
        <v>0.43602859488748064</v>
      </c>
    </row>
    <row r="1578" spans="1:5" x14ac:dyDescent="0.3">
      <c r="A1578" s="5" t="s">
        <v>3309</v>
      </c>
      <c r="B1578" s="8">
        <f>fact_orders[[#This Row],[Original Price]]*(1-fact_orders[[#This Row],[Discount%]])</f>
        <v>591</v>
      </c>
      <c r="C1578">
        <f t="shared" si="49"/>
        <v>1577</v>
      </c>
      <c r="D1578">
        <f>D1577+Table16[[#This Row],[SalesPrice]]</f>
        <v>824182.18999999971</v>
      </c>
      <c r="E1578" s="4">
        <f t="shared" si="48"/>
        <v>0.43634148422227126</v>
      </c>
    </row>
    <row r="1579" spans="1:5" x14ac:dyDescent="0.3">
      <c r="A1579" s="6" t="s">
        <v>3334</v>
      </c>
      <c r="B1579" s="9">
        <f>fact_orders[[#This Row],[Original Price]]*(1-fact_orders[[#This Row],[Discount%]])</f>
        <v>541.75</v>
      </c>
      <c r="C1579">
        <f t="shared" si="49"/>
        <v>1578</v>
      </c>
      <c r="D1579">
        <f>D1578+Table16[[#This Row],[SalesPrice]]</f>
        <v>824723.93999999971</v>
      </c>
      <c r="E1579" s="4">
        <f t="shared" si="48"/>
        <v>0.43662829944582932</v>
      </c>
    </row>
    <row r="1580" spans="1:5" x14ac:dyDescent="0.3">
      <c r="A1580" s="5" t="s">
        <v>3294</v>
      </c>
      <c r="B1580" s="8">
        <f>fact_orders[[#This Row],[Original Price]]*(1-fact_orders[[#This Row],[Discount%]])</f>
        <v>541.75</v>
      </c>
      <c r="C1580">
        <f t="shared" si="49"/>
        <v>1579</v>
      </c>
      <c r="D1580">
        <f>D1579+Table16[[#This Row],[SalesPrice]]</f>
        <v>825265.68999999971</v>
      </c>
      <c r="E1580" s="4">
        <f t="shared" si="48"/>
        <v>0.43691511466938737</v>
      </c>
    </row>
    <row r="1581" spans="1:5" x14ac:dyDescent="0.3">
      <c r="A1581" s="6" t="s">
        <v>3410</v>
      </c>
      <c r="B1581" s="9">
        <f>fact_orders[[#This Row],[Original Price]]*(1-fact_orders[[#This Row],[Discount%]])</f>
        <v>541.75</v>
      </c>
      <c r="C1581">
        <f t="shared" si="49"/>
        <v>1580</v>
      </c>
      <c r="D1581">
        <f>D1580+Table16[[#This Row],[SalesPrice]]</f>
        <v>825807.43999999971</v>
      </c>
      <c r="E1581" s="4">
        <f t="shared" si="48"/>
        <v>0.43720192989294543</v>
      </c>
    </row>
    <row r="1582" spans="1:5" x14ac:dyDescent="0.3">
      <c r="A1582" s="5" t="s">
        <v>3389</v>
      </c>
      <c r="B1582" s="8">
        <f>fact_orders[[#This Row],[Original Price]]*(1-fact_orders[[#This Row],[Discount%]])</f>
        <v>195.57000000000002</v>
      </c>
      <c r="C1582">
        <f t="shared" si="49"/>
        <v>1581</v>
      </c>
      <c r="D1582">
        <f>D1581+Table16[[#This Row],[SalesPrice]]</f>
        <v>826003.00999999966</v>
      </c>
      <c r="E1582" s="4">
        <f t="shared" si="48"/>
        <v>0.43730546926215857</v>
      </c>
    </row>
    <row r="1583" spans="1:5" x14ac:dyDescent="0.3">
      <c r="A1583" s="6" t="s">
        <v>3346</v>
      </c>
      <c r="B1583" s="9">
        <f>fact_orders[[#This Row],[Original Price]]*(1-fact_orders[[#This Row],[Discount%]])</f>
        <v>211.47</v>
      </c>
      <c r="C1583">
        <f t="shared" si="49"/>
        <v>1582</v>
      </c>
      <c r="D1583">
        <f>D1582+Table16[[#This Row],[SalesPrice]]</f>
        <v>826214.47999999963</v>
      </c>
      <c r="E1583" s="4">
        <f t="shared" si="48"/>
        <v>0.43741742646626713</v>
      </c>
    </row>
    <row r="1584" spans="1:5" x14ac:dyDescent="0.3">
      <c r="A1584" s="5" t="s">
        <v>3412</v>
      </c>
      <c r="B1584" s="8">
        <f>fact_orders[[#This Row],[Original Price]]*(1-fact_orders[[#This Row],[Discount%]])</f>
        <v>215.46</v>
      </c>
      <c r="C1584">
        <f t="shared" si="49"/>
        <v>1583</v>
      </c>
      <c r="D1584">
        <f>D1583+Table16[[#This Row],[SalesPrice]]</f>
        <v>826429.93999999959</v>
      </c>
      <c r="E1584" s="4">
        <f t="shared" si="48"/>
        <v>0.43753149607045322</v>
      </c>
    </row>
    <row r="1585" spans="1:5" x14ac:dyDescent="0.3">
      <c r="A1585" s="6" t="s">
        <v>3325</v>
      </c>
      <c r="B1585" s="9">
        <f>fact_orders[[#This Row],[Original Price]]*(1-fact_orders[[#This Row],[Discount%]])</f>
        <v>215.46</v>
      </c>
      <c r="C1585">
        <f t="shared" si="49"/>
        <v>1584</v>
      </c>
      <c r="D1585">
        <f>D1584+Table16[[#This Row],[SalesPrice]]</f>
        <v>826645.39999999956</v>
      </c>
      <c r="E1585" s="4">
        <f t="shared" si="48"/>
        <v>0.4376455656746393</v>
      </c>
    </row>
    <row r="1586" spans="1:5" x14ac:dyDescent="0.3">
      <c r="A1586" s="5" t="s">
        <v>3326</v>
      </c>
      <c r="B1586" s="8">
        <f>fact_orders[[#This Row],[Original Price]]*(1-fact_orders[[#This Row],[Discount%]])</f>
        <v>215.46</v>
      </c>
      <c r="C1586">
        <f t="shared" si="49"/>
        <v>1585</v>
      </c>
      <c r="D1586">
        <f>D1585+Table16[[#This Row],[SalesPrice]]</f>
        <v>826860.85999999952</v>
      </c>
      <c r="E1586" s="4">
        <f t="shared" si="48"/>
        <v>0.43775963527882539</v>
      </c>
    </row>
    <row r="1587" spans="1:5" x14ac:dyDescent="0.3">
      <c r="A1587" s="6" t="s">
        <v>3383</v>
      </c>
      <c r="B1587" s="9">
        <f>fact_orders[[#This Row],[Original Price]]*(1-fact_orders[[#This Row],[Discount%]])</f>
        <v>388.5</v>
      </c>
      <c r="C1587">
        <f t="shared" si="49"/>
        <v>1586</v>
      </c>
      <c r="D1587">
        <f>D1586+Table16[[#This Row],[SalesPrice]]</f>
        <v>827249.35999999952</v>
      </c>
      <c r="E1587" s="4">
        <f t="shared" si="48"/>
        <v>0.43796531633900498</v>
      </c>
    </row>
    <row r="1588" spans="1:5" x14ac:dyDescent="0.3">
      <c r="A1588" s="5" t="s">
        <v>3395</v>
      </c>
      <c r="B1588" s="8">
        <f>fact_orders[[#This Row],[Original Price]]*(1-fact_orders[[#This Row],[Discount%]])</f>
        <v>388.5</v>
      </c>
      <c r="C1588">
        <f t="shared" si="49"/>
        <v>1587</v>
      </c>
      <c r="D1588">
        <f>D1587+Table16[[#This Row],[SalesPrice]]</f>
        <v>827637.85999999952</v>
      </c>
      <c r="E1588" s="4">
        <f t="shared" si="48"/>
        <v>0.43817099739918458</v>
      </c>
    </row>
    <row r="1589" spans="1:5" x14ac:dyDescent="0.3">
      <c r="A1589" s="6" t="s">
        <v>3402</v>
      </c>
      <c r="B1589" s="9">
        <f>fact_orders[[#This Row],[Original Price]]*(1-fact_orders[[#This Row],[Discount%]])</f>
        <v>388.5</v>
      </c>
      <c r="C1589">
        <f t="shared" si="49"/>
        <v>1588</v>
      </c>
      <c r="D1589">
        <f>D1588+Table16[[#This Row],[SalesPrice]]</f>
        <v>828026.35999999952</v>
      </c>
      <c r="E1589" s="4">
        <f t="shared" si="48"/>
        <v>0.43837667845936418</v>
      </c>
    </row>
    <row r="1590" spans="1:5" x14ac:dyDescent="0.3">
      <c r="A1590" s="5" t="s">
        <v>3383</v>
      </c>
      <c r="B1590" s="8">
        <f>fact_orders[[#This Row],[Original Price]]*(1-fact_orders[[#This Row],[Discount%]])</f>
        <v>388.5</v>
      </c>
      <c r="C1590">
        <f t="shared" si="49"/>
        <v>1589</v>
      </c>
      <c r="D1590">
        <f>D1589+Table16[[#This Row],[SalesPrice]]</f>
        <v>828414.85999999952</v>
      </c>
      <c r="E1590" s="4">
        <f t="shared" si="48"/>
        <v>0.43858235951954383</v>
      </c>
    </row>
    <row r="1591" spans="1:5" x14ac:dyDescent="0.3">
      <c r="A1591" s="6" t="s">
        <v>3384</v>
      </c>
      <c r="B1591" s="9">
        <f>fact_orders[[#This Row],[Original Price]]*(1-fact_orders[[#This Row],[Discount%]])</f>
        <v>472.49999999999994</v>
      </c>
      <c r="C1591">
        <f t="shared" si="49"/>
        <v>1590</v>
      </c>
      <c r="D1591">
        <f>D1590+Table16[[#This Row],[SalesPrice]]</f>
        <v>828887.35999999952</v>
      </c>
      <c r="E1591" s="4">
        <f t="shared" si="48"/>
        <v>0.43883251216030278</v>
      </c>
    </row>
    <row r="1592" spans="1:5" x14ac:dyDescent="0.3">
      <c r="A1592" s="5" t="s">
        <v>3369</v>
      </c>
      <c r="B1592" s="8">
        <f>fact_orders[[#This Row],[Original Price]]*(1-fact_orders[[#This Row],[Discount%]])</f>
        <v>438.75</v>
      </c>
      <c r="C1592">
        <f t="shared" si="49"/>
        <v>1591</v>
      </c>
      <c r="D1592">
        <f>D1591+Table16[[#This Row],[SalesPrice]]</f>
        <v>829326.10999999952</v>
      </c>
      <c r="E1592" s="4">
        <f t="shared" si="48"/>
        <v>0.43906479675529331</v>
      </c>
    </row>
    <row r="1593" spans="1:5" x14ac:dyDescent="0.3">
      <c r="A1593" s="6" t="s">
        <v>3318</v>
      </c>
      <c r="B1593" s="9">
        <f>fact_orders[[#This Row],[Original Price]]*(1-fact_orders[[#This Row],[Discount%]])</f>
        <v>438.75</v>
      </c>
      <c r="C1593">
        <f t="shared" si="49"/>
        <v>1592</v>
      </c>
      <c r="D1593">
        <f>D1592+Table16[[#This Row],[SalesPrice]]</f>
        <v>829764.85999999952</v>
      </c>
      <c r="E1593" s="4">
        <f t="shared" si="48"/>
        <v>0.43929708135028378</v>
      </c>
    </row>
    <row r="1594" spans="1:5" x14ac:dyDescent="0.3">
      <c r="A1594" s="5" t="s">
        <v>3370</v>
      </c>
      <c r="B1594" s="8">
        <f>fact_orders[[#This Row],[Original Price]]*(1-fact_orders[[#This Row],[Discount%]])</f>
        <v>425.1</v>
      </c>
      <c r="C1594">
        <f t="shared" si="49"/>
        <v>1593</v>
      </c>
      <c r="D1594">
        <f>D1593+Table16[[#This Row],[SalesPrice]]</f>
        <v>830189.9599999995</v>
      </c>
      <c r="E1594" s="4">
        <f t="shared" si="48"/>
        <v>0.43952213931343009</v>
      </c>
    </row>
    <row r="1595" spans="1:5" x14ac:dyDescent="0.3">
      <c r="A1595" s="6" t="s">
        <v>3366</v>
      </c>
      <c r="B1595" s="9">
        <f>fact_orders[[#This Row],[Original Price]]*(1-fact_orders[[#This Row],[Discount%]])</f>
        <v>425.1</v>
      </c>
      <c r="C1595">
        <f t="shared" si="49"/>
        <v>1594</v>
      </c>
      <c r="D1595">
        <f>D1594+Table16[[#This Row],[SalesPrice]]</f>
        <v>830615.05999999947</v>
      </c>
      <c r="E1595" s="4">
        <f t="shared" si="48"/>
        <v>0.43974719727657641</v>
      </c>
    </row>
    <row r="1596" spans="1:5" x14ac:dyDescent="0.3">
      <c r="A1596" s="5" t="s">
        <v>3412</v>
      </c>
      <c r="B1596" s="8">
        <f>fact_orders[[#This Row],[Original Price]]*(1-fact_orders[[#This Row],[Discount%]])</f>
        <v>425.1</v>
      </c>
      <c r="C1596">
        <f t="shared" si="49"/>
        <v>1595</v>
      </c>
      <c r="D1596">
        <f>D1595+Table16[[#This Row],[SalesPrice]]</f>
        <v>831040.15999999945</v>
      </c>
      <c r="E1596" s="4">
        <f t="shared" si="48"/>
        <v>0.43997225523972272</v>
      </c>
    </row>
    <row r="1597" spans="1:5" x14ac:dyDescent="0.3">
      <c r="A1597" s="6" t="s">
        <v>3394</v>
      </c>
      <c r="B1597" s="9">
        <f>fact_orders[[#This Row],[Original Price]]*(1-fact_orders[[#This Row],[Discount%]])</f>
        <v>425.1</v>
      </c>
      <c r="C1597">
        <f t="shared" si="49"/>
        <v>1596</v>
      </c>
      <c r="D1597">
        <f>D1596+Table16[[#This Row],[SalesPrice]]</f>
        <v>831465.25999999943</v>
      </c>
      <c r="E1597" s="4">
        <f t="shared" si="48"/>
        <v>0.44019731320286909</v>
      </c>
    </row>
    <row r="1598" spans="1:5" x14ac:dyDescent="0.3">
      <c r="A1598" s="5" t="s">
        <v>3379</v>
      </c>
      <c r="B1598" s="8">
        <f>fact_orders[[#This Row],[Original Price]]*(1-fact_orders[[#This Row],[Discount%]])</f>
        <v>213.6</v>
      </c>
      <c r="C1598">
        <f t="shared" si="49"/>
        <v>1597</v>
      </c>
      <c r="D1598">
        <f>D1597+Table16[[#This Row],[SalesPrice]]</f>
        <v>831678.8599999994</v>
      </c>
      <c r="E1598" s="4">
        <f t="shared" si="48"/>
        <v>0.44031039807919947</v>
      </c>
    </row>
    <row r="1599" spans="1:5" x14ac:dyDescent="0.3">
      <c r="A1599" s="6" t="s">
        <v>3394</v>
      </c>
      <c r="B1599" s="9">
        <f>fact_orders[[#This Row],[Original Price]]*(1-fact_orders[[#This Row],[Discount%]])</f>
        <v>411.59999999999997</v>
      </c>
      <c r="C1599">
        <f t="shared" si="49"/>
        <v>1598</v>
      </c>
      <c r="D1599">
        <f>D1598+Table16[[#This Row],[SalesPrice]]</f>
        <v>832090.45999999938</v>
      </c>
      <c r="E1599" s="4">
        <f t="shared" si="48"/>
        <v>0.44052830882403837</v>
      </c>
    </row>
    <row r="1600" spans="1:5" x14ac:dyDescent="0.3">
      <c r="A1600" s="5" t="s">
        <v>3295</v>
      </c>
      <c r="B1600" s="8">
        <f>fact_orders[[#This Row],[Original Price]]*(1-fact_orders[[#This Row],[Discount%]])</f>
        <v>387.59999999999997</v>
      </c>
      <c r="C1600">
        <f t="shared" si="49"/>
        <v>1599</v>
      </c>
      <c r="D1600">
        <f>D1599+Table16[[#This Row],[SalesPrice]]</f>
        <v>832478.05999999936</v>
      </c>
      <c r="E1600" s="4">
        <f t="shared" si="48"/>
        <v>0.44073351340299749</v>
      </c>
    </row>
    <row r="1601" spans="1:5" x14ac:dyDescent="0.3">
      <c r="A1601" s="6" t="s">
        <v>3356</v>
      </c>
      <c r="B1601" s="9">
        <f>fact_orders[[#This Row],[Original Price]]*(1-fact_orders[[#This Row],[Discount%]])</f>
        <v>438.59999999999997</v>
      </c>
      <c r="C1601">
        <f t="shared" si="49"/>
        <v>1600</v>
      </c>
      <c r="D1601">
        <f>D1600+Table16[[#This Row],[SalesPrice]]</f>
        <v>832916.65999999933</v>
      </c>
      <c r="E1601" s="4">
        <f t="shared" si="48"/>
        <v>0.44096571858445122</v>
      </c>
    </row>
    <row r="1602" spans="1:5" x14ac:dyDescent="0.3">
      <c r="A1602" s="5" t="s">
        <v>3357</v>
      </c>
      <c r="B1602" s="8">
        <f>fact_orders[[#This Row],[Original Price]]*(1-fact_orders[[#This Row],[Discount%]])</f>
        <v>301.75</v>
      </c>
      <c r="C1602">
        <f t="shared" si="49"/>
        <v>1601</v>
      </c>
      <c r="D1602">
        <f>D1601+Table16[[#This Row],[SalesPrice]]</f>
        <v>833218.40999999933</v>
      </c>
      <c r="E1602" s="4">
        <f t="shared" ref="E1602:E1665" si="50">D1602 / SUM($B$2:$B$3501)</f>
        <v>0.44112547214921105</v>
      </c>
    </row>
    <row r="1603" spans="1:5" x14ac:dyDescent="0.3">
      <c r="A1603" s="6" t="s">
        <v>3360</v>
      </c>
      <c r="B1603" s="9">
        <f>fact_orders[[#This Row],[Original Price]]*(1-fact_orders[[#This Row],[Discount%]])</f>
        <v>255.75000000000003</v>
      </c>
      <c r="C1603">
        <f t="shared" si="49"/>
        <v>1602</v>
      </c>
      <c r="D1603">
        <f>D1602+Table16[[#This Row],[SalesPrice]]</f>
        <v>833474.15999999933</v>
      </c>
      <c r="E1603" s="4">
        <f t="shared" si="50"/>
        <v>0.44126087222936788</v>
      </c>
    </row>
    <row r="1604" spans="1:5" x14ac:dyDescent="0.3">
      <c r="A1604" s="5" t="s">
        <v>3376</v>
      </c>
      <c r="B1604" s="8">
        <f>fact_orders[[#This Row],[Original Price]]*(1-fact_orders[[#This Row],[Discount%]])</f>
        <v>511.45000000000005</v>
      </c>
      <c r="C1604">
        <f t="shared" ref="C1604:C1667" si="51">C1603+1</f>
        <v>1603</v>
      </c>
      <c r="D1604">
        <f>D1603+Table16[[#This Row],[SalesPrice]]</f>
        <v>833985.60999999929</v>
      </c>
      <c r="E1604" s="4">
        <f t="shared" si="50"/>
        <v>0.44153164591850264</v>
      </c>
    </row>
    <row r="1605" spans="1:5" x14ac:dyDescent="0.3">
      <c r="A1605" s="6" t="s">
        <v>3287</v>
      </c>
      <c r="B1605" s="9">
        <f>fact_orders[[#This Row],[Original Price]]*(1-fact_orders[[#This Row],[Discount%]])</f>
        <v>613.74</v>
      </c>
      <c r="C1605">
        <f t="shared" si="51"/>
        <v>1604</v>
      </c>
      <c r="D1605">
        <f>D1604+Table16[[#This Row],[SalesPrice]]</f>
        <v>834599.34999999928</v>
      </c>
      <c r="E1605" s="4">
        <f t="shared" si="50"/>
        <v>0.44185657434546438</v>
      </c>
    </row>
    <row r="1606" spans="1:5" x14ac:dyDescent="0.3">
      <c r="A1606" s="5" t="s">
        <v>3306</v>
      </c>
      <c r="B1606" s="8">
        <f>fact_orders[[#This Row],[Original Price]]*(1-fact_orders[[#This Row],[Discount%]])</f>
        <v>142.56</v>
      </c>
      <c r="C1606">
        <f t="shared" si="51"/>
        <v>1605</v>
      </c>
      <c r="D1606">
        <f>D1605+Table16[[#This Row],[SalesPrice]]</f>
        <v>834741.90999999933</v>
      </c>
      <c r="E1606" s="4">
        <f t="shared" si="50"/>
        <v>0.44193204897079058</v>
      </c>
    </row>
    <row r="1607" spans="1:5" x14ac:dyDescent="0.3">
      <c r="A1607" s="6" t="s">
        <v>3406</v>
      </c>
      <c r="B1607" s="9">
        <f>fact_orders[[#This Row],[Original Price]]*(1-fact_orders[[#This Row],[Discount%]])</f>
        <v>233.82000000000002</v>
      </c>
      <c r="C1607">
        <f t="shared" si="51"/>
        <v>1606</v>
      </c>
      <c r="D1607">
        <f>D1606+Table16[[#This Row],[SalesPrice]]</f>
        <v>834975.72999999928</v>
      </c>
      <c r="E1607" s="4">
        <f t="shared" si="50"/>
        <v>0.44205583879187471</v>
      </c>
    </row>
    <row r="1608" spans="1:5" x14ac:dyDescent="0.3">
      <c r="A1608" s="5" t="s">
        <v>3351</v>
      </c>
      <c r="B1608" s="8">
        <f>fact_orders[[#This Row],[Original Price]]*(1-fact_orders[[#This Row],[Discount%]])</f>
        <v>303.48</v>
      </c>
      <c r="C1608">
        <f t="shared" si="51"/>
        <v>1607</v>
      </c>
      <c r="D1608">
        <f>D1607+Table16[[#This Row],[SalesPrice]]</f>
        <v>835279.20999999926</v>
      </c>
      <c r="E1608" s="4">
        <f t="shared" si="50"/>
        <v>0.44221650825942505</v>
      </c>
    </row>
    <row r="1609" spans="1:5" x14ac:dyDescent="0.3">
      <c r="A1609" s="6" t="s">
        <v>3306</v>
      </c>
      <c r="B1609" s="9">
        <f>fact_orders[[#This Row],[Original Price]]*(1-fact_orders[[#This Row],[Discount%]])</f>
        <v>296.09999999999997</v>
      </c>
      <c r="C1609">
        <f t="shared" si="51"/>
        <v>1608</v>
      </c>
      <c r="D1609">
        <f>D1608+Table16[[#This Row],[SalesPrice]]</f>
        <v>835575.30999999924</v>
      </c>
      <c r="E1609" s="4">
        <f t="shared" si="50"/>
        <v>0.44237327058096731</v>
      </c>
    </row>
    <row r="1610" spans="1:5" x14ac:dyDescent="0.3">
      <c r="A1610" s="5" t="s">
        <v>3365</v>
      </c>
      <c r="B1610" s="8">
        <f>fact_orders[[#This Row],[Original Price]]*(1-fact_orders[[#This Row],[Discount%]])</f>
        <v>434.7</v>
      </c>
      <c r="C1610">
        <f t="shared" si="51"/>
        <v>1609</v>
      </c>
      <c r="D1610">
        <f>D1609+Table16[[#This Row],[SalesPrice]]</f>
        <v>836010.00999999919</v>
      </c>
      <c r="E1610" s="4">
        <f t="shared" si="50"/>
        <v>0.44260341101046557</v>
      </c>
    </row>
    <row r="1611" spans="1:5" x14ac:dyDescent="0.3">
      <c r="A1611" s="6" t="s">
        <v>3288</v>
      </c>
      <c r="B1611" s="9">
        <f>fact_orders[[#This Row],[Original Price]]*(1-fact_orders[[#This Row],[Discount%]])</f>
        <v>233.1</v>
      </c>
      <c r="C1611">
        <f t="shared" si="51"/>
        <v>1610</v>
      </c>
      <c r="D1611">
        <f>D1610+Table16[[#This Row],[SalesPrice]]</f>
        <v>836243.10999999917</v>
      </c>
      <c r="E1611" s="4">
        <f t="shared" si="50"/>
        <v>0.44272681964657329</v>
      </c>
    </row>
    <row r="1612" spans="1:5" x14ac:dyDescent="0.3">
      <c r="A1612" s="5" t="s">
        <v>3314</v>
      </c>
      <c r="B1612" s="8">
        <f>fact_orders[[#This Row],[Original Price]]*(1-fact_orders[[#This Row],[Discount%]])</f>
        <v>165.2</v>
      </c>
      <c r="C1612">
        <f t="shared" si="51"/>
        <v>1611</v>
      </c>
      <c r="D1612">
        <f>D1611+Table16[[#This Row],[SalesPrice]]</f>
        <v>836408.30999999912</v>
      </c>
      <c r="E1612" s="4">
        <f t="shared" si="50"/>
        <v>0.44281428042171272</v>
      </c>
    </row>
    <row r="1613" spans="1:5" x14ac:dyDescent="0.3">
      <c r="A1613" s="6" t="s">
        <v>3396</v>
      </c>
      <c r="B1613" s="9">
        <f>fact_orders[[#This Row],[Original Price]]*(1-fact_orders[[#This Row],[Discount%]])</f>
        <v>319.2</v>
      </c>
      <c r="C1613">
        <f t="shared" si="51"/>
        <v>1612</v>
      </c>
      <c r="D1613">
        <f>D1612+Table16[[#This Row],[SalesPrice]]</f>
        <v>836727.50999999908</v>
      </c>
      <c r="E1613" s="4">
        <f t="shared" si="50"/>
        <v>0.4429832724279143</v>
      </c>
    </row>
    <row r="1614" spans="1:5" x14ac:dyDescent="0.3">
      <c r="A1614" s="5" t="s">
        <v>3405</v>
      </c>
      <c r="B1614" s="8">
        <f>fact_orders[[#This Row],[Original Price]]*(1-fact_orders[[#This Row],[Discount%]])</f>
        <v>625.95000000000005</v>
      </c>
      <c r="C1614">
        <f t="shared" si="51"/>
        <v>1613</v>
      </c>
      <c r="D1614">
        <f>D1613+Table16[[#This Row],[SalesPrice]]</f>
        <v>837353.45999999903</v>
      </c>
      <c r="E1614" s="4">
        <f t="shared" si="50"/>
        <v>0.44331466511676737</v>
      </c>
    </row>
    <row r="1615" spans="1:5" x14ac:dyDescent="0.3">
      <c r="A1615" s="6" t="s">
        <v>3280</v>
      </c>
      <c r="B1615" s="9">
        <f>fact_orders[[#This Row],[Original Price]]*(1-fact_orders[[#This Row],[Discount%]])</f>
        <v>152.1</v>
      </c>
      <c r="C1615">
        <f t="shared" si="51"/>
        <v>1614</v>
      </c>
      <c r="D1615">
        <f>D1614+Table16[[#This Row],[SalesPrice]]</f>
        <v>837505.55999999901</v>
      </c>
      <c r="E1615" s="4">
        <f t="shared" si="50"/>
        <v>0.44339519044303072</v>
      </c>
    </row>
    <row r="1616" spans="1:5" x14ac:dyDescent="0.3">
      <c r="A1616" s="5" t="s">
        <v>3413</v>
      </c>
      <c r="B1616" s="8">
        <f>fact_orders[[#This Row],[Original Price]]*(1-fact_orders[[#This Row],[Discount%]])</f>
        <v>296.40000000000003</v>
      </c>
      <c r="C1616">
        <f t="shared" si="51"/>
        <v>1615</v>
      </c>
      <c r="D1616">
        <f>D1615+Table16[[#This Row],[SalesPrice]]</f>
        <v>837801.95999999903</v>
      </c>
      <c r="E1616" s="4">
        <f t="shared" si="50"/>
        <v>0.44355211159164654</v>
      </c>
    </row>
    <row r="1617" spans="1:5" x14ac:dyDescent="0.3">
      <c r="A1617" s="6" t="s">
        <v>3333</v>
      </c>
      <c r="B1617" s="9">
        <f>fact_orders[[#This Row],[Original Price]]*(1-fact_orders[[#This Row],[Discount%]])</f>
        <v>366.6</v>
      </c>
      <c r="C1617">
        <f t="shared" si="51"/>
        <v>1616</v>
      </c>
      <c r="D1617">
        <f>D1616+Table16[[#This Row],[SalesPrice]]</f>
        <v>838168.55999999901</v>
      </c>
      <c r="E1617" s="4">
        <f t="shared" si="50"/>
        <v>0.4437461982754608</v>
      </c>
    </row>
    <row r="1618" spans="1:5" x14ac:dyDescent="0.3">
      <c r="A1618" s="5" t="s">
        <v>3403</v>
      </c>
      <c r="B1618" s="8">
        <f>fact_orders[[#This Row],[Original Price]]*(1-fact_orders[[#This Row],[Discount%]])</f>
        <v>412.1</v>
      </c>
      <c r="C1618">
        <f t="shared" si="51"/>
        <v>1617</v>
      </c>
      <c r="D1618">
        <f>D1617+Table16[[#This Row],[SalesPrice]]</f>
        <v>838580.65999999898</v>
      </c>
      <c r="E1618" s="4">
        <f t="shared" si="50"/>
        <v>0.44396437373208891</v>
      </c>
    </row>
    <row r="1619" spans="1:5" x14ac:dyDescent="0.3">
      <c r="A1619" s="6" t="s">
        <v>3333</v>
      </c>
      <c r="B1619" s="9">
        <f>fact_orders[[#This Row],[Original Price]]*(1-fact_orders[[#This Row],[Discount%]])</f>
        <v>153.4</v>
      </c>
      <c r="C1619">
        <f t="shared" si="51"/>
        <v>1618</v>
      </c>
      <c r="D1619">
        <f>D1618+Table16[[#This Row],[SalesPrice]]</f>
        <v>838734.05999999901</v>
      </c>
      <c r="E1619" s="4">
        <f t="shared" si="50"/>
        <v>0.44404558730900412</v>
      </c>
    </row>
    <row r="1620" spans="1:5" x14ac:dyDescent="0.3">
      <c r="A1620" s="5" t="s">
        <v>3336</v>
      </c>
      <c r="B1620" s="8">
        <f>fact_orders[[#This Row],[Original Price]]*(1-fact_orders[[#This Row],[Discount%]])</f>
        <v>266.39999999999998</v>
      </c>
      <c r="C1620">
        <f t="shared" si="51"/>
        <v>1619</v>
      </c>
      <c r="D1620">
        <f>D1619+Table16[[#This Row],[SalesPrice]]</f>
        <v>839000.45999999903</v>
      </c>
      <c r="E1620" s="4">
        <f t="shared" si="50"/>
        <v>0.44418662575027013</v>
      </c>
    </row>
    <row r="1621" spans="1:5" x14ac:dyDescent="0.3">
      <c r="A1621" s="6" t="s">
        <v>3315</v>
      </c>
      <c r="B1621" s="9">
        <f>fact_orders[[#This Row],[Original Price]]*(1-fact_orders[[#This Row],[Discount%]])</f>
        <v>273.59999999999997</v>
      </c>
      <c r="C1621">
        <f t="shared" si="51"/>
        <v>1620</v>
      </c>
      <c r="D1621">
        <f>D1620+Table16[[#This Row],[SalesPrice]]</f>
        <v>839274.05999999901</v>
      </c>
      <c r="E1621" s="4">
        <f t="shared" si="50"/>
        <v>0.44433147604130008</v>
      </c>
    </row>
    <row r="1622" spans="1:5" x14ac:dyDescent="0.3">
      <c r="A1622" s="5" t="s">
        <v>3329</v>
      </c>
      <c r="B1622" s="8">
        <f>fact_orders[[#This Row],[Original Price]]*(1-fact_orders[[#This Row],[Discount%]])</f>
        <v>818.55</v>
      </c>
      <c r="C1622">
        <f t="shared" si="51"/>
        <v>1621</v>
      </c>
      <c r="D1622">
        <f>D1621+Table16[[#This Row],[SalesPrice]]</f>
        <v>840092.60999999905</v>
      </c>
      <c r="E1622" s="4">
        <f t="shared" si="50"/>
        <v>0.44476483571133879</v>
      </c>
    </row>
    <row r="1623" spans="1:5" x14ac:dyDescent="0.3">
      <c r="A1623" s="6" t="s">
        <v>3385</v>
      </c>
      <c r="B1623" s="9">
        <f>fact_orders[[#This Row],[Original Price]]*(1-fact_orders[[#This Row],[Discount%]])</f>
        <v>387.59999999999997</v>
      </c>
      <c r="C1623">
        <f t="shared" si="51"/>
        <v>1622</v>
      </c>
      <c r="D1623">
        <f>D1622+Table16[[#This Row],[SalesPrice]]</f>
        <v>840480.20999999903</v>
      </c>
      <c r="E1623" s="4">
        <f t="shared" si="50"/>
        <v>0.44497004029029785</v>
      </c>
    </row>
    <row r="1624" spans="1:5" x14ac:dyDescent="0.3">
      <c r="A1624" s="5" t="s">
        <v>3305</v>
      </c>
      <c r="B1624" s="8">
        <f>fact_orders[[#This Row],[Original Price]]*(1-fact_orders[[#This Row],[Discount%]])</f>
        <v>1010.65</v>
      </c>
      <c r="C1624">
        <f t="shared" si="51"/>
        <v>1623</v>
      </c>
      <c r="D1624">
        <f>D1623+Table16[[#This Row],[SalesPrice]]</f>
        <v>841490.85999999905</v>
      </c>
      <c r="E1624" s="4">
        <f t="shared" si="50"/>
        <v>0.44550510222973294</v>
      </c>
    </row>
    <row r="1625" spans="1:5" x14ac:dyDescent="0.3">
      <c r="A1625" s="6" t="s">
        <v>3394</v>
      </c>
      <c r="B1625" s="9">
        <f>fact_orders[[#This Row],[Original Price]]*(1-fact_orders[[#This Row],[Discount%]])</f>
        <v>843.7</v>
      </c>
      <c r="C1625">
        <f t="shared" si="51"/>
        <v>1624</v>
      </c>
      <c r="D1625">
        <f>D1624+Table16[[#This Row],[SalesPrice]]</f>
        <v>842334.55999999901</v>
      </c>
      <c r="E1625" s="4">
        <f t="shared" si="50"/>
        <v>0.44595177690276649</v>
      </c>
    </row>
    <row r="1626" spans="1:5" x14ac:dyDescent="0.3">
      <c r="A1626" s="5" t="s">
        <v>3395</v>
      </c>
      <c r="B1626" s="8">
        <f>fact_orders[[#This Row],[Original Price]]*(1-fact_orders[[#This Row],[Discount%]])</f>
        <v>946.4</v>
      </c>
      <c r="C1626">
        <f t="shared" si="51"/>
        <v>1625</v>
      </c>
      <c r="D1626">
        <f>D1625+Table16[[#This Row],[SalesPrice]]</f>
        <v>843280.95999999903</v>
      </c>
      <c r="E1626" s="4">
        <f t="shared" si="50"/>
        <v>0.44645282337729414</v>
      </c>
    </row>
    <row r="1627" spans="1:5" x14ac:dyDescent="0.3">
      <c r="A1627" s="6" t="s">
        <v>3396</v>
      </c>
      <c r="B1627" s="9">
        <f>fact_orders[[#This Row],[Original Price]]*(1-fact_orders[[#This Row],[Discount%]])</f>
        <v>960.7</v>
      </c>
      <c r="C1627">
        <f t="shared" si="51"/>
        <v>1626</v>
      </c>
      <c r="D1627">
        <f>D1626+Table16[[#This Row],[SalesPrice]]</f>
        <v>844241.65999999898</v>
      </c>
      <c r="E1627" s="4">
        <f t="shared" si="50"/>
        <v>0.44696144060899179</v>
      </c>
    </row>
    <row r="1628" spans="1:5" x14ac:dyDescent="0.3">
      <c r="A1628" s="5" t="s">
        <v>3342</v>
      </c>
      <c r="B1628" s="8">
        <f>fact_orders[[#This Row],[Original Price]]*(1-fact_orders[[#This Row],[Discount%]])</f>
        <v>166.4</v>
      </c>
      <c r="C1628">
        <f t="shared" si="51"/>
        <v>1627</v>
      </c>
      <c r="D1628">
        <f>D1627+Table16[[#This Row],[SalesPrice]]</f>
        <v>844408.05999999901</v>
      </c>
      <c r="E1628" s="4">
        <f t="shared" si="50"/>
        <v>0.4470495366924252</v>
      </c>
    </row>
    <row r="1629" spans="1:5" x14ac:dyDescent="0.3">
      <c r="A1629" s="6" t="s">
        <v>3357</v>
      </c>
      <c r="B1629" s="9">
        <f>fact_orders[[#This Row],[Original Price]]*(1-fact_orders[[#This Row],[Discount%]])</f>
        <v>1214.0999999999999</v>
      </c>
      <c r="C1629">
        <f t="shared" si="51"/>
        <v>1628</v>
      </c>
      <c r="D1629">
        <f>D1628+Table16[[#This Row],[SalesPrice]]</f>
        <v>845622.15999999898</v>
      </c>
      <c r="E1629" s="4">
        <f t="shared" si="50"/>
        <v>0.44769230985887065</v>
      </c>
    </row>
    <row r="1630" spans="1:5" x14ac:dyDescent="0.3">
      <c r="A1630" s="5" t="s">
        <v>3358</v>
      </c>
      <c r="B1630" s="8">
        <f>fact_orders[[#This Row],[Original Price]]*(1-fact_orders[[#This Row],[Discount%]])</f>
        <v>1063.8</v>
      </c>
      <c r="C1630">
        <f t="shared" si="51"/>
        <v>1629</v>
      </c>
      <c r="D1630">
        <f>D1629+Table16[[#This Row],[SalesPrice]]</f>
        <v>846685.95999999903</v>
      </c>
      <c r="E1630" s="4">
        <f t="shared" si="50"/>
        <v>0.44825551066149377</v>
      </c>
    </row>
    <row r="1631" spans="1:5" x14ac:dyDescent="0.3">
      <c r="A1631" s="6" t="s">
        <v>3360</v>
      </c>
      <c r="B1631" s="9">
        <f>fact_orders[[#This Row],[Original Price]]*(1-fact_orders[[#This Row],[Discount%]])</f>
        <v>556.19999999999993</v>
      </c>
      <c r="C1631">
        <f t="shared" si="51"/>
        <v>1630</v>
      </c>
      <c r="D1631">
        <f>D1630+Table16[[#This Row],[SalesPrice]]</f>
        <v>847242.15999999898</v>
      </c>
      <c r="E1631" s="4">
        <f t="shared" si="50"/>
        <v>0.44854997605575864</v>
      </c>
    </row>
    <row r="1632" spans="1:5" x14ac:dyDescent="0.3">
      <c r="A1632" s="5" t="s">
        <v>3361</v>
      </c>
      <c r="B1632" s="8">
        <f>fact_orders[[#This Row],[Original Price]]*(1-fact_orders[[#This Row],[Discount%]])</f>
        <v>340.2</v>
      </c>
      <c r="C1632">
        <f t="shared" si="51"/>
        <v>1631</v>
      </c>
      <c r="D1632">
        <f>D1631+Table16[[#This Row],[SalesPrice]]</f>
        <v>847582.35999999894</v>
      </c>
      <c r="E1632" s="4">
        <f t="shared" si="50"/>
        <v>0.44873008595710506</v>
      </c>
    </row>
    <row r="1633" spans="1:5" x14ac:dyDescent="0.3">
      <c r="A1633" s="6" t="s">
        <v>3356</v>
      </c>
      <c r="B1633" s="9">
        <f>fact_orders[[#This Row],[Original Price]]*(1-fact_orders[[#This Row],[Discount%]])</f>
        <v>163</v>
      </c>
      <c r="C1633">
        <f t="shared" si="51"/>
        <v>1632</v>
      </c>
      <c r="D1633">
        <f>D1632+Table16[[#This Row],[SalesPrice]]</f>
        <v>847745.35999999894</v>
      </c>
      <c r="E1633" s="4">
        <f t="shared" si="50"/>
        <v>0.44881638200037222</v>
      </c>
    </row>
    <row r="1634" spans="1:5" x14ac:dyDescent="0.3">
      <c r="A1634" s="5" t="s">
        <v>3304</v>
      </c>
      <c r="B1634" s="8">
        <f>fact_orders[[#This Row],[Original Price]]*(1-fact_orders[[#This Row],[Discount%]])</f>
        <v>226.5</v>
      </c>
      <c r="C1634">
        <f t="shared" si="51"/>
        <v>1633</v>
      </c>
      <c r="D1634">
        <f>D1633+Table16[[#This Row],[SalesPrice]]</f>
        <v>847971.85999999894</v>
      </c>
      <c r="E1634" s="4">
        <f t="shared" si="50"/>
        <v>0.44893629644086303</v>
      </c>
    </row>
    <row r="1635" spans="1:5" x14ac:dyDescent="0.3">
      <c r="A1635" s="6" t="s">
        <v>3309</v>
      </c>
      <c r="B1635" s="9">
        <f>fact_orders[[#This Row],[Original Price]]*(1-fact_orders[[#This Row],[Discount%]])</f>
        <v>163</v>
      </c>
      <c r="C1635">
        <f t="shared" si="51"/>
        <v>1634</v>
      </c>
      <c r="D1635">
        <f>D1634+Table16[[#This Row],[SalesPrice]]</f>
        <v>848134.85999999894</v>
      </c>
      <c r="E1635" s="4">
        <f t="shared" si="50"/>
        <v>0.44902259248413012</v>
      </c>
    </row>
    <row r="1636" spans="1:5" x14ac:dyDescent="0.3">
      <c r="A1636" s="5" t="s">
        <v>3401</v>
      </c>
      <c r="B1636" s="8">
        <f>fact_orders[[#This Row],[Original Price]]*(1-fact_orders[[#This Row],[Discount%]])</f>
        <v>228</v>
      </c>
      <c r="C1636">
        <f t="shared" si="51"/>
        <v>1635</v>
      </c>
      <c r="D1636">
        <f>D1635+Table16[[#This Row],[SalesPrice]]</f>
        <v>848362.85999999894</v>
      </c>
      <c r="E1636" s="4">
        <f t="shared" si="50"/>
        <v>0.44914330105998845</v>
      </c>
    </row>
    <row r="1637" spans="1:5" x14ac:dyDescent="0.3">
      <c r="A1637" s="6" t="s">
        <v>3304</v>
      </c>
      <c r="B1637" s="9">
        <f>fact_orders[[#This Row],[Original Price]]*(1-fact_orders[[#This Row],[Discount%]])</f>
        <v>337.5</v>
      </c>
      <c r="C1637">
        <f t="shared" si="51"/>
        <v>1636</v>
      </c>
      <c r="D1637">
        <f>D1636+Table16[[#This Row],[SalesPrice]]</f>
        <v>848700.35999999894</v>
      </c>
      <c r="E1637" s="4">
        <f t="shared" si="50"/>
        <v>0.44932198151767344</v>
      </c>
    </row>
    <row r="1638" spans="1:5" x14ac:dyDescent="0.3">
      <c r="A1638" s="5" t="s">
        <v>3305</v>
      </c>
      <c r="B1638" s="8">
        <f>fact_orders[[#This Row],[Original Price]]*(1-fact_orders[[#This Row],[Discount%]])</f>
        <v>457.79999999999995</v>
      </c>
      <c r="C1638">
        <f t="shared" si="51"/>
        <v>1637</v>
      </c>
      <c r="D1638">
        <f>D1637+Table16[[#This Row],[SalesPrice]]</f>
        <v>849158.15999999898</v>
      </c>
      <c r="E1638" s="4">
        <f t="shared" si="50"/>
        <v>0.44956435163183106</v>
      </c>
    </row>
    <row r="1639" spans="1:5" x14ac:dyDescent="0.3">
      <c r="A1639" s="6" t="s">
        <v>3295</v>
      </c>
      <c r="B1639" s="9">
        <f>fact_orders[[#This Row],[Original Price]]*(1-fact_orders[[#This Row],[Discount%]])</f>
        <v>444.71999999999997</v>
      </c>
      <c r="C1639">
        <f t="shared" si="51"/>
        <v>1638</v>
      </c>
      <c r="D1639">
        <f>D1638+Table16[[#This Row],[SalesPrice]]</f>
        <v>849602.87999999896</v>
      </c>
      <c r="E1639" s="4">
        <f t="shared" si="50"/>
        <v>0.44979979688558414</v>
      </c>
    </row>
    <row r="1640" spans="1:5" x14ac:dyDescent="0.3">
      <c r="A1640" s="5" t="s">
        <v>3365</v>
      </c>
      <c r="B1640" s="8">
        <f>fact_orders[[#This Row],[Original Price]]*(1-fact_orders[[#This Row],[Discount%]])</f>
        <v>490.5</v>
      </c>
      <c r="C1640">
        <f t="shared" si="51"/>
        <v>1639</v>
      </c>
      <c r="D1640">
        <f>D1639+Table16[[#This Row],[SalesPrice]]</f>
        <v>850093.37999999896</v>
      </c>
      <c r="E1640" s="4">
        <f t="shared" si="50"/>
        <v>0.45005947915075295</v>
      </c>
    </row>
    <row r="1641" spans="1:5" x14ac:dyDescent="0.3">
      <c r="A1641" s="6" t="s">
        <v>3403</v>
      </c>
      <c r="B1641" s="9">
        <f>fact_orders[[#This Row],[Original Price]]*(1-fact_orders[[#This Row],[Discount%]])</f>
        <v>359.70000000000005</v>
      </c>
      <c r="C1641">
        <f t="shared" si="51"/>
        <v>1640</v>
      </c>
      <c r="D1641">
        <f>D1640+Table16[[#This Row],[SalesPrice]]</f>
        <v>850453.07999999891</v>
      </c>
      <c r="E1641" s="4">
        <f t="shared" si="50"/>
        <v>0.45024991281187676</v>
      </c>
    </row>
    <row r="1642" spans="1:5" x14ac:dyDescent="0.3">
      <c r="A1642" s="5" t="s">
        <v>3404</v>
      </c>
      <c r="B1642" s="8">
        <f>fact_orders[[#This Row],[Original Price]]*(1-fact_orders[[#This Row],[Discount%]])</f>
        <v>302.59999999999997</v>
      </c>
      <c r="C1642">
        <f t="shared" si="51"/>
        <v>1641</v>
      </c>
      <c r="D1642">
        <f>D1641+Table16[[#This Row],[SalesPrice]]</f>
        <v>850755.67999999889</v>
      </c>
      <c r="E1642" s="4">
        <f t="shared" si="50"/>
        <v>0.45041011638667816</v>
      </c>
    </row>
    <row r="1643" spans="1:5" x14ac:dyDescent="0.3">
      <c r="A1643" s="6" t="s">
        <v>3405</v>
      </c>
      <c r="B1643" s="9">
        <f>fact_orders[[#This Row],[Original Price]]*(1-fact_orders[[#This Row],[Discount%]])</f>
        <v>459.61999999999995</v>
      </c>
      <c r="C1643">
        <f t="shared" si="51"/>
        <v>1642</v>
      </c>
      <c r="D1643">
        <f>D1642+Table16[[#This Row],[SalesPrice]]</f>
        <v>851215.29999999888</v>
      </c>
      <c r="E1643" s="4">
        <f t="shared" si="50"/>
        <v>0.45065345005174828</v>
      </c>
    </row>
    <row r="1644" spans="1:5" x14ac:dyDescent="0.3">
      <c r="A1644" s="5" t="s">
        <v>3406</v>
      </c>
      <c r="B1644" s="8">
        <f>fact_orders[[#This Row],[Original Price]]*(1-fact_orders[[#This Row],[Discount%]])</f>
        <v>264.48</v>
      </c>
      <c r="C1644">
        <f t="shared" si="51"/>
        <v>1643</v>
      </c>
      <c r="D1644">
        <f>D1643+Table16[[#This Row],[SalesPrice]]</f>
        <v>851479.77999999886</v>
      </c>
      <c r="E1644" s="4">
        <f t="shared" si="50"/>
        <v>0.45079347199974396</v>
      </c>
    </row>
    <row r="1645" spans="1:5" x14ac:dyDescent="0.3">
      <c r="A1645" s="6" t="s">
        <v>3318</v>
      </c>
      <c r="B1645" s="9">
        <f>fact_orders[[#This Row],[Original Price]]*(1-fact_orders[[#This Row],[Discount%]])</f>
        <v>299.28000000000003</v>
      </c>
      <c r="C1645">
        <f t="shared" si="51"/>
        <v>1644</v>
      </c>
      <c r="D1645">
        <f>D1644+Table16[[#This Row],[SalesPrice]]</f>
        <v>851779.05999999889</v>
      </c>
      <c r="E1645" s="4">
        <f t="shared" si="50"/>
        <v>0.45095191788826533</v>
      </c>
    </row>
    <row r="1646" spans="1:5" x14ac:dyDescent="0.3">
      <c r="A1646" s="5" t="s">
        <v>3319</v>
      </c>
      <c r="B1646" s="8">
        <f>fact_orders[[#This Row],[Original Price]]*(1-fact_orders[[#This Row],[Discount%]])</f>
        <v>216.54999999999998</v>
      </c>
      <c r="C1646">
        <f t="shared" si="51"/>
        <v>1645</v>
      </c>
      <c r="D1646">
        <f>D1645+Table16[[#This Row],[SalesPrice]]</f>
        <v>851995.60999999894</v>
      </c>
      <c r="E1646" s="4">
        <f t="shared" si="50"/>
        <v>0.45106656456415184</v>
      </c>
    </row>
    <row r="1647" spans="1:5" x14ac:dyDescent="0.3">
      <c r="A1647" s="6" t="s">
        <v>3320</v>
      </c>
      <c r="B1647" s="9">
        <f>fact_orders[[#This Row],[Original Price]]*(1-fact_orders[[#This Row],[Discount%]])</f>
        <v>283.64999999999998</v>
      </c>
      <c r="C1647">
        <f t="shared" si="51"/>
        <v>1646</v>
      </c>
      <c r="D1647">
        <f>D1646+Table16[[#This Row],[SalesPrice]]</f>
        <v>852279.25999999896</v>
      </c>
      <c r="E1647" s="4">
        <f t="shared" si="50"/>
        <v>0.45121673556214398</v>
      </c>
    </row>
    <row r="1648" spans="1:5" x14ac:dyDescent="0.3">
      <c r="A1648" s="5" t="s">
        <v>3323</v>
      </c>
      <c r="B1648" s="8">
        <f>fact_orders[[#This Row],[Original Price]]*(1-fact_orders[[#This Row],[Discount%]])</f>
        <v>588.65</v>
      </c>
      <c r="C1648">
        <f t="shared" si="51"/>
        <v>1647</v>
      </c>
      <c r="D1648">
        <f>D1647+Table16[[#This Row],[SalesPrice]]</f>
        <v>852867.90999999898</v>
      </c>
      <c r="E1648" s="4">
        <f t="shared" si="50"/>
        <v>0.45152838075152552</v>
      </c>
    </row>
    <row r="1649" spans="1:5" x14ac:dyDescent="0.3">
      <c r="A1649" s="6" t="s">
        <v>3391</v>
      </c>
      <c r="B1649" s="9">
        <f>fact_orders[[#This Row],[Original Price]]*(1-fact_orders[[#This Row],[Discount%]])</f>
        <v>706.38</v>
      </c>
      <c r="C1649">
        <f t="shared" si="51"/>
        <v>1648</v>
      </c>
      <c r="D1649">
        <f>D1648+Table16[[#This Row],[SalesPrice]]</f>
        <v>853574.28999999899</v>
      </c>
      <c r="E1649" s="4">
        <f t="shared" si="50"/>
        <v>0.45190235497878339</v>
      </c>
    </row>
    <row r="1650" spans="1:5" x14ac:dyDescent="0.3">
      <c r="A1650" s="5" t="s">
        <v>3340</v>
      </c>
      <c r="B1650" s="8">
        <f>fact_orders[[#This Row],[Original Price]]*(1-fact_orders[[#This Row],[Discount%]])</f>
        <v>184.79999999999998</v>
      </c>
      <c r="C1650">
        <f t="shared" si="51"/>
        <v>1649</v>
      </c>
      <c r="D1650">
        <f>D1649+Table16[[#This Row],[SalesPrice]]</f>
        <v>853759.08999999904</v>
      </c>
      <c r="E1650" s="4">
        <f t="shared" si="50"/>
        <v>0.45200019245605799</v>
      </c>
    </row>
    <row r="1651" spans="1:5" x14ac:dyDescent="0.3">
      <c r="A1651" s="6" t="s">
        <v>3385</v>
      </c>
      <c r="B1651" s="9">
        <f>fact_orders[[#This Row],[Original Price]]*(1-fact_orders[[#This Row],[Discount%]])</f>
        <v>303.09999999999997</v>
      </c>
      <c r="C1651">
        <f t="shared" si="51"/>
        <v>1650</v>
      </c>
      <c r="D1651">
        <f>D1650+Table16[[#This Row],[SalesPrice]]</f>
        <v>854062.18999999901</v>
      </c>
      <c r="E1651" s="4">
        <f t="shared" si="50"/>
        <v>0.4521606607426486</v>
      </c>
    </row>
    <row r="1652" spans="1:5" x14ac:dyDescent="0.3">
      <c r="A1652" s="5" t="s">
        <v>3387</v>
      </c>
      <c r="B1652" s="8">
        <f>fact_orders[[#This Row],[Original Price]]*(1-fact_orders[[#This Row],[Discount%]])</f>
        <v>393.4</v>
      </c>
      <c r="C1652">
        <f t="shared" si="51"/>
        <v>1651</v>
      </c>
      <c r="D1652">
        <f>D1651+Table16[[#This Row],[SalesPrice]]</f>
        <v>854455.58999999904</v>
      </c>
      <c r="E1652" s="4">
        <f t="shared" si="50"/>
        <v>0.45236893597836197</v>
      </c>
    </row>
    <row r="1653" spans="1:5" x14ac:dyDescent="0.3">
      <c r="A1653" s="6" t="s">
        <v>3388</v>
      </c>
      <c r="B1653" s="9">
        <f>fact_orders[[#This Row],[Original Price]]*(1-fact_orders[[#This Row],[Discount%]])</f>
        <v>317.25</v>
      </c>
      <c r="C1653">
        <f t="shared" si="51"/>
        <v>1652</v>
      </c>
      <c r="D1653">
        <f>D1652+Table16[[#This Row],[SalesPrice]]</f>
        <v>854772.83999999904</v>
      </c>
      <c r="E1653" s="4">
        <f t="shared" si="50"/>
        <v>0.4525368956085859</v>
      </c>
    </row>
    <row r="1654" spans="1:5" x14ac:dyDescent="0.3">
      <c r="A1654" s="5" t="s">
        <v>3389</v>
      </c>
      <c r="B1654" s="8">
        <f>fact_orders[[#This Row],[Original Price]]*(1-fact_orders[[#This Row],[Discount%]])</f>
        <v>465.75</v>
      </c>
      <c r="C1654">
        <f t="shared" si="51"/>
        <v>1653</v>
      </c>
      <c r="D1654">
        <f>D1653+Table16[[#This Row],[SalesPrice]]</f>
        <v>855238.58999999904</v>
      </c>
      <c r="E1654" s="4">
        <f t="shared" si="50"/>
        <v>0.4527834746401912</v>
      </c>
    </row>
    <row r="1655" spans="1:5" x14ac:dyDescent="0.3">
      <c r="A1655" s="6" t="s">
        <v>3370</v>
      </c>
      <c r="B1655" s="9">
        <f>fact_orders[[#This Row],[Original Price]]*(1-fact_orders[[#This Row],[Discount%]])</f>
        <v>233.1</v>
      </c>
      <c r="C1655">
        <f t="shared" si="51"/>
        <v>1654</v>
      </c>
      <c r="D1655">
        <f>D1654+Table16[[#This Row],[SalesPrice]]</f>
        <v>855471.68999999901</v>
      </c>
      <c r="E1655" s="4">
        <f t="shared" si="50"/>
        <v>0.45290688327629891</v>
      </c>
    </row>
    <row r="1656" spans="1:5" x14ac:dyDescent="0.3">
      <c r="A1656" s="5" t="s">
        <v>3387</v>
      </c>
      <c r="B1656" s="8">
        <f>fact_orders[[#This Row],[Original Price]]*(1-fact_orders[[#This Row],[Discount%]])</f>
        <v>165.2</v>
      </c>
      <c r="C1656">
        <f t="shared" si="51"/>
        <v>1655</v>
      </c>
      <c r="D1656">
        <f>D1655+Table16[[#This Row],[SalesPrice]]</f>
        <v>855636.88999999897</v>
      </c>
      <c r="E1656" s="4">
        <f t="shared" si="50"/>
        <v>0.45299434405143835</v>
      </c>
    </row>
    <row r="1657" spans="1:5" x14ac:dyDescent="0.3">
      <c r="A1657" s="6" t="s">
        <v>3388</v>
      </c>
      <c r="B1657" s="9">
        <f>fact_orders[[#This Row],[Original Price]]*(1-fact_orders[[#This Row],[Discount%]])</f>
        <v>319.2</v>
      </c>
      <c r="C1657">
        <f t="shared" si="51"/>
        <v>1656</v>
      </c>
      <c r="D1657">
        <f>D1656+Table16[[#This Row],[SalesPrice]]</f>
        <v>855956.08999999892</v>
      </c>
      <c r="E1657" s="4">
        <f t="shared" si="50"/>
        <v>0.45316333605763992</v>
      </c>
    </row>
    <row r="1658" spans="1:5" x14ac:dyDescent="0.3">
      <c r="A1658" s="5" t="s">
        <v>3409</v>
      </c>
      <c r="B1658" s="8">
        <f>fact_orders[[#This Row],[Original Price]]*(1-fact_orders[[#This Row],[Discount%]])</f>
        <v>577.79999999999995</v>
      </c>
      <c r="C1658">
        <f t="shared" si="51"/>
        <v>1657</v>
      </c>
      <c r="D1658">
        <f>D1657+Table16[[#This Row],[SalesPrice]]</f>
        <v>856533.88999999897</v>
      </c>
      <c r="E1658" s="4">
        <f t="shared" si="50"/>
        <v>0.45346923700119668</v>
      </c>
    </row>
    <row r="1659" spans="1:5" x14ac:dyDescent="0.3">
      <c r="A1659" s="6" t="s">
        <v>3410</v>
      </c>
      <c r="B1659" s="9">
        <f>fact_orders[[#This Row],[Original Price]]*(1-fact_orders[[#This Row],[Discount%]])</f>
        <v>140.4</v>
      </c>
      <c r="C1659">
        <f t="shared" si="51"/>
        <v>1658</v>
      </c>
      <c r="D1659">
        <f>D1658+Table16[[#This Row],[SalesPrice]]</f>
        <v>856674.28999999899</v>
      </c>
      <c r="E1659" s="4">
        <f t="shared" si="50"/>
        <v>0.45354356807159363</v>
      </c>
    </row>
    <row r="1660" spans="1:5" x14ac:dyDescent="0.3">
      <c r="A1660" s="5" t="s">
        <v>3412</v>
      </c>
      <c r="B1660" s="8">
        <f>fact_orders[[#This Row],[Original Price]]*(1-fact_orders[[#This Row],[Discount%]])</f>
        <v>273.59999999999997</v>
      </c>
      <c r="C1660">
        <f t="shared" si="51"/>
        <v>1659</v>
      </c>
      <c r="D1660">
        <f>D1659+Table16[[#This Row],[SalesPrice]]</f>
        <v>856947.88999999897</v>
      </c>
      <c r="E1660" s="4">
        <f t="shared" si="50"/>
        <v>0.45368841836262358</v>
      </c>
    </row>
    <row r="1661" spans="1:5" x14ac:dyDescent="0.3">
      <c r="A1661" s="6" t="s">
        <v>3371</v>
      </c>
      <c r="B1661" s="9">
        <f>fact_orders[[#This Row],[Original Price]]*(1-fact_orders[[#This Row],[Discount%]])</f>
        <v>338.4</v>
      </c>
      <c r="C1661">
        <f t="shared" si="51"/>
        <v>1660</v>
      </c>
      <c r="D1661">
        <f>D1660+Table16[[#This Row],[SalesPrice]]</f>
        <v>857286.28999999899</v>
      </c>
      <c r="E1661" s="4">
        <f t="shared" si="50"/>
        <v>0.4538675753015291</v>
      </c>
    </row>
    <row r="1662" spans="1:5" x14ac:dyDescent="0.3">
      <c r="A1662" s="5" t="s">
        <v>3372</v>
      </c>
      <c r="B1662" s="8">
        <f>fact_orders[[#This Row],[Original Price]]*(1-fact_orders[[#This Row],[Discount%]])</f>
        <v>380.4</v>
      </c>
      <c r="C1662">
        <f t="shared" si="51"/>
        <v>1661</v>
      </c>
      <c r="D1662">
        <f>D1661+Table16[[#This Row],[SalesPrice]]</f>
        <v>857666.68999999901</v>
      </c>
      <c r="E1662" s="4">
        <f t="shared" si="50"/>
        <v>0.45406896803072427</v>
      </c>
    </row>
    <row r="1663" spans="1:5" x14ac:dyDescent="0.3">
      <c r="A1663" s="6" t="s">
        <v>3374</v>
      </c>
      <c r="B1663" s="9">
        <f>fact_orders[[#This Row],[Original Price]]*(1-fact_orders[[#This Row],[Discount%]])</f>
        <v>141.6</v>
      </c>
      <c r="C1663">
        <f t="shared" si="51"/>
        <v>1662</v>
      </c>
      <c r="D1663">
        <f>D1662+Table16[[#This Row],[SalesPrice]]</f>
        <v>857808.28999999899</v>
      </c>
      <c r="E1663" s="4">
        <f t="shared" si="50"/>
        <v>0.4541439344094152</v>
      </c>
    </row>
    <row r="1664" spans="1:5" x14ac:dyDescent="0.3">
      <c r="A1664" s="5" t="s">
        <v>3311</v>
      </c>
      <c r="B1664" s="8">
        <f>fact_orders[[#This Row],[Original Price]]*(1-fact_orders[[#This Row],[Discount%]])</f>
        <v>244.20000000000002</v>
      </c>
      <c r="C1664">
        <f t="shared" si="51"/>
        <v>1663</v>
      </c>
      <c r="D1664">
        <f>D1663+Table16[[#This Row],[SalesPrice]]</f>
        <v>858052.48999999894</v>
      </c>
      <c r="E1664" s="4">
        <f t="shared" si="50"/>
        <v>0.45427321964724238</v>
      </c>
    </row>
    <row r="1665" spans="1:5" x14ac:dyDescent="0.3">
      <c r="A1665" s="6" t="s">
        <v>3367</v>
      </c>
      <c r="B1665" s="9">
        <f>fact_orders[[#This Row],[Original Price]]*(1-fact_orders[[#This Row],[Discount%]])</f>
        <v>250.8</v>
      </c>
      <c r="C1665">
        <f t="shared" si="51"/>
        <v>1664</v>
      </c>
      <c r="D1665">
        <f>D1664+Table16[[#This Row],[SalesPrice]]</f>
        <v>858303.28999999899</v>
      </c>
      <c r="E1665" s="4">
        <f t="shared" si="50"/>
        <v>0.45440599908068652</v>
      </c>
    </row>
    <row r="1666" spans="1:5" x14ac:dyDescent="0.3">
      <c r="A1666" s="5" t="s">
        <v>3369</v>
      </c>
      <c r="B1666" s="8">
        <f>fact_orders[[#This Row],[Original Price]]*(1-fact_orders[[#This Row],[Discount%]])</f>
        <v>529.65000000000009</v>
      </c>
      <c r="C1666">
        <f t="shared" si="51"/>
        <v>1665</v>
      </c>
      <c r="D1666">
        <f>D1665+Table16[[#This Row],[SalesPrice]]</f>
        <v>858832.93999999901</v>
      </c>
      <c r="E1666" s="4">
        <f t="shared" ref="E1666:E1729" si="52">D1666 / SUM($B$2:$B$3501)</f>
        <v>0.45468640827894685</v>
      </c>
    </row>
    <row r="1667" spans="1:5" x14ac:dyDescent="0.3">
      <c r="A1667" s="6" t="s">
        <v>3297</v>
      </c>
      <c r="B1667" s="9">
        <f>fact_orders[[#This Row],[Original Price]]*(1-fact_orders[[#This Row],[Discount%]])</f>
        <v>241.68</v>
      </c>
      <c r="C1667">
        <f t="shared" si="51"/>
        <v>1666</v>
      </c>
      <c r="D1667">
        <f>D1666+Table16[[#This Row],[SalesPrice]]</f>
        <v>859074.61999999906</v>
      </c>
      <c r="E1667" s="4">
        <f t="shared" si="52"/>
        <v>0.45481435936935666</v>
      </c>
    </row>
    <row r="1668" spans="1:5" x14ac:dyDescent="0.3">
      <c r="A1668" s="5" t="s">
        <v>3300</v>
      </c>
      <c r="B1668" s="8">
        <f>fact_orders[[#This Row],[Original Price]]*(1-fact_orders[[#This Row],[Discount%]])</f>
        <v>630.17000000000007</v>
      </c>
      <c r="C1668">
        <f t="shared" ref="C1668:C1731" si="53">C1667+1</f>
        <v>1667</v>
      </c>
      <c r="D1668">
        <f>D1667+Table16[[#This Row],[SalesPrice]]</f>
        <v>859704.78999999911</v>
      </c>
      <c r="E1668" s="4">
        <f t="shared" si="52"/>
        <v>0.45514798622571034</v>
      </c>
    </row>
    <row r="1669" spans="1:5" x14ac:dyDescent="0.3">
      <c r="A1669" s="6" t="s">
        <v>3301</v>
      </c>
      <c r="B1669" s="9">
        <f>fact_orders[[#This Row],[Original Price]]*(1-fact_orders[[#This Row],[Discount%]])</f>
        <v>700.92000000000007</v>
      </c>
      <c r="C1669">
        <f t="shared" si="53"/>
        <v>1668</v>
      </c>
      <c r="D1669">
        <f>D1668+Table16[[#This Row],[SalesPrice]]</f>
        <v>860405.70999999915</v>
      </c>
      <c r="E1669" s="4">
        <f t="shared" si="52"/>
        <v>0.45551906980023055</v>
      </c>
    </row>
    <row r="1670" spans="1:5" x14ac:dyDescent="0.3">
      <c r="A1670" s="5" t="s">
        <v>3335</v>
      </c>
      <c r="B1670" s="8">
        <f>fact_orders[[#This Row],[Original Price]]*(1-fact_orders[[#This Row],[Discount%]])</f>
        <v>786.24</v>
      </c>
      <c r="C1670">
        <f t="shared" si="53"/>
        <v>1669</v>
      </c>
      <c r="D1670">
        <f>D1669+Table16[[#This Row],[SalesPrice]]</f>
        <v>861191.94999999914</v>
      </c>
      <c r="E1670" s="4">
        <f t="shared" si="52"/>
        <v>0.45593532379445345</v>
      </c>
    </row>
    <row r="1671" spans="1:5" x14ac:dyDescent="0.3">
      <c r="A1671" s="6" t="s">
        <v>3343</v>
      </c>
      <c r="B1671" s="9">
        <f>fact_orders[[#This Row],[Original Price]]*(1-fact_orders[[#This Row],[Discount%]])</f>
        <v>798.12</v>
      </c>
      <c r="C1671">
        <f t="shared" si="53"/>
        <v>1670</v>
      </c>
      <c r="D1671">
        <f>D1670+Table16[[#This Row],[SalesPrice]]</f>
        <v>861990.06999999913</v>
      </c>
      <c r="E1671" s="4">
        <f t="shared" si="52"/>
        <v>0.45635786734078693</v>
      </c>
    </row>
    <row r="1672" spans="1:5" x14ac:dyDescent="0.3">
      <c r="A1672" s="5" t="s">
        <v>3308</v>
      </c>
      <c r="B1672" s="8">
        <f>fact_orders[[#This Row],[Original Price]]*(1-fact_orders[[#This Row],[Discount%]])</f>
        <v>179.2</v>
      </c>
      <c r="C1672">
        <f t="shared" si="53"/>
        <v>1671</v>
      </c>
      <c r="D1672">
        <f>D1671+Table16[[#This Row],[SalesPrice]]</f>
        <v>862169.26999999909</v>
      </c>
      <c r="E1672" s="4">
        <f t="shared" si="52"/>
        <v>0.45645274004602293</v>
      </c>
    </row>
    <row r="1673" spans="1:5" x14ac:dyDescent="0.3">
      <c r="A1673" s="6" t="s">
        <v>3328</v>
      </c>
      <c r="B1673" s="9">
        <f>fact_orders[[#This Row],[Original Price]]*(1-fact_orders[[#This Row],[Discount%]])</f>
        <v>1888.6</v>
      </c>
      <c r="C1673">
        <f t="shared" si="53"/>
        <v>1672</v>
      </c>
      <c r="D1673">
        <f>D1672+Table16[[#This Row],[SalesPrice]]</f>
        <v>864057.86999999906</v>
      </c>
      <c r="E1673" s="4">
        <f t="shared" si="52"/>
        <v>0.45745260941604915</v>
      </c>
    </row>
    <row r="1674" spans="1:5" x14ac:dyDescent="0.3">
      <c r="A1674" s="5" t="s">
        <v>3404</v>
      </c>
      <c r="B1674" s="8">
        <f>fact_orders[[#This Row],[Original Price]]*(1-fact_orders[[#This Row],[Discount%]])</f>
        <v>1654.8</v>
      </c>
      <c r="C1674">
        <f t="shared" si="53"/>
        <v>1673</v>
      </c>
      <c r="D1674">
        <f>D1673+Table16[[#This Row],[SalesPrice]]</f>
        <v>865712.66999999911</v>
      </c>
      <c r="E1674" s="4">
        <f t="shared" si="52"/>
        <v>0.45832869955346289</v>
      </c>
    </row>
    <row r="1675" spans="1:5" x14ac:dyDescent="0.3">
      <c r="A1675" s="6" t="s">
        <v>3307</v>
      </c>
      <c r="B1675" s="9">
        <f>fact_orders[[#This Row],[Original Price]]*(1-fact_orders[[#This Row],[Discount%]])</f>
        <v>865.19999999999993</v>
      </c>
      <c r="C1675">
        <f t="shared" si="53"/>
        <v>1674</v>
      </c>
      <c r="D1675">
        <f>D1674+Table16[[#This Row],[SalesPrice]]</f>
        <v>866577.86999999906</v>
      </c>
      <c r="E1675" s="4">
        <f t="shared" si="52"/>
        <v>0.45878675683343045</v>
      </c>
    </row>
    <row r="1676" spans="1:5" x14ac:dyDescent="0.3">
      <c r="A1676" s="5" t="s">
        <v>3412</v>
      </c>
      <c r="B1676" s="8">
        <f>fact_orders[[#This Row],[Original Price]]*(1-fact_orders[[#This Row],[Discount%]])</f>
        <v>529.19999999999993</v>
      </c>
      <c r="C1676">
        <f t="shared" si="53"/>
        <v>1675</v>
      </c>
      <c r="D1676">
        <f>D1675+Table16[[#This Row],[SalesPrice]]</f>
        <v>867107.06999999902</v>
      </c>
      <c r="E1676" s="4">
        <f t="shared" si="52"/>
        <v>0.45906692779108049</v>
      </c>
    </row>
    <row r="1677" spans="1:5" x14ac:dyDescent="0.3">
      <c r="A1677" s="6" t="s">
        <v>3369</v>
      </c>
      <c r="B1677" s="9">
        <f>fact_orders[[#This Row],[Original Price]]*(1-fact_orders[[#This Row],[Discount%]])</f>
        <v>211.9</v>
      </c>
      <c r="C1677">
        <f t="shared" si="53"/>
        <v>1676</v>
      </c>
      <c r="D1677">
        <f>D1676+Table16[[#This Row],[SalesPrice]]</f>
        <v>867318.96999999904</v>
      </c>
      <c r="E1677" s="4">
        <f t="shared" si="52"/>
        <v>0.45917911264732775</v>
      </c>
    </row>
    <row r="1678" spans="1:5" x14ac:dyDescent="0.3">
      <c r="A1678" s="5" t="s">
        <v>3377</v>
      </c>
      <c r="B1678" s="8">
        <f>fact_orders[[#This Row],[Original Price]]*(1-fact_orders[[#This Row],[Discount%]])</f>
        <v>294.45</v>
      </c>
      <c r="C1678">
        <f t="shared" si="53"/>
        <v>1677</v>
      </c>
      <c r="D1678">
        <f>D1677+Table16[[#This Row],[SalesPrice]]</f>
        <v>867613.41999999899</v>
      </c>
      <c r="E1678" s="4">
        <f t="shared" si="52"/>
        <v>0.45933500141996575</v>
      </c>
    </row>
    <row r="1679" spans="1:5" x14ac:dyDescent="0.3">
      <c r="A1679" s="6" t="s">
        <v>3370</v>
      </c>
      <c r="B1679" s="9">
        <f>fact_orders[[#This Row],[Original Price]]*(1-fact_orders[[#This Row],[Discount%]])</f>
        <v>211.9</v>
      </c>
      <c r="C1679">
        <f t="shared" si="53"/>
        <v>1678</v>
      </c>
      <c r="D1679">
        <f>D1678+Table16[[#This Row],[SalesPrice]]</f>
        <v>867825.31999999902</v>
      </c>
      <c r="E1679" s="4">
        <f t="shared" si="52"/>
        <v>0.45944718627621306</v>
      </c>
    </row>
    <row r="1680" spans="1:5" x14ac:dyDescent="0.3">
      <c r="A1680" s="5" t="s">
        <v>3403</v>
      </c>
      <c r="B1680" s="8">
        <f>fact_orders[[#This Row],[Original Price]]*(1-fact_orders[[#This Row],[Discount%]])</f>
        <v>296.40000000000003</v>
      </c>
      <c r="C1680">
        <f t="shared" si="53"/>
        <v>1679</v>
      </c>
      <c r="D1680">
        <f>D1679+Table16[[#This Row],[SalesPrice]]</f>
        <v>868121.71999999904</v>
      </c>
      <c r="E1680" s="4">
        <f t="shared" si="52"/>
        <v>0.45960410742482882</v>
      </c>
    </row>
    <row r="1681" spans="1:5" x14ac:dyDescent="0.3">
      <c r="A1681" s="6" t="s">
        <v>3312</v>
      </c>
      <c r="B1681" s="9">
        <f>fact_orders[[#This Row],[Original Price]]*(1-fact_orders[[#This Row],[Discount%]])</f>
        <v>438.75</v>
      </c>
      <c r="C1681">
        <f t="shared" si="53"/>
        <v>1680</v>
      </c>
      <c r="D1681">
        <f>D1680+Table16[[#This Row],[SalesPrice]]</f>
        <v>868560.46999999904</v>
      </c>
      <c r="E1681" s="4">
        <f t="shared" si="52"/>
        <v>0.45983639201981935</v>
      </c>
    </row>
    <row r="1682" spans="1:5" x14ac:dyDescent="0.3">
      <c r="A1682" s="5" t="s">
        <v>3297</v>
      </c>
      <c r="B1682" s="8">
        <f>fact_orders[[#This Row],[Original Price]]*(1-fact_orders[[#This Row],[Discount%]])</f>
        <v>425.1</v>
      </c>
      <c r="C1682">
        <f t="shared" si="53"/>
        <v>1681</v>
      </c>
      <c r="D1682">
        <f>D1681+Table16[[#This Row],[SalesPrice]]</f>
        <v>868985.56999999902</v>
      </c>
      <c r="E1682" s="4">
        <f t="shared" si="52"/>
        <v>0.46006144998296566</v>
      </c>
    </row>
    <row r="1683" spans="1:5" x14ac:dyDescent="0.3">
      <c r="A1683" s="6" t="s">
        <v>3405</v>
      </c>
      <c r="B1683" s="9">
        <f>fact_orders[[#This Row],[Original Price]]*(1-fact_orders[[#This Row],[Discount%]])</f>
        <v>392.4</v>
      </c>
      <c r="C1683">
        <f t="shared" si="53"/>
        <v>1682</v>
      </c>
      <c r="D1683">
        <f>D1682+Table16[[#This Row],[SalesPrice]]</f>
        <v>869377.96999999904</v>
      </c>
      <c r="E1683" s="4">
        <f t="shared" si="52"/>
        <v>0.46026919579510073</v>
      </c>
    </row>
    <row r="1684" spans="1:5" x14ac:dyDescent="0.3">
      <c r="A1684" s="5" t="s">
        <v>3291</v>
      </c>
      <c r="B1684" s="8">
        <f>fact_orders[[#This Row],[Original Price]]*(1-fact_orders[[#This Row],[Discount%]])</f>
        <v>392.4</v>
      </c>
      <c r="C1684">
        <f t="shared" si="53"/>
        <v>1683</v>
      </c>
      <c r="D1684">
        <f>D1683+Table16[[#This Row],[SalesPrice]]</f>
        <v>869770.36999999906</v>
      </c>
      <c r="E1684" s="4">
        <f t="shared" si="52"/>
        <v>0.46047694160723585</v>
      </c>
    </row>
    <row r="1685" spans="1:5" x14ac:dyDescent="0.3">
      <c r="A1685" s="6" t="s">
        <v>3333</v>
      </c>
      <c r="B1685" s="9">
        <f>fact_orders[[#This Row],[Original Price]]*(1-fact_orders[[#This Row],[Discount%]])</f>
        <v>555.9</v>
      </c>
      <c r="C1685">
        <f t="shared" si="53"/>
        <v>1684</v>
      </c>
      <c r="D1685">
        <f>D1684+Table16[[#This Row],[SalesPrice]]</f>
        <v>870326.26999999909</v>
      </c>
      <c r="E1685" s="4">
        <f t="shared" si="52"/>
        <v>0.46077124817442722</v>
      </c>
    </row>
    <row r="1686" spans="1:5" x14ac:dyDescent="0.3">
      <c r="A1686" s="5" t="s">
        <v>3367</v>
      </c>
      <c r="B1686" s="8">
        <f>fact_orders[[#This Row],[Original Price]]*(1-fact_orders[[#This Row],[Discount%]])</f>
        <v>302.59999999999997</v>
      </c>
      <c r="C1686">
        <f t="shared" si="53"/>
        <v>1685</v>
      </c>
      <c r="D1686">
        <f>D1685+Table16[[#This Row],[SalesPrice]]</f>
        <v>870628.86999999906</v>
      </c>
      <c r="E1686" s="4">
        <f t="shared" si="52"/>
        <v>0.46093145174922862</v>
      </c>
    </row>
    <row r="1687" spans="1:5" x14ac:dyDescent="0.3">
      <c r="A1687" s="6" t="s">
        <v>3402</v>
      </c>
      <c r="B1687" s="9">
        <f>fact_orders[[#This Row],[Original Price]]*(1-fact_orders[[#This Row],[Discount%]])</f>
        <v>583.1</v>
      </c>
      <c r="C1687">
        <f t="shared" si="53"/>
        <v>1686</v>
      </c>
      <c r="D1687">
        <f>D1686+Table16[[#This Row],[SalesPrice]]</f>
        <v>871211.96999999904</v>
      </c>
      <c r="E1687" s="4">
        <f t="shared" si="52"/>
        <v>0.46124015863775042</v>
      </c>
    </row>
    <row r="1688" spans="1:5" x14ac:dyDescent="0.3">
      <c r="A1688" s="5" t="s">
        <v>3317</v>
      </c>
      <c r="B1688" s="8">
        <f>fact_orders[[#This Row],[Original Price]]*(1-fact_orders[[#This Row],[Discount%]])</f>
        <v>319.2</v>
      </c>
      <c r="C1688">
        <f t="shared" si="53"/>
        <v>1687</v>
      </c>
      <c r="D1688">
        <f>D1687+Table16[[#This Row],[SalesPrice]]</f>
        <v>871531.16999999899</v>
      </c>
      <c r="E1688" s="4">
        <f t="shared" si="52"/>
        <v>0.46140915064395205</v>
      </c>
    </row>
    <row r="1689" spans="1:5" x14ac:dyDescent="0.3">
      <c r="A1689" s="6" t="s">
        <v>3369</v>
      </c>
      <c r="B1689" s="9">
        <f>fact_orders[[#This Row],[Original Price]]*(1-fact_orders[[#This Row],[Discount%]])</f>
        <v>361.2</v>
      </c>
      <c r="C1689">
        <f t="shared" si="53"/>
        <v>1688</v>
      </c>
      <c r="D1689">
        <f>D1688+Table16[[#This Row],[SalesPrice]]</f>
        <v>871892.36999999895</v>
      </c>
      <c r="E1689" s="4">
        <f t="shared" si="52"/>
        <v>0.46160037844044333</v>
      </c>
    </row>
    <row r="1690" spans="1:5" x14ac:dyDescent="0.3">
      <c r="A1690" s="5" t="s">
        <v>3370</v>
      </c>
      <c r="B1690" s="8">
        <f>fact_orders[[#This Row],[Original Price]]*(1-fact_orders[[#This Row],[Discount%]])</f>
        <v>248.49999999999997</v>
      </c>
      <c r="C1690">
        <f t="shared" si="53"/>
        <v>1689</v>
      </c>
      <c r="D1690">
        <f>D1689+Table16[[#This Row],[SalesPrice]]</f>
        <v>872140.86999999895</v>
      </c>
      <c r="E1690" s="4">
        <f t="shared" si="52"/>
        <v>0.4617319401996573</v>
      </c>
    </row>
    <row r="1691" spans="1:5" x14ac:dyDescent="0.3">
      <c r="A1691" s="6" t="s">
        <v>3351</v>
      </c>
      <c r="B1691" s="9">
        <f>fact_orders[[#This Row],[Original Price]]*(1-fact_orders[[#This Row],[Discount%]])</f>
        <v>348.75</v>
      </c>
      <c r="C1691">
        <f t="shared" si="53"/>
        <v>1690</v>
      </c>
      <c r="D1691">
        <f>D1690+Table16[[#This Row],[SalesPrice]]</f>
        <v>872489.61999999895</v>
      </c>
      <c r="E1691" s="4">
        <f t="shared" si="52"/>
        <v>0.46191657667259844</v>
      </c>
    </row>
    <row r="1692" spans="1:5" x14ac:dyDescent="0.3">
      <c r="A1692" s="5" t="s">
        <v>3352</v>
      </c>
      <c r="B1692" s="8">
        <f>fact_orders[[#This Row],[Original Price]]*(1-fact_orders[[#This Row],[Discount%]])</f>
        <v>723.75</v>
      </c>
      <c r="C1692">
        <f t="shared" si="53"/>
        <v>1691</v>
      </c>
      <c r="D1692">
        <f>D1691+Table16[[#This Row],[SalesPrice]]</f>
        <v>873213.36999999895</v>
      </c>
      <c r="E1692" s="4">
        <f t="shared" si="52"/>
        <v>0.46229974698741183</v>
      </c>
    </row>
    <row r="1693" spans="1:5" x14ac:dyDescent="0.3">
      <c r="A1693" s="6" t="s">
        <v>3353</v>
      </c>
      <c r="B1693" s="9">
        <f>fact_orders[[#This Row],[Original Price]]*(1-fact_orders[[#This Row],[Discount%]])</f>
        <v>810.59999999999991</v>
      </c>
      <c r="C1693">
        <f t="shared" si="53"/>
        <v>1692</v>
      </c>
      <c r="D1693">
        <f>D1692+Table16[[#This Row],[SalesPrice]]</f>
        <v>874023.96999999892</v>
      </c>
      <c r="E1693" s="4">
        <f t="shared" si="52"/>
        <v>0.46272889774000281</v>
      </c>
    </row>
    <row r="1694" spans="1:5" x14ac:dyDescent="0.3">
      <c r="A1694" s="5" t="s">
        <v>3355</v>
      </c>
      <c r="B1694" s="8">
        <f>fact_orders[[#This Row],[Original Price]]*(1-fact_orders[[#This Row],[Discount%]])</f>
        <v>184.79999999999998</v>
      </c>
      <c r="C1694">
        <f t="shared" si="53"/>
        <v>1693</v>
      </c>
      <c r="D1694">
        <f>D1693+Table16[[#This Row],[SalesPrice]]</f>
        <v>874208.76999999897</v>
      </c>
      <c r="E1694" s="4">
        <f t="shared" si="52"/>
        <v>0.46282673521727746</v>
      </c>
    </row>
    <row r="1695" spans="1:5" x14ac:dyDescent="0.3">
      <c r="A1695" s="6" t="s">
        <v>3356</v>
      </c>
      <c r="B1695" s="9">
        <f>fact_orders[[#This Row],[Original Price]]*(1-fact_orders[[#This Row],[Discount%]])</f>
        <v>303.09999999999997</v>
      </c>
      <c r="C1695">
        <f t="shared" si="53"/>
        <v>1694</v>
      </c>
      <c r="D1695">
        <f>D1694+Table16[[#This Row],[SalesPrice]]</f>
        <v>874511.86999999895</v>
      </c>
      <c r="E1695" s="4">
        <f t="shared" si="52"/>
        <v>0.46298720350386802</v>
      </c>
    </row>
    <row r="1696" spans="1:5" x14ac:dyDescent="0.3">
      <c r="A1696" s="5" t="s">
        <v>3313</v>
      </c>
      <c r="B1696" s="8">
        <f>fact_orders[[#This Row],[Original Price]]*(1-fact_orders[[#This Row],[Discount%]])</f>
        <v>337.2</v>
      </c>
      <c r="C1696">
        <f t="shared" si="53"/>
        <v>1695</v>
      </c>
      <c r="D1696">
        <f>D1695+Table16[[#This Row],[SalesPrice]]</f>
        <v>874849.0699999989</v>
      </c>
      <c r="E1696" s="4">
        <f t="shared" si="52"/>
        <v>0.46316572513447946</v>
      </c>
    </row>
    <row r="1697" spans="1:5" x14ac:dyDescent="0.3">
      <c r="A1697" s="6" t="s">
        <v>3408</v>
      </c>
      <c r="B1697" s="9">
        <f>fact_orders[[#This Row],[Original Price]]*(1-fact_orders[[#This Row],[Discount%]])</f>
        <v>253.79999999999998</v>
      </c>
      <c r="C1697">
        <f t="shared" si="53"/>
        <v>1696</v>
      </c>
      <c r="D1697">
        <f>D1696+Table16[[#This Row],[SalesPrice]]</f>
        <v>875102.86999999895</v>
      </c>
      <c r="E1697" s="4">
        <f t="shared" si="52"/>
        <v>0.46330009283865858</v>
      </c>
    </row>
    <row r="1698" spans="1:5" x14ac:dyDescent="0.3">
      <c r="A1698" s="5" t="s">
        <v>3319</v>
      </c>
      <c r="B1698" s="8">
        <f>fact_orders[[#This Row],[Original Price]]*(1-fact_orders[[#This Row],[Discount%]])</f>
        <v>372.59999999999997</v>
      </c>
      <c r="C1698">
        <f t="shared" si="53"/>
        <v>1697</v>
      </c>
      <c r="D1698">
        <f>D1697+Table16[[#This Row],[SalesPrice]]</f>
        <v>875475.46999999892</v>
      </c>
      <c r="E1698" s="4">
        <f t="shared" si="52"/>
        <v>0.46349735606394282</v>
      </c>
    </row>
    <row r="1699" spans="1:5" x14ac:dyDescent="0.3">
      <c r="A1699" s="6" t="s">
        <v>3325</v>
      </c>
      <c r="B1699" s="9">
        <f>fact_orders[[#This Row],[Original Price]]*(1-fact_orders[[#This Row],[Discount%]])</f>
        <v>199.79999999999998</v>
      </c>
      <c r="C1699">
        <f t="shared" si="53"/>
        <v>1698</v>
      </c>
      <c r="D1699">
        <f>D1698+Table16[[#This Row],[SalesPrice]]</f>
        <v>875675.26999999897</v>
      </c>
      <c r="E1699" s="4">
        <f t="shared" si="52"/>
        <v>0.46360313489489235</v>
      </c>
    </row>
    <row r="1700" spans="1:5" x14ac:dyDescent="0.3">
      <c r="A1700" s="5" t="s">
        <v>3283</v>
      </c>
      <c r="B1700" s="8">
        <f>fact_orders[[#This Row],[Original Price]]*(1-fact_orders[[#This Row],[Discount%]])</f>
        <v>141.6</v>
      </c>
      <c r="C1700">
        <f t="shared" si="53"/>
        <v>1699</v>
      </c>
      <c r="D1700">
        <f>D1699+Table16[[#This Row],[SalesPrice]]</f>
        <v>875816.86999999895</v>
      </c>
      <c r="E1700" s="4">
        <f t="shared" si="52"/>
        <v>0.46367810127358328</v>
      </c>
    </row>
    <row r="1701" spans="1:5" x14ac:dyDescent="0.3">
      <c r="A1701" s="6" t="s">
        <v>3413</v>
      </c>
      <c r="B1701" s="9">
        <f>fact_orders[[#This Row],[Original Price]]*(1-fact_orders[[#This Row],[Discount%]])</f>
        <v>273.59999999999997</v>
      </c>
      <c r="C1701">
        <f t="shared" si="53"/>
        <v>1700</v>
      </c>
      <c r="D1701">
        <f>D1700+Table16[[#This Row],[SalesPrice]]</f>
        <v>876090.46999999892</v>
      </c>
      <c r="E1701" s="4">
        <f t="shared" si="52"/>
        <v>0.46382295156461323</v>
      </c>
    </row>
    <row r="1702" spans="1:5" x14ac:dyDescent="0.3">
      <c r="A1702" s="5" t="s">
        <v>3327</v>
      </c>
      <c r="B1702" s="8">
        <f>fact_orders[[#This Row],[Original Price]]*(1-fact_orders[[#This Row],[Discount%]])</f>
        <v>529.65000000000009</v>
      </c>
      <c r="C1702">
        <f t="shared" si="53"/>
        <v>1701</v>
      </c>
      <c r="D1702">
        <f>D1701+Table16[[#This Row],[SalesPrice]]</f>
        <v>876620.11999999895</v>
      </c>
      <c r="E1702" s="4">
        <f t="shared" si="52"/>
        <v>0.46410336076287356</v>
      </c>
    </row>
    <row r="1703" spans="1:5" x14ac:dyDescent="0.3">
      <c r="A1703" s="6" t="s">
        <v>3351</v>
      </c>
      <c r="B1703" s="9">
        <f>fact_orders[[#This Row],[Original Price]]*(1-fact_orders[[#This Row],[Discount%]])</f>
        <v>128.70000000000002</v>
      </c>
      <c r="C1703">
        <f t="shared" si="53"/>
        <v>1702</v>
      </c>
      <c r="D1703">
        <f>D1702+Table16[[#This Row],[SalesPrice]]</f>
        <v>876748.8199999989</v>
      </c>
      <c r="E1703" s="4">
        <f t="shared" si="52"/>
        <v>0.46417149757740411</v>
      </c>
    </row>
    <row r="1704" spans="1:5" x14ac:dyDescent="0.3">
      <c r="A1704" s="5" t="s">
        <v>3297</v>
      </c>
      <c r="B1704" s="8">
        <f>fact_orders[[#This Row],[Original Price]]*(1-fact_orders[[#This Row],[Discount%]])</f>
        <v>250.8</v>
      </c>
      <c r="C1704">
        <f t="shared" si="53"/>
        <v>1703</v>
      </c>
      <c r="D1704">
        <f>D1703+Table16[[#This Row],[SalesPrice]]</f>
        <v>876999.61999999895</v>
      </c>
      <c r="E1704" s="4">
        <f t="shared" si="52"/>
        <v>0.46430427701084825</v>
      </c>
    </row>
    <row r="1705" spans="1:5" x14ac:dyDescent="0.3">
      <c r="A1705" s="6" t="s">
        <v>3300</v>
      </c>
      <c r="B1705" s="9">
        <f>fact_orders[[#This Row],[Original Price]]*(1-fact_orders[[#This Row],[Discount%]])</f>
        <v>298.92</v>
      </c>
      <c r="C1705">
        <f t="shared" si="53"/>
        <v>1704</v>
      </c>
      <c r="D1705">
        <f>D1704+Table16[[#This Row],[SalesPrice]]</f>
        <v>877298.53999999899</v>
      </c>
      <c r="E1705" s="4">
        <f t="shared" si="52"/>
        <v>0.46446253230688145</v>
      </c>
    </row>
    <row r="1706" spans="1:5" x14ac:dyDescent="0.3">
      <c r="A1706" s="5" t="s">
        <v>3301</v>
      </c>
      <c r="B1706" s="8">
        <f>fact_orders[[#This Row],[Original Price]]*(1-fact_orders[[#This Row],[Discount%]])</f>
        <v>336.02000000000004</v>
      </c>
      <c r="C1706">
        <f t="shared" si="53"/>
        <v>1705</v>
      </c>
      <c r="D1706">
        <f>D1705+Table16[[#This Row],[SalesPrice]]</f>
        <v>877634.55999999901</v>
      </c>
      <c r="E1706" s="4">
        <f t="shared" si="52"/>
        <v>0.46464042921767051</v>
      </c>
    </row>
    <row r="1707" spans="1:5" x14ac:dyDescent="0.3">
      <c r="A1707" s="6" t="s">
        <v>3409</v>
      </c>
      <c r="B1707" s="9">
        <f>fact_orders[[#This Row],[Original Price]]*(1-fact_orders[[#This Row],[Discount%]])</f>
        <v>127.44000000000001</v>
      </c>
      <c r="C1707">
        <f t="shared" si="53"/>
        <v>1706</v>
      </c>
      <c r="D1707">
        <f>D1706+Table16[[#This Row],[SalesPrice]]</f>
        <v>877761.99999999895</v>
      </c>
      <c r="E1707" s="4">
        <f t="shared" si="52"/>
        <v>0.46470789895849235</v>
      </c>
    </row>
    <row r="1708" spans="1:5" x14ac:dyDescent="0.3">
      <c r="A1708" s="5" t="s">
        <v>3391</v>
      </c>
      <c r="B1708" s="8">
        <f>fact_orders[[#This Row],[Original Price]]*(1-fact_orders[[#This Row],[Discount%]])</f>
        <v>239.76000000000002</v>
      </c>
      <c r="C1708">
        <f t="shared" si="53"/>
        <v>1707</v>
      </c>
      <c r="D1708">
        <f>D1707+Table16[[#This Row],[SalesPrice]]</f>
        <v>878001.75999999896</v>
      </c>
      <c r="E1708" s="4">
        <f t="shared" si="52"/>
        <v>0.46483483355563177</v>
      </c>
    </row>
    <row r="1709" spans="1:5" x14ac:dyDescent="0.3">
      <c r="A1709" s="6" t="s">
        <v>3389</v>
      </c>
      <c r="B1709" s="9">
        <f>fact_orders[[#This Row],[Original Price]]*(1-fact_orders[[#This Row],[Discount%]])</f>
        <v>246.24</v>
      </c>
      <c r="C1709">
        <f t="shared" si="53"/>
        <v>1708</v>
      </c>
      <c r="D1709">
        <f>D1708+Table16[[#This Row],[SalesPrice]]</f>
        <v>878247.99999999895</v>
      </c>
      <c r="E1709" s="4">
        <f t="shared" si="52"/>
        <v>0.46496519881755871</v>
      </c>
    </row>
    <row r="1710" spans="1:5" x14ac:dyDescent="0.3">
      <c r="A1710" s="5" t="s">
        <v>3314</v>
      </c>
      <c r="B1710" s="8">
        <f>fact_orders[[#This Row],[Original Price]]*(1-fact_orders[[#This Row],[Discount%]])</f>
        <v>674.09999999999991</v>
      </c>
      <c r="C1710">
        <f t="shared" si="53"/>
        <v>1709</v>
      </c>
      <c r="D1710">
        <f>D1709+Table16[[#This Row],[SalesPrice]]</f>
        <v>878922.09999999893</v>
      </c>
      <c r="E1710" s="4">
        <f t="shared" si="52"/>
        <v>0.46532208325170821</v>
      </c>
    </row>
    <row r="1711" spans="1:5" x14ac:dyDescent="0.3">
      <c r="A1711" s="6" t="s">
        <v>3350</v>
      </c>
      <c r="B1711" s="9">
        <f>fact_orders[[#This Row],[Original Price]]*(1-fact_orders[[#This Row],[Discount%]])</f>
        <v>319.2</v>
      </c>
      <c r="C1711">
        <f t="shared" si="53"/>
        <v>1710</v>
      </c>
      <c r="D1711">
        <f>D1710+Table16[[#This Row],[SalesPrice]]</f>
        <v>879241.29999999888</v>
      </c>
      <c r="E1711" s="4">
        <f t="shared" si="52"/>
        <v>0.46549107525790978</v>
      </c>
    </row>
    <row r="1712" spans="1:5" x14ac:dyDescent="0.3">
      <c r="A1712" s="5" t="s">
        <v>3290</v>
      </c>
      <c r="B1712" s="8">
        <f>fact_orders[[#This Row],[Original Price]]*(1-fact_orders[[#This Row],[Discount%]])</f>
        <v>832.3</v>
      </c>
      <c r="C1712">
        <f t="shared" si="53"/>
        <v>1711</v>
      </c>
      <c r="D1712">
        <f>D1711+Table16[[#This Row],[SalesPrice]]</f>
        <v>880073.59999999893</v>
      </c>
      <c r="E1712" s="4">
        <f t="shared" si="52"/>
        <v>0.46593171450215048</v>
      </c>
    </row>
    <row r="1713" spans="1:5" x14ac:dyDescent="0.3">
      <c r="A1713" s="6" t="s">
        <v>3288</v>
      </c>
      <c r="B1713" s="9">
        <f>fact_orders[[#This Row],[Original Price]]*(1-fact_orders[[#This Row],[Discount%]])</f>
        <v>908.59999999999991</v>
      </c>
      <c r="C1713">
        <f t="shared" si="53"/>
        <v>1712</v>
      </c>
      <c r="D1713">
        <f>D1712+Table16[[#This Row],[SalesPrice]]</f>
        <v>880982.19999999891</v>
      </c>
      <c r="E1713" s="4">
        <f t="shared" si="52"/>
        <v>0.46641274876541738</v>
      </c>
    </row>
    <row r="1714" spans="1:5" x14ac:dyDescent="0.3">
      <c r="A1714" s="5" t="s">
        <v>3382</v>
      </c>
      <c r="B1714" s="8">
        <f>fact_orders[[#This Row],[Original Price]]*(1-fact_orders[[#This Row],[Discount%]])</f>
        <v>1019.1999999999999</v>
      </c>
      <c r="C1714">
        <f t="shared" si="53"/>
        <v>1713</v>
      </c>
      <c r="D1714">
        <f>D1713+Table16[[#This Row],[SalesPrice]]</f>
        <v>882001.39999999886</v>
      </c>
      <c r="E1714" s="4">
        <f t="shared" si="52"/>
        <v>0.46695233727644708</v>
      </c>
    </row>
    <row r="1715" spans="1:5" x14ac:dyDescent="0.3">
      <c r="A1715" s="6" t="s">
        <v>3369</v>
      </c>
      <c r="B1715" s="9">
        <f>fact_orders[[#This Row],[Original Price]]*(1-fact_orders[[#This Row],[Discount%]])</f>
        <v>960.7</v>
      </c>
      <c r="C1715">
        <f t="shared" si="53"/>
        <v>1714</v>
      </c>
      <c r="D1715">
        <f>D1714+Table16[[#This Row],[SalesPrice]]</f>
        <v>882962.09999999881</v>
      </c>
      <c r="E1715" s="4">
        <f t="shared" si="52"/>
        <v>0.46746095450814473</v>
      </c>
    </row>
    <row r="1716" spans="1:5" x14ac:dyDescent="0.3">
      <c r="A1716" s="5" t="s">
        <v>3372</v>
      </c>
      <c r="B1716" s="8">
        <f>fact_orders[[#This Row],[Original Price]]*(1-fact_orders[[#This Row],[Discount%]])</f>
        <v>166.4</v>
      </c>
      <c r="C1716">
        <f t="shared" si="53"/>
        <v>1715</v>
      </c>
      <c r="D1716">
        <f>D1715+Table16[[#This Row],[SalesPrice]]</f>
        <v>883128.49999999884</v>
      </c>
      <c r="E1716" s="4">
        <f t="shared" si="52"/>
        <v>0.4675490505915782</v>
      </c>
    </row>
    <row r="1717" spans="1:5" x14ac:dyDescent="0.3">
      <c r="A1717" s="6" t="s">
        <v>3351</v>
      </c>
      <c r="B1717" s="9">
        <f>fact_orders[[#This Row],[Original Price]]*(1-fact_orders[[#This Row],[Discount%]])</f>
        <v>1753.7</v>
      </c>
      <c r="C1717">
        <f t="shared" si="53"/>
        <v>1716</v>
      </c>
      <c r="D1717">
        <f>D1716+Table16[[#This Row],[SalesPrice]]</f>
        <v>884882.19999999879</v>
      </c>
      <c r="E1717" s="4">
        <f t="shared" si="52"/>
        <v>0.46847750072088828</v>
      </c>
    </row>
    <row r="1718" spans="1:5" x14ac:dyDescent="0.3">
      <c r="A1718" s="5" t="s">
        <v>3311</v>
      </c>
      <c r="B1718" s="8">
        <f>fact_orders[[#This Row],[Original Price]]*(1-fact_orders[[#This Row],[Discount%]])</f>
        <v>1536.6000000000001</v>
      </c>
      <c r="C1718">
        <f t="shared" si="53"/>
        <v>1717</v>
      </c>
      <c r="D1718">
        <f>D1717+Table16[[#This Row],[SalesPrice]]</f>
        <v>886418.79999999877</v>
      </c>
      <c r="E1718" s="4">
        <f t="shared" si="52"/>
        <v>0.46929101299134385</v>
      </c>
    </row>
    <row r="1719" spans="1:5" x14ac:dyDescent="0.3">
      <c r="A1719" s="6" t="s">
        <v>3378</v>
      </c>
      <c r="B1719" s="9">
        <f>fact_orders[[#This Row],[Original Price]]*(1-fact_orders[[#This Row],[Discount%]])</f>
        <v>803.4</v>
      </c>
      <c r="C1719">
        <f t="shared" si="53"/>
        <v>1718</v>
      </c>
      <c r="D1719">
        <f>D1718+Table16[[#This Row],[SalesPrice]]</f>
        <v>887222.19999999879</v>
      </c>
      <c r="E1719" s="4">
        <f t="shared" si="52"/>
        <v>0.46971635189417088</v>
      </c>
    </row>
    <row r="1720" spans="1:5" x14ac:dyDescent="0.3">
      <c r="A1720" s="5" t="s">
        <v>3327</v>
      </c>
      <c r="B1720" s="8">
        <f>fact_orders[[#This Row],[Original Price]]*(1-fact_orders[[#This Row],[Discount%]])</f>
        <v>491.40000000000003</v>
      </c>
      <c r="C1720">
        <f t="shared" si="53"/>
        <v>1719</v>
      </c>
      <c r="D1720">
        <f>D1719+Table16[[#This Row],[SalesPrice]]</f>
        <v>887713.59999999881</v>
      </c>
      <c r="E1720" s="4">
        <f t="shared" si="52"/>
        <v>0.46997651064056023</v>
      </c>
    </row>
    <row r="1721" spans="1:5" x14ac:dyDescent="0.3">
      <c r="A1721" s="6" t="s">
        <v>3352</v>
      </c>
      <c r="B1721" s="9">
        <f>fact_orders[[#This Row],[Original Price]]*(1-fact_orders[[#This Row],[Discount%]])</f>
        <v>195.6</v>
      </c>
      <c r="C1721">
        <f t="shared" si="53"/>
        <v>1720</v>
      </c>
      <c r="D1721">
        <f>D1720+Table16[[#This Row],[SalesPrice]]</f>
        <v>887909.19999999879</v>
      </c>
      <c r="E1721" s="4">
        <f t="shared" si="52"/>
        <v>0.47008006589248075</v>
      </c>
    </row>
    <row r="1722" spans="1:5" x14ac:dyDescent="0.3">
      <c r="A1722" s="5" t="s">
        <v>3327</v>
      </c>
      <c r="B1722" s="8">
        <f>fact_orders[[#This Row],[Original Price]]*(1-fact_orders[[#This Row],[Discount%]])</f>
        <v>271.8</v>
      </c>
      <c r="C1722">
        <f t="shared" si="53"/>
        <v>1721</v>
      </c>
      <c r="D1722">
        <f>D1721+Table16[[#This Row],[SalesPrice]]</f>
        <v>888180.99999999884</v>
      </c>
      <c r="E1722" s="4">
        <f t="shared" si="52"/>
        <v>0.47022396322106974</v>
      </c>
    </row>
    <row r="1723" spans="1:5" x14ac:dyDescent="0.3">
      <c r="A1723" s="6" t="s">
        <v>3360</v>
      </c>
      <c r="B1723" s="9">
        <f>fact_orders[[#This Row],[Original Price]]*(1-fact_orders[[#This Row],[Discount%]])</f>
        <v>277.09999999999997</v>
      </c>
      <c r="C1723">
        <f t="shared" si="53"/>
        <v>1722</v>
      </c>
      <c r="D1723">
        <f>D1722+Table16[[#This Row],[SalesPrice]]</f>
        <v>888458.09999999881</v>
      </c>
      <c r="E1723" s="4">
        <f t="shared" si="52"/>
        <v>0.47037066649462383</v>
      </c>
    </row>
    <row r="1724" spans="1:5" x14ac:dyDescent="0.3">
      <c r="A1724" s="5" t="s">
        <v>3375</v>
      </c>
      <c r="B1724" s="8">
        <f>fact_orders[[#This Row],[Original Price]]*(1-fact_orders[[#This Row],[Discount%]])</f>
        <v>387.59999999999997</v>
      </c>
      <c r="C1724">
        <f t="shared" si="53"/>
        <v>1723</v>
      </c>
      <c r="D1724">
        <f>D1723+Table16[[#This Row],[SalesPrice]]</f>
        <v>888845.69999999879</v>
      </c>
      <c r="E1724" s="4">
        <f t="shared" si="52"/>
        <v>0.47057587107358295</v>
      </c>
    </row>
    <row r="1725" spans="1:5" x14ac:dyDescent="0.3">
      <c r="A1725" s="6" t="s">
        <v>3377</v>
      </c>
      <c r="B1725" s="9">
        <f>fact_orders[[#This Row],[Original Price]]*(1-fact_orders[[#This Row],[Discount%]])</f>
        <v>387.59999999999997</v>
      </c>
      <c r="C1725">
        <f t="shared" si="53"/>
        <v>1724</v>
      </c>
      <c r="D1725">
        <f>D1724+Table16[[#This Row],[SalesPrice]]</f>
        <v>889233.29999999877</v>
      </c>
      <c r="E1725" s="4">
        <f t="shared" si="52"/>
        <v>0.47078107565254207</v>
      </c>
    </row>
    <row r="1726" spans="1:5" x14ac:dyDescent="0.3">
      <c r="A1726" s="5" t="s">
        <v>3404</v>
      </c>
      <c r="B1726" s="8">
        <f>fact_orders[[#This Row],[Original Price]]*(1-fact_orders[[#This Row],[Discount%]])</f>
        <v>296.40000000000003</v>
      </c>
      <c r="C1726">
        <f t="shared" si="53"/>
        <v>1725</v>
      </c>
      <c r="D1726">
        <f>D1725+Table16[[#This Row],[SalesPrice]]</f>
        <v>889529.69999999879</v>
      </c>
      <c r="E1726" s="4">
        <f t="shared" si="52"/>
        <v>0.47093799680115789</v>
      </c>
    </row>
    <row r="1727" spans="1:5" x14ac:dyDescent="0.3">
      <c r="A1727" s="6" t="s">
        <v>3391</v>
      </c>
      <c r="B1727" s="9">
        <f>fact_orders[[#This Row],[Original Price]]*(1-fact_orders[[#This Row],[Discount%]])</f>
        <v>296.40000000000003</v>
      </c>
      <c r="C1727">
        <f t="shared" si="53"/>
        <v>1726</v>
      </c>
      <c r="D1727">
        <f>D1726+Table16[[#This Row],[SalesPrice]]</f>
        <v>889826.09999999881</v>
      </c>
      <c r="E1727" s="4">
        <f t="shared" si="52"/>
        <v>0.47109491794977371</v>
      </c>
    </row>
    <row r="1728" spans="1:5" x14ac:dyDescent="0.3">
      <c r="A1728" s="5" t="s">
        <v>3320</v>
      </c>
      <c r="B1728" s="8">
        <f>fact_orders[[#This Row],[Original Price]]*(1-fact_orders[[#This Row],[Discount%]])</f>
        <v>153.4</v>
      </c>
      <c r="C1728">
        <f t="shared" si="53"/>
        <v>1727</v>
      </c>
      <c r="D1728">
        <f>D1727+Table16[[#This Row],[SalesPrice]]</f>
        <v>889979.49999999884</v>
      </c>
      <c r="E1728" s="4">
        <f t="shared" si="52"/>
        <v>0.47117613152668891</v>
      </c>
    </row>
    <row r="1729" spans="1:5" x14ac:dyDescent="0.3">
      <c r="A1729" s="6" t="s">
        <v>3412</v>
      </c>
      <c r="B1729" s="9">
        <f>fact_orders[[#This Row],[Original Price]]*(1-fact_orders[[#This Row],[Discount%]])</f>
        <v>647.4</v>
      </c>
      <c r="C1729">
        <f t="shared" si="53"/>
        <v>1728</v>
      </c>
      <c r="D1729">
        <f>D1728+Table16[[#This Row],[SalesPrice]]</f>
        <v>890626.89999999886</v>
      </c>
      <c r="E1729" s="4">
        <f t="shared" si="52"/>
        <v>0.47151888035129708</v>
      </c>
    </row>
    <row r="1730" spans="1:5" x14ac:dyDescent="0.3">
      <c r="A1730" s="5" t="s">
        <v>3401</v>
      </c>
      <c r="B1730" s="8">
        <f>fact_orders[[#This Row],[Original Price]]*(1-fact_orders[[#This Row],[Discount%]])</f>
        <v>294.29999999999995</v>
      </c>
      <c r="C1730">
        <f t="shared" si="53"/>
        <v>1729</v>
      </c>
      <c r="D1730">
        <f>D1729+Table16[[#This Row],[SalesPrice]]</f>
        <v>890921.19999999891</v>
      </c>
      <c r="E1730" s="4">
        <f t="shared" ref="E1730:E1793" si="54">D1730 / SUM($B$2:$B$3501)</f>
        <v>0.47167468971039844</v>
      </c>
    </row>
    <row r="1731" spans="1:5" x14ac:dyDescent="0.3">
      <c r="A1731" s="6" t="s">
        <v>3290</v>
      </c>
      <c r="B1731" s="9">
        <f>fact_orders[[#This Row],[Original Price]]*(1-fact_orders[[#This Row],[Discount%]])</f>
        <v>205.2</v>
      </c>
      <c r="C1731">
        <f t="shared" si="53"/>
        <v>1730</v>
      </c>
      <c r="D1731">
        <f>D1730+Table16[[#This Row],[SalesPrice]]</f>
        <v>891126.39999999886</v>
      </c>
      <c r="E1731" s="4">
        <f t="shared" si="54"/>
        <v>0.47178332742867085</v>
      </c>
    </row>
    <row r="1732" spans="1:5" x14ac:dyDescent="0.3">
      <c r="A1732" s="5" t="s">
        <v>3351</v>
      </c>
      <c r="B1732" s="8">
        <f>fact_orders[[#This Row],[Original Price]]*(1-fact_orders[[#This Row],[Discount%]])</f>
        <v>353.24999999999994</v>
      </c>
      <c r="C1732">
        <f t="shared" ref="C1732:C1795" si="55">C1731+1</f>
        <v>1731</v>
      </c>
      <c r="D1732">
        <f>D1731+Table16[[#This Row],[SalesPrice]]</f>
        <v>891479.64999999886</v>
      </c>
      <c r="E1732" s="4">
        <f t="shared" si="54"/>
        <v>0.47197034630771451</v>
      </c>
    </row>
    <row r="1733" spans="1:5" x14ac:dyDescent="0.3">
      <c r="A1733" s="6" t="s">
        <v>3330</v>
      </c>
      <c r="B1733" s="9">
        <f>fact_orders[[#This Row],[Original Price]]*(1-fact_orders[[#This Row],[Discount%]])</f>
        <v>164.24999999999997</v>
      </c>
      <c r="C1733">
        <f t="shared" si="55"/>
        <v>1732</v>
      </c>
      <c r="D1733">
        <f>D1732+Table16[[#This Row],[SalesPrice]]</f>
        <v>891643.89999999886</v>
      </c>
      <c r="E1733" s="4">
        <f t="shared" si="54"/>
        <v>0.47205730413045449</v>
      </c>
    </row>
    <row r="1734" spans="1:5" x14ac:dyDescent="0.3">
      <c r="A1734" s="5" t="s">
        <v>3383</v>
      </c>
      <c r="B1734" s="8">
        <f>fact_orders[[#This Row],[Original Price]]*(1-fact_orders[[#This Row],[Discount%]])</f>
        <v>482.5</v>
      </c>
      <c r="C1734">
        <f t="shared" si="55"/>
        <v>1733</v>
      </c>
      <c r="D1734">
        <f>D1733+Table16[[#This Row],[SalesPrice]]</f>
        <v>892126.39999999886</v>
      </c>
      <c r="E1734" s="4">
        <f t="shared" si="54"/>
        <v>0.47231275100699677</v>
      </c>
    </row>
    <row r="1735" spans="1:5" x14ac:dyDescent="0.3">
      <c r="A1735" s="6" t="s">
        <v>3398</v>
      </c>
      <c r="B1735" s="9">
        <f>fact_orders[[#This Row],[Original Price]]*(1-fact_orders[[#This Row],[Discount%]])</f>
        <v>222</v>
      </c>
      <c r="C1735">
        <f t="shared" si="55"/>
        <v>1734</v>
      </c>
      <c r="D1735">
        <f>D1734+Table16[[#This Row],[SalesPrice]]</f>
        <v>892348.39999999886</v>
      </c>
      <c r="E1735" s="4">
        <f t="shared" si="54"/>
        <v>0.47243028304138512</v>
      </c>
    </row>
    <row r="1736" spans="1:5" x14ac:dyDescent="0.3">
      <c r="A1736" s="5" t="s">
        <v>3405</v>
      </c>
      <c r="B1736" s="8">
        <f>fact_orders[[#This Row],[Original Price]]*(1-fact_orders[[#This Row],[Discount%]])</f>
        <v>284.5</v>
      </c>
      <c r="C1736">
        <f t="shared" si="55"/>
        <v>1735</v>
      </c>
      <c r="D1736">
        <f>D1735+Table16[[#This Row],[SalesPrice]]</f>
        <v>892632.89999999886</v>
      </c>
      <c r="E1736" s="4">
        <f t="shared" si="54"/>
        <v>0.47258090404941883</v>
      </c>
    </row>
    <row r="1737" spans="1:5" x14ac:dyDescent="0.3">
      <c r="A1737" s="6" t="s">
        <v>3404</v>
      </c>
      <c r="B1737" s="9">
        <f>fact_orders[[#This Row],[Original Price]]*(1-fact_orders[[#This Row],[Discount%]])</f>
        <v>237.5</v>
      </c>
      <c r="C1737">
        <f t="shared" si="55"/>
        <v>1736</v>
      </c>
      <c r="D1737">
        <f>D1736+Table16[[#This Row],[SalesPrice]]</f>
        <v>892870.39999999886</v>
      </c>
      <c r="E1737" s="4">
        <f t="shared" si="54"/>
        <v>0.47270664214927122</v>
      </c>
    </row>
    <row r="1738" spans="1:5" x14ac:dyDescent="0.3">
      <c r="A1738" s="5" t="s">
        <v>3309</v>
      </c>
      <c r="B1738" s="8">
        <f>fact_orders[[#This Row],[Original Price]]*(1-fact_orders[[#This Row],[Discount%]])</f>
        <v>299</v>
      </c>
      <c r="C1738">
        <f t="shared" si="55"/>
        <v>1737</v>
      </c>
      <c r="D1738">
        <f>D1737+Table16[[#This Row],[SalesPrice]]</f>
        <v>893169.39999999886</v>
      </c>
      <c r="E1738" s="4">
        <f t="shared" si="54"/>
        <v>0.47286493979919064</v>
      </c>
    </row>
    <row r="1739" spans="1:5" x14ac:dyDescent="0.3">
      <c r="A1739" s="6" t="s">
        <v>3395</v>
      </c>
      <c r="B1739" s="9">
        <f>fact_orders[[#This Row],[Original Price]]*(1-fact_orders[[#This Row],[Discount%]])</f>
        <v>375.2</v>
      </c>
      <c r="C1739">
        <f t="shared" si="55"/>
        <v>1738</v>
      </c>
      <c r="D1739">
        <f>D1738+Table16[[#This Row],[SalesPrice]]</f>
        <v>893544.59999999881</v>
      </c>
      <c r="E1739" s="4">
        <f t="shared" si="54"/>
        <v>0.47306357952577849</v>
      </c>
    </row>
    <row r="1740" spans="1:5" x14ac:dyDescent="0.3">
      <c r="A1740" s="5" t="s">
        <v>3288</v>
      </c>
      <c r="B1740" s="8">
        <f>fact_orders[[#This Row],[Original Price]]*(1-fact_orders[[#This Row],[Discount%]])</f>
        <v>174.07999999999998</v>
      </c>
      <c r="C1740">
        <f t="shared" si="55"/>
        <v>1739</v>
      </c>
      <c r="D1740">
        <f>D1739+Table16[[#This Row],[SalesPrice]]</f>
        <v>893718.67999999877</v>
      </c>
      <c r="E1740" s="4">
        <f t="shared" si="54"/>
        <v>0.47315574158229345</v>
      </c>
    </row>
    <row r="1741" spans="1:5" x14ac:dyDescent="0.3">
      <c r="A1741" s="6" t="s">
        <v>3289</v>
      </c>
      <c r="B1741" s="9">
        <f>fact_orders[[#This Row],[Original Price]]*(1-fact_orders[[#This Row],[Discount%]])</f>
        <v>342</v>
      </c>
      <c r="C1741">
        <f t="shared" si="55"/>
        <v>1740</v>
      </c>
      <c r="D1741">
        <f>D1740+Table16[[#This Row],[SalesPrice]]</f>
        <v>894060.67999999877</v>
      </c>
      <c r="E1741" s="4">
        <f t="shared" si="54"/>
        <v>0.47333680444608089</v>
      </c>
    </row>
    <row r="1742" spans="1:5" x14ac:dyDescent="0.3">
      <c r="A1742" s="5" t="s">
        <v>3290</v>
      </c>
      <c r="B1742" s="8">
        <f>fact_orders[[#This Row],[Original Price]]*(1-fact_orders[[#This Row],[Discount%]])</f>
        <v>250.8</v>
      </c>
      <c r="C1742">
        <f t="shared" si="55"/>
        <v>1741</v>
      </c>
      <c r="D1742">
        <f>D1741+Table16[[#This Row],[SalesPrice]]</f>
        <v>894311.47999999882</v>
      </c>
      <c r="E1742" s="4">
        <f t="shared" si="54"/>
        <v>0.47346958387952509</v>
      </c>
    </row>
    <row r="1743" spans="1:5" x14ac:dyDescent="0.3">
      <c r="A1743" s="6" t="s">
        <v>3291</v>
      </c>
      <c r="B1743" s="9">
        <f>fact_orders[[#This Row],[Original Price]]*(1-fact_orders[[#This Row],[Discount%]])</f>
        <v>633.25</v>
      </c>
      <c r="C1743">
        <f t="shared" si="55"/>
        <v>1742</v>
      </c>
      <c r="D1743">
        <f>D1742+Table16[[#This Row],[SalesPrice]]</f>
        <v>894944.72999999882</v>
      </c>
      <c r="E1743" s="4">
        <f t="shared" si="54"/>
        <v>0.47380484136049994</v>
      </c>
    </row>
    <row r="1744" spans="1:5" x14ac:dyDescent="0.3">
      <c r="A1744" s="5" t="s">
        <v>3323</v>
      </c>
      <c r="B1744" s="8">
        <f>fact_orders[[#This Row],[Original Price]]*(1-fact_orders[[#This Row],[Discount%]])</f>
        <v>238.51999999999998</v>
      </c>
      <c r="C1744">
        <f t="shared" si="55"/>
        <v>1743</v>
      </c>
      <c r="D1744">
        <f>D1743+Table16[[#This Row],[SalesPrice]]</f>
        <v>895183.24999999884</v>
      </c>
      <c r="E1744" s="4">
        <f t="shared" si="54"/>
        <v>0.47393111947240224</v>
      </c>
    </row>
    <row r="1745" spans="1:5" x14ac:dyDescent="0.3">
      <c r="A1745" s="6" t="s">
        <v>3324</v>
      </c>
      <c r="B1745" s="9">
        <f>fact_orders[[#This Row],[Original Price]]*(1-fact_orders[[#This Row],[Discount%]])</f>
        <v>689.62000000000012</v>
      </c>
      <c r="C1745">
        <f t="shared" si="55"/>
        <v>1744</v>
      </c>
      <c r="D1745">
        <f>D1744+Table16[[#This Row],[SalesPrice]]</f>
        <v>895872.86999999883</v>
      </c>
      <c r="E1745" s="4">
        <f t="shared" si="54"/>
        <v>0.47429622056048737</v>
      </c>
    </row>
    <row r="1746" spans="1:5" x14ac:dyDescent="0.3">
      <c r="A1746" s="5" t="s">
        <v>3394</v>
      </c>
      <c r="B1746" s="8">
        <f>fact_orders[[#This Row],[Original Price]]*(1-fact_orders[[#This Row],[Discount%]])</f>
        <v>247.08000000000004</v>
      </c>
      <c r="C1746">
        <f t="shared" si="55"/>
        <v>1745</v>
      </c>
      <c r="D1746">
        <f>D1745+Table16[[#This Row],[SalesPrice]]</f>
        <v>896119.94999999879</v>
      </c>
      <c r="E1746" s="4">
        <f t="shared" si="54"/>
        <v>0.47442703053822011</v>
      </c>
    </row>
    <row r="1747" spans="1:5" x14ac:dyDescent="0.3">
      <c r="A1747" s="6" t="s">
        <v>3304</v>
      </c>
      <c r="B1747" s="9">
        <f>fact_orders[[#This Row],[Original Price]]*(1-fact_orders[[#This Row],[Discount%]])</f>
        <v>686.86</v>
      </c>
      <c r="C1747">
        <f t="shared" si="55"/>
        <v>1746</v>
      </c>
      <c r="D1747">
        <f>D1746+Table16[[#This Row],[SalesPrice]]</f>
        <v>896806.80999999878</v>
      </c>
      <c r="E1747" s="4">
        <f t="shared" si="54"/>
        <v>0.474790670417229</v>
      </c>
    </row>
    <row r="1748" spans="1:5" x14ac:dyDescent="0.3">
      <c r="A1748" s="5" t="s">
        <v>3285</v>
      </c>
      <c r="B1748" s="8">
        <f>fact_orders[[#This Row],[Original Price]]*(1-fact_orders[[#This Row],[Discount%]])</f>
        <v>698.44999999999993</v>
      </c>
      <c r="C1748">
        <f t="shared" si="55"/>
        <v>1747</v>
      </c>
      <c r="D1748">
        <f>D1747+Table16[[#This Row],[SalesPrice]]</f>
        <v>897505.25999999873</v>
      </c>
      <c r="E1748" s="4">
        <f t="shared" si="54"/>
        <v>0.47516044631551069</v>
      </c>
    </row>
    <row r="1749" spans="1:5" x14ac:dyDescent="0.3">
      <c r="A1749" s="6" t="s">
        <v>3288</v>
      </c>
      <c r="B1749" s="9">
        <f>fact_orders[[#This Row],[Original Price]]*(1-fact_orders[[#This Row],[Discount%]])</f>
        <v>753.35</v>
      </c>
      <c r="C1749">
        <f t="shared" si="55"/>
        <v>1748</v>
      </c>
      <c r="D1749">
        <f>D1748+Table16[[#This Row],[SalesPrice]]</f>
        <v>898258.60999999871</v>
      </c>
      <c r="E1749" s="4">
        <f t="shared" si="54"/>
        <v>0.47555928756824251</v>
      </c>
    </row>
    <row r="1750" spans="1:5" x14ac:dyDescent="0.3">
      <c r="A1750" s="5" t="s">
        <v>3401</v>
      </c>
      <c r="B1750" s="8">
        <f>fact_orders[[#This Row],[Original Price]]*(1-fact_orders[[#This Row],[Discount%]])</f>
        <v>954.04</v>
      </c>
      <c r="C1750">
        <f t="shared" si="55"/>
        <v>1749</v>
      </c>
      <c r="D1750">
        <f>D1749+Table16[[#This Row],[SalesPrice]]</f>
        <v>899212.64999999874</v>
      </c>
      <c r="E1750" s="4">
        <f t="shared" si="54"/>
        <v>0.47606437883890856</v>
      </c>
    </row>
    <row r="1751" spans="1:5" x14ac:dyDescent="0.3">
      <c r="A1751" s="6" t="s">
        <v>3343</v>
      </c>
      <c r="B1751" s="9">
        <f>fact_orders[[#This Row],[Original Price]]*(1-fact_orders[[#This Row],[Discount%]])</f>
        <v>412.02</v>
      </c>
      <c r="C1751">
        <f t="shared" si="55"/>
        <v>1750</v>
      </c>
      <c r="D1751">
        <f>D1750+Table16[[#This Row],[SalesPrice]]</f>
        <v>899624.66999999876</v>
      </c>
      <c r="E1751" s="4">
        <f t="shared" si="54"/>
        <v>0.47628251194165039</v>
      </c>
    </row>
    <row r="1752" spans="1:5" x14ac:dyDescent="0.3">
      <c r="A1752" s="5" t="s">
        <v>3344</v>
      </c>
      <c r="B1752" s="8">
        <f>fact_orders[[#This Row],[Original Price]]*(1-fact_orders[[#This Row],[Discount%]])</f>
        <v>538.02</v>
      </c>
      <c r="C1752">
        <f t="shared" si="55"/>
        <v>1751</v>
      </c>
      <c r="D1752">
        <f>D1751+Table16[[#This Row],[SalesPrice]]</f>
        <v>900162.68999999878</v>
      </c>
      <c r="E1752" s="4">
        <f t="shared" si="54"/>
        <v>0.47656735241526132</v>
      </c>
    </row>
    <row r="1753" spans="1:5" x14ac:dyDescent="0.3">
      <c r="A1753" s="6" t="s">
        <v>3346</v>
      </c>
      <c r="B1753" s="9">
        <f>fact_orders[[#This Row],[Original Price]]*(1-fact_orders[[#This Row],[Discount%]])</f>
        <v>299.25</v>
      </c>
      <c r="C1753">
        <f t="shared" si="55"/>
        <v>1752</v>
      </c>
      <c r="D1753">
        <f>D1752+Table16[[#This Row],[SalesPrice]]</f>
        <v>900461.93999999878</v>
      </c>
      <c r="E1753" s="4">
        <f t="shared" si="54"/>
        <v>0.47672578242107533</v>
      </c>
    </row>
    <row r="1754" spans="1:5" x14ac:dyDescent="0.3">
      <c r="A1754" s="5" t="s">
        <v>3347</v>
      </c>
      <c r="B1754" s="8">
        <f>fact_orders[[#This Row],[Original Price]]*(1-fact_orders[[#This Row],[Discount%]])</f>
        <v>219.87</v>
      </c>
      <c r="C1754">
        <f t="shared" si="55"/>
        <v>1753</v>
      </c>
      <c r="D1754">
        <f>D1753+Table16[[#This Row],[SalesPrice]]</f>
        <v>900681.80999999878</v>
      </c>
      <c r="E1754" s="4">
        <f t="shared" si="54"/>
        <v>0.47684218678324186</v>
      </c>
    </row>
    <row r="1755" spans="1:5" x14ac:dyDescent="0.3">
      <c r="A1755" s="6" t="s">
        <v>3350</v>
      </c>
      <c r="B1755" s="9">
        <f>fact_orders[[#This Row],[Original Price]]*(1-fact_orders[[#This Row],[Discount%]])</f>
        <v>220.5</v>
      </c>
      <c r="C1755">
        <f t="shared" si="55"/>
        <v>1754</v>
      </c>
      <c r="D1755">
        <f>D1754+Table16[[#This Row],[SalesPrice]]</f>
        <v>900902.30999999878</v>
      </c>
      <c r="E1755" s="4">
        <f t="shared" si="54"/>
        <v>0.4769589246822627</v>
      </c>
    </row>
    <row r="1756" spans="1:5" x14ac:dyDescent="0.3">
      <c r="A1756" s="5" t="s">
        <v>3351</v>
      </c>
      <c r="B1756" s="8">
        <f>fact_orders[[#This Row],[Original Price]]*(1-fact_orders[[#This Row],[Discount%]])</f>
        <v>210.6</v>
      </c>
      <c r="C1756">
        <f t="shared" si="55"/>
        <v>1755</v>
      </c>
      <c r="D1756">
        <f>D1755+Table16[[#This Row],[SalesPrice]]</f>
        <v>901112.90999999875</v>
      </c>
      <c r="E1756" s="4">
        <f t="shared" si="54"/>
        <v>0.47707042128785815</v>
      </c>
    </row>
    <row r="1757" spans="1:5" x14ac:dyDescent="0.3">
      <c r="A1757" s="6" t="s">
        <v>3352</v>
      </c>
      <c r="B1757" s="9">
        <f>fact_orders[[#This Row],[Original Price]]*(1-fact_orders[[#This Row],[Discount%]])</f>
        <v>211.2</v>
      </c>
      <c r="C1757">
        <f t="shared" si="55"/>
        <v>1756</v>
      </c>
      <c r="D1757">
        <f>D1756+Table16[[#This Row],[SalesPrice]]</f>
        <v>901324.10999999871</v>
      </c>
      <c r="E1757" s="4">
        <f t="shared" si="54"/>
        <v>0.47718223554760053</v>
      </c>
    </row>
    <row r="1758" spans="1:5" x14ac:dyDescent="0.3">
      <c r="A1758" s="5" t="s">
        <v>3353</v>
      </c>
      <c r="B1758" s="8">
        <f>fact_orders[[#This Row],[Original Price]]*(1-fact_orders[[#This Row],[Discount%]])</f>
        <v>211.79999999999998</v>
      </c>
      <c r="C1758">
        <f t="shared" si="55"/>
        <v>1757</v>
      </c>
      <c r="D1758">
        <f>D1757+Table16[[#This Row],[SalesPrice]]</f>
        <v>901535.90999999875</v>
      </c>
      <c r="E1758" s="4">
        <f t="shared" si="54"/>
        <v>0.47729436746148995</v>
      </c>
    </row>
    <row r="1759" spans="1:5" x14ac:dyDescent="0.3">
      <c r="A1759" s="6" t="s">
        <v>3339</v>
      </c>
      <c r="B1759" s="9">
        <f>fact_orders[[#This Row],[Original Price]]*(1-fact_orders[[#This Row],[Discount%]])</f>
        <v>212.4</v>
      </c>
      <c r="C1759">
        <f t="shared" si="55"/>
        <v>1758</v>
      </c>
      <c r="D1759">
        <f>D1758+Table16[[#This Row],[SalesPrice]]</f>
        <v>901748.30999999878</v>
      </c>
      <c r="E1759" s="4">
        <f t="shared" si="54"/>
        <v>0.47740681702952642</v>
      </c>
    </row>
    <row r="1760" spans="1:5" x14ac:dyDescent="0.3">
      <c r="A1760" s="5" t="s">
        <v>3306</v>
      </c>
      <c r="B1760" s="8">
        <f>fact_orders[[#This Row],[Original Price]]*(1-fact_orders[[#This Row],[Discount%]])</f>
        <v>213</v>
      </c>
      <c r="C1760">
        <f t="shared" si="55"/>
        <v>1759</v>
      </c>
      <c r="D1760">
        <f>D1759+Table16[[#This Row],[SalesPrice]]</f>
        <v>901961.30999999878</v>
      </c>
      <c r="E1760" s="4">
        <f t="shared" si="54"/>
        <v>0.47751958425170982</v>
      </c>
    </row>
    <row r="1761" spans="1:5" x14ac:dyDescent="0.3">
      <c r="A1761" s="6" t="s">
        <v>3307</v>
      </c>
      <c r="B1761" s="9">
        <f>fact_orders[[#This Row],[Original Price]]*(1-fact_orders[[#This Row],[Discount%]])</f>
        <v>234.95999999999998</v>
      </c>
      <c r="C1761">
        <f t="shared" si="55"/>
        <v>1760</v>
      </c>
      <c r="D1761">
        <f>D1760+Table16[[#This Row],[SalesPrice]]</f>
        <v>902196.26999999874</v>
      </c>
      <c r="E1761" s="4">
        <f t="shared" si="54"/>
        <v>0.47764397761567323</v>
      </c>
    </row>
    <row r="1762" spans="1:5" x14ac:dyDescent="0.3">
      <c r="A1762" s="5" t="s">
        <v>3308</v>
      </c>
      <c r="B1762" s="8">
        <f>fact_orders[[#This Row],[Original Price]]*(1-fact_orders[[#This Row],[Discount%]])</f>
        <v>659.33999999999992</v>
      </c>
      <c r="C1762">
        <f t="shared" si="55"/>
        <v>1761</v>
      </c>
      <c r="D1762">
        <f>D1761+Table16[[#This Row],[SalesPrice]]</f>
        <v>902855.60999999871</v>
      </c>
      <c r="E1762" s="4">
        <f t="shared" si="54"/>
        <v>0.47799304775780665</v>
      </c>
    </row>
    <row r="1763" spans="1:5" x14ac:dyDescent="0.3">
      <c r="A1763" s="6" t="s">
        <v>3308</v>
      </c>
      <c r="B1763" s="9">
        <f>fact_orders[[#This Row],[Original Price]]*(1-fact_orders[[#This Row],[Discount%]])</f>
        <v>366.29999999999995</v>
      </c>
      <c r="C1763">
        <f t="shared" si="55"/>
        <v>1762</v>
      </c>
      <c r="D1763">
        <f>D1762+Table16[[#This Row],[SalesPrice]]</f>
        <v>903221.90999999875</v>
      </c>
      <c r="E1763" s="4">
        <f t="shared" si="54"/>
        <v>0.47818697561454743</v>
      </c>
    </row>
    <row r="1764" spans="1:5" x14ac:dyDescent="0.3">
      <c r="A1764" s="5" t="s">
        <v>3347</v>
      </c>
      <c r="B1764" s="8">
        <f>fact_orders[[#This Row],[Original Price]]*(1-fact_orders[[#This Row],[Discount%]])</f>
        <v>366.29999999999995</v>
      </c>
      <c r="C1764">
        <f t="shared" si="55"/>
        <v>1763</v>
      </c>
      <c r="D1764">
        <f>D1763+Table16[[#This Row],[SalesPrice]]</f>
        <v>903588.2099999988</v>
      </c>
      <c r="E1764" s="4">
        <f t="shared" si="54"/>
        <v>0.47838090347128825</v>
      </c>
    </row>
    <row r="1765" spans="1:5" x14ac:dyDescent="0.3">
      <c r="A1765" s="6" t="s">
        <v>3382</v>
      </c>
      <c r="B1765" s="9">
        <f>fact_orders[[#This Row],[Original Price]]*(1-fact_orders[[#This Row],[Discount%]])</f>
        <v>366.29999999999995</v>
      </c>
      <c r="C1765">
        <f t="shared" si="55"/>
        <v>1764</v>
      </c>
      <c r="D1765">
        <f>D1764+Table16[[#This Row],[SalesPrice]]</f>
        <v>903954.50999999885</v>
      </c>
      <c r="E1765" s="4">
        <f t="shared" si="54"/>
        <v>0.47857483132802903</v>
      </c>
    </row>
    <row r="1766" spans="1:5" x14ac:dyDescent="0.3">
      <c r="A1766" s="5" t="s">
        <v>3350</v>
      </c>
      <c r="B1766" s="8">
        <f>fact_orders[[#This Row],[Original Price]]*(1-fact_orders[[#This Row],[Discount%]])</f>
        <v>344.1</v>
      </c>
      <c r="C1766">
        <f t="shared" si="55"/>
        <v>1765</v>
      </c>
      <c r="D1766">
        <f>D1765+Table16[[#This Row],[SalesPrice]]</f>
        <v>904298.60999999882</v>
      </c>
      <c r="E1766" s="4">
        <f t="shared" si="54"/>
        <v>0.47875700598133097</v>
      </c>
    </row>
    <row r="1767" spans="1:5" x14ac:dyDescent="0.3">
      <c r="A1767" s="6" t="s">
        <v>3280</v>
      </c>
      <c r="B1767" s="9">
        <f>fact_orders[[#This Row],[Original Price]]*(1-fact_orders[[#This Row],[Discount%]])</f>
        <v>635.5</v>
      </c>
      <c r="C1767">
        <f t="shared" si="55"/>
        <v>1766</v>
      </c>
      <c r="D1767">
        <f>D1766+Table16[[#This Row],[SalesPrice]]</f>
        <v>904934.10999999882</v>
      </c>
      <c r="E1767" s="4">
        <f t="shared" si="54"/>
        <v>0.47909345466535708</v>
      </c>
    </row>
    <row r="1768" spans="1:5" x14ac:dyDescent="0.3">
      <c r="A1768" s="5" t="s">
        <v>3412</v>
      </c>
      <c r="B1768" s="8">
        <f>fact_orders[[#This Row],[Original Price]]*(1-fact_orders[[#This Row],[Discount%]])</f>
        <v>635.5</v>
      </c>
      <c r="C1768">
        <f t="shared" si="55"/>
        <v>1767</v>
      </c>
      <c r="D1768">
        <f>D1767+Table16[[#This Row],[SalesPrice]]</f>
        <v>905569.60999999882</v>
      </c>
      <c r="E1768" s="4">
        <f t="shared" si="54"/>
        <v>0.47942990334938318</v>
      </c>
    </row>
    <row r="1769" spans="1:5" x14ac:dyDescent="0.3">
      <c r="A1769" s="6" t="s">
        <v>3329</v>
      </c>
      <c r="B1769" s="9">
        <f>fact_orders[[#This Row],[Original Price]]*(1-fact_orders[[#This Row],[Discount%]])</f>
        <v>635.5</v>
      </c>
      <c r="C1769">
        <f t="shared" si="55"/>
        <v>1768</v>
      </c>
      <c r="D1769">
        <f>D1768+Table16[[#This Row],[SalesPrice]]</f>
        <v>906205.10999999882</v>
      </c>
      <c r="E1769" s="4">
        <f t="shared" si="54"/>
        <v>0.47976635203340928</v>
      </c>
    </row>
    <row r="1770" spans="1:5" x14ac:dyDescent="0.3">
      <c r="A1770" s="5" t="s">
        <v>3326</v>
      </c>
      <c r="B1770" s="8">
        <f>fact_orders[[#This Row],[Original Price]]*(1-fact_orders[[#This Row],[Discount%]])</f>
        <v>344.1</v>
      </c>
      <c r="C1770">
        <f t="shared" si="55"/>
        <v>1769</v>
      </c>
      <c r="D1770">
        <f>D1769+Table16[[#This Row],[SalesPrice]]</f>
        <v>906549.2099999988</v>
      </c>
      <c r="E1770" s="4">
        <f t="shared" si="54"/>
        <v>0.47994852668671123</v>
      </c>
    </row>
    <row r="1771" spans="1:5" x14ac:dyDescent="0.3">
      <c r="A1771" s="6" t="s">
        <v>3376</v>
      </c>
      <c r="B1771" s="9">
        <f>fact_orders[[#This Row],[Original Price]]*(1-fact_orders[[#This Row],[Discount%]])</f>
        <v>473.21000000000004</v>
      </c>
      <c r="C1771">
        <f t="shared" si="55"/>
        <v>1770</v>
      </c>
      <c r="D1771">
        <f>D1770+Table16[[#This Row],[SalesPrice]]</f>
        <v>907022.41999999876</v>
      </c>
      <c r="E1771" s="4">
        <f t="shared" si="54"/>
        <v>0.48019905521821077</v>
      </c>
    </row>
    <row r="1772" spans="1:5" x14ac:dyDescent="0.3">
      <c r="A1772" s="5" t="s">
        <v>3301</v>
      </c>
      <c r="B1772" s="8">
        <f>fact_orders[[#This Row],[Original Price]]*(1-fact_orders[[#This Row],[Discount%]])</f>
        <v>438.45000000000005</v>
      </c>
      <c r="C1772">
        <f t="shared" si="55"/>
        <v>1771</v>
      </c>
      <c r="D1772">
        <f>D1771+Table16[[#This Row],[SalesPrice]]</f>
        <v>907460.86999999871</v>
      </c>
      <c r="E1772" s="4">
        <f t="shared" si="54"/>
        <v>0.48043118098612775</v>
      </c>
    </row>
    <row r="1773" spans="1:5" x14ac:dyDescent="0.3">
      <c r="A1773" s="6" t="s">
        <v>3385</v>
      </c>
      <c r="B1773" s="9">
        <f>fact_orders[[#This Row],[Original Price]]*(1-fact_orders[[#This Row],[Discount%]])</f>
        <v>438.45000000000005</v>
      </c>
      <c r="C1773">
        <f t="shared" si="55"/>
        <v>1772</v>
      </c>
      <c r="D1773">
        <f>D1772+Table16[[#This Row],[SalesPrice]]</f>
        <v>907899.31999999867</v>
      </c>
      <c r="E1773" s="4">
        <f t="shared" si="54"/>
        <v>0.48066330675404473</v>
      </c>
    </row>
    <row r="1774" spans="1:5" x14ac:dyDescent="0.3">
      <c r="A1774" s="5" t="s">
        <v>3289</v>
      </c>
      <c r="B1774" s="8">
        <f>fact_orders[[#This Row],[Original Price]]*(1-fact_orders[[#This Row],[Discount%]])</f>
        <v>446.35</v>
      </c>
      <c r="C1774">
        <f t="shared" si="55"/>
        <v>1773</v>
      </c>
      <c r="D1774">
        <f>D1773+Table16[[#This Row],[SalesPrice]]</f>
        <v>908345.66999999864</v>
      </c>
      <c r="E1774" s="4">
        <f t="shared" si="54"/>
        <v>0.48089961496823047</v>
      </c>
    </row>
    <row r="1775" spans="1:5" x14ac:dyDescent="0.3">
      <c r="A1775" s="6" t="s">
        <v>3300</v>
      </c>
      <c r="B1775" s="9">
        <f>fact_orders[[#This Row],[Original Price]]*(1-fact_orders[[#This Row],[Discount%]])</f>
        <v>438.45000000000005</v>
      </c>
      <c r="C1775">
        <f t="shared" si="55"/>
        <v>1774</v>
      </c>
      <c r="D1775">
        <f>D1774+Table16[[#This Row],[SalesPrice]]</f>
        <v>908784.1199999986</v>
      </c>
      <c r="E1775" s="4">
        <f t="shared" si="54"/>
        <v>0.4811317407361474</v>
      </c>
    </row>
    <row r="1776" spans="1:5" x14ac:dyDescent="0.3">
      <c r="A1776" s="5" t="s">
        <v>3358</v>
      </c>
      <c r="B1776" s="8">
        <f>fact_orders[[#This Row],[Original Price]]*(1-fact_orders[[#This Row],[Discount%]])</f>
        <v>779.22</v>
      </c>
      <c r="C1776">
        <f t="shared" si="55"/>
        <v>1775</v>
      </c>
      <c r="D1776">
        <f>D1775+Table16[[#This Row],[SalesPrice]]</f>
        <v>909563.33999999857</v>
      </c>
      <c r="E1776" s="4">
        <f t="shared" si="54"/>
        <v>0.48154427817685053</v>
      </c>
    </row>
    <row r="1777" spans="1:5" x14ac:dyDescent="0.3">
      <c r="A1777" s="6" t="s">
        <v>3314</v>
      </c>
      <c r="B1777" s="9">
        <f>fact_orders[[#This Row],[Original Price]]*(1-fact_orders[[#This Row],[Discount%]])</f>
        <v>779.22</v>
      </c>
      <c r="C1777">
        <f t="shared" si="55"/>
        <v>1776</v>
      </c>
      <c r="D1777">
        <f>D1776+Table16[[#This Row],[SalesPrice]]</f>
        <v>910342.55999999854</v>
      </c>
      <c r="E1777" s="4">
        <f t="shared" si="54"/>
        <v>0.4819568156175536</v>
      </c>
    </row>
    <row r="1778" spans="1:5" x14ac:dyDescent="0.3">
      <c r="A1778" s="5" t="s">
        <v>3374</v>
      </c>
      <c r="B1778" s="8">
        <f>fact_orders[[#This Row],[Original Price]]*(1-fact_orders[[#This Row],[Discount%]])</f>
        <v>779.22</v>
      </c>
      <c r="C1778">
        <f t="shared" si="55"/>
        <v>1777</v>
      </c>
      <c r="D1778">
        <f>D1777+Table16[[#This Row],[SalesPrice]]</f>
        <v>911121.77999999851</v>
      </c>
      <c r="E1778" s="4">
        <f t="shared" si="54"/>
        <v>0.48236935305825668</v>
      </c>
    </row>
    <row r="1779" spans="1:5" x14ac:dyDescent="0.3">
      <c r="A1779" s="6" t="s">
        <v>3297</v>
      </c>
      <c r="B1779" s="9">
        <f>fact_orders[[#This Row],[Original Price]]*(1-fact_orders[[#This Row],[Discount%]])</f>
        <v>779.22</v>
      </c>
      <c r="C1779">
        <f t="shared" si="55"/>
        <v>1778</v>
      </c>
      <c r="D1779">
        <f>D1778+Table16[[#This Row],[SalesPrice]]</f>
        <v>911900.99999999849</v>
      </c>
      <c r="E1779" s="4">
        <f t="shared" si="54"/>
        <v>0.48278189049895975</v>
      </c>
    </row>
    <row r="1780" spans="1:5" x14ac:dyDescent="0.3">
      <c r="A1780" s="5" t="s">
        <v>3383</v>
      </c>
      <c r="B1780" s="8">
        <f>fact_orders[[#This Row],[Original Price]]*(1-fact_orders[[#This Row],[Discount%]])</f>
        <v>872.82</v>
      </c>
      <c r="C1780">
        <f t="shared" si="55"/>
        <v>1779</v>
      </c>
      <c r="D1780">
        <f>D1779+Table16[[#This Row],[SalesPrice]]</f>
        <v>912773.81999999844</v>
      </c>
      <c r="E1780" s="4">
        <f t="shared" si="54"/>
        <v>0.48324398198659413</v>
      </c>
    </row>
    <row r="1781" spans="1:5" x14ac:dyDescent="0.3">
      <c r="A1781" s="6" t="s">
        <v>3333</v>
      </c>
      <c r="B1781" s="9">
        <f>fact_orders[[#This Row],[Original Price]]*(1-fact_orders[[#This Row],[Discount%]])</f>
        <v>872.82</v>
      </c>
      <c r="C1781">
        <f t="shared" si="55"/>
        <v>1780</v>
      </c>
      <c r="D1781">
        <f>D1780+Table16[[#This Row],[SalesPrice]]</f>
        <v>913646.63999999838</v>
      </c>
      <c r="E1781" s="4">
        <f t="shared" si="54"/>
        <v>0.48370607347422856</v>
      </c>
    </row>
    <row r="1782" spans="1:5" x14ac:dyDescent="0.3">
      <c r="A1782" s="5" t="s">
        <v>3291</v>
      </c>
      <c r="B1782" s="8">
        <f>fact_orders[[#This Row],[Original Price]]*(1-fact_orders[[#This Row],[Discount%]])</f>
        <v>783.3</v>
      </c>
      <c r="C1782">
        <f t="shared" si="55"/>
        <v>1781</v>
      </c>
      <c r="D1782">
        <f>D1781+Table16[[#This Row],[SalesPrice]]</f>
        <v>914429.93999999843</v>
      </c>
      <c r="E1782" s="4">
        <f t="shared" si="54"/>
        <v>0.48412077096313122</v>
      </c>
    </row>
    <row r="1783" spans="1:5" x14ac:dyDescent="0.3">
      <c r="A1783" s="6" t="s">
        <v>3409</v>
      </c>
      <c r="B1783" s="9">
        <f>fact_orders[[#This Row],[Original Price]]*(1-fact_orders[[#This Row],[Discount%]])</f>
        <v>783.3</v>
      </c>
      <c r="C1783">
        <f t="shared" si="55"/>
        <v>1782</v>
      </c>
      <c r="D1783">
        <f>D1782+Table16[[#This Row],[SalesPrice]]</f>
        <v>915213.23999999848</v>
      </c>
      <c r="E1783" s="4">
        <f t="shared" si="54"/>
        <v>0.48453546845203394</v>
      </c>
    </row>
    <row r="1784" spans="1:5" x14ac:dyDescent="0.3">
      <c r="A1784" s="5" t="s">
        <v>3388</v>
      </c>
      <c r="B1784" s="8">
        <f>fact_orders[[#This Row],[Original Price]]*(1-fact_orders[[#This Row],[Discount%]])</f>
        <v>689.5</v>
      </c>
      <c r="C1784">
        <f t="shared" si="55"/>
        <v>1783</v>
      </c>
      <c r="D1784">
        <f>D1783+Table16[[#This Row],[SalesPrice]]</f>
        <v>915902.73999999848</v>
      </c>
      <c r="E1784" s="4">
        <f t="shared" si="54"/>
        <v>0.48490050600928963</v>
      </c>
    </row>
    <row r="1785" spans="1:5" x14ac:dyDescent="0.3">
      <c r="A1785" s="6" t="s">
        <v>3347</v>
      </c>
      <c r="B1785" s="9">
        <f>fact_orders[[#This Row],[Original Price]]*(1-fact_orders[[#This Row],[Discount%]])</f>
        <v>689.5</v>
      </c>
      <c r="C1785">
        <f t="shared" si="55"/>
        <v>1784</v>
      </c>
      <c r="D1785">
        <f>D1784+Table16[[#This Row],[SalesPrice]]</f>
        <v>916592.23999999848</v>
      </c>
      <c r="E1785" s="4">
        <f t="shared" si="54"/>
        <v>0.48526554356654533</v>
      </c>
    </row>
    <row r="1786" spans="1:5" x14ac:dyDescent="0.3">
      <c r="A1786" s="5" t="s">
        <v>3304</v>
      </c>
      <c r="B1786" s="8">
        <f>fact_orders[[#This Row],[Original Price]]*(1-fact_orders[[#This Row],[Discount%]])</f>
        <v>689.5</v>
      </c>
      <c r="C1786">
        <f t="shared" si="55"/>
        <v>1785</v>
      </c>
      <c r="D1786">
        <f>D1785+Table16[[#This Row],[SalesPrice]]</f>
        <v>917281.73999999848</v>
      </c>
      <c r="E1786" s="4">
        <f t="shared" si="54"/>
        <v>0.48563058112380103</v>
      </c>
    </row>
    <row r="1787" spans="1:5" x14ac:dyDescent="0.3">
      <c r="A1787" s="6" t="s">
        <v>3361</v>
      </c>
      <c r="B1787" s="9">
        <f>fact_orders[[#This Row],[Original Price]]*(1-fact_orders[[#This Row],[Discount%]])</f>
        <v>689.5</v>
      </c>
      <c r="C1787">
        <f t="shared" si="55"/>
        <v>1786</v>
      </c>
      <c r="D1787">
        <f>D1786+Table16[[#This Row],[SalesPrice]]</f>
        <v>917971.23999999848</v>
      </c>
      <c r="E1787" s="4">
        <f t="shared" si="54"/>
        <v>0.48599561868105673</v>
      </c>
    </row>
    <row r="1788" spans="1:5" x14ac:dyDescent="0.3">
      <c r="A1788" s="5" t="s">
        <v>3285</v>
      </c>
      <c r="B1788" s="8">
        <f>fact_orders[[#This Row],[Original Price]]*(1-fact_orders[[#This Row],[Discount%]])</f>
        <v>847.1</v>
      </c>
      <c r="C1788">
        <f t="shared" si="55"/>
        <v>1787</v>
      </c>
      <c r="D1788">
        <f>D1787+Table16[[#This Row],[SalesPrice]]</f>
        <v>918818.33999999845</v>
      </c>
      <c r="E1788" s="4">
        <f t="shared" si="54"/>
        <v>0.48644409339425659</v>
      </c>
    </row>
    <row r="1789" spans="1:5" x14ac:dyDescent="0.3">
      <c r="A1789" s="6" t="s">
        <v>3312</v>
      </c>
      <c r="B1789" s="9">
        <f>fact_orders[[#This Row],[Original Price]]*(1-fact_orders[[#This Row],[Discount%]])</f>
        <v>317.33999999999997</v>
      </c>
      <c r="C1789">
        <f t="shared" si="55"/>
        <v>1788</v>
      </c>
      <c r="D1789">
        <f>D1788+Table16[[#This Row],[SalesPrice]]</f>
        <v>919135.67999999842</v>
      </c>
      <c r="E1789" s="4">
        <f t="shared" si="54"/>
        <v>0.48661210067260252</v>
      </c>
    </row>
    <row r="1790" spans="1:5" x14ac:dyDescent="0.3">
      <c r="A1790" s="5" t="s">
        <v>3379</v>
      </c>
      <c r="B1790" s="8">
        <f>fact_orders[[#This Row],[Original Price]]*(1-fact_orders[[#This Row],[Discount%]])</f>
        <v>343.14</v>
      </c>
      <c r="C1790">
        <f t="shared" si="55"/>
        <v>1789</v>
      </c>
      <c r="D1790">
        <f>D1789+Table16[[#This Row],[SalesPrice]]</f>
        <v>919478.81999999844</v>
      </c>
      <c r="E1790" s="4">
        <f t="shared" si="54"/>
        <v>0.48679376707926925</v>
      </c>
    </row>
    <row r="1791" spans="1:5" x14ac:dyDescent="0.3">
      <c r="A1791" s="6" t="s">
        <v>3306</v>
      </c>
      <c r="B1791" s="9">
        <f>fact_orders[[#This Row],[Original Price]]*(1-fact_orders[[#This Row],[Discount%]])</f>
        <v>343.14</v>
      </c>
      <c r="C1791">
        <f t="shared" si="55"/>
        <v>1790</v>
      </c>
      <c r="D1791">
        <f>D1790+Table16[[#This Row],[SalesPrice]]</f>
        <v>919821.95999999845</v>
      </c>
      <c r="E1791" s="4">
        <f t="shared" si="54"/>
        <v>0.48697543348593603</v>
      </c>
    </row>
    <row r="1792" spans="1:5" x14ac:dyDescent="0.3">
      <c r="A1792" s="5" t="s">
        <v>3394</v>
      </c>
      <c r="B1792" s="8">
        <f>fact_orders[[#This Row],[Original Price]]*(1-fact_orders[[#This Row],[Discount%]])</f>
        <v>351.12</v>
      </c>
      <c r="C1792">
        <f t="shared" si="55"/>
        <v>1791</v>
      </c>
      <c r="D1792">
        <f>D1791+Table16[[#This Row],[SalesPrice]]</f>
        <v>920173.07999999844</v>
      </c>
      <c r="E1792" s="4">
        <f t="shared" si="54"/>
        <v>0.4871613246927578</v>
      </c>
    </row>
    <row r="1793" spans="1:5" x14ac:dyDescent="0.3">
      <c r="A1793" s="6" t="s">
        <v>3328</v>
      </c>
      <c r="B1793" s="9">
        <f>fact_orders[[#This Row],[Original Price]]*(1-fact_orders[[#This Row],[Discount%]])</f>
        <v>351.12</v>
      </c>
      <c r="C1793">
        <f t="shared" si="55"/>
        <v>1792</v>
      </c>
      <c r="D1793">
        <f>D1792+Table16[[#This Row],[SalesPrice]]</f>
        <v>920524.19999999844</v>
      </c>
      <c r="E1793" s="4">
        <f t="shared" si="54"/>
        <v>0.48734721589957958</v>
      </c>
    </row>
    <row r="1794" spans="1:5" x14ac:dyDescent="0.3">
      <c r="A1794" s="5" t="s">
        <v>3343</v>
      </c>
      <c r="B1794" s="8">
        <f>fact_orders[[#This Row],[Original Price]]*(1-fact_orders[[#This Row],[Discount%]])</f>
        <v>488.4</v>
      </c>
      <c r="C1794">
        <f t="shared" si="55"/>
        <v>1793</v>
      </c>
      <c r="D1794">
        <f>D1793+Table16[[#This Row],[SalesPrice]]</f>
        <v>921012.59999999846</v>
      </c>
      <c r="E1794" s="4">
        <f t="shared" ref="E1794:E1857" si="56">D1794 / SUM($B$2:$B$3501)</f>
        <v>0.487605786375234</v>
      </c>
    </row>
    <row r="1795" spans="1:5" x14ac:dyDescent="0.3">
      <c r="A1795" s="6" t="s">
        <v>3294</v>
      </c>
      <c r="B1795" s="9">
        <f>fact_orders[[#This Row],[Original Price]]*(1-fact_orders[[#This Row],[Discount%]])</f>
        <v>488.4</v>
      </c>
      <c r="C1795">
        <f t="shared" si="55"/>
        <v>1794</v>
      </c>
      <c r="D1795">
        <f>D1794+Table16[[#This Row],[SalesPrice]]</f>
        <v>921500.99999999849</v>
      </c>
      <c r="E1795" s="4">
        <f t="shared" si="56"/>
        <v>0.48786435685088836</v>
      </c>
    </row>
    <row r="1796" spans="1:5" x14ac:dyDescent="0.3">
      <c r="A1796" s="5" t="s">
        <v>3410</v>
      </c>
      <c r="B1796" s="8">
        <f>fact_orders[[#This Row],[Original Price]]*(1-fact_orders[[#This Row],[Discount%]])</f>
        <v>488.4</v>
      </c>
      <c r="C1796">
        <f t="shared" ref="C1796:C1859" si="57">C1795+1</f>
        <v>1795</v>
      </c>
      <c r="D1796">
        <f>D1795+Table16[[#This Row],[SalesPrice]]</f>
        <v>921989.39999999851</v>
      </c>
      <c r="E1796" s="4">
        <f t="shared" si="56"/>
        <v>0.48812292732654272</v>
      </c>
    </row>
    <row r="1797" spans="1:5" x14ac:dyDescent="0.3">
      <c r="A1797" s="6" t="s">
        <v>3329</v>
      </c>
      <c r="B1797" s="9">
        <f>fact_orders[[#This Row],[Original Price]]*(1-fact_orders[[#This Row],[Discount%]])</f>
        <v>488.4</v>
      </c>
      <c r="C1797">
        <f t="shared" si="57"/>
        <v>1796</v>
      </c>
      <c r="D1797">
        <f>D1796+Table16[[#This Row],[SalesPrice]]</f>
        <v>922477.79999999853</v>
      </c>
      <c r="E1797" s="4">
        <f t="shared" si="56"/>
        <v>0.48838149780219708</v>
      </c>
    </row>
    <row r="1798" spans="1:5" x14ac:dyDescent="0.3">
      <c r="A1798" s="5" t="s">
        <v>3326</v>
      </c>
      <c r="B1798" s="8">
        <f>fact_orders[[#This Row],[Original Price]]*(1-fact_orders[[#This Row],[Discount%]])</f>
        <v>445.49999999999994</v>
      </c>
      <c r="C1798">
        <f t="shared" si="57"/>
        <v>1797</v>
      </c>
      <c r="D1798">
        <f>D1797+Table16[[#This Row],[SalesPrice]]</f>
        <v>922923.29999999853</v>
      </c>
      <c r="E1798" s="4">
        <f t="shared" si="56"/>
        <v>0.48861735600634132</v>
      </c>
    </row>
    <row r="1799" spans="1:5" x14ac:dyDescent="0.3">
      <c r="A1799" s="6" t="s">
        <v>3336</v>
      </c>
      <c r="B1799" s="9">
        <f>fact_orders[[#This Row],[Original Price]]*(1-fact_orders[[#This Row],[Discount%]])</f>
        <v>445.49999999999994</v>
      </c>
      <c r="C1799">
        <f t="shared" si="57"/>
        <v>1798</v>
      </c>
      <c r="D1799">
        <f>D1798+Table16[[#This Row],[SalesPrice]]</f>
        <v>923368.79999999853</v>
      </c>
      <c r="E1799" s="4">
        <f t="shared" si="56"/>
        <v>0.4888532142104855</v>
      </c>
    </row>
    <row r="1800" spans="1:5" x14ac:dyDescent="0.3">
      <c r="A1800" s="5" t="s">
        <v>3328</v>
      </c>
      <c r="B1800" s="8">
        <f>fact_orders[[#This Row],[Original Price]]*(1-fact_orders[[#This Row],[Discount%]])</f>
        <v>445.49999999999994</v>
      </c>
      <c r="C1800">
        <f t="shared" si="57"/>
        <v>1799</v>
      </c>
      <c r="D1800">
        <f>D1799+Table16[[#This Row],[SalesPrice]]</f>
        <v>923814.29999999853</v>
      </c>
      <c r="E1800" s="4">
        <f t="shared" si="56"/>
        <v>0.48908907241462968</v>
      </c>
    </row>
    <row r="1801" spans="1:5" x14ac:dyDescent="0.3">
      <c r="A1801" s="6" t="s">
        <v>3329</v>
      </c>
      <c r="B1801" s="9">
        <f>fact_orders[[#This Row],[Original Price]]*(1-fact_orders[[#This Row],[Discount%]])</f>
        <v>431.63999999999993</v>
      </c>
      <c r="C1801">
        <f t="shared" si="57"/>
        <v>1800</v>
      </c>
      <c r="D1801">
        <f>D1800+Table16[[#This Row],[SalesPrice]]</f>
        <v>924245.93999999855</v>
      </c>
      <c r="E1801" s="4">
        <f t="shared" si="56"/>
        <v>0.48931759280797826</v>
      </c>
    </row>
    <row r="1802" spans="1:5" x14ac:dyDescent="0.3">
      <c r="A1802" s="5" t="s">
        <v>3330</v>
      </c>
      <c r="B1802" s="8">
        <f>fact_orders[[#This Row],[Original Price]]*(1-fact_orders[[#This Row],[Discount%]])</f>
        <v>431.63999999999993</v>
      </c>
      <c r="C1802">
        <f t="shared" si="57"/>
        <v>1801</v>
      </c>
      <c r="D1802">
        <f>D1801+Table16[[#This Row],[SalesPrice]]</f>
        <v>924677.57999999856</v>
      </c>
      <c r="E1802" s="4">
        <f t="shared" si="56"/>
        <v>0.48954611320132685</v>
      </c>
    </row>
    <row r="1803" spans="1:5" x14ac:dyDescent="0.3">
      <c r="A1803" s="6" t="s">
        <v>3333</v>
      </c>
      <c r="B1803" s="9">
        <f>fact_orders[[#This Row],[Original Price]]*(1-fact_orders[[#This Row],[Discount%]])</f>
        <v>431.63999999999993</v>
      </c>
      <c r="C1803">
        <f t="shared" si="57"/>
        <v>1802</v>
      </c>
      <c r="D1803">
        <f>D1802+Table16[[#This Row],[SalesPrice]]</f>
        <v>925109.21999999858</v>
      </c>
      <c r="E1803" s="4">
        <f t="shared" si="56"/>
        <v>0.48977463359467543</v>
      </c>
    </row>
    <row r="1804" spans="1:5" x14ac:dyDescent="0.3">
      <c r="A1804" s="5" t="s">
        <v>3383</v>
      </c>
      <c r="B1804" s="8">
        <f>fact_orders[[#This Row],[Original Price]]*(1-fact_orders[[#This Row],[Discount%]])</f>
        <v>366.24</v>
      </c>
      <c r="C1804">
        <f t="shared" si="57"/>
        <v>1803</v>
      </c>
      <c r="D1804">
        <f>D1803+Table16[[#This Row],[SalesPrice]]</f>
        <v>925475.45999999857</v>
      </c>
      <c r="E1804" s="4">
        <f t="shared" si="56"/>
        <v>0.48996852968600152</v>
      </c>
    </row>
    <row r="1805" spans="1:5" x14ac:dyDescent="0.3">
      <c r="A1805" s="6" t="s">
        <v>3409</v>
      </c>
      <c r="B1805" s="9">
        <f>fact_orders[[#This Row],[Original Price]]*(1-fact_orders[[#This Row],[Discount%]])</f>
        <v>199.36</v>
      </c>
      <c r="C1805">
        <f t="shared" si="57"/>
        <v>1804</v>
      </c>
      <c r="D1805">
        <f>D1804+Table16[[#This Row],[SalesPrice]]</f>
        <v>925674.81999999855</v>
      </c>
      <c r="E1805" s="4">
        <f t="shared" si="56"/>
        <v>0.49007407557057658</v>
      </c>
    </row>
    <row r="1806" spans="1:5" x14ac:dyDescent="0.3">
      <c r="A1806" s="5" t="s">
        <v>3370</v>
      </c>
      <c r="B1806" s="8">
        <f>fact_orders[[#This Row],[Original Price]]*(1-fact_orders[[#This Row],[Discount%]])</f>
        <v>384.16</v>
      </c>
      <c r="C1806">
        <f t="shared" si="57"/>
        <v>1805</v>
      </c>
      <c r="D1806">
        <f>D1805+Table16[[#This Row],[SalesPrice]]</f>
        <v>926058.97999999858</v>
      </c>
      <c r="E1806" s="4">
        <f t="shared" si="56"/>
        <v>0.49027745893242625</v>
      </c>
    </row>
    <row r="1807" spans="1:5" x14ac:dyDescent="0.3">
      <c r="A1807" s="6" t="s">
        <v>3361</v>
      </c>
      <c r="B1807" s="9">
        <f>fact_orders[[#This Row],[Original Price]]*(1-fact_orders[[#This Row],[Discount%]])</f>
        <v>255.36</v>
      </c>
      <c r="C1807">
        <f t="shared" si="57"/>
        <v>1806</v>
      </c>
      <c r="D1807">
        <f>D1806+Table16[[#This Row],[SalesPrice]]</f>
        <v>926314.33999999857</v>
      </c>
      <c r="E1807" s="4">
        <f t="shared" si="56"/>
        <v>0.49041265253738753</v>
      </c>
    </row>
    <row r="1808" spans="1:5" x14ac:dyDescent="0.3">
      <c r="A1808" s="5" t="s">
        <v>3364</v>
      </c>
      <c r="B1808" s="8">
        <f>fact_orders[[#This Row],[Original Price]]*(1-fact_orders[[#This Row],[Discount%]])</f>
        <v>288.96000000000004</v>
      </c>
      <c r="C1808">
        <f t="shared" si="57"/>
        <v>1807</v>
      </c>
      <c r="D1808">
        <f>D1807+Table16[[#This Row],[SalesPrice]]</f>
        <v>926603.29999999853</v>
      </c>
      <c r="E1808" s="4">
        <f t="shared" si="56"/>
        <v>0.49056563477458059</v>
      </c>
    </row>
    <row r="1809" spans="1:5" x14ac:dyDescent="0.3">
      <c r="A1809" s="6" t="s">
        <v>3365</v>
      </c>
      <c r="B1809" s="9">
        <f>fact_orders[[#This Row],[Original Price]]*(1-fact_orders[[#This Row],[Discount%]])</f>
        <v>319.5</v>
      </c>
      <c r="C1809">
        <f t="shared" si="57"/>
        <v>1808</v>
      </c>
      <c r="D1809">
        <f>D1808+Table16[[#This Row],[SalesPrice]]</f>
        <v>926922.79999999853</v>
      </c>
      <c r="E1809" s="4">
        <f t="shared" si="56"/>
        <v>0.49073478560785572</v>
      </c>
    </row>
    <row r="1810" spans="1:5" x14ac:dyDescent="0.3">
      <c r="A1810" s="5" t="s">
        <v>3376</v>
      </c>
      <c r="B1810" s="8">
        <f>fact_orders[[#This Row],[Original Price]]*(1-fact_orders[[#This Row],[Discount%]])</f>
        <v>418.5</v>
      </c>
      <c r="C1810">
        <f t="shared" si="57"/>
        <v>1809</v>
      </c>
      <c r="D1810">
        <f>D1809+Table16[[#This Row],[SalesPrice]]</f>
        <v>927341.29999999853</v>
      </c>
      <c r="E1810" s="4">
        <f t="shared" si="56"/>
        <v>0.49095634937538507</v>
      </c>
    </row>
    <row r="1811" spans="1:5" x14ac:dyDescent="0.3">
      <c r="A1811" s="6" t="s">
        <v>3377</v>
      </c>
      <c r="B1811" s="9">
        <f>fact_orders[[#This Row],[Original Price]]*(1-fact_orders[[#This Row],[Discount%]])</f>
        <v>868.5</v>
      </c>
      <c r="C1811">
        <f t="shared" si="57"/>
        <v>1810</v>
      </c>
      <c r="D1811">
        <f>D1810+Table16[[#This Row],[SalesPrice]]</f>
        <v>928209.79999999853</v>
      </c>
      <c r="E1811" s="4">
        <f t="shared" si="56"/>
        <v>0.49141615375316111</v>
      </c>
    </row>
    <row r="1812" spans="1:5" x14ac:dyDescent="0.3">
      <c r="A1812" s="5" t="s">
        <v>3378</v>
      </c>
      <c r="B1812" s="8">
        <f>fact_orders[[#This Row],[Original Price]]*(1-fact_orders[[#This Row],[Discount%]])</f>
        <v>810.59999999999991</v>
      </c>
      <c r="C1812">
        <f t="shared" si="57"/>
        <v>1811</v>
      </c>
      <c r="D1812">
        <f>D1811+Table16[[#This Row],[SalesPrice]]</f>
        <v>929020.39999999851</v>
      </c>
      <c r="E1812" s="4">
        <f t="shared" si="56"/>
        <v>0.49184530450575209</v>
      </c>
    </row>
    <row r="1813" spans="1:5" x14ac:dyDescent="0.3">
      <c r="A1813" s="6" t="s">
        <v>3379</v>
      </c>
      <c r="B1813" s="9">
        <f>fact_orders[[#This Row],[Original Price]]*(1-fact_orders[[#This Row],[Discount%]])</f>
        <v>184.79999999999998</v>
      </c>
      <c r="C1813">
        <f t="shared" si="57"/>
        <v>1812</v>
      </c>
      <c r="D1813">
        <f>D1812+Table16[[#This Row],[SalesPrice]]</f>
        <v>929205.19999999856</v>
      </c>
      <c r="E1813" s="4">
        <f t="shared" si="56"/>
        <v>0.49194314198302674</v>
      </c>
    </row>
    <row r="1814" spans="1:5" x14ac:dyDescent="0.3">
      <c r="A1814" s="5" t="s">
        <v>3371</v>
      </c>
      <c r="B1814" s="8">
        <f>fact_orders[[#This Row],[Original Price]]*(1-fact_orders[[#This Row],[Discount%]])</f>
        <v>303.09999999999997</v>
      </c>
      <c r="C1814">
        <f t="shared" si="57"/>
        <v>1813</v>
      </c>
      <c r="D1814">
        <f>D1813+Table16[[#This Row],[SalesPrice]]</f>
        <v>929508.29999999853</v>
      </c>
      <c r="E1814" s="4">
        <f t="shared" si="56"/>
        <v>0.4921036102696173</v>
      </c>
    </row>
    <row r="1815" spans="1:5" x14ac:dyDescent="0.3">
      <c r="A1815" s="6" t="s">
        <v>3372</v>
      </c>
      <c r="B1815" s="9">
        <f>fact_orders[[#This Row],[Original Price]]*(1-fact_orders[[#This Row],[Discount%]])</f>
        <v>421.5</v>
      </c>
      <c r="C1815">
        <f t="shared" si="57"/>
        <v>1814</v>
      </c>
      <c r="D1815">
        <f>D1814+Table16[[#This Row],[SalesPrice]]</f>
        <v>929929.79999999853</v>
      </c>
      <c r="E1815" s="4">
        <f t="shared" si="56"/>
        <v>0.49232676230788169</v>
      </c>
    </row>
    <row r="1816" spans="1:5" x14ac:dyDescent="0.3">
      <c r="A1816" s="5" t="s">
        <v>3319</v>
      </c>
      <c r="B1816" s="8">
        <f>fact_orders[[#This Row],[Original Price]]*(1-fact_orders[[#This Row],[Discount%]])</f>
        <v>317.25</v>
      </c>
      <c r="C1816">
        <f t="shared" si="57"/>
        <v>1815</v>
      </c>
      <c r="D1816">
        <f>D1815+Table16[[#This Row],[SalesPrice]]</f>
        <v>930247.04999999853</v>
      </c>
      <c r="E1816" s="4">
        <f t="shared" si="56"/>
        <v>0.49249472193810556</v>
      </c>
    </row>
    <row r="1817" spans="1:5" x14ac:dyDescent="0.3">
      <c r="A1817" s="6" t="s">
        <v>3320</v>
      </c>
      <c r="B1817" s="9">
        <f>fact_orders[[#This Row],[Original Price]]*(1-fact_orders[[#This Row],[Discount%]])</f>
        <v>434.7</v>
      </c>
      <c r="C1817">
        <f t="shared" si="57"/>
        <v>1816</v>
      </c>
      <c r="D1817">
        <f>D1816+Table16[[#This Row],[SalesPrice]]</f>
        <v>930681.74999999849</v>
      </c>
      <c r="E1817" s="4">
        <f t="shared" si="56"/>
        <v>0.49272486236760382</v>
      </c>
    </row>
    <row r="1818" spans="1:5" x14ac:dyDescent="0.3">
      <c r="A1818" s="5" t="s">
        <v>3393</v>
      </c>
      <c r="B1818" s="8">
        <f>fact_orders[[#This Row],[Original Price]]*(1-fact_orders[[#This Row],[Discount%]])</f>
        <v>233.1</v>
      </c>
      <c r="C1818">
        <f t="shared" si="57"/>
        <v>1817</v>
      </c>
      <c r="D1818">
        <f>D1817+Table16[[#This Row],[SalesPrice]]</f>
        <v>930914.84999999846</v>
      </c>
      <c r="E1818" s="4">
        <f t="shared" si="56"/>
        <v>0.49284827100371154</v>
      </c>
    </row>
    <row r="1819" spans="1:5" x14ac:dyDescent="0.3">
      <c r="A1819" s="6" t="s">
        <v>3394</v>
      </c>
      <c r="B1819" s="9">
        <f>fact_orders[[#This Row],[Original Price]]*(1-fact_orders[[#This Row],[Discount%]])</f>
        <v>165.2</v>
      </c>
      <c r="C1819">
        <f t="shared" si="57"/>
        <v>1818</v>
      </c>
      <c r="D1819">
        <f>D1818+Table16[[#This Row],[SalesPrice]]</f>
        <v>931080.04999999842</v>
      </c>
      <c r="E1819" s="4">
        <f t="shared" si="56"/>
        <v>0.49293573177885097</v>
      </c>
    </row>
    <row r="1820" spans="1:5" x14ac:dyDescent="0.3">
      <c r="A1820" s="5" t="s">
        <v>3395</v>
      </c>
      <c r="B1820" s="8">
        <f>fact_orders[[#This Row],[Original Price]]*(1-fact_orders[[#This Row],[Discount%]])</f>
        <v>273.59999999999997</v>
      </c>
      <c r="C1820">
        <f t="shared" si="57"/>
        <v>1819</v>
      </c>
      <c r="D1820">
        <f>D1819+Table16[[#This Row],[SalesPrice]]</f>
        <v>931353.64999999839</v>
      </c>
      <c r="E1820" s="4">
        <f t="shared" si="56"/>
        <v>0.49308058206988092</v>
      </c>
    </row>
    <row r="1821" spans="1:5" x14ac:dyDescent="0.3">
      <c r="A1821" s="6" t="s">
        <v>3396</v>
      </c>
      <c r="B1821" s="9">
        <f>fact_orders[[#This Row],[Original Price]]*(1-fact_orders[[#This Row],[Discount%]])</f>
        <v>577.79999999999995</v>
      </c>
      <c r="C1821">
        <f t="shared" si="57"/>
        <v>1820</v>
      </c>
      <c r="D1821">
        <f>D1820+Table16[[#This Row],[SalesPrice]]</f>
        <v>931931.44999999844</v>
      </c>
      <c r="E1821" s="4">
        <f t="shared" si="56"/>
        <v>0.49338648301343763</v>
      </c>
    </row>
    <row r="1822" spans="1:5" x14ac:dyDescent="0.3">
      <c r="A1822" s="5" t="s">
        <v>3375</v>
      </c>
      <c r="B1822" s="8">
        <f>fact_orders[[#This Row],[Original Price]]*(1-fact_orders[[#This Row],[Discount%]])</f>
        <v>140.4</v>
      </c>
      <c r="C1822">
        <f t="shared" si="57"/>
        <v>1821</v>
      </c>
      <c r="D1822">
        <f>D1821+Table16[[#This Row],[SalesPrice]]</f>
        <v>932071.84999999846</v>
      </c>
      <c r="E1822" s="4">
        <f t="shared" si="56"/>
        <v>0.49346081408383463</v>
      </c>
    </row>
    <row r="1823" spans="1:5" x14ac:dyDescent="0.3">
      <c r="A1823" s="6" t="s">
        <v>3385</v>
      </c>
      <c r="B1823" s="9">
        <f>fact_orders[[#This Row],[Original Price]]*(1-fact_orders[[#This Row],[Discount%]])</f>
        <v>273.59999999999997</v>
      </c>
      <c r="C1823">
        <f t="shared" si="57"/>
        <v>1822</v>
      </c>
      <c r="D1823">
        <f>D1822+Table16[[#This Row],[SalesPrice]]</f>
        <v>932345.44999999844</v>
      </c>
      <c r="E1823" s="4">
        <f t="shared" si="56"/>
        <v>0.49360566437486458</v>
      </c>
    </row>
    <row r="1824" spans="1:5" x14ac:dyDescent="0.3">
      <c r="A1824" s="5" t="s">
        <v>3387</v>
      </c>
      <c r="B1824" s="8">
        <f>fact_orders[[#This Row],[Original Price]]*(1-fact_orders[[#This Row],[Discount%]])</f>
        <v>338.4</v>
      </c>
      <c r="C1824">
        <f t="shared" si="57"/>
        <v>1823</v>
      </c>
      <c r="D1824">
        <f>D1823+Table16[[#This Row],[SalesPrice]]</f>
        <v>932683.84999999846</v>
      </c>
      <c r="E1824" s="4">
        <f t="shared" si="56"/>
        <v>0.49378482131377005</v>
      </c>
    </row>
    <row r="1825" spans="1:5" x14ac:dyDescent="0.3">
      <c r="A1825" s="6" t="s">
        <v>3370</v>
      </c>
      <c r="B1825" s="9">
        <f>fact_orders[[#This Row],[Original Price]]*(1-fact_orders[[#This Row],[Discount%]])</f>
        <v>380.4</v>
      </c>
      <c r="C1825">
        <f t="shared" si="57"/>
        <v>1824</v>
      </c>
      <c r="D1825">
        <f>D1824+Table16[[#This Row],[SalesPrice]]</f>
        <v>933064.24999999849</v>
      </c>
      <c r="E1825" s="4">
        <f t="shared" si="56"/>
        <v>0.49398621404296522</v>
      </c>
    </row>
    <row r="1826" spans="1:5" x14ac:dyDescent="0.3">
      <c r="A1826" s="5" t="s">
        <v>3371</v>
      </c>
      <c r="B1826" s="8">
        <f>fact_orders[[#This Row],[Original Price]]*(1-fact_orders[[#This Row],[Discount%]])</f>
        <v>129.80000000000001</v>
      </c>
      <c r="C1826">
        <f t="shared" si="57"/>
        <v>1825</v>
      </c>
      <c r="D1826">
        <f>D1825+Table16[[#This Row],[SalesPrice]]</f>
        <v>933194.04999999853</v>
      </c>
      <c r="E1826" s="4">
        <f t="shared" si="56"/>
        <v>0.49405493322343197</v>
      </c>
    </row>
    <row r="1827" spans="1:5" x14ac:dyDescent="0.3">
      <c r="A1827" s="6" t="s">
        <v>3369</v>
      </c>
      <c r="B1827" s="9">
        <f>fact_orders[[#This Row],[Original Price]]*(1-fact_orders[[#This Row],[Discount%]])</f>
        <v>244.20000000000002</v>
      </c>
      <c r="C1827">
        <f t="shared" si="57"/>
        <v>1826</v>
      </c>
      <c r="D1827">
        <f>D1826+Table16[[#This Row],[SalesPrice]]</f>
        <v>933438.24999999849</v>
      </c>
      <c r="E1827" s="4">
        <f t="shared" si="56"/>
        <v>0.49418421846125915</v>
      </c>
    </row>
    <row r="1828" spans="1:5" x14ac:dyDescent="0.3">
      <c r="A1828" s="5" t="s">
        <v>3307</v>
      </c>
      <c r="B1828" s="8">
        <f>fact_orders[[#This Row],[Original Price]]*(1-fact_orders[[#This Row],[Discount%]])</f>
        <v>250.8</v>
      </c>
      <c r="C1828">
        <f t="shared" si="57"/>
        <v>1827</v>
      </c>
      <c r="D1828">
        <f>D1827+Table16[[#This Row],[SalesPrice]]</f>
        <v>933689.04999999853</v>
      </c>
      <c r="E1828" s="4">
        <f t="shared" si="56"/>
        <v>0.49431699789470329</v>
      </c>
    </row>
    <row r="1829" spans="1:5" x14ac:dyDescent="0.3">
      <c r="A1829" s="6" t="s">
        <v>3393</v>
      </c>
      <c r="B1829" s="9">
        <f>fact_orders[[#This Row],[Original Price]]*(1-fact_orders[[#This Row],[Discount%]])</f>
        <v>510.39000000000004</v>
      </c>
      <c r="C1829">
        <f t="shared" si="57"/>
        <v>1828</v>
      </c>
      <c r="D1829">
        <f>D1828+Table16[[#This Row],[SalesPrice]]</f>
        <v>934199.43999999855</v>
      </c>
      <c r="E1829" s="4">
        <f t="shared" si="56"/>
        <v>0.49458721039484504</v>
      </c>
    </row>
    <row r="1830" spans="1:5" x14ac:dyDescent="0.3">
      <c r="A1830" s="5" t="s">
        <v>3395</v>
      </c>
      <c r="B1830" s="8">
        <f>fact_orders[[#This Row],[Original Price]]*(1-fact_orders[[#This Row],[Discount%]])</f>
        <v>241.68</v>
      </c>
      <c r="C1830">
        <f t="shared" si="57"/>
        <v>1829</v>
      </c>
      <c r="D1830">
        <f>D1829+Table16[[#This Row],[SalesPrice]]</f>
        <v>934441.1199999986</v>
      </c>
      <c r="E1830" s="4">
        <f t="shared" si="56"/>
        <v>0.49471516148525485</v>
      </c>
    </row>
    <row r="1831" spans="1:5" x14ac:dyDescent="0.3">
      <c r="A1831" s="6" t="s">
        <v>3375</v>
      </c>
      <c r="B1831" s="9">
        <f>fact_orders[[#This Row],[Original Price]]*(1-fact_orders[[#This Row],[Discount%]])</f>
        <v>642.06000000000006</v>
      </c>
      <c r="C1831">
        <f t="shared" si="57"/>
        <v>1830</v>
      </c>
      <c r="D1831">
        <f>D1830+Table16[[#This Row],[SalesPrice]]</f>
        <v>935083.17999999865</v>
      </c>
      <c r="E1831" s="4">
        <f t="shared" si="56"/>
        <v>0.49505508318795483</v>
      </c>
    </row>
    <row r="1832" spans="1:5" x14ac:dyDescent="0.3">
      <c r="A1832" s="5" t="s">
        <v>3314</v>
      </c>
      <c r="B1832" s="8">
        <f>fact_orders[[#This Row],[Original Price]]*(1-fact_orders[[#This Row],[Discount%]])</f>
        <v>700.92000000000007</v>
      </c>
      <c r="C1832">
        <f t="shared" si="57"/>
        <v>1831</v>
      </c>
      <c r="D1832">
        <f>D1831+Table16[[#This Row],[SalesPrice]]</f>
        <v>935784.0999999987</v>
      </c>
      <c r="E1832" s="4">
        <f t="shared" si="56"/>
        <v>0.49542616676247503</v>
      </c>
    </row>
    <row r="1833" spans="1:5" x14ac:dyDescent="0.3">
      <c r="A1833" s="6" t="s">
        <v>3387</v>
      </c>
      <c r="B1833" s="9">
        <f>fact_orders[[#This Row],[Original Price]]*(1-fact_orders[[#This Row],[Discount%]])</f>
        <v>786.24</v>
      </c>
      <c r="C1833">
        <f t="shared" si="57"/>
        <v>1832</v>
      </c>
      <c r="D1833">
        <f>D1832+Table16[[#This Row],[SalesPrice]]</f>
        <v>936570.33999999869</v>
      </c>
      <c r="E1833" s="4">
        <f t="shared" si="56"/>
        <v>0.49584242075669799</v>
      </c>
    </row>
    <row r="1834" spans="1:5" x14ac:dyDescent="0.3">
      <c r="A1834" s="5" t="s">
        <v>3395</v>
      </c>
      <c r="B1834" s="8">
        <f>fact_orders[[#This Row],[Original Price]]*(1-fact_orders[[#This Row],[Discount%]])</f>
        <v>1034.5999999999999</v>
      </c>
      <c r="C1834">
        <f t="shared" si="57"/>
        <v>1833</v>
      </c>
      <c r="D1834">
        <f>D1833+Table16[[#This Row],[SalesPrice]]</f>
        <v>937604.93999999866</v>
      </c>
      <c r="E1834" s="4">
        <f t="shared" si="56"/>
        <v>0.49639016239083394</v>
      </c>
    </row>
    <row r="1835" spans="1:5" x14ac:dyDescent="0.3">
      <c r="A1835" s="6" t="s">
        <v>3335</v>
      </c>
      <c r="B1835" s="9">
        <f>fact_orders[[#This Row],[Original Price]]*(1-fact_orders[[#This Row],[Discount%]])</f>
        <v>179.2</v>
      </c>
      <c r="C1835">
        <f t="shared" si="57"/>
        <v>1834</v>
      </c>
      <c r="D1835">
        <f>D1834+Table16[[#This Row],[SalesPrice]]</f>
        <v>937784.13999999862</v>
      </c>
      <c r="E1835" s="4">
        <f t="shared" si="56"/>
        <v>0.49648503509606989</v>
      </c>
    </row>
    <row r="1836" spans="1:5" x14ac:dyDescent="0.3">
      <c r="A1836" s="5" t="s">
        <v>3342</v>
      </c>
      <c r="B1836" s="8">
        <f>fact_orders[[#This Row],[Original Price]]*(1-fact_orders[[#This Row],[Discount%]])</f>
        <v>1888.6</v>
      </c>
      <c r="C1836">
        <f t="shared" si="57"/>
        <v>1835</v>
      </c>
      <c r="D1836">
        <f>D1835+Table16[[#This Row],[SalesPrice]]</f>
        <v>939672.73999999859</v>
      </c>
      <c r="E1836" s="4">
        <f t="shared" si="56"/>
        <v>0.49748490446609617</v>
      </c>
    </row>
    <row r="1837" spans="1:5" x14ac:dyDescent="0.3">
      <c r="A1837" s="6" t="s">
        <v>3395</v>
      </c>
      <c r="B1837" s="9">
        <f>fact_orders[[#This Row],[Original Price]]*(1-fact_orders[[#This Row],[Discount%]])</f>
        <v>1654.8</v>
      </c>
      <c r="C1837">
        <f t="shared" si="57"/>
        <v>1836</v>
      </c>
      <c r="D1837">
        <f>D1836+Table16[[#This Row],[SalesPrice]]</f>
        <v>941327.53999999864</v>
      </c>
      <c r="E1837" s="4">
        <f t="shared" si="56"/>
        <v>0.49836099460350991</v>
      </c>
    </row>
    <row r="1838" spans="1:5" x14ac:dyDescent="0.3">
      <c r="A1838" s="5" t="s">
        <v>3402</v>
      </c>
      <c r="B1838" s="8">
        <f>fact_orders[[#This Row],[Original Price]]*(1-fact_orders[[#This Row],[Discount%]])</f>
        <v>865.19999999999993</v>
      </c>
      <c r="C1838">
        <f t="shared" si="57"/>
        <v>1837</v>
      </c>
      <c r="D1838">
        <f>D1837+Table16[[#This Row],[SalesPrice]]</f>
        <v>942192.73999999859</v>
      </c>
      <c r="E1838" s="4">
        <f t="shared" si="56"/>
        <v>0.49881905188347742</v>
      </c>
    </row>
    <row r="1839" spans="1:5" x14ac:dyDescent="0.3">
      <c r="A1839" s="6" t="s">
        <v>3301</v>
      </c>
      <c r="B1839" s="9">
        <f>fact_orders[[#This Row],[Original Price]]*(1-fact_orders[[#This Row],[Discount%]])</f>
        <v>491.40000000000003</v>
      </c>
      <c r="C1839">
        <f t="shared" si="57"/>
        <v>1838</v>
      </c>
      <c r="D1839">
        <f>D1838+Table16[[#This Row],[SalesPrice]]</f>
        <v>942684.13999999862</v>
      </c>
      <c r="E1839" s="4">
        <f t="shared" si="56"/>
        <v>0.49907921062986677</v>
      </c>
    </row>
    <row r="1840" spans="1:5" x14ac:dyDescent="0.3">
      <c r="A1840" s="5" t="s">
        <v>3325</v>
      </c>
      <c r="B1840" s="8">
        <f>fact_orders[[#This Row],[Original Price]]*(1-fact_orders[[#This Row],[Discount%]])</f>
        <v>211.9</v>
      </c>
      <c r="C1840">
        <f t="shared" si="57"/>
        <v>1839</v>
      </c>
      <c r="D1840">
        <f>D1839+Table16[[#This Row],[SalesPrice]]</f>
        <v>942896.03999999864</v>
      </c>
      <c r="E1840" s="4">
        <f t="shared" si="56"/>
        <v>0.49919139548611408</v>
      </c>
    </row>
    <row r="1841" spans="1:5" x14ac:dyDescent="0.3">
      <c r="A1841" s="6" t="s">
        <v>3367</v>
      </c>
      <c r="B1841" s="9">
        <f>fact_orders[[#This Row],[Original Price]]*(1-fact_orders[[#This Row],[Discount%]])</f>
        <v>294.45</v>
      </c>
      <c r="C1841">
        <f t="shared" si="57"/>
        <v>1840</v>
      </c>
      <c r="D1841">
        <f>D1840+Table16[[#This Row],[SalesPrice]]</f>
        <v>943190.48999999859</v>
      </c>
      <c r="E1841" s="4">
        <f t="shared" si="56"/>
        <v>0.49934728425875208</v>
      </c>
    </row>
    <row r="1842" spans="1:5" x14ac:dyDescent="0.3">
      <c r="A1842" s="5" t="s">
        <v>3369</v>
      </c>
      <c r="B1842" s="8">
        <f>fact_orders[[#This Row],[Original Price]]*(1-fact_orders[[#This Row],[Discount%]])</f>
        <v>211.9</v>
      </c>
      <c r="C1842">
        <f t="shared" si="57"/>
        <v>1841</v>
      </c>
      <c r="D1842">
        <f>D1841+Table16[[#This Row],[SalesPrice]]</f>
        <v>943402.38999999862</v>
      </c>
      <c r="E1842" s="4">
        <f t="shared" si="56"/>
        <v>0.49945946911499933</v>
      </c>
    </row>
    <row r="1843" spans="1:5" x14ac:dyDescent="0.3">
      <c r="A1843" s="6" t="s">
        <v>3370</v>
      </c>
      <c r="B1843" s="9">
        <f>fact_orders[[#This Row],[Original Price]]*(1-fact_orders[[#This Row],[Discount%]])</f>
        <v>296.40000000000003</v>
      </c>
      <c r="C1843">
        <f t="shared" si="57"/>
        <v>1842</v>
      </c>
      <c r="D1843">
        <f>D1842+Table16[[#This Row],[SalesPrice]]</f>
        <v>943698.78999999864</v>
      </c>
      <c r="E1843" s="4">
        <f t="shared" si="56"/>
        <v>0.49961639026361515</v>
      </c>
    </row>
    <row r="1844" spans="1:5" x14ac:dyDescent="0.3">
      <c r="A1844" s="5" t="s">
        <v>3371</v>
      </c>
      <c r="B1844" s="8">
        <f>fact_orders[[#This Row],[Original Price]]*(1-fact_orders[[#This Row],[Discount%]])</f>
        <v>438.75</v>
      </c>
      <c r="C1844">
        <f t="shared" si="57"/>
        <v>1843</v>
      </c>
      <c r="D1844">
        <f>D1843+Table16[[#This Row],[SalesPrice]]</f>
        <v>944137.53999999864</v>
      </c>
      <c r="E1844" s="4">
        <f t="shared" si="56"/>
        <v>0.49984867485860568</v>
      </c>
    </row>
    <row r="1845" spans="1:5" x14ac:dyDescent="0.3">
      <c r="A1845" s="6" t="s">
        <v>3376</v>
      </c>
      <c r="B1845" s="9">
        <f>fact_orders[[#This Row],[Original Price]]*(1-fact_orders[[#This Row],[Discount%]])</f>
        <v>392.4</v>
      </c>
      <c r="C1845">
        <f t="shared" si="57"/>
        <v>1844</v>
      </c>
      <c r="D1845">
        <f>D1844+Table16[[#This Row],[SalesPrice]]</f>
        <v>944529.93999999866</v>
      </c>
      <c r="E1845" s="4">
        <f t="shared" si="56"/>
        <v>0.50005642067074074</v>
      </c>
    </row>
    <row r="1846" spans="1:5" x14ac:dyDescent="0.3">
      <c r="A1846" s="5" t="s">
        <v>3378</v>
      </c>
      <c r="B1846" s="8">
        <f>fact_orders[[#This Row],[Original Price]]*(1-fact_orders[[#This Row],[Discount%]])</f>
        <v>392.4</v>
      </c>
      <c r="C1846">
        <f t="shared" si="57"/>
        <v>1845</v>
      </c>
      <c r="D1846">
        <f>D1845+Table16[[#This Row],[SalesPrice]]</f>
        <v>944922.33999999869</v>
      </c>
      <c r="E1846" s="4">
        <f t="shared" si="56"/>
        <v>0.50026416648287586</v>
      </c>
    </row>
    <row r="1847" spans="1:5" x14ac:dyDescent="0.3">
      <c r="A1847" s="6" t="s">
        <v>3379</v>
      </c>
      <c r="B1847" s="9">
        <f>fact_orders[[#This Row],[Original Price]]*(1-fact_orders[[#This Row],[Discount%]])</f>
        <v>555.9</v>
      </c>
      <c r="C1847">
        <f t="shared" si="57"/>
        <v>1846</v>
      </c>
      <c r="D1847">
        <f>D1846+Table16[[#This Row],[SalesPrice]]</f>
        <v>945478.23999999871</v>
      </c>
      <c r="E1847" s="4">
        <f t="shared" si="56"/>
        <v>0.50055847305006718</v>
      </c>
    </row>
    <row r="1848" spans="1:5" x14ac:dyDescent="0.3">
      <c r="A1848" s="5" t="s">
        <v>3383</v>
      </c>
      <c r="B1848" s="8">
        <f>fact_orders[[#This Row],[Original Price]]*(1-fact_orders[[#This Row],[Discount%]])</f>
        <v>555.9</v>
      </c>
      <c r="C1848">
        <f t="shared" si="57"/>
        <v>1847</v>
      </c>
      <c r="D1848">
        <f>D1847+Table16[[#This Row],[SalesPrice]]</f>
        <v>946034.13999999873</v>
      </c>
      <c r="E1848" s="4">
        <f t="shared" si="56"/>
        <v>0.5008527796172586</v>
      </c>
    </row>
    <row r="1849" spans="1:5" x14ac:dyDescent="0.3">
      <c r="A1849" s="6" t="s">
        <v>3406</v>
      </c>
      <c r="B1849" s="9">
        <f>fact_orders[[#This Row],[Original Price]]*(1-fact_orders[[#This Row],[Discount%]])</f>
        <v>302.59999999999997</v>
      </c>
      <c r="C1849">
        <f t="shared" si="57"/>
        <v>1848</v>
      </c>
      <c r="D1849">
        <f>D1848+Table16[[#This Row],[SalesPrice]]</f>
        <v>946336.73999999871</v>
      </c>
      <c r="E1849" s="4">
        <f t="shared" si="56"/>
        <v>0.50101298319206</v>
      </c>
    </row>
    <row r="1850" spans="1:5" x14ac:dyDescent="0.3">
      <c r="A1850" s="5" t="s">
        <v>3408</v>
      </c>
      <c r="B1850" s="8">
        <f>fact_orders[[#This Row],[Original Price]]*(1-fact_orders[[#This Row],[Discount%]])</f>
        <v>445.90000000000003</v>
      </c>
      <c r="C1850">
        <f t="shared" si="57"/>
        <v>1849</v>
      </c>
      <c r="D1850">
        <f>D1849+Table16[[#This Row],[SalesPrice]]</f>
        <v>946782.63999999873</v>
      </c>
      <c r="E1850" s="4">
        <f t="shared" si="56"/>
        <v>0.50124905316563551</v>
      </c>
    </row>
    <row r="1851" spans="1:5" x14ac:dyDescent="0.3">
      <c r="A1851" s="6" t="s">
        <v>3409</v>
      </c>
      <c r="B1851" s="9">
        <f>fact_orders[[#This Row],[Original Price]]*(1-fact_orders[[#This Row],[Discount%]])</f>
        <v>296.40000000000003</v>
      </c>
      <c r="C1851">
        <f t="shared" si="57"/>
        <v>1850</v>
      </c>
      <c r="D1851">
        <f>D1850+Table16[[#This Row],[SalesPrice]]</f>
        <v>947079.03999999876</v>
      </c>
      <c r="E1851" s="4">
        <f t="shared" si="56"/>
        <v>0.50140597431425138</v>
      </c>
    </row>
    <row r="1852" spans="1:5" x14ac:dyDescent="0.3">
      <c r="A1852" s="5" t="s">
        <v>3410</v>
      </c>
      <c r="B1852" s="8">
        <f>fact_orders[[#This Row],[Original Price]]*(1-fact_orders[[#This Row],[Discount%]])</f>
        <v>335.40000000000003</v>
      </c>
      <c r="C1852">
        <f t="shared" si="57"/>
        <v>1851</v>
      </c>
      <c r="D1852">
        <f>D1851+Table16[[#This Row],[SalesPrice]]</f>
        <v>947414.43999999878</v>
      </c>
      <c r="E1852" s="4">
        <f t="shared" si="56"/>
        <v>0.5015835429824218</v>
      </c>
    </row>
    <row r="1853" spans="1:5" x14ac:dyDescent="0.3">
      <c r="A1853" s="6" t="s">
        <v>3385</v>
      </c>
      <c r="B1853" s="9">
        <f>fact_orders[[#This Row],[Original Price]]*(1-fact_orders[[#This Row],[Discount%]])</f>
        <v>230.75</v>
      </c>
      <c r="C1853">
        <f t="shared" si="57"/>
        <v>1852</v>
      </c>
      <c r="D1853">
        <f>D1852+Table16[[#This Row],[SalesPrice]]</f>
        <v>947645.18999999878</v>
      </c>
      <c r="E1853" s="4">
        <f t="shared" si="56"/>
        <v>0.5017057074731206</v>
      </c>
    </row>
    <row r="1854" spans="1:5" x14ac:dyDescent="0.3">
      <c r="A1854" s="5" t="s">
        <v>3387</v>
      </c>
      <c r="B1854" s="8">
        <f>fact_orders[[#This Row],[Original Price]]*(1-fact_orders[[#This Row],[Discount%]])</f>
        <v>209.24999999999997</v>
      </c>
      <c r="C1854">
        <f t="shared" si="57"/>
        <v>1853</v>
      </c>
      <c r="D1854">
        <f>D1853+Table16[[#This Row],[SalesPrice]]</f>
        <v>947854.43999999878</v>
      </c>
      <c r="E1854" s="4">
        <f t="shared" si="56"/>
        <v>0.50181648935688528</v>
      </c>
    </row>
    <row r="1855" spans="1:5" x14ac:dyDescent="0.3">
      <c r="A1855" s="6" t="s">
        <v>3388</v>
      </c>
      <c r="B1855" s="9">
        <f>fact_orders[[#This Row],[Original Price]]*(1-fact_orders[[#This Row],[Discount%]])</f>
        <v>434.24999999999994</v>
      </c>
      <c r="C1855">
        <f t="shared" si="57"/>
        <v>1854</v>
      </c>
      <c r="D1855">
        <f>D1854+Table16[[#This Row],[SalesPrice]]</f>
        <v>948288.68999999878</v>
      </c>
      <c r="E1855" s="4">
        <f t="shared" si="56"/>
        <v>0.50204639154577324</v>
      </c>
    </row>
    <row r="1856" spans="1:5" x14ac:dyDescent="0.3">
      <c r="A1856" s="5" t="s">
        <v>3327</v>
      </c>
      <c r="B1856" s="8">
        <f>fact_orders[[#This Row],[Original Price]]*(1-fact_orders[[#This Row],[Discount%]])</f>
        <v>521.09999999999991</v>
      </c>
      <c r="C1856">
        <f t="shared" si="57"/>
        <v>1855</v>
      </c>
      <c r="D1856">
        <f>D1855+Table16[[#This Row],[SalesPrice]]</f>
        <v>948809.78999999876</v>
      </c>
      <c r="E1856" s="4">
        <f t="shared" si="56"/>
        <v>0.50232227417243891</v>
      </c>
    </row>
    <row r="1857" spans="1:5" x14ac:dyDescent="0.3">
      <c r="A1857" s="6" t="s">
        <v>3328</v>
      </c>
      <c r="B1857" s="9">
        <f>fact_orders[[#This Row],[Original Price]]*(1-fact_orders[[#This Row],[Discount%]])</f>
        <v>118.79999999999998</v>
      </c>
      <c r="C1857">
        <f t="shared" si="57"/>
        <v>1856</v>
      </c>
      <c r="D1857">
        <f>D1856+Table16[[#This Row],[SalesPrice]]</f>
        <v>948928.5899999988</v>
      </c>
      <c r="E1857" s="4">
        <f t="shared" si="56"/>
        <v>0.50238516969354396</v>
      </c>
    </row>
    <row r="1858" spans="1:5" x14ac:dyDescent="0.3">
      <c r="A1858" s="5" t="s">
        <v>3367</v>
      </c>
      <c r="B1858" s="8">
        <f>fact_orders[[#This Row],[Original Price]]*(1-fact_orders[[#This Row],[Discount%]])</f>
        <v>216.5</v>
      </c>
      <c r="C1858">
        <f t="shared" si="57"/>
        <v>1857</v>
      </c>
      <c r="D1858">
        <f>D1857+Table16[[#This Row],[SalesPrice]]</f>
        <v>949145.0899999988</v>
      </c>
      <c r="E1858" s="4">
        <f t="shared" ref="E1858:E1921" si="58">D1858 / SUM($B$2:$B$3501)</f>
        <v>0.50249978989825161</v>
      </c>
    </row>
    <row r="1859" spans="1:5" x14ac:dyDescent="0.3">
      <c r="A1859" s="6" t="s">
        <v>3371</v>
      </c>
      <c r="B1859" s="9">
        <f>fact_orders[[#This Row],[Original Price]]*(1-fact_orders[[#This Row],[Discount%]])</f>
        <v>281</v>
      </c>
      <c r="C1859">
        <f t="shared" si="57"/>
        <v>1858</v>
      </c>
      <c r="D1859">
        <f>D1858+Table16[[#This Row],[SalesPrice]]</f>
        <v>949426.0899999988</v>
      </c>
      <c r="E1859" s="4">
        <f t="shared" si="58"/>
        <v>0.50264855792376117</v>
      </c>
    </row>
    <row r="1860" spans="1:5" x14ac:dyDescent="0.3">
      <c r="A1860" s="5" t="s">
        <v>3346</v>
      </c>
      <c r="B1860" s="8">
        <f>fact_orders[[#This Row],[Original Price]]*(1-fact_orders[[#This Row],[Discount%]])</f>
        <v>211.5</v>
      </c>
      <c r="C1860">
        <f t="shared" ref="C1860:C1923" si="59">C1859+1</f>
        <v>1859</v>
      </c>
      <c r="D1860">
        <f>D1859+Table16[[#This Row],[SalesPrice]]</f>
        <v>949637.5899999988</v>
      </c>
      <c r="E1860" s="4">
        <f t="shared" si="58"/>
        <v>0.50276053101057705</v>
      </c>
    </row>
    <row r="1861" spans="1:5" x14ac:dyDescent="0.3">
      <c r="A1861" s="6" t="s">
        <v>3347</v>
      </c>
      <c r="B1861" s="9">
        <f>fact_orders[[#This Row],[Original Price]]*(1-fact_orders[[#This Row],[Discount%]])</f>
        <v>310.5</v>
      </c>
      <c r="C1861">
        <f t="shared" si="59"/>
        <v>1860</v>
      </c>
      <c r="D1861">
        <f>D1860+Table16[[#This Row],[SalesPrice]]</f>
        <v>949948.0899999988</v>
      </c>
      <c r="E1861" s="4">
        <f t="shared" si="58"/>
        <v>0.50292491703164721</v>
      </c>
    </row>
    <row r="1862" spans="1:5" x14ac:dyDescent="0.3">
      <c r="A1862" s="5" t="s">
        <v>3376</v>
      </c>
      <c r="B1862" s="8">
        <f>fact_orders[[#This Row],[Original Price]]*(1-fact_orders[[#This Row],[Discount%]])</f>
        <v>166.5</v>
      </c>
      <c r="C1862">
        <f t="shared" si="59"/>
        <v>1861</v>
      </c>
      <c r="D1862">
        <f>D1861+Table16[[#This Row],[SalesPrice]]</f>
        <v>950114.5899999988</v>
      </c>
      <c r="E1862" s="4">
        <f t="shared" si="58"/>
        <v>0.50301306605743856</v>
      </c>
    </row>
    <row r="1863" spans="1:5" x14ac:dyDescent="0.3">
      <c r="A1863" s="6" t="s">
        <v>3377</v>
      </c>
      <c r="B1863" s="9">
        <f>fact_orders[[#This Row],[Original Price]]*(1-fact_orders[[#This Row],[Discount%]])</f>
        <v>165.2</v>
      </c>
      <c r="C1863">
        <f t="shared" si="59"/>
        <v>1862</v>
      </c>
      <c r="D1863">
        <f>D1862+Table16[[#This Row],[SalesPrice]]</f>
        <v>950279.78999999876</v>
      </c>
      <c r="E1863" s="4">
        <f t="shared" si="58"/>
        <v>0.50310052683257789</v>
      </c>
    </row>
    <row r="1864" spans="1:5" x14ac:dyDescent="0.3">
      <c r="A1864" s="5" t="s">
        <v>3378</v>
      </c>
      <c r="B1864" s="8">
        <f>fact_orders[[#This Row],[Original Price]]*(1-fact_orders[[#This Row],[Discount%]])</f>
        <v>310.08</v>
      </c>
      <c r="C1864">
        <f t="shared" si="59"/>
        <v>1863</v>
      </c>
      <c r="D1864">
        <f>D1863+Table16[[#This Row],[SalesPrice]]</f>
        <v>950589.86999999871</v>
      </c>
      <c r="E1864" s="4">
        <f t="shared" si="58"/>
        <v>0.50326469049574518</v>
      </c>
    </row>
    <row r="1865" spans="1:5" x14ac:dyDescent="0.3">
      <c r="A1865" s="6" t="s">
        <v>3379</v>
      </c>
      <c r="B1865" s="9">
        <f>fact_orders[[#This Row],[Original Price]]*(1-fact_orders[[#This Row],[Discount%]])</f>
        <v>722.25</v>
      </c>
      <c r="C1865">
        <f t="shared" si="59"/>
        <v>1864</v>
      </c>
      <c r="D1865">
        <f>D1864+Table16[[#This Row],[SalesPrice]]</f>
        <v>951312.11999999871</v>
      </c>
      <c r="E1865" s="4">
        <f t="shared" si="58"/>
        <v>0.5036470666751911</v>
      </c>
    </row>
    <row r="1866" spans="1:5" x14ac:dyDescent="0.3">
      <c r="A1866" s="5" t="s">
        <v>3360</v>
      </c>
      <c r="B1866" s="8">
        <f>fact_orders[[#This Row],[Original Price]]*(1-fact_orders[[#This Row],[Discount%]])</f>
        <v>128.70000000000002</v>
      </c>
      <c r="C1866">
        <f t="shared" si="59"/>
        <v>1865</v>
      </c>
      <c r="D1866">
        <f>D1865+Table16[[#This Row],[SalesPrice]]</f>
        <v>951440.81999999867</v>
      </c>
      <c r="E1866" s="4">
        <f t="shared" si="58"/>
        <v>0.50371520348972165</v>
      </c>
    </row>
    <row r="1867" spans="1:5" x14ac:dyDescent="0.3">
      <c r="A1867" s="6" t="s">
        <v>3361</v>
      </c>
      <c r="B1867" s="9">
        <f>fact_orders[[#This Row],[Original Price]]*(1-fact_orders[[#This Row],[Discount%]])</f>
        <v>387.59999999999997</v>
      </c>
      <c r="C1867">
        <f t="shared" si="59"/>
        <v>1866</v>
      </c>
      <c r="D1867">
        <f>D1866+Table16[[#This Row],[SalesPrice]]</f>
        <v>951828.41999999864</v>
      </c>
      <c r="E1867" s="4">
        <f t="shared" si="58"/>
        <v>0.50392040806868066</v>
      </c>
    </row>
    <row r="1868" spans="1:5" x14ac:dyDescent="0.3">
      <c r="A1868" s="5" t="s">
        <v>3364</v>
      </c>
      <c r="B1868" s="8">
        <f>fact_orders[[#This Row],[Original Price]]*(1-fact_orders[[#This Row],[Discount%]])</f>
        <v>377.87999999999994</v>
      </c>
      <c r="C1868">
        <f t="shared" si="59"/>
        <v>1867</v>
      </c>
      <c r="D1868">
        <f>D1867+Table16[[#This Row],[SalesPrice]]</f>
        <v>952206.29999999865</v>
      </c>
      <c r="E1868" s="4">
        <f t="shared" si="58"/>
        <v>0.50412046665045851</v>
      </c>
    </row>
    <row r="1869" spans="1:5" x14ac:dyDescent="0.3">
      <c r="A1869" s="6" t="s">
        <v>3369</v>
      </c>
      <c r="B1869" s="9">
        <f>fact_orders[[#This Row],[Original Price]]*(1-fact_orders[[#This Row],[Discount%]])</f>
        <v>367.72</v>
      </c>
      <c r="C1869">
        <f t="shared" si="59"/>
        <v>1868</v>
      </c>
      <c r="D1869">
        <f>D1868+Table16[[#This Row],[SalesPrice]]</f>
        <v>952574.01999999862</v>
      </c>
      <c r="E1869" s="4">
        <f t="shared" si="58"/>
        <v>0.50431514628868046</v>
      </c>
    </row>
    <row r="1870" spans="1:5" x14ac:dyDescent="0.3">
      <c r="A1870" s="5" t="s">
        <v>3375</v>
      </c>
      <c r="B1870" s="8">
        <f>fact_orders[[#This Row],[Original Price]]*(1-fact_orders[[#This Row],[Discount%]])</f>
        <v>136.88000000000002</v>
      </c>
      <c r="C1870">
        <f t="shared" si="59"/>
        <v>1869</v>
      </c>
      <c r="D1870">
        <f>D1869+Table16[[#This Row],[SalesPrice]]</f>
        <v>952710.89999999863</v>
      </c>
      <c r="E1870" s="4">
        <f t="shared" si="58"/>
        <v>0.50438761378808172</v>
      </c>
    </row>
    <row r="1871" spans="1:5" x14ac:dyDescent="0.3">
      <c r="A1871" s="6" t="s">
        <v>3376</v>
      </c>
      <c r="B1871" s="9">
        <f>fact_orders[[#This Row],[Original Price]]*(1-fact_orders[[#This Row],[Discount%]])</f>
        <v>270.83999999999997</v>
      </c>
      <c r="C1871">
        <f t="shared" si="59"/>
        <v>1870</v>
      </c>
      <c r="D1871">
        <f>D1870+Table16[[#This Row],[SalesPrice]]</f>
        <v>952981.73999999859</v>
      </c>
      <c r="E1871" s="4">
        <f t="shared" si="58"/>
        <v>0.50453100287003549</v>
      </c>
    </row>
    <row r="1872" spans="1:5" x14ac:dyDescent="0.3">
      <c r="A1872" s="5" t="s">
        <v>3377</v>
      </c>
      <c r="B1872" s="8">
        <f>fact_orders[[#This Row],[Original Price]]*(1-fact_orders[[#This Row],[Discount%]])</f>
        <v>278.15999999999997</v>
      </c>
      <c r="C1872">
        <f t="shared" si="59"/>
        <v>1871</v>
      </c>
      <c r="D1872">
        <f>D1871+Table16[[#This Row],[SalesPrice]]</f>
        <v>953259.89999999863</v>
      </c>
      <c r="E1872" s="4">
        <f t="shared" si="58"/>
        <v>0.5046782673325827</v>
      </c>
    </row>
    <row r="1873" spans="1:5" x14ac:dyDescent="0.3">
      <c r="A1873" s="6" t="s">
        <v>3307</v>
      </c>
      <c r="B1873" s="9">
        <f>fact_orders[[#This Row],[Original Price]]*(1-fact_orders[[#This Row],[Discount%]])</f>
        <v>587.42999999999995</v>
      </c>
      <c r="C1873">
        <f t="shared" si="59"/>
        <v>1872</v>
      </c>
      <c r="D1873">
        <f>D1872+Table16[[#This Row],[SalesPrice]]</f>
        <v>953847.32999999868</v>
      </c>
      <c r="E1873" s="4">
        <f t="shared" si="58"/>
        <v>0.50498926662519861</v>
      </c>
    </row>
    <row r="1874" spans="1:5" x14ac:dyDescent="0.3">
      <c r="A1874" s="5" t="s">
        <v>3366</v>
      </c>
      <c r="B1874" s="8">
        <f>fact_orders[[#This Row],[Original Price]]*(1-fact_orders[[#This Row],[Discount%]])</f>
        <v>278.15999999999997</v>
      </c>
      <c r="C1874">
        <f t="shared" si="59"/>
        <v>1873</v>
      </c>
      <c r="D1874">
        <f>D1873+Table16[[#This Row],[SalesPrice]]</f>
        <v>954125.48999999871</v>
      </c>
      <c r="E1874" s="4">
        <f t="shared" si="58"/>
        <v>0.50513653108774581</v>
      </c>
    </row>
    <row r="1875" spans="1:5" x14ac:dyDescent="0.3">
      <c r="A1875" s="6" t="s">
        <v>3328</v>
      </c>
      <c r="B1875" s="9">
        <f>fact_orders[[#This Row],[Original Price]]*(1-fact_orders[[#This Row],[Discount%]])</f>
        <v>832.3</v>
      </c>
      <c r="C1875">
        <f t="shared" si="59"/>
        <v>1874</v>
      </c>
      <c r="D1875">
        <f>D1874+Table16[[#This Row],[SalesPrice]]</f>
        <v>954957.78999999876</v>
      </c>
      <c r="E1875" s="4">
        <f t="shared" si="58"/>
        <v>0.50557717033198646</v>
      </c>
    </row>
    <row r="1876" spans="1:5" x14ac:dyDescent="0.3">
      <c r="A1876" s="5" t="s">
        <v>3330</v>
      </c>
      <c r="B1876" s="8">
        <f>fact_orders[[#This Row],[Original Price]]*(1-fact_orders[[#This Row],[Discount%]])</f>
        <v>908.59999999999991</v>
      </c>
      <c r="C1876">
        <f t="shared" si="59"/>
        <v>1875</v>
      </c>
      <c r="D1876">
        <f>D1875+Table16[[#This Row],[SalesPrice]]</f>
        <v>955866.38999999873</v>
      </c>
      <c r="E1876" s="4">
        <f t="shared" si="58"/>
        <v>0.5060582045952533</v>
      </c>
    </row>
    <row r="1877" spans="1:5" x14ac:dyDescent="0.3">
      <c r="A1877" s="6" t="s">
        <v>3343</v>
      </c>
      <c r="B1877" s="9">
        <f>fact_orders[[#This Row],[Original Price]]*(1-fact_orders[[#This Row],[Discount%]])</f>
        <v>1019.1999999999999</v>
      </c>
      <c r="C1877">
        <f t="shared" si="59"/>
        <v>1876</v>
      </c>
      <c r="D1877">
        <f>D1876+Table16[[#This Row],[SalesPrice]]</f>
        <v>956885.58999999869</v>
      </c>
      <c r="E1877" s="4">
        <f t="shared" si="58"/>
        <v>0.50659779310628306</v>
      </c>
    </row>
    <row r="1878" spans="1:5" x14ac:dyDescent="0.3">
      <c r="A1878" s="5" t="s">
        <v>3344</v>
      </c>
      <c r="B1878" s="8">
        <f>fact_orders[[#This Row],[Original Price]]*(1-fact_orders[[#This Row],[Discount%]])</f>
        <v>1108.5</v>
      </c>
      <c r="C1878">
        <f t="shared" si="59"/>
        <v>1877</v>
      </c>
      <c r="D1878">
        <f>D1877+Table16[[#This Row],[SalesPrice]]</f>
        <v>957994.08999999869</v>
      </c>
      <c r="E1878" s="4">
        <f t="shared" si="58"/>
        <v>0.50718465914285737</v>
      </c>
    </row>
    <row r="1879" spans="1:5" x14ac:dyDescent="0.3">
      <c r="A1879" s="6" t="s">
        <v>3346</v>
      </c>
      <c r="B1879" s="9">
        <f>fact_orders[[#This Row],[Original Price]]*(1-fact_orders[[#This Row],[Discount%]])</f>
        <v>192</v>
      </c>
      <c r="C1879">
        <f t="shared" si="59"/>
        <v>1878</v>
      </c>
      <c r="D1879">
        <f>D1878+Table16[[#This Row],[SalesPrice]]</f>
        <v>958186.08999999869</v>
      </c>
      <c r="E1879" s="4">
        <f t="shared" si="58"/>
        <v>0.50728630846989586</v>
      </c>
    </row>
    <row r="1880" spans="1:5" x14ac:dyDescent="0.3">
      <c r="A1880" s="5" t="s">
        <v>3410</v>
      </c>
      <c r="B1880" s="8">
        <f>fact_orders[[#This Row],[Original Price]]*(1-fact_orders[[#This Row],[Discount%]])</f>
        <v>1888.6</v>
      </c>
      <c r="C1880">
        <f t="shared" si="59"/>
        <v>1879</v>
      </c>
      <c r="D1880">
        <f>D1879+Table16[[#This Row],[SalesPrice]]</f>
        <v>960074.68999999866</v>
      </c>
      <c r="E1880" s="4">
        <f t="shared" si="58"/>
        <v>0.50828617783992214</v>
      </c>
    </row>
    <row r="1881" spans="1:5" x14ac:dyDescent="0.3">
      <c r="A1881" s="6" t="s">
        <v>3393</v>
      </c>
      <c r="B1881" s="9">
        <f>fact_orders[[#This Row],[Original Price]]*(1-fact_orders[[#This Row],[Discount%]])</f>
        <v>1654.8</v>
      </c>
      <c r="C1881">
        <f t="shared" si="59"/>
        <v>1880</v>
      </c>
      <c r="D1881">
        <f>D1880+Table16[[#This Row],[SalesPrice]]</f>
        <v>961729.48999999871</v>
      </c>
      <c r="E1881" s="4">
        <f t="shared" si="58"/>
        <v>0.50916226797733588</v>
      </c>
    </row>
    <row r="1882" spans="1:5" x14ac:dyDescent="0.3">
      <c r="A1882" s="5" t="s">
        <v>3289</v>
      </c>
      <c r="B1882" s="8">
        <f>fact_orders[[#This Row],[Original Price]]*(1-fact_orders[[#This Row],[Discount%]])</f>
        <v>865.19999999999993</v>
      </c>
      <c r="C1882">
        <f t="shared" si="59"/>
        <v>1881</v>
      </c>
      <c r="D1882">
        <f>D1881+Table16[[#This Row],[SalesPrice]]</f>
        <v>962594.68999999866</v>
      </c>
      <c r="E1882" s="4">
        <f t="shared" si="58"/>
        <v>0.50962032525730339</v>
      </c>
    </row>
    <row r="1883" spans="1:5" x14ac:dyDescent="0.3">
      <c r="A1883" s="6" t="s">
        <v>3290</v>
      </c>
      <c r="B1883" s="9">
        <f>fact_orders[[#This Row],[Original Price]]*(1-fact_orders[[#This Row],[Discount%]])</f>
        <v>453.59999999999997</v>
      </c>
      <c r="C1883">
        <f t="shared" si="59"/>
        <v>1882</v>
      </c>
      <c r="D1883">
        <f>D1882+Table16[[#This Row],[SalesPrice]]</f>
        <v>963048.28999999864</v>
      </c>
      <c r="E1883" s="4">
        <f t="shared" si="58"/>
        <v>0.50986047179243199</v>
      </c>
    </row>
    <row r="1884" spans="1:5" x14ac:dyDescent="0.3">
      <c r="A1884" s="5" t="s">
        <v>3291</v>
      </c>
      <c r="B1884" s="8">
        <f>fact_orders[[#This Row],[Original Price]]*(1-fact_orders[[#This Row],[Discount%]])</f>
        <v>195.6</v>
      </c>
      <c r="C1884">
        <f t="shared" si="59"/>
        <v>1883</v>
      </c>
      <c r="D1884">
        <f>D1883+Table16[[#This Row],[SalesPrice]]</f>
        <v>963243.88999999862</v>
      </c>
      <c r="E1884" s="4">
        <f t="shared" si="58"/>
        <v>0.50996402704435262</v>
      </c>
    </row>
    <row r="1885" spans="1:5" x14ac:dyDescent="0.3">
      <c r="A1885" s="6" t="s">
        <v>3350</v>
      </c>
      <c r="B1885" s="9">
        <f>fact_orders[[#This Row],[Original Price]]*(1-fact_orders[[#This Row],[Discount%]])</f>
        <v>271.8</v>
      </c>
      <c r="C1885">
        <f t="shared" si="59"/>
        <v>1884</v>
      </c>
      <c r="D1885">
        <f>D1884+Table16[[#This Row],[SalesPrice]]</f>
        <v>963515.68999999866</v>
      </c>
      <c r="E1885" s="4">
        <f t="shared" si="58"/>
        <v>0.51010792437294161</v>
      </c>
    </row>
    <row r="1886" spans="1:5" x14ac:dyDescent="0.3">
      <c r="A1886" s="5" t="s">
        <v>3406</v>
      </c>
      <c r="B1886" s="8">
        <f>fact_orders[[#This Row],[Original Price]]*(1-fact_orders[[#This Row],[Discount%]])</f>
        <v>195.6</v>
      </c>
      <c r="C1886">
        <f t="shared" si="59"/>
        <v>1885</v>
      </c>
      <c r="D1886">
        <f>D1885+Table16[[#This Row],[SalesPrice]]</f>
        <v>963711.28999999864</v>
      </c>
      <c r="E1886" s="4">
        <f t="shared" si="58"/>
        <v>0.51021147962486213</v>
      </c>
    </row>
    <row r="1887" spans="1:5" x14ac:dyDescent="0.3">
      <c r="A1887" s="6" t="s">
        <v>3408</v>
      </c>
      <c r="B1887" s="9">
        <f>fact_orders[[#This Row],[Original Price]]*(1-fact_orders[[#This Row],[Discount%]])</f>
        <v>273.59999999999997</v>
      </c>
      <c r="C1887">
        <f t="shared" si="59"/>
        <v>1886</v>
      </c>
      <c r="D1887">
        <f>D1886+Table16[[#This Row],[SalesPrice]]</f>
        <v>963984.88999999862</v>
      </c>
      <c r="E1887" s="4">
        <f t="shared" si="58"/>
        <v>0.51035632991589208</v>
      </c>
    </row>
    <row r="1888" spans="1:5" x14ac:dyDescent="0.3">
      <c r="A1888" s="5" t="s">
        <v>3360</v>
      </c>
      <c r="B1888" s="8">
        <f>fact_orders[[#This Row],[Original Price]]*(1-fact_orders[[#This Row],[Discount%]])</f>
        <v>405</v>
      </c>
      <c r="C1888">
        <f t="shared" si="59"/>
        <v>1887</v>
      </c>
      <c r="D1888">
        <f>D1887+Table16[[#This Row],[SalesPrice]]</f>
        <v>964389.88999999862</v>
      </c>
      <c r="E1888" s="4">
        <f t="shared" si="58"/>
        <v>0.51057074646511402</v>
      </c>
    </row>
    <row r="1889" spans="1:5" x14ac:dyDescent="0.3">
      <c r="A1889" s="6" t="s">
        <v>3295</v>
      </c>
      <c r="B1889" s="9">
        <f>fact_orders[[#This Row],[Original Price]]*(1-fact_orders[[#This Row],[Discount%]])</f>
        <v>359.70000000000005</v>
      </c>
      <c r="C1889">
        <f t="shared" si="59"/>
        <v>1888</v>
      </c>
      <c r="D1889">
        <f>D1888+Table16[[#This Row],[SalesPrice]]</f>
        <v>964749.58999999857</v>
      </c>
      <c r="E1889" s="4">
        <f t="shared" si="58"/>
        <v>0.51076118012623783</v>
      </c>
    </row>
    <row r="1890" spans="1:5" x14ac:dyDescent="0.3">
      <c r="A1890" s="5" t="s">
        <v>3319</v>
      </c>
      <c r="B1890" s="8">
        <f>fact_orders[[#This Row],[Original Price]]*(1-fact_orders[[#This Row],[Discount%]])</f>
        <v>359.70000000000005</v>
      </c>
      <c r="C1890">
        <f t="shared" si="59"/>
        <v>1889</v>
      </c>
      <c r="D1890">
        <f>D1889+Table16[[#This Row],[SalesPrice]]</f>
        <v>965109.28999999852</v>
      </c>
      <c r="E1890" s="4">
        <f t="shared" si="58"/>
        <v>0.51095161378736165</v>
      </c>
    </row>
    <row r="1891" spans="1:5" x14ac:dyDescent="0.3">
      <c r="A1891" s="6" t="s">
        <v>3378</v>
      </c>
      <c r="B1891" s="9">
        <f>fact_orders[[#This Row],[Original Price]]*(1-fact_orders[[#This Row],[Discount%]])</f>
        <v>359.70000000000005</v>
      </c>
      <c r="C1891">
        <f t="shared" si="59"/>
        <v>1890</v>
      </c>
      <c r="D1891">
        <f>D1890+Table16[[#This Row],[SalesPrice]]</f>
        <v>965468.98999999848</v>
      </c>
      <c r="E1891" s="4">
        <f t="shared" si="58"/>
        <v>0.51114204744848546</v>
      </c>
    </row>
    <row r="1892" spans="1:5" x14ac:dyDescent="0.3">
      <c r="A1892" s="5" t="s">
        <v>3306</v>
      </c>
      <c r="B1892" s="8">
        <f>fact_orders[[#This Row],[Original Price]]*(1-fact_orders[[#This Row],[Discount%]])</f>
        <v>346.62</v>
      </c>
      <c r="C1892">
        <f t="shared" si="59"/>
        <v>1891</v>
      </c>
      <c r="D1892">
        <f>D1891+Table16[[#This Row],[SalesPrice]]</f>
        <v>965815.60999999847</v>
      </c>
      <c r="E1892" s="4">
        <f t="shared" si="58"/>
        <v>0.51132555624920473</v>
      </c>
    </row>
    <row r="1893" spans="1:5" x14ac:dyDescent="0.3">
      <c r="A1893" s="6" t="s">
        <v>3307</v>
      </c>
      <c r="B1893" s="9">
        <f>fact_orders[[#This Row],[Original Price]]*(1-fact_orders[[#This Row],[Discount%]])</f>
        <v>188.68</v>
      </c>
      <c r="C1893">
        <f t="shared" si="59"/>
        <v>1892</v>
      </c>
      <c r="D1893">
        <f>D1892+Table16[[#This Row],[SalesPrice]]</f>
        <v>966004.28999999852</v>
      </c>
      <c r="E1893" s="4">
        <f t="shared" si="58"/>
        <v>0.51142544788996336</v>
      </c>
    </row>
    <row r="1894" spans="1:5" x14ac:dyDescent="0.3">
      <c r="A1894" s="5" t="s">
        <v>3287</v>
      </c>
      <c r="B1894" s="8">
        <f>fact_orders[[#This Row],[Original Price]]*(1-fact_orders[[#This Row],[Discount%]])</f>
        <v>370.44</v>
      </c>
      <c r="C1894">
        <f t="shared" si="59"/>
        <v>1893</v>
      </c>
      <c r="D1894">
        <f>D1893+Table16[[#This Row],[SalesPrice]]</f>
        <v>966374.72999999847</v>
      </c>
      <c r="E1894" s="4">
        <f t="shared" si="58"/>
        <v>0.51162156756031829</v>
      </c>
    </row>
    <row r="1895" spans="1:5" x14ac:dyDescent="0.3">
      <c r="A1895" s="6" t="s">
        <v>3375</v>
      </c>
      <c r="B1895" s="9">
        <f>fact_orders[[#This Row],[Original Price]]*(1-fact_orders[[#This Row],[Discount%]])</f>
        <v>246.24</v>
      </c>
      <c r="C1895">
        <f t="shared" si="59"/>
        <v>1894</v>
      </c>
      <c r="D1895">
        <f>D1894+Table16[[#This Row],[SalesPrice]]</f>
        <v>966620.96999999846</v>
      </c>
      <c r="E1895" s="4">
        <f t="shared" si="58"/>
        <v>0.51175193282224529</v>
      </c>
    </row>
    <row r="1896" spans="1:5" x14ac:dyDescent="0.3">
      <c r="A1896" s="5" t="s">
        <v>3402</v>
      </c>
      <c r="B1896" s="8">
        <f>fact_orders[[#This Row],[Original Price]]*(1-fact_orders[[#This Row],[Discount%]])</f>
        <v>278.64000000000004</v>
      </c>
      <c r="C1896">
        <f t="shared" si="59"/>
        <v>1895</v>
      </c>
      <c r="D1896">
        <f>D1895+Table16[[#This Row],[SalesPrice]]</f>
        <v>966899.60999999847</v>
      </c>
      <c r="E1896" s="4">
        <f t="shared" si="58"/>
        <v>0.51189945140811</v>
      </c>
    </row>
    <row r="1897" spans="1:5" x14ac:dyDescent="0.3">
      <c r="A1897" s="6" t="s">
        <v>3413</v>
      </c>
      <c r="B1897" s="9">
        <f>fact_orders[[#This Row],[Original Price]]*(1-fact_orders[[#This Row],[Discount%]])</f>
        <v>248.49999999999997</v>
      </c>
      <c r="C1897">
        <f t="shared" si="59"/>
        <v>1896</v>
      </c>
      <c r="D1897">
        <f>D1896+Table16[[#This Row],[SalesPrice]]</f>
        <v>967148.10999999847</v>
      </c>
      <c r="E1897" s="4">
        <f t="shared" si="58"/>
        <v>0.51203101316732402</v>
      </c>
    </row>
    <row r="1898" spans="1:5" x14ac:dyDescent="0.3">
      <c r="A1898" s="5" t="s">
        <v>3327</v>
      </c>
      <c r="B1898" s="8">
        <f>fact_orders[[#This Row],[Original Price]]*(1-fact_orders[[#This Row],[Discount%]])</f>
        <v>325.5</v>
      </c>
      <c r="C1898">
        <f t="shared" si="59"/>
        <v>1897</v>
      </c>
      <c r="D1898">
        <f>D1897+Table16[[#This Row],[SalesPrice]]</f>
        <v>967473.60999999847</v>
      </c>
      <c r="E1898" s="4">
        <f t="shared" si="58"/>
        <v>0.51220334054206906</v>
      </c>
    </row>
    <row r="1899" spans="1:5" x14ac:dyDescent="0.3">
      <c r="A1899" s="6" t="s">
        <v>3280</v>
      </c>
      <c r="B1899" s="9">
        <f>fact_orders[[#This Row],[Original Price]]*(1-fact_orders[[#This Row],[Discount%]])</f>
        <v>675.5</v>
      </c>
      <c r="C1899">
        <f t="shared" si="59"/>
        <v>1898</v>
      </c>
      <c r="D1899">
        <f>D1898+Table16[[#This Row],[SalesPrice]]</f>
        <v>968149.10999999847</v>
      </c>
      <c r="E1899" s="4">
        <f t="shared" si="58"/>
        <v>0.51256096616922819</v>
      </c>
    </row>
    <row r="1900" spans="1:5" x14ac:dyDescent="0.3">
      <c r="A1900" s="5" t="s">
        <v>3308</v>
      </c>
      <c r="B1900" s="8">
        <f>fact_orders[[#This Row],[Original Price]]*(1-fact_orders[[#This Row],[Discount%]])</f>
        <v>810.59999999999991</v>
      </c>
      <c r="C1900">
        <f t="shared" si="59"/>
        <v>1899</v>
      </c>
      <c r="D1900">
        <f>D1899+Table16[[#This Row],[SalesPrice]]</f>
        <v>968959.70999999845</v>
      </c>
      <c r="E1900" s="4">
        <f t="shared" si="58"/>
        <v>0.51299011692181917</v>
      </c>
    </row>
    <row r="1901" spans="1:5" x14ac:dyDescent="0.3">
      <c r="A1901" s="6" t="s">
        <v>3351</v>
      </c>
      <c r="B1901" s="9">
        <f>fact_orders[[#This Row],[Original Price]]*(1-fact_orders[[#This Row],[Discount%]])</f>
        <v>184.79999999999998</v>
      </c>
      <c r="C1901">
        <f t="shared" si="59"/>
        <v>1900</v>
      </c>
      <c r="D1901">
        <f>D1900+Table16[[#This Row],[SalesPrice]]</f>
        <v>969144.5099999985</v>
      </c>
      <c r="E1901" s="4">
        <f t="shared" si="58"/>
        <v>0.51308795439909383</v>
      </c>
    </row>
    <row r="1902" spans="1:5" x14ac:dyDescent="0.3">
      <c r="A1902" s="5" t="s">
        <v>3319</v>
      </c>
      <c r="B1902" s="8">
        <f>fact_orders[[#This Row],[Original Price]]*(1-fact_orders[[#This Row],[Discount%]])</f>
        <v>281.45</v>
      </c>
      <c r="C1902">
        <f t="shared" si="59"/>
        <v>1901</v>
      </c>
      <c r="D1902">
        <f>D1901+Table16[[#This Row],[SalesPrice]]</f>
        <v>969425.95999999845</v>
      </c>
      <c r="E1902" s="4">
        <f t="shared" si="58"/>
        <v>0.51323696066521363</v>
      </c>
    </row>
    <row r="1903" spans="1:5" x14ac:dyDescent="0.3">
      <c r="A1903" s="6" t="s">
        <v>3401</v>
      </c>
      <c r="B1903" s="9">
        <f>fact_orders[[#This Row],[Original Price]]*(1-fact_orders[[#This Row],[Discount%]])</f>
        <v>365.3</v>
      </c>
      <c r="C1903">
        <f t="shared" si="59"/>
        <v>1902</v>
      </c>
      <c r="D1903">
        <f>D1902+Table16[[#This Row],[SalesPrice]]</f>
        <v>969791.2599999985</v>
      </c>
      <c r="E1903" s="4">
        <f t="shared" si="58"/>
        <v>0.51343035909837609</v>
      </c>
    </row>
    <row r="1904" spans="1:5" x14ac:dyDescent="0.3">
      <c r="A1904" s="5" t="s">
        <v>3338</v>
      </c>
      <c r="B1904" s="8">
        <f>fact_orders[[#This Row],[Original Price]]*(1-fact_orders[[#This Row],[Discount%]])</f>
        <v>274.95</v>
      </c>
      <c r="C1904">
        <f t="shared" si="59"/>
        <v>1903</v>
      </c>
      <c r="D1904">
        <f>D1903+Table16[[#This Row],[SalesPrice]]</f>
        <v>970066.20999999845</v>
      </c>
      <c r="E1904" s="4">
        <f t="shared" si="58"/>
        <v>0.51357592411123676</v>
      </c>
    </row>
    <row r="1905" spans="1:5" x14ac:dyDescent="0.3">
      <c r="A1905" s="6" t="s">
        <v>3391</v>
      </c>
      <c r="B1905" s="9">
        <f>fact_orders[[#This Row],[Original Price]]*(1-fact_orders[[#This Row],[Discount%]])</f>
        <v>403.65000000000003</v>
      </c>
      <c r="C1905">
        <f t="shared" si="59"/>
        <v>1904</v>
      </c>
      <c r="D1905">
        <f>D1904+Table16[[#This Row],[SalesPrice]]</f>
        <v>970469.85999999847</v>
      </c>
      <c r="E1905" s="4">
        <f t="shared" si="58"/>
        <v>0.51378962593862809</v>
      </c>
    </row>
    <row r="1906" spans="1:5" x14ac:dyDescent="0.3">
      <c r="A1906" s="5" t="s">
        <v>3377</v>
      </c>
      <c r="B1906" s="8">
        <f>fact_orders[[#This Row],[Original Price]]*(1-fact_orders[[#This Row],[Discount%]])</f>
        <v>216.45000000000002</v>
      </c>
      <c r="C1906">
        <f t="shared" si="59"/>
        <v>1905</v>
      </c>
      <c r="D1906">
        <f>D1905+Table16[[#This Row],[SalesPrice]]</f>
        <v>970686.30999999843</v>
      </c>
      <c r="E1906" s="4">
        <f t="shared" si="58"/>
        <v>0.51390421967215671</v>
      </c>
    </row>
    <row r="1907" spans="1:5" x14ac:dyDescent="0.3">
      <c r="A1907" s="6" t="s">
        <v>3361</v>
      </c>
      <c r="B1907" s="9">
        <f>fact_orders[[#This Row],[Original Price]]*(1-fact_orders[[#This Row],[Discount%]])</f>
        <v>153.4</v>
      </c>
      <c r="C1907">
        <f t="shared" si="59"/>
        <v>1906</v>
      </c>
      <c r="D1907">
        <f>D1906+Table16[[#This Row],[SalesPrice]]</f>
        <v>970839.70999999845</v>
      </c>
      <c r="E1907" s="4">
        <f t="shared" si="58"/>
        <v>0.51398543324907187</v>
      </c>
    </row>
    <row r="1908" spans="1:5" x14ac:dyDescent="0.3">
      <c r="A1908" s="5" t="s">
        <v>3406</v>
      </c>
      <c r="B1908" s="8">
        <f>fact_orders[[#This Row],[Original Price]]*(1-fact_orders[[#This Row],[Discount%]])</f>
        <v>273.59999999999997</v>
      </c>
      <c r="C1908">
        <f t="shared" si="59"/>
        <v>1907</v>
      </c>
      <c r="D1908">
        <f>D1907+Table16[[#This Row],[SalesPrice]]</f>
        <v>971113.30999999843</v>
      </c>
      <c r="E1908" s="4">
        <f t="shared" si="58"/>
        <v>0.51413028354010182</v>
      </c>
    </row>
    <row r="1909" spans="1:5" x14ac:dyDescent="0.3">
      <c r="A1909" s="6" t="s">
        <v>3342</v>
      </c>
      <c r="B1909" s="9">
        <f>fact_orders[[#This Row],[Original Price]]*(1-fact_orders[[#This Row],[Discount%]])</f>
        <v>577.79999999999995</v>
      </c>
      <c r="C1909">
        <f t="shared" si="59"/>
        <v>1908</v>
      </c>
      <c r="D1909">
        <f>D1908+Table16[[#This Row],[SalesPrice]]</f>
        <v>971691.10999999847</v>
      </c>
      <c r="E1909" s="4">
        <f t="shared" si="58"/>
        <v>0.51443618448365858</v>
      </c>
    </row>
    <row r="1910" spans="1:5" x14ac:dyDescent="0.3">
      <c r="A1910" s="5" t="s">
        <v>3291</v>
      </c>
      <c r="B1910" s="8">
        <f>fact_orders[[#This Row],[Original Price]]*(1-fact_orders[[#This Row],[Discount%]])</f>
        <v>198.9</v>
      </c>
      <c r="C1910">
        <f t="shared" si="59"/>
        <v>1909</v>
      </c>
      <c r="D1910">
        <f>D1909+Table16[[#This Row],[SalesPrice]]</f>
        <v>971890.0099999985</v>
      </c>
      <c r="E1910" s="4">
        <f t="shared" si="58"/>
        <v>0.51454148683338763</v>
      </c>
    </row>
    <row r="1911" spans="1:5" x14ac:dyDescent="0.3">
      <c r="A1911" s="6" t="s">
        <v>3290</v>
      </c>
      <c r="B1911" s="9">
        <f>fact_orders[[#This Row],[Original Price]]*(1-fact_orders[[#This Row],[Discount%]])</f>
        <v>387.59999999999997</v>
      </c>
      <c r="C1911">
        <f t="shared" si="59"/>
        <v>1910</v>
      </c>
      <c r="D1911">
        <f>D1910+Table16[[#This Row],[SalesPrice]]</f>
        <v>972277.60999999847</v>
      </c>
      <c r="E1911" s="4">
        <f t="shared" si="58"/>
        <v>0.51474669141234664</v>
      </c>
    </row>
    <row r="1912" spans="1:5" x14ac:dyDescent="0.3">
      <c r="A1912" s="5" t="s">
        <v>3343</v>
      </c>
      <c r="B1912" s="8">
        <f>fact_orders[[#This Row],[Original Price]]*(1-fact_orders[[#This Row],[Discount%]])</f>
        <v>479.4</v>
      </c>
      <c r="C1912">
        <f t="shared" si="59"/>
        <v>1911</v>
      </c>
      <c r="D1912">
        <f>D1911+Table16[[#This Row],[SalesPrice]]</f>
        <v>972757.0099999985</v>
      </c>
      <c r="E1912" s="4">
        <f t="shared" si="58"/>
        <v>0.51500049707579609</v>
      </c>
    </row>
    <row r="1913" spans="1:5" x14ac:dyDescent="0.3">
      <c r="A1913" s="6" t="s">
        <v>3339</v>
      </c>
      <c r="B1913" s="9">
        <f>fact_orders[[#This Row],[Original Price]]*(1-fact_orders[[#This Row],[Discount%]])</f>
        <v>285.29999999999995</v>
      </c>
      <c r="C1913">
        <f t="shared" si="59"/>
        <v>1912</v>
      </c>
      <c r="D1913">
        <f>D1912+Table16[[#This Row],[SalesPrice]]</f>
        <v>973042.30999999854</v>
      </c>
      <c r="E1913" s="4">
        <f t="shared" si="58"/>
        <v>0.5151515416226925</v>
      </c>
    </row>
    <row r="1914" spans="1:5" x14ac:dyDescent="0.3">
      <c r="A1914" s="5" t="s">
        <v>3393</v>
      </c>
      <c r="B1914" s="8">
        <f>fact_orders[[#This Row],[Original Price]]*(1-fact_orders[[#This Row],[Discount%]])</f>
        <v>106.19999999999999</v>
      </c>
      <c r="C1914">
        <f t="shared" si="59"/>
        <v>1913</v>
      </c>
      <c r="D1914">
        <f>D1913+Table16[[#This Row],[SalesPrice]]</f>
        <v>973148.5099999985</v>
      </c>
      <c r="E1914" s="4">
        <f t="shared" si="58"/>
        <v>0.51520776640671073</v>
      </c>
    </row>
    <row r="1915" spans="1:5" x14ac:dyDescent="0.3">
      <c r="A1915" s="6" t="s">
        <v>3288</v>
      </c>
      <c r="B1915" s="9">
        <f>fact_orders[[#This Row],[Original Price]]*(1-fact_orders[[#This Row],[Discount%]])</f>
        <v>199.79999999999998</v>
      </c>
      <c r="C1915">
        <f t="shared" si="59"/>
        <v>1914</v>
      </c>
      <c r="D1915">
        <f>D1914+Table16[[#This Row],[SalesPrice]]</f>
        <v>973348.30999999854</v>
      </c>
      <c r="E1915" s="4">
        <f t="shared" si="58"/>
        <v>0.51531354523766026</v>
      </c>
    </row>
    <row r="1916" spans="1:5" x14ac:dyDescent="0.3">
      <c r="A1916" s="5" t="s">
        <v>3289</v>
      </c>
      <c r="B1916" s="8">
        <f>fact_orders[[#This Row],[Original Price]]*(1-fact_orders[[#This Row],[Discount%]])</f>
        <v>228</v>
      </c>
      <c r="C1916">
        <f t="shared" si="59"/>
        <v>1915</v>
      </c>
      <c r="D1916">
        <f>D1915+Table16[[#This Row],[SalesPrice]]</f>
        <v>973576.30999999854</v>
      </c>
      <c r="E1916" s="4">
        <f t="shared" si="58"/>
        <v>0.51543425381351859</v>
      </c>
    </row>
    <row r="1917" spans="1:5" x14ac:dyDescent="0.3">
      <c r="A1917" s="6" t="s">
        <v>3324</v>
      </c>
      <c r="B1917" s="9">
        <f>fact_orders[[#This Row],[Original Price]]*(1-fact_orders[[#This Row],[Discount%]])</f>
        <v>481.5</v>
      </c>
      <c r="C1917">
        <f t="shared" si="59"/>
        <v>1916</v>
      </c>
      <c r="D1917">
        <f>D1916+Table16[[#This Row],[SalesPrice]]</f>
        <v>974057.80999999854</v>
      </c>
      <c r="E1917" s="4">
        <f t="shared" si="58"/>
        <v>0.5156891712664825</v>
      </c>
    </row>
    <row r="1918" spans="1:5" x14ac:dyDescent="0.3">
      <c r="A1918" s="5" t="s">
        <v>3412</v>
      </c>
      <c r="B1918" s="8">
        <f>fact_orders[[#This Row],[Original Price]]*(1-fact_orders[[#This Row],[Discount%]])</f>
        <v>228</v>
      </c>
      <c r="C1918">
        <f t="shared" si="59"/>
        <v>1917</v>
      </c>
      <c r="D1918">
        <f>D1917+Table16[[#This Row],[SalesPrice]]</f>
        <v>974285.80999999854</v>
      </c>
      <c r="E1918" s="4">
        <f t="shared" si="58"/>
        <v>0.51580987984234083</v>
      </c>
    </row>
    <row r="1919" spans="1:5" x14ac:dyDescent="0.3">
      <c r="A1919" s="6" t="s">
        <v>3350</v>
      </c>
      <c r="B1919" s="9">
        <f>fact_orders[[#This Row],[Original Price]]*(1-fact_orders[[#This Row],[Discount%]])</f>
        <v>594.5</v>
      </c>
      <c r="C1919">
        <f t="shared" si="59"/>
        <v>1918</v>
      </c>
      <c r="D1919">
        <f>D1918+Table16[[#This Row],[SalesPrice]]</f>
        <v>974880.30999999854</v>
      </c>
      <c r="E1919" s="4">
        <f t="shared" si="58"/>
        <v>0.51612462215965549</v>
      </c>
    </row>
    <row r="1920" spans="1:5" x14ac:dyDescent="0.3">
      <c r="A1920" s="5" t="s">
        <v>3297</v>
      </c>
      <c r="B1920" s="8">
        <f>fact_orders[[#This Row],[Original Price]]*(1-fact_orders[[#This Row],[Discount%]])</f>
        <v>649</v>
      </c>
      <c r="C1920">
        <f t="shared" si="59"/>
        <v>1919</v>
      </c>
      <c r="D1920">
        <f>D1919+Table16[[#This Row],[SalesPrice]]</f>
        <v>975529.30999999854</v>
      </c>
      <c r="E1920" s="4">
        <f t="shared" si="58"/>
        <v>0.51646821806198906</v>
      </c>
    </row>
    <row r="1921" spans="1:5" x14ac:dyDescent="0.3">
      <c r="A1921" s="6" t="s">
        <v>3308</v>
      </c>
      <c r="B1921" s="9">
        <f>fact_orders[[#This Row],[Original Price]]*(1-fact_orders[[#This Row],[Discount%]])</f>
        <v>1019.1999999999999</v>
      </c>
      <c r="C1921">
        <f t="shared" si="59"/>
        <v>1920</v>
      </c>
      <c r="D1921">
        <f>D1920+Table16[[#This Row],[SalesPrice]]</f>
        <v>976548.5099999985</v>
      </c>
      <c r="E1921" s="4">
        <f t="shared" si="58"/>
        <v>0.51700780657301881</v>
      </c>
    </row>
    <row r="1922" spans="1:5" x14ac:dyDescent="0.3">
      <c r="A1922" s="5" t="s">
        <v>3379</v>
      </c>
      <c r="B1922" s="8">
        <f>fact_orders[[#This Row],[Original Price]]*(1-fact_orders[[#This Row],[Discount%]])</f>
        <v>1005.04</v>
      </c>
      <c r="C1922">
        <f t="shared" si="59"/>
        <v>1921</v>
      </c>
      <c r="D1922">
        <f>D1921+Table16[[#This Row],[SalesPrice]]</f>
        <v>977553.54999999853</v>
      </c>
      <c r="E1922" s="4">
        <f t="shared" ref="E1922:E1985" si="60">D1922 / SUM($B$2:$B$3501)</f>
        <v>0.51753989844617942</v>
      </c>
    </row>
    <row r="1923" spans="1:5" x14ac:dyDescent="0.3">
      <c r="A1923" s="6" t="s">
        <v>3410</v>
      </c>
      <c r="B1923" s="9">
        <f>fact_orders[[#This Row],[Original Price]]*(1-fact_orders[[#This Row],[Discount%]])</f>
        <v>192</v>
      </c>
      <c r="C1923">
        <f t="shared" si="59"/>
        <v>1922</v>
      </c>
      <c r="D1923">
        <f>D1922+Table16[[#This Row],[SalesPrice]]</f>
        <v>977745.54999999853</v>
      </c>
      <c r="E1923" s="4">
        <f t="shared" si="60"/>
        <v>0.51764154777321802</v>
      </c>
    </row>
    <row r="1924" spans="1:5" x14ac:dyDescent="0.3">
      <c r="A1924" s="5" t="s">
        <v>3291</v>
      </c>
      <c r="B1924" s="8">
        <f>fact_orders[[#This Row],[Original Price]]*(1-fact_orders[[#This Row],[Discount%]])</f>
        <v>1483.9</v>
      </c>
      <c r="C1924">
        <f t="shared" ref="C1924:C1987" si="61">C1923+1</f>
        <v>1923</v>
      </c>
      <c r="D1924">
        <f>D1923+Table16[[#This Row],[SalesPrice]]</f>
        <v>979229.44999999856</v>
      </c>
      <c r="E1924" s="4">
        <f t="shared" si="60"/>
        <v>0.51842715942109585</v>
      </c>
    </row>
    <row r="1925" spans="1:5" x14ac:dyDescent="0.3">
      <c r="A1925" s="6" t="s">
        <v>3367</v>
      </c>
      <c r="B1925" s="9">
        <f>fact_orders[[#This Row],[Original Price]]*(1-fact_orders[[#This Row],[Discount%]])</f>
        <v>2009.3999999999999</v>
      </c>
      <c r="C1925">
        <f t="shared" si="61"/>
        <v>1924</v>
      </c>
      <c r="D1925">
        <f>D1924+Table16[[#This Row],[SalesPrice]]</f>
        <v>981238.84999999858</v>
      </c>
      <c r="E1925" s="4">
        <f t="shared" si="60"/>
        <v>0.51949098315938391</v>
      </c>
    </row>
    <row r="1926" spans="1:5" x14ac:dyDescent="0.3">
      <c r="A1926" s="5" t="s">
        <v>3311</v>
      </c>
      <c r="B1926" s="8">
        <f>fact_orders[[#This Row],[Original Price]]*(1-fact_orders[[#This Row],[Discount%]])</f>
        <v>828.11999999999989</v>
      </c>
      <c r="C1926">
        <f t="shared" si="61"/>
        <v>1925</v>
      </c>
      <c r="D1926">
        <f>D1925+Table16[[#This Row],[SalesPrice]]</f>
        <v>982066.96999999858</v>
      </c>
      <c r="E1926" s="4">
        <f t="shared" si="60"/>
        <v>0.51992940941306709</v>
      </c>
    </row>
    <row r="1927" spans="1:5" x14ac:dyDescent="0.3">
      <c r="A1927" s="6" t="s">
        <v>3351</v>
      </c>
      <c r="B1927" s="9">
        <f>fact_orders[[#This Row],[Original Price]]*(1-fact_orders[[#This Row],[Discount%]])</f>
        <v>438.48000000000008</v>
      </c>
      <c r="C1927">
        <f t="shared" si="61"/>
        <v>1926</v>
      </c>
      <c r="D1927">
        <f>D1926+Table16[[#This Row],[SalesPrice]]</f>
        <v>982505.44999999856</v>
      </c>
      <c r="E1927" s="4">
        <f t="shared" si="60"/>
        <v>0.52016155106369144</v>
      </c>
    </row>
    <row r="1928" spans="1:5" x14ac:dyDescent="0.3">
      <c r="A1928" s="5" t="s">
        <v>3304</v>
      </c>
      <c r="B1928" s="8">
        <f>fact_orders[[#This Row],[Original Price]]*(1-fact_orders[[#This Row],[Discount%]])</f>
        <v>189.08</v>
      </c>
      <c r="C1928">
        <f t="shared" si="61"/>
        <v>1927</v>
      </c>
      <c r="D1928">
        <f>D1927+Table16[[#This Row],[SalesPrice]]</f>
        <v>982694.52999999851</v>
      </c>
      <c r="E1928" s="4">
        <f t="shared" si="60"/>
        <v>0.52026165447388129</v>
      </c>
    </row>
    <row r="1929" spans="1:5" x14ac:dyDescent="0.3">
      <c r="A1929" s="6" t="s">
        <v>3365</v>
      </c>
      <c r="B1929" s="9">
        <f>fact_orders[[#This Row],[Original Price]]*(1-fact_orders[[#This Row],[Discount%]])</f>
        <v>276.33</v>
      </c>
      <c r="C1929">
        <f t="shared" si="61"/>
        <v>1928</v>
      </c>
      <c r="D1929">
        <f>D1928+Table16[[#This Row],[SalesPrice]]</f>
        <v>982970.85999999847</v>
      </c>
      <c r="E1929" s="4">
        <f t="shared" si="60"/>
        <v>0.52040795009128005</v>
      </c>
    </row>
    <row r="1930" spans="1:5" x14ac:dyDescent="0.3">
      <c r="A1930" s="5" t="s">
        <v>3397</v>
      </c>
      <c r="B1930" s="8">
        <f>fact_orders[[#This Row],[Original Price]]*(1-fact_orders[[#This Row],[Discount%]])</f>
        <v>198.85999999999999</v>
      </c>
      <c r="C1930">
        <f t="shared" si="61"/>
        <v>1929</v>
      </c>
      <c r="D1930">
        <f>D1929+Table16[[#This Row],[SalesPrice]]</f>
        <v>983169.71999999846</v>
      </c>
      <c r="E1930" s="4">
        <f t="shared" si="60"/>
        <v>0.5205132312640659</v>
      </c>
    </row>
    <row r="1931" spans="1:5" x14ac:dyDescent="0.3">
      <c r="A1931" s="6" t="s">
        <v>3395</v>
      </c>
      <c r="B1931" s="9">
        <f>fact_orders[[#This Row],[Original Price]]*(1-fact_orders[[#This Row],[Discount%]])</f>
        <v>278.15999999999997</v>
      </c>
      <c r="C1931">
        <f t="shared" si="61"/>
        <v>1930</v>
      </c>
      <c r="D1931">
        <f>D1930+Table16[[#This Row],[SalesPrice]]</f>
        <v>983447.87999999849</v>
      </c>
      <c r="E1931" s="4">
        <f t="shared" si="60"/>
        <v>0.5206604957266131</v>
      </c>
    </row>
    <row r="1932" spans="1:5" x14ac:dyDescent="0.3">
      <c r="A1932" s="5" t="s">
        <v>3409</v>
      </c>
      <c r="B1932" s="8">
        <f>fact_orders[[#This Row],[Original Price]]*(1-fact_orders[[#This Row],[Discount%]])</f>
        <v>278.15999999999997</v>
      </c>
      <c r="C1932">
        <f t="shared" si="61"/>
        <v>1931</v>
      </c>
      <c r="D1932">
        <f>D1931+Table16[[#This Row],[SalesPrice]]</f>
        <v>983726.03999999852</v>
      </c>
      <c r="E1932" s="4">
        <f t="shared" si="60"/>
        <v>0.5208077601891602</v>
      </c>
    </row>
    <row r="1933" spans="1:5" x14ac:dyDescent="0.3">
      <c r="A1933" s="6" t="s">
        <v>3294</v>
      </c>
      <c r="B1933" s="9">
        <f>fact_orders[[#This Row],[Original Price]]*(1-fact_orders[[#This Row],[Discount%]])</f>
        <v>319.2</v>
      </c>
      <c r="C1933">
        <f t="shared" si="61"/>
        <v>1932</v>
      </c>
      <c r="D1933">
        <f>D1932+Table16[[#This Row],[SalesPrice]]</f>
        <v>984045.23999999848</v>
      </c>
      <c r="E1933" s="4">
        <f t="shared" si="60"/>
        <v>0.52097675219536177</v>
      </c>
    </row>
    <row r="1934" spans="1:5" x14ac:dyDescent="0.3">
      <c r="A1934" s="5" t="s">
        <v>3335</v>
      </c>
      <c r="B1934" s="8">
        <f>fact_orders[[#This Row],[Original Price]]*(1-fact_orders[[#This Row],[Discount%]])</f>
        <v>319.2</v>
      </c>
      <c r="C1934">
        <f t="shared" si="61"/>
        <v>1933</v>
      </c>
      <c r="D1934">
        <f>D1933+Table16[[#This Row],[SalesPrice]]</f>
        <v>984364.43999999843</v>
      </c>
      <c r="E1934" s="4">
        <f t="shared" si="60"/>
        <v>0.52114574420156345</v>
      </c>
    </row>
    <row r="1935" spans="1:5" x14ac:dyDescent="0.3">
      <c r="A1935" s="6" t="s">
        <v>3369</v>
      </c>
      <c r="B1935" s="9">
        <f>fact_orders[[#This Row],[Original Price]]*(1-fact_orders[[#This Row],[Discount%]])</f>
        <v>165.2</v>
      </c>
      <c r="C1935">
        <f t="shared" si="61"/>
        <v>1934</v>
      </c>
      <c r="D1935">
        <f>D1934+Table16[[#This Row],[SalesPrice]]</f>
        <v>984529.63999999838</v>
      </c>
      <c r="E1935" s="4">
        <f t="shared" si="60"/>
        <v>0.52123320497670289</v>
      </c>
    </row>
    <row r="1936" spans="1:5" x14ac:dyDescent="0.3">
      <c r="A1936" s="5" t="s">
        <v>3383</v>
      </c>
      <c r="B1936" s="8">
        <f>fact_orders[[#This Row],[Original Price]]*(1-fact_orders[[#This Row],[Discount%]])</f>
        <v>747</v>
      </c>
      <c r="C1936">
        <f t="shared" si="61"/>
        <v>1935</v>
      </c>
      <c r="D1936">
        <f>D1935+Table16[[#This Row],[SalesPrice]]</f>
        <v>985276.63999999838</v>
      </c>
      <c r="E1936" s="4">
        <f t="shared" si="60"/>
        <v>0.52162868438971233</v>
      </c>
    </row>
    <row r="1937" spans="1:5" x14ac:dyDescent="0.3">
      <c r="A1937" s="6" t="s">
        <v>3398</v>
      </c>
      <c r="B1937" s="9">
        <f>fact_orders[[#This Row],[Original Price]]*(1-fact_orders[[#This Row],[Discount%]])</f>
        <v>490.5</v>
      </c>
      <c r="C1937">
        <f t="shared" si="61"/>
        <v>1936</v>
      </c>
      <c r="D1937">
        <f>D1936+Table16[[#This Row],[SalesPrice]]</f>
        <v>985767.13999999838</v>
      </c>
      <c r="E1937" s="4">
        <f t="shared" si="60"/>
        <v>0.52188836665488114</v>
      </c>
    </row>
    <row r="1938" spans="1:5" x14ac:dyDescent="0.3">
      <c r="A1938" s="5" t="s">
        <v>3401</v>
      </c>
      <c r="B1938" s="8">
        <f>fact_orders[[#This Row],[Original Price]]*(1-fact_orders[[#This Row],[Discount%]])</f>
        <v>319.2</v>
      </c>
      <c r="C1938">
        <f t="shared" si="61"/>
        <v>1937</v>
      </c>
      <c r="D1938">
        <f>D1937+Table16[[#This Row],[SalesPrice]]</f>
        <v>986086.33999999834</v>
      </c>
      <c r="E1938" s="4">
        <f t="shared" si="60"/>
        <v>0.52205735866108272</v>
      </c>
    </row>
    <row r="1939" spans="1:5" x14ac:dyDescent="0.3">
      <c r="A1939" s="6" t="s">
        <v>3402</v>
      </c>
      <c r="B1939" s="9">
        <f>fact_orders[[#This Row],[Original Price]]*(1-fact_orders[[#This Row],[Discount%]])</f>
        <v>549.5</v>
      </c>
      <c r="C1939">
        <f t="shared" si="61"/>
        <v>1938</v>
      </c>
      <c r="D1939">
        <f>D1938+Table16[[#This Row],[SalesPrice]]</f>
        <v>986635.83999999834</v>
      </c>
      <c r="E1939" s="4">
        <f t="shared" si="60"/>
        <v>0.52234827691737284</v>
      </c>
    </row>
    <row r="1940" spans="1:5" x14ac:dyDescent="0.3">
      <c r="A1940" s="5" t="s">
        <v>3403</v>
      </c>
      <c r="B1940" s="8">
        <f>fact_orders[[#This Row],[Original Price]]*(1-fact_orders[[#This Row],[Discount%]])</f>
        <v>255.49999999999997</v>
      </c>
      <c r="C1940">
        <f t="shared" si="61"/>
        <v>1939</v>
      </c>
      <c r="D1940">
        <f>D1939+Table16[[#This Row],[SalesPrice]]</f>
        <v>986891.33999999834</v>
      </c>
      <c r="E1940" s="4">
        <f t="shared" si="60"/>
        <v>0.52248354464163504</v>
      </c>
    </row>
    <row r="1941" spans="1:5" x14ac:dyDescent="0.3">
      <c r="A1941" s="6" t="s">
        <v>3412</v>
      </c>
      <c r="B1941" s="9">
        <f>fact_orders[[#This Row],[Original Price]]*(1-fact_orders[[#This Row],[Discount%]])</f>
        <v>579</v>
      </c>
      <c r="C1941">
        <f t="shared" si="61"/>
        <v>1940</v>
      </c>
      <c r="D1941">
        <f>D1940+Table16[[#This Row],[SalesPrice]]</f>
        <v>987470.33999999834</v>
      </c>
      <c r="E1941" s="4">
        <f t="shared" si="60"/>
        <v>0.52279008089348578</v>
      </c>
    </row>
    <row r="1942" spans="1:5" x14ac:dyDescent="0.3">
      <c r="A1942" s="5" t="s">
        <v>3353</v>
      </c>
      <c r="B1942" s="8">
        <f>fact_orders[[#This Row],[Original Price]]*(1-fact_orders[[#This Row],[Discount%]])</f>
        <v>266.39999999999998</v>
      </c>
      <c r="C1942">
        <f t="shared" si="61"/>
        <v>1941</v>
      </c>
      <c r="D1942">
        <f>D1941+Table16[[#This Row],[SalesPrice]]</f>
        <v>987736.73999999836</v>
      </c>
      <c r="E1942" s="4">
        <f t="shared" si="60"/>
        <v>0.52293111933475178</v>
      </c>
    </row>
    <row r="1943" spans="1:5" x14ac:dyDescent="0.3">
      <c r="A1943" s="6" t="s">
        <v>3312</v>
      </c>
      <c r="B1943" s="9">
        <f>fact_orders[[#This Row],[Original Price]]*(1-fact_orders[[#This Row],[Discount%]])</f>
        <v>341.4</v>
      </c>
      <c r="C1943">
        <f t="shared" si="61"/>
        <v>1942</v>
      </c>
      <c r="D1943">
        <f>D1942+Table16[[#This Row],[SalesPrice]]</f>
        <v>988078.13999999838</v>
      </c>
      <c r="E1943" s="4">
        <f t="shared" si="60"/>
        <v>0.52311186454439229</v>
      </c>
    </row>
    <row r="1944" spans="1:5" x14ac:dyDescent="0.3">
      <c r="A1944" s="5" t="s">
        <v>3313</v>
      </c>
      <c r="B1944" s="8">
        <f>fact_orders[[#This Row],[Original Price]]*(1-fact_orders[[#This Row],[Discount%]])</f>
        <v>285</v>
      </c>
      <c r="C1944">
        <f t="shared" si="61"/>
        <v>1943</v>
      </c>
      <c r="D1944">
        <f>D1943+Table16[[#This Row],[SalesPrice]]</f>
        <v>988363.13999999838</v>
      </c>
      <c r="E1944" s="4">
        <f t="shared" si="60"/>
        <v>0.5232627502642152</v>
      </c>
    </row>
    <row r="1945" spans="1:5" x14ac:dyDescent="0.3">
      <c r="A1945" s="6" t="s">
        <v>3300</v>
      </c>
      <c r="B1945" s="9">
        <f>fact_orders[[#This Row],[Original Price]]*(1-fact_orders[[#This Row],[Discount%]])</f>
        <v>358.8</v>
      </c>
      <c r="C1945">
        <f t="shared" si="61"/>
        <v>1944</v>
      </c>
      <c r="D1945">
        <f>D1944+Table16[[#This Row],[SalesPrice]]</f>
        <v>988721.93999999843</v>
      </c>
      <c r="E1945" s="4">
        <f t="shared" si="60"/>
        <v>0.52345270744411854</v>
      </c>
    </row>
    <row r="1946" spans="1:5" x14ac:dyDescent="0.3">
      <c r="A1946" s="5" t="s">
        <v>3307</v>
      </c>
      <c r="B1946" s="8">
        <f>fact_orders[[#This Row],[Original Price]]*(1-fact_orders[[#This Row],[Discount%]])</f>
        <v>321.59999999999997</v>
      </c>
      <c r="C1946">
        <f t="shared" si="61"/>
        <v>1945</v>
      </c>
      <c r="D1946">
        <f>D1945+Table16[[#This Row],[SalesPrice]]</f>
        <v>989043.53999999841</v>
      </c>
      <c r="E1946" s="4">
        <f t="shared" si="60"/>
        <v>0.52362297006690806</v>
      </c>
    </row>
    <row r="1947" spans="1:5" x14ac:dyDescent="0.3">
      <c r="A1947" s="6" t="s">
        <v>3308</v>
      </c>
      <c r="B1947" s="9">
        <f>fact_orders[[#This Row],[Original Price]]*(1-fact_orders[[#This Row],[Discount%]])</f>
        <v>140.80000000000001</v>
      </c>
      <c r="C1947">
        <f t="shared" si="61"/>
        <v>1946</v>
      </c>
      <c r="D1947">
        <f>D1946+Table16[[#This Row],[SalesPrice]]</f>
        <v>989184.33999999845</v>
      </c>
      <c r="E1947" s="4">
        <f t="shared" si="60"/>
        <v>0.52369751290673638</v>
      </c>
    </row>
    <row r="1948" spans="1:5" x14ac:dyDescent="0.3">
      <c r="A1948" s="5" t="s">
        <v>3323</v>
      </c>
      <c r="B1948" s="8">
        <f>fact_orders[[#This Row],[Original Price]]*(1-fact_orders[[#This Row],[Discount%]])</f>
        <v>250.8</v>
      </c>
      <c r="C1948">
        <f t="shared" si="61"/>
        <v>1947</v>
      </c>
      <c r="D1948">
        <f>D1947+Table16[[#This Row],[SalesPrice]]</f>
        <v>989435.1399999985</v>
      </c>
      <c r="E1948" s="4">
        <f t="shared" si="60"/>
        <v>0.52383029234018053</v>
      </c>
    </row>
    <row r="1949" spans="1:5" x14ac:dyDescent="0.3">
      <c r="A1949" s="6" t="s">
        <v>3390</v>
      </c>
      <c r="B1949" s="9">
        <f>fact_orders[[#This Row],[Original Price]]*(1-fact_orders[[#This Row],[Discount%]])</f>
        <v>250.8</v>
      </c>
      <c r="C1949">
        <f t="shared" si="61"/>
        <v>1948</v>
      </c>
      <c r="D1949">
        <f>D1948+Table16[[#This Row],[SalesPrice]]</f>
        <v>989685.93999999855</v>
      </c>
      <c r="E1949" s="4">
        <f t="shared" si="60"/>
        <v>0.52396307177362478</v>
      </c>
    </row>
    <row r="1950" spans="1:5" x14ac:dyDescent="0.3">
      <c r="A1950" s="5" t="s">
        <v>3346</v>
      </c>
      <c r="B1950" s="8">
        <f>fact_orders[[#This Row],[Original Price]]*(1-fact_orders[[#This Row],[Discount%]])</f>
        <v>394.85</v>
      </c>
      <c r="C1950">
        <f t="shared" si="61"/>
        <v>1949</v>
      </c>
      <c r="D1950">
        <f>D1949+Table16[[#This Row],[SalesPrice]]</f>
        <v>990080.78999999852</v>
      </c>
      <c r="E1950" s="4">
        <f t="shared" si="60"/>
        <v>0.52417211467352665</v>
      </c>
    </row>
    <row r="1951" spans="1:5" x14ac:dyDescent="0.3">
      <c r="A1951" s="6" t="s">
        <v>3356</v>
      </c>
      <c r="B1951" s="9">
        <f>fact_orders[[#This Row],[Original Price]]*(1-fact_orders[[#This Row],[Discount%]])</f>
        <v>188.68</v>
      </c>
      <c r="C1951">
        <f t="shared" si="61"/>
        <v>1950</v>
      </c>
      <c r="D1951">
        <f>D1950+Table16[[#This Row],[SalesPrice]]</f>
        <v>990269.46999999858</v>
      </c>
      <c r="E1951" s="4">
        <f t="shared" si="60"/>
        <v>0.52427200631428528</v>
      </c>
    </row>
    <row r="1952" spans="1:5" x14ac:dyDescent="0.3">
      <c r="A1952" s="5" t="s">
        <v>3397</v>
      </c>
      <c r="B1952" s="8">
        <f>fact_orders[[#This Row],[Original Price]]*(1-fact_orders[[#This Row],[Discount%]])</f>
        <v>642.06000000000006</v>
      </c>
      <c r="C1952">
        <f t="shared" si="61"/>
        <v>1951</v>
      </c>
      <c r="D1952">
        <f>D1951+Table16[[#This Row],[SalesPrice]]</f>
        <v>990911.52999999863</v>
      </c>
      <c r="E1952" s="4">
        <f t="shared" si="60"/>
        <v>0.5246119280169852</v>
      </c>
    </row>
    <row r="1953" spans="1:5" x14ac:dyDescent="0.3">
      <c r="A1953" s="6" t="s">
        <v>3388</v>
      </c>
      <c r="B1953" s="9">
        <f>fact_orders[[#This Row],[Original Price]]*(1-fact_orders[[#This Row],[Discount%]])</f>
        <v>230.04000000000002</v>
      </c>
      <c r="C1953">
        <f t="shared" si="61"/>
        <v>1952</v>
      </c>
      <c r="D1953">
        <f>D1952+Table16[[#This Row],[SalesPrice]]</f>
        <v>991141.56999999867</v>
      </c>
      <c r="E1953" s="4">
        <f t="shared" si="60"/>
        <v>0.52473371661694335</v>
      </c>
    </row>
    <row r="1954" spans="1:5" x14ac:dyDescent="0.3">
      <c r="A1954" s="5" t="s">
        <v>3390</v>
      </c>
      <c r="B1954" s="8">
        <f>fact_orders[[#This Row],[Original Price]]*(1-fact_orders[[#This Row],[Discount%]])</f>
        <v>608.04000000000008</v>
      </c>
      <c r="C1954">
        <f t="shared" si="61"/>
        <v>1953</v>
      </c>
      <c r="D1954">
        <f>D1953+Table16[[#This Row],[SalesPrice]]</f>
        <v>991749.60999999871</v>
      </c>
      <c r="E1954" s="4">
        <f t="shared" si="60"/>
        <v>0.52505562732950861</v>
      </c>
    </row>
    <row r="1955" spans="1:5" x14ac:dyDescent="0.3">
      <c r="A1955" s="6" t="s">
        <v>3330</v>
      </c>
      <c r="B1955" s="9">
        <f>fact_orders[[#This Row],[Original Price]]*(1-fact_orders[[#This Row],[Discount%]])</f>
        <v>801.5</v>
      </c>
      <c r="C1955">
        <f t="shared" si="61"/>
        <v>1954</v>
      </c>
      <c r="D1955">
        <f>D1954+Table16[[#This Row],[SalesPrice]]</f>
        <v>992551.10999999871</v>
      </c>
      <c r="E1955" s="4">
        <f t="shared" si="60"/>
        <v>0.52547996032753685</v>
      </c>
    </row>
    <row r="1956" spans="1:5" x14ac:dyDescent="0.3">
      <c r="A1956" s="5" t="s">
        <v>3366</v>
      </c>
      <c r="B1956" s="8">
        <f>fact_orders[[#This Row],[Original Price]]*(1-fact_orders[[#This Row],[Discount%]])</f>
        <v>864.5</v>
      </c>
      <c r="C1956">
        <f t="shared" si="61"/>
        <v>1955</v>
      </c>
      <c r="D1956">
        <f>D1955+Table16[[#This Row],[SalesPrice]]</f>
        <v>993415.60999999871</v>
      </c>
      <c r="E1956" s="4">
        <f t="shared" si="60"/>
        <v>0.52593764701099954</v>
      </c>
    </row>
    <row r="1957" spans="1:5" x14ac:dyDescent="0.3">
      <c r="A1957" s="6" t="s">
        <v>3401</v>
      </c>
      <c r="B1957" s="9">
        <f>fact_orders[[#This Row],[Original Price]]*(1-fact_orders[[#This Row],[Discount%]])</f>
        <v>1094.8</v>
      </c>
      <c r="C1957">
        <f t="shared" si="61"/>
        <v>1956</v>
      </c>
      <c r="D1957">
        <f>D1956+Table16[[#This Row],[SalesPrice]]</f>
        <v>994510.40999999875</v>
      </c>
      <c r="E1957" s="4">
        <f t="shared" si="60"/>
        <v>0.52651725994455079</v>
      </c>
    </row>
    <row r="1958" spans="1:5" x14ac:dyDescent="0.3">
      <c r="A1958" s="5" t="s">
        <v>3288</v>
      </c>
      <c r="B1958" s="8">
        <f>fact_orders[[#This Row],[Original Price]]*(1-fact_orders[[#This Row],[Discount%]])</f>
        <v>457.79999999999995</v>
      </c>
      <c r="C1958">
        <f t="shared" si="61"/>
        <v>1957</v>
      </c>
      <c r="D1958">
        <f>D1957+Table16[[#This Row],[SalesPrice]]</f>
        <v>994968.2099999988</v>
      </c>
      <c r="E1958" s="4">
        <f t="shared" si="60"/>
        <v>0.52675963005870841</v>
      </c>
    </row>
    <row r="1959" spans="1:5" x14ac:dyDescent="0.3">
      <c r="A1959" s="6" t="s">
        <v>3294</v>
      </c>
      <c r="B1959" s="9">
        <f>fact_orders[[#This Row],[Original Price]]*(1-fact_orders[[#This Row],[Discount%]])</f>
        <v>597.79999999999995</v>
      </c>
      <c r="C1959">
        <f t="shared" si="61"/>
        <v>1958</v>
      </c>
      <c r="D1959">
        <f>D1958+Table16[[#This Row],[SalesPrice]]</f>
        <v>995566.00999999885</v>
      </c>
      <c r="E1959" s="4">
        <f t="shared" si="60"/>
        <v>0.52707611947383159</v>
      </c>
    </row>
    <row r="1960" spans="1:5" x14ac:dyDescent="0.3">
      <c r="A1960" s="5" t="s">
        <v>3336</v>
      </c>
      <c r="B1960" s="8">
        <f>fact_orders[[#This Row],[Original Price]]*(1-fact_orders[[#This Row],[Discount%]])</f>
        <v>308.75</v>
      </c>
      <c r="C1960">
        <f t="shared" si="61"/>
        <v>1959</v>
      </c>
      <c r="D1960">
        <f>D1959+Table16[[#This Row],[SalesPrice]]</f>
        <v>995874.75999999885</v>
      </c>
      <c r="E1960" s="4">
        <f t="shared" si="60"/>
        <v>0.52723957900363971</v>
      </c>
    </row>
    <row r="1961" spans="1:5" x14ac:dyDescent="0.3">
      <c r="A1961" s="6" t="s">
        <v>3357</v>
      </c>
      <c r="B1961" s="9">
        <f>fact_orders[[#This Row],[Original Price]]*(1-fact_orders[[#This Row],[Discount%]])</f>
        <v>308.75</v>
      </c>
      <c r="C1961">
        <f t="shared" si="61"/>
        <v>1960</v>
      </c>
      <c r="D1961">
        <f>D1960+Table16[[#This Row],[SalesPrice]]</f>
        <v>996183.50999999885</v>
      </c>
      <c r="E1961" s="4">
        <f t="shared" si="60"/>
        <v>0.52740303853344783</v>
      </c>
    </row>
    <row r="1962" spans="1:5" x14ac:dyDescent="0.3">
      <c r="A1962" s="5" t="s">
        <v>3397</v>
      </c>
      <c r="B1962" s="8">
        <f>fact_orders[[#This Row],[Original Price]]*(1-fact_orders[[#This Row],[Discount%]])</f>
        <v>308.75</v>
      </c>
      <c r="C1962">
        <f t="shared" si="61"/>
        <v>1961</v>
      </c>
      <c r="D1962">
        <f>D1961+Table16[[#This Row],[SalesPrice]]</f>
        <v>996492.25999999885</v>
      </c>
      <c r="E1962" s="4">
        <f t="shared" si="60"/>
        <v>0.52756649806325595</v>
      </c>
    </row>
    <row r="1963" spans="1:5" x14ac:dyDescent="0.3">
      <c r="A1963" s="6" t="s">
        <v>3284</v>
      </c>
      <c r="B1963" s="9">
        <f>fact_orders[[#This Row],[Original Price]]*(1-fact_orders[[#This Row],[Discount%]])</f>
        <v>308.75</v>
      </c>
      <c r="C1963">
        <f t="shared" si="61"/>
        <v>1962</v>
      </c>
      <c r="D1963">
        <f>D1962+Table16[[#This Row],[SalesPrice]]</f>
        <v>996801.00999999885</v>
      </c>
      <c r="E1963" s="4">
        <f t="shared" si="60"/>
        <v>0.52772995759306407</v>
      </c>
    </row>
    <row r="1964" spans="1:5" x14ac:dyDescent="0.3">
      <c r="A1964" s="5" t="s">
        <v>3378</v>
      </c>
      <c r="B1964" s="8">
        <f>fact_orders[[#This Row],[Original Price]]*(1-fact_orders[[#This Row],[Discount%]])</f>
        <v>308.75</v>
      </c>
      <c r="C1964">
        <f t="shared" si="61"/>
        <v>1963</v>
      </c>
      <c r="D1964">
        <f>D1963+Table16[[#This Row],[SalesPrice]]</f>
        <v>997109.75999999885</v>
      </c>
      <c r="E1964" s="4">
        <f t="shared" si="60"/>
        <v>0.52789341712287219</v>
      </c>
    </row>
    <row r="1965" spans="1:5" x14ac:dyDescent="0.3">
      <c r="A1965" s="6" t="s">
        <v>3385</v>
      </c>
      <c r="B1965" s="9">
        <f>fact_orders[[#This Row],[Original Price]]*(1-fact_orders[[#This Row],[Discount%]])</f>
        <v>308.75</v>
      </c>
      <c r="C1965">
        <f t="shared" si="61"/>
        <v>1964</v>
      </c>
      <c r="D1965">
        <f>D1964+Table16[[#This Row],[SalesPrice]]</f>
        <v>997418.50999999885</v>
      </c>
      <c r="E1965" s="4">
        <f t="shared" si="60"/>
        <v>0.52805687665268031</v>
      </c>
    </row>
    <row r="1966" spans="1:5" x14ac:dyDescent="0.3">
      <c r="A1966" s="5" t="s">
        <v>3297</v>
      </c>
      <c r="B1966" s="8">
        <f>fact_orders[[#This Row],[Original Price]]*(1-fact_orders[[#This Row],[Discount%]])</f>
        <v>285</v>
      </c>
      <c r="C1966">
        <f t="shared" si="61"/>
        <v>1965</v>
      </c>
      <c r="D1966">
        <f>D1965+Table16[[#This Row],[SalesPrice]]</f>
        <v>997703.50999999885</v>
      </c>
      <c r="E1966" s="4">
        <f t="shared" si="60"/>
        <v>0.52820776237250322</v>
      </c>
    </row>
    <row r="1967" spans="1:5" x14ac:dyDescent="0.3">
      <c r="A1967" s="6" t="s">
        <v>3323</v>
      </c>
      <c r="B1967" s="9">
        <f>fact_orders[[#This Row],[Original Price]]*(1-fact_orders[[#This Row],[Discount%]])</f>
        <v>285</v>
      </c>
      <c r="C1967">
        <f t="shared" si="61"/>
        <v>1966</v>
      </c>
      <c r="D1967">
        <f>D1966+Table16[[#This Row],[SalesPrice]]</f>
        <v>997988.50999999885</v>
      </c>
      <c r="E1967" s="4">
        <f t="shared" si="60"/>
        <v>0.52835864809232613</v>
      </c>
    </row>
    <row r="1968" spans="1:5" x14ac:dyDescent="0.3">
      <c r="A1968" s="5" t="s">
        <v>3412</v>
      </c>
      <c r="B1968" s="8">
        <f>fact_orders[[#This Row],[Original Price]]*(1-fact_orders[[#This Row],[Discount%]])</f>
        <v>479.4</v>
      </c>
      <c r="C1968">
        <f t="shared" si="61"/>
        <v>1967</v>
      </c>
      <c r="D1968">
        <f>D1967+Table16[[#This Row],[SalesPrice]]</f>
        <v>998467.90999999887</v>
      </c>
      <c r="E1968" s="4">
        <f t="shared" si="60"/>
        <v>0.52861245375577559</v>
      </c>
    </row>
    <row r="1969" spans="1:5" x14ac:dyDescent="0.3">
      <c r="A1969" s="6" t="s">
        <v>3352</v>
      </c>
      <c r="B1969" s="9">
        <f>fact_orders[[#This Row],[Original Price]]*(1-fact_orders[[#This Row],[Discount%]])</f>
        <v>406.3</v>
      </c>
      <c r="C1969">
        <f t="shared" si="61"/>
        <v>1968</v>
      </c>
      <c r="D1969">
        <f>D1968+Table16[[#This Row],[SalesPrice]]</f>
        <v>998874.20999999892</v>
      </c>
      <c r="E1969" s="4">
        <f t="shared" si="60"/>
        <v>0.52882755855564934</v>
      </c>
    </row>
    <row r="1970" spans="1:5" x14ac:dyDescent="0.3">
      <c r="A1970" s="5" t="s">
        <v>3284</v>
      </c>
      <c r="B1970" s="8">
        <f>fact_orders[[#This Row],[Original Price]]*(1-fact_orders[[#This Row],[Discount%]])</f>
        <v>1074.3999999999999</v>
      </c>
      <c r="C1970">
        <f t="shared" si="61"/>
        <v>1969</v>
      </c>
      <c r="D1970">
        <f>D1969+Table16[[#This Row],[SalesPrice]]</f>
        <v>999948.60999999894</v>
      </c>
      <c r="E1970" s="4">
        <f t="shared" si="60"/>
        <v>0.52939637124820271</v>
      </c>
    </row>
    <row r="1971" spans="1:5" x14ac:dyDescent="0.3">
      <c r="A1971" s="6" t="s">
        <v>3370</v>
      </c>
      <c r="B1971" s="9">
        <f>fact_orders[[#This Row],[Original Price]]*(1-fact_orders[[#This Row],[Discount%]])</f>
        <v>297.7</v>
      </c>
      <c r="C1971">
        <f t="shared" si="61"/>
        <v>1970</v>
      </c>
      <c r="D1971">
        <f>D1970+Table16[[#This Row],[SalesPrice]]</f>
        <v>1000246.3099999989</v>
      </c>
      <c r="E1971" s="4">
        <f t="shared" si="60"/>
        <v>0.52955398064747028</v>
      </c>
    </row>
    <row r="1972" spans="1:5" x14ac:dyDescent="0.3">
      <c r="A1972" s="5" t="s">
        <v>3339</v>
      </c>
      <c r="B1972" s="8">
        <f>fact_orders[[#This Row],[Original Price]]*(1-fact_orders[[#This Row],[Discount%]])</f>
        <v>584.35</v>
      </c>
      <c r="C1972">
        <f t="shared" si="61"/>
        <v>1971</v>
      </c>
      <c r="D1972">
        <f>D1971+Table16[[#This Row],[SalesPrice]]</f>
        <v>1000830.6599999989</v>
      </c>
      <c r="E1972" s="4">
        <f t="shared" si="60"/>
        <v>0.52986334931546508</v>
      </c>
    </row>
    <row r="1973" spans="1:5" x14ac:dyDescent="0.3">
      <c r="A1973" s="6" t="s">
        <v>3317</v>
      </c>
      <c r="B1973" s="9">
        <f>fact_orders[[#This Row],[Original Price]]*(1-fact_orders[[#This Row],[Discount%]])</f>
        <v>558.35</v>
      </c>
      <c r="C1973">
        <f t="shared" si="61"/>
        <v>1972</v>
      </c>
      <c r="D1973">
        <f>D1972+Table16[[#This Row],[SalesPrice]]</f>
        <v>1001389.0099999988</v>
      </c>
      <c r="E1973" s="4">
        <f t="shared" si="60"/>
        <v>0.53015895297042326</v>
      </c>
    </row>
    <row r="1974" spans="1:5" x14ac:dyDescent="0.3">
      <c r="A1974" s="5" t="s">
        <v>3360</v>
      </c>
      <c r="B1974" s="8">
        <f>fact_orders[[#This Row],[Original Price]]*(1-fact_orders[[#This Row],[Discount%]])</f>
        <v>492.7</v>
      </c>
      <c r="C1974">
        <f t="shared" si="61"/>
        <v>1973</v>
      </c>
      <c r="D1974">
        <f>D1973+Table16[[#This Row],[SalesPrice]]</f>
        <v>1001881.7099999988</v>
      </c>
      <c r="E1974" s="4">
        <f t="shared" si="60"/>
        <v>0.53041979996746447</v>
      </c>
    </row>
    <row r="1975" spans="1:5" x14ac:dyDescent="0.3">
      <c r="A1975" s="6" t="s">
        <v>3324</v>
      </c>
      <c r="B1975" s="9">
        <f>fact_orders[[#This Row],[Original Price]]*(1-fact_orders[[#This Row],[Discount%]])</f>
        <v>1059.3</v>
      </c>
      <c r="C1975">
        <f t="shared" si="61"/>
        <v>1974</v>
      </c>
      <c r="D1975">
        <f>D1974+Table16[[#This Row],[SalesPrice]]</f>
        <v>1002941.0099999988</v>
      </c>
      <c r="E1975" s="4">
        <f t="shared" si="60"/>
        <v>0.53098061836398514</v>
      </c>
    </row>
    <row r="1976" spans="1:5" x14ac:dyDescent="0.3">
      <c r="A1976" s="5" t="s">
        <v>3405</v>
      </c>
      <c r="B1976" s="8">
        <f>fact_orders[[#This Row],[Original Price]]*(1-fact_orders[[#This Row],[Discount%]])</f>
        <v>1054.8</v>
      </c>
      <c r="C1976">
        <f t="shared" si="61"/>
        <v>1975</v>
      </c>
      <c r="D1976">
        <f>D1975+Table16[[#This Row],[SalesPrice]]</f>
        <v>1003995.8099999989</v>
      </c>
      <c r="E1976" s="4">
        <f t="shared" si="60"/>
        <v>0.5315390543544033</v>
      </c>
    </row>
    <row r="1977" spans="1:5" x14ac:dyDescent="0.3">
      <c r="A1977" s="6" t="s">
        <v>3280</v>
      </c>
      <c r="B1977" s="9">
        <f>fact_orders[[#This Row],[Original Price]]*(1-fact_orders[[#This Row],[Discount%]])</f>
        <v>1103.8499999999999</v>
      </c>
      <c r="C1977">
        <f t="shared" si="61"/>
        <v>1976</v>
      </c>
      <c r="D1977">
        <f>D1976+Table16[[#This Row],[SalesPrice]]</f>
        <v>1005099.6599999989</v>
      </c>
      <c r="E1977" s="4">
        <f t="shared" si="60"/>
        <v>0.53212345857133825</v>
      </c>
    </row>
    <row r="1978" spans="1:5" x14ac:dyDescent="0.3">
      <c r="A1978" s="5" t="s">
        <v>3412</v>
      </c>
      <c r="B1978" s="8">
        <f>fact_orders[[#This Row],[Original Price]]*(1-fact_orders[[#This Row],[Discount%]])</f>
        <v>969.3</v>
      </c>
      <c r="C1978">
        <f t="shared" si="61"/>
        <v>1977</v>
      </c>
      <c r="D1978">
        <f>D1977+Table16[[#This Row],[SalesPrice]]</f>
        <v>1006068.9599999989</v>
      </c>
      <c r="E1978" s="4">
        <f t="shared" si="60"/>
        <v>0.53263662884580965</v>
      </c>
    </row>
    <row r="1979" spans="1:5" x14ac:dyDescent="0.3">
      <c r="A1979" s="6" t="s">
        <v>3406</v>
      </c>
      <c r="B1979" s="9">
        <f>fact_orders[[#This Row],[Original Price]]*(1-fact_orders[[#This Row],[Discount%]])</f>
        <v>448</v>
      </c>
      <c r="C1979">
        <f t="shared" si="61"/>
        <v>1978</v>
      </c>
      <c r="D1979">
        <f>D1978+Table16[[#This Row],[SalesPrice]]</f>
        <v>1006516.9599999989</v>
      </c>
      <c r="E1979" s="4">
        <f t="shared" si="60"/>
        <v>0.5328738106088996</v>
      </c>
    </row>
    <row r="1980" spans="1:5" x14ac:dyDescent="0.3">
      <c r="A1980" s="5" t="s">
        <v>3343</v>
      </c>
      <c r="B1980" s="8">
        <f>fact_orders[[#This Row],[Original Price]]*(1-fact_orders[[#This Row],[Discount%]])</f>
        <v>378</v>
      </c>
      <c r="C1980">
        <f t="shared" si="61"/>
        <v>1979</v>
      </c>
      <c r="D1980">
        <f>D1979+Table16[[#This Row],[SalesPrice]]</f>
        <v>1006894.9599999989</v>
      </c>
      <c r="E1980" s="4">
        <f t="shared" si="60"/>
        <v>0.53307393272150683</v>
      </c>
    </row>
    <row r="1981" spans="1:5" x14ac:dyDescent="0.3">
      <c r="A1981" s="6" t="s">
        <v>3344</v>
      </c>
      <c r="B1981" s="9">
        <f>fact_orders[[#This Row],[Original Price]]*(1-fact_orders[[#This Row],[Discount%]])</f>
        <v>118</v>
      </c>
      <c r="C1981">
        <f t="shared" si="61"/>
        <v>1980</v>
      </c>
      <c r="D1981">
        <f>D1980+Table16[[#This Row],[SalesPrice]]</f>
        <v>1007012.9599999989</v>
      </c>
      <c r="E1981" s="4">
        <f t="shared" si="60"/>
        <v>0.53313640470374923</v>
      </c>
    </row>
    <row r="1982" spans="1:5" x14ac:dyDescent="0.3">
      <c r="A1982" s="5" t="s">
        <v>3346</v>
      </c>
      <c r="B1982" s="8">
        <f>fact_orders[[#This Row],[Original Price]]*(1-fact_orders[[#This Row],[Discount%]])</f>
        <v>237.5</v>
      </c>
      <c r="C1982">
        <f t="shared" si="61"/>
        <v>1981</v>
      </c>
      <c r="D1982">
        <f>D1981+Table16[[#This Row],[SalesPrice]]</f>
        <v>1007250.4599999989</v>
      </c>
      <c r="E1982" s="4">
        <f t="shared" si="60"/>
        <v>0.53326214280360162</v>
      </c>
    </row>
    <row r="1983" spans="1:5" x14ac:dyDescent="0.3">
      <c r="A1983" s="6" t="s">
        <v>3397</v>
      </c>
      <c r="B1983" s="9">
        <f>fact_orders[[#This Row],[Original Price]]*(1-fact_orders[[#This Row],[Discount%]])</f>
        <v>294.5</v>
      </c>
      <c r="C1983">
        <f t="shared" si="61"/>
        <v>1982</v>
      </c>
      <c r="D1983">
        <f>D1982+Table16[[#This Row],[SalesPrice]]</f>
        <v>1007544.9599999989</v>
      </c>
      <c r="E1983" s="4">
        <f t="shared" si="60"/>
        <v>0.5334180580474186</v>
      </c>
    </row>
    <row r="1984" spans="1:5" x14ac:dyDescent="0.3">
      <c r="A1984" s="5" t="s">
        <v>3394</v>
      </c>
      <c r="B1984" s="8">
        <f>fact_orders[[#This Row],[Original Price]]*(1-fact_orders[[#This Row],[Discount%]])</f>
        <v>255.49999999999997</v>
      </c>
      <c r="C1984">
        <f t="shared" si="61"/>
        <v>1983</v>
      </c>
      <c r="D1984">
        <f>D1983+Table16[[#This Row],[SalesPrice]]</f>
        <v>1007800.4599999989</v>
      </c>
      <c r="E1984" s="4">
        <f t="shared" si="60"/>
        <v>0.53355332577168091</v>
      </c>
    </row>
    <row r="1985" spans="1:5" x14ac:dyDescent="0.3">
      <c r="A1985" s="6" t="s">
        <v>3344</v>
      </c>
      <c r="B1985" s="9">
        <f>fact_orders[[#This Row],[Original Price]]*(1-fact_orders[[#This Row],[Discount%]])</f>
        <v>838.43999999999994</v>
      </c>
      <c r="C1985">
        <f t="shared" si="61"/>
        <v>1984</v>
      </c>
      <c r="D1985">
        <f>D1984+Table16[[#This Row],[SalesPrice]]</f>
        <v>1008638.8999999989</v>
      </c>
      <c r="E1985" s="4">
        <f t="shared" si="60"/>
        <v>0.53399721567669245</v>
      </c>
    </row>
    <row r="1986" spans="1:5" x14ac:dyDescent="0.3">
      <c r="A1986" s="5" t="s">
        <v>3336</v>
      </c>
      <c r="B1986" s="8">
        <f>fact_orders[[#This Row],[Original Price]]*(1-fact_orders[[#This Row],[Discount%]])</f>
        <v>924.75</v>
      </c>
      <c r="C1986">
        <f t="shared" si="61"/>
        <v>1985</v>
      </c>
      <c r="D1986">
        <f>D1985+Table16[[#This Row],[SalesPrice]]</f>
        <v>1009563.6499999989</v>
      </c>
      <c r="E1986" s="4">
        <f t="shared" ref="E1986:E2049" si="62">D1986 / SUM($B$2:$B$3501)</f>
        <v>0.53448680013074934</v>
      </c>
    </row>
    <row r="1987" spans="1:5" x14ac:dyDescent="0.3">
      <c r="A1987" s="6" t="s">
        <v>3396</v>
      </c>
      <c r="B1987" s="9">
        <f>fact_orders[[#This Row],[Original Price]]*(1-fact_orders[[#This Row],[Discount%]])</f>
        <v>678.15000000000009</v>
      </c>
      <c r="C1987">
        <f t="shared" si="61"/>
        <v>1986</v>
      </c>
      <c r="D1987">
        <f>D1986+Table16[[#This Row],[SalesPrice]]</f>
        <v>1010241.7999999989</v>
      </c>
      <c r="E1987" s="4">
        <f t="shared" si="62"/>
        <v>0.53484582873039099</v>
      </c>
    </row>
    <row r="1988" spans="1:5" x14ac:dyDescent="0.3">
      <c r="A1988" s="5" t="s">
        <v>3353</v>
      </c>
      <c r="B1988" s="8">
        <f>fact_orders[[#This Row],[Original Price]]*(1-fact_orders[[#This Row],[Discount%]])</f>
        <v>1048.05</v>
      </c>
      <c r="C1988">
        <f t="shared" ref="C1988:C2051" si="63">C1987+1</f>
        <v>1987</v>
      </c>
      <c r="D1988">
        <f>D1987+Table16[[#This Row],[SalesPrice]]</f>
        <v>1011289.8499999989</v>
      </c>
      <c r="E1988" s="4">
        <f t="shared" si="62"/>
        <v>0.53540069111165545</v>
      </c>
    </row>
    <row r="1989" spans="1:5" x14ac:dyDescent="0.3">
      <c r="A1989" s="6" t="s">
        <v>3395</v>
      </c>
      <c r="B1989" s="9">
        <f>fact_orders[[#This Row],[Original Price]]*(1-fact_orders[[#This Row],[Discount%]])</f>
        <v>826.1099999999999</v>
      </c>
      <c r="C1989">
        <f t="shared" si="63"/>
        <v>1988</v>
      </c>
      <c r="D1989">
        <f>D1988+Table16[[#This Row],[SalesPrice]]</f>
        <v>1012115.9599999989</v>
      </c>
      <c r="E1989" s="4">
        <f t="shared" si="62"/>
        <v>0.53583805322394629</v>
      </c>
    </row>
    <row r="1990" spans="1:5" x14ac:dyDescent="0.3">
      <c r="A1990" s="5" t="s">
        <v>3342</v>
      </c>
      <c r="B1990" s="8">
        <f>fact_orders[[#This Row],[Original Price]]*(1-fact_orders[[#This Row],[Discount%]])</f>
        <v>715.1400000000001</v>
      </c>
      <c r="C1990">
        <f t="shared" si="63"/>
        <v>1989</v>
      </c>
      <c r="D1990">
        <f>D1989+Table16[[#This Row],[SalesPrice]]</f>
        <v>1012831.0999999989</v>
      </c>
      <c r="E1990" s="4">
        <f t="shared" si="62"/>
        <v>0.53621666520175026</v>
      </c>
    </row>
    <row r="1991" spans="1:5" x14ac:dyDescent="0.3">
      <c r="A1991" s="6" t="s">
        <v>3391</v>
      </c>
      <c r="B1991" s="9">
        <f>fact_orders[[#This Row],[Original Price]]*(1-fact_orders[[#This Row],[Discount%]])</f>
        <v>264.48</v>
      </c>
      <c r="C1991">
        <f t="shared" si="63"/>
        <v>1990</v>
      </c>
      <c r="D1991">
        <f>D1990+Table16[[#This Row],[SalesPrice]]</f>
        <v>1013095.5799999989</v>
      </c>
      <c r="E1991" s="4">
        <f t="shared" si="62"/>
        <v>0.53635668714974594</v>
      </c>
    </row>
    <row r="1992" spans="1:5" x14ac:dyDescent="0.3">
      <c r="A1992" s="5" t="s">
        <v>3393</v>
      </c>
      <c r="B1992" s="8">
        <f>fact_orders[[#This Row],[Original Price]]*(1-fact_orders[[#This Row],[Discount%]])</f>
        <v>278.15999999999997</v>
      </c>
      <c r="C1992">
        <f t="shared" si="63"/>
        <v>1991</v>
      </c>
      <c r="D1992">
        <f>D1991+Table16[[#This Row],[SalesPrice]]</f>
        <v>1013373.7399999989</v>
      </c>
      <c r="E1992" s="4">
        <f t="shared" si="62"/>
        <v>0.53650395161229303</v>
      </c>
    </row>
    <row r="1993" spans="1:5" x14ac:dyDescent="0.3">
      <c r="A1993" s="6" t="s">
        <v>3394</v>
      </c>
      <c r="B1993" s="9">
        <f>fact_orders[[#This Row],[Original Price]]*(1-fact_orders[[#This Row],[Discount%]])</f>
        <v>278.15999999999997</v>
      </c>
      <c r="C1993">
        <f t="shared" si="63"/>
        <v>1992</v>
      </c>
      <c r="D1993">
        <f>D1992+Table16[[#This Row],[SalesPrice]]</f>
        <v>1013651.899999999</v>
      </c>
      <c r="E1993" s="4">
        <f t="shared" si="62"/>
        <v>0.53665121607484023</v>
      </c>
    </row>
    <row r="1994" spans="1:5" x14ac:dyDescent="0.3">
      <c r="A1994" s="5" t="s">
        <v>3319</v>
      </c>
      <c r="B1994" s="8">
        <f>fact_orders[[#This Row],[Original Price]]*(1-fact_orders[[#This Row],[Discount%]])</f>
        <v>278.15999999999997</v>
      </c>
      <c r="C1994">
        <f t="shared" si="63"/>
        <v>1993</v>
      </c>
      <c r="D1994">
        <f>D1993+Table16[[#This Row],[SalesPrice]]</f>
        <v>1013930.059999999</v>
      </c>
      <c r="E1994" s="4">
        <f t="shared" si="62"/>
        <v>0.53679848053738732</v>
      </c>
    </row>
    <row r="1995" spans="1:5" x14ac:dyDescent="0.3">
      <c r="A1995" s="6" t="s">
        <v>3312</v>
      </c>
      <c r="B1995" s="9">
        <f>fact_orders[[#This Row],[Original Price]]*(1-fact_orders[[#This Row],[Discount%]])</f>
        <v>479.46</v>
      </c>
      <c r="C1995">
        <f t="shared" si="63"/>
        <v>1994</v>
      </c>
      <c r="D1995">
        <f>D1994+Table16[[#This Row],[SalesPrice]]</f>
        <v>1014409.519999999</v>
      </c>
      <c r="E1995" s="4">
        <f t="shared" si="62"/>
        <v>0.53705231796625141</v>
      </c>
    </row>
    <row r="1996" spans="1:5" x14ac:dyDescent="0.3">
      <c r="A1996" s="5" t="s">
        <v>3335</v>
      </c>
      <c r="B1996" s="8">
        <f>fact_orders[[#This Row],[Original Price]]*(1-fact_orders[[#This Row],[Discount%]])</f>
        <v>495.18</v>
      </c>
      <c r="C1996">
        <f t="shared" si="63"/>
        <v>1995</v>
      </c>
      <c r="D1996">
        <f>D1995+Table16[[#This Row],[SalesPrice]]</f>
        <v>1014904.699999999</v>
      </c>
      <c r="E1996" s="4">
        <f t="shared" si="62"/>
        <v>0.53731447793376685</v>
      </c>
    </row>
    <row r="1997" spans="1:5" x14ac:dyDescent="0.3">
      <c r="A1997" s="6" t="s">
        <v>3291</v>
      </c>
      <c r="B1997" s="9">
        <f>fact_orders[[#This Row],[Original Price]]*(1-fact_orders[[#This Row],[Discount%]])</f>
        <v>495.18</v>
      </c>
      <c r="C1997">
        <f t="shared" si="63"/>
        <v>1996</v>
      </c>
      <c r="D1997">
        <f>D1996+Table16[[#This Row],[SalesPrice]]</f>
        <v>1015399.8799999991</v>
      </c>
      <c r="E1997" s="4">
        <f t="shared" si="62"/>
        <v>0.53757663790128229</v>
      </c>
    </row>
    <row r="1998" spans="1:5" x14ac:dyDescent="0.3">
      <c r="A1998" s="5" t="s">
        <v>3352</v>
      </c>
      <c r="B1998" s="8">
        <f>fact_orders[[#This Row],[Original Price]]*(1-fact_orders[[#This Row],[Discount%]])</f>
        <v>495.18</v>
      </c>
      <c r="C1998">
        <f t="shared" si="63"/>
        <v>1997</v>
      </c>
      <c r="D1998">
        <f>D1997+Table16[[#This Row],[SalesPrice]]</f>
        <v>1015895.0599999991</v>
      </c>
      <c r="E1998" s="4">
        <f t="shared" si="62"/>
        <v>0.53783879786879774</v>
      </c>
    </row>
    <row r="1999" spans="1:5" x14ac:dyDescent="0.3">
      <c r="A1999" s="6" t="s">
        <v>3409</v>
      </c>
      <c r="B1999" s="9">
        <f>fact_orders[[#This Row],[Original Price]]*(1-fact_orders[[#This Row],[Discount%]])</f>
        <v>495.18</v>
      </c>
      <c r="C1999">
        <f t="shared" si="63"/>
        <v>1998</v>
      </c>
      <c r="D1999">
        <f>D1998+Table16[[#This Row],[SalesPrice]]</f>
        <v>1016390.2399999992</v>
      </c>
      <c r="E1999" s="4">
        <f t="shared" si="62"/>
        <v>0.53810095783631318</v>
      </c>
    </row>
    <row r="2000" spans="1:5" x14ac:dyDescent="0.3">
      <c r="A2000" s="5" t="s">
        <v>3361</v>
      </c>
      <c r="B2000" s="8">
        <f>fact_orders[[#This Row],[Original Price]]*(1-fact_orders[[#This Row],[Discount%]])</f>
        <v>495.18</v>
      </c>
      <c r="C2000">
        <f t="shared" si="63"/>
        <v>1999</v>
      </c>
      <c r="D2000">
        <f>D1999+Table16[[#This Row],[SalesPrice]]</f>
        <v>1016885.4199999992</v>
      </c>
      <c r="E2000" s="4">
        <f t="shared" si="62"/>
        <v>0.53836311780382862</v>
      </c>
    </row>
    <row r="2001" spans="1:5" x14ac:dyDescent="0.3">
      <c r="A2001" s="6" t="s">
        <v>3285</v>
      </c>
      <c r="B2001" s="9">
        <f>fact_orders[[#This Row],[Original Price]]*(1-fact_orders[[#This Row],[Discount%]])</f>
        <v>341.4</v>
      </c>
      <c r="C2001">
        <f t="shared" si="63"/>
        <v>2000</v>
      </c>
      <c r="D2001">
        <f>D2000+Table16[[#This Row],[SalesPrice]]</f>
        <v>1017226.8199999993</v>
      </c>
      <c r="E2001" s="4">
        <f t="shared" si="62"/>
        <v>0.53854386301346913</v>
      </c>
    </row>
    <row r="2002" spans="1:5" x14ac:dyDescent="0.3">
      <c r="A2002" s="5" t="s">
        <v>3312</v>
      </c>
      <c r="B2002" s="8">
        <f>fact_orders[[#This Row],[Original Price]]*(1-fact_orders[[#This Row],[Discount%]])</f>
        <v>341.4</v>
      </c>
      <c r="C2002">
        <f t="shared" si="63"/>
        <v>2001</v>
      </c>
      <c r="D2002">
        <f>D2001+Table16[[#This Row],[SalesPrice]]</f>
        <v>1017568.2199999993</v>
      </c>
      <c r="E2002" s="4">
        <f t="shared" si="62"/>
        <v>0.53872460822310964</v>
      </c>
    </row>
    <row r="2003" spans="1:5" x14ac:dyDescent="0.3">
      <c r="A2003" s="6" t="s">
        <v>3378</v>
      </c>
      <c r="B2003" s="9">
        <f>fact_orders[[#This Row],[Original Price]]*(1-fact_orders[[#This Row],[Discount%]])</f>
        <v>341.4</v>
      </c>
      <c r="C2003">
        <f t="shared" si="63"/>
        <v>2002</v>
      </c>
      <c r="D2003">
        <f>D2002+Table16[[#This Row],[SalesPrice]]</f>
        <v>1017909.6199999993</v>
      </c>
      <c r="E2003" s="4">
        <f t="shared" si="62"/>
        <v>0.53890535343275003</v>
      </c>
    </row>
    <row r="2004" spans="1:5" x14ac:dyDescent="0.3">
      <c r="A2004" s="5" t="s">
        <v>3343</v>
      </c>
      <c r="B2004" s="8">
        <f>fact_orders[[#This Row],[Original Price]]*(1-fact_orders[[#This Row],[Discount%]])</f>
        <v>341.4</v>
      </c>
      <c r="C2004">
        <f t="shared" si="63"/>
        <v>2003</v>
      </c>
      <c r="D2004">
        <f>D2003+Table16[[#This Row],[SalesPrice]]</f>
        <v>1018251.0199999993</v>
      </c>
      <c r="E2004" s="4">
        <f t="shared" si="62"/>
        <v>0.53908609864239054</v>
      </c>
    </row>
    <row r="2005" spans="1:5" x14ac:dyDescent="0.3">
      <c r="A2005" s="6" t="s">
        <v>3387</v>
      </c>
      <c r="B2005" s="9">
        <f>fact_orders[[#This Row],[Original Price]]*(1-fact_orders[[#This Row],[Discount%]])</f>
        <v>341.4</v>
      </c>
      <c r="C2005">
        <f t="shared" si="63"/>
        <v>2004</v>
      </c>
      <c r="D2005">
        <f>D2004+Table16[[#This Row],[SalesPrice]]</f>
        <v>1018592.4199999993</v>
      </c>
      <c r="E2005" s="4">
        <f t="shared" si="62"/>
        <v>0.53926684385203105</v>
      </c>
    </row>
    <row r="2006" spans="1:5" x14ac:dyDescent="0.3">
      <c r="A2006" s="5" t="s">
        <v>3335</v>
      </c>
      <c r="B2006" s="8">
        <f>fact_orders[[#This Row],[Original Price]]*(1-fact_orders[[#This Row],[Discount%]])</f>
        <v>375.53999999999996</v>
      </c>
      <c r="C2006">
        <f t="shared" si="63"/>
        <v>2005</v>
      </c>
      <c r="D2006">
        <f>D2005+Table16[[#This Row],[SalesPrice]]</f>
        <v>1018967.9599999994</v>
      </c>
      <c r="E2006" s="4">
        <f t="shared" si="62"/>
        <v>0.53946566358263559</v>
      </c>
    </row>
    <row r="2007" spans="1:5" x14ac:dyDescent="0.3">
      <c r="A2007" s="6" t="s">
        <v>3336</v>
      </c>
      <c r="B2007" s="9">
        <f>fact_orders[[#This Row],[Original Price]]*(1-fact_orders[[#This Row],[Discount%]])</f>
        <v>375.53999999999996</v>
      </c>
      <c r="C2007">
        <f t="shared" si="63"/>
        <v>2006</v>
      </c>
      <c r="D2007">
        <f>D2006+Table16[[#This Row],[SalesPrice]]</f>
        <v>1019343.4999999994</v>
      </c>
      <c r="E2007" s="4">
        <f t="shared" si="62"/>
        <v>0.53966448331324013</v>
      </c>
    </row>
    <row r="2008" spans="1:5" x14ac:dyDescent="0.3">
      <c r="A2008" s="5" t="s">
        <v>3305</v>
      </c>
      <c r="B2008" s="8">
        <f>fact_orders[[#This Row],[Original Price]]*(1-fact_orders[[#This Row],[Discount%]])</f>
        <v>375.53999999999996</v>
      </c>
      <c r="C2008">
        <f t="shared" si="63"/>
        <v>2007</v>
      </c>
      <c r="D2008">
        <f>D2007+Table16[[#This Row],[SalesPrice]]</f>
        <v>1019719.0399999995</v>
      </c>
      <c r="E2008" s="4">
        <f t="shared" si="62"/>
        <v>0.53986330304384456</v>
      </c>
    </row>
    <row r="2009" spans="1:5" x14ac:dyDescent="0.3">
      <c r="A2009" s="6" t="s">
        <v>3306</v>
      </c>
      <c r="B2009" s="9">
        <f>fact_orders[[#This Row],[Original Price]]*(1-fact_orders[[#This Row],[Discount%]])</f>
        <v>300.95999999999998</v>
      </c>
      <c r="C2009">
        <f t="shared" si="63"/>
        <v>2008</v>
      </c>
      <c r="D2009">
        <f>D2008+Table16[[#This Row],[SalesPrice]]</f>
        <v>1020019.9999999994</v>
      </c>
      <c r="E2009" s="4">
        <f t="shared" si="62"/>
        <v>0.54002263836397757</v>
      </c>
    </row>
    <row r="2010" spans="1:5" x14ac:dyDescent="0.3">
      <c r="A2010" s="5" t="s">
        <v>3307</v>
      </c>
      <c r="B2010" s="8">
        <f>fact_orders[[#This Row],[Original Price]]*(1-fact_orders[[#This Row],[Discount%]])</f>
        <v>500.93999999999994</v>
      </c>
      <c r="C2010">
        <f t="shared" si="63"/>
        <v>2009</v>
      </c>
      <c r="D2010">
        <f>D2009+Table16[[#This Row],[SalesPrice]]</f>
        <v>1020520.9399999994</v>
      </c>
      <c r="E2010" s="4">
        <f t="shared" si="62"/>
        <v>0.54028784781130412</v>
      </c>
    </row>
    <row r="2011" spans="1:5" x14ac:dyDescent="0.3">
      <c r="A2011" s="6" t="s">
        <v>3308</v>
      </c>
      <c r="B2011" s="9">
        <f>fact_orders[[#This Row],[Original Price]]*(1-fact_orders[[#This Row],[Discount%]])</f>
        <v>296.36</v>
      </c>
      <c r="C2011">
        <f t="shared" si="63"/>
        <v>2010</v>
      </c>
      <c r="D2011">
        <f>D2010+Table16[[#This Row],[SalesPrice]]</f>
        <v>1020817.2999999993</v>
      </c>
      <c r="E2011" s="4">
        <f t="shared" si="62"/>
        <v>0.54044474778297669</v>
      </c>
    </row>
    <row r="2012" spans="1:5" x14ac:dyDescent="0.3">
      <c r="A2012" s="5" t="s">
        <v>3385</v>
      </c>
      <c r="B2012" s="8">
        <f>fact_orders[[#This Row],[Original Price]]*(1-fact_orders[[#This Row],[Discount%]])</f>
        <v>350.92</v>
      </c>
      <c r="C2012">
        <f t="shared" si="63"/>
        <v>2011</v>
      </c>
      <c r="D2012">
        <f>D2011+Table16[[#This Row],[SalesPrice]]</f>
        <v>1021168.2199999994</v>
      </c>
      <c r="E2012" s="4">
        <f t="shared" si="62"/>
        <v>0.54063053310508291</v>
      </c>
    </row>
    <row r="2013" spans="1:5" x14ac:dyDescent="0.3">
      <c r="A2013" s="6" t="s">
        <v>3389</v>
      </c>
      <c r="B2013" s="9">
        <f>fact_orders[[#This Row],[Original Price]]*(1-fact_orders[[#This Row],[Discount%]])</f>
        <v>228.78</v>
      </c>
      <c r="C2013">
        <f t="shared" si="63"/>
        <v>2012</v>
      </c>
      <c r="D2013">
        <f>D2012+Table16[[#This Row],[SalesPrice]]</f>
        <v>1021396.9999999994</v>
      </c>
      <c r="E2013" s="4">
        <f t="shared" si="62"/>
        <v>0.54075165463133235</v>
      </c>
    </row>
    <row r="2014" spans="1:5" x14ac:dyDescent="0.3">
      <c r="A2014" s="5" t="s">
        <v>3394</v>
      </c>
      <c r="B2014" s="8">
        <f>fact_orders[[#This Row],[Original Price]]*(1-fact_orders[[#This Row],[Discount%]])</f>
        <v>282.71999999999997</v>
      </c>
      <c r="C2014">
        <f t="shared" si="63"/>
        <v>2013</v>
      </c>
      <c r="D2014">
        <f>D2013+Table16[[#This Row],[SalesPrice]]</f>
        <v>1021679.7199999994</v>
      </c>
      <c r="E2014" s="4">
        <f t="shared" si="62"/>
        <v>0.54090133326539658</v>
      </c>
    </row>
    <row r="2015" spans="1:5" x14ac:dyDescent="0.3">
      <c r="A2015" s="6" t="s">
        <v>3334</v>
      </c>
      <c r="B2015" s="9">
        <f>fact_orders[[#This Row],[Original Price]]*(1-fact_orders[[#This Row],[Discount%]])</f>
        <v>709.9</v>
      </c>
      <c r="C2015">
        <f t="shared" si="63"/>
        <v>2014</v>
      </c>
      <c r="D2015">
        <f>D2014+Table16[[#This Row],[SalesPrice]]</f>
        <v>1022389.6199999994</v>
      </c>
      <c r="E2015" s="4">
        <f t="shared" si="62"/>
        <v>0.54127717106365014</v>
      </c>
    </row>
    <row r="2016" spans="1:5" x14ac:dyDescent="0.3">
      <c r="A2016" s="5" t="s">
        <v>3336</v>
      </c>
      <c r="B2016" s="8">
        <f>fact_orders[[#This Row],[Original Price]]*(1-fact_orders[[#This Row],[Discount%]])</f>
        <v>927.46</v>
      </c>
      <c r="C2016">
        <f t="shared" si="63"/>
        <v>2015</v>
      </c>
      <c r="D2016">
        <f>D2015+Table16[[#This Row],[SalesPrice]]</f>
        <v>1023317.0799999994</v>
      </c>
      <c r="E2016" s="4">
        <f t="shared" si="62"/>
        <v>0.5417681902556043</v>
      </c>
    </row>
    <row r="2017" spans="1:5" x14ac:dyDescent="0.3">
      <c r="A2017" s="6" t="s">
        <v>3338</v>
      </c>
      <c r="B2017" s="9">
        <f>fact_orders[[#This Row],[Original Price]]*(1-fact_orders[[#This Row],[Discount%]])</f>
        <v>897.44</v>
      </c>
      <c r="C2017">
        <f t="shared" si="63"/>
        <v>2016</v>
      </c>
      <c r="D2017">
        <f>D2016+Table16[[#This Row],[SalesPrice]]</f>
        <v>1024214.5199999993</v>
      </c>
      <c r="E2017" s="4">
        <f t="shared" si="62"/>
        <v>0.54224331615173704</v>
      </c>
    </row>
    <row r="2018" spans="1:5" x14ac:dyDescent="0.3">
      <c r="A2018" s="5" t="s">
        <v>3340</v>
      </c>
      <c r="B2018" s="8">
        <f>fact_orders[[#This Row],[Original Price]]*(1-fact_orders[[#This Row],[Discount%]])</f>
        <v>1233.98</v>
      </c>
      <c r="C2018">
        <f t="shared" si="63"/>
        <v>2017</v>
      </c>
      <c r="D2018">
        <f>D2017+Table16[[#This Row],[SalesPrice]]</f>
        <v>1025448.4999999993</v>
      </c>
      <c r="E2018" s="4">
        <f t="shared" si="62"/>
        <v>0.54289661425891955</v>
      </c>
    </row>
    <row r="2019" spans="1:5" x14ac:dyDescent="0.3">
      <c r="A2019" s="6" t="s">
        <v>3398</v>
      </c>
      <c r="B2019" s="9">
        <f>fact_orders[[#This Row],[Original Price]]*(1-fact_orders[[#This Row],[Discount%]])</f>
        <v>367.35</v>
      </c>
      <c r="C2019">
        <f t="shared" si="63"/>
        <v>2018</v>
      </c>
      <c r="D2019">
        <f>D2018+Table16[[#This Row],[SalesPrice]]</f>
        <v>1025815.8499999993</v>
      </c>
      <c r="E2019" s="4">
        <f t="shared" si="62"/>
        <v>0.54309109801041755</v>
      </c>
    </row>
    <row r="2020" spans="1:5" x14ac:dyDescent="0.3">
      <c r="A2020" s="5" t="s">
        <v>3401</v>
      </c>
      <c r="B2020" s="8">
        <f>fact_orders[[#This Row],[Original Price]]*(1-fact_orders[[#This Row],[Discount%]])</f>
        <v>360.24</v>
      </c>
      <c r="C2020">
        <f t="shared" si="63"/>
        <v>2019</v>
      </c>
      <c r="D2020">
        <f>D2019+Table16[[#This Row],[SalesPrice]]</f>
        <v>1026176.0899999993</v>
      </c>
      <c r="E2020" s="4">
        <f t="shared" si="62"/>
        <v>0.54328181756027372</v>
      </c>
    </row>
    <row r="2021" spans="1:5" x14ac:dyDescent="0.3">
      <c r="A2021" s="6" t="s">
        <v>3402</v>
      </c>
      <c r="B2021" s="9">
        <f>fact_orders[[#This Row],[Original Price]]*(1-fact_orders[[#This Row],[Discount%]])</f>
        <v>615.42000000000007</v>
      </c>
      <c r="C2021">
        <f t="shared" si="63"/>
        <v>2020</v>
      </c>
      <c r="D2021">
        <f>D2020+Table16[[#This Row],[SalesPrice]]</f>
        <v>1026791.5099999993</v>
      </c>
      <c r="E2021" s="4">
        <f t="shared" si="62"/>
        <v>0.54360763541884705</v>
      </c>
    </row>
    <row r="2022" spans="1:5" x14ac:dyDescent="0.3">
      <c r="A2022" s="5" t="s">
        <v>3330</v>
      </c>
      <c r="B2022" s="8">
        <f>fact_orders[[#This Row],[Original Price]]*(1-fact_orders[[#This Row],[Discount%]])</f>
        <v>1033.5</v>
      </c>
      <c r="C2022">
        <f t="shared" si="63"/>
        <v>2021</v>
      </c>
      <c r="D2022">
        <f>D2021+Table16[[#This Row],[SalesPrice]]</f>
        <v>1027825.0099999993</v>
      </c>
      <c r="E2022" s="4">
        <f t="shared" si="62"/>
        <v>0.54415479468704686</v>
      </c>
    </row>
    <row r="2023" spans="1:5" x14ac:dyDescent="0.3">
      <c r="A2023" s="6" t="s">
        <v>3333</v>
      </c>
      <c r="B2023" s="9">
        <f>fact_orders[[#This Row],[Original Price]]*(1-fact_orders[[#This Row],[Discount%]])</f>
        <v>964.08</v>
      </c>
      <c r="C2023">
        <f t="shared" si="63"/>
        <v>2022</v>
      </c>
      <c r="D2023">
        <f>D2022+Table16[[#This Row],[SalesPrice]]</f>
        <v>1028789.0899999993</v>
      </c>
      <c r="E2023" s="4">
        <f t="shared" si="62"/>
        <v>0.54466520137043928</v>
      </c>
    </row>
    <row r="2024" spans="1:5" x14ac:dyDescent="0.3">
      <c r="A2024" s="5" t="s">
        <v>3340</v>
      </c>
      <c r="B2024" s="8">
        <f>fact_orders[[#This Row],[Original Price]]*(1-fact_orders[[#This Row],[Discount%]])</f>
        <v>355.68</v>
      </c>
      <c r="C2024">
        <f t="shared" si="63"/>
        <v>2023</v>
      </c>
      <c r="D2024">
        <f>D2023+Table16[[#This Row],[SalesPrice]]</f>
        <v>1029144.7699999993</v>
      </c>
      <c r="E2024" s="4">
        <f t="shared" si="62"/>
        <v>0.5448535067487783</v>
      </c>
    </row>
    <row r="2025" spans="1:5" x14ac:dyDescent="0.3">
      <c r="A2025" s="6" t="s">
        <v>3343</v>
      </c>
      <c r="B2025" s="9">
        <f>fact_orders[[#This Row],[Original Price]]*(1-fact_orders[[#This Row],[Discount%]])</f>
        <v>615.42000000000007</v>
      </c>
      <c r="C2025">
        <f t="shared" si="63"/>
        <v>2024</v>
      </c>
      <c r="D2025">
        <f>D2024+Table16[[#This Row],[SalesPrice]]</f>
        <v>1029760.1899999994</v>
      </c>
      <c r="E2025" s="4">
        <f t="shared" si="62"/>
        <v>0.54517932460735163</v>
      </c>
    </row>
    <row r="2026" spans="1:5" x14ac:dyDescent="0.3">
      <c r="A2026" s="5" t="s">
        <v>3344</v>
      </c>
      <c r="B2026" s="8">
        <f>fact_orders[[#This Row],[Original Price]]*(1-fact_orders[[#This Row],[Discount%]])</f>
        <v>355.68</v>
      </c>
      <c r="C2026">
        <f t="shared" si="63"/>
        <v>2025</v>
      </c>
      <c r="D2026">
        <f>D2025+Table16[[#This Row],[SalesPrice]]</f>
        <v>1030115.8699999994</v>
      </c>
      <c r="E2026" s="4">
        <f t="shared" si="62"/>
        <v>0.54536762998569055</v>
      </c>
    </row>
    <row r="2027" spans="1:5" x14ac:dyDescent="0.3">
      <c r="A2027" s="6" t="s">
        <v>3285</v>
      </c>
      <c r="B2027" s="9">
        <f>fact_orders[[#This Row],[Original Price]]*(1-fact_orders[[#This Row],[Discount%]])</f>
        <v>1653.3999999999999</v>
      </c>
      <c r="C2027">
        <f t="shared" si="63"/>
        <v>2026</v>
      </c>
      <c r="D2027">
        <f>D2026+Table16[[#This Row],[SalesPrice]]</f>
        <v>1031769.2699999994</v>
      </c>
      <c r="E2027" s="4">
        <f t="shared" si="62"/>
        <v>0.54624297893009466</v>
      </c>
    </row>
    <row r="2028" spans="1:5" x14ac:dyDescent="0.3">
      <c r="A2028" s="5" t="s">
        <v>3287</v>
      </c>
      <c r="B2028" s="8">
        <f>fact_orders[[#This Row],[Original Price]]*(1-fact_orders[[#This Row],[Discount%]])</f>
        <v>885.5</v>
      </c>
      <c r="C2028">
        <f t="shared" si="63"/>
        <v>2027</v>
      </c>
      <c r="D2028">
        <f>D2027+Table16[[#This Row],[SalesPrice]]</f>
        <v>1032654.7699999994</v>
      </c>
      <c r="E2028" s="4">
        <f t="shared" si="62"/>
        <v>0.5467117835087022</v>
      </c>
    </row>
    <row r="2029" spans="1:5" x14ac:dyDescent="0.3">
      <c r="A2029" s="6" t="s">
        <v>3366</v>
      </c>
      <c r="B2029" s="9">
        <f>fact_orders[[#This Row],[Original Price]]*(1-fact_orders[[#This Row],[Discount%]])</f>
        <v>552.29999999999995</v>
      </c>
      <c r="C2029">
        <f t="shared" si="63"/>
        <v>2028</v>
      </c>
      <c r="D2029">
        <f>D2028+Table16[[#This Row],[SalesPrice]]</f>
        <v>1033207.0699999995</v>
      </c>
      <c r="E2029" s="4">
        <f t="shared" si="62"/>
        <v>0.5470041841510116</v>
      </c>
    </row>
    <row r="2030" spans="1:5" x14ac:dyDescent="0.3">
      <c r="A2030" s="5" t="s">
        <v>3304</v>
      </c>
      <c r="B2030" s="8">
        <f>fact_orders[[#This Row],[Original Price]]*(1-fact_orders[[#This Row],[Discount%]])</f>
        <v>865.19999999999993</v>
      </c>
      <c r="C2030">
        <f t="shared" si="63"/>
        <v>2029</v>
      </c>
      <c r="D2030">
        <f>D2029+Table16[[#This Row],[SalesPrice]]</f>
        <v>1034072.2699999994</v>
      </c>
      <c r="E2030" s="4">
        <f t="shared" si="62"/>
        <v>0.5474622414309791</v>
      </c>
    </row>
    <row r="2031" spans="1:5" x14ac:dyDescent="0.3">
      <c r="A2031" s="6" t="s">
        <v>3314</v>
      </c>
      <c r="B2031" s="9">
        <f>fact_orders[[#This Row],[Original Price]]*(1-fact_orders[[#This Row],[Discount%]])</f>
        <v>801.5</v>
      </c>
      <c r="C2031">
        <f t="shared" si="63"/>
        <v>2030</v>
      </c>
      <c r="D2031">
        <f>D2030+Table16[[#This Row],[SalesPrice]]</f>
        <v>1034873.7699999994</v>
      </c>
      <c r="E2031" s="4">
        <f t="shared" si="62"/>
        <v>0.54788657442900734</v>
      </c>
    </row>
    <row r="2032" spans="1:5" x14ac:dyDescent="0.3">
      <c r="A2032" s="5" t="s">
        <v>3378</v>
      </c>
      <c r="B2032" s="8">
        <f>fact_orders[[#This Row],[Original Price]]*(1-fact_orders[[#This Row],[Discount%]])</f>
        <v>879.19999999999993</v>
      </c>
      <c r="C2032">
        <f t="shared" si="63"/>
        <v>2031</v>
      </c>
      <c r="D2032">
        <f>D2031+Table16[[#This Row],[SalesPrice]]</f>
        <v>1035752.9699999994</v>
      </c>
      <c r="E2032" s="4">
        <f t="shared" si="62"/>
        <v>0.54835204363907142</v>
      </c>
    </row>
    <row r="2033" spans="1:5" x14ac:dyDescent="0.3">
      <c r="A2033" s="6" t="s">
        <v>3379</v>
      </c>
      <c r="B2033" s="9">
        <f>fact_orders[[#This Row],[Original Price]]*(1-fact_orders[[#This Row],[Discount%]])</f>
        <v>678.54</v>
      </c>
      <c r="C2033">
        <f t="shared" si="63"/>
        <v>2032</v>
      </c>
      <c r="D2033">
        <f>D2032+Table16[[#This Row],[SalesPrice]]</f>
        <v>1036431.5099999994</v>
      </c>
      <c r="E2033" s="4">
        <f t="shared" si="62"/>
        <v>0.54871127871390868</v>
      </c>
    </row>
    <row r="2034" spans="1:5" x14ac:dyDescent="0.3">
      <c r="A2034" s="5" t="s">
        <v>3382</v>
      </c>
      <c r="B2034" s="8">
        <f>fact_orders[[#This Row],[Original Price]]*(1-fact_orders[[#This Row],[Discount%]])</f>
        <v>1062.96</v>
      </c>
      <c r="C2034">
        <f t="shared" si="63"/>
        <v>2033</v>
      </c>
      <c r="D2034">
        <f>D2033+Table16[[#This Row],[SalesPrice]]</f>
        <v>1037494.4699999994</v>
      </c>
      <c r="E2034" s="4">
        <f t="shared" si="62"/>
        <v>0.54927403480072601</v>
      </c>
    </row>
    <row r="2035" spans="1:5" x14ac:dyDescent="0.3">
      <c r="A2035" s="6" t="s">
        <v>3301</v>
      </c>
      <c r="B2035" s="9">
        <f>fact_orders[[#This Row],[Original Price]]*(1-fact_orders[[#This Row],[Discount%]])</f>
        <v>392.15999999999997</v>
      </c>
      <c r="C2035">
        <f t="shared" si="63"/>
        <v>2034</v>
      </c>
      <c r="D2035">
        <f>D2034+Table16[[#This Row],[SalesPrice]]</f>
        <v>1037886.6299999994</v>
      </c>
      <c r="E2035" s="4">
        <f t="shared" si="62"/>
        <v>0.54948165355120226</v>
      </c>
    </row>
    <row r="2036" spans="1:5" x14ac:dyDescent="0.3">
      <c r="A2036" s="5" t="s">
        <v>3365</v>
      </c>
      <c r="B2036" s="8">
        <f>fact_orders[[#This Row],[Original Price]]*(1-fact_orders[[#This Row],[Discount%]])</f>
        <v>678.54</v>
      </c>
      <c r="C2036">
        <f t="shared" si="63"/>
        <v>2035</v>
      </c>
      <c r="D2036">
        <f>D2035+Table16[[#This Row],[SalesPrice]]</f>
        <v>1038565.1699999995</v>
      </c>
      <c r="E2036" s="4">
        <f t="shared" si="62"/>
        <v>0.54984088862603953</v>
      </c>
    </row>
    <row r="2037" spans="1:5" x14ac:dyDescent="0.3">
      <c r="A2037" s="6" t="s">
        <v>3280</v>
      </c>
      <c r="B2037" s="9">
        <f>fact_orders[[#This Row],[Original Price]]*(1-fact_orders[[#This Row],[Discount%]])</f>
        <v>401.28000000000003</v>
      </c>
      <c r="C2037">
        <f t="shared" si="63"/>
        <v>2036</v>
      </c>
      <c r="D2037">
        <f>D2036+Table16[[#This Row],[SalesPrice]]</f>
        <v>1038966.4499999995</v>
      </c>
      <c r="E2037" s="4">
        <f t="shared" si="62"/>
        <v>0.55005333571955017</v>
      </c>
    </row>
    <row r="2038" spans="1:5" x14ac:dyDescent="0.3">
      <c r="A2038" s="5" t="s">
        <v>3340</v>
      </c>
      <c r="B2038" s="8">
        <f>fact_orders[[#This Row],[Original Price]]*(1-fact_orders[[#This Row],[Discount%]])</f>
        <v>2078.56</v>
      </c>
      <c r="C2038">
        <f t="shared" si="63"/>
        <v>2037</v>
      </c>
      <c r="D2038">
        <f>D2037+Table16[[#This Row],[SalesPrice]]</f>
        <v>1041045.0099999995</v>
      </c>
      <c r="E2038" s="4">
        <f t="shared" si="62"/>
        <v>0.55115377439251534</v>
      </c>
    </row>
    <row r="2039" spans="1:5" x14ac:dyDescent="0.3">
      <c r="A2039" s="6" t="s">
        <v>3342</v>
      </c>
      <c r="B2039" s="9">
        <f>fact_orders[[#This Row],[Original Price]]*(1-fact_orders[[#This Row],[Discount%]])</f>
        <v>1113.2</v>
      </c>
      <c r="C2039">
        <f t="shared" si="63"/>
        <v>2038</v>
      </c>
      <c r="D2039">
        <f>D2038+Table16[[#This Row],[SalesPrice]]</f>
        <v>1042158.2099999995</v>
      </c>
      <c r="E2039" s="4">
        <f t="shared" si="62"/>
        <v>0.55174312871990772</v>
      </c>
    </row>
    <row r="2040" spans="1:5" x14ac:dyDescent="0.3">
      <c r="A2040" s="5" t="s">
        <v>3361</v>
      </c>
      <c r="B2040" s="8">
        <f>fact_orders[[#This Row],[Original Price]]*(1-fact_orders[[#This Row],[Discount%]])</f>
        <v>694.32</v>
      </c>
      <c r="C2040">
        <f t="shared" si="63"/>
        <v>2039</v>
      </c>
      <c r="D2040">
        <f>D2039+Table16[[#This Row],[SalesPrice]]</f>
        <v>1042852.5299999994</v>
      </c>
      <c r="E2040" s="4">
        <f t="shared" si="62"/>
        <v>0.55211071809881085</v>
      </c>
    </row>
    <row r="2041" spans="1:5" x14ac:dyDescent="0.3">
      <c r="A2041" s="6" t="s">
        <v>3319</v>
      </c>
      <c r="B2041" s="9">
        <f>fact_orders[[#This Row],[Original Price]]*(1-fact_orders[[#This Row],[Discount%]])</f>
        <v>1087.68</v>
      </c>
      <c r="C2041">
        <f t="shared" si="63"/>
        <v>2040</v>
      </c>
      <c r="D2041">
        <f>D2040+Table16[[#This Row],[SalesPrice]]</f>
        <v>1043940.2099999995</v>
      </c>
      <c r="E2041" s="4">
        <f t="shared" si="62"/>
        <v>0.55268656153648443</v>
      </c>
    </row>
    <row r="2042" spans="1:5" x14ac:dyDescent="0.3">
      <c r="A2042" s="5" t="s">
        <v>3339</v>
      </c>
      <c r="B2042" s="8">
        <f>fact_orders[[#This Row],[Original Price]]*(1-fact_orders[[#This Row],[Discount%]])</f>
        <v>1007.6</v>
      </c>
      <c r="C2042">
        <f t="shared" si="63"/>
        <v>2041</v>
      </c>
      <c r="D2042">
        <f>D2041+Table16[[#This Row],[SalesPrice]]</f>
        <v>1044947.8099999995</v>
      </c>
      <c r="E2042" s="4">
        <f t="shared" si="62"/>
        <v>0.55322000873400556</v>
      </c>
    </row>
    <row r="2043" spans="1:5" x14ac:dyDescent="0.3">
      <c r="A2043" s="6" t="s">
        <v>3340</v>
      </c>
      <c r="B2043" s="9">
        <f>fact_orders[[#This Row],[Original Price]]*(1-fact_orders[[#This Row],[Discount%]])</f>
        <v>828.95999999999992</v>
      </c>
      <c r="C2043">
        <f t="shared" si="63"/>
        <v>2042</v>
      </c>
      <c r="D2043">
        <f>D2042+Table16[[#This Row],[SalesPrice]]</f>
        <v>1045776.7699999994</v>
      </c>
      <c r="E2043" s="4">
        <f t="shared" si="62"/>
        <v>0.55365887970349459</v>
      </c>
    </row>
    <row r="2044" spans="1:5" x14ac:dyDescent="0.3">
      <c r="A2044" s="5" t="s">
        <v>3333</v>
      </c>
      <c r="B2044" s="8">
        <f>fact_orders[[#This Row],[Original Price]]*(1-fact_orders[[#This Row],[Discount%]])</f>
        <v>520.7399999999999</v>
      </c>
      <c r="C2044">
        <f t="shared" si="63"/>
        <v>2043</v>
      </c>
      <c r="D2044">
        <f>D2043+Table16[[#This Row],[SalesPrice]]</f>
        <v>1046297.5099999994</v>
      </c>
      <c r="E2044" s="4">
        <f t="shared" si="62"/>
        <v>0.55393457173767202</v>
      </c>
    </row>
    <row r="2045" spans="1:5" x14ac:dyDescent="0.3">
      <c r="A2045" s="6" t="s">
        <v>3376</v>
      </c>
      <c r="B2045" s="9">
        <f>fact_orders[[#This Row],[Original Price]]*(1-fact_orders[[#This Row],[Discount%]])</f>
        <v>520.7399999999999</v>
      </c>
      <c r="C2045">
        <f t="shared" si="63"/>
        <v>2044</v>
      </c>
      <c r="D2045">
        <f>D2044+Table16[[#This Row],[SalesPrice]]</f>
        <v>1046818.2499999994</v>
      </c>
      <c r="E2045" s="4">
        <f t="shared" si="62"/>
        <v>0.55421026377184945</v>
      </c>
    </row>
    <row r="2046" spans="1:5" x14ac:dyDescent="0.3">
      <c r="A2046" s="5" t="s">
        <v>3329</v>
      </c>
      <c r="B2046" s="8">
        <f>fact_orders[[#This Row],[Original Price]]*(1-fact_orders[[#This Row],[Discount%]])</f>
        <v>520.7399999999999</v>
      </c>
      <c r="C2046">
        <f t="shared" si="63"/>
        <v>2045</v>
      </c>
      <c r="D2046">
        <f>D2045+Table16[[#This Row],[SalesPrice]]</f>
        <v>1047338.9899999994</v>
      </c>
      <c r="E2046" s="4">
        <f t="shared" si="62"/>
        <v>0.55448595580602689</v>
      </c>
    </row>
    <row r="2047" spans="1:5" x14ac:dyDescent="0.3">
      <c r="A2047" s="6" t="s">
        <v>3288</v>
      </c>
      <c r="B2047" s="9">
        <f>fact_orders[[#This Row],[Original Price]]*(1-fact_orders[[#This Row],[Discount%]])</f>
        <v>520.7399999999999</v>
      </c>
      <c r="C2047">
        <f t="shared" si="63"/>
        <v>2046</v>
      </c>
      <c r="D2047">
        <f>D2046+Table16[[#This Row],[SalesPrice]]</f>
        <v>1047859.7299999994</v>
      </c>
      <c r="E2047" s="4">
        <f t="shared" si="62"/>
        <v>0.55476164784020421</v>
      </c>
    </row>
    <row r="2048" spans="1:5" x14ac:dyDescent="0.3">
      <c r="A2048" s="5" t="s">
        <v>3290</v>
      </c>
      <c r="B2048" s="8">
        <f>fact_orders[[#This Row],[Original Price]]*(1-fact_orders[[#This Row],[Discount%]])</f>
        <v>520.7399999999999</v>
      </c>
      <c r="C2048">
        <f t="shared" si="63"/>
        <v>2047</v>
      </c>
      <c r="D2048">
        <f>D2047+Table16[[#This Row],[SalesPrice]]</f>
        <v>1048380.4699999994</v>
      </c>
      <c r="E2048" s="4">
        <f t="shared" si="62"/>
        <v>0.55503733987438164</v>
      </c>
    </row>
    <row r="2049" spans="1:5" x14ac:dyDescent="0.3">
      <c r="A2049" s="6" t="s">
        <v>3294</v>
      </c>
      <c r="B2049" s="9">
        <f>fact_orders[[#This Row],[Original Price]]*(1-fact_orders[[#This Row],[Discount%]])</f>
        <v>441.84000000000003</v>
      </c>
      <c r="C2049">
        <f t="shared" si="63"/>
        <v>2048</v>
      </c>
      <c r="D2049">
        <f>D2048+Table16[[#This Row],[SalesPrice]]</f>
        <v>1048822.3099999994</v>
      </c>
      <c r="E2049" s="4">
        <f t="shared" si="62"/>
        <v>0.55527126038822916</v>
      </c>
    </row>
    <row r="2050" spans="1:5" x14ac:dyDescent="0.3">
      <c r="A2050" s="5" t="s">
        <v>3383</v>
      </c>
      <c r="B2050" s="8">
        <f>fact_orders[[#This Row],[Original Price]]*(1-fact_orders[[#This Row],[Discount%]])</f>
        <v>441.84000000000003</v>
      </c>
      <c r="C2050">
        <f t="shared" si="63"/>
        <v>2049</v>
      </c>
      <c r="D2050">
        <f>D2049+Table16[[#This Row],[SalesPrice]]</f>
        <v>1049264.1499999994</v>
      </c>
      <c r="E2050" s="4">
        <f t="shared" ref="E2050:E2113" si="64">D2050 / SUM($B$2:$B$3501)</f>
        <v>0.55550518090207668</v>
      </c>
    </row>
    <row r="2051" spans="1:5" x14ac:dyDescent="0.3">
      <c r="A2051" s="6" t="s">
        <v>3306</v>
      </c>
      <c r="B2051" s="9">
        <f>fact_orders[[#This Row],[Original Price]]*(1-fact_orders[[#This Row],[Discount%]])</f>
        <v>255.36</v>
      </c>
      <c r="C2051">
        <f t="shared" si="63"/>
        <v>2050</v>
      </c>
      <c r="D2051">
        <f>D2050+Table16[[#This Row],[SalesPrice]]</f>
        <v>1049519.5099999995</v>
      </c>
      <c r="E2051" s="4">
        <f t="shared" si="64"/>
        <v>0.55564037450703807</v>
      </c>
    </row>
    <row r="2052" spans="1:5" x14ac:dyDescent="0.3">
      <c r="A2052" s="5" t="s">
        <v>3319</v>
      </c>
      <c r="B2052" s="8">
        <f>fact_orders[[#This Row],[Original Price]]*(1-fact_orders[[#This Row],[Discount%]])</f>
        <v>1318.2400000000002</v>
      </c>
      <c r="C2052">
        <f t="shared" ref="C2052:C2115" si="65">C2051+1</f>
        <v>2051</v>
      </c>
      <c r="D2052">
        <f>D2051+Table16[[#This Row],[SalesPrice]]</f>
        <v>1050837.7499999995</v>
      </c>
      <c r="E2052" s="4">
        <f t="shared" si="64"/>
        <v>0.55633828184493039</v>
      </c>
    </row>
    <row r="2053" spans="1:5" x14ac:dyDescent="0.3">
      <c r="A2053" s="6" t="s">
        <v>3355</v>
      </c>
      <c r="B2053" s="9">
        <f>fact_orders[[#This Row],[Original Price]]*(1-fact_orders[[#This Row],[Discount%]])</f>
        <v>815.36000000000013</v>
      </c>
      <c r="C2053">
        <f t="shared" si="65"/>
        <v>2052</v>
      </c>
      <c r="D2053">
        <f>D2052+Table16[[#This Row],[SalesPrice]]</f>
        <v>1051653.1099999996</v>
      </c>
      <c r="E2053" s="4">
        <f t="shared" si="64"/>
        <v>0.55676995265375429</v>
      </c>
    </row>
    <row r="2054" spans="1:5" x14ac:dyDescent="0.3">
      <c r="A2054" s="5" t="s">
        <v>3304</v>
      </c>
      <c r="B2054" s="8">
        <f>fact_orders[[#This Row],[Original Price]]*(1-fact_orders[[#This Row],[Discount%]])</f>
        <v>1138.5</v>
      </c>
      <c r="C2054">
        <f t="shared" si="65"/>
        <v>2053</v>
      </c>
      <c r="D2054">
        <f>D2053+Table16[[#This Row],[SalesPrice]]</f>
        <v>1052791.6099999996</v>
      </c>
      <c r="E2054" s="4">
        <f t="shared" si="64"/>
        <v>0.55737270139767825</v>
      </c>
    </row>
    <row r="2055" spans="1:5" x14ac:dyDescent="0.3">
      <c r="A2055" s="6" t="s">
        <v>3343</v>
      </c>
      <c r="B2055" s="9">
        <f>fact_orders[[#This Row],[Original Price]]*(1-fact_orders[[#This Row],[Discount%]])</f>
        <v>1138.5</v>
      </c>
      <c r="C2055">
        <f t="shared" si="65"/>
        <v>2054</v>
      </c>
      <c r="D2055">
        <f>D2054+Table16[[#This Row],[SalesPrice]]</f>
        <v>1053930.1099999996</v>
      </c>
      <c r="E2055" s="4">
        <f t="shared" si="64"/>
        <v>0.55797545014160232</v>
      </c>
    </row>
    <row r="2056" spans="1:5" x14ac:dyDescent="0.3">
      <c r="A2056" s="5" t="s">
        <v>3344</v>
      </c>
      <c r="B2056" s="8">
        <f>fact_orders[[#This Row],[Original Price]]*(1-fact_orders[[#This Row],[Discount%]])</f>
        <v>1138.5</v>
      </c>
      <c r="C2056">
        <f t="shared" si="65"/>
        <v>2055</v>
      </c>
      <c r="D2056">
        <f>D2055+Table16[[#This Row],[SalesPrice]]</f>
        <v>1055068.6099999996</v>
      </c>
      <c r="E2056" s="4">
        <f t="shared" si="64"/>
        <v>0.5585781988855264</v>
      </c>
    </row>
    <row r="2057" spans="1:5" x14ac:dyDescent="0.3">
      <c r="A2057" s="6" t="s">
        <v>3360</v>
      </c>
      <c r="B2057" s="9">
        <f>fact_orders[[#This Row],[Original Price]]*(1-fact_orders[[#This Row],[Discount%]])</f>
        <v>885.5</v>
      </c>
      <c r="C2057">
        <f t="shared" si="65"/>
        <v>2056</v>
      </c>
      <c r="D2057">
        <f>D2056+Table16[[#This Row],[SalesPrice]]</f>
        <v>1055954.1099999996</v>
      </c>
      <c r="E2057" s="4">
        <f t="shared" si="64"/>
        <v>0.55904700346413394</v>
      </c>
    </row>
    <row r="2058" spans="1:5" x14ac:dyDescent="0.3">
      <c r="A2058" s="5" t="s">
        <v>3289</v>
      </c>
      <c r="B2058" s="8">
        <f>fact_orders[[#This Row],[Original Price]]*(1-fact_orders[[#This Row],[Discount%]])</f>
        <v>885.5</v>
      </c>
      <c r="C2058">
        <f t="shared" si="65"/>
        <v>2057</v>
      </c>
      <c r="D2058">
        <f>D2057+Table16[[#This Row],[SalesPrice]]</f>
        <v>1056839.6099999996</v>
      </c>
      <c r="E2058" s="4">
        <f t="shared" si="64"/>
        <v>0.55951580804274148</v>
      </c>
    </row>
    <row r="2059" spans="1:5" x14ac:dyDescent="0.3">
      <c r="A2059" s="6" t="s">
        <v>3314</v>
      </c>
      <c r="B2059" s="9">
        <f>fact_orders[[#This Row],[Original Price]]*(1-fact_orders[[#This Row],[Discount%]])</f>
        <v>675.5</v>
      </c>
      <c r="C2059">
        <f t="shared" si="65"/>
        <v>2058</v>
      </c>
      <c r="D2059">
        <f>D2058+Table16[[#This Row],[SalesPrice]]</f>
        <v>1057515.1099999996</v>
      </c>
      <c r="E2059" s="4">
        <f t="shared" si="64"/>
        <v>0.55987343366990061</v>
      </c>
    </row>
    <row r="2060" spans="1:5" x14ac:dyDescent="0.3">
      <c r="A2060" s="5" t="s">
        <v>3335</v>
      </c>
      <c r="B2060" s="8">
        <f>fact_orders[[#This Row],[Original Price]]*(1-fact_orders[[#This Row],[Discount%]])</f>
        <v>868.5</v>
      </c>
      <c r="C2060">
        <f t="shared" si="65"/>
        <v>2059</v>
      </c>
      <c r="D2060">
        <f>D2059+Table16[[#This Row],[SalesPrice]]</f>
        <v>1058383.6099999996</v>
      </c>
      <c r="E2060" s="4">
        <f t="shared" si="64"/>
        <v>0.56033323804767665</v>
      </c>
    </row>
    <row r="2061" spans="1:5" x14ac:dyDescent="0.3">
      <c r="A2061" s="6" t="s">
        <v>3336</v>
      </c>
      <c r="B2061" s="9">
        <f>fact_orders[[#This Row],[Original Price]]*(1-fact_orders[[#This Row],[Discount%]])</f>
        <v>198</v>
      </c>
      <c r="C2061">
        <f t="shared" si="65"/>
        <v>2060</v>
      </c>
      <c r="D2061">
        <f>D2060+Table16[[#This Row],[SalesPrice]]</f>
        <v>1058581.6099999996</v>
      </c>
      <c r="E2061" s="4">
        <f t="shared" si="64"/>
        <v>0.56043806391618523</v>
      </c>
    </row>
    <row r="2062" spans="1:5" x14ac:dyDescent="0.3">
      <c r="A2062" s="5" t="s">
        <v>3338</v>
      </c>
      <c r="B2062" s="8">
        <f>fact_orders[[#This Row],[Original Price]]*(1-fact_orders[[#This Row],[Discount%]])</f>
        <v>303.09999999999997</v>
      </c>
      <c r="C2062">
        <f t="shared" si="65"/>
        <v>2061</v>
      </c>
      <c r="D2062">
        <f>D2061+Table16[[#This Row],[SalesPrice]]</f>
        <v>1058884.7099999997</v>
      </c>
      <c r="E2062" s="4">
        <f t="shared" si="64"/>
        <v>0.56059853220277589</v>
      </c>
    </row>
    <row r="2063" spans="1:5" x14ac:dyDescent="0.3">
      <c r="A2063" s="6" t="s">
        <v>3320</v>
      </c>
      <c r="B2063" s="9">
        <f>fact_orders[[#This Row],[Original Price]]*(1-fact_orders[[#This Row],[Discount%]])</f>
        <v>393.4</v>
      </c>
      <c r="C2063">
        <f t="shared" si="65"/>
        <v>2062</v>
      </c>
      <c r="D2063">
        <f>D2062+Table16[[#This Row],[SalesPrice]]</f>
        <v>1059278.1099999996</v>
      </c>
      <c r="E2063" s="4">
        <f t="shared" si="64"/>
        <v>0.56080680743848921</v>
      </c>
    </row>
    <row r="2064" spans="1:5" x14ac:dyDescent="0.3">
      <c r="A2064" s="5" t="s">
        <v>3315</v>
      </c>
      <c r="B2064" s="8">
        <f>fact_orders[[#This Row],[Original Price]]*(1-fact_orders[[#This Row],[Discount%]])</f>
        <v>296.09999999999997</v>
      </c>
      <c r="C2064">
        <f t="shared" si="65"/>
        <v>2063</v>
      </c>
      <c r="D2064">
        <f>D2063+Table16[[#This Row],[SalesPrice]]</f>
        <v>1059574.2099999997</v>
      </c>
      <c r="E2064" s="4">
        <f t="shared" si="64"/>
        <v>0.56096356976003159</v>
      </c>
    </row>
    <row r="2065" spans="1:5" x14ac:dyDescent="0.3">
      <c r="A2065" s="6" t="s">
        <v>3378</v>
      </c>
      <c r="B2065" s="9">
        <f>fact_orders[[#This Row],[Original Price]]*(1-fact_orders[[#This Row],[Discount%]])</f>
        <v>372.59999999999997</v>
      </c>
      <c r="C2065">
        <f t="shared" si="65"/>
        <v>2064</v>
      </c>
      <c r="D2065">
        <f>D2064+Table16[[#This Row],[SalesPrice]]</f>
        <v>1059946.8099999998</v>
      </c>
      <c r="E2065" s="4">
        <f t="shared" si="64"/>
        <v>0.56116083298531583</v>
      </c>
    </row>
    <row r="2066" spans="1:5" x14ac:dyDescent="0.3">
      <c r="A2066" s="5" t="s">
        <v>3379</v>
      </c>
      <c r="B2066" s="8">
        <f>fact_orders[[#This Row],[Original Price]]*(1-fact_orders[[#This Row],[Discount%]])</f>
        <v>199.79999999999998</v>
      </c>
      <c r="C2066">
        <f t="shared" si="65"/>
        <v>2065</v>
      </c>
      <c r="D2066">
        <f>D2065+Table16[[#This Row],[SalesPrice]]</f>
        <v>1060146.6099999999</v>
      </c>
      <c r="E2066" s="4">
        <f t="shared" si="64"/>
        <v>0.56126661181626536</v>
      </c>
    </row>
    <row r="2067" spans="1:5" x14ac:dyDescent="0.3">
      <c r="A2067" s="6" t="s">
        <v>3382</v>
      </c>
      <c r="B2067" s="9">
        <f>fact_orders[[#This Row],[Original Price]]*(1-fact_orders[[#This Row],[Discount%]])</f>
        <v>141.6</v>
      </c>
      <c r="C2067">
        <f t="shared" si="65"/>
        <v>2066</v>
      </c>
      <c r="D2067">
        <f>D2066+Table16[[#This Row],[SalesPrice]]</f>
        <v>1060288.21</v>
      </c>
      <c r="E2067" s="4">
        <f t="shared" si="64"/>
        <v>0.56134157819495634</v>
      </c>
    </row>
    <row r="2068" spans="1:5" x14ac:dyDescent="0.3">
      <c r="A2068" s="5" t="s">
        <v>3309</v>
      </c>
      <c r="B2068" s="8">
        <f>fact_orders[[#This Row],[Original Price]]*(1-fact_orders[[#This Row],[Discount%]])</f>
        <v>273.59999999999997</v>
      </c>
      <c r="C2068">
        <f t="shared" si="65"/>
        <v>2067</v>
      </c>
      <c r="D2068">
        <f>D2067+Table16[[#This Row],[SalesPrice]]</f>
        <v>1060561.81</v>
      </c>
      <c r="E2068" s="4">
        <f t="shared" si="64"/>
        <v>0.5614864284859864</v>
      </c>
    </row>
    <row r="2069" spans="1:5" x14ac:dyDescent="0.3">
      <c r="A2069" s="6" t="s">
        <v>3383</v>
      </c>
      <c r="B2069" s="9">
        <f>fact_orders[[#This Row],[Original Price]]*(1-fact_orders[[#This Row],[Discount%]])</f>
        <v>577.79999999999995</v>
      </c>
      <c r="C2069">
        <f t="shared" si="65"/>
        <v>2068</v>
      </c>
      <c r="D2069">
        <f>D2068+Table16[[#This Row],[SalesPrice]]</f>
        <v>1061139.6100000001</v>
      </c>
      <c r="E2069" s="4">
        <f t="shared" si="64"/>
        <v>0.56179232942954305</v>
      </c>
    </row>
    <row r="2070" spans="1:5" x14ac:dyDescent="0.3">
      <c r="A2070" s="5" t="s">
        <v>3384</v>
      </c>
      <c r="B2070" s="8">
        <f>fact_orders[[#This Row],[Original Price]]*(1-fact_orders[[#This Row],[Discount%]])</f>
        <v>140.4</v>
      </c>
      <c r="C2070">
        <f t="shared" si="65"/>
        <v>2069</v>
      </c>
      <c r="D2070">
        <f>D2069+Table16[[#This Row],[SalesPrice]]</f>
        <v>1061280.01</v>
      </c>
      <c r="E2070" s="4">
        <f t="shared" si="64"/>
        <v>0.56186666049994005</v>
      </c>
    </row>
    <row r="2071" spans="1:5" x14ac:dyDescent="0.3">
      <c r="A2071" s="6" t="s">
        <v>3408</v>
      </c>
      <c r="B2071" s="9">
        <f>fact_orders[[#This Row],[Original Price]]*(1-fact_orders[[#This Row],[Discount%]])</f>
        <v>250.8</v>
      </c>
      <c r="C2071">
        <f t="shared" si="65"/>
        <v>2070</v>
      </c>
      <c r="D2071">
        <f>D2070+Table16[[#This Row],[SalesPrice]]</f>
        <v>1061530.81</v>
      </c>
      <c r="E2071" s="4">
        <f t="shared" si="64"/>
        <v>0.56199943993338419</v>
      </c>
    </row>
    <row r="2072" spans="1:5" x14ac:dyDescent="0.3">
      <c r="A2072" s="5" t="s">
        <v>3336</v>
      </c>
      <c r="B2072" s="8">
        <f>fact_orders[[#This Row],[Original Price]]*(1-fact_orders[[#This Row],[Discount%]])</f>
        <v>310.20000000000005</v>
      </c>
      <c r="C2072">
        <f t="shared" si="65"/>
        <v>2071</v>
      </c>
      <c r="D2072">
        <f>D2071+Table16[[#This Row],[SalesPrice]]</f>
        <v>1061841.01</v>
      </c>
      <c r="E2072" s="4">
        <f t="shared" si="64"/>
        <v>0.56216366712738086</v>
      </c>
    </row>
    <row r="2073" spans="1:5" x14ac:dyDescent="0.3">
      <c r="A2073" s="6" t="s">
        <v>3288</v>
      </c>
      <c r="B2073" s="9">
        <f>fact_orders[[#This Row],[Original Price]]*(1-fact_orders[[#This Row],[Discount%]])</f>
        <v>348.70000000000005</v>
      </c>
      <c r="C2073">
        <f t="shared" si="65"/>
        <v>2072</v>
      </c>
      <c r="D2073">
        <f>D2072+Table16[[#This Row],[SalesPrice]]</f>
        <v>1062189.71</v>
      </c>
      <c r="E2073" s="4">
        <f t="shared" si="64"/>
        <v>0.56234827712914304</v>
      </c>
    </row>
    <row r="2074" spans="1:5" x14ac:dyDescent="0.3">
      <c r="A2074" s="5" t="s">
        <v>3382</v>
      </c>
      <c r="B2074" s="8">
        <f>fact_orders[[#This Row],[Original Price]]*(1-fact_orders[[#This Row],[Discount%]])</f>
        <v>125.08000000000001</v>
      </c>
      <c r="C2074">
        <f t="shared" si="65"/>
        <v>2073</v>
      </c>
      <c r="D2074">
        <f>D2073+Table16[[#This Row],[SalesPrice]]</f>
        <v>1062314.79</v>
      </c>
      <c r="E2074" s="4">
        <f t="shared" si="64"/>
        <v>0.56241449743032013</v>
      </c>
    </row>
    <row r="2075" spans="1:5" x14ac:dyDescent="0.3">
      <c r="A2075" s="6" t="s">
        <v>3318</v>
      </c>
      <c r="B2075" s="9">
        <f>fact_orders[[#This Row],[Original Price]]*(1-fact_orders[[#This Row],[Discount%]])</f>
        <v>235.32000000000002</v>
      </c>
      <c r="C2075">
        <f t="shared" si="65"/>
        <v>2074</v>
      </c>
      <c r="D2075">
        <f>D2074+Table16[[#This Row],[SalesPrice]]</f>
        <v>1062550.1100000001</v>
      </c>
      <c r="E2075" s="4">
        <f t="shared" si="64"/>
        <v>0.56253908138677178</v>
      </c>
    </row>
    <row r="2076" spans="1:5" x14ac:dyDescent="0.3">
      <c r="A2076" s="5" t="s">
        <v>3357</v>
      </c>
      <c r="B2076" s="8">
        <f>fact_orders[[#This Row],[Original Price]]*(1-fact_orders[[#This Row],[Discount%]])</f>
        <v>246.24</v>
      </c>
      <c r="C2076">
        <f t="shared" si="65"/>
        <v>2075</v>
      </c>
      <c r="D2076">
        <f>D2075+Table16[[#This Row],[SalesPrice]]</f>
        <v>1062796.3500000001</v>
      </c>
      <c r="E2076" s="4">
        <f t="shared" si="64"/>
        <v>0.56266944664869878</v>
      </c>
    </row>
    <row r="2077" spans="1:5" x14ac:dyDescent="0.3">
      <c r="A2077" s="6" t="s">
        <v>3329</v>
      </c>
      <c r="B2077" s="9">
        <f>fact_orders[[#This Row],[Original Price]]*(1-fact_orders[[#This Row],[Discount%]])</f>
        <v>520.02</v>
      </c>
      <c r="C2077">
        <f t="shared" si="65"/>
        <v>2076</v>
      </c>
      <c r="D2077">
        <f>D2076+Table16[[#This Row],[SalesPrice]]</f>
        <v>1063316.3700000001</v>
      </c>
      <c r="E2077" s="4">
        <f t="shared" si="64"/>
        <v>0.56294475749789974</v>
      </c>
    </row>
    <row r="2078" spans="1:5" x14ac:dyDescent="0.3">
      <c r="A2078" s="5" t="s">
        <v>3403</v>
      </c>
      <c r="B2078" s="8">
        <f>fact_orders[[#This Row],[Original Price]]*(1-fact_orders[[#This Row],[Discount%]])</f>
        <v>246.24</v>
      </c>
      <c r="C2078">
        <f t="shared" si="65"/>
        <v>2077</v>
      </c>
      <c r="D2078">
        <f>D2077+Table16[[#This Row],[SalesPrice]]</f>
        <v>1063562.6100000001</v>
      </c>
      <c r="E2078" s="4">
        <f t="shared" si="64"/>
        <v>0.56307512275982674</v>
      </c>
    </row>
    <row r="2079" spans="1:5" x14ac:dyDescent="0.3">
      <c r="A2079" s="6" t="s">
        <v>3304</v>
      </c>
      <c r="B2079" s="9">
        <f>fact_orders[[#This Row],[Original Price]]*(1-fact_orders[[#This Row],[Discount%]])</f>
        <v>832.3</v>
      </c>
      <c r="C2079">
        <f t="shared" si="65"/>
        <v>2078</v>
      </c>
      <c r="D2079">
        <f>D2078+Table16[[#This Row],[SalesPrice]]</f>
        <v>1064394.9100000001</v>
      </c>
      <c r="E2079" s="4">
        <f t="shared" si="64"/>
        <v>0.56351576200406739</v>
      </c>
    </row>
    <row r="2080" spans="1:5" x14ac:dyDescent="0.3">
      <c r="A2080" s="5" t="s">
        <v>3326</v>
      </c>
      <c r="B2080" s="8">
        <f>fact_orders[[#This Row],[Original Price]]*(1-fact_orders[[#This Row],[Discount%]])</f>
        <v>908.59999999999991</v>
      </c>
      <c r="C2080">
        <f t="shared" si="65"/>
        <v>2079</v>
      </c>
      <c r="D2080">
        <f>D2079+Table16[[#This Row],[SalesPrice]]</f>
        <v>1065303.5100000002</v>
      </c>
      <c r="E2080" s="4">
        <f t="shared" si="64"/>
        <v>0.56399679626733434</v>
      </c>
    </row>
    <row r="2081" spans="1:5" x14ac:dyDescent="0.3">
      <c r="A2081" s="6" t="s">
        <v>3283</v>
      </c>
      <c r="B2081" s="9">
        <f>fact_orders[[#This Row],[Original Price]]*(1-fact_orders[[#This Row],[Discount%]])</f>
        <v>1019.1999999999999</v>
      </c>
      <c r="C2081">
        <f t="shared" si="65"/>
        <v>2080</v>
      </c>
      <c r="D2081">
        <f>D2080+Table16[[#This Row],[SalesPrice]]</f>
        <v>1066322.7100000002</v>
      </c>
      <c r="E2081" s="4">
        <f t="shared" si="64"/>
        <v>0.5645363847783641</v>
      </c>
    </row>
    <row r="2082" spans="1:5" x14ac:dyDescent="0.3">
      <c r="A2082" s="5" t="s">
        <v>3413</v>
      </c>
      <c r="B2082" s="8">
        <f>fact_orders[[#This Row],[Original Price]]*(1-fact_orders[[#This Row],[Discount%]])</f>
        <v>1034.5999999999999</v>
      </c>
      <c r="C2082">
        <f t="shared" si="65"/>
        <v>2081</v>
      </c>
      <c r="D2082">
        <f>D2081+Table16[[#This Row],[SalesPrice]]</f>
        <v>1067357.3100000003</v>
      </c>
      <c r="E2082" s="4">
        <f t="shared" si="64"/>
        <v>0.56508412641250005</v>
      </c>
    </row>
    <row r="2083" spans="1:5" x14ac:dyDescent="0.3">
      <c r="A2083" s="6" t="s">
        <v>3383</v>
      </c>
      <c r="B2083" s="9">
        <f>fact_orders[[#This Row],[Original Price]]*(1-fact_orders[[#This Row],[Discount%]])</f>
        <v>179.2</v>
      </c>
      <c r="C2083">
        <f t="shared" si="65"/>
        <v>2082</v>
      </c>
      <c r="D2083">
        <f>D2082+Table16[[#This Row],[SalesPrice]]</f>
        <v>1067536.5100000002</v>
      </c>
      <c r="E2083" s="4">
        <f t="shared" si="64"/>
        <v>0.56517899911773606</v>
      </c>
    </row>
    <row r="2084" spans="1:5" x14ac:dyDescent="0.3">
      <c r="A2084" s="5" t="s">
        <v>3334</v>
      </c>
      <c r="B2084" s="8">
        <f>fact_orders[[#This Row],[Original Price]]*(1-fact_orders[[#This Row],[Discount%]])</f>
        <v>1753.7</v>
      </c>
      <c r="C2084">
        <f t="shared" si="65"/>
        <v>2083</v>
      </c>
      <c r="D2084">
        <f>D2083+Table16[[#This Row],[SalesPrice]]</f>
        <v>1069290.2100000002</v>
      </c>
      <c r="E2084" s="4">
        <f t="shared" si="64"/>
        <v>0.56610744924704615</v>
      </c>
    </row>
    <row r="2085" spans="1:5" x14ac:dyDescent="0.3">
      <c r="A2085" s="6" t="s">
        <v>3377</v>
      </c>
      <c r="B2085" s="9">
        <f>fact_orders[[#This Row],[Original Price]]*(1-fact_orders[[#This Row],[Discount%]])</f>
        <v>1536.6000000000001</v>
      </c>
      <c r="C2085">
        <f t="shared" si="65"/>
        <v>2084</v>
      </c>
      <c r="D2085">
        <f>D2084+Table16[[#This Row],[SalesPrice]]</f>
        <v>1070826.8100000003</v>
      </c>
      <c r="E2085" s="4">
        <f t="shared" si="64"/>
        <v>0.56692096151750182</v>
      </c>
    </row>
    <row r="2086" spans="1:5" x14ac:dyDescent="0.3">
      <c r="A2086" s="5" t="s">
        <v>3413</v>
      </c>
      <c r="B2086" s="8">
        <f>fact_orders[[#This Row],[Original Price]]*(1-fact_orders[[#This Row],[Discount%]])</f>
        <v>803.4</v>
      </c>
      <c r="C2086">
        <f t="shared" si="65"/>
        <v>2085</v>
      </c>
      <c r="D2086">
        <f>D2085+Table16[[#This Row],[SalesPrice]]</f>
        <v>1071630.2100000002</v>
      </c>
      <c r="E2086" s="4">
        <f t="shared" si="64"/>
        <v>0.56734630042032874</v>
      </c>
    </row>
    <row r="2087" spans="1:5" x14ac:dyDescent="0.3">
      <c r="A2087" s="6" t="s">
        <v>3347</v>
      </c>
      <c r="B2087" s="9">
        <f>fact_orders[[#This Row],[Original Price]]*(1-fact_orders[[#This Row],[Discount%]])</f>
        <v>491.40000000000003</v>
      </c>
      <c r="C2087">
        <f t="shared" si="65"/>
        <v>2086</v>
      </c>
      <c r="D2087">
        <f>D2086+Table16[[#This Row],[SalesPrice]]</f>
        <v>1072121.6100000001</v>
      </c>
      <c r="E2087" s="4">
        <f t="shared" si="64"/>
        <v>0.56760645916671804</v>
      </c>
    </row>
    <row r="2088" spans="1:5" x14ac:dyDescent="0.3">
      <c r="A2088" s="5" t="s">
        <v>3353</v>
      </c>
      <c r="B2088" s="8">
        <f>fact_orders[[#This Row],[Original Price]]*(1-fact_orders[[#This Row],[Discount%]])</f>
        <v>211.9</v>
      </c>
      <c r="C2088">
        <f t="shared" si="65"/>
        <v>2087</v>
      </c>
      <c r="D2088">
        <f>D2087+Table16[[#This Row],[SalesPrice]]</f>
        <v>1072333.51</v>
      </c>
      <c r="E2088" s="4">
        <f t="shared" si="64"/>
        <v>0.56771864402296524</v>
      </c>
    </row>
    <row r="2089" spans="1:5" x14ac:dyDescent="0.3">
      <c r="A2089" s="6" t="s">
        <v>3300</v>
      </c>
      <c r="B2089" s="9">
        <f>fact_orders[[#This Row],[Original Price]]*(1-fact_orders[[#This Row],[Discount%]])</f>
        <v>294.45</v>
      </c>
      <c r="C2089">
        <f t="shared" si="65"/>
        <v>2088</v>
      </c>
      <c r="D2089">
        <f>D2088+Table16[[#This Row],[SalesPrice]]</f>
        <v>1072627.96</v>
      </c>
      <c r="E2089" s="4">
        <f t="shared" si="64"/>
        <v>0.56787453279560329</v>
      </c>
    </row>
    <row r="2090" spans="1:5" x14ac:dyDescent="0.3">
      <c r="A2090" s="5" t="s">
        <v>3413</v>
      </c>
      <c r="B2090" s="8">
        <f>fact_orders[[#This Row],[Original Price]]*(1-fact_orders[[#This Row],[Discount%]])</f>
        <v>195.6</v>
      </c>
      <c r="C2090">
        <f t="shared" si="65"/>
        <v>2089</v>
      </c>
      <c r="D2090">
        <f>D2089+Table16[[#This Row],[SalesPrice]]</f>
        <v>1072823.56</v>
      </c>
      <c r="E2090" s="4">
        <f t="shared" si="64"/>
        <v>0.56797808804752392</v>
      </c>
    </row>
    <row r="2091" spans="1:5" x14ac:dyDescent="0.3">
      <c r="A2091" s="6" t="s">
        <v>3307</v>
      </c>
      <c r="B2091" s="9">
        <f>fact_orders[[#This Row],[Original Price]]*(1-fact_orders[[#This Row],[Discount%]])</f>
        <v>273.59999999999997</v>
      </c>
      <c r="C2091">
        <f t="shared" si="65"/>
        <v>2090</v>
      </c>
      <c r="D2091">
        <f>D2090+Table16[[#This Row],[SalesPrice]]</f>
        <v>1073097.1600000001</v>
      </c>
      <c r="E2091" s="4">
        <f t="shared" si="64"/>
        <v>0.56812293833855387</v>
      </c>
    </row>
    <row r="2092" spans="1:5" x14ac:dyDescent="0.3">
      <c r="A2092" s="5" t="s">
        <v>3350</v>
      </c>
      <c r="B2092" s="8">
        <f>fact_orders[[#This Row],[Original Price]]*(1-fact_orders[[#This Row],[Discount%]])</f>
        <v>573.75</v>
      </c>
      <c r="C2092">
        <f t="shared" si="65"/>
        <v>2091</v>
      </c>
      <c r="D2092">
        <f>D2091+Table16[[#This Row],[SalesPrice]]</f>
        <v>1073670.9100000001</v>
      </c>
      <c r="E2092" s="4">
        <f t="shared" si="64"/>
        <v>0.56842669511661836</v>
      </c>
    </row>
    <row r="2093" spans="1:5" x14ac:dyDescent="0.3">
      <c r="A2093" s="6" t="s">
        <v>3379</v>
      </c>
      <c r="B2093" s="9">
        <f>fact_orders[[#This Row],[Original Price]]*(1-fact_orders[[#This Row],[Discount%]])</f>
        <v>555.9</v>
      </c>
      <c r="C2093">
        <f t="shared" si="65"/>
        <v>2092</v>
      </c>
      <c r="D2093">
        <f>D2092+Table16[[#This Row],[SalesPrice]]</f>
        <v>1074226.81</v>
      </c>
      <c r="E2093" s="4">
        <f t="shared" si="64"/>
        <v>0.56872100168380968</v>
      </c>
    </row>
    <row r="2094" spans="1:5" x14ac:dyDescent="0.3">
      <c r="A2094" s="5" t="s">
        <v>3382</v>
      </c>
      <c r="B2094" s="8">
        <f>fact_orders[[#This Row],[Original Price]]*(1-fact_orders[[#This Row],[Discount%]])</f>
        <v>555.9</v>
      </c>
      <c r="C2094">
        <f t="shared" si="65"/>
        <v>2093</v>
      </c>
      <c r="D2094">
        <f>D2093+Table16[[#This Row],[SalesPrice]]</f>
        <v>1074782.71</v>
      </c>
      <c r="E2094" s="4">
        <f t="shared" si="64"/>
        <v>0.569015308251001</v>
      </c>
    </row>
    <row r="2095" spans="1:5" x14ac:dyDescent="0.3">
      <c r="A2095" s="6" t="s">
        <v>3334</v>
      </c>
      <c r="B2095" s="9">
        <f>fact_orders[[#This Row],[Original Price]]*(1-fact_orders[[#This Row],[Discount%]])</f>
        <v>425.1</v>
      </c>
      <c r="C2095">
        <f t="shared" si="65"/>
        <v>2094</v>
      </c>
      <c r="D2095">
        <f>D2094+Table16[[#This Row],[SalesPrice]]</f>
        <v>1075207.81</v>
      </c>
      <c r="E2095" s="4">
        <f t="shared" si="64"/>
        <v>0.56924036621414742</v>
      </c>
    </row>
    <row r="2096" spans="1:5" x14ac:dyDescent="0.3">
      <c r="A2096" s="5" t="s">
        <v>3283</v>
      </c>
      <c r="B2096" s="8">
        <f>fact_orders[[#This Row],[Original Price]]*(1-fact_orders[[#This Row],[Discount%]])</f>
        <v>425.1</v>
      </c>
      <c r="C2096">
        <f t="shared" si="65"/>
        <v>2095</v>
      </c>
      <c r="D2096">
        <f>D2095+Table16[[#This Row],[SalesPrice]]</f>
        <v>1075632.9100000001</v>
      </c>
      <c r="E2096" s="4">
        <f t="shared" si="64"/>
        <v>0.56946542417729384</v>
      </c>
    </row>
    <row r="2097" spans="1:5" x14ac:dyDescent="0.3">
      <c r="A2097" s="6" t="s">
        <v>3412</v>
      </c>
      <c r="B2097" s="9">
        <f>fact_orders[[#This Row],[Original Price]]*(1-fact_orders[[#This Row],[Discount%]])</f>
        <v>231.4</v>
      </c>
      <c r="C2097">
        <f t="shared" si="65"/>
        <v>2096</v>
      </c>
      <c r="D2097">
        <f>D2096+Table16[[#This Row],[SalesPrice]]</f>
        <v>1075864.31</v>
      </c>
      <c r="E2097" s="4">
        <f t="shared" si="64"/>
        <v>0.56958793279331832</v>
      </c>
    </row>
    <row r="2098" spans="1:5" x14ac:dyDescent="0.3">
      <c r="A2098" s="5" t="s">
        <v>3346</v>
      </c>
      <c r="B2098" s="8">
        <f>fact_orders[[#This Row],[Original Price]]*(1-fact_orders[[#This Row],[Discount%]])</f>
        <v>445.90000000000003</v>
      </c>
      <c r="C2098">
        <f t="shared" si="65"/>
        <v>2097</v>
      </c>
      <c r="D2098">
        <f>D2097+Table16[[#This Row],[SalesPrice]]</f>
        <v>1076310.21</v>
      </c>
      <c r="E2098" s="4">
        <f t="shared" si="64"/>
        <v>0.56982400276689382</v>
      </c>
    </row>
    <row r="2099" spans="1:5" x14ac:dyDescent="0.3">
      <c r="A2099" s="6" t="s">
        <v>3375</v>
      </c>
      <c r="B2099" s="9">
        <f>fact_orders[[#This Row],[Original Price]]*(1-fact_orders[[#This Row],[Discount%]])</f>
        <v>205.2</v>
      </c>
      <c r="C2099">
        <f t="shared" si="65"/>
        <v>2098</v>
      </c>
      <c r="D2099">
        <f>D2098+Table16[[#This Row],[SalesPrice]]</f>
        <v>1076515.4099999999</v>
      </c>
      <c r="E2099" s="4">
        <f t="shared" si="64"/>
        <v>0.56993264048516623</v>
      </c>
    </row>
    <row r="2100" spans="1:5" x14ac:dyDescent="0.3">
      <c r="A2100" s="5" t="s">
        <v>3371</v>
      </c>
      <c r="B2100" s="8">
        <f>fact_orders[[#This Row],[Original Price]]*(1-fact_orders[[#This Row],[Discount%]])</f>
        <v>232.2</v>
      </c>
      <c r="C2100">
        <f t="shared" si="65"/>
        <v>2099</v>
      </c>
      <c r="D2100">
        <f>D2099+Table16[[#This Row],[SalesPrice]]</f>
        <v>1076747.6099999999</v>
      </c>
      <c r="E2100" s="4">
        <f t="shared" si="64"/>
        <v>0.57005557264005347</v>
      </c>
    </row>
    <row r="2101" spans="1:5" x14ac:dyDescent="0.3">
      <c r="A2101" s="6" t="s">
        <v>3388</v>
      </c>
      <c r="B2101" s="9">
        <f>fact_orders[[#This Row],[Original Price]]*(1-fact_orders[[#This Row],[Discount%]])</f>
        <v>159.74999999999997</v>
      </c>
      <c r="C2101">
        <f t="shared" si="65"/>
        <v>2100</v>
      </c>
      <c r="D2101">
        <f>D2100+Table16[[#This Row],[SalesPrice]]</f>
        <v>1076907.3599999999</v>
      </c>
      <c r="E2101" s="4">
        <f t="shared" si="64"/>
        <v>0.57014014805669111</v>
      </c>
    </row>
    <row r="2102" spans="1:5" x14ac:dyDescent="0.3">
      <c r="A2102" s="5" t="s">
        <v>3357</v>
      </c>
      <c r="B2102" s="8">
        <f>fact_orders[[#This Row],[Original Price]]*(1-fact_orders[[#This Row],[Discount%]])</f>
        <v>209.24999999999997</v>
      </c>
      <c r="C2102">
        <f t="shared" si="65"/>
        <v>2101</v>
      </c>
      <c r="D2102">
        <f>D2101+Table16[[#This Row],[SalesPrice]]</f>
        <v>1077116.6099999999</v>
      </c>
      <c r="E2102" s="4">
        <f t="shared" si="64"/>
        <v>0.57025092994045579</v>
      </c>
    </row>
    <row r="2103" spans="1:5" x14ac:dyDescent="0.3">
      <c r="A2103" s="6" t="s">
        <v>3307</v>
      </c>
      <c r="B2103" s="9">
        <f>fact_orders[[#This Row],[Original Price]]*(1-fact_orders[[#This Row],[Discount%]])</f>
        <v>482.5</v>
      </c>
      <c r="C2103">
        <f t="shared" si="65"/>
        <v>2102</v>
      </c>
      <c r="D2103">
        <f>D2102+Table16[[#This Row],[SalesPrice]]</f>
        <v>1077599.1099999999</v>
      </c>
      <c r="E2103" s="4">
        <f t="shared" si="64"/>
        <v>0.57050637681699801</v>
      </c>
    </row>
    <row r="2104" spans="1:5" x14ac:dyDescent="0.3">
      <c r="A2104" s="5" t="s">
        <v>3357</v>
      </c>
      <c r="B2104" s="8">
        <f>fact_orders[[#This Row],[Original Price]]*(1-fact_orders[[#This Row],[Discount%]])</f>
        <v>579</v>
      </c>
      <c r="C2104">
        <f t="shared" si="65"/>
        <v>2103</v>
      </c>
      <c r="D2104">
        <f>D2103+Table16[[#This Row],[SalesPrice]]</f>
        <v>1078178.1099999999</v>
      </c>
      <c r="E2104" s="4">
        <f t="shared" si="64"/>
        <v>0.57081291306884874</v>
      </c>
    </row>
    <row r="2105" spans="1:5" x14ac:dyDescent="0.3">
      <c r="A2105" s="6" t="s">
        <v>3283</v>
      </c>
      <c r="B2105" s="9">
        <f>fact_orders[[#This Row],[Original Price]]*(1-fact_orders[[#This Row],[Discount%]])</f>
        <v>132</v>
      </c>
      <c r="C2105">
        <f t="shared" si="65"/>
        <v>2104</v>
      </c>
      <c r="D2105">
        <f>D2104+Table16[[#This Row],[SalesPrice]]</f>
        <v>1078310.1099999999</v>
      </c>
      <c r="E2105" s="4">
        <f t="shared" si="64"/>
        <v>0.57088279698118771</v>
      </c>
    </row>
    <row r="2106" spans="1:5" x14ac:dyDescent="0.3">
      <c r="A2106" s="5" t="s">
        <v>3352</v>
      </c>
      <c r="B2106" s="8">
        <f>fact_orders[[#This Row],[Original Price]]*(1-fact_orders[[#This Row],[Discount%]])</f>
        <v>216.5</v>
      </c>
      <c r="C2106">
        <f t="shared" si="65"/>
        <v>2105</v>
      </c>
      <c r="D2106">
        <f>D2105+Table16[[#This Row],[SalesPrice]]</f>
        <v>1078526.6099999999</v>
      </c>
      <c r="E2106" s="4">
        <f t="shared" si="64"/>
        <v>0.57099741718589525</v>
      </c>
    </row>
    <row r="2107" spans="1:5" x14ac:dyDescent="0.3">
      <c r="A2107" s="6" t="s">
        <v>3314</v>
      </c>
      <c r="B2107" s="9">
        <f>fact_orders[[#This Row],[Original Price]]*(1-fact_orders[[#This Row],[Discount%]])</f>
        <v>281</v>
      </c>
      <c r="C2107">
        <f t="shared" si="65"/>
        <v>2106</v>
      </c>
      <c r="D2107">
        <f>D2106+Table16[[#This Row],[SalesPrice]]</f>
        <v>1078807.6099999999</v>
      </c>
      <c r="E2107" s="4">
        <f t="shared" si="64"/>
        <v>0.57114618521140481</v>
      </c>
    </row>
    <row r="2108" spans="1:5" x14ac:dyDescent="0.3">
      <c r="A2108" s="5" t="s">
        <v>3314</v>
      </c>
      <c r="B2108" s="8">
        <f>fact_orders[[#This Row],[Original Price]]*(1-fact_orders[[#This Row],[Discount%]])</f>
        <v>296.09999999999997</v>
      </c>
      <c r="C2108">
        <f t="shared" si="65"/>
        <v>2107</v>
      </c>
      <c r="D2108">
        <f>D2107+Table16[[#This Row],[SalesPrice]]</f>
        <v>1079103.71</v>
      </c>
      <c r="E2108" s="4">
        <f t="shared" si="64"/>
        <v>0.57130294753294719</v>
      </c>
    </row>
    <row r="2109" spans="1:5" x14ac:dyDescent="0.3">
      <c r="A2109" s="6" t="s">
        <v>3317</v>
      </c>
      <c r="B2109" s="9">
        <f>fact_orders[[#This Row],[Original Price]]*(1-fact_orders[[#This Row],[Discount%]])</f>
        <v>422.28</v>
      </c>
      <c r="C2109">
        <f t="shared" si="65"/>
        <v>2108</v>
      </c>
      <c r="D2109">
        <f>D2108+Table16[[#This Row],[SalesPrice]]</f>
        <v>1079525.99</v>
      </c>
      <c r="E2109" s="4">
        <f t="shared" si="64"/>
        <v>0.57152651252160269</v>
      </c>
    </row>
    <row r="2110" spans="1:5" x14ac:dyDescent="0.3">
      <c r="A2110" s="5" t="s">
        <v>3297</v>
      </c>
      <c r="B2110" s="8">
        <f>fact_orders[[#This Row],[Original Price]]*(1-fact_orders[[#This Row],[Discount%]])</f>
        <v>249.75</v>
      </c>
      <c r="C2110">
        <f t="shared" si="65"/>
        <v>2109</v>
      </c>
      <c r="D2110">
        <f>D2109+Table16[[#This Row],[SalesPrice]]</f>
        <v>1079775.74</v>
      </c>
      <c r="E2110" s="4">
        <f t="shared" si="64"/>
        <v>0.57165873606028961</v>
      </c>
    </row>
    <row r="2111" spans="1:5" x14ac:dyDescent="0.3">
      <c r="A2111" s="6" t="s">
        <v>3395</v>
      </c>
      <c r="B2111" s="9">
        <f>fact_orders[[#This Row],[Original Price]]*(1-fact_orders[[#This Row],[Discount%]])</f>
        <v>129.80000000000001</v>
      </c>
      <c r="C2111">
        <f t="shared" si="65"/>
        <v>2110</v>
      </c>
      <c r="D2111">
        <f>D2110+Table16[[#This Row],[SalesPrice]]</f>
        <v>1079905.54</v>
      </c>
      <c r="E2111" s="4">
        <f t="shared" si="64"/>
        <v>0.5717274552407563</v>
      </c>
    </row>
    <row r="2112" spans="1:5" x14ac:dyDescent="0.3">
      <c r="A2112" s="5" t="s">
        <v>3326</v>
      </c>
      <c r="B2112" s="8">
        <f>fact_orders[[#This Row],[Original Price]]*(1-fact_orders[[#This Row],[Discount%]])</f>
        <v>387.59999999999997</v>
      </c>
      <c r="C2112">
        <f t="shared" si="65"/>
        <v>2111</v>
      </c>
      <c r="D2112">
        <f>D2111+Table16[[#This Row],[SalesPrice]]</f>
        <v>1080293.1400000001</v>
      </c>
      <c r="E2112" s="4">
        <f t="shared" si="64"/>
        <v>0.57193265981971542</v>
      </c>
    </row>
    <row r="2113" spans="1:5" x14ac:dyDescent="0.3">
      <c r="A2113" s="6" t="s">
        <v>3357</v>
      </c>
      <c r="B2113" s="9">
        <f>fact_orders[[#This Row],[Original Price]]*(1-fact_orders[[#This Row],[Discount%]])</f>
        <v>645.20999999999992</v>
      </c>
      <c r="C2113">
        <f t="shared" si="65"/>
        <v>2112</v>
      </c>
      <c r="D2113">
        <f>D2112+Table16[[#This Row],[SalesPrice]]</f>
        <v>1080938.3500000001</v>
      </c>
      <c r="E2113" s="4">
        <f t="shared" si="64"/>
        <v>0.57227424920668712</v>
      </c>
    </row>
    <row r="2114" spans="1:5" x14ac:dyDescent="0.3">
      <c r="A2114" s="5" t="s">
        <v>3374</v>
      </c>
      <c r="B2114" s="8">
        <f>fact_orders[[#This Row],[Original Price]]*(1-fact_orders[[#This Row],[Discount%]])</f>
        <v>135.72000000000003</v>
      </c>
      <c r="C2114">
        <f t="shared" si="65"/>
        <v>2113</v>
      </c>
      <c r="D2114">
        <f>D2113+Table16[[#This Row],[SalesPrice]]</f>
        <v>1081074.07</v>
      </c>
      <c r="E2114" s="4">
        <f t="shared" ref="E2114:E2177" si="66">D2114 / SUM($B$2:$B$3501)</f>
        <v>0.5723461025747375</v>
      </c>
    </row>
    <row r="2115" spans="1:5" x14ac:dyDescent="0.3">
      <c r="A2115" s="6" t="s">
        <v>3324</v>
      </c>
      <c r="B2115" s="9">
        <f>fact_orders[[#This Row],[Original Price]]*(1-fact_orders[[#This Row],[Discount%]])</f>
        <v>264.48</v>
      </c>
      <c r="C2115">
        <f t="shared" si="65"/>
        <v>2114</v>
      </c>
      <c r="D2115">
        <f>D2114+Table16[[#This Row],[SalesPrice]]</f>
        <v>1081338.55</v>
      </c>
      <c r="E2115" s="4">
        <f t="shared" si="66"/>
        <v>0.57248612452273306</v>
      </c>
    </row>
    <row r="2116" spans="1:5" x14ac:dyDescent="0.3">
      <c r="A2116" s="5" t="s">
        <v>3358</v>
      </c>
      <c r="B2116" s="8">
        <f>fact_orders[[#This Row],[Original Price]]*(1-fact_orders[[#This Row],[Discount%]])</f>
        <v>344.04</v>
      </c>
      <c r="C2116">
        <f t="shared" ref="C2116:C2179" si="67">C2115+1</f>
        <v>2115</v>
      </c>
      <c r="D2116">
        <f>D2115+Table16[[#This Row],[SalesPrice]]</f>
        <v>1081682.5900000001</v>
      </c>
      <c r="E2116" s="4">
        <f t="shared" si="66"/>
        <v>0.57266826741062038</v>
      </c>
    </row>
    <row r="2117" spans="1:5" x14ac:dyDescent="0.3">
      <c r="A2117" s="6" t="s">
        <v>3309</v>
      </c>
      <c r="B2117" s="9">
        <f>fact_orders[[#This Row],[Original Price]]*(1-fact_orders[[#This Row],[Discount%]])</f>
        <v>386.74</v>
      </c>
      <c r="C2117">
        <f t="shared" si="67"/>
        <v>2116</v>
      </c>
      <c r="D2117">
        <f>D2116+Table16[[#This Row],[SalesPrice]]</f>
        <v>1082069.33</v>
      </c>
      <c r="E2117" s="4">
        <f t="shared" si="66"/>
        <v>0.57287301668530211</v>
      </c>
    </row>
    <row r="2118" spans="1:5" x14ac:dyDescent="0.3">
      <c r="A2118" s="5" t="s">
        <v>3311</v>
      </c>
      <c r="B2118" s="8">
        <f>fact_orders[[#This Row],[Original Price]]*(1-fact_orders[[#This Row],[Discount%]])</f>
        <v>143.96</v>
      </c>
      <c r="C2118">
        <f t="shared" si="67"/>
        <v>2117</v>
      </c>
      <c r="D2118">
        <f>D2117+Table16[[#This Row],[SalesPrice]]</f>
        <v>1082213.29</v>
      </c>
      <c r="E2118" s="4">
        <f t="shared" si="66"/>
        <v>0.57294923250363783</v>
      </c>
    </row>
    <row r="2119" spans="1:5" x14ac:dyDescent="0.3">
      <c r="A2119" s="6" t="s">
        <v>3312</v>
      </c>
      <c r="B2119" s="9">
        <f>fact_orders[[#This Row],[Original Price]]*(1-fact_orders[[#This Row],[Discount%]])</f>
        <v>270.83999999999997</v>
      </c>
      <c r="C2119">
        <f t="shared" si="67"/>
        <v>2118</v>
      </c>
      <c r="D2119">
        <f>D2118+Table16[[#This Row],[SalesPrice]]</f>
        <v>1082484.1300000001</v>
      </c>
      <c r="E2119" s="4">
        <f t="shared" si="66"/>
        <v>0.57309262158559171</v>
      </c>
    </row>
    <row r="2120" spans="1:5" x14ac:dyDescent="0.3">
      <c r="A2120" s="5" t="s">
        <v>3317</v>
      </c>
      <c r="B2120" s="8">
        <f>fact_orders[[#This Row],[Original Price]]*(1-fact_orders[[#This Row],[Discount%]])</f>
        <v>319.2</v>
      </c>
      <c r="C2120">
        <f t="shared" si="67"/>
        <v>2119</v>
      </c>
      <c r="D2120">
        <f>D2119+Table16[[#This Row],[SalesPrice]]</f>
        <v>1082803.33</v>
      </c>
      <c r="E2120" s="4">
        <f t="shared" si="66"/>
        <v>0.57326161359179328</v>
      </c>
    </row>
    <row r="2121" spans="1:5" x14ac:dyDescent="0.3">
      <c r="A2121" s="6" t="s">
        <v>3394</v>
      </c>
      <c r="B2121" s="9">
        <f>fact_orders[[#This Row],[Original Price]]*(1-fact_orders[[#This Row],[Discount%]])</f>
        <v>674.09999999999991</v>
      </c>
      <c r="C2121">
        <f t="shared" si="67"/>
        <v>2120</v>
      </c>
      <c r="D2121">
        <f>D2120+Table16[[#This Row],[SalesPrice]]</f>
        <v>1083477.4300000002</v>
      </c>
      <c r="E2121" s="4">
        <f t="shared" si="66"/>
        <v>0.57361849802594289</v>
      </c>
    </row>
    <row r="2122" spans="1:5" x14ac:dyDescent="0.3">
      <c r="A2122" s="5" t="s">
        <v>3395</v>
      </c>
      <c r="B2122" s="8">
        <f>fact_orders[[#This Row],[Original Price]]*(1-fact_orders[[#This Row],[Discount%]])</f>
        <v>319.2</v>
      </c>
      <c r="C2122">
        <f t="shared" si="67"/>
        <v>2121</v>
      </c>
      <c r="D2122">
        <f>D2121+Table16[[#This Row],[SalesPrice]]</f>
        <v>1083796.6300000001</v>
      </c>
      <c r="E2122" s="4">
        <f t="shared" si="66"/>
        <v>0.57378749003214446</v>
      </c>
    </row>
    <row r="2123" spans="1:5" x14ac:dyDescent="0.3">
      <c r="A2123" s="6" t="s">
        <v>3396</v>
      </c>
      <c r="B2123" s="9">
        <f>fact_orders[[#This Row],[Original Price]]*(1-fact_orders[[#This Row],[Discount%]])</f>
        <v>891.75</v>
      </c>
      <c r="C2123">
        <f t="shared" si="67"/>
        <v>2122</v>
      </c>
      <c r="D2123">
        <f>D2122+Table16[[#This Row],[SalesPrice]]</f>
        <v>1084688.3800000001</v>
      </c>
      <c r="E2123" s="4">
        <f t="shared" si="66"/>
        <v>0.57425960350811656</v>
      </c>
    </row>
    <row r="2124" spans="1:5" x14ac:dyDescent="0.3">
      <c r="A2124" s="5" t="s">
        <v>3397</v>
      </c>
      <c r="B2124" s="8">
        <f>fact_orders[[#This Row],[Original Price]]*(1-fact_orders[[#This Row],[Discount%]])</f>
        <v>973.5</v>
      </c>
      <c r="C2124">
        <f t="shared" si="67"/>
        <v>2123</v>
      </c>
      <c r="D2124">
        <f>D2123+Table16[[#This Row],[SalesPrice]]</f>
        <v>1085661.8800000001</v>
      </c>
      <c r="E2124" s="4">
        <f t="shared" si="66"/>
        <v>0.57477499736161686</v>
      </c>
    </row>
    <row r="2125" spans="1:5" x14ac:dyDescent="0.3">
      <c r="A2125" s="6" t="s">
        <v>3398</v>
      </c>
      <c r="B2125" s="9">
        <f>fact_orders[[#This Row],[Original Price]]*(1-fact_orders[[#This Row],[Discount%]])</f>
        <v>1019.1999999999999</v>
      </c>
      <c r="C2125">
        <f t="shared" si="67"/>
        <v>2124</v>
      </c>
      <c r="D2125">
        <f>D2124+Table16[[#This Row],[SalesPrice]]</f>
        <v>1086681.08</v>
      </c>
      <c r="E2125" s="4">
        <f t="shared" si="66"/>
        <v>0.5753145858726465</v>
      </c>
    </row>
    <row r="2126" spans="1:5" x14ac:dyDescent="0.3">
      <c r="A2126" s="5" t="s">
        <v>3406</v>
      </c>
      <c r="B2126" s="8">
        <f>fact_orders[[#This Row],[Original Price]]*(1-fact_orders[[#This Row],[Discount%]])</f>
        <v>1034.5999999999999</v>
      </c>
      <c r="C2126">
        <f t="shared" si="67"/>
        <v>2125</v>
      </c>
      <c r="D2126">
        <f>D2125+Table16[[#This Row],[SalesPrice]]</f>
        <v>1087715.6800000002</v>
      </c>
      <c r="E2126" s="4">
        <f t="shared" si="66"/>
        <v>0.57586232750678257</v>
      </c>
    </row>
    <row r="2127" spans="1:5" x14ac:dyDescent="0.3">
      <c r="A2127" s="6" t="s">
        <v>3304</v>
      </c>
      <c r="B2127" s="9">
        <f>fact_orders[[#This Row],[Original Price]]*(1-fact_orders[[#This Row],[Discount%]])</f>
        <v>179.2</v>
      </c>
      <c r="C2127">
        <f t="shared" si="67"/>
        <v>2126</v>
      </c>
      <c r="D2127">
        <f>D2126+Table16[[#This Row],[SalesPrice]]</f>
        <v>1087894.8800000001</v>
      </c>
      <c r="E2127" s="4">
        <f t="shared" si="66"/>
        <v>0.57595720021201857</v>
      </c>
    </row>
    <row r="2128" spans="1:5" x14ac:dyDescent="0.3">
      <c r="A2128" s="5" t="s">
        <v>3300</v>
      </c>
      <c r="B2128" s="8">
        <f>fact_orders[[#This Row],[Original Price]]*(1-fact_orders[[#This Row],[Discount%]])</f>
        <v>1618.8</v>
      </c>
      <c r="C2128">
        <f t="shared" si="67"/>
        <v>2127</v>
      </c>
      <c r="D2128">
        <f>D2127+Table16[[#This Row],[SalesPrice]]</f>
        <v>1089513.6800000002</v>
      </c>
      <c r="E2128" s="4">
        <f t="shared" si="66"/>
        <v>0.57681423110061247</v>
      </c>
    </row>
    <row r="2129" spans="1:5" x14ac:dyDescent="0.3">
      <c r="A2129" s="6" t="s">
        <v>3372</v>
      </c>
      <c r="B2129" s="9">
        <f>fact_orders[[#This Row],[Original Price]]*(1-fact_orders[[#This Row],[Discount%]])</f>
        <v>1418.3999999999999</v>
      </c>
      <c r="C2129">
        <f t="shared" si="67"/>
        <v>2128</v>
      </c>
      <c r="D2129">
        <f>D2128+Table16[[#This Row],[SalesPrice]]</f>
        <v>1090932.08</v>
      </c>
      <c r="E2129" s="4">
        <f t="shared" si="66"/>
        <v>0.57756516550410997</v>
      </c>
    </row>
    <row r="2130" spans="1:5" x14ac:dyDescent="0.3">
      <c r="A2130" s="5" t="s">
        <v>3329</v>
      </c>
      <c r="B2130" s="8">
        <f>fact_orders[[#This Row],[Original Price]]*(1-fact_orders[[#This Row],[Discount%]])</f>
        <v>741.6</v>
      </c>
      <c r="C2130">
        <f t="shared" si="67"/>
        <v>2129</v>
      </c>
      <c r="D2130">
        <f>D2129+Table16[[#This Row],[SalesPrice]]</f>
        <v>1091673.6800000002</v>
      </c>
      <c r="E2130" s="4">
        <f t="shared" si="66"/>
        <v>0.57795778602979642</v>
      </c>
    </row>
    <row r="2131" spans="1:5" x14ac:dyDescent="0.3">
      <c r="A2131" s="6" t="s">
        <v>3330</v>
      </c>
      <c r="B2131" s="9">
        <f>fact_orders[[#This Row],[Original Price]]*(1-fact_orders[[#This Row],[Discount%]])</f>
        <v>453.59999999999997</v>
      </c>
      <c r="C2131">
        <f t="shared" si="67"/>
        <v>2130</v>
      </c>
      <c r="D2131">
        <f>D2130+Table16[[#This Row],[SalesPrice]]</f>
        <v>1092127.2800000003</v>
      </c>
      <c r="E2131" s="4">
        <f t="shared" si="66"/>
        <v>0.57819793256492513</v>
      </c>
    </row>
    <row r="2132" spans="1:5" x14ac:dyDescent="0.3">
      <c r="A2132" s="5" t="s">
        <v>3340</v>
      </c>
      <c r="B2132" s="8">
        <f>fact_orders[[#This Row],[Original Price]]*(1-fact_orders[[#This Row],[Discount%]])</f>
        <v>195.6</v>
      </c>
      <c r="C2132">
        <f t="shared" si="67"/>
        <v>2131</v>
      </c>
      <c r="D2132">
        <f>D2131+Table16[[#This Row],[SalesPrice]]</f>
        <v>1092322.8800000004</v>
      </c>
      <c r="E2132" s="4">
        <f t="shared" si="66"/>
        <v>0.57830148781684576</v>
      </c>
    </row>
    <row r="2133" spans="1:5" x14ac:dyDescent="0.3">
      <c r="A2133" s="6" t="s">
        <v>3374</v>
      </c>
      <c r="B2133" s="9">
        <f>fact_orders[[#This Row],[Original Price]]*(1-fact_orders[[#This Row],[Discount%]])</f>
        <v>271.8</v>
      </c>
      <c r="C2133">
        <f t="shared" si="67"/>
        <v>2132</v>
      </c>
      <c r="D2133">
        <f>D2132+Table16[[#This Row],[SalesPrice]]</f>
        <v>1092594.6800000004</v>
      </c>
      <c r="E2133" s="4">
        <f t="shared" si="66"/>
        <v>0.57844538514543475</v>
      </c>
    </row>
    <row r="2134" spans="1:5" x14ac:dyDescent="0.3">
      <c r="A2134" s="5" t="s">
        <v>3409</v>
      </c>
      <c r="B2134" s="8">
        <f>fact_orders[[#This Row],[Original Price]]*(1-fact_orders[[#This Row],[Discount%]])</f>
        <v>179.3</v>
      </c>
      <c r="C2134">
        <f t="shared" si="67"/>
        <v>2133</v>
      </c>
      <c r="D2134">
        <f>D2133+Table16[[#This Row],[SalesPrice]]</f>
        <v>1092773.9800000004</v>
      </c>
      <c r="E2134" s="4">
        <f t="shared" si="66"/>
        <v>0.57854031079302859</v>
      </c>
    </row>
    <row r="2135" spans="1:5" x14ac:dyDescent="0.3">
      <c r="A2135" s="6" t="s">
        <v>3397</v>
      </c>
      <c r="B2135" s="9">
        <f>fact_orders[[#This Row],[Original Price]]*(1-fact_orders[[#This Row],[Discount%]])</f>
        <v>250.8</v>
      </c>
      <c r="C2135">
        <f t="shared" si="67"/>
        <v>2134</v>
      </c>
      <c r="D2135">
        <f>D2134+Table16[[#This Row],[SalesPrice]]</f>
        <v>1093024.7800000005</v>
      </c>
      <c r="E2135" s="4">
        <f t="shared" si="66"/>
        <v>0.57867309022647273</v>
      </c>
    </row>
    <row r="2136" spans="1:5" x14ac:dyDescent="0.3">
      <c r="A2136" s="5" t="s">
        <v>3346</v>
      </c>
      <c r="B2136" s="8">
        <f>fact_orders[[#This Row],[Original Price]]*(1-fact_orders[[#This Row],[Discount%]])</f>
        <v>250.8</v>
      </c>
      <c r="C2136">
        <f t="shared" si="67"/>
        <v>2135</v>
      </c>
      <c r="D2136">
        <f>D2135+Table16[[#This Row],[SalesPrice]]</f>
        <v>1093275.5800000005</v>
      </c>
      <c r="E2136" s="4">
        <f t="shared" si="66"/>
        <v>0.57880586965991687</v>
      </c>
    </row>
    <row r="2137" spans="1:5" x14ac:dyDescent="0.3">
      <c r="A2137" s="6" t="s">
        <v>3347</v>
      </c>
      <c r="B2137" s="9">
        <f>fact_orders[[#This Row],[Original Price]]*(1-fact_orders[[#This Row],[Discount%]])</f>
        <v>241.68</v>
      </c>
      <c r="C2137">
        <f t="shared" si="67"/>
        <v>2136</v>
      </c>
      <c r="D2137">
        <f>D2136+Table16[[#This Row],[SalesPrice]]</f>
        <v>1093517.2600000005</v>
      </c>
      <c r="E2137" s="4">
        <f t="shared" si="66"/>
        <v>0.57893382075032662</v>
      </c>
    </row>
    <row r="2138" spans="1:5" x14ac:dyDescent="0.3">
      <c r="A2138" s="5" t="s">
        <v>3350</v>
      </c>
      <c r="B2138" s="8">
        <f>fact_orders[[#This Row],[Original Price]]*(1-fact_orders[[#This Row],[Discount%]])</f>
        <v>241.68</v>
      </c>
      <c r="C2138">
        <f t="shared" si="67"/>
        <v>2137</v>
      </c>
      <c r="D2138">
        <f>D2137+Table16[[#This Row],[SalesPrice]]</f>
        <v>1093758.9400000004</v>
      </c>
      <c r="E2138" s="4">
        <f t="shared" si="66"/>
        <v>0.57906177184073637</v>
      </c>
    </row>
    <row r="2139" spans="1:5" x14ac:dyDescent="0.3">
      <c r="A2139" s="6" t="s">
        <v>3343</v>
      </c>
      <c r="B2139" s="9">
        <f>fact_orders[[#This Row],[Original Price]]*(1-fact_orders[[#This Row],[Discount%]])</f>
        <v>127.44000000000001</v>
      </c>
      <c r="C2139">
        <f t="shared" si="67"/>
        <v>2138</v>
      </c>
      <c r="D2139">
        <f>D2138+Table16[[#This Row],[SalesPrice]]</f>
        <v>1093886.3800000004</v>
      </c>
      <c r="E2139" s="4">
        <f t="shared" si="66"/>
        <v>0.57912924158155821</v>
      </c>
    </row>
    <row r="2140" spans="1:5" x14ac:dyDescent="0.3">
      <c r="A2140" s="5" t="s">
        <v>3361</v>
      </c>
      <c r="B2140" s="8">
        <f>fact_orders[[#This Row],[Original Price]]*(1-fact_orders[[#This Row],[Discount%]])</f>
        <v>537.84</v>
      </c>
      <c r="C2140">
        <f t="shared" si="67"/>
        <v>2139</v>
      </c>
      <c r="D2140">
        <f>D2139+Table16[[#This Row],[SalesPrice]]</f>
        <v>1094424.2200000004</v>
      </c>
      <c r="E2140" s="4">
        <f t="shared" si="66"/>
        <v>0.57941398675892508</v>
      </c>
    </row>
    <row r="2141" spans="1:5" x14ac:dyDescent="0.3">
      <c r="A2141" s="6" t="s">
        <v>3374</v>
      </c>
      <c r="B2141" s="9">
        <f>fact_orders[[#This Row],[Original Price]]*(1-fact_orders[[#This Row],[Discount%]])</f>
        <v>353.16</v>
      </c>
      <c r="C2141">
        <f t="shared" si="67"/>
        <v>2140</v>
      </c>
      <c r="D2141">
        <f>D2140+Table16[[#This Row],[SalesPrice]]</f>
        <v>1094777.3800000004</v>
      </c>
      <c r="E2141" s="4">
        <f t="shared" si="66"/>
        <v>0.57960095798984657</v>
      </c>
    </row>
    <row r="2142" spans="1:5" x14ac:dyDescent="0.3">
      <c r="A2142" s="5" t="s">
        <v>3391</v>
      </c>
      <c r="B2142" s="8">
        <f>fact_orders[[#This Row],[Original Price]]*(1-fact_orders[[#This Row],[Discount%]])</f>
        <v>319.2</v>
      </c>
      <c r="C2142">
        <f t="shared" si="67"/>
        <v>2141</v>
      </c>
      <c r="D2142">
        <f>D2141+Table16[[#This Row],[SalesPrice]]</f>
        <v>1095096.5800000003</v>
      </c>
      <c r="E2142" s="4">
        <f t="shared" si="66"/>
        <v>0.57976994999604825</v>
      </c>
    </row>
    <row r="2143" spans="1:5" x14ac:dyDescent="0.3">
      <c r="A2143" s="6" t="s">
        <v>3391</v>
      </c>
      <c r="B2143" s="9">
        <f>fact_orders[[#This Row],[Original Price]]*(1-fact_orders[[#This Row],[Discount%]])</f>
        <v>549.5</v>
      </c>
      <c r="C2143">
        <f t="shared" si="67"/>
        <v>2142</v>
      </c>
      <c r="D2143">
        <f>D2142+Table16[[#This Row],[SalesPrice]]</f>
        <v>1095646.0800000003</v>
      </c>
      <c r="E2143" s="4">
        <f t="shared" si="66"/>
        <v>0.58006086825233827</v>
      </c>
    </row>
    <row r="2144" spans="1:5" x14ac:dyDescent="0.3">
      <c r="A2144" s="5" t="s">
        <v>3340</v>
      </c>
      <c r="B2144" s="8">
        <f>fact_orders[[#This Row],[Original Price]]*(1-fact_orders[[#This Row],[Discount%]])</f>
        <v>255.49999999999997</v>
      </c>
      <c r="C2144">
        <f t="shared" si="67"/>
        <v>2143</v>
      </c>
      <c r="D2144">
        <f>D2143+Table16[[#This Row],[SalesPrice]]</f>
        <v>1095901.5800000003</v>
      </c>
      <c r="E2144" s="4">
        <f t="shared" si="66"/>
        <v>0.58019613597660058</v>
      </c>
    </row>
    <row r="2145" spans="1:5" x14ac:dyDescent="0.3">
      <c r="A2145" s="6" t="s">
        <v>3290</v>
      </c>
      <c r="B2145" s="9">
        <f>fact_orders[[#This Row],[Original Price]]*(1-fact_orders[[#This Row],[Discount%]])</f>
        <v>675.5</v>
      </c>
      <c r="C2145">
        <f t="shared" si="67"/>
        <v>2144</v>
      </c>
      <c r="D2145">
        <f>D2144+Table16[[#This Row],[SalesPrice]]</f>
        <v>1096577.0800000003</v>
      </c>
      <c r="E2145" s="4">
        <f t="shared" si="66"/>
        <v>0.58055376160375971</v>
      </c>
    </row>
    <row r="2146" spans="1:5" x14ac:dyDescent="0.3">
      <c r="A2146" s="5" t="s">
        <v>3289</v>
      </c>
      <c r="B2146" s="8">
        <f>fact_orders[[#This Row],[Original Price]]*(1-fact_orders[[#This Row],[Discount%]])</f>
        <v>310.79999999999995</v>
      </c>
      <c r="C2146">
        <f t="shared" si="67"/>
        <v>2145</v>
      </c>
      <c r="D2146">
        <f>D2145+Table16[[#This Row],[SalesPrice]]</f>
        <v>1096887.8800000004</v>
      </c>
      <c r="E2146" s="4">
        <f t="shared" si="66"/>
        <v>0.58071830645190337</v>
      </c>
    </row>
    <row r="2147" spans="1:5" x14ac:dyDescent="0.3">
      <c r="A2147" s="6" t="s">
        <v>3342</v>
      </c>
      <c r="B2147" s="9">
        <f>fact_orders[[#This Row],[Original Price]]*(1-fact_orders[[#This Row],[Discount%]])</f>
        <v>369.85</v>
      </c>
      <c r="C2147">
        <f t="shared" si="67"/>
        <v>2146</v>
      </c>
      <c r="D2147">
        <f>D2146+Table16[[#This Row],[SalesPrice]]</f>
        <v>1097257.7300000004</v>
      </c>
      <c r="E2147" s="4">
        <f t="shared" si="66"/>
        <v>0.58091411376234725</v>
      </c>
    </row>
    <row r="2148" spans="1:5" x14ac:dyDescent="0.3">
      <c r="A2148" s="5" t="s">
        <v>3338</v>
      </c>
      <c r="B2148" s="8">
        <f>fact_orders[[#This Row],[Original Price]]*(1-fact_orders[[#This Row],[Discount%]])</f>
        <v>308.75</v>
      </c>
      <c r="C2148">
        <f t="shared" si="67"/>
        <v>2147</v>
      </c>
      <c r="D2148">
        <f>D2147+Table16[[#This Row],[SalesPrice]]</f>
        <v>1097566.4800000004</v>
      </c>
      <c r="E2148" s="4">
        <f t="shared" si="66"/>
        <v>0.58107757329215537</v>
      </c>
    </row>
    <row r="2149" spans="1:5" x14ac:dyDescent="0.3">
      <c r="A2149" s="6" t="s">
        <v>3343</v>
      </c>
      <c r="B2149" s="9">
        <f>fact_orders[[#This Row],[Original Price]]*(1-fact_orders[[#This Row],[Discount%]])</f>
        <v>388.7</v>
      </c>
      <c r="C2149">
        <f t="shared" si="67"/>
        <v>2148</v>
      </c>
      <c r="D2149">
        <f>D2148+Table16[[#This Row],[SalesPrice]]</f>
        <v>1097955.1800000004</v>
      </c>
      <c r="E2149" s="4">
        <f t="shared" si="66"/>
        <v>0.58128336023705063</v>
      </c>
    </row>
    <row r="2150" spans="1:5" x14ac:dyDescent="0.3">
      <c r="A2150" s="5" t="s">
        <v>3309</v>
      </c>
      <c r="B2150" s="8">
        <f>fact_orders[[#This Row],[Original Price]]*(1-fact_orders[[#This Row],[Discount%]])</f>
        <v>348.40000000000003</v>
      </c>
      <c r="C2150">
        <f t="shared" si="67"/>
        <v>2149</v>
      </c>
      <c r="D2150">
        <f>D2149+Table16[[#This Row],[SalesPrice]]</f>
        <v>1098303.5800000003</v>
      </c>
      <c r="E2150" s="4">
        <f t="shared" si="66"/>
        <v>0.58146781141173931</v>
      </c>
    </row>
    <row r="2151" spans="1:5" x14ac:dyDescent="0.3">
      <c r="A2151" s="6" t="s">
        <v>3307</v>
      </c>
      <c r="B2151" s="9">
        <f>fact_orders[[#This Row],[Original Price]]*(1-fact_orders[[#This Row],[Discount%]])</f>
        <v>166.4</v>
      </c>
      <c r="C2151">
        <f t="shared" si="67"/>
        <v>2150</v>
      </c>
      <c r="D2151">
        <f>D2150+Table16[[#This Row],[SalesPrice]]</f>
        <v>1098469.9800000002</v>
      </c>
      <c r="E2151" s="4">
        <f t="shared" si="66"/>
        <v>0.58155590749517272</v>
      </c>
    </row>
    <row r="2152" spans="1:5" x14ac:dyDescent="0.3">
      <c r="A2152" s="5" t="s">
        <v>3364</v>
      </c>
      <c r="B2152" s="8">
        <f>fact_orders[[#This Row],[Original Price]]*(1-fact_orders[[#This Row],[Discount%]])</f>
        <v>296.40000000000003</v>
      </c>
      <c r="C2152">
        <f t="shared" si="67"/>
        <v>2151</v>
      </c>
      <c r="D2152">
        <f>D2151+Table16[[#This Row],[SalesPrice]]</f>
        <v>1098766.3800000001</v>
      </c>
      <c r="E2152" s="4">
        <f t="shared" si="66"/>
        <v>0.58171282864378848</v>
      </c>
    </row>
    <row r="2153" spans="1:5" x14ac:dyDescent="0.3">
      <c r="A2153" s="6" t="s">
        <v>3320</v>
      </c>
      <c r="B2153" s="9">
        <f>fact_orders[[#This Row],[Original Price]]*(1-fact_orders[[#This Row],[Discount%]])</f>
        <v>273.59999999999997</v>
      </c>
      <c r="C2153">
        <f t="shared" si="67"/>
        <v>2152</v>
      </c>
      <c r="D2153">
        <f>D2152+Table16[[#This Row],[SalesPrice]]</f>
        <v>1099039.9800000002</v>
      </c>
      <c r="E2153" s="4">
        <f t="shared" si="66"/>
        <v>0.58185767893481855</v>
      </c>
    </row>
    <row r="2154" spans="1:5" x14ac:dyDescent="0.3">
      <c r="A2154" s="5" t="s">
        <v>3388</v>
      </c>
      <c r="B2154" s="8">
        <f>fact_orders[[#This Row],[Original Price]]*(1-fact_orders[[#This Row],[Discount%]])</f>
        <v>447</v>
      </c>
      <c r="C2154">
        <f t="shared" si="67"/>
        <v>2153</v>
      </c>
      <c r="D2154">
        <f>D2153+Table16[[#This Row],[SalesPrice]]</f>
        <v>1099486.9800000002</v>
      </c>
      <c r="E2154" s="4">
        <f t="shared" si="66"/>
        <v>0.58209433127433019</v>
      </c>
    </row>
    <row r="2155" spans="1:5" x14ac:dyDescent="0.3">
      <c r="A2155" s="6" t="s">
        <v>3295</v>
      </c>
      <c r="B2155" s="9">
        <f>fact_orders[[#This Row],[Original Price]]*(1-fact_orders[[#This Row],[Discount%]])</f>
        <v>302.59999999999997</v>
      </c>
      <c r="C2155">
        <f t="shared" si="67"/>
        <v>2154</v>
      </c>
      <c r="D2155">
        <f>D2154+Table16[[#This Row],[SalesPrice]]</f>
        <v>1099789.5800000003</v>
      </c>
      <c r="E2155" s="4">
        <f t="shared" si="66"/>
        <v>0.58225453484913159</v>
      </c>
    </row>
    <row r="2156" spans="1:5" x14ac:dyDescent="0.3">
      <c r="A2156" s="5" t="s">
        <v>3401</v>
      </c>
      <c r="B2156" s="8">
        <f>fact_orders[[#This Row],[Original Price]]*(1-fact_orders[[#This Row],[Discount%]])</f>
        <v>1010.65</v>
      </c>
      <c r="C2156">
        <f t="shared" si="67"/>
        <v>2155</v>
      </c>
      <c r="D2156">
        <f>D2155+Table16[[#This Row],[SalesPrice]]</f>
        <v>1100800.2300000002</v>
      </c>
      <c r="E2156" s="4">
        <f t="shared" si="66"/>
        <v>0.58278959678856668</v>
      </c>
    </row>
    <row r="2157" spans="1:5" x14ac:dyDescent="0.3">
      <c r="A2157" s="6" t="s">
        <v>3287</v>
      </c>
      <c r="B2157" s="9">
        <f>fact_orders[[#This Row],[Original Price]]*(1-fact_orders[[#This Row],[Discount%]])</f>
        <v>362.09999999999997</v>
      </c>
      <c r="C2157">
        <f t="shared" si="67"/>
        <v>2156</v>
      </c>
      <c r="D2157">
        <f>D2156+Table16[[#This Row],[SalesPrice]]</f>
        <v>1101162.3300000003</v>
      </c>
      <c r="E2157" s="4">
        <f t="shared" si="66"/>
        <v>0.58298130106627855</v>
      </c>
    </row>
    <row r="2158" spans="1:5" x14ac:dyDescent="0.3">
      <c r="A2158" s="5" t="s">
        <v>3334</v>
      </c>
      <c r="B2158" s="8">
        <f>fact_orders[[#This Row],[Original Price]]*(1-fact_orders[[#This Row],[Discount%]])</f>
        <v>990.88</v>
      </c>
      <c r="C2158">
        <f t="shared" si="67"/>
        <v>2157</v>
      </c>
      <c r="D2158">
        <f>D2157+Table16[[#This Row],[SalesPrice]]</f>
        <v>1102153.2100000002</v>
      </c>
      <c r="E2158" s="4">
        <f t="shared" si="66"/>
        <v>0.58350589630157002</v>
      </c>
    </row>
    <row r="2159" spans="1:5" x14ac:dyDescent="0.3">
      <c r="A2159" s="6" t="s">
        <v>3353</v>
      </c>
      <c r="B2159" s="9">
        <f>fact_orders[[#This Row],[Original Price]]*(1-fact_orders[[#This Row],[Discount%]])</f>
        <v>1007.6</v>
      </c>
      <c r="C2159">
        <f t="shared" si="67"/>
        <v>2158</v>
      </c>
      <c r="D2159">
        <f>D2158+Table16[[#This Row],[SalesPrice]]</f>
        <v>1103160.8100000003</v>
      </c>
      <c r="E2159" s="4">
        <f t="shared" si="66"/>
        <v>0.58403934349909126</v>
      </c>
    </row>
    <row r="2160" spans="1:5" x14ac:dyDescent="0.3">
      <c r="A2160" s="5" t="s">
        <v>3328</v>
      </c>
      <c r="B2160" s="8">
        <f>fact_orders[[#This Row],[Original Price]]*(1-fact_orders[[#This Row],[Discount%]])</f>
        <v>1086.8</v>
      </c>
      <c r="C2160">
        <f t="shared" si="67"/>
        <v>2159</v>
      </c>
      <c r="D2160">
        <f>D2159+Table16[[#This Row],[SalesPrice]]</f>
        <v>1104247.6100000003</v>
      </c>
      <c r="E2160" s="4">
        <f t="shared" si="66"/>
        <v>0.58461472104401579</v>
      </c>
    </row>
    <row r="2161" spans="1:5" x14ac:dyDescent="0.3">
      <c r="A2161" s="6" t="s">
        <v>3404</v>
      </c>
      <c r="B2161" s="9">
        <f>fact_orders[[#This Row],[Original Price]]*(1-fact_orders[[#This Row],[Discount%]])</f>
        <v>1032.2399999999998</v>
      </c>
      <c r="C2161">
        <f t="shared" si="67"/>
        <v>2160</v>
      </c>
      <c r="D2161">
        <f>D2160+Table16[[#This Row],[SalesPrice]]</f>
        <v>1105279.8500000003</v>
      </c>
      <c r="E2161" s="4">
        <f t="shared" si="66"/>
        <v>0.58516121323850701</v>
      </c>
    </row>
    <row r="2162" spans="1:5" x14ac:dyDescent="0.3">
      <c r="A2162" s="5" t="s">
        <v>3329</v>
      </c>
      <c r="B2162" s="8">
        <f>fact_orders[[#This Row],[Original Price]]*(1-fact_orders[[#This Row],[Discount%]])</f>
        <v>431.63999999999993</v>
      </c>
      <c r="C2162">
        <f t="shared" si="67"/>
        <v>2161</v>
      </c>
      <c r="D2162">
        <f>D2161+Table16[[#This Row],[SalesPrice]]</f>
        <v>1105711.4900000002</v>
      </c>
      <c r="E2162" s="4">
        <f t="shared" si="66"/>
        <v>0.58538973363185554</v>
      </c>
    </row>
    <row r="2163" spans="1:5" x14ac:dyDescent="0.3">
      <c r="A2163" s="6" t="s">
        <v>3376</v>
      </c>
      <c r="B2163" s="9">
        <f>fact_orders[[#This Row],[Original Price]]*(1-fact_orders[[#This Row],[Discount%]])</f>
        <v>563.64</v>
      </c>
      <c r="C2163">
        <f t="shared" si="67"/>
        <v>2162</v>
      </c>
      <c r="D2163">
        <f>D2162+Table16[[#This Row],[SalesPrice]]</f>
        <v>1106275.1300000001</v>
      </c>
      <c r="E2163" s="4">
        <f t="shared" si="66"/>
        <v>0.58568813793754304</v>
      </c>
    </row>
    <row r="2164" spans="1:5" x14ac:dyDescent="0.3">
      <c r="A2164" s="5" t="s">
        <v>3408</v>
      </c>
      <c r="B2164" s="8">
        <f>fact_orders[[#This Row],[Original Price]]*(1-fact_orders[[#This Row],[Discount%]])</f>
        <v>313.49999999999994</v>
      </c>
      <c r="C2164">
        <f t="shared" si="67"/>
        <v>2163</v>
      </c>
      <c r="D2164">
        <f>D2163+Table16[[#This Row],[SalesPrice]]</f>
        <v>1106588.6300000001</v>
      </c>
      <c r="E2164" s="4">
        <f t="shared" si="66"/>
        <v>0.58585411222934825</v>
      </c>
    </row>
    <row r="2165" spans="1:5" x14ac:dyDescent="0.3">
      <c r="A2165" s="6" t="s">
        <v>3313</v>
      </c>
      <c r="B2165" s="9">
        <f>fact_orders[[#This Row],[Original Price]]*(1-fact_orders[[#This Row],[Discount%]])</f>
        <v>230.33999999999997</v>
      </c>
      <c r="C2165">
        <f t="shared" si="67"/>
        <v>2164</v>
      </c>
      <c r="D2165">
        <f>D2164+Table16[[#This Row],[SalesPrice]]</f>
        <v>1106818.9700000002</v>
      </c>
      <c r="E2165" s="4">
        <f t="shared" si="66"/>
        <v>0.58597605965637989</v>
      </c>
    </row>
    <row r="2166" spans="1:5" x14ac:dyDescent="0.3">
      <c r="A2166" s="5" t="s">
        <v>3334</v>
      </c>
      <c r="B2166" s="8">
        <f>fact_orders[[#This Row],[Original Price]]*(1-fact_orders[[#This Row],[Discount%]])</f>
        <v>230.99999999999997</v>
      </c>
      <c r="C2166">
        <f t="shared" si="67"/>
        <v>2165</v>
      </c>
      <c r="D2166">
        <f>D2165+Table16[[#This Row],[SalesPrice]]</f>
        <v>1107049.9700000002</v>
      </c>
      <c r="E2166" s="4">
        <f t="shared" si="66"/>
        <v>0.58609835650297315</v>
      </c>
    </row>
    <row r="2167" spans="1:5" x14ac:dyDescent="0.3">
      <c r="A2167" s="6" t="s">
        <v>3376</v>
      </c>
      <c r="B2167" s="9">
        <f>fact_orders[[#This Row],[Original Price]]*(1-fact_orders[[#This Row],[Discount%]])</f>
        <v>196.56000000000003</v>
      </c>
      <c r="C2167">
        <f t="shared" si="67"/>
        <v>2166</v>
      </c>
      <c r="D2167">
        <f>D2166+Table16[[#This Row],[SalesPrice]]</f>
        <v>1107246.5300000003</v>
      </c>
      <c r="E2167" s="4">
        <f t="shared" si="66"/>
        <v>0.58620242000152889</v>
      </c>
    </row>
    <row r="2168" spans="1:5" x14ac:dyDescent="0.3">
      <c r="A2168" s="5" t="s">
        <v>3377</v>
      </c>
      <c r="B2168" s="8">
        <f>fact_orders[[#This Row],[Original Price]]*(1-fact_orders[[#This Row],[Discount%]])</f>
        <v>197.12</v>
      </c>
      <c r="C2168">
        <f t="shared" si="67"/>
        <v>2167</v>
      </c>
      <c r="D2168">
        <f>D2167+Table16[[#This Row],[SalesPrice]]</f>
        <v>1107443.6500000004</v>
      </c>
      <c r="E2168" s="4">
        <f t="shared" si="66"/>
        <v>0.58630677997728853</v>
      </c>
    </row>
    <row r="2169" spans="1:5" x14ac:dyDescent="0.3">
      <c r="A2169" s="6" t="s">
        <v>3396</v>
      </c>
      <c r="B2169" s="9">
        <f>fact_orders[[#This Row],[Original Price]]*(1-fact_orders[[#This Row],[Discount%]])</f>
        <v>197.68</v>
      </c>
      <c r="C2169">
        <f t="shared" si="67"/>
        <v>2168</v>
      </c>
      <c r="D2169">
        <f>D2168+Table16[[#This Row],[SalesPrice]]</f>
        <v>1107641.3300000003</v>
      </c>
      <c r="E2169" s="4">
        <f t="shared" si="66"/>
        <v>0.58641143643025195</v>
      </c>
    </row>
    <row r="2170" spans="1:5" x14ac:dyDescent="0.3">
      <c r="A2170" s="5" t="s">
        <v>3397</v>
      </c>
      <c r="B2170" s="8">
        <f>fact_orders[[#This Row],[Original Price]]*(1-fact_orders[[#This Row],[Discount%]])</f>
        <v>198.24</v>
      </c>
      <c r="C2170">
        <f t="shared" si="67"/>
        <v>2169</v>
      </c>
      <c r="D2170">
        <f>D2169+Table16[[#This Row],[SalesPrice]]</f>
        <v>1107839.5700000003</v>
      </c>
      <c r="E2170" s="4">
        <f t="shared" si="66"/>
        <v>0.58651638936041928</v>
      </c>
    </row>
    <row r="2171" spans="1:5" x14ac:dyDescent="0.3">
      <c r="A2171" s="6" t="s">
        <v>3371</v>
      </c>
      <c r="B2171" s="9">
        <f>fact_orders[[#This Row],[Original Price]]*(1-fact_orders[[#This Row],[Discount%]])</f>
        <v>198.8</v>
      </c>
      <c r="C2171">
        <f t="shared" si="67"/>
        <v>2170</v>
      </c>
      <c r="D2171">
        <f>D2170+Table16[[#This Row],[SalesPrice]]</f>
        <v>1108038.3700000003</v>
      </c>
      <c r="E2171" s="4">
        <f t="shared" si="66"/>
        <v>0.5866216387677905</v>
      </c>
    </row>
    <row r="2172" spans="1:5" x14ac:dyDescent="0.3">
      <c r="A2172" s="5" t="s">
        <v>3372</v>
      </c>
      <c r="B2172" s="8">
        <f>fact_orders[[#This Row],[Original Price]]*(1-fact_orders[[#This Row],[Discount%]])</f>
        <v>320.40000000000003</v>
      </c>
      <c r="C2172">
        <f t="shared" si="67"/>
        <v>2171</v>
      </c>
      <c r="D2172">
        <f>D2171+Table16[[#This Row],[SalesPrice]]</f>
        <v>1108358.7700000003</v>
      </c>
      <c r="E2172" s="4">
        <f t="shared" si="66"/>
        <v>0.58679126608228604</v>
      </c>
    </row>
    <row r="2173" spans="1:5" x14ac:dyDescent="0.3">
      <c r="A2173" s="6" t="s">
        <v>3375</v>
      </c>
      <c r="B2173" s="9">
        <f>fact_orders[[#This Row],[Original Price]]*(1-fact_orders[[#This Row],[Discount%]])</f>
        <v>899.1</v>
      </c>
      <c r="C2173">
        <f t="shared" si="67"/>
        <v>2172</v>
      </c>
      <c r="D2173">
        <f>D2172+Table16[[#This Row],[SalesPrice]]</f>
        <v>1109257.8700000003</v>
      </c>
      <c r="E2173" s="4">
        <f t="shared" si="66"/>
        <v>0.58726727082155894</v>
      </c>
    </row>
    <row r="2174" spans="1:5" x14ac:dyDescent="0.3">
      <c r="A2174" s="5" t="s">
        <v>3403</v>
      </c>
      <c r="B2174" s="8">
        <f>fact_orders[[#This Row],[Original Price]]*(1-fact_orders[[#This Row],[Discount%]])</f>
        <v>499.5</v>
      </c>
      <c r="C2174">
        <f t="shared" si="67"/>
        <v>2173</v>
      </c>
      <c r="D2174">
        <f>D2173+Table16[[#This Row],[SalesPrice]]</f>
        <v>1109757.3700000003</v>
      </c>
      <c r="E2174" s="4">
        <f t="shared" si="66"/>
        <v>0.58753171789893277</v>
      </c>
    </row>
    <row r="2175" spans="1:5" x14ac:dyDescent="0.3">
      <c r="A2175" s="6" t="s">
        <v>3334</v>
      </c>
      <c r="B2175" s="9">
        <f>fact_orders[[#This Row],[Original Price]]*(1-fact_orders[[#This Row],[Discount%]])</f>
        <v>388.5</v>
      </c>
      <c r="C2175">
        <f t="shared" si="67"/>
        <v>2174</v>
      </c>
      <c r="D2175">
        <f>D2174+Table16[[#This Row],[SalesPrice]]</f>
        <v>1110145.8700000003</v>
      </c>
      <c r="E2175" s="4">
        <f t="shared" si="66"/>
        <v>0.58773739895911237</v>
      </c>
    </row>
    <row r="2176" spans="1:5" x14ac:dyDescent="0.3">
      <c r="A2176" s="5" t="s">
        <v>3335</v>
      </c>
      <c r="B2176" s="8">
        <f>fact_orders[[#This Row],[Original Price]]*(1-fact_orders[[#This Row],[Discount%]])</f>
        <v>388.5</v>
      </c>
      <c r="C2176">
        <f t="shared" si="67"/>
        <v>2175</v>
      </c>
      <c r="D2176">
        <f>D2175+Table16[[#This Row],[SalesPrice]]</f>
        <v>1110534.3700000003</v>
      </c>
      <c r="E2176" s="4">
        <f t="shared" si="66"/>
        <v>0.58794308001929196</v>
      </c>
    </row>
    <row r="2177" spans="1:5" x14ac:dyDescent="0.3">
      <c r="A2177" s="6" t="s">
        <v>3353</v>
      </c>
      <c r="B2177" s="9">
        <f>fact_orders[[#This Row],[Original Price]]*(1-fact_orders[[#This Row],[Discount%]])</f>
        <v>388.5</v>
      </c>
      <c r="C2177">
        <f t="shared" si="67"/>
        <v>2176</v>
      </c>
      <c r="D2177">
        <f>D2176+Table16[[#This Row],[SalesPrice]]</f>
        <v>1110922.8700000003</v>
      </c>
      <c r="E2177" s="4">
        <f t="shared" si="66"/>
        <v>0.58814876107947156</v>
      </c>
    </row>
    <row r="2178" spans="1:5" x14ac:dyDescent="0.3">
      <c r="A2178" s="5" t="s">
        <v>3296</v>
      </c>
      <c r="B2178" s="8">
        <f>fact_orders[[#This Row],[Original Price]]*(1-fact_orders[[#This Row],[Discount%]])</f>
        <v>768.75</v>
      </c>
      <c r="C2178">
        <f t="shared" si="67"/>
        <v>2177</v>
      </c>
      <c r="D2178">
        <f>D2177+Table16[[#This Row],[SalesPrice]]</f>
        <v>1111691.6200000003</v>
      </c>
      <c r="E2178" s="4">
        <f t="shared" ref="E2178:E2241" si="68">D2178 / SUM($B$2:$B$3501)</f>
        <v>0.58855575545530958</v>
      </c>
    </row>
    <row r="2179" spans="1:5" x14ac:dyDescent="0.3">
      <c r="A2179" s="6" t="s">
        <v>3294</v>
      </c>
      <c r="B2179" s="9">
        <f>fact_orders[[#This Row],[Original Price]]*(1-fact_orders[[#This Row],[Discount%]])</f>
        <v>768.75</v>
      </c>
      <c r="C2179">
        <f t="shared" si="67"/>
        <v>2178</v>
      </c>
      <c r="D2179">
        <f>D2178+Table16[[#This Row],[SalesPrice]]</f>
        <v>1112460.3700000003</v>
      </c>
      <c r="E2179" s="4">
        <f t="shared" si="68"/>
        <v>0.5889627498311476</v>
      </c>
    </row>
    <row r="2180" spans="1:5" x14ac:dyDescent="0.3">
      <c r="A2180" s="5" t="s">
        <v>3402</v>
      </c>
      <c r="B2180" s="8">
        <f>fact_orders[[#This Row],[Original Price]]*(1-fact_orders[[#This Row],[Discount%]])</f>
        <v>717.5</v>
      </c>
      <c r="C2180">
        <f t="shared" ref="C2180:C2243" si="69">C2179+1</f>
        <v>2179</v>
      </c>
      <c r="D2180">
        <f>D2179+Table16[[#This Row],[SalesPrice]]</f>
        <v>1113177.8700000003</v>
      </c>
      <c r="E2180" s="4">
        <f t="shared" si="68"/>
        <v>0.58934261124859644</v>
      </c>
    </row>
    <row r="2181" spans="1:5" x14ac:dyDescent="0.3">
      <c r="A2181" s="6" t="s">
        <v>3318</v>
      </c>
      <c r="B2181" s="9">
        <f>fact_orders[[#This Row],[Original Price]]*(1-fact_orders[[#This Row],[Discount%]])</f>
        <v>388.5</v>
      </c>
      <c r="C2181">
        <f t="shared" si="69"/>
        <v>2180</v>
      </c>
      <c r="D2181">
        <f>D2180+Table16[[#This Row],[SalesPrice]]</f>
        <v>1113566.3700000003</v>
      </c>
      <c r="E2181" s="4">
        <f t="shared" si="68"/>
        <v>0.58954829230877603</v>
      </c>
    </row>
    <row r="2182" spans="1:5" x14ac:dyDescent="0.3">
      <c r="A2182" s="5" t="s">
        <v>3340</v>
      </c>
      <c r="B2182" s="8">
        <f>fact_orders[[#This Row],[Original Price]]*(1-fact_orders[[#This Row],[Discount%]])</f>
        <v>419.29999999999995</v>
      </c>
      <c r="C2182">
        <f t="shared" si="69"/>
        <v>2181</v>
      </c>
      <c r="D2182">
        <f>D2181+Table16[[#This Row],[SalesPrice]]</f>
        <v>1113985.6700000004</v>
      </c>
      <c r="E2182" s="4">
        <f t="shared" si="68"/>
        <v>0.58977027961516815</v>
      </c>
    </row>
    <row r="2183" spans="1:5" x14ac:dyDescent="0.3">
      <c r="A2183" s="6" t="s">
        <v>3364</v>
      </c>
      <c r="B2183" s="9">
        <f>fact_orders[[#This Row],[Original Price]]*(1-fact_orders[[#This Row],[Discount%]])</f>
        <v>333</v>
      </c>
      <c r="C2183">
        <f t="shared" si="69"/>
        <v>2182</v>
      </c>
      <c r="D2183">
        <f>D2182+Table16[[#This Row],[SalesPrice]]</f>
        <v>1114318.6700000004</v>
      </c>
      <c r="E2183" s="4">
        <f t="shared" si="68"/>
        <v>0.58994657766675063</v>
      </c>
    </row>
    <row r="2184" spans="1:5" x14ac:dyDescent="0.3">
      <c r="A2184" s="5" t="s">
        <v>3382</v>
      </c>
      <c r="B2184" s="8">
        <f>fact_orders[[#This Row],[Original Price]]*(1-fact_orders[[#This Row],[Discount%]])</f>
        <v>333</v>
      </c>
      <c r="C2184">
        <f t="shared" si="69"/>
        <v>2183</v>
      </c>
      <c r="D2184">
        <f>D2183+Table16[[#This Row],[SalesPrice]]</f>
        <v>1114651.6700000004</v>
      </c>
      <c r="E2184" s="4">
        <f t="shared" si="68"/>
        <v>0.59012287571833311</v>
      </c>
    </row>
    <row r="2185" spans="1:5" x14ac:dyDescent="0.3">
      <c r="A2185" s="6" t="s">
        <v>3383</v>
      </c>
      <c r="B2185" s="9">
        <f>fact_orders[[#This Row],[Original Price]]*(1-fact_orders[[#This Row],[Discount%]])</f>
        <v>339</v>
      </c>
      <c r="C2185">
        <f t="shared" si="69"/>
        <v>2184</v>
      </c>
      <c r="D2185">
        <f>D2184+Table16[[#This Row],[SalesPrice]]</f>
        <v>1114990.6700000004</v>
      </c>
      <c r="E2185" s="4">
        <f t="shared" si="68"/>
        <v>0.59030235031138567</v>
      </c>
    </row>
    <row r="2186" spans="1:5" x14ac:dyDescent="0.3">
      <c r="A2186" s="5" t="s">
        <v>3296</v>
      </c>
      <c r="B2186" s="8">
        <f>fact_orders[[#This Row],[Original Price]]*(1-fact_orders[[#This Row],[Discount%]])</f>
        <v>333</v>
      </c>
      <c r="C2186">
        <f t="shared" si="69"/>
        <v>2185</v>
      </c>
      <c r="D2186">
        <f>D2185+Table16[[#This Row],[SalesPrice]]</f>
        <v>1115323.6700000004</v>
      </c>
      <c r="E2186" s="4">
        <f t="shared" si="68"/>
        <v>0.59047864836296815</v>
      </c>
    </row>
    <row r="2187" spans="1:5" x14ac:dyDescent="0.3">
      <c r="A2187" s="6" t="s">
        <v>3338</v>
      </c>
      <c r="B2187" s="9">
        <f>fact_orders[[#This Row],[Original Price]]*(1-fact_orders[[#This Row],[Discount%]])</f>
        <v>599.4</v>
      </c>
      <c r="C2187">
        <f t="shared" si="69"/>
        <v>2186</v>
      </c>
      <c r="D2187">
        <f>D2186+Table16[[#This Row],[SalesPrice]]</f>
        <v>1115923.0700000003</v>
      </c>
      <c r="E2187" s="4">
        <f t="shared" si="68"/>
        <v>0.59079598485581664</v>
      </c>
    </row>
    <row r="2188" spans="1:5" x14ac:dyDescent="0.3">
      <c r="A2188" s="5" t="s">
        <v>3280</v>
      </c>
      <c r="B2188" s="8">
        <f>fact_orders[[#This Row],[Original Price]]*(1-fact_orders[[#This Row],[Discount%]])</f>
        <v>599.4</v>
      </c>
      <c r="C2188">
        <f t="shared" si="69"/>
        <v>2187</v>
      </c>
      <c r="D2188">
        <f>D2187+Table16[[#This Row],[SalesPrice]]</f>
        <v>1116522.4700000002</v>
      </c>
      <c r="E2188" s="4">
        <f t="shared" si="68"/>
        <v>0.59111332134866512</v>
      </c>
    </row>
    <row r="2189" spans="1:5" x14ac:dyDescent="0.3">
      <c r="A2189" s="6" t="s">
        <v>3377</v>
      </c>
      <c r="B2189" s="9">
        <f>fact_orders[[#This Row],[Original Price]]*(1-fact_orders[[#This Row],[Discount%]])</f>
        <v>549.45000000000005</v>
      </c>
      <c r="C2189">
        <f t="shared" si="69"/>
        <v>2188</v>
      </c>
      <c r="D2189">
        <f>D2188+Table16[[#This Row],[SalesPrice]]</f>
        <v>1117071.9200000002</v>
      </c>
      <c r="E2189" s="4">
        <f t="shared" si="68"/>
        <v>0.59140421313377634</v>
      </c>
    </row>
    <row r="2190" spans="1:5" x14ac:dyDescent="0.3">
      <c r="A2190" s="5" t="s">
        <v>3376</v>
      </c>
      <c r="B2190" s="8">
        <f>fact_orders[[#This Row],[Original Price]]*(1-fact_orders[[#This Row],[Discount%]])</f>
        <v>549.45000000000005</v>
      </c>
      <c r="C2190">
        <f t="shared" si="69"/>
        <v>2189</v>
      </c>
      <c r="D2190">
        <f>D2189+Table16[[#This Row],[SalesPrice]]</f>
        <v>1117621.3700000001</v>
      </c>
      <c r="E2190" s="4">
        <f t="shared" si="68"/>
        <v>0.59169510491888744</v>
      </c>
    </row>
    <row r="2191" spans="1:5" x14ac:dyDescent="0.3">
      <c r="A2191" s="6" t="s">
        <v>3289</v>
      </c>
      <c r="B2191" s="9">
        <f>fact_orders[[#This Row],[Original Price]]*(1-fact_orders[[#This Row],[Discount%]])</f>
        <v>615.45000000000005</v>
      </c>
      <c r="C2191">
        <f t="shared" si="69"/>
        <v>2190</v>
      </c>
      <c r="D2191">
        <f>D2190+Table16[[#This Row],[SalesPrice]]</f>
        <v>1118236.82</v>
      </c>
      <c r="E2191" s="4">
        <f t="shared" si="68"/>
        <v>0.59202093866016803</v>
      </c>
    </row>
    <row r="2192" spans="1:5" x14ac:dyDescent="0.3">
      <c r="A2192" s="5" t="s">
        <v>3401</v>
      </c>
      <c r="B2192" s="8">
        <f>fact_orders[[#This Row],[Original Price]]*(1-fact_orders[[#This Row],[Discount%]])</f>
        <v>593.07000000000005</v>
      </c>
      <c r="C2192">
        <f t="shared" si="69"/>
        <v>2191</v>
      </c>
      <c r="D2192">
        <f>D2191+Table16[[#This Row],[SalesPrice]]</f>
        <v>1118829.8900000001</v>
      </c>
      <c r="E2192" s="4">
        <f t="shared" si="68"/>
        <v>0.59233492390176579</v>
      </c>
    </row>
    <row r="2193" spans="1:5" x14ac:dyDescent="0.3">
      <c r="A2193" s="6" t="s">
        <v>3360</v>
      </c>
      <c r="B2193" s="9">
        <f>fact_orders[[#This Row],[Original Price]]*(1-fact_orders[[#This Row],[Discount%]])</f>
        <v>593.07000000000005</v>
      </c>
      <c r="C2193">
        <f t="shared" si="69"/>
        <v>2192</v>
      </c>
      <c r="D2193">
        <f>D2192+Table16[[#This Row],[SalesPrice]]</f>
        <v>1119422.9600000002</v>
      </c>
      <c r="E2193" s="4">
        <f t="shared" si="68"/>
        <v>0.59264890914336366</v>
      </c>
    </row>
    <row r="2194" spans="1:5" x14ac:dyDescent="0.3">
      <c r="A2194" s="5" t="s">
        <v>3344</v>
      </c>
      <c r="B2194" s="8">
        <f>fact_orders[[#This Row],[Original Price]]*(1-fact_orders[[#This Row],[Discount%]])</f>
        <v>604.26</v>
      </c>
      <c r="C2194">
        <f t="shared" si="69"/>
        <v>2193</v>
      </c>
      <c r="D2194">
        <f>D2193+Table16[[#This Row],[SalesPrice]]</f>
        <v>1120027.2200000002</v>
      </c>
      <c r="E2194" s="4">
        <f t="shared" si="68"/>
        <v>0.59296881863480277</v>
      </c>
    </row>
    <row r="2195" spans="1:5" x14ac:dyDescent="0.3">
      <c r="A2195" s="6" t="s">
        <v>3346</v>
      </c>
      <c r="B2195" s="9">
        <f>fact_orders[[#This Row],[Original Price]]*(1-fact_orders[[#This Row],[Discount%]])</f>
        <v>531.90000000000009</v>
      </c>
      <c r="C2195">
        <f t="shared" si="69"/>
        <v>2194</v>
      </c>
      <c r="D2195">
        <f>D2194+Table16[[#This Row],[SalesPrice]]</f>
        <v>1120559.1200000001</v>
      </c>
      <c r="E2195" s="4">
        <f t="shared" si="68"/>
        <v>0.59325041903611431</v>
      </c>
    </row>
    <row r="2196" spans="1:5" x14ac:dyDescent="0.3">
      <c r="A2196" s="5" t="s">
        <v>3347</v>
      </c>
      <c r="B2196" s="8">
        <f>fact_orders[[#This Row],[Original Price]]*(1-fact_orders[[#This Row],[Discount%]])</f>
        <v>531.90000000000009</v>
      </c>
      <c r="C2196">
        <f t="shared" si="69"/>
        <v>2195</v>
      </c>
      <c r="D2196">
        <f>D2195+Table16[[#This Row],[SalesPrice]]</f>
        <v>1121091.02</v>
      </c>
      <c r="E2196" s="4">
        <f t="shared" si="68"/>
        <v>0.59353201943742584</v>
      </c>
    </row>
    <row r="2197" spans="1:5" x14ac:dyDescent="0.3">
      <c r="A2197" s="6" t="s">
        <v>3350</v>
      </c>
      <c r="B2197" s="9">
        <f>fact_orders[[#This Row],[Original Price]]*(1-fact_orders[[#This Row],[Discount%]])</f>
        <v>689.5</v>
      </c>
      <c r="C2197">
        <f t="shared" si="69"/>
        <v>2196</v>
      </c>
      <c r="D2197">
        <f>D2196+Table16[[#This Row],[SalesPrice]]</f>
        <v>1121780.52</v>
      </c>
      <c r="E2197" s="4">
        <f t="shared" si="68"/>
        <v>0.59389705699468154</v>
      </c>
    </row>
    <row r="2198" spans="1:5" x14ac:dyDescent="0.3">
      <c r="A2198" s="5" t="s">
        <v>3412</v>
      </c>
      <c r="B2198" s="8">
        <f>fact_orders[[#This Row],[Original Price]]*(1-fact_orders[[#This Row],[Discount%]])</f>
        <v>689.5</v>
      </c>
      <c r="C2198">
        <f t="shared" si="69"/>
        <v>2197</v>
      </c>
      <c r="D2198">
        <f>D2197+Table16[[#This Row],[SalesPrice]]</f>
        <v>1122470.02</v>
      </c>
      <c r="E2198" s="4">
        <f t="shared" si="68"/>
        <v>0.59426209455193724</v>
      </c>
    </row>
    <row r="2199" spans="1:5" x14ac:dyDescent="0.3">
      <c r="A2199" s="6" t="s">
        <v>3413</v>
      </c>
      <c r="B2199" s="9">
        <f>fact_orders[[#This Row],[Original Price]]*(1-fact_orders[[#This Row],[Discount%]])</f>
        <v>689.5</v>
      </c>
      <c r="C2199">
        <f t="shared" si="69"/>
        <v>2198</v>
      </c>
      <c r="D2199">
        <f>D2198+Table16[[#This Row],[SalesPrice]]</f>
        <v>1123159.52</v>
      </c>
      <c r="E2199" s="4">
        <f t="shared" si="68"/>
        <v>0.59462713210919294</v>
      </c>
    </row>
    <row r="2200" spans="1:5" x14ac:dyDescent="0.3">
      <c r="A2200" s="5" t="s">
        <v>3413</v>
      </c>
      <c r="B2200" s="8">
        <f>fact_orders[[#This Row],[Original Price]]*(1-fact_orders[[#This Row],[Discount%]])</f>
        <v>258.3</v>
      </c>
      <c r="C2200">
        <f t="shared" si="69"/>
        <v>2199</v>
      </c>
      <c r="D2200">
        <f>D2199+Table16[[#This Row],[SalesPrice]]</f>
        <v>1123417.82</v>
      </c>
      <c r="E2200" s="4">
        <f t="shared" si="68"/>
        <v>0.59476388221947452</v>
      </c>
    </row>
    <row r="2201" spans="1:5" x14ac:dyDescent="0.3">
      <c r="A2201" s="6" t="s">
        <v>3413</v>
      </c>
      <c r="B2201" s="9">
        <f>fact_orders[[#This Row],[Original Price]]*(1-fact_orders[[#This Row],[Discount%]])</f>
        <v>279.29999999999995</v>
      </c>
      <c r="C2201">
        <f t="shared" si="69"/>
        <v>2200</v>
      </c>
      <c r="D2201">
        <f>D2200+Table16[[#This Row],[SalesPrice]]</f>
        <v>1123697.1200000001</v>
      </c>
      <c r="E2201" s="4">
        <f t="shared" si="68"/>
        <v>0.59491175022490095</v>
      </c>
    </row>
    <row r="2202" spans="1:5" x14ac:dyDescent="0.3">
      <c r="A2202" s="5" t="s">
        <v>3328</v>
      </c>
      <c r="B2202" s="8">
        <f>fact_orders[[#This Row],[Original Price]]*(1-fact_orders[[#This Row],[Discount%]])</f>
        <v>259.35000000000002</v>
      </c>
      <c r="C2202">
        <f t="shared" si="69"/>
        <v>2201</v>
      </c>
      <c r="D2202">
        <f>D2201+Table16[[#This Row],[SalesPrice]]</f>
        <v>1123956.4700000002</v>
      </c>
      <c r="E2202" s="4">
        <f t="shared" si="68"/>
        <v>0.59504905622993987</v>
      </c>
    </row>
    <row r="2203" spans="1:5" x14ac:dyDescent="0.3">
      <c r="A2203" s="6" t="s">
        <v>3329</v>
      </c>
      <c r="B2203" s="9">
        <f>fact_orders[[#This Row],[Original Price]]*(1-fact_orders[[#This Row],[Discount%]])</f>
        <v>259.35000000000002</v>
      </c>
      <c r="C2203">
        <f t="shared" si="69"/>
        <v>2202</v>
      </c>
      <c r="D2203">
        <f>D2202+Table16[[#This Row],[SalesPrice]]</f>
        <v>1124215.8200000003</v>
      </c>
      <c r="E2203" s="4">
        <f t="shared" si="68"/>
        <v>0.59518636223497867</v>
      </c>
    </row>
    <row r="2204" spans="1:5" x14ac:dyDescent="0.3">
      <c r="A2204" s="5" t="s">
        <v>3330</v>
      </c>
      <c r="B2204" s="8">
        <f>fact_orders[[#This Row],[Original Price]]*(1-fact_orders[[#This Row],[Discount%]])</f>
        <v>259.35000000000002</v>
      </c>
      <c r="C2204">
        <f t="shared" si="69"/>
        <v>2203</v>
      </c>
      <c r="D2204">
        <f>D2203+Table16[[#This Row],[SalesPrice]]</f>
        <v>1124475.1700000004</v>
      </c>
      <c r="E2204" s="4">
        <f t="shared" si="68"/>
        <v>0.59532366824001759</v>
      </c>
    </row>
    <row r="2205" spans="1:5" x14ac:dyDescent="0.3">
      <c r="A2205" s="6" t="s">
        <v>3412</v>
      </c>
      <c r="B2205" s="9">
        <f>fact_orders[[#This Row],[Original Price]]*(1-fact_orders[[#This Row],[Discount%]])</f>
        <v>360.75</v>
      </c>
      <c r="C2205">
        <f t="shared" si="69"/>
        <v>2204</v>
      </c>
      <c r="D2205">
        <f>D2204+Table16[[#This Row],[SalesPrice]]</f>
        <v>1124835.9200000004</v>
      </c>
      <c r="E2205" s="4">
        <f t="shared" si="68"/>
        <v>0.59551465779589863</v>
      </c>
    </row>
    <row r="2206" spans="1:5" x14ac:dyDescent="0.3">
      <c r="A2206" s="5" t="s">
        <v>3413</v>
      </c>
      <c r="B2206" s="8">
        <f>fact_orders[[#This Row],[Original Price]]*(1-fact_orders[[#This Row],[Discount%]])</f>
        <v>360.75</v>
      </c>
      <c r="C2206">
        <f t="shared" si="69"/>
        <v>2205</v>
      </c>
      <c r="D2206">
        <f>D2205+Table16[[#This Row],[SalesPrice]]</f>
        <v>1125196.6700000004</v>
      </c>
      <c r="E2206" s="4">
        <f t="shared" si="68"/>
        <v>0.59570564735177967</v>
      </c>
    </row>
    <row r="2207" spans="1:5" x14ac:dyDescent="0.3">
      <c r="A2207" s="6" t="s">
        <v>3308</v>
      </c>
      <c r="B2207" s="9">
        <f>fact_orders[[#This Row],[Original Price]]*(1-fact_orders[[#This Row],[Discount%]])</f>
        <v>360.75</v>
      </c>
      <c r="C2207">
        <f t="shared" si="69"/>
        <v>2206</v>
      </c>
      <c r="D2207">
        <f>D2206+Table16[[#This Row],[SalesPrice]]</f>
        <v>1125557.4200000004</v>
      </c>
      <c r="E2207" s="4">
        <f t="shared" si="68"/>
        <v>0.59589663690766081</v>
      </c>
    </row>
    <row r="2208" spans="1:5" x14ac:dyDescent="0.3">
      <c r="A2208" s="5" t="s">
        <v>3295</v>
      </c>
      <c r="B2208" s="8">
        <f>fact_orders[[#This Row],[Original Price]]*(1-fact_orders[[#This Row],[Discount%]])</f>
        <v>333</v>
      </c>
      <c r="C2208">
        <f t="shared" si="69"/>
        <v>2207</v>
      </c>
      <c r="D2208">
        <f>D2207+Table16[[#This Row],[SalesPrice]]</f>
        <v>1125890.4200000004</v>
      </c>
      <c r="E2208" s="4">
        <f t="shared" si="68"/>
        <v>0.59607293495924329</v>
      </c>
    </row>
    <row r="2209" spans="1:5" x14ac:dyDescent="0.3">
      <c r="A2209" s="6" t="s">
        <v>3295</v>
      </c>
      <c r="B2209" s="9">
        <f>fact_orders[[#This Row],[Original Price]]*(1-fact_orders[[#This Row],[Discount%]])</f>
        <v>405</v>
      </c>
      <c r="C2209">
        <f t="shared" si="69"/>
        <v>2208</v>
      </c>
      <c r="D2209">
        <f>D2208+Table16[[#This Row],[SalesPrice]]</f>
        <v>1126295.4200000004</v>
      </c>
      <c r="E2209" s="4">
        <f t="shared" si="68"/>
        <v>0.59628735150846524</v>
      </c>
    </row>
    <row r="2210" spans="1:5" x14ac:dyDescent="0.3">
      <c r="A2210" s="5" t="s">
        <v>3355</v>
      </c>
      <c r="B2210" s="8">
        <f>fact_orders[[#This Row],[Original Price]]*(1-fact_orders[[#This Row],[Discount%]])</f>
        <v>573.75</v>
      </c>
      <c r="C2210">
        <f t="shared" si="69"/>
        <v>2209</v>
      </c>
      <c r="D2210">
        <f>D2209+Table16[[#This Row],[SalesPrice]]</f>
        <v>1126869.1700000004</v>
      </c>
      <c r="E2210" s="4">
        <f t="shared" si="68"/>
        <v>0.59659110828652973</v>
      </c>
    </row>
    <row r="2211" spans="1:5" x14ac:dyDescent="0.3">
      <c r="A2211" s="6" t="s">
        <v>3412</v>
      </c>
      <c r="B2211" s="9">
        <f>fact_orders[[#This Row],[Original Price]]*(1-fact_orders[[#This Row],[Discount%]])</f>
        <v>573.75</v>
      </c>
      <c r="C2211">
        <f t="shared" si="69"/>
        <v>2210</v>
      </c>
      <c r="D2211">
        <f>D2210+Table16[[#This Row],[SalesPrice]]</f>
        <v>1127442.9200000004</v>
      </c>
      <c r="E2211" s="4">
        <f t="shared" si="68"/>
        <v>0.59689486506459422</v>
      </c>
    </row>
    <row r="2212" spans="1:5" x14ac:dyDescent="0.3">
      <c r="A2212" s="5" t="s">
        <v>3297</v>
      </c>
      <c r="B2212" s="8">
        <f>fact_orders[[#This Row],[Original Price]]*(1-fact_orders[[#This Row],[Discount%]])</f>
        <v>555.9</v>
      </c>
      <c r="C2212">
        <f t="shared" si="69"/>
        <v>2211</v>
      </c>
      <c r="D2212">
        <f>D2211+Table16[[#This Row],[SalesPrice]]</f>
        <v>1127998.8200000003</v>
      </c>
      <c r="E2212" s="4">
        <f t="shared" si="68"/>
        <v>0.59718917163178553</v>
      </c>
    </row>
    <row r="2213" spans="1:5" x14ac:dyDescent="0.3">
      <c r="A2213" s="6" t="s">
        <v>3390</v>
      </c>
      <c r="B2213" s="9">
        <f>fact_orders[[#This Row],[Original Price]]*(1-fact_orders[[#This Row],[Discount%]])</f>
        <v>425.1</v>
      </c>
      <c r="C2213">
        <f t="shared" si="69"/>
        <v>2212</v>
      </c>
      <c r="D2213">
        <f>D2212+Table16[[#This Row],[SalesPrice]]</f>
        <v>1128423.9200000004</v>
      </c>
      <c r="E2213" s="4">
        <f t="shared" si="68"/>
        <v>0.59741422959493196</v>
      </c>
    </row>
    <row r="2214" spans="1:5" x14ac:dyDescent="0.3">
      <c r="A2214" s="5" t="s">
        <v>3383</v>
      </c>
      <c r="B2214" s="8">
        <f>fact_orders[[#This Row],[Original Price]]*(1-fact_orders[[#This Row],[Discount%]])</f>
        <v>425.1</v>
      </c>
      <c r="C2214">
        <f t="shared" si="69"/>
        <v>2213</v>
      </c>
      <c r="D2214">
        <f>D2213+Table16[[#This Row],[SalesPrice]]</f>
        <v>1128849.0200000005</v>
      </c>
      <c r="E2214" s="4">
        <f t="shared" si="68"/>
        <v>0.59763928755807838</v>
      </c>
    </row>
    <row r="2215" spans="1:5" x14ac:dyDescent="0.3">
      <c r="A2215" s="6" t="s">
        <v>3393</v>
      </c>
      <c r="B2215" s="9">
        <f>fact_orders[[#This Row],[Original Price]]*(1-fact_orders[[#This Row],[Discount%]])</f>
        <v>425.1</v>
      </c>
      <c r="C2215">
        <f t="shared" si="69"/>
        <v>2214</v>
      </c>
      <c r="D2215">
        <f>D2214+Table16[[#This Row],[SalesPrice]]</f>
        <v>1129274.1200000006</v>
      </c>
      <c r="E2215" s="4">
        <f t="shared" si="68"/>
        <v>0.59786434552122469</v>
      </c>
    </row>
    <row r="2216" spans="1:5" x14ac:dyDescent="0.3">
      <c r="A2216" s="5" t="s">
        <v>3344</v>
      </c>
      <c r="B2216" s="8">
        <f>fact_orders[[#This Row],[Original Price]]*(1-fact_orders[[#This Row],[Discount%]])</f>
        <v>231.4</v>
      </c>
      <c r="C2216">
        <f t="shared" si="69"/>
        <v>2215</v>
      </c>
      <c r="D2216">
        <f>D2215+Table16[[#This Row],[SalesPrice]]</f>
        <v>1129505.5200000005</v>
      </c>
      <c r="E2216" s="4">
        <f t="shared" si="68"/>
        <v>0.59798685413724928</v>
      </c>
    </row>
    <row r="2217" spans="1:5" x14ac:dyDescent="0.3">
      <c r="A2217" s="6" t="s">
        <v>3309</v>
      </c>
      <c r="B2217" s="9">
        <f>fact_orders[[#This Row],[Original Price]]*(1-fact_orders[[#This Row],[Discount%]])</f>
        <v>308.7</v>
      </c>
      <c r="C2217">
        <f t="shared" si="69"/>
        <v>2216</v>
      </c>
      <c r="D2217">
        <f>D2216+Table16[[#This Row],[SalesPrice]]</f>
        <v>1129814.2200000004</v>
      </c>
      <c r="E2217" s="4">
        <f t="shared" si="68"/>
        <v>0.59815028719587848</v>
      </c>
    </row>
    <row r="2218" spans="1:5" x14ac:dyDescent="0.3">
      <c r="A2218" s="5" t="s">
        <v>3295</v>
      </c>
      <c r="B2218" s="8">
        <f>fact_orders[[#This Row],[Original Price]]*(1-fact_orders[[#This Row],[Discount%]])</f>
        <v>205.2</v>
      </c>
      <c r="C2218">
        <f t="shared" si="69"/>
        <v>2217</v>
      </c>
      <c r="D2218">
        <f>D2217+Table16[[#This Row],[SalesPrice]]</f>
        <v>1130019.4200000004</v>
      </c>
      <c r="E2218" s="4">
        <f t="shared" si="68"/>
        <v>0.59825892491415089</v>
      </c>
    </row>
    <row r="2219" spans="1:5" x14ac:dyDescent="0.3">
      <c r="A2219" s="6" t="s">
        <v>3296</v>
      </c>
      <c r="B2219" s="9">
        <f>fact_orders[[#This Row],[Original Price]]*(1-fact_orders[[#This Row],[Discount%]])</f>
        <v>232.2</v>
      </c>
      <c r="C2219">
        <f t="shared" si="69"/>
        <v>2218</v>
      </c>
      <c r="D2219">
        <f>D2218+Table16[[#This Row],[SalesPrice]]</f>
        <v>1130251.6200000003</v>
      </c>
      <c r="E2219" s="4">
        <f t="shared" si="68"/>
        <v>0.59838185706903813</v>
      </c>
    </row>
    <row r="2220" spans="1:5" x14ac:dyDescent="0.3">
      <c r="A2220" s="5" t="s">
        <v>3338</v>
      </c>
      <c r="B2220" s="8">
        <f>fact_orders[[#This Row],[Original Price]]*(1-fact_orders[[#This Row],[Discount%]])</f>
        <v>159.74999999999997</v>
      </c>
      <c r="C2220">
        <f t="shared" si="69"/>
        <v>2219</v>
      </c>
      <c r="D2220">
        <f>D2219+Table16[[#This Row],[SalesPrice]]</f>
        <v>1130411.3700000003</v>
      </c>
      <c r="E2220" s="4">
        <f t="shared" si="68"/>
        <v>0.59846643248567577</v>
      </c>
    </row>
    <row r="2221" spans="1:5" x14ac:dyDescent="0.3">
      <c r="A2221" s="6" t="s">
        <v>3358</v>
      </c>
      <c r="B2221" s="9">
        <f>fact_orders[[#This Row],[Original Price]]*(1-fact_orders[[#This Row],[Discount%]])</f>
        <v>232.5</v>
      </c>
      <c r="C2221">
        <f t="shared" si="69"/>
        <v>2220</v>
      </c>
      <c r="D2221">
        <f>D2220+Table16[[#This Row],[SalesPrice]]</f>
        <v>1130643.8700000003</v>
      </c>
      <c r="E2221" s="4">
        <f t="shared" si="68"/>
        <v>0.5985895234676365</v>
      </c>
    </row>
    <row r="2222" spans="1:5" x14ac:dyDescent="0.3">
      <c r="A2222" s="5" t="s">
        <v>3343</v>
      </c>
      <c r="B2222" s="8">
        <f>fact_orders[[#This Row],[Original Price]]*(1-fact_orders[[#This Row],[Discount%]])</f>
        <v>482.5</v>
      </c>
      <c r="C2222">
        <f t="shared" si="69"/>
        <v>2221</v>
      </c>
      <c r="D2222">
        <f>D2221+Table16[[#This Row],[SalesPrice]]</f>
        <v>1131126.3700000003</v>
      </c>
      <c r="E2222" s="4">
        <f t="shared" si="68"/>
        <v>0.59884497034417872</v>
      </c>
    </row>
    <row r="2223" spans="1:5" x14ac:dyDescent="0.3">
      <c r="A2223" s="6" t="s">
        <v>3364</v>
      </c>
      <c r="B2223" s="9">
        <f>fact_orders[[#This Row],[Original Price]]*(1-fact_orders[[#This Row],[Discount%]])</f>
        <v>579</v>
      </c>
      <c r="C2223">
        <f t="shared" si="69"/>
        <v>2222</v>
      </c>
      <c r="D2223">
        <f>D2222+Table16[[#This Row],[SalesPrice]]</f>
        <v>1131705.3700000003</v>
      </c>
      <c r="E2223" s="4">
        <f t="shared" si="68"/>
        <v>0.59915150659602945</v>
      </c>
    </row>
    <row r="2224" spans="1:5" x14ac:dyDescent="0.3">
      <c r="A2224" s="5" t="s">
        <v>3320</v>
      </c>
      <c r="B2224" s="8">
        <f>fact_orders[[#This Row],[Original Price]]*(1-fact_orders[[#This Row],[Discount%]])</f>
        <v>132</v>
      </c>
      <c r="C2224">
        <f t="shared" si="69"/>
        <v>2223</v>
      </c>
      <c r="D2224">
        <f>D2223+Table16[[#This Row],[SalesPrice]]</f>
        <v>1131837.3700000003</v>
      </c>
      <c r="E2224" s="4">
        <f t="shared" si="68"/>
        <v>0.59922139050836842</v>
      </c>
    </row>
    <row r="2225" spans="1:5" x14ac:dyDescent="0.3">
      <c r="A2225" s="6" t="s">
        <v>3305</v>
      </c>
      <c r="B2225" s="9">
        <f>fact_orders[[#This Row],[Original Price]]*(1-fact_orders[[#This Row],[Discount%]])</f>
        <v>216.5</v>
      </c>
      <c r="C2225">
        <f t="shared" si="69"/>
        <v>2224</v>
      </c>
      <c r="D2225">
        <f>D2224+Table16[[#This Row],[SalesPrice]]</f>
        <v>1132053.8700000003</v>
      </c>
      <c r="E2225" s="4">
        <f t="shared" si="68"/>
        <v>0.59933601071307596</v>
      </c>
    </row>
    <row r="2226" spans="1:5" x14ac:dyDescent="0.3">
      <c r="A2226" s="5" t="s">
        <v>3356</v>
      </c>
      <c r="B2226" s="8">
        <f>fact_orders[[#This Row],[Original Price]]*(1-fact_orders[[#This Row],[Discount%]])</f>
        <v>393.4</v>
      </c>
      <c r="C2226">
        <f t="shared" si="69"/>
        <v>2225</v>
      </c>
      <c r="D2226">
        <f>D2225+Table16[[#This Row],[SalesPrice]]</f>
        <v>1132447.2700000003</v>
      </c>
      <c r="E2226" s="4">
        <f t="shared" si="68"/>
        <v>0.59954428594878939</v>
      </c>
    </row>
    <row r="2227" spans="1:5" x14ac:dyDescent="0.3">
      <c r="A2227" s="6" t="s">
        <v>3367</v>
      </c>
      <c r="B2227" s="9">
        <f>fact_orders[[#This Row],[Original Price]]*(1-fact_orders[[#This Row],[Discount%]])</f>
        <v>287.64</v>
      </c>
      <c r="C2227">
        <f t="shared" si="69"/>
        <v>2226</v>
      </c>
      <c r="D2227">
        <f>D2226+Table16[[#This Row],[SalesPrice]]</f>
        <v>1132734.9100000001</v>
      </c>
      <c r="E2227" s="4">
        <f t="shared" si="68"/>
        <v>0.599696569346859</v>
      </c>
    </row>
    <row r="2228" spans="1:5" x14ac:dyDescent="0.3">
      <c r="A2228" s="5" t="s">
        <v>3404</v>
      </c>
      <c r="B2228" s="8">
        <f>fact_orders[[#This Row],[Original Price]]*(1-fact_orders[[#This Row],[Discount%]])</f>
        <v>465.75</v>
      </c>
      <c r="C2228">
        <f t="shared" si="69"/>
        <v>2227</v>
      </c>
      <c r="D2228">
        <f>D2227+Table16[[#This Row],[SalesPrice]]</f>
        <v>1133200.6600000001</v>
      </c>
      <c r="E2228" s="4">
        <f t="shared" si="68"/>
        <v>0.5999431483784643</v>
      </c>
    </row>
    <row r="2229" spans="1:5" x14ac:dyDescent="0.3">
      <c r="A2229" s="6" t="s">
        <v>3375</v>
      </c>
      <c r="B2229" s="9">
        <f>fact_orders[[#This Row],[Original Price]]*(1-fact_orders[[#This Row],[Discount%]])</f>
        <v>183.15</v>
      </c>
      <c r="C2229">
        <f t="shared" si="69"/>
        <v>2228</v>
      </c>
      <c r="D2229">
        <f>D2228+Table16[[#This Row],[SalesPrice]]</f>
        <v>1133383.81</v>
      </c>
      <c r="E2229" s="4">
        <f t="shared" si="68"/>
        <v>0.60004011230683463</v>
      </c>
    </row>
    <row r="2230" spans="1:5" x14ac:dyDescent="0.3">
      <c r="A2230" s="5" t="s">
        <v>3401</v>
      </c>
      <c r="B2230" s="8">
        <f>fact_orders[[#This Row],[Original Price]]*(1-fact_orders[[#This Row],[Discount%]])</f>
        <v>200.6</v>
      </c>
      <c r="C2230">
        <f t="shared" si="69"/>
        <v>2229</v>
      </c>
      <c r="D2230">
        <f>D2229+Table16[[#This Row],[SalesPrice]]</f>
        <v>1133584.4100000001</v>
      </c>
      <c r="E2230" s="4">
        <f t="shared" si="68"/>
        <v>0.60014631467664681</v>
      </c>
    </row>
    <row r="2231" spans="1:5" x14ac:dyDescent="0.3">
      <c r="A2231" s="6" t="s">
        <v>3326</v>
      </c>
      <c r="B2231" s="9">
        <f>fact_orders[[#This Row],[Original Price]]*(1-fact_orders[[#This Row],[Discount%]])</f>
        <v>305.52</v>
      </c>
      <c r="C2231">
        <f t="shared" si="69"/>
        <v>2230</v>
      </c>
      <c r="D2231">
        <f>D2230+Table16[[#This Row],[SalesPrice]]</f>
        <v>1133889.9300000002</v>
      </c>
      <c r="E2231" s="4">
        <f t="shared" si="68"/>
        <v>0.60030806416829696</v>
      </c>
    </row>
    <row r="2232" spans="1:5" x14ac:dyDescent="0.3">
      <c r="A2232" s="5" t="s">
        <v>3385</v>
      </c>
      <c r="B2232" s="8">
        <f>fact_orders[[#This Row],[Original Price]]*(1-fact_orders[[#This Row],[Discount%]])</f>
        <v>558.54000000000008</v>
      </c>
      <c r="C2232">
        <f t="shared" si="69"/>
        <v>2231</v>
      </c>
      <c r="D2232">
        <f>D2231+Table16[[#This Row],[SalesPrice]]</f>
        <v>1134448.4700000002</v>
      </c>
      <c r="E2232" s="4">
        <f t="shared" si="68"/>
        <v>0.60060376841373508</v>
      </c>
    </row>
    <row r="2233" spans="1:5" x14ac:dyDescent="0.3">
      <c r="A2233" s="6" t="s">
        <v>3406</v>
      </c>
      <c r="B2233" s="9">
        <f>fact_orders[[#This Row],[Original Price]]*(1-fact_orders[[#This Row],[Discount%]])</f>
        <v>135.72000000000003</v>
      </c>
      <c r="C2233">
        <f t="shared" si="69"/>
        <v>2232</v>
      </c>
      <c r="D2233">
        <f>D2232+Table16[[#This Row],[SalesPrice]]</f>
        <v>1134584.1900000002</v>
      </c>
      <c r="E2233" s="4">
        <f t="shared" si="68"/>
        <v>0.60067562178178546</v>
      </c>
    </row>
    <row r="2234" spans="1:5" x14ac:dyDescent="0.3">
      <c r="A2234" s="5" t="s">
        <v>3408</v>
      </c>
      <c r="B2234" s="8">
        <f>fact_orders[[#This Row],[Original Price]]*(1-fact_orders[[#This Row],[Discount%]])</f>
        <v>278.15999999999997</v>
      </c>
      <c r="C2234">
        <f t="shared" si="69"/>
        <v>2233</v>
      </c>
      <c r="D2234">
        <f>D2233+Table16[[#This Row],[SalesPrice]]</f>
        <v>1134862.3500000001</v>
      </c>
      <c r="E2234" s="4">
        <f t="shared" si="68"/>
        <v>0.60082288624433255</v>
      </c>
    </row>
    <row r="2235" spans="1:5" x14ac:dyDescent="0.3">
      <c r="A2235" s="6" t="s">
        <v>3384</v>
      </c>
      <c r="B2235" s="9">
        <f>fact_orders[[#This Row],[Original Price]]*(1-fact_orders[[#This Row],[Discount%]])</f>
        <v>344.04</v>
      </c>
      <c r="C2235">
        <f t="shared" si="69"/>
        <v>2234</v>
      </c>
      <c r="D2235">
        <f>D2234+Table16[[#This Row],[SalesPrice]]</f>
        <v>1135206.3900000001</v>
      </c>
      <c r="E2235" s="4">
        <f t="shared" si="68"/>
        <v>0.60100502913221987</v>
      </c>
    </row>
    <row r="2236" spans="1:5" x14ac:dyDescent="0.3">
      <c r="A2236" s="5" t="s">
        <v>3284</v>
      </c>
      <c r="B2236" s="8">
        <f>fact_orders[[#This Row],[Original Price]]*(1-fact_orders[[#This Row],[Discount%]])</f>
        <v>386.74</v>
      </c>
      <c r="C2236">
        <f t="shared" si="69"/>
        <v>2235</v>
      </c>
      <c r="D2236">
        <f>D2235+Table16[[#This Row],[SalesPrice]]</f>
        <v>1135593.1300000001</v>
      </c>
      <c r="E2236" s="4">
        <f t="shared" si="68"/>
        <v>0.6012097784069016</v>
      </c>
    </row>
    <row r="2237" spans="1:5" x14ac:dyDescent="0.3">
      <c r="A2237" s="6" t="s">
        <v>3288</v>
      </c>
      <c r="B2237" s="9">
        <f>fact_orders[[#This Row],[Original Price]]*(1-fact_orders[[#This Row],[Discount%]])</f>
        <v>143.96</v>
      </c>
      <c r="C2237">
        <f t="shared" si="69"/>
        <v>2236</v>
      </c>
      <c r="D2237">
        <f>D2236+Table16[[#This Row],[SalesPrice]]</f>
        <v>1135737.0900000001</v>
      </c>
      <c r="E2237" s="4">
        <f t="shared" si="68"/>
        <v>0.60128599422523732</v>
      </c>
    </row>
    <row r="2238" spans="1:5" x14ac:dyDescent="0.3">
      <c r="A2238" s="5" t="s">
        <v>3315</v>
      </c>
      <c r="B2238" s="8">
        <f>fact_orders[[#This Row],[Original Price]]*(1-fact_orders[[#This Row],[Discount%]])</f>
        <v>310.79999999999995</v>
      </c>
      <c r="C2238">
        <f t="shared" si="69"/>
        <v>2237</v>
      </c>
      <c r="D2238">
        <f>D2237+Table16[[#This Row],[SalesPrice]]</f>
        <v>1136047.8900000001</v>
      </c>
      <c r="E2238" s="4">
        <f t="shared" si="68"/>
        <v>0.60145053907338109</v>
      </c>
    </row>
    <row r="2239" spans="1:5" x14ac:dyDescent="0.3">
      <c r="A2239" s="6" t="s">
        <v>3375</v>
      </c>
      <c r="B2239" s="9">
        <f>fact_orders[[#This Row],[Original Price]]*(1-fact_orders[[#This Row],[Discount%]])</f>
        <v>319.2</v>
      </c>
      <c r="C2239">
        <f t="shared" si="69"/>
        <v>2238</v>
      </c>
      <c r="D2239">
        <f>D2238+Table16[[#This Row],[SalesPrice]]</f>
        <v>1136367.0900000001</v>
      </c>
      <c r="E2239" s="4">
        <f t="shared" si="68"/>
        <v>0.60161953107958266</v>
      </c>
    </row>
    <row r="2240" spans="1:5" x14ac:dyDescent="0.3">
      <c r="A2240" s="5" t="s">
        <v>3376</v>
      </c>
      <c r="B2240" s="8">
        <f>fact_orders[[#This Row],[Original Price]]*(1-fact_orders[[#This Row],[Discount%]])</f>
        <v>674.09999999999991</v>
      </c>
      <c r="C2240">
        <f t="shared" si="69"/>
        <v>2239</v>
      </c>
      <c r="D2240">
        <f>D2239+Table16[[#This Row],[SalesPrice]]</f>
        <v>1137041.1900000002</v>
      </c>
      <c r="E2240" s="4">
        <f t="shared" si="68"/>
        <v>0.60197641551373215</v>
      </c>
    </row>
    <row r="2241" spans="1:5" x14ac:dyDescent="0.3">
      <c r="A2241" s="6" t="s">
        <v>3396</v>
      </c>
      <c r="B2241" s="9">
        <f>fact_orders[[#This Row],[Original Price]]*(1-fact_orders[[#This Row],[Discount%]])</f>
        <v>342</v>
      </c>
      <c r="C2241">
        <f t="shared" si="69"/>
        <v>2240</v>
      </c>
      <c r="D2241">
        <f>D2240+Table16[[#This Row],[SalesPrice]]</f>
        <v>1137383.1900000002</v>
      </c>
      <c r="E2241" s="4">
        <f t="shared" si="68"/>
        <v>0.60215747837751965</v>
      </c>
    </row>
    <row r="2242" spans="1:5" x14ac:dyDescent="0.3">
      <c r="A2242" s="5" t="s">
        <v>3397</v>
      </c>
      <c r="B2242" s="8">
        <f>fact_orders[[#This Row],[Original Price]]*(1-fact_orders[[#This Row],[Discount%]])</f>
        <v>891.75</v>
      </c>
      <c r="C2242">
        <f t="shared" si="69"/>
        <v>2241</v>
      </c>
      <c r="D2242">
        <f>D2241+Table16[[#This Row],[SalesPrice]]</f>
        <v>1138274.9400000002</v>
      </c>
      <c r="E2242" s="4">
        <f t="shared" ref="E2242:E2305" si="70">D2242 / SUM($B$2:$B$3501)</f>
        <v>0.60262959185349174</v>
      </c>
    </row>
    <row r="2243" spans="1:5" x14ac:dyDescent="0.3">
      <c r="A2243" s="6" t="s">
        <v>3352</v>
      </c>
      <c r="B2243" s="9">
        <f>fact_orders[[#This Row],[Original Price]]*(1-fact_orders[[#This Row],[Discount%]])</f>
        <v>908.59999999999991</v>
      </c>
      <c r="C2243">
        <f t="shared" si="69"/>
        <v>2242</v>
      </c>
      <c r="D2243">
        <f>D2242+Table16[[#This Row],[SalesPrice]]</f>
        <v>1139183.5400000003</v>
      </c>
      <c r="E2243" s="4">
        <f t="shared" si="70"/>
        <v>0.6031106261167587</v>
      </c>
    </row>
    <row r="2244" spans="1:5" x14ac:dyDescent="0.3">
      <c r="A2244" s="5" t="s">
        <v>3409</v>
      </c>
      <c r="B2244" s="8">
        <f>fact_orders[[#This Row],[Original Price]]*(1-fact_orders[[#This Row],[Discount%]])</f>
        <v>1019.1999999999999</v>
      </c>
      <c r="C2244">
        <f t="shared" ref="C2244:C2307" si="71">C2243+1</f>
        <v>2243</v>
      </c>
      <c r="D2244">
        <f>D2243+Table16[[#This Row],[SalesPrice]]</f>
        <v>1140202.7400000002</v>
      </c>
      <c r="E2244" s="4">
        <f t="shared" si="70"/>
        <v>0.60365021462778845</v>
      </c>
    </row>
    <row r="2245" spans="1:5" x14ac:dyDescent="0.3">
      <c r="A2245" s="6" t="s">
        <v>3297</v>
      </c>
      <c r="B2245" s="9">
        <f>fact_orders[[#This Row],[Original Price]]*(1-fact_orders[[#This Row],[Discount%]])</f>
        <v>1034.5999999999999</v>
      </c>
      <c r="C2245">
        <f t="shared" si="71"/>
        <v>2244</v>
      </c>
      <c r="D2245">
        <f>D2244+Table16[[#This Row],[SalesPrice]]</f>
        <v>1141237.3400000003</v>
      </c>
      <c r="E2245" s="4">
        <f t="shared" si="70"/>
        <v>0.60419795626192452</v>
      </c>
    </row>
    <row r="2246" spans="1:5" x14ac:dyDescent="0.3">
      <c r="A2246" s="5" t="s">
        <v>3335</v>
      </c>
      <c r="B2246" s="8">
        <f>fact_orders[[#This Row],[Original Price]]*(1-fact_orders[[#This Row],[Discount%]])</f>
        <v>153.6</v>
      </c>
      <c r="C2246">
        <f t="shared" si="71"/>
        <v>2245</v>
      </c>
      <c r="D2246">
        <f>D2245+Table16[[#This Row],[SalesPrice]]</f>
        <v>1141390.9400000004</v>
      </c>
      <c r="E2246" s="4">
        <f t="shared" si="70"/>
        <v>0.60427927572355533</v>
      </c>
    </row>
    <row r="2247" spans="1:5" x14ac:dyDescent="0.3">
      <c r="A2247" s="6" t="s">
        <v>3353</v>
      </c>
      <c r="B2247" s="9">
        <f>fact_orders[[#This Row],[Original Price]]*(1-fact_orders[[#This Row],[Discount%]])</f>
        <v>1618.8</v>
      </c>
      <c r="C2247">
        <f t="shared" si="71"/>
        <v>2246</v>
      </c>
      <c r="D2247">
        <f>D2246+Table16[[#This Row],[SalesPrice]]</f>
        <v>1143009.7400000005</v>
      </c>
      <c r="E2247" s="4">
        <f t="shared" si="70"/>
        <v>0.60513630661214934</v>
      </c>
    </row>
    <row r="2248" spans="1:5" x14ac:dyDescent="0.3">
      <c r="A2248" s="5" t="s">
        <v>3384</v>
      </c>
      <c r="B2248" s="8">
        <f>fact_orders[[#This Row],[Original Price]]*(1-fact_orders[[#This Row],[Discount%]])</f>
        <v>1418.3999999999999</v>
      </c>
      <c r="C2248">
        <f t="shared" si="71"/>
        <v>2247</v>
      </c>
      <c r="D2248">
        <f>D2247+Table16[[#This Row],[SalesPrice]]</f>
        <v>1144428.1400000004</v>
      </c>
      <c r="E2248" s="4">
        <f t="shared" si="70"/>
        <v>0.60588724101564673</v>
      </c>
    </row>
    <row r="2249" spans="1:5" x14ac:dyDescent="0.3">
      <c r="A2249" s="6" t="s">
        <v>3385</v>
      </c>
      <c r="B2249" s="9">
        <f>fact_orders[[#This Row],[Original Price]]*(1-fact_orders[[#This Row],[Discount%]])</f>
        <v>741.6</v>
      </c>
      <c r="C2249">
        <f t="shared" si="71"/>
        <v>2248</v>
      </c>
      <c r="D2249">
        <f>D2248+Table16[[#This Row],[SalesPrice]]</f>
        <v>1145169.7400000005</v>
      </c>
      <c r="E2249" s="4">
        <f t="shared" si="70"/>
        <v>0.60627986154133329</v>
      </c>
    </row>
    <row r="2250" spans="1:5" x14ac:dyDescent="0.3">
      <c r="A2250" s="5" t="s">
        <v>3387</v>
      </c>
      <c r="B2250" s="8">
        <f>fact_orders[[#This Row],[Original Price]]*(1-fact_orders[[#This Row],[Discount%]])</f>
        <v>453.59999999999997</v>
      </c>
      <c r="C2250">
        <f t="shared" si="71"/>
        <v>2249</v>
      </c>
      <c r="D2250">
        <f>D2249+Table16[[#This Row],[SalesPrice]]</f>
        <v>1145623.3400000005</v>
      </c>
      <c r="E2250" s="4">
        <f t="shared" si="70"/>
        <v>0.606520008076462</v>
      </c>
    </row>
    <row r="2251" spans="1:5" x14ac:dyDescent="0.3">
      <c r="A2251" s="6" t="s">
        <v>3329</v>
      </c>
      <c r="B2251" s="9">
        <f>fact_orders[[#This Row],[Original Price]]*(1-fact_orders[[#This Row],[Discount%]])</f>
        <v>195.6</v>
      </c>
      <c r="C2251">
        <f t="shared" si="71"/>
        <v>2250</v>
      </c>
      <c r="D2251">
        <f>D2250+Table16[[#This Row],[SalesPrice]]</f>
        <v>1145818.9400000006</v>
      </c>
      <c r="E2251" s="4">
        <f t="shared" si="70"/>
        <v>0.60662356332838252</v>
      </c>
    </row>
    <row r="2252" spans="1:5" x14ac:dyDescent="0.3">
      <c r="A2252" s="5" t="s">
        <v>3330</v>
      </c>
      <c r="B2252" s="8">
        <f>fact_orders[[#This Row],[Original Price]]*(1-fact_orders[[#This Row],[Discount%]])</f>
        <v>249.15000000000003</v>
      </c>
      <c r="C2252">
        <f t="shared" si="71"/>
        <v>2251</v>
      </c>
      <c r="D2252">
        <f>D2251+Table16[[#This Row],[SalesPrice]]</f>
        <v>1146068.0900000005</v>
      </c>
      <c r="E2252" s="4">
        <f t="shared" si="70"/>
        <v>0.60675546921292245</v>
      </c>
    </row>
    <row r="2253" spans="1:5" x14ac:dyDescent="0.3">
      <c r="A2253" s="6" t="s">
        <v>3333</v>
      </c>
      <c r="B2253" s="9">
        <f>fact_orders[[#This Row],[Original Price]]*(1-fact_orders[[#This Row],[Discount%]])</f>
        <v>179.3</v>
      </c>
      <c r="C2253">
        <f t="shared" si="71"/>
        <v>2252</v>
      </c>
      <c r="D2253">
        <f>D2252+Table16[[#This Row],[SalesPrice]]</f>
        <v>1146247.3900000006</v>
      </c>
      <c r="E2253" s="4">
        <f t="shared" si="70"/>
        <v>0.60685039486051628</v>
      </c>
    </row>
    <row r="2254" spans="1:5" x14ac:dyDescent="0.3">
      <c r="A2254" s="5" t="s">
        <v>3334</v>
      </c>
      <c r="B2254" s="8">
        <f>fact_orders[[#This Row],[Original Price]]*(1-fact_orders[[#This Row],[Discount%]])</f>
        <v>250.8</v>
      </c>
      <c r="C2254">
        <f t="shared" si="71"/>
        <v>2253</v>
      </c>
      <c r="D2254">
        <f>D2253+Table16[[#This Row],[SalesPrice]]</f>
        <v>1146498.1900000006</v>
      </c>
      <c r="E2254" s="4">
        <f t="shared" si="70"/>
        <v>0.60698317429396043</v>
      </c>
    </row>
    <row r="2255" spans="1:5" x14ac:dyDescent="0.3">
      <c r="A2255" s="6" t="s">
        <v>3290</v>
      </c>
      <c r="B2255" s="9">
        <f>fact_orders[[#This Row],[Original Price]]*(1-fact_orders[[#This Row],[Discount%]])</f>
        <v>357.75</v>
      </c>
      <c r="C2255">
        <f t="shared" si="71"/>
        <v>2254</v>
      </c>
      <c r="D2255">
        <f>D2254+Table16[[#This Row],[SalesPrice]]</f>
        <v>1146855.9400000006</v>
      </c>
      <c r="E2255" s="4">
        <f t="shared" si="70"/>
        <v>0.60717257557910653</v>
      </c>
    </row>
    <row r="2256" spans="1:5" x14ac:dyDescent="0.3">
      <c r="A2256" s="5" t="s">
        <v>3309</v>
      </c>
      <c r="B2256" s="8">
        <f>fact_orders[[#This Row],[Original Price]]*(1-fact_orders[[#This Row],[Discount%]])</f>
        <v>346.62</v>
      </c>
      <c r="C2256">
        <f t="shared" si="71"/>
        <v>2255</v>
      </c>
      <c r="D2256">
        <f>D2255+Table16[[#This Row],[SalesPrice]]</f>
        <v>1147202.5600000008</v>
      </c>
      <c r="E2256" s="4">
        <f t="shared" si="70"/>
        <v>0.60735608437982591</v>
      </c>
    </row>
    <row r="2257" spans="1:5" x14ac:dyDescent="0.3">
      <c r="A2257" s="6" t="s">
        <v>3313</v>
      </c>
      <c r="B2257" s="9">
        <f>fact_orders[[#This Row],[Original Price]]*(1-fact_orders[[#This Row],[Discount%]])</f>
        <v>353.16</v>
      </c>
      <c r="C2257">
        <f t="shared" si="71"/>
        <v>2256</v>
      </c>
      <c r="D2257">
        <f>D2256+Table16[[#This Row],[SalesPrice]]</f>
        <v>1147555.7200000007</v>
      </c>
      <c r="E2257" s="4">
        <f t="shared" si="70"/>
        <v>0.6075430556107474</v>
      </c>
    </row>
    <row r="2258" spans="1:5" x14ac:dyDescent="0.3">
      <c r="A2258" s="5" t="s">
        <v>3319</v>
      </c>
      <c r="B2258" s="8">
        <f>fact_orders[[#This Row],[Original Price]]*(1-fact_orders[[#This Row],[Discount%]])</f>
        <v>353.16</v>
      </c>
      <c r="C2258">
        <f t="shared" si="71"/>
        <v>2257</v>
      </c>
      <c r="D2258">
        <f>D2257+Table16[[#This Row],[SalesPrice]]</f>
        <v>1147908.8800000006</v>
      </c>
      <c r="E2258" s="4">
        <f t="shared" si="70"/>
        <v>0.60773002684166899</v>
      </c>
    </row>
    <row r="2259" spans="1:5" x14ac:dyDescent="0.3">
      <c r="A2259" s="6" t="s">
        <v>3323</v>
      </c>
      <c r="B2259" s="9">
        <f>fact_orders[[#This Row],[Original Price]]*(1-fact_orders[[#This Row],[Discount%]])</f>
        <v>353.16</v>
      </c>
      <c r="C2259">
        <f t="shared" si="71"/>
        <v>2258</v>
      </c>
      <c r="D2259">
        <f>D2258+Table16[[#This Row],[SalesPrice]]</f>
        <v>1148262.0400000005</v>
      </c>
      <c r="E2259" s="4">
        <f t="shared" si="70"/>
        <v>0.60791699807259048</v>
      </c>
    </row>
    <row r="2260" spans="1:5" x14ac:dyDescent="0.3">
      <c r="A2260" s="5" t="s">
        <v>3339</v>
      </c>
      <c r="B2260" s="8">
        <f>fact_orders[[#This Row],[Original Price]]*(1-fact_orders[[#This Row],[Discount%]])</f>
        <v>249.2</v>
      </c>
      <c r="C2260">
        <f t="shared" si="71"/>
        <v>2259</v>
      </c>
      <c r="D2260">
        <f>D2259+Table16[[#This Row],[SalesPrice]]</f>
        <v>1148511.2400000005</v>
      </c>
      <c r="E2260" s="4">
        <f t="shared" si="70"/>
        <v>0.60804893042830932</v>
      </c>
    </row>
    <row r="2261" spans="1:5" x14ac:dyDescent="0.3">
      <c r="A2261" s="6" t="s">
        <v>3351</v>
      </c>
      <c r="B2261" s="9">
        <f>fact_orders[[#This Row],[Original Price]]*(1-fact_orders[[#This Row],[Discount%]])</f>
        <v>480.2</v>
      </c>
      <c r="C2261">
        <f t="shared" si="71"/>
        <v>2260</v>
      </c>
      <c r="D2261">
        <f>D2260+Table16[[#This Row],[SalesPrice]]</f>
        <v>1148991.4400000004</v>
      </c>
      <c r="E2261" s="4">
        <f t="shared" si="70"/>
        <v>0.60830315963062132</v>
      </c>
    </row>
    <row r="2262" spans="1:5" x14ac:dyDescent="0.3">
      <c r="A2262" s="5" t="s">
        <v>3369</v>
      </c>
      <c r="B2262" s="8">
        <f>fact_orders[[#This Row],[Original Price]]*(1-fact_orders[[#This Row],[Discount%]])</f>
        <v>319.2</v>
      </c>
      <c r="C2262">
        <f t="shared" si="71"/>
        <v>2261</v>
      </c>
      <c r="D2262">
        <f>D2261+Table16[[#This Row],[SalesPrice]]</f>
        <v>1149310.6400000004</v>
      </c>
      <c r="E2262" s="4">
        <f t="shared" si="70"/>
        <v>0.60847215163682289</v>
      </c>
    </row>
    <row r="2263" spans="1:5" x14ac:dyDescent="0.3">
      <c r="A2263" s="6" t="s">
        <v>3372</v>
      </c>
      <c r="B2263" s="9">
        <f>fact_orders[[#This Row],[Original Price]]*(1-fact_orders[[#This Row],[Discount%]])</f>
        <v>361.2</v>
      </c>
      <c r="C2263">
        <f t="shared" si="71"/>
        <v>2262</v>
      </c>
      <c r="D2263">
        <f>D2262+Table16[[#This Row],[SalesPrice]]</f>
        <v>1149671.8400000003</v>
      </c>
      <c r="E2263" s="4">
        <f t="shared" si="70"/>
        <v>0.60866337943331428</v>
      </c>
    </row>
    <row r="2264" spans="1:5" x14ac:dyDescent="0.3">
      <c r="A2264" s="5" t="s">
        <v>3378</v>
      </c>
      <c r="B2264" s="8">
        <f>fact_orders[[#This Row],[Original Price]]*(1-fact_orders[[#This Row],[Discount%]])</f>
        <v>248.49999999999997</v>
      </c>
      <c r="C2264">
        <f t="shared" si="71"/>
        <v>2263</v>
      </c>
      <c r="D2264">
        <f>D2263+Table16[[#This Row],[SalesPrice]]</f>
        <v>1149920.3400000003</v>
      </c>
      <c r="E2264" s="4">
        <f t="shared" si="70"/>
        <v>0.60879494119252819</v>
      </c>
    </row>
    <row r="2265" spans="1:5" x14ac:dyDescent="0.3">
      <c r="A2265" s="6" t="s">
        <v>3382</v>
      </c>
      <c r="B2265" s="9">
        <f>fact_orders[[#This Row],[Original Price]]*(1-fact_orders[[#This Row],[Discount%]])</f>
        <v>302.25</v>
      </c>
      <c r="C2265">
        <f t="shared" si="71"/>
        <v>2264</v>
      </c>
      <c r="D2265">
        <f>D2264+Table16[[#This Row],[SalesPrice]]</f>
        <v>1150222.5900000003</v>
      </c>
      <c r="E2265" s="4">
        <f t="shared" si="70"/>
        <v>0.60895495946907718</v>
      </c>
    </row>
    <row r="2266" spans="1:5" x14ac:dyDescent="0.3">
      <c r="A2266" s="5" t="s">
        <v>3397</v>
      </c>
      <c r="B2266" s="8">
        <f>fact_orders[[#This Row],[Original Price]]*(1-fact_orders[[#This Row],[Discount%]])</f>
        <v>627.25</v>
      </c>
      <c r="C2266">
        <f t="shared" si="71"/>
        <v>2265</v>
      </c>
      <c r="D2266">
        <f>D2265+Table16[[#This Row],[SalesPrice]]</f>
        <v>1150849.8400000003</v>
      </c>
      <c r="E2266" s="4">
        <f t="shared" si="70"/>
        <v>0.60928704040858217</v>
      </c>
    </row>
    <row r="2267" spans="1:5" x14ac:dyDescent="0.3">
      <c r="A2267" s="6" t="s">
        <v>3408</v>
      </c>
      <c r="B2267" s="9">
        <f>fact_orders[[#This Row],[Original Price]]*(1-fact_orders[[#This Row],[Discount%]])</f>
        <v>752.7</v>
      </c>
      <c r="C2267">
        <f t="shared" si="71"/>
        <v>2266</v>
      </c>
      <c r="D2267">
        <f>D2266+Table16[[#This Row],[SalesPrice]]</f>
        <v>1151602.5400000003</v>
      </c>
      <c r="E2267" s="4">
        <f t="shared" si="70"/>
        <v>0.60968553753598798</v>
      </c>
    </row>
    <row r="2268" spans="1:5" x14ac:dyDescent="0.3">
      <c r="A2268" s="5" t="s">
        <v>3291</v>
      </c>
      <c r="B2268" s="8">
        <f>fact_orders[[#This Row],[Original Price]]*(1-fact_orders[[#This Row],[Discount%]])</f>
        <v>171.6</v>
      </c>
      <c r="C2268">
        <f t="shared" si="71"/>
        <v>2267</v>
      </c>
      <c r="D2268">
        <f>D2267+Table16[[#This Row],[SalesPrice]]</f>
        <v>1151774.1400000004</v>
      </c>
      <c r="E2268" s="4">
        <f t="shared" si="70"/>
        <v>0.60977638662202882</v>
      </c>
    </row>
    <row r="2269" spans="1:5" x14ac:dyDescent="0.3">
      <c r="A2269" s="6" t="s">
        <v>3296</v>
      </c>
      <c r="B2269" s="9">
        <f>fact_orders[[#This Row],[Original Price]]*(1-fact_orders[[#This Row],[Discount%]])</f>
        <v>281.45</v>
      </c>
      <c r="C2269">
        <f t="shared" si="71"/>
        <v>2268</v>
      </c>
      <c r="D2269">
        <f>D2268+Table16[[#This Row],[SalesPrice]]</f>
        <v>1152055.5900000003</v>
      </c>
      <c r="E2269" s="4">
        <f t="shared" si="70"/>
        <v>0.60992539288814862</v>
      </c>
    </row>
    <row r="2270" spans="1:5" x14ac:dyDescent="0.3">
      <c r="A2270" s="5" t="s">
        <v>3305</v>
      </c>
      <c r="B2270" s="8">
        <f>fact_orders[[#This Row],[Original Price]]*(1-fact_orders[[#This Row],[Discount%]])</f>
        <v>365.3</v>
      </c>
      <c r="C2270">
        <f t="shared" si="71"/>
        <v>2269</v>
      </c>
      <c r="D2270">
        <f>D2269+Table16[[#This Row],[SalesPrice]]</f>
        <v>1152420.8900000004</v>
      </c>
      <c r="E2270" s="4">
        <f t="shared" si="70"/>
        <v>0.61011879132131108</v>
      </c>
    </row>
    <row r="2271" spans="1:5" x14ac:dyDescent="0.3">
      <c r="A2271" s="6" t="s">
        <v>3307</v>
      </c>
      <c r="B2271" s="9">
        <f>fact_orders[[#This Row],[Original Price]]*(1-fact_orders[[#This Row],[Discount%]])</f>
        <v>253.79999999999998</v>
      </c>
      <c r="C2271">
        <f t="shared" si="71"/>
        <v>2270</v>
      </c>
      <c r="D2271">
        <f>D2270+Table16[[#This Row],[SalesPrice]]</f>
        <v>1152674.6900000004</v>
      </c>
      <c r="E2271" s="4">
        <f t="shared" si="70"/>
        <v>0.61025315902549016</v>
      </c>
    </row>
    <row r="2272" spans="1:5" x14ac:dyDescent="0.3">
      <c r="A2272" s="5" t="s">
        <v>3324</v>
      </c>
      <c r="B2272" s="8">
        <f>fact_orders[[#This Row],[Original Price]]*(1-fact_orders[[#This Row],[Discount%]])</f>
        <v>372.59999999999997</v>
      </c>
      <c r="C2272">
        <f t="shared" si="71"/>
        <v>2271</v>
      </c>
      <c r="D2272">
        <f>D2271+Table16[[#This Row],[SalesPrice]]</f>
        <v>1153047.2900000005</v>
      </c>
      <c r="E2272" s="4">
        <f t="shared" si="70"/>
        <v>0.6104504222507745</v>
      </c>
    </row>
    <row r="2273" spans="1:5" x14ac:dyDescent="0.3">
      <c r="A2273" s="6" t="s">
        <v>3325</v>
      </c>
      <c r="B2273" s="9">
        <f>fact_orders[[#This Row],[Original Price]]*(1-fact_orders[[#This Row],[Discount%]])</f>
        <v>283.05</v>
      </c>
      <c r="C2273">
        <f t="shared" si="71"/>
        <v>2272</v>
      </c>
      <c r="D2273">
        <f>D2272+Table16[[#This Row],[SalesPrice]]</f>
        <v>1153330.3400000005</v>
      </c>
      <c r="E2273" s="4">
        <f t="shared" si="70"/>
        <v>0.6106002755946196</v>
      </c>
    </row>
    <row r="2274" spans="1:5" x14ac:dyDescent="0.3">
      <c r="A2274" s="5" t="s">
        <v>3326</v>
      </c>
      <c r="B2274" s="8">
        <f>fact_orders[[#This Row],[Original Price]]*(1-fact_orders[[#This Row],[Discount%]])</f>
        <v>200.6</v>
      </c>
      <c r="C2274">
        <f t="shared" si="71"/>
        <v>2273</v>
      </c>
      <c r="D2274">
        <f>D2273+Table16[[#This Row],[SalesPrice]]</f>
        <v>1153530.9400000006</v>
      </c>
      <c r="E2274" s="4">
        <f t="shared" si="70"/>
        <v>0.61070647796443189</v>
      </c>
    </row>
    <row r="2275" spans="1:5" x14ac:dyDescent="0.3">
      <c r="A2275" s="6" t="s">
        <v>3327</v>
      </c>
      <c r="B2275" s="9">
        <f>fact_orders[[#This Row],[Original Price]]*(1-fact_orders[[#This Row],[Discount%]])</f>
        <v>387.59999999999997</v>
      </c>
      <c r="C2275">
        <f t="shared" si="71"/>
        <v>2274</v>
      </c>
      <c r="D2275">
        <f>D2274+Table16[[#This Row],[SalesPrice]]</f>
        <v>1153918.5400000007</v>
      </c>
      <c r="E2275" s="4">
        <f t="shared" si="70"/>
        <v>0.61091168254339101</v>
      </c>
    </row>
    <row r="2276" spans="1:5" x14ac:dyDescent="0.3">
      <c r="A2276" s="5" t="s">
        <v>3333</v>
      </c>
      <c r="B2276" s="8">
        <f>fact_orders[[#This Row],[Original Price]]*(1-fact_orders[[#This Row],[Discount%]])</f>
        <v>635.57999999999993</v>
      </c>
      <c r="C2276">
        <f t="shared" si="71"/>
        <v>2275</v>
      </c>
      <c r="D2276">
        <f>D2275+Table16[[#This Row],[SalesPrice]]</f>
        <v>1154554.1200000008</v>
      </c>
      <c r="E2276" s="4">
        <f t="shared" si="70"/>
        <v>0.61124817358130346</v>
      </c>
    </row>
    <row r="2277" spans="1:5" x14ac:dyDescent="0.3">
      <c r="A2277" s="6" t="s">
        <v>3360</v>
      </c>
      <c r="B2277" s="9">
        <f>fact_orders[[#This Row],[Original Price]]*(1-fact_orders[[#This Row],[Discount%]])</f>
        <v>154.43999999999997</v>
      </c>
      <c r="C2277">
        <f t="shared" si="71"/>
        <v>2276</v>
      </c>
      <c r="D2277">
        <f>D2276+Table16[[#This Row],[SalesPrice]]</f>
        <v>1154708.5600000008</v>
      </c>
      <c r="E2277" s="4">
        <f t="shared" si="70"/>
        <v>0.61132993775874001</v>
      </c>
    </row>
    <row r="2278" spans="1:5" x14ac:dyDescent="0.3">
      <c r="A2278" s="5" t="s">
        <v>3382</v>
      </c>
      <c r="B2278" s="8">
        <f>fact_orders[[#This Row],[Original Price]]*(1-fact_orders[[#This Row],[Discount%]])</f>
        <v>300.95999999999998</v>
      </c>
      <c r="C2278">
        <f t="shared" si="71"/>
        <v>2277</v>
      </c>
      <c r="D2278">
        <f>D2277+Table16[[#This Row],[SalesPrice]]</f>
        <v>1155009.5200000007</v>
      </c>
      <c r="E2278" s="4">
        <f t="shared" si="70"/>
        <v>0.61148927307887302</v>
      </c>
    </row>
    <row r="2279" spans="1:5" x14ac:dyDescent="0.3">
      <c r="A2279" s="6" t="s">
        <v>3304</v>
      </c>
      <c r="B2279" s="9">
        <f>fact_orders[[#This Row],[Original Price]]*(1-fact_orders[[#This Row],[Discount%]])</f>
        <v>372.23999999999995</v>
      </c>
      <c r="C2279">
        <f t="shared" si="71"/>
        <v>2278</v>
      </c>
      <c r="D2279">
        <f>D2278+Table16[[#This Row],[SalesPrice]]</f>
        <v>1155381.7600000007</v>
      </c>
      <c r="E2279" s="4">
        <f t="shared" si="70"/>
        <v>0.61168634571166902</v>
      </c>
    </row>
    <row r="2280" spans="1:5" x14ac:dyDescent="0.3">
      <c r="A2280" s="5" t="s">
        <v>3333</v>
      </c>
      <c r="B2280" s="8">
        <f>fact_orders[[#This Row],[Original Price]]*(1-fact_orders[[#This Row],[Discount%]])</f>
        <v>418.43999999999994</v>
      </c>
      <c r="C2280">
        <f t="shared" si="71"/>
        <v>2279</v>
      </c>
      <c r="D2280">
        <f>D2279+Table16[[#This Row],[SalesPrice]]</f>
        <v>1155800.2000000007</v>
      </c>
      <c r="E2280" s="4">
        <f t="shared" si="70"/>
        <v>0.61190787771378363</v>
      </c>
    </row>
    <row r="2281" spans="1:5" x14ac:dyDescent="0.3">
      <c r="A2281" s="6" t="s">
        <v>3334</v>
      </c>
      <c r="B2281" s="9">
        <f>fact_orders[[#This Row],[Original Price]]*(1-fact_orders[[#This Row],[Discount%]])</f>
        <v>155.76</v>
      </c>
      <c r="C2281">
        <f t="shared" si="71"/>
        <v>2280</v>
      </c>
      <c r="D2281">
        <f>D2280+Table16[[#This Row],[SalesPrice]]</f>
        <v>1155955.9600000007</v>
      </c>
      <c r="E2281" s="4">
        <f t="shared" si="70"/>
        <v>0.61199034073034375</v>
      </c>
    </row>
    <row r="2282" spans="1:5" x14ac:dyDescent="0.3">
      <c r="A2282" s="5" t="s">
        <v>3335</v>
      </c>
      <c r="B2282" s="8">
        <f>fact_orders[[#This Row],[Original Price]]*(1-fact_orders[[#This Row],[Discount%]])</f>
        <v>248.64000000000001</v>
      </c>
      <c r="C2282">
        <f t="shared" si="71"/>
        <v>2281</v>
      </c>
      <c r="D2282">
        <f>D2281+Table16[[#This Row],[SalesPrice]]</f>
        <v>1156204.6000000006</v>
      </c>
      <c r="E2282" s="4">
        <f t="shared" si="70"/>
        <v>0.61212197660885859</v>
      </c>
    </row>
    <row r="2283" spans="1:5" x14ac:dyDescent="0.3">
      <c r="A2283" s="6" t="s">
        <v>3336</v>
      </c>
      <c r="B2283" s="9">
        <f>fact_orders[[#This Row],[Original Price]]*(1-fact_orders[[#This Row],[Discount%]])</f>
        <v>255.36</v>
      </c>
      <c r="C2283">
        <f t="shared" si="71"/>
        <v>2282</v>
      </c>
      <c r="D2283">
        <f>D2282+Table16[[#This Row],[SalesPrice]]</f>
        <v>1156459.9600000007</v>
      </c>
      <c r="E2283" s="4">
        <f t="shared" si="70"/>
        <v>0.61225717021381998</v>
      </c>
    </row>
    <row r="2284" spans="1:5" x14ac:dyDescent="0.3">
      <c r="A2284" s="5" t="s">
        <v>3356</v>
      </c>
      <c r="B2284" s="8">
        <f>fact_orders[[#This Row],[Original Price]]*(1-fact_orders[[#This Row],[Discount%]])</f>
        <v>539.28000000000009</v>
      </c>
      <c r="C2284">
        <f t="shared" si="71"/>
        <v>2283</v>
      </c>
      <c r="D2284">
        <f>D2283+Table16[[#This Row],[SalesPrice]]</f>
        <v>1156999.2400000007</v>
      </c>
      <c r="E2284" s="4">
        <f t="shared" si="70"/>
        <v>0.61254267776113958</v>
      </c>
    </row>
    <row r="2285" spans="1:5" x14ac:dyDescent="0.3">
      <c r="A2285" s="6" t="s">
        <v>3311</v>
      </c>
      <c r="B2285" s="9">
        <f>fact_orders[[#This Row],[Original Price]]*(1-fact_orders[[#This Row],[Discount%]])</f>
        <v>255.36</v>
      </c>
      <c r="C2285">
        <f t="shared" si="71"/>
        <v>2284</v>
      </c>
      <c r="D2285">
        <f>D2284+Table16[[#This Row],[SalesPrice]]</f>
        <v>1157254.6000000008</v>
      </c>
      <c r="E2285" s="4">
        <f t="shared" si="70"/>
        <v>0.61267787136610097</v>
      </c>
    </row>
    <row r="2286" spans="1:5" x14ac:dyDescent="0.3">
      <c r="A2286" s="5" t="s">
        <v>3338</v>
      </c>
      <c r="B2286" s="8">
        <f>fact_orders[[#This Row],[Original Price]]*(1-fact_orders[[#This Row],[Discount%]])</f>
        <v>665.84</v>
      </c>
      <c r="C2286">
        <f t="shared" si="71"/>
        <v>2285</v>
      </c>
      <c r="D2286">
        <f>D2285+Table16[[#This Row],[SalesPrice]]</f>
        <v>1157920.4400000009</v>
      </c>
      <c r="E2286" s="4">
        <f t="shared" si="70"/>
        <v>0.61303038276149346</v>
      </c>
    </row>
    <row r="2287" spans="1:5" x14ac:dyDescent="0.3">
      <c r="A2287" s="6" t="s">
        <v>3297</v>
      </c>
      <c r="B2287" s="9">
        <f>fact_orders[[#This Row],[Original Price]]*(1-fact_orders[[#This Row],[Discount%]])</f>
        <v>1168.2</v>
      </c>
      <c r="C2287">
        <f t="shared" si="71"/>
        <v>2286</v>
      </c>
      <c r="D2287">
        <f>D2286+Table16[[#This Row],[SalesPrice]]</f>
        <v>1159088.6400000008</v>
      </c>
      <c r="E2287" s="4">
        <f t="shared" si="70"/>
        <v>0.6136488553856938</v>
      </c>
    </row>
    <row r="2288" spans="1:5" x14ac:dyDescent="0.3">
      <c r="A2288" s="5" t="s">
        <v>3357</v>
      </c>
      <c r="B2288" s="8">
        <f>fact_orders[[#This Row],[Original Price]]*(1-fact_orders[[#This Row],[Discount%]])</f>
        <v>1310.4000000000001</v>
      </c>
      <c r="C2288">
        <f t="shared" si="71"/>
        <v>2287</v>
      </c>
      <c r="D2288">
        <f>D2287+Table16[[#This Row],[SalesPrice]]</f>
        <v>1160399.0400000007</v>
      </c>
      <c r="E2288" s="4">
        <f t="shared" si="70"/>
        <v>0.61434261204273199</v>
      </c>
    </row>
    <row r="2289" spans="1:5" x14ac:dyDescent="0.3">
      <c r="A2289" s="6" t="s">
        <v>3395</v>
      </c>
      <c r="B2289" s="9">
        <f>fact_orders[[#This Row],[Original Price]]*(1-fact_orders[[#This Row],[Discount%]])</f>
        <v>1330.2</v>
      </c>
      <c r="C2289">
        <f t="shared" si="71"/>
        <v>2288</v>
      </c>
      <c r="D2289">
        <f>D2288+Table16[[#This Row],[SalesPrice]]</f>
        <v>1161729.2400000007</v>
      </c>
      <c r="E2289" s="4">
        <f t="shared" si="70"/>
        <v>0.61504685128662107</v>
      </c>
    </row>
    <row r="2290" spans="1:5" x14ac:dyDescent="0.3">
      <c r="A2290" s="5" t="s">
        <v>3397</v>
      </c>
      <c r="B2290" s="8">
        <f>fact_orders[[#This Row],[Original Price]]*(1-fact_orders[[#This Row],[Discount%]])</f>
        <v>179.2</v>
      </c>
      <c r="C2290">
        <f t="shared" si="71"/>
        <v>2289</v>
      </c>
      <c r="D2290">
        <f>D2289+Table16[[#This Row],[SalesPrice]]</f>
        <v>1161908.4400000006</v>
      </c>
      <c r="E2290" s="4">
        <f t="shared" si="70"/>
        <v>0.61514172399185707</v>
      </c>
    </row>
    <row r="2291" spans="1:5" x14ac:dyDescent="0.3">
      <c r="A2291" s="6" t="s">
        <v>3290</v>
      </c>
      <c r="B2291" s="9">
        <f>fact_orders[[#This Row],[Original Price]]*(1-fact_orders[[#This Row],[Discount%]])</f>
        <v>1888.6</v>
      </c>
      <c r="C2291">
        <f t="shared" si="71"/>
        <v>2290</v>
      </c>
      <c r="D2291">
        <f>D2290+Table16[[#This Row],[SalesPrice]]</f>
        <v>1163797.0400000007</v>
      </c>
      <c r="E2291" s="4">
        <f t="shared" si="70"/>
        <v>0.61614159336188334</v>
      </c>
    </row>
    <row r="2292" spans="1:5" x14ac:dyDescent="0.3">
      <c r="A2292" s="5" t="s">
        <v>3409</v>
      </c>
      <c r="B2292" s="8">
        <f>fact_orders[[#This Row],[Original Price]]*(1-fact_orders[[#This Row],[Discount%]])</f>
        <v>1654.8</v>
      </c>
      <c r="C2292">
        <f t="shared" si="71"/>
        <v>2291</v>
      </c>
      <c r="D2292">
        <f>D2291+Table16[[#This Row],[SalesPrice]]</f>
        <v>1165451.8400000008</v>
      </c>
      <c r="E2292" s="4">
        <f t="shared" si="70"/>
        <v>0.61701768349929709</v>
      </c>
    </row>
    <row r="2293" spans="1:5" x14ac:dyDescent="0.3">
      <c r="A2293" s="6" t="s">
        <v>3335</v>
      </c>
      <c r="B2293" s="9">
        <f>fact_orders[[#This Row],[Original Price]]*(1-fact_orders[[#This Row],[Discount%]])</f>
        <v>927</v>
      </c>
      <c r="C2293">
        <f t="shared" si="71"/>
        <v>2292</v>
      </c>
      <c r="D2293">
        <f>D2292+Table16[[#This Row],[SalesPrice]]</f>
        <v>1166378.8400000008</v>
      </c>
      <c r="E2293" s="4">
        <f t="shared" si="70"/>
        <v>0.61750845915640518</v>
      </c>
    </row>
    <row r="2294" spans="1:5" x14ac:dyDescent="0.3">
      <c r="A2294" s="5" t="s">
        <v>3377</v>
      </c>
      <c r="B2294" s="8">
        <f>fact_orders[[#This Row],[Original Price]]*(1-fact_orders[[#This Row],[Discount%]])</f>
        <v>567</v>
      </c>
      <c r="C2294">
        <f t="shared" si="71"/>
        <v>2293</v>
      </c>
      <c r="D2294">
        <f>D2293+Table16[[#This Row],[SalesPrice]]</f>
        <v>1166945.8400000008</v>
      </c>
      <c r="E2294" s="4">
        <f t="shared" si="70"/>
        <v>0.61780864232531596</v>
      </c>
    </row>
    <row r="2295" spans="1:5" x14ac:dyDescent="0.3">
      <c r="A2295" s="6" t="s">
        <v>3406</v>
      </c>
      <c r="B2295" s="9">
        <f>fact_orders[[#This Row],[Original Price]]*(1-fact_orders[[#This Row],[Discount%]])</f>
        <v>228.2</v>
      </c>
      <c r="C2295">
        <f t="shared" si="71"/>
        <v>2294</v>
      </c>
      <c r="D2295">
        <f>D2294+Table16[[#This Row],[SalesPrice]]</f>
        <v>1167174.0400000007</v>
      </c>
      <c r="E2295" s="4">
        <f t="shared" si="70"/>
        <v>0.61792945678588995</v>
      </c>
    </row>
    <row r="2296" spans="1:5" x14ac:dyDescent="0.3">
      <c r="A2296" s="5" t="s">
        <v>3305</v>
      </c>
      <c r="B2296" s="8">
        <f>fact_orders[[#This Row],[Original Price]]*(1-fact_orders[[#This Row],[Discount%]])</f>
        <v>317.09999999999997</v>
      </c>
      <c r="C2296">
        <f t="shared" si="71"/>
        <v>2295</v>
      </c>
      <c r="D2296">
        <f>D2295+Table16[[#This Row],[SalesPrice]]</f>
        <v>1167491.1400000008</v>
      </c>
      <c r="E2296" s="4">
        <f t="shared" si="70"/>
        <v>0.61809733700257707</v>
      </c>
    </row>
    <row r="2297" spans="1:5" x14ac:dyDescent="0.3">
      <c r="A2297" s="6" t="s">
        <v>3306</v>
      </c>
      <c r="B2297" s="9">
        <f>fact_orders[[#This Row],[Original Price]]*(1-fact_orders[[#This Row],[Discount%]])</f>
        <v>228.2</v>
      </c>
      <c r="C2297">
        <f t="shared" si="71"/>
        <v>2296</v>
      </c>
      <c r="D2297">
        <f>D2296+Table16[[#This Row],[SalesPrice]]</f>
        <v>1167719.3400000008</v>
      </c>
      <c r="E2297" s="4">
        <f t="shared" si="70"/>
        <v>0.61821815146315107</v>
      </c>
    </row>
    <row r="2298" spans="1:5" x14ac:dyDescent="0.3">
      <c r="A2298" s="5" t="s">
        <v>3311</v>
      </c>
      <c r="B2298" s="8">
        <f>fact_orders[[#This Row],[Original Price]]*(1-fact_orders[[#This Row],[Discount%]])</f>
        <v>273.59999999999997</v>
      </c>
      <c r="C2298">
        <f t="shared" si="71"/>
        <v>2297</v>
      </c>
      <c r="D2298">
        <f>D2297+Table16[[#This Row],[SalesPrice]]</f>
        <v>1167992.9400000009</v>
      </c>
      <c r="E2298" s="4">
        <f t="shared" si="70"/>
        <v>0.61836300175418102</v>
      </c>
    </row>
    <row r="2299" spans="1:5" x14ac:dyDescent="0.3">
      <c r="A2299" s="6" t="s">
        <v>3285</v>
      </c>
      <c r="B2299" s="9">
        <f>fact_orders[[#This Row],[Original Price]]*(1-fact_orders[[#This Row],[Discount%]])</f>
        <v>405</v>
      </c>
      <c r="C2299">
        <f t="shared" si="71"/>
        <v>2298</v>
      </c>
      <c r="D2299">
        <f>D2298+Table16[[#This Row],[SalesPrice]]</f>
        <v>1168397.9400000009</v>
      </c>
      <c r="E2299" s="4">
        <f t="shared" si="70"/>
        <v>0.61857741830340307</v>
      </c>
    </row>
    <row r="2300" spans="1:5" x14ac:dyDescent="0.3">
      <c r="A2300" s="5" t="s">
        <v>3288</v>
      </c>
      <c r="B2300" s="8">
        <f>fact_orders[[#This Row],[Original Price]]*(1-fact_orders[[#This Row],[Discount%]])</f>
        <v>392.4</v>
      </c>
      <c r="C2300">
        <f t="shared" si="71"/>
        <v>2299</v>
      </c>
      <c r="D2300">
        <f>D2299+Table16[[#This Row],[SalesPrice]]</f>
        <v>1168790.3400000008</v>
      </c>
      <c r="E2300" s="4">
        <f t="shared" si="70"/>
        <v>0.61878516411553808</v>
      </c>
    </row>
    <row r="2301" spans="1:5" x14ac:dyDescent="0.3">
      <c r="A2301" s="6" t="s">
        <v>3315</v>
      </c>
      <c r="B2301" s="9">
        <f>fact_orders[[#This Row],[Original Price]]*(1-fact_orders[[#This Row],[Discount%]])</f>
        <v>392.4</v>
      </c>
      <c r="C2301">
        <f t="shared" si="71"/>
        <v>2300</v>
      </c>
      <c r="D2301">
        <f>D2300+Table16[[#This Row],[SalesPrice]]</f>
        <v>1169182.7400000007</v>
      </c>
      <c r="E2301" s="4">
        <f t="shared" si="70"/>
        <v>0.61899290992767309</v>
      </c>
    </row>
    <row r="2302" spans="1:5" x14ac:dyDescent="0.3">
      <c r="A2302" s="5" t="s">
        <v>3312</v>
      </c>
      <c r="B2302" s="8">
        <f>fact_orders[[#This Row],[Original Price]]*(1-fact_orders[[#This Row],[Discount%]])</f>
        <v>392.4</v>
      </c>
      <c r="C2302">
        <f t="shared" si="71"/>
        <v>2301</v>
      </c>
      <c r="D2302">
        <f>D2301+Table16[[#This Row],[SalesPrice]]</f>
        <v>1169575.1400000006</v>
      </c>
      <c r="E2302" s="4">
        <f t="shared" si="70"/>
        <v>0.61920065573980809</v>
      </c>
    </row>
    <row r="2303" spans="1:5" x14ac:dyDescent="0.3">
      <c r="A2303" s="6" t="s">
        <v>3342</v>
      </c>
      <c r="B2303" s="9">
        <f>fact_orders[[#This Row],[Original Price]]*(1-fact_orders[[#This Row],[Discount%]])</f>
        <v>392.4</v>
      </c>
      <c r="C2303">
        <f t="shared" si="71"/>
        <v>2302</v>
      </c>
      <c r="D2303">
        <f>D2302+Table16[[#This Row],[SalesPrice]]</f>
        <v>1169967.5400000005</v>
      </c>
      <c r="E2303" s="4">
        <f t="shared" si="70"/>
        <v>0.61940840155194321</v>
      </c>
    </row>
    <row r="2304" spans="1:5" x14ac:dyDescent="0.3">
      <c r="A2304" s="5" t="s">
        <v>3336</v>
      </c>
      <c r="B2304" s="8">
        <f>fact_orders[[#This Row],[Original Price]]*(1-fact_orders[[#This Row],[Discount%]])</f>
        <v>195.8</v>
      </c>
      <c r="C2304">
        <f t="shared" si="71"/>
        <v>2303</v>
      </c>
      <c r="D2304">
        <f>D2303+Table16[[#This Row],[SalesPrice]]</f>
        <v>1170163.3400000005</v>
      </c>
      <c r="E2304" s="4">
        <f t="shared" si="70"/>
        <v>0.61951206268857939</v>
      </c>
    </row>
    <row r="2305" spans="1:5" x14ac:dyDescent="0.3">
      <c r="A2305" s="6" t="s">
        <v>3315</v>
      </c>
      <c r="B2305" s="9">
        <f>fact_orders[[#This Row],[Original Price]]*(1-fact_orders[[#This Row],[Discount%]])</f>
        <v>377.3</v>
      </c>
      <c r="C2305">
        <f t="shared" si="71"/>
        <v>2304</v>
      </c>
      <c r="D2305">
        <f>D2304+Table16[[#This Row],[SalesPrice]]</f>
        <v>1170540.6400000006</v>
      </c>
      <c r="E2305" s="4">
        <f t="shared" si="70"/>
        <v>0.6197118142046818</v>
      </c>
    </row>
    <row r="2306" spans="1:5" x14ac:dyDescent="0.3">
      <c r="A2306" s="5" t="s">
        <v>3317</v>
      </c>
      <c r="B2306" s="8">
        <f>fact_orders[[#This Row],[Original Price]]*(1-fact_orders[[#This Row],[Discount%]])</f>
        <v>250.8</v>
      </c>
      <c r="C2306">
        <f t="shared" si="71"/>
        <v>2305</v>
      </c>
      <c r="D2306">
        <f>D2305+Table16[[#This Row],[SalesPrice]]</f>
        <v>1170791.4400000006</v>
      </c>
      <c r="E2306" s="4">
        <f t="shared" ref="E2306:E2369" si="72">D2306 / SUM($B$2:$B$3501)</f>
        <v>0.61984459363812594</v>
      </c>
    </row>
    <row r="2307" spans="1:5" x14ac:dyDescent="0.3">
      <c r="A2307" s="6" t="s">
        <v>3301</v>
      </c>
      <c r="B2307" s="9">
        <f>fact_orders[[#This Row],[Original Price]]*(1-fact_orders[[#This Row],[Discount%]])</f>
        <v>273.48</v>
      </c>
      <c r="C2307">
        <f t="shared" si="71"/>
        <v>2306</v>
      </c>
      <c r="D2307">
        <f>D2306+Table16[[#This Row],[SalesPrice]]</f>
        <v>1171064.9200000006</v>
      </c>
      <c r="E2307" s="4">
        <f t="shared" si="72"/>
        <v>0.61998938039832652</v>
      </c>
    </row>
    <row r="2308" spans="1:5" x14ac:dyDescent="0.3">
      <c r="A2308" s="5" t="s">
        <v>3377</v>
      </c>
      <c r="B2308" s="8">
        <f>fact_orders[[#This Row],[Original Price]]*(1-fact_orders[[#This Row],[Discount%]])</f>
        <v>188.15</v>
      </c>
      <c r="C2308">
        <f t="shared" ref="C2308:C2371" si="73">C2307+1</f>
        <v>2307</v>
      </c>
      <c r="D2308">
        <f>D2307+Table16[[#This Row],[SalesPrice]]</f>
        <v>1171253.0700000005</v>
      </c>
      <c r="E2308" s="4">
        <f t="shared" si="72"/>
        <v>0.62008899144458851</v>
      </c>
    </row>
    <row r="2309" spans="1:5" x14ac:dyDescent="0.3">
      <c r="A2309" s="6" t="s">
        <v>3408</v>
      </c>
      <c r="B2309" s="9">
        <f>fact_orders[[#This Row],[Original Price]]*(1-fact_orders[[#This Row],[Discount%]])</f>
        <v>251.10000000000002</v>
      </c>
      <c r="C2309">
        <f t="shared" si="73"/>
        <v>2308</v>
      </c>
      <c r="D2309">
        <f>D2308+Table16[[#This Row],[SalesPrice]]</f>
        <v>1171504.1700000006</v>
      </c>
      <c r="E2309" s="4">
        <f t="shared" si="72"/>
        <v>0.62022192970510615</v>
      </c>
    </row>
    <row r="2310" spans="1:5" x14ac:dyDescent="0.3">
      <c r="A2310" s="5" t="s">
        <v>3387</v>
      </c>
      <c r="B2310" s="8">
        <f>fact_orders[[#This Row],[Original Price]]*(1-fact_orders[[#This Row],[Discount%]])</f>
        <v>521.1</v>
      </c>
      <c r="C2310">
        <f t="shared" si="73"/>
        <v>2309</v>
      </c>
      <c r="D2310">
        <f>D2309+Table16[[#This Row],[SalesPrice]]</f>
        <v>1172025.2700000007</v>
      </c>
      <c r="E2310" s="4">
        <f t="shared" si="72"/>
        <v>0.62049781233177181</v>
      </c>
    </row>
    <row r="2311" spans="1:5" x14ac:dyDescent="0.3">
      <c r="A2311" s="6" t="s">
        <v>3406</v>
      </c>
      <c r="B2311" s="9">
        <f>fact_orders[[#This Row],[Original Price]]*(1-fact_orders[[#This Row],[Discount%]])</f>
        <v>625.32000000000005</v>
      </c>
      <c r="C2311">
        <f t="shared" si="73"/>
        <v>2310</v>
      </c>
      <c r="D2311">
        <f>D2310+Table16[[#This Row],[SalesPrice]]</f>
        <v>1172650.5900000008</v>
      </c>
      <c r="E2311" s="4">
        <f t="shared" si="72"/>
        <v>0.62082887148377064</v>
      </c>
    </row>
    <row r="2312" spans="1:5" x14ac:dyDescent="0.3">
      <c r="A2312" s="5" t="s">
        <v>3333</v>
      </c>
      <c r="B2312" s="8">
        <f>fact_orders[[#This Row],[Original Price]]*(1-fact_orders[[#This Row],[Discount%]])</f>
        <v>184.79999999999998</v>
      </c>
      <c r="C2312">
        <f t="shared" si="73"/>
        <v>2311</v>
      </c>
      <c r="D2312">
        <f>D2311+Table16[[#This Row],[SalesPrice]]</f>
        <v>1172835.3900000008</v>
      </c>
      <c r="E2312" s="4">
        <f t="shared" si="72"/>
        <v>0.62092670896104529</v>
      </c>
    </row>
    <row r="2313" spans="1:5" x14ac:dyDescent="0.3">
      <c r="A2313" s="6" t="s">
        <v>3355</v>
      </c>
      <c r="B2313" s="9">
        <f>fact_orders[[#This Row],[Original Price]]*(1-fact_orders[[#This Row],[Discount%]])</f>
        <v>303.09999999999997</v>
      </c>
      <c r="C2313">
        <f t="shared" si="73"/>
        <v>2312</v>
      </c>
      <c r="D2313">
        <f>D2312+Table16[[#This Row],[SalesPrice]]</f>
        <v>1173138.4900000009</v>
      </c>
      <c r="E2313" s="4">
        <f t="shared" si="72"/>
        <v>0.62108717724763585</v>
      </c>
    </row>
    <row r="2314" spans="1:5" x14ac:dyDescent="0.3">
      <c r="A2314" s="5" t="s">
        <v>3385</v>
      </c>
      <c r="B2314" s="8">
        <f>fact_orders[[#This Row],[Original Price]]*(1-fact_orders[[#This Row],[Discount%]])</f>
        <v>393.4</v>
      </c>
      <c r="C2314">
        <f t="shared" si="73"/>
        <v>2313</v>
      </c>
      <c r="D2314">
        <f>D2313+Table16[[#This Row],[SalesPrice]]</f>
        <v>1173531.8900000008</v>
      </c>
      <c r="E2314" s="4">
        <f t="shared" si="72"/>
        <v>0.62129545248334928</v>
      </c>
    </row>
    <row r="2315" spans="1:5" x14ac:dyDescent="0.3">
      <c r="A2315" s="6" t="s">
        <v>3291</v>
      </c>
      <c r="B2315" s="9">
        <f>fact_orders[[#This Row],[Original Price]]*(1-fact_orders[[#This Row],[Discount%]])</f>
        <v>296.09999999999997</v>
      </c>
      <c r="C2315">
        <f t="shared" si="73"/>
        <v>2314</v>
      </c>
      <c r="D2315">
        <f>D2314+Table16[[#This Row],[SalesPrice]]</f>
        <v>1173827.9900000009</v>
      </c>
      <c r="E2315" s="4">
        <f t="shared" si="72"/>
        <v>0.62145221480489155</v>
      </c>
    </row>
    <row r="2316" spans="1:5" x14ac:dyDescent="0.3">
      <c r="A2316" s="5" t="s">
        <v>3378</v>
      </c>
      <c r="B2316" s="8">
        <f>fact_orders[[#This Row],[Original Price]]*(1-fact_orders[[#This Row],[Discount%]])</f>
        <v>434.7</v>
      </c>
      <c r="C2316">
        <f t="shared" si="73"/>
        <v>2315</v>
      </c>
      <c r="D2316">
        <f>D2315+Table16[[#This Row],[SalesPrice]]</f>
        <v>1174262.6900000009</v>
      </c>
      <c r="E2316" s="4">
        <f t="shared" si="72"/>
        <v>0.62168235523438986</v>
      </c>
    </row>
    <row r="2317" spans="1:5" x14ac:dyDescent="0.3">
      <c r="A2317" s="6" t="s">
        <v>3329</v>
      </c>
      <c r="B2317" s="9">
        <f>fact_orders[[#This Row],[Original Price]]*(1-fact_orders[[#This Row],[Discount%]])</f>
        <v>216.45000000000002</v>
      </c>
      <c r="C2317">
        <f t="shared" si="73"/>
        <v>2316</v>
      </c>
      <c r="D2317">
        <f>D2316+Table16[[#This Row],[SalesPrice]]</f>
        <v>1174479.1400000008</v>
      </c>
      <c r="E2317" s="4">
        <f t="shared" si="72"/>
        <v>0.62179694896791848</v>
      </c>
    </row>
    <row r="2318" spans="1:5" x14ac:dyDescent="0.3">
      <c r="A2318" s="5" t="s">
        <v>3413</v>
      </c>
      <c r="B2318" s="8">
        <f>fact_orders[[#This Row],[Original Price]]*(1-fact_orders[[#This Row],[Discount%]])</f>
        <v>153.4</v>
      </c>
      <c r="C2318">
        <f t="shared" si="73"/>
        <v>2317</v>
      </c>
      <c r="D2318">
        <f>D2317+Table16[[#This Row],[SalesPrice]]</f>
        <v>1174632.5400000007</v>
      </c>
      <c r="E2318" s="4">
        <f t="shared" si="72"/>
        <v>0.62187816254483352</v>
      </c>
    </row>
    <row r="2319" spans="1:5" x14ac:dyDescent="0.3">
      <c r="A2319" s="6" t="s">
        <v>3397</v>
      </c>
      <c r="B2319" s="9">
        <f>fact_orders[[#This Row],[Original Price]]*(1-fact_orders[[#This Row],[Discount%]])</f>
        <v>296.40000000000003</v>
      </c>
      <c r="C2319">
        <f t="shared" si="73"/>
        <v>2318</v>
      </c>
      <c r="D2319">
        <f>D2318+Table16[[#This Row],[SalesPrice]]</f>
        <v>1174928.9400000006</v>
      </c>
      <c r="E2319" s="4">
        <f t="shared" si="72"/>
        <v>0.62203508369344929</v>
      </c>
    </row>
    <row r="2320" spans="1:5" x14ac:dyDescent="0.3">
      <c r="A2320" s="5" t="s">
        <v>3324</v>
      </c>
      <c r="B2320" s="8">
        <f>fact_orders[[#This Row],[Original Price]]*(1-fact_orders[[#This Row],[Discount%]])</f>
        <v>625.95000000000005</v>
      </c>
      <c r="C2320">
        <f t="shared" si="73"/>
        <v>2319</v>
      </c>
      <c r="D2320">
        <f>D2319+Table16[[#This Row],[SalesPrice]]</f>
        <v>1175554.8900000006</v>
      </c>
      <c r="E2320" s="4">
        <f t="shared" si="72"/>
        <v>0.62236647638230236</v>
      </c>
    </row>
    <row r="2321" spans="1:5" x14ac:dyDescent="0.3">
      <c r="A2321" s="6" t="s">
        <v>3313</v>
      </c>
      <c r="B2321" s="9">
        <f>fact_orders[[#This Row],[Original Price]]*(1-fact_orders[[#This Row],[Discount%]])</f>
        <v>152.1</v>
      </c>
      <c r="C2321">
        <f t="shared" si="73"/>
        <v>2320</v>
      </c>
      <c r="D2321">
        <f>D2320+Table16[[#This Row],[SalesPrice]]</f>
        <v>1175706.9900000007</v>
      </c>
      <c r="E2321" s="4">
        <f t="shared" si="72"/>
        <v>0.62244700170856582</v>
      </c>
    </row>
    <row r="2322" spans="1:5" x14ac:dyDescent="0.3">
      <c r="A2322" s="5" t="s">
        <v>3382</v>
      </c>
      <c r="B2322" s="8">
        <f>fact_orders[[#This Row],[Original Price]]*(1-fact_orders[[#This Row],[Discount%]])</f>
        <v>296.40000000000003</v>
      </c>
      <c r="C2322">
        <f t="shared" si="73"/>
        <v>2321</v>
      </c>
      <c r="D2322">
        <f>D2321+Table16[[#This Row],[SalesPrice]]</f>
        <v>1176003.3900000006</v>
      </c>
      <c r="E2322" s="4">
        <f t="shared" si="72"/>
        <v>0.62260392285718158</v>
      </c>
    </row>
    <row r="2323" spans="1:5" x14ac:dyDescent="0.3">
      <c r="A2323" s="6" t="s">
        <v>3336</v>
      </c>
      <c r="B2323" s="9">
        <f>fact_orders[[#This Row],[Original Price]]*(1-fact_orders[[#This Row],[Discount%]])</f>
        <v>338.4</v>
      </c>
      <c r="C2323">
        <f t="shared" si="73"/>
        <v>2322</v>
      </c>
      <c r="D2323">
        <f>D2322+Table16[[#This Row],[SalesPrice]]</f>
        <v>1176341.7900000005</v>
      </c>
      <c r="E2323" s="4">
        <f t="shared" si="72"/>
        <v>0.62278307979608694</v>
      </c>
    </row>
    <row r="2324" spans="1:5" x14ac:dyDescent="0.3">
      <c r="A2324" s="5" t="s">
        <v>3395</v>
      </c>
      <c r="B2324" s="8">
        <f>fact_orders[[#This Row],[Original Price]]*(1-fact_orders[[#This Row],[Discount%]])</f>
        <v>380.4</v>
      </c>
      <c r="C2324">
        <f t="shared" si="73"/>
        <v>2323</v>
      </c>
      <c r="D2324">
        <f>D2323+Table16[[#This Row],[SalesPrice]]</f>
        <v>1176722.1900000004</v>
      </c>
      <c r="E2324" s="4">
        <f t="shared" si="72"/>
        <v>0.62298447252528211</v>
      </c>
    </row>
    <row r="2325" spans="1:5" x14ac:dyDescent="0.3">
      <c r="A2325" s="6" t="s">
        <v>3320</v>
      </c>
      <c r="B2325" s="9">
        <f>fact_orders[[#This Row],[Original Price]]*(1-fact_orders[[#This Row],[Discount%]])</f>
        <v>200.6</v>
      </c>
      <c r="C2325">
        <f t="shared" si="73"/>
        <v>2324</v>
      </c>
      <c r="D2325">
        <f>D2324+Table16[[#This Row],[SalesPrice]]</f>
        <v>1176922.7900000005</v>
      </c>
      <c r="E2325" s="4">
        <f t="shared" si="72"/>
        <v>0.62309067489509429</v>
      </c>
    </row>
    <row r="2326" spans="1:5" x14ac:dyDescent="0.3">
      <c r="A2326" s="5" t="s">
        <v>3356</v>
      </c>
      <c r="B2326" s="8">
        <f>fact_orders[[#This Row],[Original Price]]*(1-fact_orders[[#This Row],[Discount%]])</f>
        <v>377.4</v>
      </c>
      <c r="C2326">
        <f t="shared" si="73"/>
        <v>2325</v>
      </c>
      <c r="D2326">
        <f>D2325+Table16[[#This Row],[SalesPrice]]</f>
        <v>1177300.1900000004</v>
      </c>
      <c r="E2326" s="4">
        <f t="shared" si="72"/>
        <v>0.62329047935355453</v>
      </c>
    </row>
    <row r="2327" spans="1:5" x14ac:dyDescent="0.3">
      <c r="A2327" s="6" t="s">
        <v>3413</v>
      </c>
      <c r="B2327" s="9">
        <f>fact_orders[[#This Row],[Original Price]]*(1-fact_orders[[#This Row],[Discount%]])</f>
        <v>387.59999999999997</v>
      </c>
      <c r="C2327">
        <f t="shared" si="73"/>
        <v>2326</v>
      </c>
      <c r="D2327">
        <f>D2326+Table16[[#This Row],[SalesPrice]]</f>
        <v>1177687.7900000005</v>
      </c>
      <c r="E2327" s="4">
        <f t="shared" si="72"/>
        <v>0.62349568393251364</v>
      </c>
    </row>
    <row r="2328" spans="1:5" x14ac:dyDescent="0.3">
      <c r="A2328" s="5" t="s">
        <v>3388</v>
      </c>
      <c r="B2328" s="8">
        <f>fact_orders[[#This Row],[Original Price]]*(1-fact_orders[[#This Row],[Discount%]])</f>
        <v>625.95000000000005</v>
      </c>
      <c r="C2328">
        <f t="shared" si="73"/>
        <v>2327</v>
      </c>
      <c r="D2328">
        <f>D2327+Table16[[#This Row],[SalesPrice]]</f>
        <v>1178313.7400000005</v>
      </c>
      <c r="E2328" s="4">
        <f t="shared" si="72"/>
        <v>0.62382707662136672</v>
      </c>
    </row>
    <row r="2329" spans="1:5" x14ac:dyDescent="0.3">
      <c r="A2329" s="6" t="s">
        <v>3366</v>
      </c>
      <c r="B2329" s="9">
        <f>fact_orders[[#This Row],[Original Price]]*(1-fact_orders[[#This Row],[Discount%]])</f>
        <v>296.40000000000003</v>
      </c>
      <c r="C2329">
        <f t="shared" si="73"/>
        <v>2328</v>
      </c>
      <c r="D2329">
        <f>D2328+Table16[[#This Row],[SalesPrice]]</f>
        <v>1178610.1400000004</v>
      </c>
      <c r="E2329" s="4">
        <f t="shared" si="72"/>
        <v>0.62398399776998248</v>
      </c>
    </row>
    <row r="2330" spans="1:5" x14ac:dyDescent="0.3">
      <c r="A2330" s="5" t="s">
        <v>3289</v>
      </c>
      <c r="B2330" s="8">
        <f>fact_orders[[#This Row],[Original Price]]*(1-fact_orders[[#This Row],[Discount%]])</f>
        <v>772.85</v>
      </c>
      <c r="C2330">
        <f t="shared" si="73"/>
        <v>2329</v>
      </c>
      <c r="D2330">
        <f>D2329+Table16[[#This Row],[SalesPrice]]</f>
        <v>1179382.9900000005</v>
      </c>
      <c r="E2330" s="4">
        <f t="shared" si="72"/>
        <v>0.62439316278249168</v>
      </c>
    </row>
    <row r="2331" spans="1:5" x14ac:dyDescent="0.3">
      <c r="A2331" s="6" t="s">
        <v>3390</v>
      </c>
      <c r="B2331" s="9">
        <f>fact_orders[[#This Row],[Original Price]]*(1-fact_orders[[#This Row],[Discount%]])</f>
        <v>843.7</v>
      </c>
      <c r="C2331">
        <f t="shared" si="73"/>
        <v>2330</v>
      </c>
      <c r="D2331">
        <f>D2330+Table16[[#This Row],[SalesPrice]]</f>
        <v>1180226.6900000004</v>
      </c>
      <c r="E2331" s="4">
        <f t="shared" si="72"/>
        <v>0.62483983745552518</v>
      </c>
    </row>
    <row r="2332" spans="1:5" x14ac:dyDescent="0.3">
      <c r="A2332" s="5" t="s">
        <v>3371</v>
      </c>
      <c r="B2332" s="8">
        <f>fact_orders[[#This Row],[Original Price]]*(1-fact_orders[[#This Row],[Discount%]])</f>
        <v>655.19999999999993</v>
      </c>
      <c r="C2332">
        <f t="shared" si="73"/>
        <v>2331</v>
      </c>
      <c r="D2332">
        <f>D2331+Table16[[#This Row],[SalesPrice]]</f>
        <v>1180881.8900000004</v>
      </c>
      <c r="E2332" s="4">
        <f t="shared" si="72"/>
        <v>0.62518671578404428</v>
      </c>
    </row>
    <row r="2333" spans="1:5" x14ac:dyDescent="0.3">
      <c r="A2333" s="6" t="s">
        <v>3295</v>
      </c>
      <c r="B2333" s="9">
        <f>fact_orders[[#This Row],[Original Price]]*(1-fact_orders[[#This Row],[Discount%]])</f>
        <v>665.09999999999991</v>
      </c>
      <c r="C2333">
        <f t="shared" si="73"/>
        <v>2332</v>
      </c>
      <c r="D2333">
        <f>D2332+Table16[[#This Row],[SalesPrice]]</f>
        <v>1181546.9900000005</v>
      </c>
      <c r="E2333" s="4">
        <f t="shared" si="72"/>
        <v>0.62553883540598887</v>
      </c>
    </row>
    <row r="2334" spans="1:5" x14ac:dyDescent="0.3">
      <c r="A2334" s="5" t="s">
        <v>3311</v>
      </c>
      <c r="B2334" s="8">
        <f>fact_orders[[#This Row],[Original Price]]*(1-fact_orders[[#This Row],[Discount%]])</f>
        <v>115.19999999999999</v>
      </c>
      <c r="C2334">
        <f t="shared" si="73"/>
        <v>2333</v>
      </c>
      <c r="D2334">
        <f>D2333+Table16[[#This Row],[SalesPrice]]</f>
        <v>1181662.1900000004</v>
      </c>
      <c r="E2334" s="4">
        <f t="shared" si="72"/>
        <v>0.62559982500221201</v>
      </c>
    </row>
    <row r="2335" spans="1:5" x14ac:dyDescent="0.3">
      <c r="A2335" s="6" t="s">
        <v>3328</v>
      </c>
      <c r="B2335" s="9">
        <f>fact_orders[[#This Row],[Original Price]]*(1-fact_orders[[#This Row],[Discount%]])</f>
        <v>1214.0999999999999</v>
      </c>
      <c r="C2335">
        <f t="shared" si="73"/>
        <v>2334</v>
      </c>
      <c r="D2335">
        <f>D2334+Table16[[#This Row],[SalesPrice]]</f>
        <v>1182876.2900000005</v>
      </c>
      <c r="E2335" s="4">
        <f t="shared" si="72"/>
        <v>0.62624259816865757</v>
      </c>
    </row>
    <row r="2336" spans="1:5" x14ac:dyDescent="0.3">
      <c r="A2336" s="5" t="s">
        <v>3344</v>
      </c>
      <c r="B2336" s="8">
        <f>fact_orders[[#This Row],[Original Price]]*(1-fact_orders[[#This Row],[Discount%]])</f>
        <v>1182</v>
      </c>
      <c r="C2336">
        <f t="shared" si="73"/>
        <v>2335</v>
      </c>
      <c r="D2336">
        <f>D2335+Table16[[#This Row],[SalesPrice]]</f>
        <v>1184058.2900000005</v>
      </c>
      <c r="E2336" s="4">
        <f t="shared" si="72"/>
        <v>0.62686837683823871</v>
      </c>
    </row>
    <row r="2337" spans="1:5" x14ac:dyDescent="0.3">
      <c r="A2337" s="6" t="s">
        <v>3371</v>
      </c>
      <c r="B2337" s="9">
        <f>fact_orders[[#This Row],[Original Price]]*(1-fact_orders[[#This Row],[Discount%]])</f>
        <v>618</v>
      </c>
      <c r="C2337">
        <f t="shared" si="73"/>
        <v>2336</v>
      </c>
      <c r="D2337">
        <f>D2336+Table16[[#This Row],[SalesPrice]]</f>
        <v>1184676.2900000005</v>
      </c>
      <c r="E2337" s="4">
        <f t="shared" si="72"/>
        <v>0.6271955606096441</v>
      </c>
    </row>
    <row r="2338" spans="1:5" x14ac:dyDescent="0.3">
      <c r="A2338" s="5" t="s">
        <v>3318</v>
      </c>
      <c r="B2338" s="8">
        <f>fact_orders[[#This Row],[Original Price]]*(1-fact_orders[[#This Row],[Discount%]])</f>
        <v>378</v>
      </c>
      <c r="C2338">
        <f t="shared" si="73"/>
        <v>2337</v>
      </c>
      <c r="D2338">
        <f>D2337+Table16[[#This Row],[SalesPrice]]</f>
        <v>1185054.2900000005</v>
      </c>
      <c r="E2338" s="4">
        <f t="shared" si="72"/>
        <v>0.62739568272225132</v>
      </c>
    </row>
    <row r="2339" spans="1:5" x14ac:dyDescent="0.3">
      <c r="A2339" s="6" t="s">
        <v>3377</v>
      </c>
      <c r="B2339" s="9">
        <f>fact_orders[[#This Row],[Original Price]]*(1-fact_orders[[#This Row],[Discount%]])</f>
        <v>163</v>
      </c>
      <c r="C2339">
        <f t="shared" si="73"/>
        <v>2338</v>
      </c>
      <c r="D2339">
        <f>D2338+Table16[[#This Row],[SalesPrice]]</f>
        <v>1185217.2900000005</v>
      </c>
      <c r="E2339" s="4">
        <f t="shared" si="72"/>
        <v>0.62748197876551848</v>
      </c>
    </row>
    <row r="2340" spans="1:5" x14ac:dyDescent="0.3">
      <c r="A2340" s="5" t="s">
        <v>3304</v>
      </c>
      <c r="B2340" s="8">
        <f>fact_orders[[#This Row],[Original Price]]*(1-fact_orders[[#This Row],[Discount%]])</f>
        <v>226.5</v>
      </c>
      <c r="C2340">
        <f t="shared" si="73"/>
        <v>2339</v>
      </c>
      <c r="D2340">
        <f>D2339+Table16[[#This Row],[SalesPrice]]</f>
        <v>1185443.7900000005</v>
      </c>
      <c r="E2340" s="4">
        <f t="shared" si="72"/>
        <v>0.62760189320600923</v>
      </c>
    </row>
    <row r="2341" spans="1:5" x14ac:dyDescent="0.3">
      <c r="A2341" s="6" t="s">
        <v>3338</v>
      </c>
      <c r="B2341" s="9">
        <f>fact_orders[[#This Row],[Original Price]]*(1-fact_orders[[#This Row],[Discount%]])</f>
        <v>228.2</v>
      </c>
      <c r="C2341">
        <f t="shared" si="73"/>
        <v>2340</v>
      </c>
      <c r="D2341">
        <f>D2340+Table16[[#This Row],[SalesPrice]]</f>
        <v>1185671.9900000005</v>
      </c>
      <c r="E2341" s="4">
        <f t="shared" si="72"/>
        <v>0.62772270766658322</v>
      </c>
    </row>
    <row r="2342" spans="1:5" x14ac:dyDescent="0.3">
      <c r="A2342" s="5" t="s">
        <v>3387</v>
      </c>
      <c r="B2342" s="8">
        <f>fact_orders[[#This Row],[Original Price]]*(1-fact_orders[[#This Row],[Discount%]])</f>
        <v>310.08</v>
      </c>
      <c r="C2342">
        <f t="shared" si="73"/>
        <v>2341</v>
      </c>
      <c r="D2342">
        <f>D2341+Table16[[#This Row],[SalesPrice]]</f>
        <v>1185982.0700000005</v>
      </c>
      <c r="E2342" s="4">
        <f t="shared" si="72"/>
        <v>0.62788687132975052</v>
      </c>
    </row>
    <row r="2343" spans="1:5" x14ac:dyDescent="0.3">
      <c r="A2343" s="6" t="s">
        <v>3312</v>
      </c>
      <c r="B2343" s="9">
        <f>fact_orders[[#This Row],[Original Price]]*(1-fact_orders[[#This Row],[Discount%]])</f>
        <v>342</v>
      </c>
      <c r="C2343">
        <f t="shared" si="73"/>
        <v>2342</v>
      </c>
      <c r="D2343">
        <f>D2342+Table16[[#This Row],[SalesPrice]]</f>
        <v>1186324.0700000005</v>
      </c>
      <c r="E2343" s="4">
        <f t="shared" si="72"/>
        <v>0.62806793419353801</v>
      </c>
    </row>
    <row r="2344" spans="1:5" x14ac:dyDescent="0.3">
      <c r="A2344" s="5" t="s">
        <v>3336</v>
      </c>
      <c r="B2344" s="8">
        <f>fact_orders[[#This Row],[Original Price]]*(1-fact_orders[[#This Row],[Discount%]])</f>
        <v>250.8</v>
      </c>
      <c r="C2344">
        <f t="shared" si="73"/>
        <v>2343</v>
      </c>
      <c r="D2344">
        <f>D2343+Table16[[#This Row],[SalesPrice]]</f>
        <v>1186574.8700000006</v>
      </c>
      <c r="E2344" s="4">
        <f t="shared" si="72"/>
        <v>0.62820071362698215</v>
      </c>
    </row>
    <row r="2345" spans="1:5" x14ac:dyDescent="0.3">
      <c r="A2345" s="6" t="s">
        <v>3357</v>
      </c>
      <c r="B2345" s="9">
        <f>fact_orders[[#This Row],[Original Price]]*(1-fact_orders[[#This Row],[Discount%]])</f>
        <v>387.59999999999997</v>
      </c>
      <c r="C2345">
        <f t="shared" si="73"/>
        <v>2344</v>
      </c>
      <c r="D2345">
        <f>D2344+Table16[[#This Row],[SalesPrice]]</f>
        <v>1186962.4700000007</v>
      </c>
      <c r="E2345" s="4">
        <f t="shared" si="72"/>
        <v>0.62840591820594127</v>
      </c>
    </row>
    <row r="2346" spans="1:5" x14ac:dyDescent="0.3">
      <c r="A2346" s="5" t="s">
        <v>3296</v>
      </c>
      <c r="B2346" s="8">
        <f>fact_orders[[#This Row],[Original Price]]*(1-fact_orders[[#This Row],[Discount%]])</f>
        <v>158.11999999999998</v>
      </c>
      <c r="C2346">
        <f t="shared" si="73"/>
        <v>2345</v>
      </c>
      <c r="D2346">
        <f>D2345+Table16[[#This Row],[SalesPrice]]</f>
        <v>1187120.5900000008</v>
      </c>
      <c r="E2346" s="4">
        <f t="shared" si="72"/>
        <v>0.62848963066214625</v>
      </c>
    </row>
    <row r="2347" spans="1:5" x14ac:dyDescent="0.3">
      <c r="A2347" s="6" t="s">
        <v>3320</v>
      </c>
      <c r="B2347" s="9">
        <f>fact_orders[[#This Row],[Original Price]]*(1-fact_orders[[#This Row],[Discount%]])</f>
        <v>577.68000000000006</v>
      </c>
      <c r="C2347">
        <f t="shared" si="73"/>
        <v>2346</v>
      </c>
      <c r="D2347">
        <f>D2346+Table16[[#This Row],[SalesPrice]]</f>
        <v>1187698.2700000007</v>
      </c>
      <c r="E2347" s="4">
        <f t="shared" si="72"/>
        <v>0.62879546807487352</v>
      </c>
    </row>
    <row r="2348" spans="1:5" x14ac:dyDescent="0.3">
      <c r="A2348" s="5" t="s">
        <v>3311</v>
      </c>
      <c r="B2348" s="8">
        <f>fact_orders[[#This Row],[Original Price]]*(1-fact_orders[[#This Row],[Discount%]])</f>
        <v>379.32000000000005</v>
      </c>
      <c r="C2348">
        <f t="shared" si="73"/>
        <v>2347</v>
      </c>
      <c r="D2348">
        <f>D2347+Table16[[#This Row],[SalesPrice]]</f>
        <v>1188077.5900000008</v>
      </c>
      <c r="E2348" s="4">
        <f t="shared" si="72"/>
        <v>0.62899628902660421</v>
      </c>
    </row>
    <row r="2349" spans="1:5" x14ac:dyDescent="0.3">
      <c r="A2349" s="6" t="s">
        <v>3353</v>
      </c>
      <c r="B2349" s="9">
        <f>fact_orders[[#This Row],[Original Price]]*(1-fact_orders[[#This Row],[Discount%]])</f>
        <v>588.65</v>
      </c>
      <c r="C2349">
        <f t="shared" si="73"/>
        <v>2348</v>
      </c>
      <c r="D2349">
        <f>D2348+Table16[[#This Row],[SalesPrice]]</f>
        <v>1188666.2400000007</v>
      </c>
      <c r="E2349" s="4">
        <f t="shared" si="72"/>
        <v>0.62930793421598563</v>
      </c>
    </row>
    <row r="2350" spans="1:5" x14ac:dyDescent="0.3">
      <c r="A2350" s="5" t="s">
        <v>3340</v>
      </c>
      <c r="B2350" s="8">
        <f>fact_orders[[#This Row],[Original Price]]*(1-fact_orders[[#This Row],[Discount%]])</f>
        <v>706.38</v>
      </c>
      <c r="C2350">
        <f t="shared" si="73"/>
        <v>2349</v>
      </c>
      <c r="D2350">
        <f>D2349+Table16[[#This Row],[SalesPrice]]</f>
        <v>1189372.6200000006</v>
      </c>
      <c r="E2350" s="4">
        <f t="shared" si="72"/>
        <v>0.62968190844324345</v>
      </c>
    </row>
    <row r="2351" spans="1:5" x14ac:dyDescent="0.3">
      <c r="A2351" s="6" t="s">
        <v>3319</v>
      </c>
      <c r="B2351" s="9">
        <f>fact_orders[[#This Row],[Original Price]]*(1-fact_orders[[#This Row],[Discount%]])</f>
        <v>161.04</v>
      </c>
      <c r="C2351">
        <f t="shared" si="73"/>
        <v>2350</v>
      </c>
      <c r="D2351">
        <f>D2350+Table16[[#This Row],[SalesPrice]]</f>
        <v>1189533.6600000006</v>
      </c>
      <c r="E2351" s="4">
        <f t="shared" si="72"/>
        <v>0.62976716681629707</v>
      </c>
    </row>
    <row r="2352" spans="1:5" x14ac:dyDescent="0.3">
      <c r="A2352" s="5" t="s">
        <v>3388</v>
      </c>
      <c r="B2352" s="8">
        <f>fact_orders[[#This Row],[Original Price]]*(1-fact_orders[[#This Row],[Discount%]])</f>
        <v>264.13</v>
      </c>
      <c r="C2352">
        <f t="shared" si="73"/>
        <v>2351</v>
      </c>
      <c r="D2352">
        <f>D2351+Table16[[#This Row],[SalesPrice]]</f>
        <v>1189797.7900000005</v>
      </c>
      <c r="E2352" s="4">
        <f t="shared" si="72"/>
        <v>0.62990700346604023</v>
      </c>
    </row>
    <row r="2353" spans="1:5" x14ac:dyDescent="0.3">
      <c r="A2353" s="6" t="s">
        <v>3317</v>
      </c>
      <c r="B2353" s="9">
        <f>fact_orders[[#This Row],[Original Price]]*(1-fact_orders[[#This Row],[Discount%]])</f>
        <v>393.4</v>
      </c>
      <c r="C2353">
        <f t="shared" si="73"/>
        <v>2352</v>
      </c>
      <c r="D2353">
        <f>D2352+Table16[[#This Row],[SalesPrice]]</f>
        <v>1190191.1900000004</v>
      </c>
      <c r="E2353" s="4">
        <f t="shared" si="72"/>
        <v>0.63011527870175355</v>
      </c>
    </row>
    <row r="2354" spans="1:5" x14ac:dyDescent="0.3">
      <c r="A2354" s="5" t="s">
        <v>3356</v>
      </c>
      <c r="B2354" s="8">
        <f>fact_orders[[#This Row],[Original Price]]*(1-fact_orders[[#This Row],[Discount%]])</f>
        <v>296.09999999999997</v>
      </c>
      <c r="C2354">
        <f t="shared" si="73"/>
        <v>2353</v>
      </c>
      <c r="D2354">
        <f>D2353+Table16[[#This Row],[SalesPrice]]</f>
        <v>1190487.2900000005</v>
      </c>
      <c r="E2354" s="4">
        <f t="shared" si="72"/>
        <v>0.63027204102329593</v>
      </c>
    </row>
    <row r="2355" spans="1:5" x14ac:dyDescent="0.3">
      <c r="A2355" s="6" t="s">
        <v>3396</v>
      </c>
      <c r="B2355" s="9">
        <f>fact_orders[[#This Row],[Original Price]]*(1-fact_orders[[#This Row],[Discount%]])</f>
        <v>434.7</v>
      </c>
      <c r="C2355">
        <f t="shared" si="73"/>
        <v>2354</v>
      </c>
      <c r="D2355">
        <f>D2354+Table16[[#This Row],[SalesPrice]]</f>
        <v>1190921.9900000005</v>
      </c>
      <c r="E2355" s="4">
        <f t="shared" si="72"/>
        <v>0.63050218145279413</v>
      </c>
    </row>
    <row r="2356" spans="1:5" x14ac:dyDescent="0.3">
      <c r="A2356" s="5" t="s">
        <v>3387</v>
      </c>
      <c r="B2356" s="8">
        <f>fact_orders[[#This Row],[Original Price]]*(1-fact_orders[[#This Row],[Discount%]])</f>
        <v>249.75</v>
      </c>
      <c r="C2356">
        <f t="shared" si="73"/>
        <v>2355</v>
      </c>
      <c r="D2356">
        <f>D2355+Table16[[#This Row],[SalesPrice]]</f>
        <v>1191171.7400000005</v>
      </c>
      <c r="E2356" s="4">
        <f t="shared" si="72"/>
        <v>0.63063440499148105</v>
      </c>
    </row>
    <row r="2357" spans="1:5" x14ac:dyDescent="0.3">
      <c r="A2357" s="6" t="s">
        <v>3413</v>
      </c>
      <c r="B2357" s="9">
        <f>fact_orders[[#This Row],[Original Price]]*(1-fact_orders[[#This Row],[Discount%]])</f>
        <v>177</v>
      </c>
      <c r="C2357">
        <f t="shared" si="73"/>
        <v>2356</v>
      </c>
      <c r="D2357">
        <f>D2356+Table16[[#This Row],[SalesPrice]]</f>
        <v>1191348.7400000005</v>
      </c>
      <c r="E2357" s="4">
        <f t="shared" si="72"/>
        <v>0.63072811296484477</v>
      </c>
    </row>
    <row r="2358" spans="1:5" x14ac:dyDescent="0.3">
      <c r="A2358" s="5" t="s">
        <v>3344</v>
      </c>
      <c r="B2358" s="8">
        <f>fact_orders[[#This Row],[Original Price]]*(1-fact_orders[[#This Row],[Discount%]])</f>
        <v>319.2</v>
      </c>
      <c r="C2358">
        <f t="shared" si="73"/>
        <v>2357</v>
      </c>
      <c r="D2358">
        <f>D2357+Table16[[#This Row],[SalesPrice]]</f>
        <v>1191667.9400000004</v>
      </c>
      <c r="E2358" s="4">
        <f t="shared" si="72"/>
        <v>0.63089710497104634</v>
      </c>
    </row>
    <row r="2359" spans="1:5" x14ac:dyDescent="0.3">
      <c r="A2359" s="6" t="s">
        <v>3315</v>
      </c>
      <c r="B2359" s="9">
        <f>fact_orders[[#This Row],[Original Price]]*(1-fact_orders[[#This Row],[Discount%]])</f>
        <v>674.09999999999991</v>
      </c>
      <c r="C2359">
        <f t="shared" si="73"/>
        <v>2358</v>
      </c>
      <c r="D2359">
        <f>D2358+Table16[[#This Row],[SalesPrice]]</f>
        <v>1192342.0400000005</v>
      </c>
      <c r="E2359" s="4">
        <f t="shared" si="72"/>
        <v>0.63125398940519584</v>
      </c>
    </row>
    <row r="2360" spans="1:5" x14ac:dyDescent="0.3">
      <c r="A2360" s="5" t="s">
        <v>3327</v>
      </c>
      <c r="B2360" s="8">
        <f>fact_orders[[#This Row],[Original Price]]*(1-fact_orders[[#This Row],[Discount%]])</f>
        <v>163.79999999999998</v>
      </c>
      <c r="C2360">
        <f t="shared" si="73"/>
        <v>2359</v>
      </c>
      <c r="D2360">
        <f>D2359+Table16[[#This Row],[SalesPrice]]</f>
        <v>1192505.8400000005</v>
      </c>
      <c r="E2360" s="4">
        <f t="shared" si="72"/>
        <v>0.63134070898732564</v>
      </c>
    </row>
    <row r="2361" spans="1:5" x14ac:dyDescent="0.3">
      <c r="A2361" s="6" t="s">
        <v>3350</v>
      </c>
      <c r="B2361" s="9">
        <f>fact_orders[[#This Row],[Original Price]]*(1-fact_orders[[#This Row],[Discount%]])</f>
        <v>273.59999999999997</v>
      </c>
      <c r="C2361">
        <f t="shared" si="73"/>
        <v>2360</v>
      </c>
      <c r="D2361">
        <f>D2360+Table16[[#This Row],[SalesPrice]]</f>
        <v>1192779.4400000006</v>
      </c>
      <c r="E2361" s="4">
        <f t="shared" si="72"/>
        <v>0.6314855592783557</v>
      </c>
    </row>
    <row r="2362" spans="1:5" x14ac:dyDescent="0.3">
      <c r="A2362" s="5" t="s">
        <v>3365</v>
      </c>
      <c r="B2362" s="8">
        <f>fact_orders[[#This Row],[Original Price]]*(1-fact_orders[[#This Row],[Discount%]])</f>
        <v>338.4</v>
      </c>
      <c r="C2362">
        <f t="shared" si="73"/>
        <v>2361</v>
      </c>
      <c r="D2362">
        <f>D2361+Table16[[#This Row],[SalesPrice]]</f>
        <v>1193117.8400000005</v>
      </c>
      <c r="E2362" s="4">
        <f t="shared" si="72"/>
        <v>0.63166471621726117</v>
      </c>
    </row>
    <row r="2363" spans="1:5" x14ac:dyDescent="0.3">
      <c r="A2363" s="6" t="s">
        <v>3327</v>
      </c>
      <c r="B2363" s="9">
        <f>fact_orders[[#This Row],[Original Price]]*(1-fact_orders[[#This Row],[Discount%]])</f>
        <v>380.4</v>
      </c>
      <c r="C2363">
        <f t="shared" si="73"/>
        <v>2362</v>
      </c>
      <c r="D2363">
        <f>D2362+Table16[[#This Row],[SalesPrice]]</f>
        <v>1193498.2400000005</v>
      </c>
      <c r="E2363" s="4">
        <f t="shared" si="72"/>
        <v>0.63186610894645623</v>
      </c>
    </row>
    <row r="2364" spans="1:5" x14ac:dyDescent="0.3">
      <c r="A2364" s="5" t="s">
        <v>3410</v>
      </c>
      <c r="B2364" s="8">
        <f>fact_orders[[#This Row],[Original Price]]*(1-fact_orders[[#This Row],[Discount%]])</f>
        <v>141.6</v>
      </c>
      <c r="C2364">
        <f t="shared" si="73"/>
        <v>2363</v>
      </c>
      <c r="D2364">
        <f>D2363+Table16[[#This Row],[SalesPrice]]</f>
        <v>1193639.8400000005</v>
      </c>
      <c r="E2364" s="4">
        <f t="shared" si="72"/>
        <v>0.63194107532514721</v>
      </c>
    </row>
    <row r="2365" spans="1:5" x14ac:dyDescent="0.3">
      <c r="A2365" s="6" t="s">
        <v>3389</v>
      </c>
      <c r="B2365" s="9">
        <f>fact_orders[[#This Row],[Original Price]]*(1-fact_orders[[#This Row],[Discount%]])</f>
        <v>266.39999999999998</v>
      </c>
      <c r="C2365">
        <f t="shared" si="73"/>
        <v>2364</v>
      </c>
      <c r="D2365">
        <f>D2364+Table16[[#This Row],[SalesPrice]]</f>
        <v>1193906.2400000005</v>
      </c>
      <c r="E2365" s="4">
        <f t="shared" si="72"/>
        <v>0.63208211376641321</v>
      </c>
    </row>
    <row r="2366" spans="1:5" x14ac:dyDescent="0.3">
      <c r="A2366" s="5" t="s">
        <v>3391</v>
      </c>
      <c r="B2366" s="8">
        <f>fact_orders[[#This Row],[Original Price]]*(1-fact_orders[[#This Row],[Discount%]])</f>
        <v>273.59999999999997</v>
      </c>
      <c r="C2366">
        <f t="shared" si="73"/>
        <v>2365</v>
      </c>
      <c r="D2366">
        <f>D2365+Table16[[#This Row],[SalesPrice]]</f>
        <v>1194179.8400000005</v>
      </c>
      <c r="E2366" s="4">
        <f t="shared" si="72"/>
        <v>0.63222696405744316</v>
      </c>
    </row>
    <row r="2367" spans="1:5" x14ac:dyDescent="0.3">
      <c r="A2367" s="6" t="s">
        <v>3374</v>
      </c>
      <c r="B2367" s="9">
        <f>fact_orders[[#This Row],[Original Price]]*(1-fact_orders[[#This Row],[Discount%]])</f>
        <v>529.65000000000009</v>
      </c>
      <c r="C2367">
        <f t="shared" si="73"/>
        <v>2366</v>
      </c>
      <c r="D2367">
        <f>D2366+Table16[[#This Row],[SalesPrice]]</f>
        <v>1194709.4900000005</v>
      </c>
      <c r="E2367" s="4">
        <f t="shared" si="72"/>
        <v>0.6325073732557035</v>
      </c>
    </row>
    <row r="2368" spans="1:5" x14ac:dyDescent="0.3">
      <c r="A2368" s="5" t="s">
        <v>3287</v>
      </c>
      <c r="B2368" s="8">
        <f>fact_orders[[#This Row],[Original Price]]*(1-fact_orders[[#This Row],[Discount%]])</f>
        <v>250.8</v>
      </c>
      <c r="C2368">
        <f t="shared" si="73"/>
        <v>2367</v>
      </c>
      <c r="D2368">
        <f>D2367+Table16[[#This Row],[SalesPrice]]</f>
        <v>1194960.2900000005</v>
      </c>
      <c r="E2368" s="4">
        <f t="shared" si="72"/>
        <v>0.63264015268914764</v>
      </c>
    </row>
    <row r="2369" spans="1:5" x14ac:dyDescent="0.3">
      <c r="A2369" s="6" t="s">
        <v>3371</v>
      </c>
      <c r="B2369" s="9">
        <f>fact_orders[[#This Row],[Original Price]]*(1-fact_orders[[#This Row],[Discount%]])</f>
        <v>653.95000000000005</v>
      </c>
      <c r="C2369">
        <f t="shared" si="73"/>
        <v>2368</v>
      </c>
      <c r="D2369">
        <f>D2368+Table16[[#This Row],[SalesPrice]]</f>
        <v>1195614.2400000005</v>
      </c>
      <c r="E2369" s="4">
        <f t="shared" si="72"/>
        <v>0.63298636923819385</v>
      </c>
    </row>
    <row r="2370" spans="1:5" x14ac:dyDescent="0.3">
      <c r="A2370" s="5" t="s">
        <v>3397</v>
      </c>
      <c r="B2370" s="8">
        <f>fact_orders[[#This Row],[Original Price]]*(1-fact_orders[[#This Row],[Discount%]])</f>
        <v>687.94</v>
      </c>
      <c r="C2370">
        <f t="shared" si="73"/>
        <v>2369</v>
      </c>
      <c r="D2370">
        <f>D2369+Table16[[#This Row],[SalesPrice]]</f>
        <v>1196302.1800000004</v>
      </c>
      <c r="E2370" s="4">
        <f t="shared" ref="E2370:E2433" si="74">D2370 / SUM($B$2:$B$3501)</f>
        <v>0.63335058089466734</v>
      </c>
    </row>
    <row r="2371" spans="1:5" x14ac:dyDescent="0.3">
      <c r="A2371" s="6" t="s">
        <v>3384</v>
      </c>
      <c r="B2371" s="9">
        <f>fact_orders[[#This Row],[Original Price]]*(1-fact_orders[[#This Row],[Discount%]])</f>
        <v>771.68000000000006</v>
      </c>
      <c r="C2371">
        <f t="shared" si="73"/>
        <v>2370</v>
      </c>
      <c r="D2371">
        <f>D2370+Table16[[#This Row],[SalesPrice]]</f>
        <v>1197073.8600000003</v>
      </c>
      <c r="E2371" s="4">
        <f t="shared" si="74"/>
        <v>0.63375912648158983</v>
      </c>
    </row>
    <row r="2372" spans="1:5" x14ac:dyDescent="0.3">
      <c r="A2372" s="5" t="s">
        <v>3385</v>
      </c>
      <c r="B2372" s="8">
        <f>fact_orders[[#This Row],[Original Price]]*(1-fact_orders[[#This Row],[Discount%]])</f>
        <v>798.12</v>
      </c>
      <c r="C2372">
        <f t="shared" ref="C2372:C2435" si="75">C2371+1</f>
        <v>2371</v>
      </c>
      <c r="D2372">
        <f>D2371+Table16[[#This Row],[SalesPrice]]</f>
        <v>1197871.9800000004</v>
      </c>
      <c r="E2372" s="4">
        <f t="shared" si="74"/>
        <v>0.63418167002792336</v>
      </c>
    </row>
    <row r="2373" spans="1:5" x14ac:dyDescent="0.3">
      <c r="A2373" s="6" t="s">
        <v>3387</v>
      </c>
      <c r="B2373" s="9">
        <f>fact_orders[[#This Row],[Original Price]]*(1-fact_orders[[#This Row],[Discount%]])</f>
        <v>138.24</v>
      </c>
      <c r="C2373">
        <f t="shared" si="75"/>
        <v>2372</v>
      </c>
      <c r="D2373">
        <f>D2372+Table16[[#This Row],[SalesPrice]]</f>
        <v>1198010.2200000004</v>
      </c>
      <c r="E2373" s="4">
        <f t="shared" si="74"/>
        <v>0.63425485754339106</v>
      </c>
    </row>
    <row r="2374" spans="1:5" x14ac:dyDescent="0.3">
      <c r="A2374" s="5" t="s">
        <v>3388</v>
      </c>
      <c r="B2374" s="8">
        <f>fact_orders[[#This Row],[Original Price]]*(1-fact_orders[[#This Row],[Discount%]])</f>
        <v>1456.92</v>
      </c>
      <c r="C2374">
        <f t="shared" si="75"/>
        <v>2373</v>
      </c>
      <c r="D2374">
        <f>D2373+Table16[[#This Row],[SalesPrice]]</f>
        <v>1199467.1400000004</v>
      </c>
      <c r="E2374" s="4">
        <f t="shared" si="74"/>
        <v>0.6350261853431256</v>
      </c>
    </row>
    <row r="2375" spans="1:5" x14ac:dyDescent="0.3">
      <c r="A2375" s="6" t="s">
        <v>3389</v>
      </c>
      <c r="B2375" s="9">
        <f>fact_orders[[#This Row],[Original Price]]*(1-fact_orders[[#This Row],[Discount%]])</f>
        <v>1654.8</v>
      </c>
      <c r="C2375">
        <f t="shared" si="75"/>
        <v>2374</v>
      </c>
      <c r="D2375">
        <f>D2374+Table16[[#This Row],[SalesPrice]]</f>
        <v>1201121.9400000004</v>
      </c>
      <c r="E2375" s="4">
        <f t="shared" si="74"/>
        <v>0.63590227548053935</v>
      </c>
    </row>
    <row r="2376" spans="1:5" x14ac:dyDescent="0.3">
      <c r="A2376" s="5" t="s">
        <v>3390</v>
      </c>
      <c r="B2376" s="8">
        <f>fact_orders[[#This Row],[Original Price]]*(1-fact_orders[[#This Row],[Discount%]])</f>
        <v>865.19999999999993</v>
      </c>
      <c r="C2376">
        <f t="shared" si="75"/>
        <v>2375</v>
      </c>
      <c r="D2376">
        <f>D2375+Table16[[#This Row],[SalesPrice]]</f>
        <v>1201987.1400000004</v>
      </c>
      <c r="E2376" s="4">
        <f t="shared" si="74"/>
        <v>0.63636033276050685</v>
      </c>
    </row>
    <row r="2377" spans="1:5" x14ac:dyDescent="0.3">
      <c r="A2377" s="6" t="s">
        <v>3300</v>
      </c>
      <c r="B2377" s="9">
        <f>fact_orders[[#This Row],[Original Price]]*(1-fact_orders[[#This Row],[Discount%]])</f>
        <v>529.19999999999993</v>
      </c>
      <c r="C2377">
        <f t="shared" si="75"/>
        <v>2376</v>
      </c>
      <c r="D2377">
        <f>D2376+Table16[[#This Row],[SalesPrice]]</f>
        <v>1202516.3400000003</v>
      </c>
      <c r="E2377" s="4">
        <f t="shared" si="74"/>
        <v>0.63664050371815695</v>
      </c>
    </row>
    <row r="2378" spans="1:5" x14ac:dyDescent="0.3">
      <c r="A2378" s="5" t="s">
        <v>3339</v>
      </c>
      <c r="B2378" s="8">
        <f>fact_orders[[#This Row],[Original Price]]*(1-fact_orders[[#This Row],[Discount%]])</f>
        <v>228.2</v>
      </c>
      <c r="C2378">
        <f t="shared" si="75"/>
        <v>2377</v>
      </c>
      <c r="D2378">
        <f>D2377+Table16[[#This Row],[SalesPrice]]</f>
        <v>1202744.5400000003</v>
      </c>
      <c r="E2378" s="4">
        <f t="shared" si="74"/>
        <v>0.63676131817873083</v>
      </c>
    </row>
    <row r="2379" spans="1:5" x14ac:dyDescent="0.3">
      <c r="A2379" s="6" t="s">
        <v>3340</v>
      </c>
      <c r="B2379" s="9">
        <f>fact_orders[[#This Row],[Original Price]]*(1-fact_orders[[#This Row],[Discount%]])</f>
        <v>317.09999999999997</v>
      </c>
      <c r="C2379">
        <f t="shared" si="75"/>
        <v>2378</v>
      </c>
      <c r="D2379">
        <f>D2378+Table16[[#This Row],[SalesPrice]]</f>
        <v>1203061.6400000004</v>
      </c>
      <c r="E2379" s="4">
        <f t="shared" si="74"/>
        <v>0.63692919839541806</v>
      </c>
    </row>
    <row r="2380" spans="1:5" x14ac:dyDescent="0.3">
      <c r="A2380" s="5" t="s">
        <v>3342</v>
      </c>
      <c r="B2380" s="8">
        <f>fact_orders[[#This Row],[Original Price]]*(1-fact_orders[[#This Row],[Discount%]])</f>
        <v>211.9</v>
      </c>
      <c r="C2380">
        <f t="shared" si="75"/>
        <v>2379</v>
      </c>
      <c r="D2380">
        <f>D2379+Table16[[#This Row],[SalesPrice]]</f>
        <v>1203273.5400000003</v>
      </c>
      <c r="E2380" s="4">
        <f t="shared" si="74"/>
        <v>0.63704138325166526</v>
      </c>
    </row>
    <row r="2381" spans="1:5" x14ac:dyDescent="0.3">
      <c r="A2381" s="6" t="s">
        <v>3343</v>
      </c>
      <c r="B2381" s="9">
        <f>fact_orders[[#This Row],[Original Price]]*(1-fact_orders[[#This Row],[Discount%]])</f>
        <v>296.40000000000003</v>
      </c>
      <c r="C2381">
        <f t="shared" si="75"/>
        <v>2380</v>
      </c>
      <c r="D2381">
        <f>D2380+Table16[[#This Row],[SalesPrice]]</f>
        <v>1203569.9400000002</v>
      </c>
      <c r="E2381" s="4">
        <f t="shared" si="74"/>
        <v>0.63719830440028102</v>
      </c>
    </row>
    <row r="2382" spans="1:5" x14ac:dyDescent="0.3">
      <c r="A2382" s="5" t="s">
        <v>3344</v>
      </c>
      <c r="B2382" s="8">
        <f>fact_orders[[#This Row],[Original Price]]*(1-fact_orders[[#This Row],[Discount%]])</f>
        <v>438.75</v>
      </c>
      <c r="C2382">
        <f t="shared" si="75"/>
        <v>2381</v>
      </c>
      <c r="D2382">
        <f>D2381+Table16[[#This Row],[SalesPrice]]</f>
        <v>1204008.6900000002</v>
      </c>
      <c r="E2382" s="4">
        <f t="shared" si="74"/>
        <v>0.6374305889952715</v>
      </c>
    </row>
    <row r="2383" spans="1:5" x14ac:dyDescent="0.3">
      <c r="A2383" s="6" t="s">
        <v>3346</v>
      </c>
      <c r="B2383" s="9">
        <f>fact_orders[[#This Row],[Original Price]]*(1-fact_orders[[#This Row],[Discount%]])</f>
        <v>425.1</v>
      </c>
      <c r="C2383">
        <f t="shared" si="75"/>
        <v>2382</v>
      </c>
      <c r="D2383">
        <f>D2382+Table16[[#This Row],[SalesPrice]]</f>
        <v>1204433.7900000003</v>
      </c>
      <c r="E2383" s="4">
        <f t="shared" si="74"/>
        <v>0.63765564695841781</v>
      </c>
    </row>
    <row r="2384" spans="1:5" x14ac:dyDescent="0.3">
      <c r="A2384" s="5" t="s">
        <v>3324</v>
      </c>
      <c r="B2384" s="8">
        <f>fact_orders[[#This Row],[Original Price]]*(1-fact_orders[[#This Row],[Discount%]])</f>
        <v>425.1</v>
      </c>
      <c r="C2384">
        <f t="shared" si="75"/>
        <v>2383</v>
      </c>
      <c r="D2384">
        <f>D2383+Table16[[#This Row],[SalesPrice]]</f>
        <v>1204858.8900000004</v>
      </c>
      <c r="E2384" s="4">
        <f t="shared" si="74"/>
        <v>0.63788070492156423</v>
      </c>
    </row>
    <row r="2385" spans="1:5" x14ac:dyDescent="0.3">
      <c r="A2385" s="6" t="s">
        <v>3280</v>
      </c>
      <c r="B2385" s="9">
        <f>fact_orders[[#This Row],[Original Price]]*(1-fact_orders[[#This Row],[Discount%]])</f>
        <v>425.1</v>
      </c>
      <c r="C2385">
        <f t="shared" si="75"/>
        <v>2384</v>
      </c>
      <c r="D2385">
        <f>D2384+Table16[[#This Row],[SalesPrice]]</f>
        <v>1205283.9900000005</v>
      </c>
      <c r="E2385" s="4">
        <f t="shared" si="74"/>
        <v>0.63810576288471066</v>
      </c>
    </row>
    <row r="2386" spans="1:5" x14ac:dyDescent="0.3">
      <c r="A2386" s="5" t="s">
        <v>3309</v>
      </c>
      <c r="B2386" s="8">
        <f>fact_orders[[#This Row],[Original Price]]*(1-fact_orders[[#This Row],[Discount%]])</f>
        <v>392.4</v>
      </c>
      <c r="C2386">
        <f t="shared" si="75"/>
        <v>2385</v>
      </c>
      <c r="D2386">
        <f>D2385+Table16[[#This Row],[SalesPrice]]</f>
        <v>1205676.3900000004</v>
      </c>
      <c r="E2386" s="4">
        <f t="shared" si="74"/>
        <v>0.63831350869684567</v>
      </c>
    </row>
    <row r="2387" spans="1:5" x14ac:dyDescent="0.3">
      <c r="A2387" s="6" t="s">
        <v>3366</v>
      </c>
      <c r="B2387" s="9">
        <f>fact_orders[[#This Row],[Original Price]]*(1-fact_orders[[#This Row],[Discount%]])</f>
        <v>213.6</v>
      </c>
      <c r="C2387">
        <f t="shared" si="75"/>
        <v>2386</v>
      </c>
      <c r="D2387">
        <f>D2386+Table16[[#This Row],[SalesPrice]]</f>
        <v>1205889.9900000005</v>
      </c>
      <c r="E2387" s="4">
        <f t="shared" si="74"/>
        <v>0.6384265935731761</v>
      </c>
    </row>
    <row r="2388" spans="1:5" x14ac:dyDescent="0.3">
      <c r="A2388" s="5" t="s">
        <v>3357</v>
      </c>
      <c r="B2388" s="8">
        <f>fact_orders[[#This Row],[Original Price]]*(1-fact_orders[[#This Row],[Discount%]])</f>
        <v>583.1</v>
      </c>
      <c r="C2388">
        <f t="shared" si="75"/>
        <v>2387</v>
      </c>
      <c r="D2388">
        <f>D2387+Table16[[#This Row],[SalesPrice]]</f>
        <v>1206473.0900000005</v>
      </c>
      <c r="E2388" s="4">
        <f t="shared" si="74"/>
        <v>0.63873530046169802</v>
      </c>
    </row>
    <row r="2389" spans="1:5" x14ac:dyDescent="0.3">
      <c r="A2389" s="6" t="s">
        <v>3288</v>
      </c>
      <c r="B2389" s="9">
        <f>fact_orders[[#This Row],[Original Price]]*(1-fact_orders[[#This Row],[Discount%]])</f>
        <v>387.59999999999997</v>
      </c>
      <c r="C2389">
        <f t="shared" si="75"/>
        <v>2388</v>
      </c>
      <c r="D2389">
        <f>D2388+Table16[[#This Row],[SalesPrice]]</f>
        <v>1206860.6900000006</v>
      </c>
      <c r="E2389" s="4">
        <f t="shared" si="74"/>
        <v>0.63894050504065714</v>
      </c>
    </row>
    <row r="2390" spans="1:5" x14ac:dyDescent="0.3">
      <c r="A2390" s="5" t="s">
        <v>3301</v>
      </c>
      <c r="B2390" s="8">
        <f>fact_orders[[#This Row],[Original Price]]*(1-fact_orders[[#This Row],[Discount%]])</f>
        <v>438.59999999999997</v>
      </c>
      <c r="C2390">
        <f t="shared" si="75"/>
        <v>2389</v>
      </c>
      <c r="D2390">
        <f>D2389+Table16[[#This Row],[SalesPrice]]</f>
        <v>1207299.2900000007</v>
      </c>
      <c r="E2390" s="4">
        <f t="shared" si="74"/>
        <v>0.63917271022211097</v>
      </c>
    </row>
    <row r="2391" spans="1:5" x14ac:dyDescent="0.3">
      <c r="A2391" s="6" t="s">
        <v>3315</v>
      </c>
      <c r="B2391" s="9">
        <f>fact_orders[[#This Row],[Original Price]]*(1-fact_orders[[#This Row],[Discount%]])</f>
        <v>248.49999999999997</v>
      </c>
      <c r="C2391">
        <f t="shared" si="75"/>
        <v>2390</v>
      </c>
      <c r="D2391">
        <f>D2390+Table16[[#This Row],[SalesPrice]]</f>
        <v>1207547.7900000007</v>
      </c>
      <c r="E2391" s="4">
        <f t="shared" si="74"/>
        <v>0.63930427198132489</v>
      </c>
    </row>
    <row r="2392" spans="1:5" x14ac:dyDescent="0.3">
      <c r="A2392" s="5" t="s">
        <v>3402</v>
      </c>
      <c r="B2392" s="8">
        <f>fact_orders[[#This Row],[Original Price]]*(1-fact_orders[[#This Row],[Discount%]])</f>
        <v>325.5</v>
      </c>
      <c r="C2392">
        <f t="shared" si="75"/>
        <v>2391</v>
      </c>
      <c r="D2392">
        <f>D2391+Table16[[#This Row],[SalesPrice]]</f>
        <v>1207873.2900000007</v>
      </c>
      <c r="E2392" s="4">
        <f t="shared" si="74"/>
        <v>0.63947659935607004</v>
      </c>
    </row>
    <row r="2393" spans="1:5" x14ac:dyDescent="0.3">
      <c r="A2393" s="6" t="s">
        <v>3404</v>
      </c>
      <c r="B2393" s="9">
        <f>fact_orders[[#This Row],[Original Price]]*(1-fact_orders[[#This Row],[Discount%]])</f>
        <v>829.9</v>
      </c>
      <c r="C2393">
        <f t="shared" si="75"/>
        <v>2392</v>
      </c>
      <c r="D2393">
        <f>D2392+Table16[[#This Row],[SalesPrice]]</f>
        <v>1208703.1900000006</v>
      </c>
      <c r="E2393" s="4">
        <f t="shared" si="74"/>
        <v>0.63991596798372263</v>
      </c>
    </row>
    <row r="2394" spans="1:5" x14ac:dyDescent="0.3">
      <c r="A2394" s="5" t="s">
        <v>3343</v>
      </c>
      <c r="B2394" s="8">
        <f>fact_orders[[#This Row],[Original Price]]*(1-fact_orders[[#This Row],[Discount%]])</f>
        <v>995.88</v>
      </c>
      <c r="C2394">
        <f t="shared" si="75"/>
        <v>2393</v>
      </c>
      <c r="D2394">
        <f>D2393+Table16[[#This Row],[SalesPrice]]</f>
        <v>1209699.0700000005</v>
      </c>
      <c r="E2394" s="4">
        <f t="shared" si="74"/>
        <v>0.64044321033690577</v>
      </c>
    </row>
    <row r="2395" spans="1:5" x14ac:dyDescent="0.3">
      <c r="A2395" s="6" t="s">
        <v>3300</v>
      </c>
      <c r="B2395" s="9">
        <f>fact_orders[[#This Row],[Original Price]]*(1-fact_orders[[#This Row],[Discount%]])</f>
        <v>227.04</v>
      </c>
      <c r="C2395">
        <f t="shared" si="75"/>
        <v>2394</v>
      </c>
      <c r="D2395">
        <f>D2394+Table16[[#This Row],[SalesPrice]]</f>
        <v>1209926.1100000006</v>
      </c>
      <c r="E2395" s="4">
        <f t="shared" si="74"/>
        <v>0.64056341066612887</v>
      </c>
    </row>
    <row r="2396" spans="1:5" x14ac:dyDescent="0.3">
      <c r="A2396" s="5" t="s">
        <v>3306</v>
      </c>
      <c r="B2396" s="8">
        <f>fact_orders[[#This Row],[Original Price]]*(1-fact_orders[[#This Row],[Discount%]])</f>
        <v>372.38</v>
      </c>
      <c r="C2396">
        <f t="shared" si="75"/>
        <v>2395</v>
      </c>
      <c r="D2396">
        <f>D2395+Table16[[#This Row],[SalesPrice]]</f>
        <v>1210298.4900000005</v>
      </c>
      <c r="E2396" s="4">
        <f t="shared" si="74"/>
        <v>0.6407605574182258</v>
      </c>
    </row>
    <row r="2397" spans="1:5" x14ac:dyDescent="0.3">
      <c r="A2397" s="6" t="s">
        <v>3335</v>
      </c>
      <c r="B2397" s="9">
        <f>fact_orders[[#This Row],[Original Price]]*(1-fact_orders[[#This Row],[Discount%]])</f>
        <v>494.56</v>
      </c>
      <c r="C2397">
        <f t="shared" si="75"/>
        <v>2396</v>
      </c>
      <c r="D2397">
        <f>D2396+Table16[[#This Row],[SalesPrice]]</f>
        <v>1210793.0500000005</v>
      </c>
      <c r="E2397" s="4">
        <f t="shared" si="74"/>
        <v>0.64102238914312271</v>
      </c>
    </row>
    <row r="2398" spans="1:5" x14ac:dyDescent="0.3">
      <c r="A2398" s="5" t="s">
        <v>3336</v>
      </c>
      <c r="B2398" s="8">
        <f>fact_orders[[#This Row],[Original Price]]*(1-fact_orders[[#This Row],[Discount%]])</f>
        <v>372.24</v>
      </c>
      <c r="C2398">
        <f t="shared" si="75"/>
        <v>2397</v>
      </c>
      <c r="D2398">
        <f>D2397+Table16[[#This Row],[SalesPrice]]</f>
        <v>1211165.2900000005</v>
      </c>
      <c r="E2398" s="4">
        <f t="shared" si="74"/>
        <v>0.64121946177591871</v>
      </c>
    </row>
    <row r="2399" spans="1:5" x14ac:dyDescent="0.3">
      <c r="A2399" s="6" t="s">
        <v>3338</v>
      </c>
      <c r="B2399" s="9">
        <f>fact_orders[[#This Row],[Original Price]]*(1-fact_orders[[#This Row],[Discount%]])</f>
        <v>546.48</v>
      </c>
      <c r="C2399">
        <f t="shared" si="75"/>
        <v>2398</v>
      </c>
      <c r="D2399">
        <f>D2398+Table16[[#This Row],[SalesPrice]]</f>
        <v>1211711.7700000005</v>
      </c>
      <c r="E2399" s="4">
        <f t="shared" si="74"/>
        <v>0.64150878117300225</v>
      </c>
    </row>
    <row r="2400" spans="1:5" x14ac:dyDescent="0.3">
      <c r="A2400" s="5" t="s">
        <v>3334</v>
      </c>
      <c r="B2400" s="8">
        <f>fact_orders[[#This Row],[Original Price]]*(1-fact_orders[[#This Row],[Discount%]])</f>
        <v>293.04000000000002</v>
      </c>
      <c r="C2400">
        <f t="shared" si="75"/>
        <v>2399</v>
      </c>
      <c r="D2400">
        <f>D2399+Table16[[#This Row],[SalesPrice]]</f>
        <v>1212004.8100000005</v>
      </c>
      <c r="E2400" s="4">
        <f t="shared" si="74"/>
        <v>0.64166392345839485</v>
      </c>
    </row>
    <row r="2401" spans="1:5" x14ac:dyDescent="0.3">
      <c r="A2401" s="6" t="s">
        <v>3355</v>
      </c>
      <c r="B2401" s="9">
        <f>fact_orders[[#This Row],[Original Price]]*(1-fact_orders[[#This Row],[Discount%]])</f>
        <v>207.68</v>
      </c>
      <c r="C2401">
        <f t="shared" si="75"/>
        <v>2400</v>
      </c>
      <c r="D2401">
        <f>D2400+Table16[[#This Row],[SalesPrice]]</f>
        <v>1212212.4900000005</v>
      </c>
      <c r="E2401" s="4">
        <f t="shared" si="74"/>
        <v>0.6417738741471416</v>
      </c>
    </row>
    <row r="2402" spans="1:5" x14ac:dyDescent="0.3">
      <c r="A2402" s="5" t="s">
        <v>3387</v>
      </c>
      <c r="B2402" s="8">
        <f>fact_orders[[#This Row],[Original Price]]*(1-fact_orders[[#This Row],[Discount%]])</f>
        <v>401.28000000000003</v>
      </c>
      <c r="C2402">
        <f t="shared" si="75"/>
        <v>2401</v>
      </c>
      <c r="D2402">
        <f>D2401+Table16[[#This Row],[SalesPrice]]</f>
        <v>1212613.7700000005</v>
      </c>
      <c r="E2402" s="4">
        <f t="shared" si="74"/>
        <v>0.64198632124065225</v>
      </c>
    </row>
    <row r="2403" spans="1:5" x14ac:dyDescent="0.3">
      <c r="A2403" s="6" t="s">
        <v>3388</v>
      </c>
      <c r="B2403" s="9">
        <f>fact_orders[[#This Row],[Original Price]]*(1-fact_orders[[#This Row],[Discount%]])</f>
        <v>635.57999999999993</v>
      </c>
      <c r="C2403">
        <f t="shared" si="75"/>
        <v>2402</v>
      </c>
      <c r="D2403">
        <f>D2402+Table16[[#This Row],[SalesPrice]]</f>
        <v>1213249.3500000006</v>
      </c>
      <c r="E2403" s="4">
        <f t="shared" si="74"/>
        <v>0.64232281227856458</v>
      </c>
    </row>
    <row r="2404" spans="1:5" x14ac:dyDescent="0.3">
      <c r="A2404" s="5" t="s">
        <v>3340</v>
      </c>
      <c r="B2404" s="8">
        <f>fact_orders[[#This Row],[Original Price]]*(1-fact_orders[[#This Row],[Discount%]])</f>
        <v>154.43999999999997</v>
      </c>
      <c r="C2404">
        <f t="shared" si="75"/>
        <v>2403</v>
      </c>
      <c r="D2404">
        <f>D2403+Table16[[#This Row],[SalesPrice]]</f>
        <v>1213403.7900000005</v>
      </c>
      <c r="E2404" s="4">
        <f t="shared" si="74"/>
        <v>0.64240457645600124</v>
      </c>
    </row>
    <row r="2405" spans="1:5" x14ac:dyDescent="0.3">
      <c r="A2405" s="6" t="s">
        <v>3342</v>
      </c>
      <c r="B2405" s="9">
        <f>fact_orders[[#This Row],[Original Price]]*(1-fact_orders[[#This Row],[Discount%]])</f>
        <v>300.95999999999998</v>
      </c>
      <c r="C2405">
        <f t="shared" si="75"/>
        <v>2404</v>
      </c>
      <c r="D2405">
        <f>D2404+Table16[[#This Row],[SalesPrice]]</f>
        <v>1213704.7500000005</v>
      </c>
      <c r="E2405" s="4">
        <f t="shared" si="74"/>
        <v>0.64256391177613414</v>
      </c>
    </row>
    <row r="2406" spans="1:5" x14ac:dyDescent="0.3">
      <c r="A2406" s="5" t="s">
        <v>3410</v>
      </c>
      <c r="B2406" s="8">
        <f>fact_orders[[#This Row],[Original Price]]*(1-fact_orders[[#This Row],[Discount%]])</f>
        <v>372.23999999999995</v>
      </c>
      <c r="C2406">
        <f t="shared" si="75"/>
        <v>2405</v>
      </c>
      <c r="D2406">
        <f>D2405+Table16[[#This Row],[SalesPrice]]</f>
        <v>1214076.9900000005</v>
      </c>
      <c r="E2406" s="4">
        <f t="shared" si="74"/>
        <v>0.64276098440893026</v>
      </c>
    </row>
    <row r="2407" spans="1:5" x14ac:dyDescent="0.3">
      <c r="A2407" s="6" t="s">
        <v>3408</v>
      </c>
      <c r="B2407" s="9">
        <f>fact_orders[[#This Row],[Original Price]]*(1-fact_orders[[#This Row],[Discount%]])</f>
        <v>418.43999999999994</v>
      </c>
      <c r="C2407">
        <f t="shared" si="75"/>
        <v>2406</v>
      </c>
      <c r="D2407">
        <f>D2406+Table16[[#This Row],[SalesPrice]]</f>
        <v>1214495.4300000004</v>
      </c>
      <c r="E2407" s="4">
        <f t="shared" si="74"/>
        <v>0.64298251641104487</v>
      </c>
    </row>
    <row r="2408" spans="1:5" x14ac:dyDescent="0.3">
      <c r="A2408" s="5" t="s">
        <v>3296</v>
      </c>
      <c r="B2408" s="8">
        <f>fact_orders[[#This Row],[Original Price]]*(1-fact_orders[[#This Row],[Discount%]])</f>
        <v>155.76</v>
      </c>
      <c r="C2408">
        <f t="shared" si="75"/>
        <v>2407</v>
      </c>
      <c r="D2408">
        <f>D2407+Table16[[#This Row],[SalesPrice]]</f>
        <v>1214651.1900000004</v>
      </c>
      <c r="E2408" s="4">
        <f t="shared" si="74"/>
        <v>0.64306497942760488</v>
      </c>
    </row>
    <row r="2409" spans="1:5" x14ac:dyDescent="0.3">
      <c r="A2409" s="6" t="s">
        <v>3403</v>
      </c>
      <c r="B2409" s="9">
        <f>fact_orders[[#This Row],[Original Price]]*(1-fact_orders[[#This Row],[Discount%]])</f>
        <v>248.64000000000001</v>
      </c>
      <c r="C2409">
        <f t="shared" si="75"/>
        <v>2408</v>
      </c>
      <c r="D2409">
        <f>D2408+Table16[[#This Row],[SalesPrice]]</f>
        <v>1214899.8300000003</v>
      </c>
      <c r="E2409" s="4">
        <f t="shared" si="74"/>
        <v>0.64319661530611982</v>
      </c>
    </row>
    <row r="2410" spans="1:5" x14ac:dyDescent="0.3">
      <c r="A2410" s="5" t="s">
        <v>3401</v>
      </c>
      <c r="B2410" s="8">
        <f>fact_orders[[#This Row],[Original Price]]*(1-fact_orders[[#This Row],[Discount%]])</f>
        <v>255.36</v>
      </c>
      <c r="C2410">
        <f t="shared" si="75"/>
        <v>2409</v>
      </c>
      <c r="D2410">
        <f>D2409+Table16[[#This Row],[SalesPrice]]</f>
        <v>1215155.1900000004</v>
      </c>
      <c r="E2410" s="4">
        <f t="shared" si="74"/>
        <v>0.64333180891108122</v>
      </c>
    </row>
    <row r="2411" spans="1:5" x14ac:dyDescent="0.3">
      <c r="A2411" s="6" t="s">
        <v>3346</v>
      </c>
      <c r="B2411" s="9">
        <f>fact_orders[[#This Row],[Original Price]]*(1-fact_orders[[#This Row],[Discount%]])</f>
        <v>539.28000000000009</v>
      </c>
      <c r="C2411">
        <f t="shared" si="75"/>
        <v>2410</v>
      </c>
      <c r="D2411">
        <f>D2410+Table16[[#This Row],[SalesPrice]]</f>
        <v>1215694.4700000004</v>
      </c>
      <c r="E2411" s="4">
        <f t="shared" si="74"/>
        <v>0.64361731645840081</v>
      </c>
    </row>
    <row r="2412" spans="1:5" x14ac:dyDescent="0.3">
      <c r="A2412" s="5" t="s">
        <v>3301</v>
      </c>
      <c r="B2412" s="8">
        <f>fact_orders[[#This Row],[Original Price]]*(1-fact_orders[[#This Row],[Discount%]])</f>
        <v>255.36</v>
      </c>
      <c r="C2412">
        <f t="shared" si="75"/>
        <v>2411</v>
      </c>
      <c r="D2412">
        <f>D2411+Table16[[#This Row],[SalesPrice]]</f>
        <v>1215949.8300000005</v>
      </c>
      <c r="E2412" s="4">
        <f t="shared" si="74"/>
        <v>0.64375251006336209</v>
      </c>
    </row>
    <row r="2413" spans="1:5" x14ac:dyDescent="0.3">
      <c r="A2413" s="6" t="s">
        <v>3360</v>
      </c>
      <c r="B2413" s="9">
        <f>fact_orders[[#This Row],[Original Price]]*(1-fact_orders[[#This Row],[Discount%]])</f>
        <v>665.84</v>
      </c>
      <c r="C2413">
        <f t="shared" si="75"/>
        <v>2412</v>
      </c>
      <c r="D2413">
        <f>D2412+Table16[[#This Row],[SalesPrice]]</f>
        <v>1216615.6700000006</v>
      </c>
      <c r="E2413" s="4">
        <f t="shared" si="74"/>
        <v>0.6441050214587547</v>
      </c>
    </row>
    <row r="2414" spans="1:5" x14ac:dyDescent="0.3">
      <c r="A2414" s="5" t="s">
        <v>3284</v>
      </c>
      <c r="B2414" s="8">
        <f>fact_orders[[#This Row],[Original Price]]*(1-fact_orders[[#This Row],[Discount%]])</f>
        <v>1168.2</v>
      </c>
      <c r="C2414">
        <f t="shared" si="75"/>
        <v>2413</v>
      </c>
      <c r="D2414">
        <f>D2413+Table16[[#This Row],[SalesPrice]]</f>
        <v>1217783.8700000006</v>
      </c>
      <c r="E2414" s="4">
        <f t="shared" si="74"/>
        <v>0.64472349408295493</v>
      </c>
    </row>
    <row r="2415" spans="1:5" x14ac:dyDescent="0.3">
      <c r="A2415" s="6" t="s">
        <v>3378</v>
      </c>
      <c r="B2415" s="9">
        <f>fact_orders[[#This Row],[Original Price]]*(1-fact_orders[[#This Row],[Discount%]])</f>
        <v>1310.4000000000001</v>
      </c>
      <c r="C2415">
        <f t="shared" si="75"/>
        <v>2414</v>
      </c>
      <c r="D2415">
        <f>D2414+Table16[[#This Row],[SalesPrice]]</f>
        <v>1219094.2700000005</v>
      </c>
      <c r="E2415" s="4">
        <f t="shared" si="74"/>
        <v>0.64541725073999312</v>
      </c>
    </row>
    <row r="2416" spans="1:5" x14ac:dyDescent="0.3">
      <c r="A2416" s="5" t="s">
        <v>3305</v>
      </c>
      <c r="B2416" s="8">
        <f>fact_orders[[#This Row],[Original Price]]*(1-fact_orders[[#This Row],[Discount%]])</f>
        <v>1330.2</v>
      </c>
      <c r="C2416">
        <f t="shared" si="75"/>
        <v>2415</v>
      </c>
      <c r="D2416">
        <f>D2415+Table16[[#This Row],[SalesPrice]]</f>
        <v>1220424.4700000004</v>
      </c>
      <c r="E2416" s="4">
        <f t="shared" si="74"/>
        <v>0.6461214899838823</v>
      </c>
    </row>
    <row r="2417" spans="1:5" x14ac:dyDescent="0.3">
      <c r="A2417" s="6" t="s">
        <v>3393</v>
      </c>
      <c r="B2417" s="9">
        <f>fact_orders[[#This Row],[Original Price]]*(1-fact_orders[[#This Row],[Discount%]])</f>
        <v>179.2</v>
      </c>
      <c r="C2417">
        <f t="shared" si="75"/>
        <v>2416</v>
      </c>
      <c r="D2417">
        <f>D2416+Table16[[#This Row],[SalesPrice]]</f>
        <v>1220603.6700000004</v>
      </c>
      <c r="E2417" s="4">
        <f t="shared" si="74"/>
        <v>0.6462163626891182</v>
      </c>
    </row>
    <row r="2418" spans="1:5" x14ac:dyDescent="0.3">
      <c r="A2418" s="5" t="s">
        <v>3327</v>
      </c>
      <c r="B2418" s="8">
        <f>fact_orders[[#This Row],[Original Price]]*(1-fact_orders[[#This Row],[Discount%]])</f>
        <v>1888.6</v>
      </c>
      <c r="C2418">
        <f t="shared" si="75"/>
        <v>2417</v>
      </c>
      <c r="D2418">
        <f>D2417+Table16[[#This Row],[SalesPrice]]</f>
        <v>1222492.2700000005</v>
      </c>
      <c r="E2418" s="4">
        <f t="shared" si="74"/>
        <v>0.64721623205914458</v>
      </c>
    </row>
    <row r="2419" spans="1:5" x14ac:dyDescent="0.3">
      <c r="A2419" s="6" t="s">
        <v>3387</v>
      </c>
      <c r="B2419" s="9">
        <f>fact_orders[[#This Row],[Original Price]]*(1-fact_orders[[#This Row],[Discount%]])</f>
        <v>1654.8</v>
      </c>
      <c r="C2419">
        <f t="shared" si="75"/>
        <v>2418</v>
      </c>
      <c r="D2419">
        <f>D2418+Table16[[#This Row],[SalesPrice]]</f>
        <v>1224147.0700000005</v>
      </c>
      <c r="E2419" s="4">
        <f t="shared" si="74"/>
        <v>0.64809232219655832</v>
      </c>
    </row>
    <row r="2420" spans="1:5" x14ac:dyDescent="0.3">
      <c r="A2420" s="5" t="s">
        <v>3410</v>
      </c>
      <c r="B2420" s="8">
        <f>fact_orders[[#This Row],[Original Price]]*(1-fact_orders[[#This Row],[Discount%]])</f>
        <v>927</v>
      </c>
      <c r="C2420">
        <f t="shared" si="75"/>
        <v>2419</v>
      </c>
      <c r="D2420">
        <f>D2419+Table16[[#This Row],[SalesPrice]]</f>
        <v>1225074.0700000005</v>
      </c>
      <c r="E2420" s="4">
        <f t="shared" si="74"/>
        <v>0.64858309785366641</v>
      </c>
    </row>
    <row r="2421" spans="1:5" x14ac:dyDescent="0.3">
      <c r="A2421" s="6" t="s">
        <v>3342</v>
      </c>
      <c r="B2421" s="9">
        <f>fact_orders[[#This Row],[Original Price]]*(1-fact_orders[[#This Row],[Discount%]])</f>
        <v>567</v>
      </c>
      <c r="C2421">
        <f t="shared" si="75"/>
        <v>2420</v>
      </c>
      <c r="D2421">
        <f>D2420+Table16[[#This Row],[SalesPrice]]</f>
        <v>1225641.0700000005</v>
      </c>
      <c r="E2421" s="4">
        <f t="shared" si="74"/>
        <v>0.6488832810225772</v>
      </c>
    </row>
    <row r="2422" spans="1:5" x14ac:dyDescent="0.3">
      <c r="A2422" s="5" t="s">
        <v>3409</v>
      </c>
      <c r="B2422" s="8">
        <f>fact_orders[[#This Row],[Original Price]]*(1-fact_orders[[#This Row],[Discount%]])</f>
        <v>228.2</v>
      </c>
      <c r="C2422">
        <f t="shared" si="75"/>
        <v>2421</v>
      </c>
      <c r="D2422">
        <f>D2421+Table16[[#This Row],[SalesPrice]]</f>
        <v>1225869.2700000005</v>
      </c>
      <c r="E2422" s="4">
        <f t="shared" si="74"/>
        <v>0.64900409548315108</v>
      </c>
    </row>
    <row r="2423" spans="1:5" x14ac:dyDescent="0.3">
      <c r="A2423" s="6" t="s">
        <v>3325</v>
      </c>
      <c r="B2423" s="9">
        <f>fact_orders[[#This Row],[Original Price]]*(1-fact_orders[[#This Row],[Discount%]])</f>
        <v>317.09999999999997</v>
      </c>
      <c r="C2423">
        <f t="shared" si="75"/>
        <v>2422</v>
      </c>
      <c r="D2423">
        <f>D2422+Table16[[#This Row],[SalesPrice]]</f>
        <v>1226186.3700000006</v>
      </c>
      <c r="E2423" s="4">
        <f t="shared" si="74"/>
        <v>0.64917197569983831</v>
      </c>
    </row>
    <row r="2424" spans="1:5" x14ac:dyDescent="0.3">
      <c r="A2424" s="5" t="s">
        <v>3309</v>
      </c>
      <c r="B2424" s="8">
        <f>fact_orders[[#This Row],[Original Price]]*(1-fact_orders[[#This Row],[Discount%]])</f>
        <v>228.2</v>
      </c>
      <c r="C2424">
        <f t="shared" si="75"/>
        <v>2423</v>
      </c>
      <c r="D2424">
        <f>D2423+Table16[[#This Row],[SalesPrice]]</f>
        <v>1226414.5700000005</v>
      </c>
      <c r="E2424" s="4">
        <f t="shared" si="74"/>
        <v>0.64929279016041219</v>
      </c>
    </row>
    <row r="2425" spans="1:5" x14ac:dyDescent="0.3">
      <c r="A2425" s="6" t="s">
        <v>3315</v>
      </c>
      <c r="B2425" s="9">
        <f>fact_orders[[#This Row],[Original Price]]*(1-fact_orders[[#This Row],[Discount%]])</f>
        <v>273.59999999999997</v>
      </c>
      <c r="C2425">
        <f t="shared" si="75"/>
        <v>2424</v>
      </c>
      <c r="D2425">
        <f>D2424+Table16[[#This Row],[SalesPrice]]</f>
        <v>1226688.1700000006</v>
      </c>
      <c r="E2425" s="4">
        <f t="shared" si="74"/>
        <v>0.64943764045144226</v>
      </c>
    </row>
    <row r="2426" spans="1:5" x14ac:dyDescent="0.3">
      <c r="A2426" s="5" t="s">
        <v>3375</v>
      </c>
      <c r="B2426" s="8">
        <f>fact_orders[[#This Row],[Original Price]]*(1-fact_orders[[#This Row],[Discount%]])</f>
        <v>273.59999999999997</v>
      </c>
      <c r="C2426">
        <f t="shared" si="75"/>
        <v>2425</v>
      </c>
      <c r="D2426">
        <f>D2425+Table16[[#This Row],[SalesPrice]]</f>
        <v>1226961.7700000007</v>
      </c>
      <c r="E2426" s="4">
        <f t="shared" si="74"/>
        <v>0.64958249074247221</v>
      </c>
    </row>
    <row r="2427" spans="1:5" x14ac:dyDescent="0.3">
      <c r="A2427" s="6" t="s">
        <v>3325</v>
      </c>
      <c r="B2427" s="9">
        <f>fact_orders[[#This Row],[Original Price]]*(1-fact_orders[[#This Row],[Discount%]])</f>
        <v>273.59999999999997</v>
      </c>
      <c r="C2427">
        <f t="shared" si="75"/>
        <v>2426</v>
      </c>
      <c r="D2427">
        <f>D2426+Table16[[#This Row],[SalesPrice]]</f>
        <v>1227235.3700000008</v>
      </c>
      <c r="E2427" s="4">
        <f t="shared" si="74"/>
        <v>0.64972734103350227</v>
      </c>
    </row>
    <row r="2428" spans="1:5" x14ac:dyDescent="0.3">
      <c r="A2428" s="5" t="s">
        <v>3333</v>
      </c>
      <c r="B2428" s="8">
        <f>fact_orders[[#This Row],[Original Price]]*(1-fact_orders[[#This Row],[Discount%]])</f>
        <v>273.59999999999997</v>
      </c>
      <c r="C2428">
        <f t="shared" si="75"/>
        <v>2427</v>
      </c>
      <c r="D2428">
        <f>D2427+Table16[[#This Row],[SalesPrice]]</f>
        <v>1227508.9700000009</v>
      </c>
      <c r="E2428" s="4">
        <f t="shared" si="74"/>
        <v>0.64987219132453233</v>
      </c>
    </row>
    <row r="2429" spans="1:5" x14ac:dyDescent="0.3">
      <c r="A2429" s="6" t="s">
        <v>3372</v>
      </c>
      <c r="B2429" s="9">
        <f>fact_orders[[#This Row],[Original Price]]*(1-fact_orders[[#This Row],[Discount%]])</f>
        <v>141.6</v>
      </c>
      <c r="C2429">
        <f t="shared" si="75"/>
        <v>2428</v>
      </c>
      <c r="D2429">
        <f>D2428+Table16[[#This Row],[SalesPrice]]</f>
        <v>1227650.570000001</v>
      </c>
      <c r="E2429" s="4">
        <f t="shared" si="74"/>
        <v>0.64994715770322331</v>
      </c>
    </row>
    <row r="2430" spans="1:5" x14ac:dyDescent="0.3">
      <c r="A2430" s="5" t="s">
        <v>3356</v>
      </c>
      <c r="B2430" s="8">
        <f>fact_orders[[#This Row],[Original Price]]*(1-fact_orders[[#This Row],[Discount%]])</f>
        <v>597.6</v>
      </c>
      <c r="C2430">
        <f t="shared" si="75"/>
        <v>2429</v>
      </c>
      <c r="D2430">
        <f>D2429+Table16[[#This Row],[SalesPrice]]</f>
        <v>1228248.1700000011</v>
      </c>
      <c r="E2430" s="4">
        <f t="shared" si="74"/>
        <v>0.65026354123363084</v>
      </c>
    </row>
    <row r="2431" spans="1:5" x14ac:dyDescent="0.3">
      <c r="A2431" s="6" t="s">
        <v>3346</v>
      </c>
      <c r="B2431" s="9">
        <f>fact_orders[[#This Row],[Original Price]]*(1-fact_orders[[#This Row],[Discount%]])</f>
        <v>359.70000000000005</v>
      </c>
      <c r="C2431">
        <f t="shared" si="75"/>
        <v>2430</v>
      </c>
      <c r="D2431">
        <f>D2430+Table16[[#This Row],[SalesPrice]]</f>
        <v>1228607.870000001</v>
      </c>
      <c r="E2431" s="4">
        <f t="shared" si="74"/>
        <v>0.65045397489475465</v>
      </c>
    </row>
    <row r="2432" spans="1:5" x14ac:dyDescent="0.3">
      <c r="A2432" s="5" t="s">
        <v>3406</v>
      </c>
      <c r="B2432" s="8">
        <f>fact_orders[[#This Row],[Original Price]]*(1-fact_orders[[#This Row],[Discount%]])</f>
        <v>250.8</v>
      </c>
      <c r="C2432">
        <f t="shared" si="75"/>
        <v>2431</v>
      </c>
      <c r="D2432">
        <f>D2431+Table16[[#This Row],[SalesPrice]]</f>
        <v>1228858.6700000011</v>
      </c>
      <c r="E2432" s="4">
        <f t="shared" si="74"/>
        <v>0.65058675432819879</v>
      </c>
    </row>
    <row r="2433" spans="1:5" x14ac:dyDescent="0.3">
      <c r="A2433" s="6" t="s">
        <v>3333</v>
      </c>
      <c r="B2433" s="9">
        <f>fact_orders[[#This Row],[Original Price]]*(1-fact_orders[[#This Row],[Discount%]])</f>
        <v>431.75000000000006</v>
      </c>
      <c r="C2433">
        <f t="shared" si="75"/>
        <v>2432</v>
      </c>
      <c r="D2433">
        <f>D2432+Table16[[#This Row],[SalesPrice]]</f>
        <v>1229290.4200000011</v>
      </c>
      <c r="E2433" s="4">
        <f t="shared" si="74"/>
        <v>0.65081533295814109</v>
      </c>
    </row>
    <row r="2434" spans="1:5" x14ac:dyDescent="0.3">
      <c r="A2434" s="5" t="s">
        <v>3378</v>
      </c>
      <c r="B2434" s="8">
        <f>fact_orders[[#This Row],[Original Price]]*(1-fact_orders[[#This Row],[Discount%]])</f>
        <v>193.45000000000002</v>
      </c>
      <c r="C2434">
        <f t="shared" si="75"/>
        <v>2433</v>
      </c>
      <c r="D2434">
        <f>D2433+Table16[[#This Row],[SalesPrice]]</f>
        <v>1229483.870000001</v>
      </c>
      <c r="E2434" s="4">
        <f t="shared" ref="E2434:E2497" si="76">D2434 / SUM($B$2:$B$3501)</f>
        <v>0.65091774994936813</v>
      </c>
    </row>
    <row r="2435" spans="1:5" x14ac:dyDescent="0.3">
      <c r="A2435" s="6" t="s">
        <v>3389</v>
      </c>
      <c r="B2435" s="9">
        <f>fact_orders[[#This Row],[Original Price]]*(1-fact_orders[[#This Row],[Discount%]])</f>
        <v>511.45000000000005</v>
      </c>
      <c r="C2435">
        <f t="shared" si="75"/>
        <v>2434</v>
      </c>
      <c r="D2435">
        <f>D2434+Table16[[#This Row],[SalesPrice]]</f>
        <v>1229995.320000001</v>
      </c>
      <c r="E2435" s="4">
        <f t="shared" si="76"/>
        <v>0.65118852363850288</v>
      </c>
    </row>
    <row r="2436" spans="1:5" x14ac:dyDescent="0.3">
      <c r="A2436" s="5" t="s">
        <v>3413</v>
      </c>
      <c r="B2436" s="8">
        <f>fact_orders[[#This Row],[Original Price]]*(1-fact_orders[[#This Row],[Discount%]])</f>
        <v>239.76000000000002</v>
      </c>
      <c r="C2436">
        <f t="shared" ref="C2436:C2499" si="77">C2435+1</f>
        <v>2435</v>
      </c>
      <c r="D2436">
        <f>D2435+Table16[[#This Row],[SalesPrice]]</f>
        <v>1230235.080000001</v>
      </c>
      <c r="E2436" s="4">
        <f t="shared" si="76"/>
        <v>0.6513154582356423</v>
      </c>
    </row>
    <row r="2437" spans="1:5" x14ac:dyDescent="0.3">
      <c r="A2437" s="6" t="s">
        <v>3328</v>
      </c>
      <c r="B2437" s="9">
        <f>fact_orders[[#This Row],[Original Price]]*(1-fact_orders[[#This Row],[Discount%]])</f>
        <v>307.26000000000005</v>
      </c>
      <c r="C2437">
        <f t="shared" si="77"/>
        <v>2436</v>
      </c>
      <c r="D2437">
        <f>D2436+Table16[[#This Row],[SalesPrice]]</f>
        <v>1230542.340000001</v>
      </c>
      <c r="E2437" s="4">
        <f t="shared" si="76"/>
        <v>0.65147812892431878</v>
      </c>
    </row>
    <row r="2438" spans="1:5" x14ac:dyDescent="0.3">
      <c r="A2438" s="5" t="s">
        <v>3395</v>
      </c>
      <c r="B2438" s="8">
        <f>fact_orders[[#This Row],[Original Price]]*(1-fact_orders[[#This Row],[Discount%]])</f>
        <v>256.5</v>
      </c>
      <c r="C2438">
        <f t="shared" si="77"/>
        <v>2437</v>
      </c>
      <c r="D2438">
        <f>D2437+Table16[[#This Row],[SalesPrice]]</f>
        <v>1230798.840000001</v>
      </c>
      <c r="E2438" s="4">
        <f t="shared" si="76"/>
        <v>0.6516139260721594</v>
      </c>
    </row>
    <row r="2439" spans="1:5" x14ac:dyDescent="0.3">
      <c r="A2439" s="6" t="s">
        <v>3390</v>
      </c>
      <c r="B2439" s="9">
        <f>fact_orders[[#This Row],[Original Price]]*(1-fact_orders[[#This Row],[Discount%]])</f>
        <v>418.59999999999997</v>
      </c>
      <c r="C2439">
        <f t="shared" si="77"/>
        <v>2438</v>
      </c>
      <c r="D2439">
        <f>D2438+Table16[[#This Row],[SalesPrice]]</f>
        <v>1231217.4400000011</v>
      </c>
      <c r="E2439" s="4">
        <f t="shared" si="76"/>
        <v>0.65183554278204658</v>
      </c>
    </row>
    <row r="2440" spans="1:5" x14ac:dyDescent="0.3">
      <c r="A2440" s="5" t="s">
        <v>3329</v>
      </c>
      <c r="B2440" s="8">
        <f>fact_orders[[#This Row],[Original Price]]*(1-fact_orders[[#This Row],[Discount%]])</f>
        <v>375.2</v>
      </c>
      <c r="C2440">
        <f t="shared" si="77"/>
        <v>2439</v>
      </c>
      <c r="D2440">
        <f>D2439+Table16[[#This Row],[SalesPrice]]</f>
        <v>1231592.6400000011</v>
      </c>
      <c r="E2440" s="4">
        <f t="shared" si="76"/>
        <v>0.65203418250863443</v>
      </c>
    </row>
    <row r="2441" spans="1:5" x14ac:dyDescent="0.3">
      <c r="A2441" s="6" t="s">
        <v>3404</v>
      </c>
      <c r="B2441" s="9">
        <f>fact_orders[[#This Row],[Original Price]]*(1-fact_orders[[#This Row],[Discount%]])</f>
        <v>179.2</v>
      </c>
      <c r="C2441">
        <f t="shared" si="77"/>
        <v>2440</v>
      </c>
      <c r="D2441">
        <f>D2440+Table16[[#This Row],[SalesPrice]]</f>
        <v>1231771.840000001</v>
      </c>
      <c r="E2441" s="4">
        <f t="shared" si="76"/>
        <v>0.65212905521387043</v>
      </c>
    </row>
    <row r="2442" spans="1:5" x14ac:dyDescent="0.3">
      <c r="A2442" s="5" t="s">
        <v>3365</v>
      </c>
      <c r="B2442" s="8">
        <f>fact_orders[[#This Row],[Original Price]]*(1-fact_orders[[#This Row],[Discount%]])</f>
        <v>319.2</v>
      </c>
      <c r="C2442">
        <f t="shared" si="77"/>
        <v>2441</v>
      </c>
      <c r="D2442">
        <f>D2441+Table16[[#This Row],[SalesPrice]]</f>
        <v>1232091.040000001</v>
      </c>
      <c r="E2442" s="4">
        <f t="shared" si="76"/>
        <v>0.65229804722007201</v>
      </c>
    </row>
    <row r="2443" spans="1:5" x14ac:dyDescent="0.3">
      <c r="A2443" s="6" t="s">
        <v>3398</v>
      </c>
      <c r="B2443" s="9">
        <f>fact_orders[[#This Row],[Original Price]]*(1-fact_orders[[#This Row],[Discount%]])</f>
        <v>319.2</v>
      </c>
      <c r="C2443">
        <f t="shared" si="77"/>
        <v>2442</v>
      </c>
      <c r="D2443">
        <f>D2442+Table16[[#This Row],[SalesPrice]]</f>
        <v>1232410.2400000009</v>
      </c>
      <c r="E2443" s="4">
        <f t="shared" si="76"/>
        <v>0.65246703922627369</v>
      </c>
    </row>
    <row r="2444" spans="1:5" x14ac:dyDescent="0.3">
      <c r="A2444" s="5" t="s">
        <v>3403</v>
      </c>
      <c r="B2444" s="8">
        <f>fact_orders[[#This Row],[Original Price]]*(1-fact_orders[[#This Row],[Discount%]])</f>
        <v>484.25</v>
      </c>
      <c r="C2444">
        <f t="shared" si="77"/>
        <v>2443</v>
      </c>
      <c r="D2444">
        <f>D2443+Table16[[#This Row],[SalesPrice]]</f>
        <v>1232894.4900000009</v>
      </c>
      <c r="E2444" s="4">
        <f t="shared" si="76"/>
        <v>0.65272341259407796</v>
      </c>
    </row>
    <row r="2445" spans="1:5" x14ac:dyDescent="0.3">
      <c r="A2445" s="6" t="s">
        <v>3325</v>
      </c>
      <c r="B2445" s="9">
        <f>fact_orders[[#This Row],[Original Price]]*(1-fact_orders[[#This Row],[Discount%]])</f>
        <v>231.4</v>
      </c>
      <c r="C2445">
        <f t="shared" si="77"/>
        <v>2444</v>
      </c>
      <c r="D2445">
        <f>D2444+Table16[[#This Row],[SalesPrice]]</f>
        <v>1233125.8900000008</v>
      </c>
      <c r="E2445" s="4">
        <f t="shared" si="76"/>
        <v>0.65284592121010254</v>
      </c>
    </row>
    <row r="2446" spans="1:5" x14ac:dyDescent="0.3">
      <c r="A2446" s="5" t="s">
        <v>3326</v>
      </c>
      <c r="B2446" s="8">
        <f>fact_orders[[#This Row],[Original Price]]*(1-fact_orders[[#This Row],[Discount%]])</f>
        <v>772.85</v>
      </c>
      <c r="C2446">
        <f t="shared" si="77"/>
        <v>2445</v>
      </c>
      <c r="D2446">
        <f>D2445+Table16[[#This Row],[SalesPrice]]</f>
        <v>1233898.7400000009</v>
      </c>
      <c r="E2446" s="4">
        <f t="shared" si="76"/>
        <v>0.65325508622261175</v>
      </c>
    </row>
    <row r="2447" spans="1:5" x14ac:dyDescent="0.3">
      <c r="A2447" s="6" t="s">
        <v>3319</v>
      </c>
      <c r="B2447" s="9">
        <f>fact_orders[[#This Row],[Original Price]]*(1-fact_orders[[#This Row],[Discount%]])</f>
        <v>276.90000000000003</v>
      </c>
      <c r="C2447">
        <f t="shared" si="77"/>
        <v>2446</v>
      </c>
      <c r="D2447">
        <f>D2446+Table16[[#This Row],[SalesPrice]]</f>
        <v>1234175.6400000008</v>
      </c>
      <c r="E2447" s="4">
        <f t="shared" si="76"/>
        <v>0.65340168361145012</v>
      </c>
    </row>
    <row r="2448" spans="1:5" x14ac:dyDescent="0.3">
      <c r="A2448" s="5" t="s">
        <v>3317</v>
      </c>
      <c r="B2448" s="8">
        <f>fact_orders[[#This Row],[Original Price]]*(1-fact_orders[[#This Row],[Discount%]])</f>
        <v>731.9</v>
      </c>
      <c r="C2448">
        <f t="shared" si="77"/>
        <v>2447</v>
      </c>
      <c r="D2448">
        <f>D2447+Table16[[#This Row],[SalesPrice]]</f>
        <v>1234907.5400000007</v>
      </c>
      <c r="E2448" s="4">
        <f t="shared" si="76"/>
        <v>0.65378916872842685</v>
      </c>
    </row>
    <row r="2449" spans="1:5" x14ac:dyDescent="0.3">
      <c r="A2449" s="6" t="s">
        <v>3329</v>
      </c>
      <c r="B2449" s="9">
        <f>fact_orders[[#This Row],[Original Price]]*(1-fact_orders[[#This Row],[Discount%]])</f>
        <v>744.25</v>
      </c>
      <c r="C2449">
        <f t="shared" si="77"/>
        <v>2448</v>
      </c>
      <c r="D2449">
        <f>D2448+Table16[[#This Row],[SalesPrice]]</f>
        <v>1235651.7900000007</v>
      </c>
      <c r="E2449" s="4">
        <f t="shared" si="76"/>
        <v>0.65418319222659582</v>
      </c>
    </row>
    <row r="2450" spans="1:5" x14ac:dyDescent="0.3">
      <c r="A2450" s="5" t="s">
        <v>3289</v>
      </c>
      <c r="B2450" s="8">
        <f>fact_orders[[#This Row],[Original Price]]*(1-fact_orders[[#This Row],[Discount%]])</f>
        <v>741</v>
      </c>
      <c r="C2450">
        <f t="shared" si="77"/>
        <v>2449</v>
      </c>
      <c r="D2450">
        <f>D2449+Table16[[#This Row],[SalesPrice]]</f>
        <v>1236392.7900000007</v>
      </c>
      <c r="E2450" s="4">
        <f t="shared" si="76"/>
        <v>0.65457549509813528</v>
      </c>
    </row>
    <row r="2451" spans="1:5" x14ac:dyDescent="0.3">
      <c r="A2451" s="6" t="s">
        <v>3311</v>
      </c>
      <c r="B2451" s="9">
        <f>fact_orders[[#This Row],[Original Price]]*(1-fact_orders[[#This Row],[Discount%]])</f>
        <v>938.4</v>
      </c>
      <c r="C2451">
        <f t="shared" si="77"/>
        <v>2450</v>
      </c>
      <c r="D2451">
        <f>D2450+Table16[[#This Row],[SalesPrice]]</f>
        <v>1237331.1900000006</v>
      </c>
      <c r="E2451" s="4">
        <f t="shared" si="76"/>
        <v>0.65507230618403633</v>
      </c>
    </row>
    <row r="2452" spans="1:5" x14ac:dyDescent="0.3">
      <c r="A2452" s="5" t="s">
        <v>3409</v>
      </c>
      <c r="B2452" s="8">
        <f>fact_orders[[#This Row],[Original Price]]*(1-fact_orders[[#This Row],[Discount%]])</f>
        <v>555.9</v>
      </c>
      <c r="C2452">
        <f t="shared" si="77"/>
        <v>2451</v>
      </c>
      <c r="D2452">
        <f>D2451+Table16[[#This Row],[SalesPrice]]</f>
        <v>1237887.0900000005</v>
      </c>
      <c r="E2452" s="4">
        <f t="shared" si="76"/>
        <v>0.65536661275122765</v>
      </c>
    </row>
    <row r="2453" spans="1:5" x14ac:dyDescent="0.3">
      <c r="A2453" s="6" t="s">
        <v>3398</v>
      </c>
      <c r="B2453" s="9">
        <f>fact_orders[[#This Row],[Original Price]]*(1-fact_orders[[#This Row],[Discount%]])</f>
        <v>725.9</v>
      </c>
      <c r="C2453">
        <f t="shared" si="77"/>
        <v>2452</v>
      </c>
      <c r="D2453">
        <f>D2452+Table16[[#This Row],[SalesPrice]]</f>
        <v>1238612.9900000005</v>
      </c>
      <c r="E2453" s="4">
        <f t="shared" si="76"/>
        <v>0.65575092132673429</v>
      </c>
    </row>
    <row r="2454" spans="1:5" x14ac:dyDescent="0.3">
      <c r="A2454" s="5" t="s">
        <v>3364</v>
      </c>
      <c r="B2454" s="8">
        <f>fact_orders[[#This Row],[Original Price]]*(1-fact_orders[[#This Row],[Discount%]])</f>
        <v>403.75</v>
      </c>
      <c r="C2454">
        <f t="shared" si="77"/>
        <v>2453</v>
      </c>
      <c r="D2454">
        <f>D2453+Table16[[#This Row],[SalesPrice]]</f>
        <v>1239016.7400000005</v>
      </c>
      <c r="E2454" s="4">
        <f t="shared" si="76"/>
        <v>0.65596467609648346</v>
      </c>
    </row>
    <row r="2455" spans="1:5" x14ac:dyDescent="0.3">
      <c r="A2455" s="6" t="s">
        <v>3355</v>
      </c>
      <c r="B2455" s="9">
        <f>fact_orders[[#This Row],[Original Price]]*(1-fact_orders[[#This Row],[Discount%]])</f>
        <v>226.85</v>
      </c>
      <c r="C2455">
        <f t="shared" si="77"/>
        <v>2454</v>
      </c>
      <c r="D2455">
        <f>D2454+Table16[[#This Row],[SalesPrice]]</f>
        <v>1239243.5900000005</v>
      </c>
      <c r="E2455" s="4">
        <f t="shared" si="76"/>
        <v>0.65608477583522673</v>
      </c>
    </row>
    <row r="2456" spans="1:5" x14ac:dyDescent="0.3">
      <c r="A2456" s="5" t="s">
        <v>3280</v>
      </c>
      <c r="B2456" s="8">
        <f>fact_orders[[#This Row],[Original Price]]*(1-fact_orders[[#This Row],[Discount%]])</f>
        <v>227.5</v>
      </c>
      <c r="C2456">
        <f t="shared" si="77"/>
        <v>2455</v>
      </c>
      <c r="D2456">
        <f>D2455+Table16[[#This Row],[SalesPrice]]</f>
        <v>1239471.0900000005</v>
      </c>
      <c r="E2456" s="4">
        <f t="shared" si="76"/>
        <v>0.65620521969929579</v>
      </c>
    </row>
    <row r="2457" spans="1:5" x14ac:dyDescent="0.3">
      <c r="A2457" s="6" t="s">
        <v>3333</v>
      </c>
      <c r="B2457" s="9">
        <f>fact_orders[[#This Row],[Original Price]]*(1-fact_orders[[#This Row],[Discount%]])</f>
        <v>228.15</v>
      </c>
      <c r="C2457">
        <f t="shared" si="77"/>
        <v>2456</v>
      </c>
      <c r="D2457">
        <f>D2456+Table16[[#This Row],[SalesPrice]]</f>
        <v>1239699.2400000005</v>
      </c>
      <c r="E2457" s="4">
        <f t="shared" si="76"/>
        <v>0.65632600768869087</v>
      </c>
    </row>
    <row r="2458" spans="1:5" x14ac:dyDescent="0.3">
      <c r="A2458" s="5" t="s">
        <v>3401</v>
      </c>
      <c r="B2458" s="8">
        <f>fact_orders[[#This Row],[Original Price]]*(1-fact_orders[[#This Row],[Discount%]])</f>
        <v>228.8</v>
      </c>
      <c r="C2458">
        <f t="shared" si="77"/>
        <v>2457</v>
      </c>
      <c r="D2458">
        <f>D2457+Table16[[#This Row],[SalesPrice]]</f>
        <v>1239928.0400000005</v>
      </c>
      <c r="E2458" s="4">
        <f t="shared" si="76"/>
        <v>0.65644713980341185</v>
      </c>
    </row>
    <row r="2459" spans="1:5" x14ac:dyDescent="0.3">
      <c r="A2459" s="6" t="s">
        <v>3413</v>
      </c>
      <c r="B2459" s="9">
        <f>fact_orders[[#This Row],[Original Price]]*(1-fact_orders[[#This Row],[Discount%]])</f>
        <v>158.85</v>
      </c>
      <c r="C2459">
        <f t="shared" si="77"/>
        <v>2458</v>
      </c>
      <c r="D2459">
        <f>D2458+Table16[[#This Row],[SalesPrice]]</f>
        <v>1240086.8900000006</v>
      </c>
      <c r="E2459" s="4">
        <f t="shared" si="76"/>
        <v>0.6565312387388289</v>
      </c>
    </row>
    <row r="2460" spans="1:5" x14ac:dyDescent="0.3">
      <c r="A2460" s="5" t="s">
        <v>3355</v>
      </c>
      <c r="B2460" s="8">
        <f>fact_orders[[#This Row],[Original Price]]*(1-fact_orders[[#This Row],[Discount%]])</f>
        <v>159.29999999999998</v>
      </c>
      <c r="C2460">
        <f t="shared" si="77"/>
        <v>2459</v>
      </c>
      <c r="D2460">
        <f>D2459+Table16[[#This Row],[SalesPrice]]</f>
        <v>1240246.1900000006</v>
      </c>
      <c r="E2460" s="4">
        <f t="shared" si="76"/>
        <v>0.65661557591485631</v>
      </c>
    </row>
    <row r="2461" spans="1:5" x14ac:dyDescent="0.3">
      <c r="A2461" s="6" t="s">
        <v>3358</v>
      </c>
      <c r="B2461" s="9">
        <f>fact_orders[[#This Row],[Original Price]]*(1-fact_orders[[#This Row],[Discount%]])</f>
        <v>159.74999999999997</v>
      </c>
      <c r="C2461">
        <f t="shared" si="77"/>
        <v>2460</v>
      </c>
      <c r="D2461">
        <f>D2460+Table16[[#This Row],[SalesPrice]]</f>
        <v>1240405.9400000006</v>
      </c>
      <c r="E2461" s="4">
        <f t="shared" si="76"/>
        <v>0.65670015133149384</v>
      </c>
    </row>
    <row r="2462" spans="1:5" x14ac:dyDescent="0.3">
      <c r="A2462" s="5" t="s">
        <v>3369</v>
      </c>
      <c r="B2462" s="8">
        <f>fact_orders[[#This Row],[Original Price]]*(1-fact_orders[[#This Row],[Discount%]])</f>
        <v>160.19999999999999</v>
      </c>
      <c r="C2462">
        <f t="shared" si="77"/>
        <v>2461</v>
      </c>
      <c r="D2462">
        <f>D2461+Table16[[#This Row],[SalesPrice]]</f>
        <v>1240566.1400000006</v>
      </c>
      <c r="E2462" s="4">
        <f t="shared" si="76"/>
        <v>0.65678496498874162</v>
      </c>
    </row>
    <row r="2463" spans="1:5" x14ac:dyDescent="0.3">
      <c r="A2463" s="6" t="s">
        <v>3390</v>
      </c>
      <c r="B2463" s="9">
        <f>fact_orders[[#This Row],[Original Price]]*(1-fact_orders[[#This Row],[Discount%]])</f>
        <v>499.5</v>
      </c>
      <c r="C2463">
        <f t="shared" si="77"/>
        <v>2462</v>
      </c>
      <c r="D2463">
        <f>D2462+Table16[[#This Row],[SalesPrice]]</f>
        <v>1241065.6400000006</v>
      </c>
      <c r="E2463" s="4">
        <f t="shared" si="76"/>
        <v>0.65704941206611545</v>
      </c>
    </row>
    <row r="2464" spans="1:5" x14ac:dyDescent="0.3">
      <c r="A2464" s="5" t="s">
        <v>3393</v>
      </c>
      <c r="B2464" s="8">
        <f>fact_orders[[#This Row],[Original Price]]*(1-fact_orders[[#This Row],[Discount%]])</f>
        <v>277.5</v>
      </c>
      <c r="C2464">
        <f t="shared" si="77"/>
        <v>2463</v>
      </c>
      <c r="D2464">
        <f>D2463+Table16[[#This Row],[SalesPrice]]</f>
        <v>1241343.1400000006</v>
      </c>
      <c r="E2464" s="4">
        <f t="shared" si="76"/>
        <v>0.65719632710910081</v>
      </c>
    </row>
    <row r="2465" spans="1:5" x14ac:dyDescent="0.3">
      <c r="A2465" s="6" t="s">
        <v>3370</v>
      </c>
      <c r="B2465" s="9">
        <f>fact_orders[[#This Row],[Original Price]]*(1-fact_orders[[#This Row],[Discount%]])</f>
        <v>277.5</v>
      </c>
      <c r="C2465">
        <f t="shared" si="77"/>
        <v>2464</v>
      </c>
      <c r="D2465">
        <f>D2464+Table16[[#This Row],[SalesPrice]]</f>
        <v>1241620.6400000006</v>
      </c>
      <c r="E2465" s="4">
        <f t="shared" si="76"/>
        <v>0.65734324215208628</v>
      </c>
    </row>
    <row r="2466" spans="1:5" x14ac:dyDescent="0.3">
      <c r="A2466" s="5" t="s">
        <v>3388</v>
      </c>
      <c r="B2466" s="8">
        <f>fact_orders[[#This Row],[Original Price]]*(1-fact_orders[[#This Row],[Discount%]])</f>
        <v>277.5</v>
      </c>
      <c r="C2466">
        <f t="shared" si="77"/>
        <v>2465</v>
      </c>
      <c r="D2466">
        <f>D2465+Table16[[#This Row],[SalesPrice]]</f>
        <v>1241898.1400000006</v>
      </c>
      <c r="E2466" s="4">
        <f t="shared" si="76"/>
        <v>0.65749015719507176</v>
      </c>
    </row>
    <row r="2467" spans="1:5" x14ac:dyDescent="0.3">
      <c r="A2467" s="6" t="s">
        <v>3393</v>
      </c>
      <c r="B2467" s="9">
        <f>fact_orders[[#This Row],[Original Price]]*(1-fact_orders[[#This Row],[Discount%]])</f>
        <v>277.5</v>
      </c>
      <c r="C2467">
        <f t="shared" si="77"/>
        <v>2466</v>
      </c>
      <c r="D2467">
        <f>D2466+Table16[[#This Row],[SalesPrice]]</f>
        <v>1242175.6400000006</v>
      </c>
      <c r="E2467" s="4">
        <f t="shared" si="76"/>
        <v>0.65763707223805712</v>
      </c>
    </row>
    <row r="2468" spans="1:5" x14ac:dyDescent="0.3">
      <c r="A2468" s="5" t="s">
        <v>3405</v>
      </c>
      <c r="B2468" s="8">
        <f>fact_orders[[#This Row],[Original Price]]*(1-fact_orders[[#This Row],[Discount%]])</f>
        <v>717.5</v>
      </c>
      <c r="C2468">
        <f t="shared" si="77"/>
        <v>2467</v>
      </c>
      <c r="D2468">
        <f>D2467+Table16[[#This Row],[SalesPrice]]</f>
        <v>1242893.1400000006</v>
      </c>
      <c r="E2468" s="4">
        <f t="shared" si="76"/>
        <v>0.65801693365550595</v>
      </c>
    </row>
    <row r="2469" spans="1:5" x14ac:dyDescent="0.3">
      <c r="A2469" s="6" t="s">
        <v>3318</v>
      </c>
      <c r="B2469" s="9">
        <f>fact_orders[[#This Row],[Original Price]]*(1-fact_orders[[#This Row],[Discount%]])</f>
        <v>696.99999999999989</v>
      </c>
      <c r="C2469">
        <f t="shared" si="77"/>
        <v>2468</v>
      </c>
      <c r="D2469">
        <f>D2468+Table16[[#This Row],[SalesPrice]]</f>
        <v>1243590.1400000006</v>
      </c>
      <c r="E2469" s="4">
        <f t="shared" si="76"/>
        <v>0.65838594188959909</v>
      </c>
    </row>
    <row r="2470" spans="1:5" x14ac:dyDescent="0.3">
      <c r="A2470" s="5" t="s">
        <v>3323</v>
      </c>
      <c r="B2470" s="8">
        <f>fact_orders[[#This Row],[Original Price]]*(1-fact_orders[[#This Row],[Discount%]])</f>
        <v>768.75</v>
      </c>
      <c r="C2470">
        <f t="shared" si="77"/>
        <v>2469</v>
      </c>
      <c r="D2470">
        <f>D2469+Table16[[#This Row],[SalesPrice]]</f>
        <v>1244358.8900000006</v>
      </c>
      <c r="E2470" s="4">
        <f t="shared" si="76"/>
        <v>0.65879293626543711</v>
      </c>
    </row>
    <row r="2471" spans="1:5" x14ac:dyDescent="0.3">
      <c r="A2471" s="6" t="s">
        <v>3388</v>
      </c>
      <c r="B2471" s="9">
        <f>fact_orders[[#This Row],[Original Price]]*(1-fact_orders[[#This Row],[Discount%]])</f>
        <v>305.25</v>
      </c>
      <c r="C2471">
        <f t="shared" si="77"/>
        <v>2470</v>
      </c>
      <c r="D2471">
        <f>D2470+Table16[[#This Row],[SalesPrice]]</f>
        <v>1244664.1400000006</v>
      </c>
      <c r="E2471" s="4">
        <f t="shared" si="76"/>
        <v>0.65895454281272114</v>
      </c>
    </row>
    <row r="2472" spans="1:5" x14ac:dyDescent="0.3">
      <c r="A2472" s="5" t="s">
        <v>3390</v>
      </c>
      <c r="B2472" s="8">
        <f>fact_orders[[#This Row],[Original Price]]*(1-fact_orders[[#This Row],[Discount%]])</f>
        <v>509.15</v>
      </c>
      <c r="C2472">
        <f t="shared" si="77"/>
        <v>2471</v>
      </c>
      <c r="D2472">
        <f>D2471+Table16[[#This Row],[SalesPrice]]</f>
        <v>1245173.2900000005</v>
      </c>
      <c r="E2472" s="4">
        <f t="shared" si="76"/>
        <v>0.65922409882762567</v>
      </c>
    </row>
    <row r="2473" spans="1:5" x14ac:dyDescent="0.3">
      <c r="A2473" s="6" t="s">
        <v>3342</v>
      </c>
      <c r="B2473" s="9">
        <f>fact_orders[[#This Row],[Original Price]]*(1-fact_orders[[#This Row],[Discount%]])</f>
        <v>371.84999999999997</v>
      </c>
      <c r="C2473">
        <f t="shared" si="77"/>
        <v>2472</v>
      </c>
      <c r="D2473">
        <f>D2472+Table16[[#This Row],[SalesPrice]]</f>
        <v>1245545.1400000006</v>
      </c>
      <c r="E2473" s="4">
        <f t="shared" si="76"/>
        <v>0.65942096498522629</v>
      </c>
    </row>
    <row r="2474" spans="1:5" x14ac:dyDescent="0.3">
      <c r="A2474" s="5" t="s">
        <v>3340</v>
      </c>
      <c r="B2474" s="8">
        <f>fact_orders[[#This Row],[Original Price]]*(1-fact_orders[[#This Row],[Discount%]])</f>
        <v>321.90000000000003</v>
      </c>
      <c r="C2474">
        <f t="shared" si="77"/>
        <v>2473</v>
      </c>
      <c r="D2474">
        <f>D2473+Table16[[#This Row],[SalesPrice]]</f>
        <v>1245867.0400000005</v>
      </c>
      <c r="E2474" s="4">
        <f t="shared" si="76"/>
        <v>0.6595913864350893</v>
      </c>
    </row>
    <row r="2475" spans="1:5" x14ac:dyDescent="0.3">
      <c r="A2475" s="6" t="s">
        <v>3387</v>
      </c>
      <c r="B2475" s="9">
        <f>fact_orders[[#This Row],[Original Price]]*(1-fact_orders[[#This Row],[Discount%]])</f>
        <v>327.70000000000005</v>
      </c>
      <c r="C2475">
        <f t="shared" si="77"/>
        <v>2474</v>
      </c>
      <c r="D2475">
        <f>D2474+Table16[[#This Row],[SalesPrice]]</f>
        <v>1246194.7400000005</v>
      </c>
      <c r="E2475" s="4">
        <f t="shared" si="76"/>
        <v>0.65976487854170673</v>
      </c>
    </row>
    <row r="2476" spans="1:5" x14ac:dyDescent="0.3">
      <c r="A2476" s="5" t="s">
        <v>3396</v>
      </c>
      <c r="B2476" s="8">
        <f>fact_orders[[#This Row],[Original Price]]*(1-fact_orders[[#This Row],[Discount%]])</f>
        <v>338.55</v>
      </c>
      <c r="C2476">
        <f t="shared" si="77"/>
        <v>2475</v>
      </c>
      <c r="D2476">
        <f>D2475+Table16[[#This Row],[SalesPrice]]</f>
        <v>1246533.2900000005</v>
      </c>
      <c r="E2476" s="4">
        <f t="shared" si="76"/>
        <v>0.65994411489414895</v>
      </c>
    </row>
    <row r="2477" spans="1:5" x14ac:dyDescent="0.3">
      <c r="A2477" s="6" t="s">
        <v>3398</v>
      </c>
      <c r="B2477" s="9">
        <f>fact_orders[[#This Row],[Original Price]]*(1-fact_orders[[#This Row],[Discount%]])</f>
        <v>609.39</v>
      </c>
      <c r="C2477">
        <f t="shared" si="77"/>
        <v>2476</v>
      </c>
      <c r="D2477">
        <f>D2476+Table16[[#This Row],[SalesPrice]]</f>
        <v>1247142.6800000004</v>
      </c>
      <c r="E2477" s="4">
        <f t="shared" si="76"/>
        <v>0.66026674032854493</v>
      </c>
    </row>
    <row r="2478" spans="1:5" x14ac:dyDescent="0.3">
      <c r="A2478" s="5" t="s">
        <v>3401</v>
      </c>
      <c r="B2478" s="8">
        <f>fact_orders[[#This Row],[Original Price]]*(1-fact_orders[[#This Row],[Discount%]])</f>
        <v>609.39</v>
      </c>
      <c r="C2478">
        <f t="shared" si="77"/>
        <v>2477</v>
      </c>
      <c r="D2478">
        <f>D2477+Table16[[#This Row],[SalesPrice]]</f>
        <v>1247752.0700000003</v>
      </c>
      <c r="E2478" s="4">
        <f t="shared" si="76"/>
        <v>0.66058936576294092</v>
      </c>
    </row>
    <row r="2479" spans="1:5" x14ac:dyDescent="0.3">
      <c r="A2479" s="6" t="s">
        <v>3404</v>
      </c>
      <c r="B2479" s="9">
        <f>fact_orders[[#This Row],[Original Price]]*(1-fact_orders[[#This Row],[Discount%]])</f>
        <v>609.39</v>
      </c>
      <c r="C2479">
        <f t="shared" si="77"/>
        <v>2478</v>
      </c>
      <c r="D2479">
        <f>D2478+Table16[[#This Row],[SalesPrice]]</f>
        <v>1248361.4600000002</v>
      </c>
      <c r="E2479" s="4">
        <f t="shared" si="76"/>
        <v>0.66091199119733679</v>
      </c>
    </row>
    <row r="2480" spans="1:5" x14ac:dyDescent="0.3">
      <c r="A2480" s="5" t="s">
        <v>3413</v>
      </c>
      <c r="B2480" s="8">
        <f>fact_orders[[#This Row],[Original Price]]*(1-fact_orders[[#This Row],[Discount%]])</f>
        <v>699.3</v>
      </c>
      <c r="C2480">
        <f t="shared" si="77"/>
        <v>2479</v>
      </c>
      <c r="D2480">
        <f>D2479+Table16[[#This Row],[SalesPrice]]</f>
        <v>1249060.7600000002</v>
      </c>
      <c r="E2480" s="4">
        <f t="shared" si="76"/>
        <v>0.66128221710566015</v>
      </c>
    </row>
    <row r="2481" spans="1:5" x14ac:dyDescent="0.3">
      <c r="A2481" s="6" t="s">
        <v>3306</v>
      </c>
      <c r="B2481" s="9">
        <f>fact_orders[[#This Row],[Original Price]]*(1-fact_orders[[#This Row],[Discount%]])</f>
        <v>783.3</v>
      </c>
      <c r="C2481">
        <f t="shared" si="77"/>
        <v>2480</v>
      </c>
      <c r="D2481">
        <f>D2480+Table16[[#This Row],[SalesPrice]]</f>
        <v>1249844.0600000003</v>
      </c>
      <c r="E2481" s="4">
        <f t="shared" si="76"/>
        <v>0.66169691459456281</v>
      </c>
    </row>
    <row r="2482" spans="1:5" x14ac:dyDescent="0.3">
      <c r="A2482" s="5" t="s">
        <v>3413</v>
      </c>
      <c r="B2482" s="8">
        <f>fact_orders[[#This Row],[Original Price]]*(1-fact_orders[[#This Row],[Discount%]])</f>
        <v>783.3</v>
      </c>
      <c r="C2482">
        <f t="shared" si="77"/>
        <v>2481</v>
      </c>
      <c r="D2482">
        <f>D2481+Table16[[#This Row],[SalesPrice]]</f>
        <v>1250627.3600000003</v>
      </c>
      <c r="E2482" s="4">
        <f t="shared" si="76"/>
        <v>0.66211161208346558</v>
      </c>
    </row>
    <row r="2483" spans="1:5" x14ac:dyDescent="0.3">
      <c r="A2483" s="6" t="s">
        <v>3367</v>
      </c>
      <c r="B2483" s="9">
        <f>fact_orders[[#This Row],[Original Price]]*(1-fact_orders[[#This Row],[Discount%]])</f>
        <v>839.25</v>
      </c>
      <c r="C2483">
        <f t="shared" si="77"/>
        <v>2482</v>
      </c>
      <c r="D2483">
        <f>D2482+Table16[[#This Row],[SalesPrice]]</f>
        <v>1251466.6100000003</v>
      </c>
      <c r="E2483" s="4">
        <f t="shared" si="76"/>
        <v>0.6625559308215756</v>
      </c>
    </row>
    <row r="2484" spans="1:5" x14ac:dyDescent="0.3">
      <c r="A2484" s="5" t="s">
        <v>3294</v>
      </c>
      <c r="B2484" s="8">
        <f>fact_orders[[#This Row],[Original Price]]*(1-fact_orders[[#This Row],[Discount%]])</f>
        <v>839.25</v>
      </c>
      <c r="C2484">
        <f t="shared" si="77"/>
        <v>2483</v>
      </c>
      <c r="D2484">
        <f>D2483+Table16[[#This Row],[SalesPrice]]</f>
        <v>1252305.8600000003</v>
      </c>
      <c r="E2484" s="4">
        <f t="shared" si="76"/>
        <v>0.66300024955968551</v>
      </c>
    </row>
    <row r="2485" spans="1:5" x14ac:dyDescent="0.3">
      <c r="A2485" s="6" t="s">
        <v>3295</v>
      </c>
      <c r="B2485" s="9">
        <f>fact_orders[[#This Row],[Original Price]]*(1-fact_orders[[#This Row],[Discount%]])</f>
        <v>689.5</v>
      </c>
      <c r="C2485">
        <f t="shared" si="77"/>
        <v>2484</v>
      </c>
      <c r="D2485">
        <f>D2484+Table16[[#This Row],[SalesPrice]]</f>
        <v>1252995.3600000003</v>
      </c>
      <c r="E2485" s="4">
        <f t="shared" si="76"/>
        <v>0.6633652871169412</v>
      </c>
    </row>
    <row r="2486" spans="1:5" x14ac:dyDescent="0.3">
      <c r="A2486" s="5" t="s">
        <v>3317</v>
      </c>
      <c r="B2486" s="8">
        <f>fact_orders[[#This Row],[Original Price]]*(1-fact_orders[[#This Row],[Discount%]])</f>
        <v>689.5</v>
      </c>
      <c r="C2486">
        <f t="shared" si="77"/>
        <v>2485</v>
      </c>
      <c r="D2486">
        <f>D2485+Table16[[#This Row],[SalesPrice]]</f>
        <v>1253684.8600000003</v>
      </c>
      <c r="E2486" s="4">
        <f t="shared" si="76"/>
        <v>0.6637303246741969</v>
      </c>
    </row>
    <row r="2487" spans="1:5" x14ac:dyDescent="0.3">
      <c r="A2487" s="6" t="s">
        <v>3327</v>
      </c>
      <c r="B2487" s="9">
        <f>fact_orders[[#This Row],[Original Price]]*(1-fact_orders[[#This Row],[Discount%]])</f>
        <v>689.5</v>
      </c>
      <c r="C2487">
        <f t="shared" si="77"/>
        <v>2486</v>
      </c>
      <c r="D2487">
        <f>D2486+Table16[[#This Row],[SalesPrice]]</f>
        <v>1254374.3600000003</v>
      </c>
      <c r="E2487" s="4">
        <f t="shared" si="76"/>
        <v>0.66409536223145271</v>
      </c>
    </row>
    <row r="2488" spans="1:5" x14ac:dyDescent="0.3">
      <c r="A2488" s="5" t="s">
        <v>3328</v>
      </c>
      <c r="B2488" s="8">
        <f>fact_orders[[#This Row],[Original Price]]*(1-fact_orders[[#This Row],[Discount%]])</f>
        <v>591</v>
      </c>
      <c r="C2488">
        <f t="shared" si="77"/>
        <v>2487</v>
      </c>
      <c r="D2488">
        <f>D2487+Table16[[#This Row],[SalesPrice]]</f>
        <v>1254965.3600000003</v>
      </c>
      <c r="E2488" s="4">
        <f t="shared" si="76"/>
        <v>0.66440825156624328</v>
      </c>
    </row>
    <row r="2489" spans="1:5" x14ac:dyDescent="0.3">
      <c r="A2489" s="6" t="s">
        <v>3284</v>
      </c>
      <c r="B2489" s="9">
        <f>fact_orders[[#This Row],[Original Price]]*(1-fact_orders[[#This Row],[Discount%]])</f>
        <v>591</v>
      </c>
      <c r="C2489">
        <f t="shared" si="77"/>
        <v>2488</v>
      </c>
      <c r="D2489">
        <f>D2488+Table16[[#This Row],[SalesPrice]]</f>
        <v>1255556.3600000003</v>
      </c>
      <c r="E2489" s="4">
        <f t="shared" si="76"/>
        <v>0.66472114090103385</v>
      </c>
    </row>
    <row r="2490" spans="1:5" x14ac:dyDescent="0.3">
      <c r="A2490" s="5" t="s">
        <v>3288</v>
      </c>
      <c r="B2490" s="8">
        <f>fact_orders[[#This Row],[Original Price]]*(1-fact_orders[[#This Row],[Discount%]])</f>
        <v>221.4</v>
      </c>
      <c r="C2490">
        <f t="shared" si="77"/>
        <v>2489</v>
      </c>
      <c r="D2490">
        <f>D2489+Table16[[#This Row],[SalesPrice]]</f>
        <v>1255777.7600000002</v>
      </c>
      <c r="E2490" s="4">
        <f t="shared" si="76"/>
        <v>0.66483835528127522</v>
      </c>
    </row>
    <row r="2491" spans="1:5" x14ac:dyDescent="0.3">
      <c r="A2491" s="6" t="s">
        <v>3297</v>
      </c>
      <c r="B2491" s="9">
        <f>fact_orders[[#This Row],[Original Price]]*(1-fact_orders[[#This Row],[Discount%]])</f>
        <v>239.39999999999998</v>
      </c>
      <c r="C2491">
        <f t="shared" si="77"/>
        <v>2490</v>
      </c>
      <c r="D2491">
        <f>D2490+Table16[[#This Row],[SalesPrice]]</f>
        <v>1256017.1600000001</v>
      </c>
      <c r="E2491" s="4">
        <f t="shared" si="76"/>
        <v>0.66496509928592629</v>
      </c>
    </row>
    <row r="2492" spans="1:5" x14ac:dyDescent="0.3">
      <c r="A2492" s="5" t="s">
        <v>3369</v>
      </c>
      <c r="B2492" s="8">
        <f>fact_orders[[#This Row],[Original Price]]*(1-fact_orders[[#This Row],[Discount%]])</f>
        <v>239.39999999999998</v>
      </c>
      <c r="C2492">
        <f t="shared" si="77"/>
        <v>2491</v>
      </c>
      <c r="D2492">
        <f>D2491+Table16[[#This Row],[SalesPrice]]</f>
        <v>1256256.56</v>
      </c>
      <c r="E2492" s="4">
        <f t="shared" si="76"/>
        <v>0.66509184329057747</v>
      </c>
    </row>
    <row r="2493" spans="1:5" x14ac:dyDescent="0.3">
      <c r="A2493" s="6" t="s">
        <v>3403</v>
      </c>
      <c r="B2493" s="9">
        <f>fact_orders[[#This Row],[Original Price]]*(1-fact_orders[[#This Row],[Discount%]])</f>
        <v>239.39999999999998</v>
      </c>
      <c r="C2493">
        <f t="shared" si="77"/>
        <v>2492</v>
      </c>
      <c r="D2493">
        <f>D2492+Table16[[#This Row],[SalesPrice]]</f>
        <v>1256495.96</v>
      </c>
      <c r="E2493" s="4">
        <f t="shared" si="76"/>
        <v>0.66521858729522865</v>
      </c>
    </row>
    <row r="2494" spans="1:5" x14ac:dyDescent="0.3">
      <c r="A2494" s="5" t="s">
        <v>3328</v>
      </c>
      <c r="B2494" s="8">
        <f>fact_orders[[#This Row],[Original Price]]*(1-fact_orders[[#This Row],[Discount%]])</f>
        <v>219.45000000000002</v>
      </c>
      <c r="C2494">
        <f t="shared" si="77"/>
        <v>2493</v>
      </c>
      <c r="D2494">
        <f>D2493+Table16[[#This Row],[SalesPrice]]</f>
        <v>1256715.4099999999</v>
      </c>
      <c r="E2494" s="4">
        <f t="shared" si="76"/>
        <v>0.66533476929949231</v>
      </c>
    </row>
    <row r="2495" spans="1:5" x14ac:dyDescent="0.3">
      <c r="A2495" s="6" t="s">
        <v>3346</v>
      </c>
      <c r="B2495" s="9">
        <f>fact_orders[[#This Row],[Original Price]]*(1-fact_orders[[#This Row],[Discount%]])</f>
        <v>305.25</v>
      </c>
      <c r="C2495">
        <f t="shared" si="77"/>
        <v>2494</v>
      </c>
      <c r="D2495">
        <f>D2494+Table16[[#This Row],[SalesPrice]]</f>
        <v>1257020.6599999999</v>
      </c>
      <c r="E2495" s="4">
        <f t="shared" si="76"/>
        <v>0.66549637584677623</v>
      </c>
    </row>
    <row r="2496" spans="1:5" x14ac:dyDescent="0.3">
      <c r="A2496" s="5" t="s">
        <v>3280</v>
      </c>
      <c r="B2496" s="8">
        <f>fact_orders[[#This Row],[Original Price]]*(1-fact_orders[[#This Row],[Discount%]])</f>
        <v>305.25</v>
      </c>
      <c r="C2496">
        <f t="shared" si="77"/>
        <v>2495</v>
      </c>
      <c r="D2496">
        <f>D2495+Table16[[#This Row],[SalesPrice]]</f>
        <v>1257325.9099999999</v>
      </c>
      <c r="E2496" s="4">
        <f t="shared" si="76"/>
        <v>0.66565798239406027</v>
      </c>
    </row>
    <row r="2497" spans="1:5" x14ac:dyDescent="0.3">
      <c r="A2497" s="6" t="s">
        <v>3284</v>
      </c>
      <c r="B2497" s="9">
        <f>fact_orders[[#This Row],[Original Price]]*(1-fact_orders[[#This Row],[Discount%]])</f>
        <v>294.15000000000003</v>
      </c>
      <c r="C2497">
        <f t="shared" si="77"/>
        <v>2496</v>
      </c>
      <c r="D2497">
        <f>D2496+Table16[[#This Row],[SalesPrice]]</f>
        <v>1257620.0599999998</v>
      </c>
      <c r="E2497" s="4">
        <f t="shared" si="76"/>
        <v>0.66581371233962472</v>
      </c>
    </row>
    <row r="2498" spans="1:5" x14ac:dyDescent="0.3">
      <c r="A2498" s="5" t="s">
        <v>3410</v>
      </c>
      <c r="B2498" s="8">
        <f>fact_orders[[#This Row],[Original Price]]*(1-fact_orders[[#This Row],[Discount%]])</f>
        <v>294.15000000000003</v>
      </c>
      <c r="C2498">
        <f t="shared" si="77"/>
        <v>2497</v>
      </c>
      <c r="D2498">
        <f>D2497+Table16[[#This Row],[SalesPrice]]</f>
        <v>1257914.2099999997</v>
      </c>
      <c r="E2498" s="4">
        <f t="shared" ref="E2498:E2561" si="78">D2498 / SUM($B$2:$B$3501)</f>
        <v>0.66596944228518928</v>
      </c>
    </row>
    <row r="2499" spans="1:5" x14ac:dyDescent="0.3">
      <c r="A2499" s="6" t="s">
        <v>3365</v>
      </c>
      <c r="B2499" s="9">
        <f>fact_orders[[#This Row],[Original Price]]*(1-fact_orders[[#This Row],[Discount%]])</f>
        <v>364.5</v>
      </c>
      <c r="C2499">
        <f t="shared" si="77"/>
        <v>2498</v>
      </c>
      <c r="D2499">
        <f>D2498+Table16[[#This Row],[SalesPrice]]</f>
        <v>1258278.7099999997</v>
      </c>
      <c r="E2499" s="4">
        <f t="shared" si="78"/>
        <v>0.6661624171794891</v>
      </c>
    </row>
    <row r="2500" spans="1:5" x14ac:dyDescent="0.3">
      <c r="A2500" s="5" t="s">
        <v>3304</v>
      </c>
      <c r="B2500" s="8">
        <f>fact_orders[[#This Row],[Original Price]]*(1-fact_orders[[#This Row],[Discount%]])</f>
        <v>364.5</v>
      </c>
      <c r="C2500">
        <f t="shared" ref="C2500:C2563" si="79">C2499+1</f>
        <v>2499</v>
      </c>
      <c r="D2500">
        <f>D2499+Table16[[#This Row],[SalesPrice]]</f>
        <v>1258643.2099999997</v>
      </c>
      <c r="E2500" s="4">
        <f t="shared" si="78"/>
        <v>0.6663553920737888</v>
      </c>
    </row>
    <row r="2501" spans="1:5" x14ac:dyDescent="0.3">
      <c r="A2501" s="6" t="s">
        <v>3307</v>
      </c>
      <c r="B2501" s="9">
        <f>fact_orders[[#This Row],[Original Price]]*(1-fact_orders[[#This Row],[Discount%]])</f>
        <v>364.5</v>
      </c>
      <c r="C2501">
        <f t="shared" si="79"/>
        <v>2500</v>
      </c>
      <c r="D2501">
        <f>D2500+Table16[[#This Row],[SalesPrice]]</f>
        <v>1259007.7099999997</v>
      </c>
      <c r="E2501" s="4">
        <f t="shared" si="78"/>
        <v>0.66654836696808861</v>
      </c>
    </row>
    <row r="2502" spans="1:5" x14ac:dyDescent="0.3">
      <c r="A2502" s="5" t="s">
        <v>3405</v>
      </c>
      <c r="B2502" s="8">
        <f>fact_orders[[#This Row],[Original Price]]*(1-fact_orders[[#This Row],[Discount%]])</f>
        <v>457.79999999999995</v>
      </c>
      <c r="C2502">
        <f t="shared" si="79"/>
        <v>2501</v>
      </c>
      <c r="D2502">
        <f>D2501+Table16[[#This Row],[SalesPrice]]</f>
        <v>1259465.5099999998</v>
      </c>
      <c r="E2502" s="4">
        <f t="shared" si="78"/>
        <v>0.66679073708224623</v>
      </c>
    </row>
    <row r="2503" spans="1:5" x14ac:dyDescent="0.3">
      <c r="A2503" s="6" t="s">
        <v>3406</v>
      </c>
      <c r="B2503" s="9">
        <f>fact_orders[[#This Row],[Original Price]]*(1-fact_orders[[#This Row],[Discount%]])</f>
        <v>457.79999999999995</v>
      </c>
      <c r="C2503">
        <f t="shared" si="79"/>
        <v>2502</v>
      </c>
      <c r="D2503">
        <f>D2502+Table16[[#This Row],[SalesPrice]]</f>
        <v>1259923.3099999998</v>
      </c>
      <c r="E2503" s="4">
        <f t="shared" si="78"/>
        <v>0.66703310719640385</v>
      </c>
    </row>
    <row r="2504" spans="1:5" x14ac:dyDescent="0.3">
      <c r="A2504" s="5" t="s">
        <v>3350</v>
      </c>
      <c r="B2504" s="8">
        <f>fact_orders[[#This Row],[Original Price]]*(1-fact_orders[[#This Row],[Discount%]])</f>
        <v>457.79999999999995</v>
      </c>
      <c r="C2504">
        <f t="shared" si="79"/>
        <v>2503</v>
      </c>
      <c r="D2504">
        <f>D2503+Table16[[#This Row],[SalesPrice]]</f>
        <v>1260381.1099999999</v>
      </c>
      <c r="E2504" s="4">
        <f t="shared" si="78"/>
        <v>0.66727547731056147</v>
      </c>
    </row>
    <row r="2505" spans="1:5" x14ac:dyDescent="0.3">
      <c r="A2505" s="6" t="s">
        <v>3305</v>
      </c>
      <c r="B2505" s="9">
        <f>fact_orders[[#This Row],[Original Price]]*(1-fact_orders[[#This Row],[Discount%]])</f>
        <v>457.79999999999995</v>
      </c>
      <c r="C2505">
        <f t="shared" si="79"/>
        <v>2504</v>
      </c>
      <c r="D2505">
        <f>D2504+Table16[[#This Row],[SalesPrice]]</f>
        <v>1260838.9099999999</v>
      </c>
      <c r="E2505" s="4">
        <f t="shared" si="78"/>
        <v>0.66751784742471909</v>
      </c>
    </row>
    <row r="2506" spans="1:5" x14ac:dyDescent="0.3">
      <c r="A2506" s="5" t="s">
        <v>3364</v>
      </c>
      <c r="B2506" s="8">
        <f>fact_orders[[#This Row],[Original Price]]*(1-fact_orders[[#This Row],[Discount%]])</f>
        <v>249.2</v>
      </c>
      <c r="C2506">
        <f t="shared" si="79"/>
        <v>2505</v>
      </c>
      <c r="D2506">
        <f>D2505+Table16[[#This Row],[SalesPrice]]</f>
        <v>1261088.1099999999</v>
      </c>
      <c r="E2506" s="4">
        <f t="shared" si="78"/>
        <v>0.66764977978043794</v>
      </c>
    </row>
    <row r="2507" spans="1:5" x14ac:dyDescent="0.3">
      <c r="A2507" s="6" t="s">
        <v>3287</v>
      </c>
      <c r="B2507" s="9">
        <f>fact_orders[[#This Row],[Original Price]]*(1-fact_orders[[#This Row],[Discount%]])</f>
        <v>445.90000000000003</v>
      </c>
      <c r="C2507">
        <f t="shared" si="79"/>
        <v>2506</v>
      </c>
      <c r="D2507">
        <f>D2506+Table16[[#This Row],[SalesPrice]]</f>
        <v>1261534.0099999998</v>
      </c>
      <c r="E2507" s="4">
        <f t="shared" si="78"/>
        <v>0.66788584975401333</v>
      </c>
    </row>
    <row r="2508" spans="1:5" x14ac:dyDescent="0.3">
      <c r="A2508" s="5" t="s">
        <v>3313</v>
      </c>
      <c r="B2508" s="8">
        <f>fact_orders[[#This Row],[Original Price]]*(1-fact_orders[[#This Row],[Discount%]])</f>
        <v>296.40000000000003</v>
      </c>
      <c r="C2508">
        <f t="shared" si="79"/>
        <v>2507</v>
      </c>
      <c r="D2508">
        <f>D2507+Table16[[#This Row],[SalesPrice]]</f>
        <v>1261830.4099999997</v>
      </c>
      <c r="E2508" s="4">
        <f t="shared" si="78"/>
        <v>0.66804277090262909</v>
      </c>
    </row>
    <row r="2509" spans="1:5" x14ac:dyDescent="0.3">
      <c r="A2509" s="6" t="s">
        <v>3382</v>
      </c>
      <c r="B2509" s="9">
        <f>fact_orders[[#This Row],[Original Price]]*(1-fact_orders[[#This Row],[Discount%]])</f>
        <v>335.40000000000003</v>
      </c>
      <c r="C2509">
        <f t="shared" si="79"/>
        <v>2508</v>
      </c>
      <c r="D2509">
        <f>D2508+Table16[[#This Row],[SalesPrice]]</f>
        <v>1262165.8099999996</v>
      </c>
      <c r="E2509" s="4">
        <f t="shared" si="78"/>
        <v>0.66822033957079952</v>
      </c>
    </row>
    <row r="2510" spans="1:5" x14ac:dyDescent="0.3">
      <c r="A2510" s="5" t="s">
        <v>3307</v>
      </c>
      <c r="B2510" s="8">
        <f>fact_orders[[#This Row],[Original Price]]*(1-fact_orders[[#This Row],[Discount%]])</f>
        <v>230.75</v>
      </c>
      <c r="C2510">
        <f t="shared" si="79"/>
        <v>2509</v>
      </c>
      <c r="D2510">
        <f>D2509+Table16[[#This Row],[SalesPrice]]</f>
        <v>1262396.5599999996</v>
      </c>
      <c r="E2510" s="4">
        <f t="shared" si="78"/>
        <v>0.6683425040614982</v>
      </c>
    </row>
    <row r="2511" spans="1:5" x14ac:dyDescent="0.3">
      <c r="A2511" s="6" t="s">
        <v>3395</v>
      </c>
      <c r="B2511" s="9">
        <f>fact_orders[[#This Row],[Original Price]]*(1-fact_orders[[#This Row],[Discount%]])</f>
        <v>302.25</v>
      </c>
      <c r="C2511">
        <f t="shared" si="79"/>
        <v>2510</v>
      </c>
      <c r="D2511">
        <f>D2510+Table16[[#This Row],[SalesPrice]]</f>
        <v>1262698.8099999996</v>
      </c>
      <c r="E2511" s="4">
        <f t="shared" si="78"/>
        <v>0.6685025223380473</v>
      </c>
    </row>
    <row r="2512" spans="1:5" x14ac:dyDescent="0.3">
      <c r="A2512" s="5" t="s">
        <v>3404</v>
      </c>
      <c r="B2512" s="8">
        <f>fact_orders[[#This Row],[Original Price]]*(1-fact_orders[[#This Row],[Discount%]])</f>
        <v>627.25</v>
      </c>
      <c r="C2512">
        <f t="shared" si="79"/>
        <v>2511</v>
      </c>
      <c r="D2512">
        <f>D2511+Table16[[#This Row],[SalesPrice]]</f>
        <v>1263326.0599999996</v>
      </c>
      <c r="E2512" s="4">
        <f t="shared" si="78"/>
        <v>0.66883460327755218</v>
      </c>
    </row>
    <row r="2513" spans="1:5" x14ac:dyDescent="0.3">
      <c r="A2513" s="6" t="s">
        <v>3344</v>
      </c>
      <c r="B2513" s="9">
        <f>fact_orders[[#This Row],[Original Price]]*(1-fact_orders[[#This Row],[Discount%]])</f>
        <v>694.8</v>
      </c>
      <c r="C2513">
        <f t="shared" si="79"/>
        <v>2512</v>
      </c>
      <c r="D2513">
        <f>D2512+Table16[[#This Row],[SalesPrice]]</f>
        <v>1264020.8599999996</v>
      </c>
      <c r="E2513" s="4">
        <f t="shared" si="78"/>
        <v>0.66920244677977303</v>
      </c>
    </row>
    <row r="2514" spans="1:5" x14ac:dyDescent="0.3">
      <c r="A2514" s="5" t="s">
        <v>3403</v>
      </c>
      <c r="B2514" s="8">
        <f>fact_orders[[#This Row],[Original Price]]*(1-fact_orders[[#This Row],[Discount%]])</f>
        <v>158.4</v>
      </c>
      <c r="C2514">
        <f t="shared" si="79"/>
        <v>2513</v>
      </c>
      <c r="D2514">
        <f>D2513+Table16[[#This Row],[SalesPrice]]</f>
        <v>1264179.2599999995</v>
      </c>
      <c r="E2514" s="4">
        <f t="shared" si="78"/>
        <v>0.66928630747457984</v>
      </c>
    </row>
    <row r="2515" spans="1:5" x14ac:dyDescent="0.3">
      <c r="A2515" s="6" t="s">
        <v>3412</v>
      </c>
      <c r="B2515" s="9">
        <f>fact_orders[[#This Row],[Original Price]]*(1-fact_orders[[#This Row],[Discount%]])</f>
        <v>368.05</v>
      </c>
      <c r="C2515">
        <f t="shared" si="79"/>
        <v>2514</v>
      </c>
      <c r="D2515">
        <f>D2514+Table16[[#This Row],[SalesPrice]]</f>
        <v>1264547.3099999996</v>
      </c>
      <c r="E2515" s="4">
        <f t="shared" si="78"/>
        <v>0.66948116182258266</v>
      </c>
    </row>
    <row r="2516" spans="1:5" x14ac:dyDescent="0.3">
      <c r="A2516" s="5" t="s">
        <v>3330</v>
      </c>
      <c r="B2516" s="8">
        <f>fact_orders[[#This Row],[Original Price]]*(1-fact_orders[[#This Row],[Discount%]])</f>
        <v>477.7</v>
      </c>
      <c r="C2516">
        <f t="shared" si="79"/>
        <v>2515</v>
      </c>
      <c r="D2516">
        <f>D2515+Table16[[#This Row],[SalesPrice]]</f>
        <v>1265025.0099999995</v>
      </c>
      <c r="E2516" s="4">
        <f t="shared" si="78"/>
        <v>0.66973406746594888</v>
      </c>
    </row>
    <row r="2517" spans="1:5" x14ac:dyDescent="0.3">
      <c r="A2517" s="6" t="s">
        <v>3327</v>
      </c>
      <c r="B2517" s="9">
        <f>fact_orders[[#This Row],[Original Price]]*(1-fact_orders[[#This Row],[Discount%]])</f>
        <v>359.55</v>
      </c>
      <c r="C2517">
        <f t="shared" si="79"/>
        <v>2516</v>
      </c>
      <c r="D2517">
        <f>D2516+Table16[[#This Row],[SalesPrice]]</f>
        <v>1265384.5599999996</v>
      </c>
      <c r="E2517" s="4">
        <f t="shared" si="78"/>
        <v>0.66992442171353606</v>
      </c>
    </row>
    <row r="2518" spans="1:5" x14ac:dyDescent="0.3">
      <c r="A2518" s="5" t="s">
        <v>3410</v>
      </c>
      <c r="B2518" s="8">
        <f>fact_orders[[#This Row],[Original Price]]*(1-fact_orders[[#This Row],[Discount%]])</f>
        <v>347.76000000000005</v>
      </c>
      <c r="C2518">
        <f t="shared" si="79"/>
        <v>2517</v>
      </c>
      <c r="D2518">
        <f>D2517+Table16[[#This Row],[SalesPrice]]</f>
        <v>1265732.3199999996</v>
      </c>
      <c r="E2518" s="4">
        <f t="shared" si="78"/>
        <v>0.67010853405713466</v>
      </c>
    </row>
    <row r="2519" spans="1:5" x14ac:dyDescent="0.3">
      <c r="A2519" s="6" t="s">
        <v>3371</v>
      </c>
      <c r="B2519" s="9">
        <f>fact_orders[[#This Row],[Original Price]]*(1-fact_orders[[#This Row],[Discount%]])</f>
        <v>186.48000000000002</v>
      </c>
      <c r="C2519">
        <f t="shared" si="79"/>
        <v>2518</v>
      </c>
      <c r="D2519">
        <f>D2518+Table16[[#This Row],[SalesPrice]]</f>
        <v>1265918.7999999996</v>
      </c>
      <c r="E2519" s="4">
        <f t="shared" si="78"/>
        <v>0.67020726096602079</v>
      </c>
    </row>
    <row r="2520" spans="1:5" x14ac:dyDescent="0.3">
      <c r="A2520" s="5" t="s">
        <v>3404</v>
      </c>
      <c r="B2520" s="8">
        <f>fact_orders[[#This Row],[Original Price]]*(1-fact_orders[[#This Row],[Discount%]])</f>
        <v>132.16000000000003</v>
      </c>
      <c r="C2520">
        <f t="shared" si="79"/>
        <v>2519</v>
      </c>
      <c r="D2520">
        <f>D2519+Table16[[#This Row],[SalesPrice]]</f>
        <v>1266050.9599999995</v>
      </c>
      <c r="E2520" s="4">
        <f t="shared" si="78"/>
        <v>0.67027722958613234</v>
      </c>
    </row>
    <row r="2521" spans="1:5" x14ac:dyDescent="0.3">
      <c r="A2521" s="6" t="s">
        <v>3339</v>
      </c>
      <c r="B2521" s="9">
        <f>fact_orders[[#This Row],[Original Price]]*(1-fact_orders[[#This Row],[Discount%]])</f>
        <v>255.36</v>
      </c>
      <c r="C2521">
        <f t="shared" si="79"/>
        <v>2520</v>
      </c>
      <c r="D2521">
        <f>D2520+Table16[[#This Row],[SalesPrice]]</f>
        <v>1266306.3199999996</v>
      </c>
      <c r="E2521" s="4">
        <f t="shared" si="78"/>
        <v>0.67041242319109373</v>
      </c>
    </row>
    <row r="2522" spans="1:5" x14ac:dyDescent="0.3">
      <c r="A2522" s="5" t="s">
        <v>3365</v>
      </c>
      <c r="B2522" s="8">
        <f>fact_orders[[#This Row],[Original Price]]*(1-fact_orders[[#This Row],[Discount%]])</f>
        <v>866.7</v>
      </c>
      <c r="C2522">
        <f t="shared" si="79"/>
        <v>2521</v>
      </c>
      <c r="D2522">
        <f>D2521+Table16[[#This Row],[SalesPrice]]</f>
        <v>1267173.0199999996</v>
      </c>
      <c r="E2522" s="4">
        <f t="shared" si="78"/>
        <v>0.6708712746064287</v>
      </c>
    </row>
    <row r="2523" spans="1:5" x14ac:dyDescent="0.3">
      <c r="A2523" s="6" t="s">
        <v>3314</v>
      </c>
      <c r="B2523" s="9">
        <f>fact_orders[[#This Row],[Original Price]]*(1-fact_orders[[#This Row],[Discount%]])</f>
        <v>210.6</v>
      </c>
      <c r="C2523">
        <f t="shared" si="79"/>
        <v>2522</v>
      </c>
      <c r="D2523">
        <f>D2522+Table16[[#This Row],[SalesPrice]]</f>
        <v>1267383.6199999996</v>
      </c>
      <c r="E2523" s="4">
        <f t="shared" si="78"/>
        <v>0.67098277121202421</v>
      </c>
    </row>
    <row r="2524" spans="1:5" x14ac:dyDescent="0.3">
      <c r="A2524" s="5" t="s">
        <v>3378</v>
      </c>
      <c r="B2524" s="8">
        <f>fact_orders[[#This Row],[Original Price]]*(1-fact_orders[[#This Row],[Discount%]])</f>
        <v>410.40000000000003</v>
      </c>
      <c r="C2524">
        <f t="shared" si="79"/>
        <v>2523</v>
      </c>
      <c r="D2524">
        <f>D2523+Table16[[#This Row],[SalesPrice]]</f>
        <v>1267794.0199999996</v>
      </c>
      <c r="E2524" s="4">
        <f t="shared" si="78"/>
        <v>0.67120004664856914</v>
      </c>
    </row>
    <row r="2525" spans="1:5" x14ac:dyDescent="0.3">
      <c r="A2525" s="6" t="s">
        <v>3300</v>
      </c>
      <c r="B2525" s="9">
        <f>fact_orders[[#This Row],[Original Price]]*(1-fact_orders[[#This Row],[Discount%]])</f>
        <v>394.79999999999995</v>
      </c>
      <c r="C2525">
        <f t="shared" si="79"/>
        <v>2524</v>
      </c>
      <c r="D2525">
        <f>D2524+Table16[[#This Row],[SalesPrice]]</f>
        <v>1268188.8199999996</v>
      </c>
      <c r="E2525" s="4">
        <f t="shared" si="78"/>
        <v>0.6714090630772922</v>
      </c>
    </row>
    <row r="2526" spans="1:5" x14ac:dyDescent="0.3">
      <c r="A2526" s="5" t="s">
        <v>3361</v>
      </c>
      <c r="B2526" s="8">
        <f>fact_orders[[#This Row],[Original Price]]*(1-fact_orders[[#This Row],[Discount%]])</f>
        <v>443.79999999999995</v>
      </c>
      <c r="C2526">
        <f t="shared" si="79"/>
        <v>2525</v>
      </c>
      <c r="D2526">
        <f>D2525+Table16[[#This Row],[SalesPrice]]</f>
        <v>1268632.6199999996</v>
      </c>
      <c r="E2526" s="4">
        <f t="shared" si="78"/>
        <v>0.67164402126135325</v>
      </c>
    </row>
    <row r="2527" spans="1:5" x14ac:dyDescent="0.3">
      <c r="A2527" s="6" t="s">
        <v>3409</v>
      </c>
      <c r="B2527" s="9">
        <f>fact_orders[[#This Row],[Original Price]]*(1-fact_orders[[#This Row],[Discount%]])</f>
        <v>165.2</v>
      </c>
      <c r="C2527">
        <f t="shared" si="79"/>
        <v>2526</v>
      </c>
      <c r="D2527">
        <f>D2526+Table16[[#This Row],[SalesPrice]]</f>
        <v>1268797.8199999996</v>
      </c>
      <c r="E2527" s="4">
        <f t="shared" si="78"/>
        <v>0.67173148203649269</v>
      </c>
    </row>
    <row r="2528" spans="1:5" x14ac:dyDescent="0.3">
      <c r="A2528" s="5" t="s">
        <v>3410</v>
      </c>
      <c r="B2528" s="8">
        <f>fact_orders[[#This Row],[Original Price]]*(1-fact_orders[[#This Row],[Discount%]])</f>
        <v>333</v>
      </c>
      <c r="C2528">
        <f t="shared" si="79"/>
        <v>2527</v>
      </c>
      <c r="D2528">
        <f>D2527+Table16[[#This Row],[SalesPrice]]</f>
        <v>1269130.8199999996</v>
      </c>
      <c r="E2528" s="4">
        <f t="shared" si="78"/>
        <v>0.67190778008807517</v>
      </c>
    </row>
    <row r="2529" spans="1:5" x14ac:dyDescent="0.3">
      <c r="A2529" s="6" t="s">
        <v>3318</v>
      </c>
      <c r="B2529" s="9">
        <f>fact_orders[[#This Row],[Original Price]]*(1-fact_orders[[#This Row],[Discount%]])</f>
        <v>342</v>
      </c>
      <c r="C2529">
        <f t="shared" si="79"/>
        <v>2528</v>
      </c>
      <c r="D2529">
        <f>D2528+Table16[[#This Row],[SalesPrice]]</f>
        <v>1269472.8199999996</v>
      </c>
      <c r="E2529" s="4">
        <f t="shared" si="78"/>
        <v>0.67208884295186266</v>
      </c>
    </row>
    <row r="2530" spans="1:5" x14ac:dyDescent="0.3">
      <c r="A2530" s="5" t="s">
        <v>3300</v>
      </c>
      <c r="B2530" s="8">
        <f>fact_orders[[#This Row],[Original Price]]*(1-fact_orders[[#This Row],[Discount%]])</f>
        <v>674.09999999999991</v>
      </c>
      <c r="C2530">
        <f t="shared" si="79"/>
        <v>2529</v>
      </c>
      <c r="D2530">
        <f>D2529+Table16[[#This Row],[SalesPrice]]</f>
        <v>1270146.9199999997</v>
      </c>
      <c r="E2530" s="4">
        <f t="shared" si="78"/>
        <v>0.67244572738601216</v>
      </c>
    </row>
    <row r="2531" spans="1:5" x14ac:dyDescent="0.3">
      <c r="A2531" s="6" t="s">
        <v>3389</v>
      </c>
      <c r="B2531" s="9">
        <f>fact_orders[[#This Row],[Original Price]]*(1-fact_orders[[#This Row],[Discount%]])</f>
        <v>319.2</v>
      </c>
      <c r="C2531">
        <f t="shared" si="79"/>
        <v>2530</v>
      </c>
      <c r="D2531">
        <f>D2530+Table16[[#This Row],[SalesPrice]]</f>
        <v>1270466.1199999996</v>
      </c>
      <c r="E2531" s="4">
        <f t="shared" si="78"/>
        <v>0.67261471939221373</v>
      </c>
    </row>
    <row r="2532" spans="1:5" x14ac:dyDescent="0.3">
      <c r="A2532" s="5" t="s">
        <v>3390</v>
      </c>
      <c r="B2532" s="8">
        <f>fact_orders[[#This Row],[Original Price]]*(1-fact_orders[[#This Row],[Discount%]])</f>
        <v>832.3</v>
      </c>
      <c r="C2532">
        <f t="shared" si="79"/>
        <v>2531</v>
      </c>
      <c r="D2532">
        <f>D2531+Table16[[#This Row],[SalesPrice]]</f>
        <v>1271298.4199999997</v>
      </c>
      <c r="E2532" s="4">
        <f t="shared" si="78"/>
        <v>0.67305535863645449</v>
      </c>
    </row>
    <row r="2533" spans="1:5" x14ac:dyDescent="0.3">
      <c r="A2533" s="6" t="s">
        <v>3347</v>
      </c>
      <c r="B2533" s="9">
        <f>fact_orders[[#This Row],[Original Price]]*(1-fact_orders[[#This Row],[Discount%]])</f>
        <v>778.8</v>
      </c>
      <c r="C2533">
        <f t="shared" si="79"/>
        <v>2532</v>
      </c>
      <c r="D2533">
        <f>D2532+Table16[[#This Row],[SalesPrice]]</f>
        <v>1272077.2199999997</v>
      </c>
      <c r="E2533" s="4">
        <f t="shared" si="78"/>
        <v>0.67346767371925464</v>
      </c>
    </row>
    <row r="2534" spans="1:5" x14ac:dyDescent="0.3">
      <c r="A2534" s="5" t="s">
        <v>3393</v>
      </c>
      <c r="B2534" s="8">
        <f>fact_orders[[#This Row],[Original Price]]*(1-fact_orders[[#This Row],[Discount%]])</f>
        <v>873.6</v>
      </c>
      <c r="C2534">
        <f t="shared" si="79"/>
        <v>2533</v>
      </c>
      <c r="D2534">
        <f>D2533+Table16[[#This Row],[SalesPrice]]</f>
        <v>1272950.8199999998</v>
      </c>
      <c r="E2534" s="4">
        <f t="shared" si="78"/>
        <v>0.67393017815728018</v>
      </c>
    </row>
    <row r="2535" spans="1:5" x14ac:dyDescent="0.3">
      <c r="A2535" s="6" t="s">
        <v>3301</v>
      </c>
      <c r="B2535" s="9">
        <f>fact_orders[[#This Row],[Original Price]]*(1-fact_orders[[#This Row],[Discount%]])</f>
        <v>886.8</v>
      </c>
      <c r="C2535">
        <f t="shared" si="79"/>
        <v>2534</v>
      </c>
      <c r="D2535">
        <f>D2534+Table16[[#This Row],[SalesPrice]]</f>
        <v>1273837.6199999999</v>
      </c>
      <c r="E2535" s="4">
        <f t="shared" si="78"/>
        <v>0.67439967098653963</v>
      </c>
    </row>
    <row r="2536" spans="1:5" x14ac:dyDescent="0.3">
      <c r="A2536" s="5" t="s">
        <v>3296</v>
      </c>
      <c r="B2536" s="8">
        <f>fact_orders[[#This Row],[Original Price]]*(1-fact_orders[[#This Row],[Discount%]])</f>
        <v>153.6</v>
      </c>
      <c r="C2536">
        <f t="shared" si="79"/>
        <v>2535</v>
      </c>
      <c r="D2536">
        <f>D2535+Table16[[#This Row],[SalesPrice]]</f>
        <v>1273991.22</v>
      </c>
      <c r="E2536" s="4">
        <f t="shared" si="78"/>
        <v>0.67448099044817056</v>
      </c>
    </row>
    <row r="2537" spans="1:5" x14ac:dyDescent="0.3">
      <c r="A2537" s="6" t="s">
        <v>3297</v>
      </c>
      <c r="B2537" s="9">
        <f>fact_orders[[#This Row],[Original Price]]*(1-fact_orders[[#This Row],[Discount%]])</f>
        <v>1618.8</v>
      </c>
      <c r="C2537">
        <f t="shared" si="79"/>
        <v>2536</v>
      </c>
      <c r="D2537">
        <f>D2536+Table16[[#This Row],[SalesPrice]]</f>
        <v>1275610.02</v>
      </c>
      <c r="E2537" s="4">
        <f t="shared" si="78"/>
        <v>0.67533802133676457</v>
      </c>
    </row>
    <row r="2538" spans="1:5" x14ac:dyDescent="0.3">
      <c r="A2538" s="5" t="s">
        <v>3394</v>
      </c>
      <c r="B2538" s="8">
        <f>fact_orders[[#This Row],[Original Price]]*(1-fact_orders[[#This Row],[Discount%]])</f>
        <v>1418.3999999999999</v>
      </c>
      <c r="C2538">
        <f t="shared" si="79"/>
        <v>2537</v>
      </c>
      <c r="D2538">
        <f>D2537+Table16[[#This Row],[SalesPrice]]</f>
        <v>1277028.42</v>
      </c>
      <c r="E2538" s="4">
        <f t="shared" si="78"/>
        <v>0.67608895574026195</v>
      </c>
    </row>
    <row r="2539" spans="1:5" x14ac:dyDescent="0.3">
      <c r="A2539" s="6" t="s">
        <v>3403</v>
      </c>
      <c r="B2539" s="9">
        <f>fact_orders[[#This Row],[Original Price]]*(1-fact_orders[[#This Row],[Discount%]])</f>
        <v>679.80000000000007</v>
      </c>
      <c r="C2539">
        <f t="shared" si="79"/>
        <v>2538</v>
      </c>
      <c r="D2539">
        <f>D2538+Table16[[#This Row],[SalesPrice]]</f>
        <v>1277708.22</v>
      </c>
      <c r="E2539" s="4">
        <f t="shared" si="78"/>
        <v>0.67644885788880793</v>
      </c>
    </row>
    <row r="2540" spans="1:5" x14ac:dyDescent="0.3">
      <c r="A2540" s="5" t="s">
        <v>3389</v>
      </c>
      <c r="B2540" s="8">
        <f>fact_orders[[#This Row],[Original Price]]*(1-fact_orders[[#This Row],[Discount%]])</f>
        <v>415.8</v>
      </c>
      <c r="C2540">
        <f t="shared" si="79"/>
        <v>2539</v>
      </c>
      <c r="D2540">
        <f>D2539+Table16[[#This Row],[SalesPrice]]</f>
        <v>1278124.02</v>
      </c>
      <c r="E2540" s="4">
        <f t="shared" si="78"/>
        <v>0.67666899221267585</v>
      </c>
    </row>
    <row r="2541" spans="1:5" x14ac:dyDescent="0.3">
      <c r="A2541" s="6" t="s">
        <v>3413</v>
      </c>
      <c r="B2541" s="9">
        <f>fact_orders[[#This Row],[Original Price]]*(1-fact_orders[[#This Row],[Discount%]])</f>
        <v>179.3</v>
      </c>
      <c r="C2541">
        <f t="shared" si="79"/>
        <v>2540</v>
      </c>
      <c r="D2541">
        <f>D2540+Table16[[#This Row],[SalesPrice]]</f>
        <v>1278303.32</v>
      </c>
      <c r="E2541" s="4">
        <f t="shared" si="78"/>
        <v>0.67676391786026968</v>
      </c>
    </row>
    <row r="2542" spans="1:5" x14ac:dyDescent="0.3">
      <c r="A2542" s="5" t="s">
        <v>3283</v>
      </c>
      <c r="B2542" s="8">
        <f>fact_orders[[#This Row],[Original Price]]*(1-fact_orders[[#This Row],[Discount%]])</f>
        <v>240.09</v>
      </c>
      <c r="C2542">
        <f t="shared" si="79"/>
        <v>2541</v>
      </c>
      <c r="D2542">
        <f>D2541+Table16[[#This Row],[SalesPrice]]</f>
        <v>1278543.4100000001</v>
      </c>
      <c r="E2542" s="4">
        <f t="shared" si="78"/>
        <v>0.67689102716718996</v>
      </c>
    </row>
    <row r="2543" spans="1:5" x14ac:dyDescent="0.3">
      <c r="A2543" s="6" t="s">
        <v>3295</v>
      </c>
      <c r="B2543" s="9">
        <f>fact_orders[[#This Row],[Original Price]]*(1-fact_orders[[#This Row],[Discount%]])</f>
        <v>172.78</v>
      </c>
      <c r="C2543">
        <f t="shared" si="79"/>
        <v>2542</v>
      </c>
      <c r="D2543">
        <f>D2542+Table16[[#This Row],[SalesPrice]]</f>
        <v>1278716.1900000002</v>
      </c>
      <c r="E2543" s="4">
        <f t="shared" si="78"/>
        <v>0.67698250097305313</v>
      </c>
    </row>
    <row r="2544" spans="1:5" x14ac:dyDescent="0.3">
      <c r="A2544" s="5" t="s">
        <v>3338</v>
      </c>
      <c r="B2544" s="8">
        <f>fact_orders[[#This Row],[Original Price]]*(1-fact_orders[[#This Row],[Discount%]])</f>
        <v>246.24</v>
      </c>
      <c r="C2544">
        <f t="shared" si="79"/>
        <v>2543</v>
      </c>
      <c r="D2544">
        <f>D2543+Table16[[#This Row],[SalesPrice]]</f>
        <v>1278962.4300000002</v>
      </c>
      <c r="E2544" s="4">
        <f t="shared" si="78"/>
        <v>0.67711286623498013</v>
      </c>
    </row>
    <row r="2545" spans="1:5" x14ac:dyDescent="0.3">
      <c r="A2545" s="6" t="s">
        <v>3284</v>
      </c>
      <c r="B2545" s="9">
        <f>fact_orders[[#This Row],[Original Price]]*(1-fact_orders[[#This Row],[Discount%]])</f>
        <v>364.5</v>
      </c>
      <c r="C2545">
        <f t="shared" si="79"/>
        <v>2544</v>
      </c>
      <c r="D2545">
        <f>D2544+Table16[[#This Row],[SalesPrice]]</f>
        <v>1279326.9300000002</v>
      </c>
      <c r="E2545" s="4">
        <f t="shared" si="78"/>
        <v>0.67730584112927994</v>
      </c>
    </row>
    <row r="2546" spans="1:5" x14ac:dyDescent="0.3">
      <c r="A2546" s="5" t="s">
        <v>3287</v>
      </c>
      <c r="B2546" s="8">
        <f>fact_orders[[#This Row],[Original Price]]*(1-fact_orders[[#This Row],[Discount%]])</f>
        <v>353.16</v>
      </c>
      <c r="C2546">
        <f t="shared" si="79"/>
        <v>2545</v>
      </c>
      <c r="D2546">
        <f>D2545+Table16[[#This Row],[SalesPrice]]</f>
        <v>1279680.0900000001</v>
      </c>
      <c r="E2546" s="4">
        <f t="shared" si="78"/>
        <v>0.67749281236020142</v>
      </c>
    </row>
    <row r="2547" spans="1:5" x14ac:dyDescent="0.3">
      <c r="A2547" s="6" t="s">
        <v>3393</v>
      </c>
      <c r="B2547" s="9">
        <f>fact_orders[[#This Row],[Original Price]]*(1-fact_orders[[#This Row],[Discount%]])</f>
        <v>457.79999999999995</v>
      </c>
      <c r="C2547">
        <f t="shared" si="79"/>
        <v>2546</v>
      </c>
      <c r="D2547">
        <f>D2546+Table16[[#This Row],[SalesPrice]]</f>
        <v>1280137.8900000001</v>
      </c>
      <c r="E2547" s="4">
        <f t="shared" si="78"/>
        <v>0.67773518247435904</v>
      </c>
    </row>
    <row r="2548" spans="1:5" x14ac:dyDescent="0.3">
      <c r="A2548" s="5" t="s">
        <v>3377</v>
      </c>
      <c r="B2548" s="8">
        <f>fact_orders[[#This Row],[Original Price]]*(1-fact_orders[[#This Row],[Discount%]])</f>
        <v>457.79999999999995</v>
      </c>
      <c r="C2548">
        <f t="shared" si="79"/>
        <v>2547</v>
      </c>
      <c r="D2548">
        <f>D2547+Table16[[#This Row],[SalesPrice]]</f>
        <v>1280595.6900000002</v>
      </c>
      <c r="E2548" s="4">
        <f t="shared" si="78"/>
        <v>0.67797755258851666</v>
      </c>
    </row>
    <row r="2549" spans="1:5" x14ac:dyDescent="0.3">
      <c r="A2549" s="6" t="s">
        <v>3376</v>
      </c>
      <c r="B2549" s="9">
        <f>fact_orders[[#This Row],[Original Price]]*(1-fact_orders[[#This Row],[Discount%]])</f>
        <v>457.79999999999995</v>
      </c>
      <c r="C2549">
        <f t="shared" si="79"/>
        <v>2548</v>
      </c>
      <c r="D2549">
        <f>D2548+Table16[[#This Row],[SalesPrice]]</f>
        <v>1281053.4900000002</v>
      </c>
      <c r="E2549" s="4">
        <f t="shared" si="78"/>
        <v>0.67821992270267428</v>
      </c>
    </row>
    <row r="2550" spans="1:5" x14ac:dyDescent="0.3">
      <c r="A2550" s="5" t="s">
        <v>3409</v>
      </c>
      <c r="B2550" s="8">
        <f>fact_orders[[#This Row],[Original Price]]*(1-fact_orders[[#This Row],[Discount%]])</f>
        <v>249.2</v>
      </c>
      <c r="C2550">
        <f t="shared" si="79"/>
        <v>2549</v>
      </c>
      <c r="D2550">
        <f>D2549+Table16[[#This Row],[SalesPrice]]</f>
        <v>1281302.6900000002</v>
      </c>
      <c r="E2550" s="4">
        <f t="shared" si="78"/>
        <v>0.67835185505839313</v>
      </c>
    </row>
    <row r="2551" spans="1:5" x14ac:dyDescent="0.3">
      <c r="A2551" s="6" t="s">
        <v>3353</v>
      </c>
      <c r="B2551" s="9">
        <f>fact_orders[[#This Row],[Original Price]]*(1-fact_orders[[#This Row],[Discount%]])</f>
        <v>480.2</v>
      </c>
      <c r="C2551">
        <f t="shared" si="79"/>
        <v>2550</v>
      </c>
      <c r="D2551">
        <f>D2550+Table16[[#This Row],[SalesPrice]]</f>
        <v>1281782.8900000001</v>
      </c>
      <c r="E2551" s="4">
        <f t="shared" si="78"/>
        <v>0.67860608426070512</v>
      </c>
    </row>
    <row r="2552" spans="1:5" x14ac:dyDescent="0.3">
      <c r="A2552" s="5" t="s">
        <v>3408</v>
      </c>
      <c r="B2552" s="8">
        <f>fact_orders[[#This Row],[Original Price]]*(1-fact_orders[[#This Row],[Discount%]])</f>
        <v>296.40000000000003</v>
      </c>
      <c r="C2552">
        <f t="shared" si="79"/>
        <v>2551</v>
      </c>
      <c r="D2552">
        <f>D2551+Table16[[#This Row],[SalesPrice]]</f>
        <v>1282079.29</v>
      </c>
      <c r="E2552" s="4">
        <f t="shared" si="78"/>
        <v>0.67876300540932089</v>
      </c>
    </row>
    <row r="2553" spans="1:5" x14ac:dyDescent="0.3">
      <c r="A2553" s="6" t="s">
        <v>3401</v>
      </c>
      <c r="B2553" s="9">
        <f>fact_orders[[#This Row],[Original Price]]*(1-fact_orders[[#This Row],[Discount%]])</f>
        <v>335.40000000000003</v>
      </c>
      <c r="C2553">
        <f t="shared" si="79"/>
        <v>2552</v>
      </c>
      <c r="D2553">
        <f>D2552+Table16[[#This Row],[SalesPrice]]</f>
        <v>1282414.69</v>
      </c>
      <c r="E2553" s="4">
        <f t="shared" si="78"/>
        <v>0.67894057407749131</v>
      </c>
    </row>
    <row r="2554" spans="1:5" x14ac:dyDescent="0.3">
      <c r="A2554" s="5" t="s">
        <v>3360</v>
      </c>
      <c r="B2554" s="8">
        <f>fact_orders[[#This Row],[Original Price]]*(1-fact_orders[[#This Row],[Discount%]])</f>
        <v>230.75</v>
      </c>
      <c r="C2554">
        <f t="shared" si="79"/>
        <v>2553</v>
      </c>
      <c r="D2554">
        <f>D2553+Table16[[#This Row],[SalesPrice]]</f>
        <v>1282645.44</v>
      </c>
      <c r="E2554" s="4">
        <f t="shared" si="78"/>
        <v>0.67906273856819011</v>
      </c>
    </row>
    <row r="2555" spans="1:5" x14ac:dyDescent="0.3">
      <c r="A2555" s="6" t="s">
        <v>3318</v>
      </c>
      <c r="B2555" s="9">
        <f>fact_orders[[#This Row],[Original Price]]*(1-fact_orders[[#This Row],[Discount%]])</f>
        <v>302.25</v>
      </c>
      <c r="C2555">
        <f t="shared" si="79"/>
        <v>2554</v>
      </c>
      <c r="D2555">
        <f>D2554+Table16[[#This Row],[SalesPrice]]</f>
        <v>1282947.69</v>
      </c>
      <c r="E2555" s="4">
        <f t="shared" si="78"/>
        <v>0.6792227568447391</v>
      </c>
    </row>
    <row r="2556" spans="1:5" x14ac:dyDescent="0.3">
      <c r="A2556" s="5" t="s">
        <v>3347</v>
      </c>
      <c r="B2556" s="8">
        <f>fact_orders[[#This Row],[Original Price]]*(1-fact_orders[[#This Row],[Discount%]])</f>
        <v>627.25</v>
      </c>
      <c r="C2556">
        <f t="shared" si="79"/>
        <v>2555</v>
      </c>
      <c r="D2556">
        <f>D2555+Table16[[#This Row],[SalesPrice]]</f>
        <v>1283574.94</v>
      </c>
      <c r="E2556" s="4">
        <f t="shared" si="78"/>
        <v>0.67955483778424397</v>
      </c>
    </row>
    <row r="2557" spans="1:5" x14ac:dyDescent="0.3">
      <c r="A2557" s="6" t="s">
        <v>3350</v>
      </c>
      <c r="B2557" s="9">
        <f>fact_orders[[#This Row],[Original Price]]*(1-fact_orders[[#This Row],[Discount%]])</f>
        <v>752.7</v>
      </c>
      <c r="C2557">
        <f t="shared" si="79"/>
        <v>2556</v>
      </c>
      <c r="D2557">
        <f>D2556+Table16[[#This Row],[SalesPrice]]</f>
        <v>1284327.6399999999</v>
      </c>
      <c r="E2557" s="4">
        <f t="shared" si="78"/>
        <v>0.67995333491164989</v>
      </c>
    </row>
    <row r="2558" spans="1:5" x14ac:dyDescent="0.3">
      <c r="A2558" s="5" t="s">
        <v>3308</v>
      </c>
      <c r="B2558" s="8">
        <f>fact_orders[[#This Row],[Original Price]]*(1-fact_orders[[#This Row],[Discount%]])</f>
        <v>158.4</v>
      </c>
      <c r="C2558">
        <f t="shared" si="79"/>
        <v>2557</v>
      </c>
      <c r="D2558">
        <f>D2557+Table16[[#This Row],[SalesPrice]]</f>
        <v>1284486.0399999998</v>
      </c>
      <c r="E2558" s="4">
        <f t="shared" si="78"/>
        <v>0.68003719560645659</v>
      </c>
    </row>
    <row r="2559" spans="1:5" x14ac:dyDescent="0.3">
      <c r="A2559" s="6" t="s">
        <v>3338</v>
      </c>
      <c r="B2559" s="9">
        <f>fact_orders[[#This Row],[Original Price]]*(1-fact_orders[[#This Row],[Discount%]])</f>
        <v>259.8</v>
      </c>
      <c r="C2559">
        <f t="shared" si="79"/>
        <v>2558</v>
      </c>
      <c r="D2559">
        <f>D2558+Table16[[#This Row],[SalesPrice]]</f>
        <v>1284745.8399999999</v>
      </c>
      <c r="E2559" s="4">
        <f t="shared" si="78"/>
        <v>0.68017473985210575</v>
      </c>
    </row>
    <row r="2560" spans="1:5" x14ac:dyDescent="0.3">
      <c r="A2560" s="5" t="s">
        <v>3385</v>
      </c>
      <c r="B2560" s="8">
        <f>fact_orders[[#This Row],[Original Price]]*(1-fact_orders[[#This Row],[Discount%]])</f>
        <v>477.7</v>
      </c>
      <c r="C2560">
        <f t="shared" si="79"/>
        <v>2559</v>
      </c>
      <c r="D2560">
        <f>D2559+Table16[[#This Row],[SalesPrice]]</f>
        <v>1285223.5399999998</v>
      </c>
      <c r="E2560" s="4">
        <f t="shared" si="78"/>
        <v>0.68042764549547197</v>
      </c>
    </row>
    <row r="2561" spans="1:5" x14ac:dyDescent="0.3">
      <c r="A2561" s="6" t="s">
        <v>3313</v>
      </c>
      <c r="B2561" s="9">
        <f>fact_orders[[#This Row],[Original Price]]*(1-fact_orders[[#This Row],[Discount%]])</f>
        <v>359.55</v>
      </c>
      <c r="C2561">
        <f t="shared" si="79"/>
        <v>2560</v>
      </c>
      <c r="D2561">
        <f>D2560+Table16[[#This Row],[SalesPrice]]</f>
        <v>1285583.0899999999</v>
      </c>
      <c r="E2561" s="4">
        <f t="shared" si="78"/>
        <v>0.68061799974305903</v>
      </c>
    </row>
    <row r="2562" spans="1:5" x14ac:dyDescent="0.3">
      <c r="A2562" s="5" t="s">
        <v>3323</v>
      </c>
      <c r="B2562" s="8">
        <f>fact_orders[[#This Row],[Original Price]]*(1-fact_orders[[#This Row],[Discount%]])</f>
        <v>527.85</v>
      </c>
      <c r="C2562">
        <f t="shared" si="79"/>
        <v>2561</v>
      </c>
      <c r="D2562">
        <f>D2561+Table16[[#This Row],[SalesPrice]]</f>
        <v>1286110.94</v>
      </c>
      <c r="E2562" s="4">
        <f t="shared" ref="E2562:E2625" si="80">D2562 / SUM($B$2:$B$3501)</f>
        <v>0.68089745597887841</v>
      </c>
    </row>
    <row r="2563" spans="1:5" x14ac:dyDescent="0.3">
      <c r="A2563" s="6" t="s">
        <v>3319</v>
      </c>
      <c r="B2563" s="9">
        <f>fact_orders[[#This Row],[Original Price]]*(1-fact_orders[[#This Row],[Discount%]])</f>
        <v>216.45000000000002</v>
      </c>
      <c r="C2563">
        <f t="shared" si="79"/>
        <v>2562</v>
      </c>
      <c r="D2563">
        <f>D2562+Table16[[#This Row],[SalesPrice]]</f>
        <v>1286327.3899999999</v>
      </c>
      <c r="E2563" s="4">
        <f t="shared" si="80"/>
        <v>0.68101204971240703</v>
      </c>
    </row>
    <row r="2564" spans="1:5" x14ac:dyDescent="0.3">
      <c r="A2564" s="5" t="s">
        <v>3396</v>
      </c>
      <c r="B2564" s="8">
        <f>fact_orders[[#This Row],[Original Price]]*(1-fact_orders[[#This Row],[Discount%]])</f>
        <v>153.4</v>
      </c>
      <c r="C2564">
        <f t="shared" ref="C2564:C2627" si="81">C2563+1</f>
        <v>2563</v>
      </c>
      <c r="D2564">
        <f>D2563+Table16[[#This Row],[SalesPrice]]</f>
        <v>1286480.7899999998</v>
      </c>
      <c r="E2564" s="4">
        <f t="shared" si="80"/>
        <v>0.68109326328932218</v>
      </c>
    </row>
    <row r="2565" spans="1:5" x14ac:dyDescent="0.3">
      <c r="A2565" s="6" t="s">
        <v>3367</v>
      </c>
      <c r="B2565" s="9">
        <f>fact_orders[[#This Row],[Original Price]]*(1-fact_orders[[#This Row],[Discount%]])</f>
        <v>296.40000000000003</v>
      </c>
      <c r="C2565">
        <f t="shared" si="81"/>
        <v>2564</v>
      </c>
      <c r="D2565">
        <f>D2564+Table16[[#This Row],[SalesPrice]]</f>
        <v>1286777.1899999997</v>
      </c>
      <c r="E2565" s="4">
        <f t="shared" si="80"/>
        <v>0.68125018443793794</v>
      </c>
    </row>
    <row r="2566" spans="1:5" x14ac:dyDescent="0.3">
      <c r="A2566" s="5" t="s">
        <v>3357</v>
      </c>
      <c r="B2566" s="8">
        <f>fact_orders[[#This Row],[Original Price]]*(1-fact_orders[[#This Row],[Discount%]])</f>
        <v>625.95000000000005</v>
      </c>
      <c r="C2566">
        <f t="shared" si="81"/>
        <v>2565</v>
      </c>
      <c r="D2566">
        <f>D2565+Table16[[#This Row],[SalesPrice]]</f>
        <v>1287403.1399999997</v>
      </c>
      <c r="E2566" s="4">
        <f t="shared" si="80"/>
        <v>0.68158157712679102</v>
      </c>
    </row>
    <row r="2567" spans="1:5" x14ac:dyDescent="0.3">
      <c r="A2567" s="6" t="s">
        <v>3398</v>
      </c>
      <c r="B2567" s="9">
        <f>fact_orders[[#This Row],[Original Price]]*(1-fact_orders[[#This Row],[Discount%]])</f>
        <v>105.29999999999998</v>
      </c>
      <c r="C2567">
        <f t="shared" si="81"/>
        <v>2566</v>
      </c>
      <c r="D2567">
        <f>D2566+Table16[[#This Row],[SalesPrice]]</f>
        <v>1287508.4399999997</v>
      </c>
      <c r="E2567" s="4">
        <f t="shared" si="80"/>
        <v>0.68163732542958877</v>
      </c>
    </row>
    <row r="2568" spans="1:5" x14ac:dyDescent="0.3">
      <c r="A2568" s="5" t="s">
        <v>3336</v>
      </c>
      <c r="B2568" s="8">
        <f>fact_orders[[#This Row],[Original Price]]*(1-fact_orders[[#This Row],[Discount%]])</f>
        <v>205.2</v>
      </c>
      <c r="C2568">
        <f t="shared" si="81"/>
        <v>2567</v>
      </c>
      <c r="D2568">
        <f>D2567+Table16[[#This Row],[SalesPrice]]</f>
        <v>1287713.6399999997</v>
      </c>
      <c r="E2568" s="4">
        <f t="shared" si="80"/>
        <v>0.68174596314786118</v>
      </c>
    </row>
    <row r="2569" spans="1:5" x14ac:dyDescent="0.3">
      <c r="A2569" s="6" t="s">
        <v>3339</v>
      </c>
      <c r="B2569" s="9">
        <f>fact_orders[[#This Row],[Original Price]]*(1-fact_orders[[#This Row],[Discount%]])</f>
        <v>253.79999999999998</v>
      </c>
      <c r="C2569">
        <f t="shared" si="81"/>
        <v>2568</v>
      </c>
      <c r="D2569">
        <f>D2568+Table16[[#This Row],[SalesPrice]]</f>
        <v>1287967.4399999997</v>
      </c>
      <c r="E2569" s="4">
        <f t="shared" si="80"/>
        <v>0.68188033085204036</v>
      </c>
    </row>
    <row r="2570" spans="1:5" x14ac:dyDescent="0.3">
      <c r="A2570" s="5" t="s">
        <v>3410</v>
      </c>
      <c r="B2570" s="8">
        <f>fact_orders[[#This Row],[Original Price]]*(1-fact_orders[[#This Row],[Discount%]])</f>
        <v>285.29999999999995</v>
      </c>
      <c r="C2570">
        <f t="shared" si="81"/>
        <v>2569</v>
      </c>
      <c r="D2570">
        <f>D2569+Table16[[#This Row],[SalesPrice]]</f>
        <v>1288252.7399999998</v>
      </c>
      <c r="E2570" s="4">
        <f t="shared" si="80"/>
        <v>0.68203137539893677</v>
      </c>
    </row>
    <row r="2571" spans="1:5" x14ac:dyDescent="0.3">
      <c r="A2571" s="6" t="s">
        <v>3366</v>
      </c>
      <c r="B2571" s="9">
        <f>fact_orders[[#This Row],[Original Price]]*(1-fact_orders[[#This Row],[Discount%]])</f>
        <v>118</v>
      </c>
      <c r="C2571">
        <f t="shared" si="81"/>
        <v>2570</v>
      </c>
      <c r="D2571">
        <f>D2570+Table16[[#This Row],[SalesPrice]]</f>
        <v>1288370.7399999998</v>
      </c>
      <c r="E2571" s="4">
        <f t="shared" si="80"/>
        <v>0.68209384738117917</v>
      </c>
    </row>
    <row r="2572" spans="1:5" x14ac:dyDescent="0.3">
      <c r="A2572" s="5" t="s">
        <v>3350</v>
      </c>
      <c r="B2572" s="8">
        <f>fact_orders[[#This Row],[Original Price]]*(1-fact_orders[[#This Row],[Discount%]])</f>
        <v>222</v>
      </c>
      <c r="C2572">
        <f t="shared" si="81"/>
        <v>2571</v>
      </c>
      <c r="D2572">
        <f>D2571+Table16[[#This Row],[SalesPrice]]</f>
        <v>1288592.7399999998</v>
      </c>
      <c r="E2572" s="4">
        <f t="shared" si="80"/>
        <v>0.68221137941556753</v>
      </c>
    </row>
    <row r="2573" spans="1:5" x14ac:dyDescent="0.3">
      <c r="A2573" s="6" t="s">
        <v>3283</v>
      </c>
      <c r="B2573" s="9">
        <f>fact_orders[[#This Row],[Original Price]]*(1-fact_orders[[#This Row],[Discount%]])</f>
        <v>228</v>
      </c>
      <c r="C2573">
        <f t="shared" si="81"/>
        <v>2572</v>
      </c>
      <c r="D2573">
        <f>D2572+Table16[[#This Row],[SalesPrice]]</f>
        <v>1288820.7399999998</v>
      </c>
      <c r="E2573" s="4">
        <f t="shared" si="80"/>
        <v>0.68233208799142586</v>
      </c>
    </row>
    <row r="2574" spans="1:5" x14ac:dyDescent="0.3">
      <c r="A2574" s="5" t="s">
        <v>3287</v>
      </c>
      <c r="B2574" s="8">
        <f>fact_orders[[#This Row],[Original Price]]*(1-fact_orders[[#This Row],[Discount%]])</f>
        <v>481.5</v>
      </c>
      <c r="C2574">
        <f t="shared" si="81"/>
        <v>2573</v>
      </c>
      <c r="D2574">
        <f>D2573+Table16[[#This Row],[SalesPrice]]</f>
        <v>1289302.2399999998</v>
      </c>
      <c r="E2574" s="4">
        <f t="shared" si="80"/>
        <v>0.68258700544438977</v>
      </c>
    </row>
    <row r="2575" spans="1:5" x14ac:dyDescent="0.3">
      <c r="A2575" s="6" t="s">
        <v>3335</v>
      </c>
      <c r="B2575" s="9">
        <f>fact_orders[[#This Row],[Original Price]]*(1-fact_orders[[#This Row],[Discount%]])</f>
        <v>228</v>
      </c>
      <c r="C2575">
        <f t="shared" si="81"/>
        <v>2574</v>
      </c>
      <c r="D2575">
        <f>D2574+Table16[[#This Row],[SalesPrice]]</f>
        <v>1289530.2399999998</v>
      </c>
      <c r="E2575" s="4">
        <f t="shared" si="80"/>
        <v>0.6827077140202481</v>
      </c>
    </row>
    <row r="2576" spans="1:5" x14ac:dyDescent="0.3">
      <c r="A2576" s="5" t="s">
        <v>3395</v>
      </c>
      <c r="B2576" s="8">
        <f>fact_orders[[#This Row],[Original Price]]*(1-fact_orders[[#This Row],[Discount%]])</f>
        <v>832.3</v>
      </c>
      <c r="C2576">
        <f t="shared" si="81"/>
        <v>2575</v>
      </c>
      <c r="D2576">
        <f>D2575+Table16[[#This Row],[SalesPrice]]</f>
        <v>1290362.5399999998</v>
      </c>
      <c r="E2576" s="4">
        <f t="shared" si="80"/>
        <v>0.68314835326448875</v>
      </c>
    </row>
    <row r="2577" spans="1:5" x14ac:dyDescent="0.3">
      <c r="A2577" s="6" t="s">
        <v>3352</v>
      </c>
      <c r="B2577" s="9">
        <f>fact_orders[[#This Row],[Original Price]]*(1-fact_orders[[#This Row],[Discount%]])</f>
        <v>882.63999999999987</v>
      </c>
      <c r="C2577">
        <f t="shared" si="81"/>
        <v>2576</v>
      </c>
      <c r="D2577">
        <f>D2576+Table16[[#This Row],[SalesPrice]]</f>
        <v>1291245.1799999997</v>
      </c>
      <c r="E2577" s="4">
        <f t="shared" si="80"/>
        <v>0.68361564369166228</v>
      </c>
    </row>
    <row r="2578" spans="1:5" x14ac:dyDescent="0.3">
      <c r="A2578" s="5" t="s">
        <v>3394</v>
      </c>
      <c r="B2578" s="8">
        <f>fact_orders[[#This Row],[Original Price]]*(1-fact_orders[[#This Row],[Discount%]])</f>
        <v>1092</v>
      </c>
      <c r="C2578">
        <f t="shared" si="81"/>
        <v>2577</v>
      </c>
      <c r="D2578">
        <f>D2577+Table16[[#This Row],[SalesPrice]]</f>
        <v>1292337.1799999997</v>
      </c>
      <c r="E2578" s="4">
        <f t="shared" si="80"/>
        <v>0.68419377423919414</v>
      </c>
    </row>
    <row r="2579" spans="1:5" x14ac:dyDescent="0.3">
      <c r="A2579" s="6" t="s">
        <v>3312</v>
      </c>
      <c r="B2579" s="9">
        <f>fact_orders[[#This Row],[Original Price]]*(1-fact_orders[[#This Row],[Discount%]])</f>
        <v>812.90000000000009</v>
      </c>
      <c r="C2579">
        <f t="shared" si="81"/>
        <v>2578</v>
      </c>
      <c r="D2579">
        <f>D2578+Table16[[#This Row],[SalesPrice]]</f>
        <v>1293150.0799999996</v>
      </c>
      <c r="E2579" s="4">
        <f t="shared" si="80"/>
        <v>0.68462414266601523</v>
      </c>
    </row>
    <row r="2580" spans="1:5" x14ac:dyDescent="0.3">
      <c r="A2580" s="5" t="s">
        <v>3338</v>
      </c>
      <c r="B2580" s="8">
        <f>fact_orders[[#This Row],[Original Price]]*(1-fact_orders[[#This Row],[Discount%]])</f>
        <v>217.6</v>
      </c>
      <c r="C2580">
        <f t="shared" si="81"/>
        <v>2579</v>
      </c>
      <c r="D2580">
        <f>D2579+Table16[[#This Row],[SalesPrice]]</f>
        <v>1293367.6799999997</v>
      </c>
      <c r="E2580" s="4">
        <f t="shared" si="80"/>
        <v>0.68473934523665891</v>
      </c>
    </row>
    <row r="2581" spans="1:5" x14ac:dyDescent="0.3">
      <c r="A2581" s="6" t="s">
        <v>3402</v>
      </c>
      <c r="B2581" s="9">
        <f>fact_orders[[#This Row],[Original Price]]*(1-fact_orders[[#This Row],[Discount%]])</f>
        <v>1807.6599999999999</v>
      </c>
      <c r="C2581">
        <f t="shared" si="81"/>
        <v>2580</v>
      </c>
      <c r="D2581">
        <f>D2580+Table16[[#This Row],[SalesPrice]]</f>
        <v>1295175.3399999996</v>
      </c>
      <c r="E2581" s="4">
        <f t="shared" si="80"/>
        <v>0.68569636306225545</v>
      </c>
    </row>
    <row r="2582" spans="1:5" x14ac:dyDescent="0.3">
      <c r="A2582" s="5" t="s">
        <v>3290</v>
      </c>
      <c r="B2582" s="8">
        <f>fact_orders[[#This Row],[Original Price]]*(1-fact_orders[[#This Row],[Discount%]])</f>
        <v>1371.1200000000001</v>
      </c>
      <c r="C2582">
        <f t="shared" si="81"/>
        <v>2581</v>
      </c>
      <c r="D2582">
        <f>D2581+Table16[[#This Row],[SalesPrice]]</f>
        <v>1296546.4599999997</v>
      </c>
      <c r="E2582" s="4">
        <f t="shared" si="80"/>
        <v>0.68642226631896974</v>
      </c>
    </row>
    <row r="2583" spans="1:5" x14ac:dyDescent="0.3">
      <c r="A2583" s="6" t="s">
        <v>3339</v>
      </c>
      <c r="B2583" s="9">
        <f>fact_orders[[#This Row],[Original Price]]*(1-fact_orders[[#This Row],[Discount%]])</f>
        <v>716.88000000000011</v>
      </c>
      <c r="C2583">
        <f t="shared" si="81"/>
        <v>2582</v>
      </c>
      <c r="D2583">
        <f>D2582+Table16[[#This Row],[SalesPrice]]</f>
        <v>1297263.3399999996</v>
      </c>
      <c r="E2583" s="4">
        <f t="shared" si="80"/>
        <v>0.68680179949379994</v>
      </c>
    </row>
    <row r="2584" spans="1:5" x14ac:dyDescent="0.3">
      <c r="A2584" s="5" t="s">
        <v>3402</v>
      </c>
      <c r="B2584" s="8">
        <f>fact_orders[[#This Row],[Original Price]]*(1-fact_orders[[#This Row],[Discount%]])</f>
        <v>461.15999999999997</v>
      </c>
      <c r="C2584">
        <f t="shared" si="81"/>
        <v>2583</v>
      </c>
      <c r="D2584">
        <f>D2583+Table16[[#This Row],[SalesPrice]]</f>
        <v>1297724.4999999995</v>
      </c>
      <c r="E2584" s="4">
        <f t="shared" si="80"/>
        <v>0.68704594847118072</v>
      </c>
    </row>
    <row r="2585" spans="1:5" x14ac:dyDescent="0.3">
      <c r="A2585" s="6" t="s">
        <v>3403</v>
      </c>
      <c r="B2585" s="9">
        <f>fact_orders[[#This Row],[Original Price]]*(1-fact_orders[[#This Row],[Discount%]])</f>
        <v>198.85999999999999</v>
      </c>
      <c r="C2585">
        <f t="shared" si="81"/>
        <v>2584</v>
      </c>
      <c r="D2585">
        <f>D2584+Table16[[#This Row],[SalesPrice]]</f>
        <v>1297923.3599999996</v>
      </c>
      <c r="E2585" s="4">
        <f t="shared" si="80"/>
        <v>0.68715122964396658</v>
      </c>
    </row>
    <row r="2586" spans="1:5" x14ac:dyDescent="0.3">
      <c r="A2586" s="5" t="s">
        <v>3404</v>
      </c>
      <c r="B2586" s="8">
        <f>fact_orders[[#This Row],[Original Price]]*(1-fact_orders[[#This Row],[Discount%]])</f>
        <v>276.33</v>
      </c>
      <c r="C2586">
        <f t="shared" si="81"/>
        <v>2585</v>
      </c>
      <c r="D2586">
        <f>D2585+Table16[[#This Row],[SalesPrice]]</f>
        <v>1298199.6899999997</v>
      </c>
      <c r="E2586" s="4">
        <f t="shared" si="80"/>
        <v>0.68729752526136545</v>
      </c>
    </row>
    <row r="2587" spans="1:5" x14ac:dyDescent="0.3">
      <c r="A2587" s="6" t="s">
        <v>3405</v>
      </c>
      <c r="B2587" s="9">
        <f>fact_orders[[#This Row],[Original Price]]*(1-fact_orders[[#This Row],[Discount%]])</f>
        <v>198.85999999999999</v>
      </c>
      <c r="C2587">
        <f t="shared" si="81"/>
        <v>2586</v>
      </c>
      <c r="D2587">
        <f>D2586+Table16[[#This Row],[SalesPrice]]</f>
        <v>1298398.5499999998</v>
      </c>
      <c r="E2587" s="4">
        <f t="shared" si="80"/>
        <v>0.68740280643415141</v>
      </c>
    </row>
    <row r="2588" spans="1:5" x14ac:dyDescent="0.3">
      <c r="A2588" s="5" t="s">
        <v>3287</v>
      </c>
      <c r="B2588" s="8">
        <f>fact_orders[[#This Row],[Original Price]]*(1-fact_orders[[#This Row],[Discount%]])</f>
        <v>319.2</v>
      </c>
      <c r="C2588">
        <f t="shared" si="81"/>
        <v>2587</v>
      </c>
      <c r="D2588">
        <f>D2587+Table16[[#This Row],[SalesPrice]]</f>
        <v>1298717.7499999998</v>
      </c>
      <c r="E2588" s="4">
        <f t="shared" si="80"/>
        <v>0.68757179844035299</v>
      </c>
    </row>
    <row r="2589" spans="1:5" x14ac:dyDescent="0.3">
      <c r="A2589" s="6" t="s">
        <v>3365</v>
      </c>
      <c r="B2589" s="9">
        <f>fact_orders[[#This Row],[Original Price]]*(1-fact_orders[[#This Row],[Discount%]])</f>
        <v>472.49999999999994</v>
      </c>
      <c r="C2589">
        <f t="shared" si="81"/>
        <v>2588</v>
      </c>
      <c r="D2589">
        <f>D2588+Table16[[#This Row],[SalesPrice]]</f>
        <v>1299190.2499999998</v>
      </c>
      <c r="E2589" s="4">
        <f t="shared" si="80"/>
        <v>0.68782195108111199</v>
      </c>
    </row>
    <row r="2590" spans="1:5" x14ac:dyDescent="0.3">
      <c r="A2590" s="5" t="s">
        <v>3366</v>
      </c>
      <c r="B2590" s="8">
        <f>fact_orders[[#This Row],[Original Price]]*(1-fact_orders[[#This Row],[Discount%]])</f>
        <v>457.79999999999995</v>
      </c>
      <c r="C2590">
        <f t="shared" si="81"/>
        <v>2589</v>
      </c>
      <c r="D2590">
        <f>D2589+Table16[[#This Row],[SalesPrice]]</f>
        <v>1299648.0499999998</v>
      </c>
      <c r="E2590" s="4">
        <f t="shared" si="80"/>
        <v>0.68806432119526961</v>
      </c>
    </row>
    <row r="2591" spans="1:5" x14ac:dyDescent="0.3">
      <c r="A2591" s="6" t="s">
        <v>3394</v>
      </c>
      <c r="B2591" s="9">
        <f>fact_orders[[#This Row],[Original Price]]*(1-fact_orders[[#This Row],[Discount%]])</f>
        <v>490.5</v>
      </c>
      <c r="C2591">
        <f t="shared" si="81"/>
        <v>2590</v>
      </c>
      <c r="D2591">
        <f>D2590+Table16[[#This Row],[SalesPrice]]</f>
        <v>1300138.5499999998</v>
      </c>
      <c r="E2591" s="4">
        <f t="shared" si="80"/>
        <v>0.68832400346043843</v>
      </c>
    </row>
    <row r="2592" spans="1:5" x14ac:dyDescent="0.3">
      <c r="A2592" s="5" t="s">
        <v>3379</v>
      </c>
      <c r="B2592" s="8">
        <f>fact_orders[[#This Row],[Original Price]]*(1-fact_orders[[#This Row],[Discount%]])</f>
        <v>490.5</v>
      </c>
      <c r="C2592">
        <f t="shared" si="81"/>
        <v>2591</v>
      </c>
      <c r="D2592">
        <f>D2591+Table16[[#This Row],[SalesPrice]]</f>
        <v>1300629.0499999998</v>
      </c>
      <c r="E2592" s="4">
        <f t="shared" si="80"/>
        <v>0.68858368572560735</v>
      </c>
    </row>
    <row r="2593" spans="1:5" x14ac:dyDescent="0.3">
      <c r="A2593" s="6" t="s">
        <v>3367</v>
      </c>
      <c r="B2593" s="9">
        <f>fact_orders[[#This Row],[Original Price]]*(1-fact_orders[[#This Row],[Discount%]])</f>
        <v>457.79999999999995</v>
      </c>
      <c r="C2593">
        <f t="shared" si="81"/>
        <v>2592</v>
      </c>
      <c r="D2593">
        <f>D2592+Table16[[#This Row],[SalesPrice]]</f>
        <v>1301086.8499999999</v>
      </c>
      <c r="E2593" s="4">
        <f t="shared" si="80"/>
        <v>0.68882605583976497</v>
      </c>
    </row>
    <row r="2594" spans="1:5" x14ac:dyDescent="0.3">
      <c r="A2594" s="5" t="s">
        <v>3413</v>
      </c>
      <c r="B2594" s="8">
        <f>fact_orders[[#This Row],[Original Price]]*(1-fact_orders[[#This Row],[Discount%]])</f>
        <v>249.2</v>
      </c>
      <c r="C2594">
        <f t="shared" si="81"/>
        <v>2593</v>
      </c>
      <c r="D2594">
        <f>D2593+Table16[[#This Row],[SalesPrice]]</f>
        <v>1301336.0499999998</v>
      </c>
      <c r="E2594" s="4">
        <f t="shared" si="80"/>
        <v>0.68895798819548371</v>
      </c>
    </row>
    <row r="2595" spans="1:5" x14ac:dyDescent="0.3">
      <c r="A2595" s="6" t="s">
        <v>3365</v>
      </c>
      <c r="B2595" s="9">
        <f>fact_orders[[#This Row],[Original Price]]*(1-fact_orders[[#This Row],[Discount%]])</f>
        <v>480.2</v>
      </c>
      <c r="C2595">
        <f t="shared" si="81"/>
        <v>2594</v>
      </c>
      <c r="D2595">
        <f>D2594+Table16[[#This Row],[SalesPrice]]</f>
        <v>1301816.2499999998</v>
      </c>
      <c r="E2595" s="4">
        <f t="shared" si="80"/>
        <v>0.68921221739779581</v>
      </c>
    </row>
    <row r="2596" spans="1:5" x14ac:dyDescent="0.3">
      <c r="A2596" s="5" t="s">
        <v>3314</v>
      </c>
      <c r="B2596" s="8">
        <f>fact_orders[[#This Row],[Original Price]]*(1-fact_orders[[#This Row],[Discount%]])</f>
        <v>273.59999999999997</v>
      </c>
      <c r="C2596">
        <f t="shared" si="81"/>
        <v>2595</v>
      </c>
      <c r="D2596">
        <f>D2595+Table16[[#This Row],[SalesPrice]]</f>
        <v>1302089.8499999999</v>
      </c>
      <c r="E2596" s="4">
        <f t="shared" si="80"/>
        <v>0.68935706768882576</v>
      </c>
    </row>
    <row r="2597" spans="1:5" x14ac:dyDescent="0.3">
      <c r="A2597" s="6" t="s">
        <v>3391</v>
      </c>
      <c r="B2597" s="9">
        <f>fact_orders[[#This Row],[Original Price]]*(1-fact_orders[[#This Row],[Discount%]])</f>
        <v>309.59999999999997</v>
      </c>
      <c r="C2597">
        <f t="shared" si="81"/>
        <v>2596</v>
      </c>
      <c r="D2597">
        <f>D2596+Table16[[#This Row],[SalesPrice]]</f>
        <v>1302399.45</v>
      </c>
      <c r="E2597" s="4">
        <f t="shared" si="80"/>
        <v>0.68952097722867556</v>
      </c>
    </row>
    <row r="2598" spans="1:5" x14ac:dyDescent="0.3">
      <c r="A2598" s="5" t="s">
        <v>3388</v>
      </c>
      <c r="B2598" s="8">
        <f>fact_orders[[#This Row],[Original Price]]*(1-fact_orders[[#This Row],[Discount%]])</f>
        <v>213</v>
      </c>
      <c r="C2598">
        <f t="shared" si="81"/>
        <v>2597</v>
      </c>
      <c r="D2598">
        <f>D2597+Table16[[#This Row],[SalesPrice]]</f>
        <v>1302612.45</v>
      </c>
      <c r="E2598" s="4">
        <f t="shared" si="80"/>
        <v>0.68963374445085901</v>
      </c>
    </row>
    <row r="2599" spans="1:5" x14ac:dyDescent="0.3">
      <c r="A2599" s="6" t="s">
        <v>3398</v>
      </c>
      <c r="B2599" s="9">
        <f>fact_orders[[#This Row],[Original Price]]*(1-fact_orders[[#This Row],[Discount%]])</f>
        <v>279</v>
      </c>
      <c r="C2599">
        <f t="shared" si="81"/>
        <v>2598</v>
      </c>
      <c r="D2599">
        <f>D2598+Table16[[#This Row],[SalesPrice]]</f>
        <v>1302891.45</v>
      </c>
      <c r="E2599" s="4">
        <f t="shared" si="80"/>
        <v>0.68978145362921184</v>
      </c>
    </row>
    <row r="2600" spans="1:5" x14ac:dyDescent="0.3">
      <c r="A2600" s="5" t="s">
        <v>3294</v>
      </c>
      <c r="B2600" s="8">
        <f>fact_orders[[#This Row],[Original Price]]*(1-fact_orders[[#This Row],[Discount%]])</f>
        <v>579</v>
      </c>
      <c r="C2600">
        <f t="shared" si="81"/>
        <v>2599</v>
      </c>
      <c r="D2600">
        <f>D2599+Table16[[#This Row],[SalesPrice]]</f>
        <v>1303470.45</v>
      </c>
      <c r="E2600" s="4">
        <f t="shared" si="80"/>
        <v>0.69008798988106257</v>
      </c>
    </row>
    <row r="2601" spans="1:5" x14ac:dyDescent="0.3">
      <c r="A2601" s="6" t="s">
        <v>3291</v>
      </c>
      <c r="B2601" s="9">
        <f>fact_orders[[#This Row],[Original Price]]*(1-fact_orders[[#This Row],[Discount%]])</f>
        <v>694.8</v>
      </c>
      <c r="C2601">
        <f t="shared" si="81"/>
        <v>2600</v>
      </c>
      <c r="D2601">
        <f>D2600+Table16[[#This Row],[SalesPrice]]</f>
        <v>1304165.25</v>
      </c>
      <c r="E2601" s="4">
        <f t="shared" si="80"/>
        <v>0.69045583338328342</v>
      </c>
    </row>
    <row r="2602" spans="1:5" x14ac:dyDescent="0.3">
      <c r="A2602" s="5" t="s">
        <v>3309</v>
      </c>
      <c r="B2602" s="8">
        <f>fact_orders[[#This Row],[Original Price]]*(1-fact_orders[[#This Row],[Discount%]])</f>
        <v>145.20000000000002</v>
      </c>
      <c r="C2602">
        <f t="shared" si="81"/>
        <v>2601</v>
      </c>
      <c r="D2602">
        <f>D2601+Table16[[#This Row],[SalesPrice]]</f>
        <v>1304310.45</v>
      </c>
      <c r="E2602" s="4">
        <f t="shared" si="80"/>
        <v>0.69053270568685632</v>
      </c>
    </row>
    <row r="2603" spans="1:5" x14ac:dyDescent="0.3">
      <c r="A2603" s="6" t="s">
        <v>3356</v>
      </c>
      <c r="B2603" s="9">
        <f>fact_orders[[#This Row],[Original Price]]*(1-fact_orders[[#This Row],[Discount%]])</f>
        <v>238.15</v>
      </c>
      <c r="C2603">
        <f t="shared" si="81"/>
        <v>2602</v>
      </c>
      <c r="D2603">
        <f>D2602+Table16[[#This Row],[SalesPrice]]</f>
        <v>1304548.5999999999</v>
      </c>
      <c r="E2603" s="4">
        <f t="shared" si="80"/>
        <v>0.69065878791203461</v>
      </c>
    </row>
    <row r="2604" spans="1:5" x14ac:dyDescent="0.3">
      <c r="A2604" s="5" t="s">
        <v>3358</v>
      </c>
      <c r="B2604" s="8">
        <f>fact_orders[[#This Row],[Original Price]]*(1-fact_orders[[#This Row],[Discount%]])</f>
        <v>309.10000000000002</v>
      </c>
      <c r="C2604">
        <f t="shared" si="81"/>
        <v>2603</v>
      </c>
      <c r="D2604">
        <f>D2603+Table16[[#This Row],[SalesPrice]]</f>
        <v>1304857.7</v>
      </c>
      <c r="E2604" s="4">
        <f t="shared" si="80"/>
        <v>0.69082243274009514</v>
      </c>
    </row>
    <row r="2605" spans="1:5" x14ac:dyDescent="0.3">
      <c r="A2605" s="6" t="s">
        <v>3301</v>
      </c>
      <c r="B2605" s="9">
        <f>fact_orders[[#This Row],[Original Price]]*(1-fact_orders[[#This Row],[Discount%]])</f>
        <v>224.19</v>
      </c>
      <c r="C2605">
        <f t="shared" si="81"/>
        <v>2604</v>
      </c>
      <c r="D2605">
        <f>D2604+Table16[[#This Row],[SalesPrice]]</f>
        <v>1305081.8899999999</v>
      </c>
      <c r="E2605" s="4">
        <f t="shared" si="80"/>
        <v>0.69094112421212006</v>
      </c>
    </row>
    <row r="2606" spans="1:5" x14ac:dyDescent="0.3">
      <c r="A2606" s="5" t="s">
        <v>3304</v>
      </c>
      <c r="B2606" s="8">
        <f>fact_orders[[#This Row],[Original Price]]*(1-fact_orders[[#This Row],[Discount%]])</f>
        <v>329.13</v>
      </c>
      <c r="C2606">
        <f t="shared" si="81"/>
        <v>2605</v>
      </c>
      <c r="D2606">
        <f>D2605+Table16[[#This Row],[SalesPrice]]</f>
        <v>1305411.0199999998</v>
      </c>
      <c r="E2606" s="4">
        <f t="shared" si="80"/>
        <v>0.69111537339445439</v>
      </c>
    </row>
    <row r="2607" spans="1:5" x14ac:dyDescent="0.3">
      <c r="A2607" s="6" t="s">
        <v>3383</v>
      </c>
      <c r="B2607" s="9">
        <f>fact_orders[[#This Row],[Original Price]]*(1-fact_orders[[#This Row],[Discount%]])</f>
        <v>179.82000000000002</v>
      </c>
      <c r="C2607">
        <f t="shared" si="81"/>
        <v>2606</v>
      </c>
      <c r="D2607">
        <f>D2606+Table16[[#This Row],[SalesPrice]]</f>
        <v>1305590.8399999999</v>
      </c>
      <c r="E2607" s="4">
        <f t="shared" si="80"/>
        <v>0.69121057434230893</v>
      </c>
    </row>
    <row r="2608" spans="1:5" x14ac:dyDescent="0.3">
      <c r="A2608" s="5" t="s">
        <v>3384</v>
      </c>
      <c r="B2608" s="8">
        <f>fact_orders[[#This Row],[Original Price]]*(1-fact_orders[[#This Row],[Discount%]])</f>
        <v>127.44000000000001</v>
      </c>
      <c r="C2608">
        <f t="shared" si="81"/>
        <v>2607</v>
      </c>
      <c r="D2608">
        <f>D2607+Table16[[#This Row],[SalesPrice]]</f>
        <v>1305718.2799999998</v>
      </c>
      <c r="E2608" s="4">
        <f t="shared" si="80"/>
        <v>0.69127804408313076</v>
      </c>
    </row>
    <row r="2609" spans="1:5" x14ac:dyDescent="0.3">
      <c r="A2609" s="6" t="s">
        <v>3385</v>
      </c>
      <c r="B2609" s="9">
        <f>fact_orders[[#This Row],[Original Price]]*(1-fact_orders[[#This Row],[Discount%]])</f>
        <v>246.24</v>
      </c>
      <c r="C2609">
        <f t="shared" si="81"/>
        <v>2608</v>
      </c>
      <c r="D2609">
        <f>D2608+Table16[[#This Row],[SalesPrice]]</f>
        <v>1305964.5199999998</v>
      </c>
      <c r="E2609" s="4">
        <f t="shared" si="80"/>
        <v>0.69140840934505776</v>
      </c>
    </row>
    <row r="2610" spans="1:5" x14ac:dyDescent="0.3">
      <c r="A2610" s="5" t="s">
        <v>3306</v>
      </c>
      <c r="B2610" s="8">
        <f>fact_orders[[#This Row],[Original Price]]*(1-fact_orders[[#This Row],[Discount%]])</f>
        <v>674.09999999999991</v>
      </c>
      <c r="C2610">
        <f t="shared" si="81"/>
        <v>2609</v>
      </c>
      <c r="D2610">
        <f>D2609+Table16[[#This Row],[SalesPrice]]</f>
        <v>1306638.6199999999</v>
      </c>
      <c r="E2610" s="4">
        <f t="shared" si="80"/>
        <v>0.69176529377920726</v>
      </c>
    </row>
    <row r="2611" spans="1:5" x14ac:dyDescent="0.3">
      <c r="A2611" s="6" t="s">
        <v>3336</v>
      </c>
      <c r="B2611" s="9">
        <f>fact_orders[[#This Row],[Original Price]]*(1-fact_orders[[#This Row],[Discount%]])</f>
        <v>163.79999999999998</v>
      </c>
      <c r="C2611">
        <f t="shared" si="81"/>
        <v>2610</v>
      </c>
      <c r="D2611">
        <f>D2610+Table16[[#This Row],[SalesPrice]]</f>
        <v>1306802.42</v>
      </c>
      <c r="E2611" s="4">
        <f t="shared" si="80"/>
        <v>0.69185201336133706</v>
      </c>
    </row>
    <row r="2612" spans="1:5" x14ac:dyDescent="0.3">
      <c r="A2612" s="5" t="s">
        <v>3347</v>
      </c>
      <c r="B2612" s="8">
        <f>fact_orders[[#This Row],[Original Price]]*(1-fact_orders[[#This Row],[Discount%]])</f>
        <v>319.2</v>
      </c>
      <c r="C2612">
        <f t="shared" si="81"/>
        <v>2611</v>
      </c>
      <c r="D2612">
        <f>D2611+Table16[[#This Row],[SalesPrice]]</f>
        <v>1307121.6199999999</v>
      </c>
      <c r="E2612" s="4">
        <f t="shared" si="80"/>
        <v>0.69202100536753863</v>
      </c>
    </row>
    <row r="2613" spans="1:5" x14ac:dyDescent="0.3">
      <c r="A2613" s="6" t="s">
        <v>3344</v>
      </c>
      <c r="B2613" s="9">
        <f>fact_orders[[#This Row],[Original Price]]*(1-fact_orders[[#This Row],[Discount%]])</f>
        <v>394.79999999999995</v>
      </c>
      <c r="C2613">
        <f t="shared" si="81"/>
        <v>2612</v>
      </c>
      <c r="D2613">
        <f>D2612+Table16[[#This Row],[SalesPrice]]</f>
        <v>1307516.42</v>
      </c>
      <c r="E2613" s="4">
        <f t="shared" si="80"/>
        <v>0.69223002179626181</v>
      </c>
    </row>
    <row r="2614" spans="1:5" x14ac:dyDescent="0.3">
      <c r="A2614" s="5" t="s">
        <v>3346</v>
      </c>
      <c r="B2614" s="8">
        <f>fact_orders[[#This Row],[Original Price]]*(1-fact_orders[[#This Row],[Discount%]])</f>
        <v>443.79999999999995</v>
      </c>
      <c r="C2614">
        <f t="shared" si="81"/>
        <v>2613</v>
      </c>
      <c r="D2614">
        <f>D2613+Table16[[#This Row],[SalesPrice]]</f>
        <v>1307960.22</v>
      </c>
      <c r="E2614" s="4">
        <f t="shared" si="80"/>
        <v>0.69246497998032286</v>
      </c>
    </row>
    <row r="2615" spans="1:5" x14ac:dyDescent="0.3">
      <c r="A2615" s="6" t="s">
        <v>3347</v>
      </c>
      <c r="B2615" s="9">
        <f>fact_orders[[#This Row],[Original Price]]*(1-fact_orders[[#This Row],[Discount%]])</f>
        <v>153.4</v>
      </c>
      <c r="C2615">
        <f t="shared" si="81"/>
        <v>2614</v>
      </c>
      <c r="D2615">
        <f>D2614+Table16[[#This Row],[SalesPrice]]</f>
        <v>1308113.6199999999</v>
      </c>
      <c r="E2615" s="4">
        <f t="shared" si="80"/>
        <v>0.69254619355723801</v>
      </c>
    </row>
    <row r="2616" spans="1:5" x14ac:dyDescent="0.3">
      <c r="A2616" s="5" t="s">
        <v>3350</v>
      </c>
      <c r="B2616" s="8">
        <f>fact_orders[[#This Row],[Original Price]]*(1-fact_orders[[#This Row],[Discount%]])</f>
        <v>288.60000000000002</v>
      </c>
      <c r="C2616">
        <f t="shared" si="81"/>
        <v>2615</v>
      </c>
      <c r="D2616">
        <f>D2615+Table16[[#This Row],[SalesPrice]]</f>
        <v>1308402.22</v>
      </c>
      <c r="E2616" s="4">
        <f t="shared" si="80"/>
        <v>0.69269898520194284</v>
      </c>
    </row>
    <row r="2617" spans="1:5" x14ac:dyDescent="0.3">
      <c r="A2617" s="6" t="s">
        <v>3289</v>
      </c>
      <c r="B2617" s="9">
        <f>fact_orders[[#This Row],[Original Price]]*(1-fact_orders[[#This Row],[Discount%]])</f>
        <v>296.40000000000003</v>
      </c>
      <c r="C2617">
        <f t="shared" si="81"/>
        <v>2616</v>
      </c>
      <c r="D2617">
        <f>D2616+Table16[[#This Row],[SalesPrice]]</f>
        <v>1308698.6199999999</v>
      </c>
      <c r="E2617" s="4">
        <f t="shared" si="80"/>
        <v>0.6928559063505586</v>
      </c>
    </row>
    <row r="2618" spans="1:5" x14ac:dyDescent="0.3">
      <c r="A2618" s="5" t="s">
        <v>3403</v>
      </c>
      <c r="B2618" s="8">
        <f>fact_orders[[#This Row],[Original Price]]*(1-fact_orders[[#This Row],[Discount%]])</f>
        <v>625.95000000000005</v>
      </c>
      <c r="C2618">
        <f t="shared" si="81"/>
        <v>2617</v>
      </c>
      <c r="D2618">
        <f>D2617+Table16[[#This Row],[SalesPrice]]</f>
        <v>1309324.5699999998</v>
      </c>
      <c r="E2618" s="4">
        <f t="shared" si="80"/>
        <v>0.69318729903941168</v>
      </c>
    </row>
    <row r="2619" spans="1:5" x14ac:dyDescent="0.3">
      <c r="A2619" s="6" t="s">
        <v>3323</v>
      </c>
      <c r="B2619" s="9">
        <f>fact_orders[[#This Row],[Original Price]]*(1-fact_orders[[#This Row],[Discount%]])</f>
        <v>296.40000000000003</v>
      </c>
      <c r="C2619">
        <f t="shared" si="81"/>
        <v>2618</v>
      </c>
      <c r="D2619">
        <f>D2618+Table16[[#This Row],[SalesPrice]]</f>
        <v>1309620.9699999997</v>
      </c>
      <c r="E2619" s="4">
        <f t="shared" si="80"/>
        <v>0.69334422018802744</v>
      </c>
    </row>
    <row r="2620" spans="1:5" x14ac:dyDescent="0.3">
      <c r="A2620" s="5" t="s">
        <v>3328</v>
      </c>
      <c r="B2620" s="8">
        <f>fact_orders[[#This Row],[Original Price]]*(1-fact_orders[[#This Row],[Discount%]])</f>
        <v>772.85</v>
      </c>
      <c r="C2620">
        <f t="shared" si="81"/>
        <v>2619</v>
      </c>
      <c r="D2620">
        <f>D2619+Table16[[#This Row],[SalesPrice]]</f>
        <v>1310393.8199999998</v>
      </c>
      <c r="E2620" s="4">
        <f t="shared" si="80"/>
        <v>0.69375338520053664</v>
      </c>
    </row>
    <row r="2621" spans="1:5" x14ac:dyDescent="0.3">
      <c r="A2621" s="6" t="s">
        <v>3396</v>
      </c>
      <c r="B2621" s="9">
        <f>fact_orders[[#This Row],[Original Price]]*(1-fact_orders[[#This Row],[Discount%]])</f>
        <v>778.8</v>
      </c>
      <c r="C2621">
        <f t="shared" si="81"/>
        <v>2620</v>
      </c>
      <c r="D2621">
        <f>D2620+Table16[[#This Row],[SalesPrice]]</f>
        <v>1311172.6199999999</v>
      </c>
      <c r="E2621" s="4">
        <f t="shared" si="80"/>
        <v>0.69416570028333691</v>
      </c>
    </row>
    <row r="2622" spans="1:5" x14ac:dyDescent="0.3">
      <c r="A2622" s="5" t="s">
        <v>3297</v>
      </c>
      <c r="B2622" s="8">
        <f>fact_orders[[#This Row],[Original Price]]*(1-fact_orders[[#This Row],[Discount%]])</f>
        <v>873.6</v>
      </c>
      <c r="C2622">
        <f t="shared" si="81"/>
        <v>2621</v>
      </c>
      <c r="D2622">
        <f>D2621+Table16[[#This Row],[SalesPrice]]</f>
        <v>1312046.22</v>
      </c>
      <c r="E2622" s="4">
        <f t="shared" si="80"/>
        <v>0.69462820472136244</v>
      </c>
    </row>
    <row r="2623" spans="1:5" x14ac:dyDescent="0.3">
      <c r="A2623" s="6" t="s">
        <v>3375</v>
      </c>
      <c r="B2623" s="9">
        <f>fact_orders[[#This Row],[Original Price]]*(1-fact_orders[[#This Row],[Discount%]])</f>
        <v>1256.3</v>
      </c>
      <c r="C2623">
        <f t="shared" si="81"/>
        <v>2622</v>
      </c>
      <c r="D2623">
        <f>D2622+Table16[[#This Row],[SalesPrice]]</f>
        <v>1313302.52</v>
      </c>
      <c r="E2623" s="4">
        <f t="shared" si="80"/>
        <v>0.69529331956281326</v>
      </c>
    </row>
    <row r="2624" spans="1:5" x14ac:dyDescent="0.3">
      <c r="A2624" s="5" t="s">
        <v>3294</v>
      </c>
      <c r="B2624" s="8">
        <f>fact_orders[[#This Row],[Original Price]]*(1-fact_orders[[#This Row],[Discount%]])</f>
        <v>217.6</v>
      </c>
      <c r="C2624">
        <f t="shared" si="81"/>
        <v>2623</v>
      </c>
      <c r="D2624">
        <f>D2623+Table16[[#This Row],[SalesPrice]]</f>
        <v>1313520.1200000001</v>
      </c>
      <c r="E2624" s="4">
        <f t="shared" si="80"/>
        <v>0.69540852213345705</v>
      </c>
    </row>
    <row r="2625" spans="1:5" x14ac:dyDescent="0.3">
      <c r="A2625" s="6" t="s">
        <v>3295</v>
      </c>
      <c r="B2625" s="9">
        <f>fact_orders[[#This Row],[Original Price]]*(1-fact_orders[[#This Row],[Discount%]])</f>
        <v>2293.2999999999997</v>
      </c>
      <c r="C2625">
        <f t="shared" si="81"/>
        <v>2624</v>
      </c>
      <c r="D2625">
        <f>D2624+Table16[[#This Row],[SalesPrice]]</f>
        <v>1315813.4200000002</v>
      </c>
      <c r="E2625" s="4">
        <f t="shared" si="80"/>
        <v>0.69662264922563188</v>
      </c>
    </row>
    <row r="2626" spans="1:5" x14ac:dyDescent="0.3">
      <c r="A2626" s="5" t="s">
        <v>3335</v>
      </c>
      <c r="B2626" s="8">
        <f>fact_orders[[#This Row],[Original Price]]*(1-fact_orders[[#This Row],[Discount%]])</f>
        <v>1536.6000000000001</v>
      </c>
      <c r="C2626">
        <f t="shared" si="81"/>
        <v>2625</v>
      </c>
      <c r="D2626">
        <f>D2625+Table16[[#This Row],[SalesPrice]]</f>
        <v>1317350.0200000003</v>
      </c>
      <c r="E2626" s="4">
        <f t="shared" ref="E2626:E2689" si="82">D2626 / SUM($B$2:$B$3501)</f>
        <v>0.69743616149608745</v>
      </c>
    </row>
    <row r="2627" spans="1:5" x14ac:dyDescent="0.3">
      <c r="A2627" s="6" t="s">
        <v>3397</v>
      </c>
      <c r="B2627" s="9">
        <f>fact_orders[[#This Row],[Original Price]]*(1-fact_orders[[#This Row],[Discount%]])</f>
        <v>803.4</v>
      </c>
      <c r="C2627">
        <f t="shared" si="81"/>
        <v>2626</v>
      </c>
      <c r="D2627">
        <f>D2626+Table16[[#This Row],[SalesPrice]]</f>
        <v>1318153.4200000002</v>
      </c>
      <c r="E2627" s="4">
        <f t="shared" si="82"/>
        <v>0.69786150039891448</v>
      </c>
    </row>
    <row r="2628" spans="1:5" x14ac:dyDescent="0.3">
      <c r="A2628" s="5" t="s">
        <v>3335</v>
      </c>
      <c r="B2628" s="8">
        <f>fact_orders[[#This Row],[Original Price]]*(1-fact_orders[[#This Row],[Discount%]])</f>
        <v>491.40000000000003</v>
      </c>
      <c r="C2628">
        <f t="shared" ref="C2628:C2691" si="83">C2627+1</f>
        <v>2627</v>
      </c>
      <c r="D2628">
        <f>D2627+Table16[[#This Row],[SalesPrice]]</f>
        <v>1318644.82</v>
      </c>
      <c r="E2628" s="4">
        <f t="shared" si="82"/>
        <v>0.69812165914530377</v>
      </c>
    </row>
    <row r="2629" spans="1:5" x14ac:dyDescent="0.3">
      <c r="A2629" s="6" t="s">
        <v>3382</v>
      </c>
      <c r="B2629" s="9">
        <f>fact_orders[[#This Row],[Original Price]]*(1-fact_orders[[#This Row],[Discount%]])</f>
        <v>211.9</v>
      </c>
      <c r="C2629">
        <f t="shared" si="83"/>
        <v>2628</v>
      </c>
      <c r="D2629">
        <f>D2628+Table16[[#This Row],[SalesPrice]]</f>
        <v>1318856.72</v>
      </c>
      <c r="E2629" s="4">
        <f t="shared" si="82"/>
        <v>0.69823384400155097</v>
      </c>
    </row>
    <row r="2630" spans="1:5" x14ac:dyDescent="0.3">
      <c r="A2630" s="5" t="s">
        <v>3384</v>
      </c>
      <c r="B2630" s="8">
        <f>fact_orders[[#This Row],[Original Price]]*(1-fact_orders[[#This Row],[Discount%]])</f>
        <v>294.45</v>
      </c>
      <c r="C2630">
        <f t="shared" si="83"/>
        <v>2629</v>
      </c>
      <c r="D2630">
        <f>D2629+Table16[[#This Row],[SalesPrice]]</f>
        <v>1319151.17</v>
      </c>
      <c r="E2630" s="4">
        <f t="shared" si="82"/>
        <v>0.69838973277418892</v>
      </c>
    </row>
    <row r="2631" spans="1:5" x14ac:dyDescent="0.3">
      <c r="A2631" s="6" t="s">
        <v>3410</v>
      </c>
      <c r="B2631" s="9">
        <f>fact_orders[[#This Row],[Original Price]]*(1-fact_orders[[#This Row],[Discount%]])</f>
        <v>211.9</v>
      </c>
      <c r="C2631">
        <f t="shared" si="83"/>
        <v>2630</v>
      </c>
      <c r="D2631">
        <f>D2630+Table16[[#This Row],[SalesPrice]]</f>
        <v>1319363.0699999998</v>
      </c>
      <c r="E2631" s="4">
        <f t="shared" si="82"/>
        <v>0.69850191763043612</v>
      </c>
    </row>
    <row r="2632" spans="1:5" x14ac:dyDescent="0.3">
      <c r="A2632" s="5" t="s">
        <v>3364</v>
      </c>
      <c r="B2632" s="8">
        <f>fact_orders[[#This Row],[Original Price]]*(1-fact_orders[[#This Row],[Discount%]])</f>
        <v>273.59999999999997</v>
      </c>
      <c r="C2632">
        <f t="shared" si="83"/>
        <v>2631</v>
      </c>
      <c r="D2632">
        <f>D2631+Table16[[#This Row],[SalesPrice]]</f>
        <v>1319636.67</v>
      </c>
      <c r="E2632" s="4">
        <f t="shared" si="82"/>
        <v>0.69864676792146618</v>
      </c>
    </row>
    <row r="2633" spans="1:5" x14ac:dyDescent="0.3">
      <c r="A2633" s="6" t="s">
        <v>3295</v>
      </c>
      <c r="B2633" s="9">
        <f>fact_orders[[#This Row],[Original Price]]*(1-fact_orders[[#This Row],[Discount%]])</f>
        <v>273.59999999999997</v>
      </c>
      <c r="C2633">
        <f t="shared" si="83"/>
        <v>2632</v>
      </c>
      <c r="D2633">
        <f>D2632+Table16[[#This Row],[SalesPrice]]</f>
        <v>1319910.27</v>
      </c>
      <c r="E2633" s="4">
        <f t="shared" si="82"/>
        <v>0.69879161821249625</v>
      </c>
    </row>
    <row r="2634" spans="1:5" x14ac:dyDescent="0.3">
      <c r="A2634" s="5" t="s">
        <v>3297</v>
      </c>
      <c r="B2634" s="8">
        <f>fact_orders[[#This Row],[Original Price]]*(1-fact_orders[[#This Row],[Discount%]])</f>
        <v>387.59999999999997</v>
      </c>
      <c r="C2634">
        <f t="shared" si="83"/>
        <v>2633</v>
      </c>
      <c r="D2634">
        <f>D2633+Table16[[#This Row],[SalesPrice]]</f>
        <v>1320297.8700000001</v>
      </c>
      <c r="E2634" s="4">
        <f t="shared" si="82"/>
        <v>0.69899682279145536</v>
      </c>
    </row>
    <row r="2635" spans="1:5" x14ac:dyDescent="0.3">
      <c r="A2635" s="6" t="s">
        <v>3326</v>
      </c>
      <c r="B2635" s="9">
        <f>fact_orders[[#This Row],[Original Price]]*(1-fact_orders[[#This Row],[Discount%]])</f>
        <v>387.59999999999997</v>
      </c>
      <c r="C2635">
        <f t="shared" si="83"/>
        <v>2634</v>
      </c>
      <c r="D2635">
        <f>D2634+Table16[[#This Row],[SalesPrice]]</f>
        <v>1320685.4700000002</v>
      </c>
      <c r="E2635" s="4">
        <f t="shared" si="82"/>
        <v>0.69920202737041448</v>
      </c>
    </row>
    <row r="2636" spans="1:5" x14ac:dyDescent="0.3">
      <c r="A2636" s="5" t="s">
        <v>3377</v>
      </c>
      <c r="B2636" s="8">
        <f>fact_orders[[#This Row],[Original Price]]*(1-fact_orders[[#This Row],[Discount%]])</f>
        <v>200.6</v>
      </c>
      <c r="C2636">
        <f t="shared" si="83"/>
        <v>2635</v>
      </c>
      <c r="D2636">
        <f>D2635+Table16[[#This Row],[SalesPrice]]</f>
        <v>1320886.0700000003</v>
      </c>
      <c r="E2636" s="4">
        <f t="shared" si="82"/>
        <v>0.69930822974022677</v>
      </c>
    </row>
    <row r="2637" spans="1:5" x14ac:dyDescent="0.3">
      <c r="A2637" s="6" t="s">
        <v>3378</v>
      </c>
      <c r="B2637" s="9">
        <f>fact_orders[[#This Row],[Original Price]]*(1-fact_orders[[#This Row],[Discount%]])</f>
        <v>647.4</v>
      </c>
      <c r="C2637">
        <f t="shared" si="83"/>
        <v>2636</v>
      </c>
      <c r="D2637">
        <f>D2636+Table16[[#This Row],[SalesPrice]]</f>
        <v>1321533.4700000002</v>
      </c>
      <c r="E2637" s="4">
        <f t="shared" si="82"/>
        <v>0.69965097856483494</v>
      </c>
    </row>
    <row r="2638" spans="1:5" x14ac:dyDescent="0.3">
      <c r="A2638" s="5" t="s">
        <v>3384</v>
      </c>
      <c r="B2638" s="8">
        <f>fact_orders[[#This Row],[Original Price]]*(1-fact_orders[[#This Row],[Discount%]])</f>
        <v>425.1</v>
      </c>
      <c r="C2638">
        <f t="shared" si="83"/>
        <v>2637</v>
      </c>
      <c r="D2638">
        <f>D2637+Table16[[#This Row],[SalesPrice]]</f>
        <v>1321958.5700000003</v>
      </c>
      <c r="E2638" s="4">
        <f t="shared" si="82"/>
        <v>0.69987603652798125</v>
      </c>
    </row>
    <row r="2639" spans="1:5" x14ac:dyDescent="0.3">
      <c r="A2639" s="6" t="s">
        <v>3365</v>
      </c>
      <c r="B2639" s="9">
        <f>fact_orders[[#This Row],[Original Price]]*(1-fact_orders[[#This Row],[Discount%]])</f>
        <v>627.25</v>
      </c>
      <c r="C2639">
        <f t="shared" si="83"/>
        <v>2638</v>
      </c>
      <c r="D2639">
        <f>D2638+Table16[[#This Row],[SalesPrice]]</f>
        <v>1322585.8200000003</v>
      </c>
      <c r="E2639" s="4">
        <f t="shared" si="82"/>
        <v>0.70020811746748624</v>
      </c>
    </row>
    <row r="2640" spans="1:5" x14ac:dyDescent="0.3">
      <c r="A2640" s="5" t="s">
        <v>3367</v>
      </c>
      <c r="B2640" s="8">
        <f>fact_orders[[#This Row],[Original Price]]*(1-fact_orders[[#This Row],[Discount%]])</f>
        <v>752.7</v>
      </c>
      <c r="C2640">
        <f t="shared" si="83"/>
        <v>2639</v>
      </c>
      <c r="D2640">
        <f>D2639+Table16[[#This Row],[SalesPrice]]</f>
        <v>1323338.5200000003</v>
      </c>
      <c r="E2640" s="4">
        <f t="shared" si="82"/>
        <v>0.70060661459489204</v>
      </c>
    </row>
    <row r="2641" spans="1:5" x14ac:dyDescent="0.3">
      <c r="A2641" s="6" t="s">
        <v>3346</v>
      </c>
      <c r="B2641" s="9">
        <f>fact_orders[[#This Row],[Original Price]]*(1-fact_orders[[#This Row],[Discount%]])</f>
        <v>118.79999999999998</v>
      </c>
      <c r="C2641">
        <f t="shared" si="83"/>
        <v>2640</v>
      </c>
      <c r="D2641">
        <f>D2640+Table16[[#This Row],[SalesPrice]]</f>
        <v>1323457.3200000003</v>
      </c>
      <c r="E2641" s="4">
        <f t="shared" si="82"/>
        <v>0.70066951011599721</v>
      </c>
    </row>
    <row r="2642" spans="1:5" x14ac:dyDescent="0.3">
      <c r="A2642" s="5" t="s">
        <v>3347</v>
      </c>
      <c r="B2642" s="8">
        <f>fact_orders[[#This Row],[Original Price]]*(1-fact_orders[[#This Row],[Discount%]])</f>
        <v>194.85</v>
      </c>
      <c r="C2642">
        <f t="shared" si="83"/>
        <v>2641</v>
      </c>
      <c r="D2642">
        <f>D2641+Table16[[#This Row],[SalesPrice]]</f>
        <v>1323652.1700000004</v>
      </c>
      <c r="E2642" s="4">
        <f t="shared" si="82"/>
        <v>0.7007726683002341</v>
      </c>
    </row>
    <row r="2643" spans="1:5" x14ac:dyDescent="0.3">
      <c r="A2643" s="6" t="s">
        <v>3313</v>
      </c>
      <c r="B2643" s="9">
        <f>fact_orders[[#This Row],[Original Price]]*(1-fact_orders[[#This Row],[Discount%]])</f>
        <v>252.89999999999998</v>
      </c>
      <c r="C2643">
        <f t="shared" si="83"/>
        <v>2642</v>
      </c>
      <c r="D2643">
        <f>D2642+Table16[[#This Row],[SalesPrice]]</f>
        <v>1323905.0700000003</v>
      </c>
      <c r="E2643" s="4">
        <f t="shared" si="82"/>
        <v>0.70090655952319258</v>
      </c>
    </row>
    <row r="2644" spans="1:5" x14ac:dyDescent="0.3">
      <c r="A2644" s="5" t="s">
        <v>3315</v>
      </c>
      <c r="B2644" s="8">
        <f>fact_orders[[#This Row],[Original Price]]*(1-fact_orders[[#This Row],[Discount%]])</f>
        <v>190.35</v>
      </c>
      <c r="C2644">
        <f t="shared" si="83"/>
        <v>2643</v>
      </c>
      <c r="D2644">
        <f>D2643+Table16[[#This Row],[SalesPrice]]</f>
        <v>1324095.4200000004</v>
      </c>
      <c r="E2644" s="4">
        <f t="shared" si="82"/>
        <v>0.70100733530132697</v>
      </c>
    </row>
    <row r="2645" spans="1:5" x14ac:dyDescent="0.3">
      <c r="A2645" s="6" t="s">
        <v>3358</v>
      </c>
      <c r="B2645" s="9">
        <f>fact_orders[[#This Row],[Original Price]]*(1-fact_orders[[#This Row],[Discount%]])</f>
        <v>310.5</v>
      </c>
      <c r="C2645">
        <f t="shared" si="83"/>
        <v>2644</v>
      </c>
      <c r="D2645">
        <f>D2644+Table16[[#This Row],[SalesPrice]]</f>
        <v>1324405.9200000004</v>
      </c>
      <c r="E2645" s="4">
        <f t="shared" si="82"/>
        <v>0.70117172132239725</v>
      </c>
    </row>
    <row r="2646" spans="1:5" x14ac:dyDescent="0.3">
      <c r="A2646" s="5" t="s">
        <v>3390</v>
      </c>
      <c r="B2646" s="8">
        <f>fact_orders[[#This Row],[Original Price]]*(1-fact_orders[[#This Row],[Discount%]])</f>
        <v>166.5</v>
      </c>
      <c r="C2646">
        <f t="shared" si="83"/>
        <v>2645</v>
      </c>
      <c r="D2646">
        <f>D2645+Table16[[#This Row],[SalesPrice]]</f>
        <v>1324572.4200000004</v>
      </c>
      <c r="E2646" s="4">
        <f t="shared" si="82"/>
        <v>0.70125987034818849</v>
      </c>
    </row>
    <row r="2647" spans="1:5" x14ac:dyDescent="0.3">
      <c r="A2647" s="6" t="s">
        <v>3312</v>
      </c>
      <c r="B2647" s="9">
        <f>fact_orders[[#This Row],[Original Price]]*(1-fact_orders[[#This Row],[Discount%]])</f>
        <v>118</v>
      </c>
      <c r="C2647">
        <f t="shared" si="83"/>
        <v>2646</v>
      </c>
      <c r="D2647">
        <f>D2646+Table16[[#This Row],[SalesPrice]]</f>
        <v>1324690.4200000004</v>
      </c>
      <c r="E2647" s="4">
        <f t="shared" si="82"/>
        <v>0.70132234233043089</v>
      </c>
    </row>
    <row r="2648" spans="1:5" x14ac:dyDescent="0.3">
      <c r="A2648" s="5" t="s">
        <v>3342</v>
      </c>
      <c r="B2648" s="8">
        <f>fact_orders[[#This Row],[Original Price]]*(1-fact_orders[[#This Row],[Discount%]])</f>
        <v>228</v>
      </c>
      <c r="C2648">
        <f t="shared" si="83"/>
        <v>2647</v>
      </c>
      <c r="D2648">
        <f>D2647+Table16[[#This Row],[SalesPrice]]</f>
        <v>1324918.4200000004</v>
      </c>
      <c r="E2648" s="4">
        <f t="shared" si="82"/>
        <v>0.70144305090628922</v>
      </c>
    </row>
    <row r="2649" spans="1:5" x14ac:dyDescent="0.3">
      <c r="A2649" s="6" t="s">
        <v>3366</v>
      </c>
      <c r="B2649" s="9">
        <f>fact_orders[[#This Row],[Original Price]]*(1-fact_orders[[#This Row],[Discount%]])</f>
        <v>481.5</v>
      </c>
      <c r="C2649">
        <f t="shared" si="83"/>
        <v>2648</v>
      </c>
      <c r="D2649">
        <f>D2648+Table16[[#This Row],[SalesPrice]]</f>
        <v>1325399.9200000004</v>
      </c>
      <c r="E2649" s="4">
        <f t="shared" si="82"/>
        <v>0.70169796835925313</v>
      </c>
    </row>
    <row r="2650" spans="1:5" x14ac:dyDescent="0.3">
      <c r="A2650" s="5" t="s">
        <v>3326</v>
      </c>
      <c r="B2650" s="8">
        <f>fact_orders[[#This Row],[Original Price]]*(1-fact_orders[[#This Row],[Discount%]])</f>
        <v>163.79999999999998</v>
      </c>
      <c r="C2650">
        <f t="shared" si="83"/>
        <v>2649</v>
      </c>
      <c r="D2650">
        <f>D2649+Table16[[#This Row],[SalesPrice]]</f>
        <v>1325563.7200000004</v>
      </c>
      <c r="E2650" s="4">
        <f t="shared" si="82"/>
        <v>0.70178468794138293</v>
      </c>
    </row>
    <row r="2651" spans="1:5" x14ac:dyDescent="0.3">
      <c r="A2651" s="6" t="s">
        <v>3307</v>
      </c>
      <c r="B2651" s="9">
        <f>fact_orders[[#This Row],[Original Price]]*(1-fact_orders[[#This Row],[Discount%]])</f>
        <v>310.08</v>
      </c>
      <c r="C2651">
        <f t="shared" si="83"/>
        <v>2650</v>
      </c>
      <c r="D2651">
        <f>D2650+Table16[[#This Row],[SalesPrice]]</f>
        <v>1325873.8000000005</v>
      </c>
      <c r="E2651" s="4">
        <f t="shared" si="82"/>
        <v>0.70194885160455023</v>
      </c>
    </row>
    <row r="2652" spans="1:5" x14ac:dyDescent="0.3">
      <c r="A2652" s="5" t="s">
        <v>3287</v>
      </c>
      <c r="B2652" s="8">
        <f>fact_orders[[#This Row],[Original Price]]*(1-fact_orders[[#This Row],[Discount%]])</f>
        <v>423</v>
      </c>
      <c r="C2652">
        <f t="shared" si="83"/>
        <v>2651</v>
      </c>
      <c r="D2652">
        <f>D2651+Table16[[#This Row],[SalesPrice]]</f>
        <v>1326296.8000000005</v>
      </c>
      <c r="E2652" s="4">
        <f t="shared" si="82"/>
        <v>0.70217279777818209</v>
      </c>
    </row>
    <row r="2653" spans="1:5" x14ac:dyDescent="0.3">
      <c r="A2653" s="6" t="s">
        <v>3339</v>
      </c>
      <c r="B2653" s="9">
        <f>fact_orders[[#This Row],[Original Price]]*(1-fact_orders[[#This Row],[Discount%]])</f>
        <v>348.70000000000005</v>
      </c>
      <c r="C2653">
        <f t="shared" si="83"/>
        <v>2652</v>
      </c>
      <c r="D2653">
        <f>D2652+Table16[[#This Row],[SalesPrice]]</f>
        <v>1326645.5000000005</v>
      </c>
      <c r="E2653" s="4">
        <f t="shared" si="82"/>
        <v>0.70235740777994438</v>
      </c>
    </row>
    <row r="2654" spans="1:5" x14ac:dyDescent="0.3">
      <c r="A2654" s="5" t="s">
        <v>3394</v>
      </c>
      <c r="B2654" s="8">
        <f>fact_orders[[#This Row],[Original Price]]*(1-fact_orders[[#This Row],[Discount%]])</f>
        <v>200.6</v>
      </c>
      <c r="C2654">
        <f t="shared" si="83"/>
        <v>2653</v>
      </c>
      <c r="D2654">
        <f>D2653+Table16[[#This Row],[SalesPrice]]</f>
        <v>1326846.1000000006</v>
      </c>
      <c r="E2654" s="4">
        <f t="shared" si="82"/>
        <v>0.70246361014975656</v>
      </c>
    </row>
    <row r="2655" spans="1:5" x14ac:dyDescent="0.3">
      <c r="A2655" s="6" t="s">
        <v>3285</v>
      </c>
      <c r="B2655" s="9">
        <f>fact_orders[[#This Row],[Original Price]]*(1-fact_orders[[#This Row],[Discount%]])</f>
        <v>297.47999999999996</v>
      </c>
      <c r="C2655">
        <f t="shared" si="83"/>
        <v>2654</v>
      </c>
      <c r="D2655">
        <f>D2654+Table16[[#This Row],[SalesPrice]]</f>
        <v>1327143.5800000005</v>
      </c>
      <c r="E2655" s="4">
        <f t="shared" si="82"/>
        <v>0.70262110307583692</v>
      </c>
    </row>
    <row r="2656" spans="1:5" x14ac:dyDescent="0.3">
      <c r="A2656" s="5" t="s">
        <v>3289</v>
      </c>
      <c r="B2656" s="8">
        <f>fact_orders[[#This Row],[Original Price]]*(1-fact_orders[[#This Row],[Discount%]])</f>
        <v>264.48</v>
      </c>
      <c r="C2656">
        <f t="shared" si="83"/>
        <v>2655</v>
      </c>
      <c r="D2656">
        <f>D2655+Table16[[#This Row],[SalesPrice]]</f>
        <v>1327408.0600000005</v>
      </c>
      <c r="E2656" s="4">
        <f t="shared" si="82"/>
        <v>0.70276112502383259</v>
      </c>
    </row>
    <row r="2657" spans="1:5" x14ac:dyDescent="0.3">
      <c r="A2657" s="6" t="s">
        <v>3376</v>
      </c>
      <c r="B2657" s="9">
        <f>fact_orders[[#This Row],[Original Price]]*(1-fact_orders[[#This Row],[Discount%]])</f>
        <v>558.54000000000008</v>
      </c>
      <c r="C2657">
        <f t="shared" si="83"/>
        <v>2656</v>
      </c>
      <c r="D2657">
        <f>D2656+Table16[[#This Row],[SalesPrice]]</f>
        <v>1327966.6000000006</v>
      </c>
      <c r="E2657" s="4">
        <f t="shared" si="82"/>
        <v>0.70305682926927071</v>
      </c>
    </row>
    <row r="2658" spans="1:5" x14ac:dyDescent="0.3">
      <c r="A2658" s="5" t="s">
        <v>3403</v>
      </c>
      <c r="B2658" s="8">
        <f>fact_orders[[#This Row],[Original Price]]*(1-fact_orders[[#This Row],[Discount%]])</f>
        <v>278.15999999999997</v>
      </c>
      <c r="C2658">
        <f t="shared" si="83"/>
        <v>2657</v>
      </c>
      <c r="D2658">
        <f>D2657+Table16[[#This Row],[SalesPrice]]</f>
        <v>1328244.7600000005</v>
      </c>
      <c r="E2658" s="4">
        <f t="shared" si="82"/>
        <v>0.7032040937318178</v>
      </c>
    </row>
    <row r="2659" spans="1:5" x14ac:dyDescent="0.3">
      <c r="A2659" s="6" t="s">
        <v>3351</v>
      </c>
      <c r="B2659" s="9">
        <f>fact_orders[[#This Row],[Original Price]]*(1-fact_orders[[#This Row],[Discount%]])</f>
        <v>725.29</v>
      </c>
      <c r="C2659">
        <f t="shared" si="83"/>
        <v>2658</v>
      </c>
      <c r="D2659">
        <f>D2658+Table16[[#This Row],[SalesPrice]]</f>
        <v>1328970.0500000005</v>
      </c>
      <c r="E2659" s="4">
        <f t="shared" si="82"/>
        <v>0.70358807935894185</v>
      </c>
    </row>
    <row r="2660" spans="1:5" x14ac:dyDescent="0.3">
      <c r="A2660" s="5" t="s">
        <v>3382</v>
      </c>
      <c r="B2660" s="8">
        <f>fact_orders[[#This Row],[Original Price]]*(1-fact_orders[[#This Row],[Discount%]])</f>
        <v>791.78</v>
      </c>
      <c r="C2660">
        <f t="shared" si="83"/>
        <v>2659</v>
      </c>
      <c r="D2660">
        <f>D2659+Table16[[#This Row],[SalesPrice]]</f>
        <v>1329761.8300000005</v>
      </c>
      <c r="E2660" s="4">
        <f t="shared" si="82"/>
        <v>0.70400726635978872</v>
      </c>
    </row>
    <row r="2661" spans="1:5" x14ac:dyDescent="0.3">
      <c r="A2661" s="6" t="s">
        <v>3329</v>
      </c>
      <c r="B2661" s="9">
        <f>fact_orders[[#This Row],[Original Price]]*(1-fact_orders[[#This Row],[Discount%]])</f>
        <v>888.16</v>
      </c>
      <c r="C2661">
        <f t="shared" si="83"/>
        <v>2660</v>
      </c>
      <c r="D2661">
        <f>D2660+Table16[[#This Row],[SalesPrice]]</f>
        <v>1330649.9900000005</v>
      </c>
      <c r="E2661" s="4">
        <f t="shared" si="82"/>
        <v>0.70447747920511461</v>
      </c>
    </row>
    <row r="2662" spans="1:5" x14ac:dyDescent="0.3">
      <c r="A2662" s="5" t="s">
        <v>3390</v>
      </c>
      <c r="B2662" s="8">
        <f>fact_orders[[#This Row],[Original Price]]*(1-fact_orders[[#This Row],[Discount%]])</f>
        <v>931.14</v>
      </c>
      <c r="C2662">
        <f t="shared" si="83"/>
        <v>2661</v>
      </c>
      <c r="D2662">
        <f>D2661+Table16[[#This Row],[SalesPrice]]</f>
        <v>1331581.1300000004</v>
      </c>
      <c r="E2662" s="4">
        <f t="shared" si="82"/>
        <v>0.70497044667583686</v>
      </c>
    </row>
    <row r="2663" spans="1:5" x14ac:dyDescent="0.3">
      <c r="A2663" s="6" t="s">
        <v>3340</v>
      </c>
      <c r="B2663" s="9">
        <f>fact_orders[[#This Row],[Original Price]]*(1-fact_orders[[#This Row],[Discount%]])</f>
        <v>161.28</v>
      </c>
      <c r="C2663">
        <f t="shared" si="83"/>
        <v>2662</v>
      </c>
      <c r="D2663">
        <f>D2662+Table16[[#This Row],[SalesPrice]]</f>
        <v>1331742.4100000004</v>
      </c>
      <c r="E2663" s="4">
        <f t="shared" si="82"/>
        <v>0.70505583211054934</v>
      </c>
    </row>
    <row r="2664" spans="1:5" x14ac:dyDescent="0.3">
      <c r="A2664" s="5" t="s">
        <v>3347</v>
      </c>
      <c r="B2664" s="8">
        <f>fact_orders[[#This Row],[Original Price]]*(1-fact_orders[[#This Row],[Discount%]])</f>
        <v>1699.74</v>
      </c>
      <c r="C2664">
        <f t="shared" si="83"/>
        <v>2663</v>
      </c>
      <c r="D2664">
        <f>D2663+Table16[[#This Row],[SalesPrice]]</f>
        <v>1333442.1500000004</v>
      </c>
      <c r="E2664" s="4">
        <f t="shared" si="82"/>
        <v>0.70595571454357298</v>
      </c>
    </row>
    <row r="2665" spans="1:5" x14ac:dyDescent="0.3">
      <c r="A2665" s="6" t="s">
        <v>3291</v>
      </c>
      <c r="B2665" s="9">
        <f>fact_orders[[#This Row],[Original Price]]*(1-fact_orders[[#This Row],[Discount%]])</f>
        <v>1489.32</v>
      </c>
      <c r="C2665">
        <f t="shared" si="83"/>
        <v>2664</v>
      </c>
      <c r="D2665">
        <f>D2664+Table16[[#This Row],[SalesPrice]]</f>
        <v>1334931.4700000004</v>
      </c>
      <c r="E2665" s="4">
        <f t="shared" si="82"/>
        <v>0.70674419566724533</v>
      </c>
    </row>
    <row r="2666" spans="1:5" x14ac:dyDescent="0.3">
      <c r="A2666" s="5" t="s">
        <v>3294</v>
      </c>
      <c r="B2666" s="8">
        <f>fact_orders[[#This Row],[Original Price]]*(1-fact_orders[[#This Row],[Discount%]])</f>
        <v>778.68</v>
      </c>
      <c r="C2666">
        <f t="shared" si="83"/>
        <v>2665</v>
      </c>
      <c r="D2666">
        <f>D2665+Table16[[#This Row],[SalesPrice]]</f>
        <v>1335710.1500000004</v>
      </c>
      <c r="E2666" s="4">
        <f t="shared" si="82"/>
        <v>0.70715644721921611</v>
      </c>
    </row>
    <row r="2667" spans="1:5" x14ac:dyDescent="0.3">
      <c r="A2667" s="6" t="s">
        <v>3295</v>
      </c>
      <c r="B2667" s="9">
        <f>fact_orders[[#This Row],[Original Price]]*(1-fact_orders[[#This Row],[Discount%]])</f>
        <v>453.59999999999997</v>
      </c>
      <c r="C2667">
        <f t="shared" si="83"/>
        <v>2666</v>
      </c>
      <c r="D2667">
        <f>D2666+Table16[[#This Row],[SalesPrice]]</f>
        <v>1336163.7500000005</v>
      </c>
      <c r="E2667" s="4">
        <f t="shared" si="82"/>
        <v>0.70739659375434483</v>
      </c>
    </row>
    <row r="2668" spans="1:5" x14ac:dyDescent="0.3">
      <c r="A2668" s="5" t="s">
        <v>3296</v>
      </c>
      <c r="B2668" s="8">
        <f>fact_orders[[#This Row],[Original Price]]*(1-fact_orders[[#This Row],[Discount%]])</f>
        <v>195.6</v>
      </c>
      <c r="C2668">
        <f t="shared" si="83"/>
        <v>2667</v>
      </c>
      <c r="D2668">
        <f>D2667+Table16[[#This Row],[SalesPrice]]</f>
        <v>1336359.3500000006</v>
      </c>
      <c r="E2668" s="4">
        <f t="shared" si="82"/>
        <v>0.70750014900626534</v>
      </c>
    </row>
    <row r="2669" spans="1:5" x14ac:dyDescent="0.3">
      <c r="A2669" s="6" t="s">
        <v>3388</v>
      </c>
      <c r="B2669" s="9">
        <f>fact_orders[[#This Row],[Original Price]]*(1-fact_orders[[#This Row],[Discount%]])</f>
        <v>271.8</v>
      </c>
      <c r="C2669">
        <f t="shared" si="83"/>
        <v>2668</v>
      </c>
      <c r="D2669">
        <f>D2668+Table16[[#This Row],[SalesPrice]]</f>
        <v>1336631.1500000006</v>
      </c>
      <c r="E2669" s="4">
        <f t="shared" si="82"/>
        <v>0.70764404633485434</v>
      </c>
    </row>
    <row r="2670" spans="1:5" x14ac:dyDescent="0.3">
      <c r="A2670" s="5" t="s">
        <v>3304</v>
      </c>
      <c r="B2670" s="8">
        <f>fact_orders[[#This Row],[Original Price]]*(1-fact_orders[[#This Row],[Discount%]])</f>
        <v>195.6</v>
      </c>
      <c r="C2670">
        <f t="shared" si="83"/>
        <v>2669</v>
      </c>
      <c r="D2670">
        <f>D2669+Table16[[#This Row],[SalesPrice]]</f>
        <v>1336826.7500000007</v>
      </c>
      <c r="E2670" s="4">
        <f t="shared" si="82"/>
        <v>0.70774760158677497</v>
      </c>
    </row>
    <row r="2671" spans="1:5" x14ac:dyDescent="0.3">
      <c r="A2671" s="6" t="s">
        <v>3305</v>
      </c>
      <c r="B2671" s="9">
        <f>fact_orders[[#This Row],[Original Price]]*(1-fact_orders[[#This Row],[Discount%]])</f>
        <v>273.59999999999997</v>
      </c>
      <c r="C2671">
        <f t="shared" si="83"/>
        <v>2670</v>
      </c>
      <c r="D2671">
        <f>D2670+Table16[[#This Row],[SalesPrice]]</f>
        <v>1337100.3500000008</v>
      </c>
      <c r="E2671" s="4">
        <f t="shared" si="82"/>
        <v>0.70789245187780503</v>
      </c>
    </row>
    <row r="2672" spans="1:5" x14ac:dyDescent="0.3">
      <c r="A2672" s="5" t="s">
        <v>3355</v>
      </c>
      <c r="B2672" s="8">
        <f>fact_orders[[#This Row],[Original Price]]*(1-fact_orders[[#This Row],[Discount%]])</f>
        <v>445.49999999999994</v>
      </c>
      <c r="C2672">
        <f t="shared" si="83"/>
        <v>2671</v>
      </c>
      <c r="D2672">
        <f>D2671+Table16[[#This Row],[SalesPrice]]</f>
        <v>1337545.8500000008</v>
      </c>
      <c r="E2672" s="4">
        <f t="shared" si="82"/>
        <v>0.70812831008194921</v>
      </c>
    </row>
    <row r="2673" spans="1:5" x14ac:dyDescent="0.3">
      <c r="A2673" s="6" t="s">
        <v>3304</v>
      </c>
      <c r="B2673" s="9">
        <f>fact_orders[[#This Row],[Original Price]]*(1-fact_orders[[#This Row],[Discount%]])</f>
        <v>431.63999999999993</v>
      </c>
      <c r="C2673">
        <f t="shared" si="83"/>
        <v>2672</v>
      </c>
      <c r="D2673">
        <f>D2672+Table16[[#This Row],[SalesPrice]]</f>
        <v>1337977.4900000007</v>
      </c>
      <c r="E2673" s="4">
        <f t="shared" si="82"/>
        <v>0.70835683047529774</v>
      </c>
    </row>
    <row r="2674" spans="1:5" x14ac:dyDescent="0.3">
      <c r="A2674" s="5" t="s">
        <v>3305</v>
      </c>
      <c r="B2674" s="8">
        <f>fact_orders[[#This Row],[Original Price]]*(1-fact_orders[[#This Row],[Discount%]])</f>
        <v>431.63999999999993</v>
      </c>
      <c r="C2674">
        <f t="shared" si="83"/>
        <v>2673</v>
      </c>
      <c r="D2674">
        <f>D2673+Table16[[#This Row],[SalesPrice]]</f>
        <v>1338409.1300000006</v>
      </c>
      <c r="E2674" s="4">
        <f t="shared" si="82"/>
        <v>0.70858535086864627</v>
      </c>
    </row>
    <row r="2675" spans="1:5" x14ac:dyDescent="0.3">
      <c r="A2675" s="6" t="s">
        <v>3390</v>
      </c>
      <c r="B2675" s="9">
        <f>fact_orders[[#This Row],[Original Price]]*(1-fact_orders[[#This Row],[Discount%]])</f>
        <v>431.63999999999993</v>
      </c>
      <c r="C2675">
        <f t="shared" si="83"/>
        <v>2674</v>
      </c>
      <c r="D2675">
        <f>D2674+Table16[[#This Row],[SalesPrice]]</f>
        <v>1338840.7700000005</v>
      </c>
      <c r="E2675" s="4">
        <f t="shared" si="82"/>
        <v>0.7088138712619948</v>
      </c>
    </row>
    <row r="2676" spans="1:5" x14ac:dyDescent="0.3">
      <c r="A2676" s="5" t="s">
        <v>3284</v>
      </c>
      <c r="B2676" s="8">
        <f>fact_orders[[#This Row],[Original Price]]*(1-fact_orders[[#This Row],[Discount%]])</f>
        <v>431.63999999999993</v>
      </c>
      <c r="C2676">
        <f t="shared" si="83"/>
        <v>2675</v>
      </c>
      <c r="D2676">
        <f>D2675+Table16[[#This Row],[SalesPrice]]</f>
        <v>1339272.4100000004</v>
      </c>
      <c r="E2676" s="4">
        <f t="shared" si="82"/>
        <v>0.70904239165534333</v>
      </c>
    </row>
    <row r="2677" spans="1:5" x14ac:dyDescent="0.3">
      <c r="A2677" s="6" t="s">
        <v>3336</v>
      </c>
      <c r="B2677" s="9">
        <f>fact_orders[[#This Row],[Original Price]]*(1-fact_orders[[#This Row],[Discount%]])</f>
        <v>220.72</v>
      </c>
      <c r="C2677">
        <f t="shared" si="83"/>
        <v>2676</v>
      </c>
      <c r="D2677">
        <f>D2676+Table16[[#This Row],[SalesPrice]]</f>
        <v>1339493.1300000004</v>
      </c>
      <c r="E2677" s="4">
        <f t="shared" si="82"/>
        <v>0.70915924602755143</v>
      </c>
    </row>
    <row r="2678" spans="1:5" x14ac:dyDescent="0.3">
      <c r="A2678" s="5" t="s">
        <v>3371</v>
      </c>
      <c r="B2678" s="8">
        <f>fact_orders[[#This Row],[Original Price]]*(1-fact_orders[[#This Row],[Discount%]])</f>
        <v>425.32</v>
      </c>
      <c r="C2678">
        <f t="shared" si="83"/>
        <v>2677</v>
      </c>
      <c r="D2678">
        <f>D2677+Table16[[#This Row],[SalesPrice]]</f>
        <v>1339918.4500000004</v>
      </c>
      <c r="E2678" s="4">
        <f t="shared" si="82"/>
        <v>0.70938442046388495</v>
      </c>
    </row>
    <row r="2679" spans="1:5" x14ac:dyDescent="0.3">
      <c r="A2679" s="6" t="s">
        <v>3402</v>
      </c>
      <c r="B2679" s="9">
        <f>fact_orders[[#This Row],[Original Price]]*(1-fact_orders[[#This Row],[Discount%]])</f>
        <v>282.71999999999997</v>
      </c>
      <c r="C2679">
        <f t="shared" si="83"/>
        <v>2678</v>
      </c>
      <c r="D2679">
        <f>D2678+Table16[[#This Row],[SalesPrice]]</f>
        <v>1340201.1700000004</v>
      </c>
      <c r="E2679" s="4">
        <f t="shared" si="82"/>
        <v>0.70953409909794929</v>
      </c>
    </row>
    <row r="2680" spans="1:5" x14ac:dyDescent="0.3">
      <c r="A2680" s="5" t="s">
        <v>3318</v>
      </c>
      <c r="B2680" s="8">
        <f>fact_orders[[#This Row],[Original Price]]*(1-fact_orders[[#This Row],[Discount%]])</f>
        <v>319.92</v>
      </c>
      <c r="C2680">
        <f t="shared" si="83"/>
        <v>2679</v>
      </c>
      <c r="D2680">
        <f>D2679+Table16[[#This Row],[SalesPrice]]</f>
        <v>1340521.0900000003</v>
      </c>
      <c r="E2680" s="4">
        <f t="shared" si="82"/>
        <v>0.70970347228912722</v>
      </c>
    </row>
    <row r="2681" spans="1:5" x14ac:dyDescent="0.3">
      <c r="A2681" s="6" t="s">
        <v>3412</v>
      </c>
      <c r="B2681" s="9">
        <f>fact_orders[[#This Row],[Original Price]]*(1-fact_orders[[#This Row],[Discount%]])</f>
        <v>220.1</v>
      </c>
      <c r="C2681">
        <f t="shared" si="83"/>
        <v>2680</v>
      </c>
      <c r="D2681">
        <f>D2680+Table16[[#This Row],[SalesPrice]]</f>
        <v>1340741.1900000004</v>
      </c>
      <c r="E2681" s="4">
        <f t="shared" si="82"/>
        <v>0.70981999841871679</v>
      </c>
    </row>
    <row r="2682" spans="1:5" x14ac:dyDescent="0.3">
      <c r="A2682" s="5" t="s">
        <v>3288</v>
      </c>
      <c r="B2682" s="8">
        <f>fact_orders[[#This Row],[Original Price]]*(1-fact_orders[[#This Row],[Discount%]])</f>
        <v>367.35</v>
      </c>
      <c r="C2682">
        <f t="shared" si="83"/>
        <v>2681</v>
      </c>
      <c r="D2682">
        <f>D2681+Table16[[#This Row],[SalesPrice]]</f>
        <v>1341108.5400000005</v>
      </c>
      <c r="E2682" s="4">
        <f t="shared" si="82"/>
        <v>0.7100144821702149</v>
      </c>
    </row>
    <row r="2683" spans="1:5" x14ac:dyDescent="0.3">
      <c r="A2683" s="6" t="s">
        <v>3374</v>
      </c>
      <c r="B2683" s="9">
        <f>fact_orders[[#This Row],[Original Price]]*(1-fact_orders[[#This Row],[Discount%]])</f>
        <v>762.35</v>
      </c>
      <c r="C2683">
        <f t="shared" si="83"/>
        <v>2682</v>
      </c>
      <c r="D2683">
        <f>D2682+Table16[[#This Row],[SalesPrice]]</f>
        <v>1341870.8900000006</v>
      </c>
      <c r="E2683" s="4">
        <f t="shared" si="82"/>
        <v>0.71041808823515173</v>
      </c>
    </row>
    <row r="2684" spans="1:5" x14ac:dyDescent="0.3">
      <c r="A2684" s="5" t="s">
        <v>3305</v>
      </c>
      <c r="B2684" s="8">
        <f>fact_orders[[#This Row],[Original Price]]*(1-fact_orders[[#This Row],[Discount%]])</f>
        <v>914.82</v>
      </c>
      <c r="C2684">
        <f t="shared" si="83"/>
        <v>2683</v>
      </c>
      <c r="D2684">
        <f>D2683+Table16[[#This Row],[SalesPrice]]</f>
        <v>1342785.7100000007</v>
      </c>
      <c r="E2684" s="4">
        <f t="shared" si="82"/>
        <v>0.71090241551307587</v>
      </c>
    </row>
    <row r="2685" spans="1:5" x14ac:dyDescent="0.3">
      <c r="A2685" s="6" t="s">
        <v>3352</v>
      </c>
      <c r="B2685" s="9">
        <f>fact_orders[[#This Row],[Original Price]]*(1-fact_orders[[#This Row],[Discount%]])</f>
        <v>208.56</v>
      </c>
      <c r="C2685">
        <f t="shared" si="83"/>
        <v>2684</v>
      </c>
      <c r="D2685">
        <f>D2684+Table16[[#This Row],[SalesPrice]]</f>
        <v>1342994.2700000007</v>
      </c>
      <c r="E2685" s="4">
        <f t="shared" si="82"/>
        <v>0.71101283209457145</v>
      </c>
    </row>
    <row r="2686" spans="1:5" x14ac:dyDescent="0.3">
      <c r="A2686" s="5" t="s">
        <v>3288</v>
      </c>
      <c r="B2686" s="8">
        <f>fact_orders[[#This Row],[Original Price]]*(1-fact_orders[[#This Row],[Discount%]])</f>
        <v>342.07</v>
      </c>
      <c r="C2686">
        <f t="shared" si="83"/>
        <v>2685</v>
      </c>
      <c r="D2686">
        <f>D2685+Table16[[#This Row],[SalesPrice]]</f>
        <v>1343336.3400000008</v>
      </c>
      <c r="E2686" s="4">
        <f t="shared" si="82"/>
        <v>0.71119393201800951</v>
      </c>
    </row>
    <row r="2687" spans="1:5" x14ac:dyDescent="0.3">
      <c r="A2687" s="6" t="s">
        <v>3398</v>
      </c>
      <c r="B2687" s="9">
        <f>fact_orders[[#This Row],[Original Price]]*(1-fact_orders[[#This Row],[Discount%]])</f>
        <v>438.36</v>
      </c>
      <c r="C2687">
        <f t="shared" si="83"/>
        <v>2686</v>
      </c>
      <c r="D2687">
        <f>D2686+Table16[[#This Row],[SalesPrice]]</f>
        <v>1343774.7000000009</v>
      </c>
      <c r="E2687" s="4">
        <f t="shared" si="82"/>
        <v>0.71142601013780449</v>
      </c>
    </row>
    <row r="2688" spans="1:5" x14ac:dyDescent="0.3">
      <c r="A2688" s="5" t="s">
        <v>3355</v>
      </c>
      <c r="B2688" s="8">
        <f>fact_orders[[#This Row],[Original Price]]*(1-fact_orders[[#This Row],[Discount%]])</f>
        <v>329.94</v>
      </c>
      <c r="C2688">
        <f t="shared" si="83"/>
        <v>2687</v>
      </c>
      <c r="D2688">
        <f>D2687+Table16[[#This Row],[SalesPrice]]</f>
        <v>1344104.6400000008</v>
      </c>
      <c r="E2688" s="4">
        <f t="shared" si="82"/>
        <v>0.71160068815323729</v>
      </c>
    </row>
    <row r="2689" spans="1:5" x14ac:dyDescent="0.3">
      <c r="A2689" s="6" t="s">
        <v>3284</v>
      </c>
      <c r="B2689" s="9">
        <f>fact_orders[[#This Row],[Original Price]]*(1-fact_orders[[#This Row],[Discount%]])</f>
        <v>484.38</v>
      </c>
      <c r="C2689">
        <f t="shared" si="83"/>
        <v>2688</v>
      </c>
      <c r="D2689">
        <f>D2688+Table16[[#This Row],[SalesPrice]]</f>
        <v>1344589.0200000007</v>
      </c>
      <c r="E2689" s="4">
        <f t="shared" si="82"/>
        <v>0.71185713034610676</v>
      </c>
    </row>
    <row r="2690" spans="1:5" x14ac:dyDescent="0.3">
      <c r="A2690" s="5" t="s">
        <v>3342</v>
      </c>
      <c r="B2690" s="8">
        <f>fact_orders[[#This Row],[Original Price]]*(1-fact_orders[[#This Row],[Discount%]])</f>
        <v>259.74</v>
      </c>
      <c r="C2690">
        <f t="shared" si="83"/>
        <v>2689</v>
      </c>
      <c r="D2690">
        <f>D2689+Table16[[#This Row],[SalesPrice]]</f>
        <v>1344848.7600000007</v>
      </c>
      <c r="E2690" s="4">
        <f t="shared" ref="E2690:E2753" si="84">D2690 / SUM($B$2:$B$3501)</f>
        <v>0.71199464282634106</v>
      </c>
    </row>
    <row r="2691" spans="1:5" x14ac:dyDescent="0.3">
      <c r="A2691" s="6" t="s">
        <v>3357</v>
      </c>
      <c r="B2691" s="9">
        <f>fact_orders[[#This Row],[Original Price]]*(1-fact_orders[[#This Row],[Discount%]])</f>
        <v>184.08</v>
      </c>
      <c r="C2691">
        <f t="shared" si="83"/>
        <v>2690</v>
      </c>
      <c r="D2691">
        <f>D2690+Table16[[#This Row],[SalesPrice]]</f>
        <v>1345032.8400000008</v>
      </c>
      <c r="E2691" s="4">
        <f t="shared" si="84"/>
        <v>0.71209209911863935</v>
      </c>
    </row>
    <row r="2692" spans="1:5" x14ac:dyDescent="0.3">
      <c r="A2692" s="5" t="s">
        <v>3308</v>
      </c>
      <c r="B2692" s="8">
        <f>fact_orders[[#This Row],[Original Price]]*(1-fact_orders[[#This Row],[Discount%]])</f>
        <v>355.68</v>
      </c>
      <c r="C2692">
        <f t="shared" ref="C2692:C2755" si="85">C2691+1</f>
        <v>2691</v>
      </c>
      <c r="D2692">
        <f>D2691+Table16[[#This Row],[SalesPrice]]</f>
        <v>1345388.5200000007</v>
      </c>
      <c r="E2692" s="4">
        <f t="shared" si="84"/>
        <v>0.71228040449697827</v>
      </c>
    </row>
    <row r="2693" spans="1:5" x14ac:dyDescent="0.3">
      <c r="A2693" s="6" t="s">
        <v>3324</v>
      </c>
      <c r="B2693" s="9">
        <f>fact_orders[[#This Row],[Original Price]]*(1-fact_orders[[#This Row],[Discount%]])</f>
        <v>674.09999999999991</v>
      </c>
      <c r="C2693">
        <f t="shared" si="85"/>
        <v>2692</v>
      </c>
      <c r="D2693">
        <f>D2692+Table16[[#This Row],[SalesPrice]]</f>
        <v>1346062.6200000008</v>
      </c>
      <c r="E2693" s="4">
        <f t="shared" si="84"/>
        <v>0.71263728893112777</v>
      </c>
    </row>
    <row r="2694" spans="1:5" x14ac:dyDescent="0.3">
      <c r="A2694" s="5" t="s">
        <v>3379</v>
      </c>
      <c r="B2694" s="8">
        <f>fact_orders[[#This Row],[Original Price]]*(1-fact_orders[[#This Row],[Discount%]])</f>
        <v>163.79999999999998</v>
      </c>
      <c r="C2694">
        <f t="shared" si="85"/>
        <v>2693</v>
      </c>
      <c r="D2694">
        <f>D2693+Table16[[#This Row],[SalesPrice]]</f>
        <v>1346226.4200000009</v>
      </c>
      <c r="E2694" s="4">
        <f t="shared" si="84"/>
        <v>0.71272400851325757</v>
      </c>
    </row>
    <row r="2695" spans="1:5" x14ac:dyDescent="0.3">
      <c r="A2695" s="6" t="s">
        <v>3294</v>
      </c>
      <c r="B2695" s="9">
        <f>fact_orders[[#This Row],[Original Price]]*(1-fact_orders[[#This Row],[Discount%]])</f>
        <v>319.2</v>
      </c>
      <c r="C2695">
        <f t="shared" si="85"/>
        <v>2694</v>
      </c>
      <c r="D2695">
        <f>D2694+Table16[[#This Row],[SalesPrice]]</f>
        <v>1346545.6200000008</v>
      </c>
      <c r="E2695" s="4">
        <f t="shared" si="84"/>
        <v>0.71289300051945925</v>
      </c>
    </row>
    <row r="2696" spans="1:5" x14ac:dyDescent="0.3">
      <c r="A2696" s="5" t="s">
        <v>3364</v>
      </c>
      <c r="B2696" s="8">
        <f>fact_orders[[#This Row],[Original Price]]*(1-fact_orders[[#This Row],[Discount%]])</f>
        <v>394.79999999999995</v>
      </c>
      <c r="C2696">
        <f t="shared" si="85"/>
        <v>2695</v>
      </c>
      <c r="D2696">
        <f>D2695+Table16[[#This Row],[SalesPrice]]</f>
        <v>1346940.4200000009</v>
      </c>
      <c r="E2696" s="4">
        <f t="shared" si="84"/>
        <v>0.71310201694818232</v>
      </c>
    </row>
    <row r="2697" spans="1:5" x14ac:dyDescent="0.3">
      <c r="A2697" s="6" t="s">
        <v>3327</v>
      </c>
      <c r="B2697" s="9">
        <f>fact_orders[[#This Row],[Original Price]]*(1-fact_orders[[#This Row],[Discount%]])</f>
        <v>443.79999999999995</v>
      </c>
      <c r="C2697">
        <f t="shared" si="85"/>
        <v>2696</v>
      </c>
      <c r="D2697">
        <f>D2696+Table16[[#This Row],[SalesPrice]]</f>
        <v>1347384.2200000009</v>
      </c>
      <c r="E2697" s="4">
        <f t="shared" si="84"/>
        <v>0.71333697513224337</v>
      </c>
    </row>
    <row r="2698" spans="1:5" x14ac:dyDescent="0.3">
      <c r="A2698" s="5" t="s">
        <v>3347</v>
      </c>
      <c r="B2698" s="8">
        <f>fact_orders[[#This Row],[Original Price]]*(1-fact_orders[[#This Row],[Discount%]])</f>
        <v>165.2</v>
      </c>
      <c r="C2698">
        <f t="shared" si="85"/>
        <v>2697</v>
      </c>
      <c r="D2698">
        <f>D2697+Table16[[#This Row],[SalesPrice]]</f>
        <v>1347549.4200000009</v>
      </c>
      <c r="E2698" s="4">
        <f t="shared" si="84"/>
        <v>0.7134244359073828</v>
      </c>
    </row>
    <row r="2699" spans="1:5" x14ac:dyDescent="0.3">
      <c r="A2699" s="6" t="s">
        <v>3285</v>
      </c>
      <c r="B2699" s="9">
        <f>fact_orders[[#This Row],[Original Price]]*(1-fact_orders[[#This Row],[Discount%]])</f>
        <v>381.84</v>
      </c>
      <c r="C2699">
        <f t="shared" si="85"/>
        <v>2698</v>
      </c>
      <c r="D2699">
        <f>D2698+Table16[[#This Row],[SalesPrice]]</f>
        <v>1347931.2600000009</v>
      </c>
      <c r="E2699" s="4">
        <f t="shared" si="84"/>
        <v>0.71362659100653081</v>
      </c>
    </row>
    <row r="2700" spans="1:5" x14ac:dyDescent="0.3">
      <c r="A2700" s="5" t="s">
        <v>3315</v>
      </c>
      <c r="B2700" s="8">
        <f>fact_orders[[#This Row],[Original Price]]*(1-fact_orders[[#This Row],[Discount%]])</f>
        <v>392.15999999999997</v>
      </c>
      <c r="C2700">
        <f t="shared" si="85"/>
        <v>2699</v>
      </c>
      <c r="D2700">
        <f>D2699+Table16[[#This Row],[SalesPrice]]</f>
        <v>1348323.4200000009</v>
      </c>
      <c r="E2700" s="4">
        <f t="shared" si="84"/>
        <v>0.71383420975700695</v>
      </c>
    </row>
    <row r="2701" spans="1:5" x14ac:dyDescent="0.3">
      <c r="A2701" s="6" t="s">
        <v>3346</v>
      </c>
      <c r="B2701" s="9">
        <f>fact_orders[[#This Row],[Original Price]]*(1-fact_orders[[#This Row],[Discount%]])</f>
        <v>828.18</v>
      </c>
      <c r="C2701">
        <f t="shared" si="85"/>
        <v>2700</v>
      </c>
      <c r="D2701">
        <f>D2700+Table16[[#This Row],[SalesPrice]]</f>
        <v>1349151.6000000008</v>
      </c>
      <c r="E2701" s="4">
        <f t="shared" si="84"/>
        <v>0.71427266777610487</v>
      </c>
    </row>
    <row r="2702" spans="1:5" x14ac:dyDescent="0.3">
      <c r="A2702" s="5" t="s">
        <v>3342</v>
      </c>
      <c r="B2702" s="8">
        <f>fact_orders[[#This Row],[Original Price]]*(1-fact_orders[[#This Row],[Discount%]])</f>
        <v>392.15999999999997</v>
      </c>
      <c r="C2702">
        <f t="shared" si="85"/>
        <v>2701</v>
      </c>
      <c r="D2702">
        <f>D2701+Table16[[#This Row],[SalesPrice]]</f>
        <v>1349543.7600000007</v>
      </c>
      <c r="E2702" s="4">
        <f t="shared" si="84"/>
        <v>0.71448028652658113</v>
      </c>
    </row>
    <row r="2703" spans="1:5" x14ac:dyDescent="0.3">
      <c r="A2703" s="6" t="s">
        <v>3338</v>
      </c>
      <c r="B2703" s="9">
        <f>fact_orders[[#This Row],[Original Price]]*(1-fact_orders[[#This Row],[Discount%]])</f>
        <v>283.36</v>
      </c>
      <c r="C2703">
        <f t="shared" si="85"/>
        <v>2702</v>
      </c>
      <c r="D2703">
        <f>D2702+Table16[[#This Row],[SalesPrice]]</f>
        <v>1349827.1200000008</v>
      </c>
      <c r="E2703" s="4">
        <f t="shared" si="84"/>
        <v>0.71463030399173566</v>
      </c>
    </row>
    <row r="2704" spans="1:5" x14ac:dyDescent="0.3">
      <c r="A2704" s="5" t="s">
        <v>3287</v>
      </c>
      <c r="B2704" s="8">
        <f>fact_orders[[#This Row],[Original Price]]*(1-fact_orders[[#This Row],[Discount%]])</f>
        <v>371.36</v>
      </c>
      <c r="C2704">
        <f t="shared" si="85"/>
        <v>2703</v>
      </c>
      <c r="D2704">
        <f>D2703+Table16[[#This Row],[SalesPrice]]</f>
        <v>1350198.4800000009</v>
      </c>
      <c r="E2704" s="4">
        <f t="shared" si="84"/>
        <v>0.71482691073178273</v>
      </c>
    </row>
    <row r="2705" spans="1:5" x14ac:dyDescent="0.3">
      <c r="A2705" s="6" t="s">
        <v>3309</v>
      </c>
      <c r="B2705" s="9">
        <f>fact_orders[[#This Row],[Original Price]]*(1-fact_orders[[#This Row],[Discount%]])</f>
        <v>108.24</v>
      </c>
      <c r="C2705">
        <f t="shared" si="85"/>
        <v>2704</v>
      </c>
      <c r="D2705">
        <f>D2704+Table16[[#This Row],[SalesPrice]]</f>
        <v>1350306.7200000009</v>
      </c>
      <c r="E2705" s="4">
        <f t="shared" si="84"/>
        <v>0.71488421553990078</v>
      </c>
    </row>
    <row r="2706" spans="1:5" x14ac:dyDescent="0.3">
      <c r="A2706" s="5" t="s">
        <v>3394</v>
      </c>
      <c r="B2706" s="8">
        <f>fact_orders[[#This Row],[Original Price]]*(1-fact_orders[[#This Row],[Discount%]])</f>
        <v>285.12</v>
      </c>
      <c r="C2706">
        <f t="shared" si="85"/>
        <v>2705</v>
      </c>
      <c r="D2706">
        <f>D2705+Table16[[#This Row],[SalesPrice]]</f>
        <v>1350591.840000001</v>
      </c>
      <c r="E2706" s="4">
        <f t="shared" si="84"/>
        <v>0.71503516479055307</v>
      </c>
    </row>
    <row r="2707" spans="1:5" x14ac:dyDescent="0.3">
      <c r="A2707" s="6" t="s">
        <v>3289</v>
      </c>
      <c r="B2707" s="9">
        <f>fact_orders[[#This Row],[Original Price]]*(1-fact_orders[[#This Row],[Discount%]])</f>
        <v>195.36</v>
      </c>
      <c r="C2707">
        <f t="shared" si="85"/>
        <v>2706</v>
      </c>
      <c r="D2707">
        <f>D2706+Table16[[#This Row],[SalesPrice]]</f>
        <v>1350787.2000000011</v>
      </c>
      <c r="E2707" s="4">
        <f t="shared" si="84"/>
        <v>0.71513859298081495</v>
      </c>
    </row>
    <row r="2708" spans="1:5" x14ac:dyDescent="0.3">
      <c r="A2708" s="5" t="s">
        <v>3290</v>
      </c>
      <c r="B2708" s="8">
        <f>fact_orders[[#This Row],[Original Price]]*(1-fact_orders[[#This Row],[Discount%]])</f>
        <v>300.95999999999998</v>
      </c>
      <c r="C2708">
        <f t="shared" si="85"/>
        <v>2707</v>
      </c>
      <c r="D2708">
        <f>D2707+Table16[[#This Row],[SalesPrice]]</f>
        <v>1351088.1600000011</v>
      </c>
      <c r="E2708" s="4">
        <f t="shared" si="84"/>
        <v>0.71529792830094785</v>
      </c>
    </row>
    <row r="2709" spans="1:5" x14ac:dyDescent="0.3">
      <c r="A2709" s="6" t="s">
        <v>3318</v>
      </c>
      <c r="B2709" s="9">
        <f>fact_orders[[#This Row],[Original Price]]*(1-fact_orders[[#This Row],[Discount%]])</f>
        <v>81.839999999999989</v>
      </c>
      <c r="C2709">
        <f t="shared" si="85"/>
        <v>2708</v>
      </c>
      <c r="D2709">
        <f>D2708+Table16[[#This Row],[SalesPrice]]</f>
        <v>1351170.0000000012</v>
      </c>
      <c r="E2709" s="4">
        <f t="shared" si="84"/>
        <v>0.71534125632659806</v>
      </c>
    </row>
    <row r="2710" spans="1:5" x14ac:dyDescent="0.3">
      <c r="A2710" s="5" t="s">
        <v>3382</v>
      </c>
      <c r="B2710" s="8">
        <f>fact_orders[[#This Row],[Original Price]]*(1-fact_orders[[#This Row],[Discount%]])</f>
        <v>213.83999999999997</v>
      </c>
      <c r="C2710">
        <f t="shared" si="85"/>
        <v>2709</v>
      </c>
      <c r="D2710">
        <f>D2709+Table16[[#This Row],[SalesPrice]]</f>
        <v>1351383.8400000012</v>
      </c>
      <c r="E2710" s="4">
        <f t="shared" si="84"/>
        <v>0.71545446826458736</v>
      </c>
    </row>
    <row r="2711" spans="1:5" x14ac:dyDescent="0.3">
      <c r="A2711" s="6" t="s">
        <v>3412</v>
      </c>
      <c r="B2711" s="9">
        <f>fact_orders[[#This Row],[Original Price]]*(1-fact_orders[[#This Row],[Discount%]])</f>
        <v>498.95999999999992</v>
      </c>
      <c r="C2711">
        <f t="shared" si="85"/>
        <v>2710</v>
      </c>
      <c r="D2711">
        <f>D2710+Table16[[#This Row],[SalesPrice]]</f>
        <v>1351882.8000000012</v>
      </c>
      <c r="E2711" s="4">
        <f t="shared" si="84"/>
        <v>0.71571862945322884</v>
      </c>
    </row>
    <row r="2712" spans="1:5" x14ac:dyDescent="0.3">
      <c r="A2712" s="5" t="s">
        <v>3334</v>
      </c>
      <c r="B2712" s="8">
        <f>fact_orders[[#This Row],[Original Price]]*(1-fact_orders[[#This Row],[Discount%]])</f>
        <v>215.15999999999997</v>
      </c>
      <c r="C2712">
        <f t="shared" si="85"/>
        <v>2711</v>
      </c>
      <c r="D2712">
        <f>D2711+Table16[[#This Row],[SalesPrice]]</f>
        <v>1352097.9600000011</v>
      </c>
      <c r="E2712" s="4">
        <f t="shared" si="84"/>
        <v>0.71583254023034137</v>
      </c>
    </row>
    <row r="2713" spans="1:5" x14ac:dyDescent="0.3">
      <c r="A2713" s="6" t="s">
        <v>3412</v>
      </c>
      <c r="B2713" s="9">
        <f>fact_orders[[#This Row],[Original Price]]*(1-fact_orders[[#This Row],[Discount%]])</f>
        <v>298.97999999999996</v>
      </c>
      <c r="C2713">
        <f t="shared" si="85"/>
        <v>2712</v>
      </c>
      <c r="D2713">
        <f>D2712+Table16[[#This Row],[SalesPrice]]</f>
        <v>1352396.9400000011</v>
      </c>
      <c r="E2713" s="4">
        <f t="shared" si="84"/>
        <v>0.7159908272917892</v>
      </c>
    </row>
    <row r="2714" spans="1:5" x14ac:dyDescent="0.3">
      <c r="A2714" s="5" t="s">
        <v>3328</v>
      </c>
      <c r="B2714" s="8">
        <f>fact_orders[[#This Row],[Original Price]]*(1-fact_orders[[#This Row],[Discount%]])</f>
        <v>215.15999999999997</v>
      </c>
      <c r="C2714">
        <f t="shared" si="85"/>
        <v>2713</v>
      </c>
      <c r="D2714">
        <f>D2713+Table16[[#This Row],[SalesPrice]]</f>
        <v>1352612.100000001</v>
      </c>
      <c r="E2714" s="4">
        <f t="shared" si="84"/>
        <v>0.71610473806890174</v>
      </c>
    </row>
    <row r="2715" spans="1:5" x14ac:dyDescent="0.3">
      <c r="A2715" s="6" t="s">
        <v>3285</v>
      </c>
      <c r="B2715" s="9">
        <f>fact_orders[[#This Row],[Original Price]]*(1-fact_orders[[#This Row],[Discount%]])</f>
        <v>255.36</v>
      </c>
      <c r="C2715">
        <f t="shared" si="85"/>
        <v>2714</v>
      </c>
      <c r="D2715">
        <f>D2714+Table16[[#This Row],[SalesPrice]]</f>
        <v>1352867.4600000011</v>
      </c>
      <c r="E2715" s="4">
        <f t="shared" si="84"/>
        <v>0.71623993167386313</v>
      </c>
    </row>
    <row r="2716" spans="1:5" x14ac:dyDescent="0.3">
      <c r="A2716" s="5" t="s">
        <v>3289</v>
      </c>
      <c r="B2716" s="8">
        <f>fact_orders[[#This Row],[Original Price]]*(1-fact_orders[[#This Row],[Discount%]])</f>
        <v>255.36</v>
      </c>
      <c r="C2716">
        <f t="shared" si="85"/>
        <v>2715</v>
      </c>
      <c r="D2716">
        <f>D2715+Table16[[#This Row],[SalesPrice]]</f>
        <v>1353122.8200000012</v>
      </c>
      <c r="E2716" s="4">
        <f t="shared" si="84"/>
        <v>0.71637512527882452</v>
      </c>
    </row>
    <row r="2717" spans="1:5" x14ac:dyDescent="0.3">
      <c r="A2717" s="6" t="s">
        <v>3372</v>
      </c>
      <c r="B2717" s="9">
        <f>fact_orders[[#This Row],[Original Price]]*(1-fact_orders[[#This Row],[Discount%]])</f>
        <v>255.36</v>
      </c>
      <c r="C2717">
        <f t="shared" si="85"/>
        <v>2716</v>
      </c>
      <c r="D2717">
        <f>D2716+Table16[[#This Row],[SalesPrice]]</f>
        <v>1353378.1800000013</v>
      </c>
      <c r="E2717" s="4">
        <f t="shared" si="84"/>
        <v>0.7165103188837858</v>
      </c>
    </row>
    <row r="2718" spans="1:5" x14ac:dyDescent="0.3">
      <c r="A2718" s="5" t="s">
        <v>3361</v>
      </c>
      <c r="B2718" s="8">
        <f>fact_orders[[#This Row],[Original Price]]*(1-fact_orders[[#This Row],[Discount%]])</f>
        <v>255.36</v>
      </c>
      <c r="C2718">
        <f t="shared" si="85"/>
        <v>2717</v>
      </c>
      <c r="D2718">
        <f>D2717+Table16[[#This Row],[SalesPrice]]</f>
        <v>1353633.5400000014</v>
      </c>
      <c r="E2718" s="4">
        <f t="shared" si="84"/>
        <v>0.71664551248874719</v>
      </c>
    </row>
    <row r="2719" spans="1:5" x14ac:dyDescent="0.3">
      <c r="A2719" s="6" t="s">
        <v>3370</v>
      </c>
      <c r="B2719" s="9">
        <f>fact_orders[[#This Row],[Original Price]]*(1-fact_orders[[#This Row],[Discount%]])</f>
        <v>132.16000000000003</v>
      </c>
      <c r="C2719">
        <f t="shared" si="85"/>
        <v>2718</v>
      </c>
      <c r="D2719">
        <f>D2718+Table16[[#This Row],[SalesPrice]]</f>
        <v>1353765.7000000014</v>
      </c>
      <c r="E2719" s="4">
        <f t="shared" si="84"/>
        <v>0.71671548110885874</v>
      </c>
    </row>
    <row r="2720" spans="1:5" x14ac:dyDescent="0.3">
      <c r="A2720" s="5" t="s">
        <v>3319</v>
      </c>
      <c r="B2720" s="8">
        <f>fact_orders[[#This Row],[Original Price]]*(1-fact_orders[[#This Row],[Discount%]])</f>
        <v>896.4</v>
      </c>
      <c r="C2720">
        <f t="shared" si="85"/>
        <v>2719</v>
      </c>
      <c r="D2720">
        <f>D2719+Table16[[#This Row],[SalesPrice]]</f>
        <v>1354662.1000000013</v>
      </c>
      <c r="E2720" s="4">
        <f t="shared" si="84"/>
        <v>0.71719005640446998</v>
      </c>
    </row>
    <row r="2721" spans="1:5" x14ac:dyDescent="0.3">
      <c r="A2721" s="6" t="s">
        <v>3338</v>
      </c>
      <c r="B2721" s="9">
        <f>fact_orders[[#This Row],[Original Price]]*(1-fact_orders[[#This Row],[Discount%]])</f>
        <v>588.6</v>
      </c>
      <c r="C2721">
        <f t="shared" si="85"/>
        <v>2720</v>
      </c>
      <c r="D2721">
        <f>D2720+Table16[[#This Row],[SalesPrice]]</f>
        <v>1355250.7000000014</v>
      </c>
      <c r="E2721" s="4">
        <f t="shared" si="84"/>
        <v>0.71750167512267271</v>
      </c>
    </row>
    <row r="2722" spans="1:5" x14ac:dyDescent="0.3">
      <c r="A2722" s="5" t="s">
        <v>3379</v>
      </c>
      <c r="B2722" s="8">
        <f>fact_orders[[#This Row],[Original Price]]*(1-fact_orders[[#This Row],[Discount%]])</f>
        <v>410.40000000000003</v>
      </c>
      <c r="C2722">
        <f t="shared" si="85"/>
        <v>2721</v>
      </c>
      <c r="D2722">
        <f>D2721+Table16[[#This Row],[SalesPrice]]</f>
        <v>1355661.1000000013</v>
      </c>
      <c r="E2722" s="4">
        <f t="shared" si="84"/>
        <v>0.71771895055921753</v>
      </c>
    </row>
    <row r="2723" spans="1:5" x14ac:dyDescent="0.3">
      <c r="A2723" s="6" t="s">
        <v>3333</v>
      </c>
      <c r="B2723" s="9">
        <f>fact_orders[[#This Row],[Original Price]]*(1-fact_orders[[#This Row],[Discount%]])</f>
        <v>549.5</v>
      </c>
      <c r="C2723">
        <f t="shared" si="85"/>
        <v>2722</v>
      </c>
      <c r="D2723">
        <f>D2722+Table16[[#This Row],[SalesPrice]]</f>
        <v>1356210.6000000013</v>
      </c>
      <c r="E2723" s="4">
        <f t="shared" si="84"/>
        <v>0.71800986881550766</v>
      </c>
    </row>
    <row r="2724" spans="1:5" x14ac:dyDescent="0.3">
      <c r="A2724" s="5" t="s">
        <v>3334</v>
      </c>
      <c r="B2724" s="8">
        <f>fact_orders[[#This Row],[Original Price]]*(1-fact_orders[[#This Row],[Discount%]])</f>
        <v>255.49999999999997</v>
      </c>
      <c r="C2724">
        <f t="shared" si="85"/>
        <v>2723</v>
      </c>
      <c r="D2724">
        <f>D2723+Table16[[#This Row],[SalesPrice]]</f>
        <v>1356466.1000000013</v>
      </c>
      <c r="E2724" s="4">
        <f t="shared" si="84"/>
        <v>0.71814513653976986</v>
      </c>
    </row>
    <row r="2725" spans="1:5" x14ac:dyDescent="0.3">
      <c r="A2725" s="6" t="s">
        <v>3395</v>
      </c>
      <c r="B2725" s="9">
        <f>fact_orders[[#This Row],[Original Price]]*(1-fact_orders[[#This Row],[Discount%]])</f>
        <v>675.5</v>
      </c>
      <c r="C2725">
        <f t="shared" si="85"/>
        <v>2724</v>
      </c>
      <c r="D2725">
        <f>D2724+Table16[[#This Row],[SalesPrice]]</f>
        <v>1357141.6000000013</v>
      </c>
      <c r="E2725" s="4">
        <f t="shared" si="84"/>
        <v>0.71850276216692899</v>
      </c>
    </row>
    <row r="2726" spans="1:5" x14ac:dyDescent="0.3">
      <c r="A2726" s="5" t="s">
        <v>3396</v>
      </c>
      <c r="B2726" s="8">
        <f>fact_orders[[#This Row],[Original Price]]*(1-fact_orders[[#This Row],[Discount%]])</f>
        <v>333</v>
      </c>
      <c r="C2726">
        <f t="shared" si="85"/>
        <v>2725</v>
      </c>
      <c r="D2726">
        <f>D2725+Table16[[#This Row],[SalesPrice]]</f>
        <v>1357474.6000000013</v>
      </c>
      <c r="E2726" s="4">
        <f t="shared" si="84"/>
        <v>0.71867906021851158</v>
      </c>
    </row>
    <row r="2727" spans="1:5" x14ac:dyDescent="0.3">
      <c r="A2727" s="6" t="s">
        <v>3397</v>
      </c>
      <c r="B2727" s="9">
        <f>fact_orders[[#This Row],[Original Price]]*(1-fact_orders[[#This Row],[Discount%]])</f>
        <v>426.75</v>
      </c>
      <c r="C2727">
        <f t="shared" si="85"/>
        <v>2726</v>
      </c>
      <c r="D2727">
        <f>D2726+Table16[[#This Row],[SalesPrice]]</f>
        <v>1357901.3500000013</v>
      </c>
      <c r="E2727" s="4">
        <f t="shared" si="84"/>
        <v>0.7189049917305621</v>
      </c>
    </row>
    <row r="2728" spans="1:5" x14ac:dyDescent="0.3">
      <c r="A2728" s="5" t="s">
        <v>3401</v>
      </c>
      <c r="B2728" s="8">
        <f>fact_orders[[#This Row],[Original Price]]*(1-fact_orders[[#This Row],[Discount%]])</f>
        <v>332.5</v>
      </c>
      <c r="C2728">
        <f t="shared" si="85"/>
        <v>2727</v>
      </c>
      <c r="D2728">
        <f>D2727+Table16[[#This Row],[SalesPrice]]</f>
        <v>1358233.8500000013</v>
      </c>
      <c r="E2728" s="4">
        <f t="shared" si="84"/>
        <v>0.71908102507035554</v>
      </c>
    </row>
    <row r="2729" spans="1:5" x14ac:dyDescent="0.3">
      <c r="A2729" s="6" t="s">
        <v>3393</v>
      </c>
      <c r="B2729" s="9">
        <f>fact_orders[[#This Row],[Original Price]]*(1-fact_orders[[#This Row],[Discount%]])</f>
        <v>418.59999999999997</v>
      </c>
      <c r="C2729">
        <f t="shared" si="85"/>
        <v>2728</v>
      </c>
      <c r="D2729">
        <f>D2728+Table16[[#This Row],[SalesPrice]]</f>
        <v>1358652.4500000014</v>
      </c>
      <c r="E2729" s="4">
        <f t="shared" si="84"/>
        <v>0.71930264178024272</v>
      </c>
    </row>
    <row r="2730" spans="1:5" x14ac:dyDescent="0.3">
      <c r="A2730" s="5" t="s">
        <v>3412</v>
      </c>
      <c r="B2730" s="8">
        <f>fact_orders[[#This Row],[Original Price]]*(1-fact_orders[[#This Row],[Discount%]])</f>
        <v>375.2</v>
      </c>
      <c r="C2730">
        <f t="shared" si="85"/>
        <v>2729</v>
      </c>
      <c r="D2730">
        <f>D2729+Table16[[#This Row],[SalesPrice]]</f>
        <v>1359027.6500000013</v>
      </c>
      <c r="E2730" s="4">
        <f t="shared" si="84"/>
        <v>0.71950128150683057</v>
      </c>
    </row>
    <row r="2731" spans="1:5" x14ac:dyDescent="0.3">
      <c r="A2731" s="6" t="s">
        <v>3347</v>
      </c>
      <c r="B2731" s="9">
        <f>fact_orders[[#This Row],[Original Price]]*(1-fact_orders[[#This Row],[Discount%]])</f>
        <v>153.6</v>
      </c>
      <c r="C2731">
        <f t="shared" si="85"/>
        <v>2730</v>
      </c>
      <c r="D2731">
        <f>D2730+Table16[[#This Row],[SalesPrice]]</f>
        <v>1359181.2500000014</v>
      </c>
      <c r="E2731" s="4">
        <f t="shared" si="84"/>
        <v>0.71958260096846149</v>
      </c>
    </row>
    <row r="2732" spans="1:5" x14ac:dyDescent="0.3">
      <c r="A2732" s="5" t="s">
        <v>3296</v>
      </c>
      <c r="B2732" s="8">
        <f>fact_orders[[#This Row],[Original Price]]*(1-fact_orders[[#This Row],[Discount%]])</f>
        <v>273.59999999999997</v>
      </c>
      <c r="C2732">
        <f t="shared" si="85"/>
        <v>2731</v>
      </c>
      <c r="D2732">
        <f>D2731+Table16[[#This Row],[SalesPrice]]</f>
        <v>1359454.8500000015</v>
      </c>
      <c r="E2732" s="4">
        <f t="shared" si="84"/>
        <v>0.71972745125949156</v>
      </c>
    </row>
    <row r="2733" spans="1:5" x14ac:dyDescent="0.3">
      <c r="A2733" s="6" t="s">
        <v>3391</v>
      </c>
      <c r="B2733" s="9">
        <f>fact_orders[[#This Row],[Original Price]]*(1-fact_orders[[#This Row],[Discount%]])</f>
        <v>273.59999999999997</v>
      </c>
      <c r="C2733">
        <f t="shared" si="85"/>
        <v>2732</v>
      </c>
      <c r="D2733">
        <f>D2732+Table16[[#This Row],[SalesPrice]]</f>
        <v>1359728.4500000016</v>
      </c>
      <c r="E2733" s="4">
        <f t="shared" si="84"/>
        <v>0.71987230155052151</v>
      </c>
    </row>
    <row r="2734" spans="1:5" x14ac:dyDescent="0.3">
      <c r="A2734" s="5" t="s">
        <v>3311</v>
      </c>
      <c r="B2734" s="8">
        <f>fact_orders[[#This Row],[Original Price]]*(1-fact_orders[[#This Row],[Discount%]])</f>
        <v>447</v>
      </c>
      <c r="C2734">
        <f t="shared" si="85"/>
        <v>2733</v>
      </c>
      <c r="D2734">
        <f>D2733+Table16[[#This Row],[SalesPrice]]</f>
        <v>1360175.4500000016</v>
      </c>
      <c r="E2734" s="4">
        <f t="shared" si="84"/>
        <v>0.72010895389003327</v>
      </c>
    </row>
    <row r="2735" spans="1:5" x14ac:dyDescent="0.3">
      <c r="A2735" s="6" t="s">
        <v>3318</v>
      </c>
      <c r="B2735" s="9">
        <f>fact_orders[[#This Row],[Original Price]]*(1-fact_orders[[#This Row],[Discount%]])</f>
        <v>213.6</v>
      </c>
      <c r="C2735">
        <f t="shared" si="85"/>
        <v>2734</v>
      </c>
      <c r="D2735">
        <f>D2734+Table16[[#This Row],[SalesPrice]]</f>
        <v>1360389.0500000017</v>
      </c>
      <c r="E2735" s="4">
        <f t="shared" si="84"/>
        <v>0.7202220387663637</v>
      </c>
    </row>
    <row r="2736" spans="1:5" x14ac:dyDescent="0.3">
      <c r="A2736" s="5" t="s">
        <v>3339</v>
      </c>
      <c r="B2736" s="8">
        <f>fact_orders[[#This Row],[Original Price]]*(1-fact_orders[[#This Row],[Discount%]])</f>
        <v>713.4</v>
      </c>
      <c r="C2736">
        <f t="shared" si="85"/>
        <v>2735</v>
      </c>
      <c r="D2736">
        <f>D2735+Table16[[#This Row],[SalesPrice]]</f>
        <v>1361102.4500000016</v>
      </c>
      <c r="E2736" s="4">
        <f t="shared" si="84"/>
        <v>0.72059972954714135</v>
      </c>
    </row>
    <row r="2737" spans="1:5" x14ac:dyDescent="0.3">
      <c r="A2737" s="6" t="s">
        <v>3396</v>
      </c>
      <c r="B2737" s="9">
        <f>fact_orders[[#This Row],[Original Price]]*(1-fact_orders[[#This Row],[Discount%]])</f>
        <v>234.3</v>
      </c>
      <c r="C2737">
        <f t="shared" si="85"/>
        <v>2736</v>
      </c>
      <c r="D2737">
        <f>D2736+Table16[[#This Row],[SalesPrice]]</f>
        <v>1361336.7500000016</v>
      </c>
      <c r="E2737" s="4">
        <f t="shared" si="84"/>
        <v>0.72072377349154315</v>
      </c>
    </row>
    <row r="2738" spans="1:5" x14ac:dyDescent="0.3">
      <c r="A2738" s="5" t="s">
        <v>3394</v>
      </c>
      <c r="B2738" s="8">
        <f>fact_orders[[#This Row],[Original Price]]*(1-fact_orders[[#This Row],[Discount%]])</f>
        <v>619.30000000000007</v>
      </c>
      <c r="C2738">
        <f t="shared" si="85"/>
        <v>2737</v>
      </c>
      <c r="D2738">
        <f>D2737+Table16[[#This Row],[SalesPrice]]</f>
        <v>1361956.0500000017</v>
      </c>
      <c r="E2738" s="4">
        <f t="shared" si="84"/>
        <v>0.72105164551360035</v>
      </c>
    </row>
    <row r="2739" spans="1:5" x14ac:dyDescent="0.3">
      <c r="A2739" s="6" t="s">
        <v>3413</v>
      </c>
      <c r="B2739" s="9">
        <f>fact_orders[[#This Row],[Original Price]]*(1-fact_orders[[#This Row],[Discount%]])</f>
        <v>629.75</v>
      </c>
      <c r="C2739">
        <f t="shared" si="85"/>
        <v>2738</v>
      </c>
      <c r="D2739">
        <f>D2738+Table16[[#This Row],[SalesPrice]]</f>
        <v>1362585.8000000017</v>
      </c>
      <c r="E2739" s="4">
        <f t="shared" si="84"/>
        <v>0.72138505001205111</v>
      </c>
    </row>
    <row r="2740" spans="1:5" x14ac:dyDescent="0.3">
      <c r="A2740" s="5" t="s">
        <v>3320</v>
      </c>
      <c r="B2740" s="8">
        <f>fact_orders[[#This Row],[Original Price]]*(1-fact_orders[[#This Row],[Discount%]])</f>
        <v>654.55000000000007</v>
      </c>
      <c r="C2740">
        <f t="shared" si="85"/>
        <v>2739</v>
      </c>
      <c r="D2740">
        <f>D2739+Table16[[#This Row],[SalesPrice]]</f>
        <v>1363240.3500000017</v>
      </c>
      <c r="E2740" s="4">
        <f t="shared" si="84"/>
        <v>0.7217315842152443</v>
      </c>
    </row>
    <row r="2741" spans="1:5" x14ac:dyDescent="0.3">
      <c r="A2741" s="6" t="s">
        <v>3355</v>
      </c>
      <c r="B2741" s="9">
        <f>fact_orders[[#This Row],[Original Price]]*(1-fact_orders[[#This Row],[Discount%]])</f>
        <v>828.92000000000007</v>
      </c>
      <c r="C2741">
        <f t="shared" si="85"/>
        <v>2740</v>
      </c>
      <c r="D2741">
        <f>D2740+Table16[[#This Row],[SalesPrice]]</f>
        <v>1364069.2700000016</v>
      </c>
      <c r="E2741" s="4">
        <f t="shared" si="84"/>
        <v>0.72217043400779024</v>
      </c>
    </row>
    <row r="2742" spans="1:5" x14ac:dyDescent="0.3">
      <c r="A2742" s="5" t="s">
        <v>3294</v>
      </c>
      <c r="B2742" s="8">
        <f>fact_orders[[#This Row],[Original Price]]*(1-fact_orders[[#This Row],[Discount%]])</f>
        <v>353.16</v>
      </c>
      <c r="C2742">
        <f t="shared" si="85"/>
        <v>2741</v>
      </c>
      <c r="D2742">
        <f>D2741+Table16[[#This Row],[SalesPrice]]</f>
        <v>1364422.4300000016</v>
      </c>
      <c r="E2742" s="4">
        <f t="shared" si="84"/>
        <v>0.72235740523871173</v>
      </c>
    </row>
    <row r="2743" spans="1:5" x14ac:dyDescent="0.3">
      <c r="A2743" s="6" t="s">
        <v>3313</v>
      </c>
      <c r="B2743" s="9">
        <f>fact_orders[[#This Row],[Original Price]]*(1-fact_orders[[#This Row],[Discount%]])</f>
        <v>461.16</v>
      </c>
      <c r="C2743">
        <f t="shared" si="85"/>
        <v>2742</v>
      </c>
      <c r="D2743">
        <f>D2742+Table16[[#This Row],[SalesPrice]]</f>
        <v>1364883.5900000015</v>
      </c>
      <c r="E2743" s="4">
        <f t="shared" si="84"/>
        <v>0.7226015542160924</v>
      </c>
    </row>
    <row r="2744" spans="1:5" x14ac:dyDescent="0.3">
      <c r="A2744" s="5" t="s">
        <v>3372</v>
      </c>
      <c r="B2744" s="8">
        <f>fact_orders[[#This Row],[Original Price]]*(1-fact_orders[[#This Row],[Discount%]])</f>
        <v>256.5</v>
      </c>
      <c r="C2744">
        <f t="shared" si="85"/>
        <v>2743</v>
      </c>
      <c r="D2744">
        <f>D2743+Table16[[#This Row],[SalesPrice]]</f>
        <v>1365140.0900000015</v>
      </c>
      <c r="E2744" s="4">
        <f t="shared" si="84"/>
        <v>0.72273735136393302</v>
      </c>
    </row>
    <row r="2745" spans="1:5" x14ac:dyDescent="0.3">
      <c r="A2745" s="6" t="s">
        <v>3318</v>
      </c>
      <c r="B2745" s="9">
        <f>fact_orders[[#This Row],[Original Price]]*(1-fact_orders[[#This Row],[Discount%]])</f>
        <v>244.29999999999998</v>
      </c>
      <c r="C2745">
        <f t="shared" si="85"/>
        <v>2744</v>
      </c>
      <c r="D2745">
        <f>D2744+Table16[[#This Row],[SalesPrice]]</f>
        <v>1365384.3900000015</v>
      </c>
      <c r="E2745" s="4">
        <f t="shared" si="84"/>
        <v>0.72286668954411804</v>
      </c>
    </row>
    <row r="2746" spans="1:5" x14ac:dyDescent="0.3">
      <c r="A2746" s="5" t="s">
        <v>3290</v>
      </c>
      <c r="B2746" s="8">
        <f>fact_orders[[#This Row],[Original Price]]*(1-fact_orders[[#This Row],[Discount%]])</f>
        <v>244.99999999999997</v>
      </c>
      <c r="C2746">
        <f t="shared" si="85"/>
        <v>2745</v>
      </c>
      <c r="D2746">
        <f>D2745+Table16[[#This Row],[SalesPrice]]</f>
        <v>1365629.3900000015</v>
      </c>
      <c r="E2746" s="4">
        <f t="shared" si="84"/>
        <v>0.72299639832080786</v>
      </c>
    </row>
    <row r="2747" spans="1:5" x14ac:dyDescent="0.3">
      <c r="A2747" s="6" t="s">
        <v>3385</v>
      </c>
      <c r="B2747" s="9">
        <f>fact_orders[[#This Row],[Original Price]]*(1-fact_orders[[#This Row],[Discount%]])</f>
        <v>245.7</v>
      </c>
      <c r="C2747">
        <f t="shared" si="85"/>
        <v>2746</v>
      </c>
      <c r="D2747">
        <f>D2746+Table16[[#This Row],[SalesPrice]]</f>
        <v>1365875.0900000015</v>
      </c>
      <c r="E2747" s="4">
        <f t="shared" si="84"/>
        <v>0.72312647769400262</v>
      </c>
    </row>
    <row r="2748" spans="1:5" x14ac:dyDescent="0.3">
      <c r="A2748" s="5" t="s">
        <v>3389</v>
      </c>
      <c r="B2748" s="8">
        <f>fact_orders[[#This Row],[Original Price]]*(1-fact_orders[[#This Row],[Discount%]])</f>
        <v>246.39999999999998</v>
      </c>
      <c r="C2748">
        <f t="shared" si="85"/>
        <v>2747</v>
      </c>
      <c r="D2748">
        <f>D2747+Table16[[#This Row],[SalesPrice]]</f>
        <v>1366121.4900000014</v>
      </c>
      <c r="E2748" s="4">
        <f t="shared" si="84"/>
        <v>0.72325692766370198</v>
      </c>
    </row>
    <row r="2749" spans="1:5" x14ac:dyDescent="0.3">
      <c r="A2749" s="6" t="s">
        <v>3402</v>
      </c>
      <c r="B2749" s="9">
        <f>fact_orders[[#This Row],[Original Price]]*(1-fact_orders[[#This Row],[Discount%]])</f>
        <v>247.1</v>
      </c>
      <c r="C2749">
        <f t="shared" si="85"/>
        <v>2748</v>
      </c>
      <c r="D2749">
        <f>D2748+Table16[[#This Row],[SalesPrice]]</f>
        <v>1366368.5900000015</v>
      </c>
      <c r="E2749" s="4">
        <f t="shared" si="84"/>
        <v>0.72338774822990637</v>
      </c>
    </row>
    <row r="2750" spans="1:5" x14ac:dyDescent="0.3">
      <c r="A2750" s="5" t="s">
        <v>3327</v>
      </c>
      <c r="B2750" s="8">
        <f>fact_orders[[#This Row],[Original Price]]*(1-fact_orders[[#This Row],[Discount%]])</f>
        <v>230.1</v>
      </c>
      <c r="C2750">
        <f t="shared" si="85"/>
        <v>2749</v>
      </c>
      <c r="D2750">
        <f>D2749+Table16[[#This Row],[SalesPrice]]</f>
        <v>1366598.6900000016</v>
      </c>
      <c r="E2750" s="4">
        <f t="shared" si="84"/>
        <v>0.72350956859527926</v>
      </c>
    </row>
    <row r="2751" spans="1:5" x14ac:dyDescent="0.3">
      <c r="A2751" s="6" t="s">
        <v>3371</v>
      </c>
      <c r="B2751" s="9">
        <f>fact_orders[[#This Row],[Original Price]]*(1-fact_orders[[#This Row],[Discount%]])</f>
        <v>230.75</v>
      </c>
      <c r="C2751">
        <f t="shared" si="85"/>
        <v>2750</v>
      </c>
      <c r="D2751">
        <f>D2750+Table16[[#This Row],[SalesPrice]]</f>
        <v>1366829.4400000016</v>
      </c>
      <c r="E2751" s="4">
        <f t="shared" si="84"/>
        <v>0.72363173308597795</v>
      </c>
    </row>
    <row r="2752" spans="1:5" x14ac:dyDescent="0.3">
      <c r="A2752" s="5" t="s">
        <v>3374</v>
      </c>
      <c r="B2752" s="8">
        <f>fact_orders[[#This Row],[Original Price]]*(1-fact_orders[[#This Row],[Discount%]])</f>
        <v>231.4</v>
      </c>
      <c r="C2752">
        <f t="shared" si="85"/>
        <v>2751</v>
      </c>
      <c r="D2752">
        <f>D2751+Table16[[#This Row],[SalesPrice]]</f>
        <v>1367060.8400000015</v>
      </c>
      <c r="E2752" s="4">
        <f t="shared" si="84"/>
        <v>0.72375424170200253</v>
      </c>
    </row>
    <row r="2753" spans="1:5" x14ac:dyDescent="0.3">
      <c r="A2753" s="6" t="s">
        <v>3405</v>
      </c>
      <c r="B2753" s="9">
        <f>fact_orders[[#This Row],[Original Price]]*(1-fact_orders[[#This Row],[Discount%]])</f>
        <v>649.35</v>
      </c>
      <c r="C2753">
        <f t="shared" si="85"/>
        <v>2752</v>
      </c>
      <c r="D2753">
        <f>D2752+Table16[[#This Row],[SalesPrice]]</f>
        <v>1367710.1900000016</v>
      </c>
      <c r="E2753" s="4">
        <f t="shared" si="84"/>
        <v>0.72409802290258851</v>
      </c>
    </row>
    <row r="2754" spans="1:5" x14ac:dyDescent="0.3">
      <c r="A2754" s="5" t="s">
        <v>3408</v>
      </c>
      <c r="B2754" s="8">
        <f>fact_orders[[#This Row],[Original Price]]*(1-fact_orders[[#This Row],[Discount%]])</f>
        <v>360.75</v>
      </c>
      <c r="C2754">
        <f t="shared" si="85"/>
        <v>2753</v>
      </c>
      <c r="D2754">
        <f>D2753+Table16[[#This Row],[SalesPrice]]</f>
        <v>1368070.9400000016</v>
      </c>
      <c r="E2754" s="4">
        <f t="shared" ref="E2754:E2817" si="86">D2754 / SUM($B$2:$B$3501)</f>
        <v>0.72428901245846955</v>
      </c>
    </row>
    <row r="2755" spans="1:5" x14ac:dyDescent="0.3">
      <c r="A2755" s="6" t="s">
        <v>3287</v>
      </c>
      <c r="B2755" s="9">
        <f>fact_orders[[#This Row],[Original Price]]*(1-fact_orders[[#This Row],[Discount%]])</f>
        <v>360.75</v>
      </c>
      <c r="C2755">
        <f t="shared" si="85"/>
        <v>2754</v>
      </c>
      <c r="D2755">
        <f>D2754+Table16[[#This Row],[SalesPrice]]</f>
        <v>1368431.6900000016</v>
      </c>
      <c r="E2755" s="4">
        <f t="shared" si="86"/>
        <v>0.72448000201435059</v>
      </c>
    </row>
    <row r="2756" spans="1:5" x14ac:dyDescent="0.3">
      <c r="A2756" s="5" t="s">
        <v>3412</v>
      </c>
      <c r="B2756" s="8">
        <f>fact_orders[[#This Row],[Original Price]]*(1-fact_orders[[#This Row],[Discount%]])</f>
        <v>333</v>
      </c>
      <c r="C2756">
        <f t="shared" ref="C2756:C2819" si="87">C2755+1</f>
        <v>2755</v>
      </c>
      <c r="D2756">
        <f>D2755+Table16[[#This Row],[SalesPrice]]</f>
        <v>1368764.6900000016</v>
      </c>
      <c r="E2756" s="4">
        <f t="shared" si="86"/>
        <v>0.72465630006593307</v>
      </c>
    </row>
    <row r="2757" spans="1:5" x14ac:dyDescent="0.3">
      <c r="A2757" s="6" t="s">
        <v>3413</v>
      </c>
      <c r="B2757" s="9">
        <f>fact_orders[[#This Row],[Original Price]]*(1-fact_orders[[#This Row],[Discount%]])</f>
        <v>333</v>
      </c>
      <c r="C2757">
        <f t="shared" si="87"/>
        <v>2756</v>
      </c>
      <c r="D2757">
        <f>D2756+Table16[[#This Row],[SalesPrice]]</f>
        <v>1369097.6900000016</v>
      </c>
      <c r="E2757" s="4">
        <f t="shared" si="86"/>
        <v>0.72483259811751566</v>
      </c>
    </row>
    <row r="2758" spans="1:5" x14ac:dyDescent="0.3">
      <c r="A2758" s="5" t="s">
        <v>3280</v>
      </c>
      <c r="B2758" s="8">
        <f>fact_orders[[#This Row],[Original Price]]*(1-fact_orders[[#This Row],[Discount%]])</f>
        <v>871.25</v>
      </c>
      <c r="C2758">
        <f t="shared" si="87"/>
        <v>2757</v>
      </c>
      <c r="D2758">
        <f>D2757+Table16[[#This Row],[SalesPrice]]</f>
        <v>1369968.9400000016</v>
      </c>
      <c r="E2758" s="4">
        <f t="shared" si="86"/>
        <v>0.72529385841013205</v>
      </c>
    </row>
    <row r="2759" spans="1:5" x14ac:dyDescent="0.3">
      <c r="A2759" s="6" t="s">
        <v>3283</v>
      </c>
      <c r="B2759" s="9">
        <f>fact_orders[[#This Row],[Original Price]]*(1-fact_orders[[#This Row],[Discount%]])</f>
        <v>871.25</v>
      </c>
      <c r="C2759">
        <f t="shared" si="87"/>
        <v>2758</v>
      </c>
      <c r="D2759">
        <f>D2758+Table16[[#This Row],[SalesPrice]]</f>
        <v>1370840.1900000016</v>
      </c>
      <c r="E2759" s="4">
        <f t="shared" si="86"/>
        <v>0.72575511870274856</v>
      </c>
    </row>
    <row r="2760" spans="1:5" x14ac:dyDescent="0.3">
      <c r="A2760" s="5" t="s">
        <v>3353</v>
      </c>
      <c r="B2760" s="8">
        <f>fact_orders[[#This Row],[Original Price]]*(1-fact_orders[[#This Row],[Discount%]])</f>
        <v>871.25</v>
      </c>
      <c r="C2760">
        <f t="shared" si="87"/>
        <v>2759</v>
      </c>
      <c r="D2760">
        <f>D2759+Table16[[#This Row],[SalesPrice]]</f>
        <v>1371711.4400000016</v>
      </c>
      <c r="E2760" s="4">
        <f t="shared" si="86"/>
        <v>0.72621637899536495</v>
      </c>
    </row>
    <row r="2761" spans="1:5" x14ac:dyDescent="0.3">
      <c r="A2761" s="6" t="s">
        <v>3390</v>
      </c>
      <c r="B2761" s="9">
        <f>fact_orders[[#This Row],[Original Price]]*(1-fact_orders[[#This Row],[Discount%]])</f>
        <v>360.75</v>
      </c>
      <c r="C2761">
        <f t="shared" si="87"/>
        <v>2760</v>
      </c>
      <c r="D2761">
        <f>D2760+Table16[[#This Row],[SalesPrice]]</f>
        <v>1372072.1900000016</v>
      </c>
      <c r="E2761" s="4">
        <f t="shared" si="86"/>
        <v>0.72640736855124599</v>
      </c>
    </row>
    <row r="2762" spans="1:5" x14ac:dyDescent="0.3">
      <c r="A2762" s="5" t="s">
        <v>3346</v>
      </c>
      <c r="B2762" s="8">
        <f>fact_orders[[#This Row],[Original Price]]*(1-fact_orders[[#This Row],[Discount%]])</f>
        <v>389.35</v>
      </c>
      <c r="C2762">
        <f t="shared" si="87"/>
        <v>2761</v>
      </c>
      <c r="D2762">
        <f>D2761+Table16[[#This Row],[SalesPrice]]</f>
        <v>1372461.5400000017</v>
      </c>
      <c r="E2762" s="4">
        <f t="shared" si="86"/>
        <v>0.72661349962146726</v>
      </c>
    </row>
    <row r="2763" spans="1:5" x14ac:dyDescent="0.3">
      <c r="A2763" s="6" t="s">
        <v>3375</v>
      </c>
      <c r="B2763" s="9">
        <f>fact_orders[[#This Row],[Original Price]]*(1-fact_orders[[#This Row],[Discount%]])</f>
        <v>360.75</v>
      </c>
      <c r="C2763">
        <f t="shared" si="87"/>
        <v>2762</v>
      </c>
      <c r="D2763">
        <f>D2762+Table16[[#This Row],[SalesPrice]]</f>
        <v>1372822.2900000017</v>
      </c>
      <c r="E2763" s="4">
        <f t="shared" si="86"/>
        <v>0.7268044891773483</v>
      </c>
    </row>
    <row r="2764" spans="1:5" x14ac:dyDescent="0.3">
      <c r="A2764" s="5" t="s">
        <v>3352</v>
      </c>
      <c r="B2764" s="8">
        <f>fact_orders[[#This Row],[Original Price]]*(1-fact_orders[[#This Row],[Discount%]])</f>
        <v>360.75</v>
      </c>
      <c r="C2764">
        <f t="shared" si="87"/>
        <v>2763</v>
      </c>
      <c r="D2764">
        <f>D2763+Table16[[#This Row],[SalesPrice]]</f>
        <v>1373183.0400000017</v>
      </c>
      <c r="E2764" s="4">
        <f t="shared" si="86"/>
        <v>0.72699547873322934</v>
      </c>
    </row>
    <row r="2765" spans="1:5" x14ac:dyDescent="0.3">
      <c r="A2765" s="6" t="s">
        <v>3320</v>
      </c>
      <c r="B2765" s="9">
        <f>fact_orders[[#This Row],[Original Price]]*(1-fact_orders[[#This Row],[Discount%]])</f>
        <v>254.24999999999997</v>
      </c>
      <c r="C2765">
        <f t="shared" si="87"/>
        <v>2764</v>
      </c>
      <c r="D2765">
        <f>D2764+Table16[[#This Row],[SalesPrice]]</f>
        <v>1373437.2900000017</v>
      </c>
      <c r="E2765" s="4">
        <f t="shared" si="86"/>
        <v>0.72713008467801876</v>
      </c>
    </row>
    <row r="2766" spans="1:5" x14ac:dyDescent="0.3">
      <c r="A2766" s="5" t="s">
        <v>3389</v>
      </c>
      <c r="B2766" s="8">
        <f>fact_orders[[#This Row],[Original Price]]*(1-fact_orders[[#This Row],[Discount%]])</f>
        <v>249.74999999999997</v>
      </c>
      <c r="C2766">
        <f t="shared" si="87"/>
        <v>2765</v>
      </c>
      <c r="D2766">
        <f>D2765+Table16[[#This Row],[SalesPrice]]</f>
        <v>1373687.0400000017</v>
      </c>
      <c r="E2766" s="4">
        <f t="shared" si="86"/>
        <v>0.72726230821670568</v>
      </c>
    </row>
    <row r="2767" spans="1:5" x14ac:dyDescent="0.3">
      <c r="A2767" s="6" t="s">
        <v>3355</v>
      </c>
      <c r="B2767" s="9">
        <f>fact_orders[[#This Row],[Original Price]]*(1-fact_orders[[#This Row],[Discount%]])</f>
        <v>449.54999999999995</v>
      </c>
      <c r="C2767">
        <f t="shared" si="87"/>
        <v>2766</v>
      </c>
      <c r="D2767">
        <f>D2766+Table16[[#This Row],[SalesPrice]]</f>
        <v>1374136.5900000017</v>
      </c>
      <c r="E2767" s="4">
        <f t="shared" si="86"/>
        <v>0.72750031058634201</v>
      </c>
    </row>
    <row r="2768" spans="1:5" x14ac:dyDescent="0.3">
      <c r="A2768" s="5" t="s">
        <v>3396</v>
      </c>
      <c r="B2768" s="8">
        <f>fact_orders[[#This Row],[Original Price]]*(1-fact_orders[[#This Row],[Discount%]])</f>
        <v>449.54999999999995</v>
      </c>
      <c r="C2768">
        <f t="shared" si="87"/>
        <v>2767</v>
      </c>
      <c r="D2768">
        <f>D2767+Table16[[#This Row],[SalesPrice]]</f>
        <v>1374586.1400000018</v>
      </c>
      <c r="E2768" s="4">
        <f t="shared" si="86"/>
        <v>0.72773831295597846</v>
      </c>
    </row>
    <row r="2769" spans="1:5" x14ac:dyDescent="0.3">
      <c r="A2769" s="6" t="s">
        <v>3346</v>
      </c>
      <c r="B2769" s="9">
        <f>fact_orders[[#This Row],[Original Price]]*(1-fact_orders[[#This Row],[Discount%]])</f>
        <v>499.5</v>
      </c>
      <c r="C2769">
        <f t="shared" si="87"/>
        <v>2768</v>
      </c>
      <c r="D2769">
        <f>D2768+Table16[[#This Row],[SalesPrice]]</f>
        <v>1375085.6400000018</v>
      </c>
      <c r="E2769" s="4">
        <f t="shared" si="86"/>
        <v>0.72800276003335229</v>
      </c>
    </row>
    <row r="2770" spans="1:5" x14ac:dyDescent="0.3">
      <c r="A2770" s="5" t="s">
        <v>3288</v>
      </c>
      <c r="B2770" s="8">
        <f>fact_orders[[#This Row],[Original Price]]*(1-fact_orders[[#This Row],[Discount%]])</f>
        <v>499.5</v>
      </c>
      <c r="C2770">
        <f t="shared" si="87"/>
        <v>2769</v>
      </c>
      <c r="D2770">
        <f>D2769+Table16[[#This Row],[SalesPrice]]</f>
        <v>1375585.1400000018</v>
      </c>
      <c r="E2770" s="4">
        <f t="shared" si="86"/>
        <v>0.72826720711072601</v>
      </c>
    </row>
    <row r="2771" spans="1:5" x14ac:dyDescent="0.3">
      <c r="A2771" s="6" t="s">
        <v>3317</v>
      </c>
      <c r="B2771" s="9">
        <f>fact_orders[[#This Row],[Original Price]]*(1-fact_orders[[#This Row],[Discount%]])</f>
        <v>559.5</v>
      </c>
      <c r="C2771">
        <f t="shared" si="87"/>
        <v>2770</v>
      </c>
      <c r="D2771">
        <f>D2770+Table16[[#This Row],[SalesPrice]]</f>
        <v>1376144.6400000018</v>
      </c>
      <c r="E2771" s="4">
        <f t="shared" si="86"/>
        <v>0.72856341960279936</v>
      </c>
    </row>
    <row r="2772" spans="1:5" x14ac:dyDescent="0.3">
      <c r="A2772" s="5" t="s">
        <v>3385</v>
      </c>
      <c r="B2772" s="8">
        <f>fact_orders[[#This Row],[Original Price]]*(1-fact_orders[[#This Row],[Discount%]])</f>
        <v>559.5</v>
      </c>
      <c r="C2772">
        <f t="shared" si="87"/>
        <v>2771</v>
      </c>
      <c r="D2772">
        <f>D2771+Table16[[#This Row],[SalesPrice]]</f>
        <v>1376704.1400000018</v>
      </c>
      <c r="E2772" s="4">
        <f t="shared" si="86"/>
        <v>0.7288596320948727</v>
      </c>
    </row>
    <row r="2773" spans="1:5" x14ac:dyDescent="0.3">
      <c r="A2773" s="6" t="s">
        <v>3289</v>
      </c>
      <c r="B2773" s="9">
        <f>fact_orders[[#This Row],[Original Price]]*(1-fact_orders[[#This Row],[Discount%]])</f>
        <v>559.5</v>
      </c>
      <c r="C2773">
        <f t="shared" si="87"/>
        <v>2772</v>
      </c>
      <c r="D2773">
        <f>D2772+Table16[[#This Row],[SalesPrice]]</f>
        <v>1377263.6400000018</v>
      </c>
      <c r="E2773" s="4">
        <f t="shared" si="86"/>
        <v>0.72915584458694604</v>
      </c>
    </row>
    <row r="2774" spans="1:5" x14ac:dyDescent="0.3">
      <c r="A2774" s="5" t="s">
        <v>3344</v>
      </c>
      <c r="B2774" s="8">
        <f>fact_orders[[#This Row],[Original Price]]*(1-fact_orders[[#This Row],[Discount%]])</f>
        <v>783.3</v>
      </c>
      <c r="C2774">
        <f t="shared" si="87"/>
        <v>2773</v>
      </c>
      <c r="D2774">
        <f>D2773+Table16[[#This Row],[SalesPrice]]</f>
        <v>1378046.9400000018</v>
      </c>
      <c r="E2774" s="4">
        <f t="shared" si="86"/>
        <v>0.72957054207584882</v>
      </c>
    </row>
    <row r="2775" spans="1:5" x14ac:dyDescent="0.3">
      <c r="A2775" s="6" t="s">
        <v>3294</v>
      </c>
      <c r="B2775" s="9">
        <f>fact_orders[[#This Row],[Original Price]]*(1-fact_orders[[#This Row],[Discount%]])</f>
        <v>669.8</v>
      </c>
      <c r="C2775">
        <f t="shared" si="87"/>
        <v>2774</v>
      </c>
      <c r="D2775">
        <f>D2774+Table16[[#This Row],[SalesPrice]]</f>
        <v>1378716.7400000019</v>
      </c>
      <c r="E2775" s="4">
        <f t="shared" si="86"/>
        <v>0.72992514998861147</v>
      </c>
    </row>
    <row r="2776" spans="1:5" x14ac:dyDescent="0.3">
      <c r="A2776" s="5" t="s">
        <v>3374</v>
      </c>
      <c r="B2776" s="8">
        <f>fact_orders[[#This Row],[Original Price]]*(1-fact_orders[[#This Row],[Discount%]])</f>
        <v>738.75</v>
      </c>
      <c r="C2776">
        <f t="shared" si="87"/>
        <v>2775</v>
      </c>
      <c r="D2776">
        <f>D2775+Table16[[#This Row],[SalesPrice]]</f>
        <v>1379455.4900000019</v>
      </c>
      <c r="E2776" s="4">
        <f t="shared" si="86"/>
        <v>0.73031626165709973</v>
      </c>
    </row>
    <row r="2777" spans="1:5" x14ac:dyDescent="0.3">
      <c r="A2777" s="6" t="s">
        <v>3404</v>
      </c>
      <c r="B2777" s="9">
        <f>fact_orders[[#This Row],[Original Price]]*(1-fact_orders[[#This Row],[Discount%]])</f>
        <v>541.75</v>
      </c>
      <c r="C2777">
        <f t="shared" si="87"/>
        <v>2776</v>
      </c>
      <c r="D2777">
        <f>D2776+Table16[[#This Row],[SalesPrice]]</f>
        <v>1379997.2400000019</v>
      </c>
      <c r="E2777" s="4">
        <f t="shared" si="86"/>
        <v>0.73060307688065773</v>
      </c>
    </row>
    <row r="2778" spans="1:5" x14ac:dyDescent="0.3">
      <c r="A2778" s="5" t="s">
        <v>3336</v>
      </c>
      <c r="B2778" s="8">
        <f>fact_orders[[#This Row],[Original Price]]*(1-fact_orders[[#This Row],[Discount%]])</f>
        <v>837.25</v>
      </c>
      <c r="C2778">
        <f t="shared" si="87"/>
        <v>2777</v>
      </c>
      <c r="D2778">
        <f>D2777+Table16[[#This Row],[SalesPrice]]</f>
        <v>1380834.4900000019</v>
      </c>
      <c r="E2778" s="4">
        <f t="shared" si="86"/>
        <v>0.73104633677161113</v>
      </c>
    </row>
    <row r="2779" spans="1:5" x14ac:dyDescent="0.3">
      <c r="A2779" s="6" t="s">
        <v>3389</v>
      </c>
      <c r="B2779" s="9">
        <f>fact_orders[[#This Row],[Original Price]]*(1-fact_orders[[#This Row],[Discount%]])</f>
        <v>659.94999999999993</v>
      </c>
      <c r="C2779">
        <f t="shared" si="87"/>
        <v>2778</v>
      </c>
      <c r="D2779">
        <f>D2778+Table16[[#This Row],[SalesPrice]]</f>
        <v>1381494.4400000018</v>
      </c>
      <c r="E2779" s="4">
        <f t="shared" si="86"/>
        <v>0.73139572986212731</v>
      </c>
    </row>
    <row r="2780" spans="1:5" x14ac:dyDescent="0.3">
      <c r="A2780" s="5" t="s">
        <v>3355</v>
      </c>
      <c r="B2780" s="8">
        <f>fact_orders[[#This Row],[Original Price]]*(1-fact_orders[[#This Row],[Discount%]])</f>
        <v>214.02000000000004</v>
      </c>
      <c r="C2780">
        <f t="shared" si="87"/>
        <v>2779</v>
      </c>
      <c r="D2780">
        <f>D2779+Table16[[#This Row],[SalesPrice]]</f>
        <v>1381708.4600000018</v>
      </c>
      <c r="E2780" s="4">
        <f t="shared" si="86"/>
        <v>0.73150903709636061</v>
      </c>
    </row>
    <row r="2781" spans="1:5" x14ac:dyDescent="0.3">
      <c r="A2781" s="6" t="s">
        <v>3315</v>
      </c>
      <c r="B2781" s="9">
        <f>fact_orders[[#This Row],[Original Price]]*(1-fact_orders[[#This Row],[Discount%]])</f>
        <v>231.42000000000002</v>
      </c>
      <c r="C2781">
        <f t="shared" si="87"/>
        <v>2780</v>
      </c>
      <c r="D2781">
        <f>D2780+Table16[[#This Row],[SalesPrice]]</f>
        <v>1381939.8800000018</v>
      </c>
      <c r="E2781" s="4">
        <f t="shared" si="86"/>
        <v>0.73163155630085674</v>
      </c>
    </row>
    <row r="2782" spans="1:5" x14ac:dyDescent="0.3">
      <c r="A2782" s="5" t="s">
        <v>3367</v>
      </c>
      <c r="B2782" s="8">
        <f>fact_orders[[#This Row],[Original Price]]*(1-fact_orders[[#This Row],[Discount%]])</f>
        <v>243.39</v>
      </c>
      <c r="C2782">
        <f t="shared" si="87"/>
        <v>2781</v>
      </c>
      <c r="D2782">
        <f>D2781+Table16[[#This Row],[SalesPrice]]</f>
        <v>1382183.2700000016</v>
      </c>
      <c r="E2782" s="4">
        <f t="shared" si="86"/>
        <v>0.73176041270558545</v>
      </c>
    </row>
    <row r="2783" spans="1:5" x14ac:dyDescent="0.3">
      <c r="A2783" s="6" t="s">
        <v>3384</v>
      </c>
      <c r="B2783" s="9">
        <f>fact_orders[[#This Row],[Original Price]]*(1-fact_orders[[#This Row],[Discount%]])</f>
        <v>243.39</v>
      </c>
      <c r="C2783">
        <f t="shared" si="87"/>
        <v>2782</v>
      </c>
      <c r="D2783">
        <f>D2782+Table16[[#This Row],[SalesPrice]]</f>
        <v>1382426.6600000015</v>
      </c>
      <c r="E2783" s="4">
        <f t="shared" si="86"/>
        <v>0.73188926911031416</v>
      </c>
    </row>
    <row r="2784" spans="1:5" x14ac:dyDescent="0.3">
      <c r="A2784" s="5" t="s">
        <v>3280</v>
      </c>
      <c r="B2784" s="8">
        <f>fact_orders[[#This Row],[Original Price]]*(1-fact_orders[[#This Row],[Discount%]])</f>
        <v>243.39</v>
      </c>
      <c r="C2784">
        <f t="shared" si="87"/>
        <v>2783</v>
      </c>
      <c r="D2784">
        <f>D2783+Table16[[#This Row],[SalesPrice]]</f>
        <v>1382670.0500000014</v>
      </c>
      <c r="E2784" s="4">
        <f t="shared" si="86"/>
        <v>0.73201812551504275</v>
      </c>
    </row>
    <row r="2785" spans="1:5" x14ac:dyDescent="0.3">
      <c r="A2785" s="6" t="s">
        <v>3283</v>
      </c>
      <c r="B2785" s="9">
        <f>fact_orders[[#This Row],[Original Price]]*(1-fact_orders[[#This Row],[Discount%]])</f>
        <v>338.55</v>
      </c>
      <c r="C2785">
        <f t="shared" si="87"/>
        <v>2784</v>
      </c>
      <c r="D2785">
        <f>D2784+Table16[[#This Row],[SalesPrice]]</f>
        <v>1383008.6000000015</v>
      </c>
      <c r="E2785" s="4">
        <f t="shared" si="86"/>
        <v>0.73219736186748507</v>
      </c>
    </row>
    <row r="2786" spans="1:5" x14ac:dyDescent="0.3">
      <c r="A2786" s="5" t="s">
        <v>3346</v>
      </c>
      <c r="B2786" s="8">
        <f>fact_orders[[#This Row],[Original Price]]*(1-fact_orders[[#This Row],[Discount%]])</f>
        <v>388.5</v>
      </c>
      <c r="C2786">
        <f t="shared" si="87"/>
        <v>2785</v>
      </c>
      <c r="D2786">
        <f>D2785+Table16[[#This Row],[SalesPrice]]</f>
        <v>1383397.1000000015</v>
      </c>
      <c r="E2786" s="4">
        <f t="shared" si="86"/>
        <v>0.73240304292766467</v>
      </c>
    </row>
    <row r="2787" spans="1:5" x14ac:dyDescent="0.3">
      <c r="A2787" s="6" t="s">
        <v>3397</v>
      </c>
      <c r="B2787" s="9">
        <f>fact_orders[[#This Row],[Original Price]]*(1-fact_orders[[#This Row],[Discount%]])</f>
        <v>388.5</v>
      </c>
      <c r="C2787">
        <f t="shared" si="87"/>
        <v>2786</v>
      </c>
      <c r="D2787">
        <f>D2786+Table16[[#This Row],[SalesPrice]]</f>
        <v>1383785.6000000015</v>
      </c>
      <c r="E2787" s="4">
        <f t="shared" si="86"/>
        <v>0.73260872398784427</v>
      </c>
    </row>
    <row r="2788" spans="1:5" x14ac:dyDescent="0.3">
      <c r="A2788" s="5" t="s">
        <v>3315</v>
      </c>
      <c r="B2788" s="8">
        <f>fact_orders[[#This Row],[Original Price]]*(1-fact_orders[[#This Row],[Discount%]])</f>
        <v>388.5</v>
      </c>
      <c r="C2788">
        <f t="shared" si="87"/>
        <v>2787</v>
      </c>
      <c r="D2788">
        <f>D2787+Table16[[#This Row],[SalesPrice]]</f>
        <v>1384174.1000000015</v>
      </c>
      <c r="E2788" s="4">
        <f t="shared" si="86"/>
        <v>0.73281440504802386</v>
      </c>
    </row>
    <row r="2789" spans="1:5" x14ac:dyDescent="0.3">
      <c r="A2789" s="6" t="s">
        <v>3296</v>
      </c>
      <c r="B2789" s="9">
        <f>fact_orders[[#This Row],[Original Price]]*(1-fact_orders[[#This Row],[Discount%]])</f>
        <v>506.25</v>
      </c>
      <c r="C2789">
        <f t="shared" si="87"/>
        <v>2788</v>
      </c>
      <c r="D2789">
        <f>D2788+Table16[[#This Row],[SalesPrice]]</f>
        <v>1384680.3500000015</v>
      </c>
      <c r="E2789" s="4">
        <f t="shared" si="86"/>
        <v>0.7330824257345514</v>
      </c>
    </row>
    <row r="2790" spans="1:5" x14ac:dyDescent="0.3">
      <c r="A2790" s="5" t="s">
        <v>3324</v>
      </c>
      <c r="B2790" s="8">
        <f>fact_orders[[#This Row],[Original Price]]*(1-fact_orders[[#This Row],[Discount%]])</f>
        <v>506.25</v>
      </c>
      <c r="C2790">
        <f t="shared" si="87"/>
        <v>2789</v>
      </c>
      <c r="D2790">
        <f>D2789+Table16[[#This Row],[SalesPrice]]</f>
        <v>1385186.6000000015</v>
      </c>
      <c r="E2790" s="4">
        <f t="shared" si="86"/>
        <v>0.73335044642107883</v>
      </c>
    </row>
    <row r="2791" spans="1:5" x14ac:dyDescent="0.3">
      <c r="A2791" s="6" t="s">
        <v>3325</v>
      </c>
      <c r="B2791" s="9">
        <f>fact_orders[[#This Row],[Original Price]]*(1-fact_orders[[#This Row],[Discount%]])</f>
        <v>472.49999999999994</v>
      </c>
      <c r="C2791">
        <f t="shared" si="87"/>
        <v>2790</v>
      </c>
      <c r="D2791">
        <f>D2790+Table16[[#This Row],[SalesPrice]]</f>
        <v>1385659.1000000015</v>
      </c>
      <c r="E2791" s="4">
        <f t="shared" si="86"/>
        <v>0.73360059906183783</v>
      </c>
    </row>
    <row r="2792" spans="1:5" x14ac:dyDescent="0.3">
      <c r="A2792" s="5" t="s">
        <v>3355</v>
      </c>
      <c r="B2792" s="8">
        <f>fact_orders[[#This Row],[Original Price]]*(1-fact_orders[[#This Row],[Discount%]])</f>
        <v>457.79999999999995</v>
      </c>
      <c r="C2792">
        <f t="shared" si="87"/>
        <v>2791</v>
      </c>
      <c r="D2792">
        <f>D2791+Table16[[#This Row],[SalesPrice]]</f>
        <v>1386116.9000000015</v>
      </c>
      <c r="E2792" s="4">
        <f t="shared" si="86"/>
        <v>0.73384296917599545</v>
      </c>
    </row>
    <row r="2793" spans="1:5" x14ac:dyDescent="0.3">
      <c r="A2793" s="6" t="s">
        <v>3307</v>
      </c>
      <c r="B2793" s="9">
        <f>fact_orders[[#This Row],[Original Price]]*(1-fact_orders[[#This Row],[Discount%]])</f>
        <v>457.79999999999995</v>
      </c>
      <c r="C2793">
        <f t="shared" si="87"/>
        <v>2792</v>
      </c>
      <c r="D2793">
        <f>D2792+Table16[[#This Row],[SalesPrice]]</f>
        <v>1386574.7000000016</v>
      </c>
      <c r="E2793" s="4">
        <f t="shared" si="86"/>
        <v>0.73408533929015307</v>
      </c>
    </row>
    <row r="2794" spans="1:5" x14ac:dyDescent="0.3">
      <c r="A2794" s="5" t="s">
        <v>3308</v>
      </c>
      <c r="B2794" s="8">
        <f>fact_orders[[#This Row],[Original Price]]*(1-fact_orders[[#This Row],[Discount%]])</f>
        <v>392.4</v>
      </c>
      <c r="C2794">
        <f t="shared" si="87"/>
        <v>2793</v>
      </c>
      <c r="D2794">
        <f>D2793+Table16[[#This Row],[SalesPrice]]</f>
        <v>1386967.1000000015</v>
      </c>
      <c r="E2794" s="4">
        <f t="shared" si="86"/>
        <v>0.73429308510228808</v>
      </c>
    </row>
    <row r="2795" spans="1:5" x14ac:dyDescent="0.3">
      <c r="A2795" s="6" t="s">
        <v>3330</v>
      </c>
      <c r="B2795" s="9">
        <f>fact_orders[[#This Row],[Original Price]]*(1-fact_orders[[#This Row],[Discount%]])</f>
        <v>392.4</v>
      </c>
      <c r="C2795">
        <f t="shared" si="87"/>
        <v>2794</v>
      </c>
      <c r="D2795">
        <f>D2794+Table16[[#This Row],[SalesPrice]]</f>
        <v>1387359.5000000014</v>
      </c>
      <c r="E2795" s="4">
        <f t="shared" si="86"/>
        <v>0.73450083091442309</v>
      </c>
    </row>
    <row r="2796" spans="1:5" x14ac:dyDescent="0.3">
      <c r="A2796" s="5" t="s">
        <v>3401</v>
      </c>
      <c r="B2796" s="8">
        <f>fact_orders[[#This Row],[Original Price]]*(1-fact_orders[[#This Row],[Discount%]])</f>
        <v>213.6</v>
      </c>
      <c r="C2796">
        <f t="shared" si="87"/>
        <v>2795</v>
      </c>
      <c r="D2796">
        <f>D2795+Table16[[#This Row],[SalesPrice]]</f>
        <v>1387573.1000000015</v>
      </c>
      <c r="E2796" s="4">
        <f t="shared" si="86"/>
        <v>0.73461391579075364</v>
      </c>
    </row>
    <row r="2797" spans="1:5" x14ac:dyDescent="0.3">
      <c r="A2797" s="6" t="s">
        <v>3318</v>
      </c>
      <c r="B2797" s="9">
        <f>fact_orders[[#This Row],[Original Price]]*(1-fact_orders[[#This Row],[Discount%]])</f>
        <v>411.59999999999997</v>
      </c>
      <c r="C2797">
        <f t="shared" si="87"/>
        <v>2796</v>
      </c>
      <c r="D2797">
        <f>D2796+Table16[[#This Row],[SalesPrice]]</f>
        <v>1387984.7000000016</v>
      </c>
      <c r="E2797" s="4">
        <f t="shared" si="86"/>
        <v>0.73483182653559254</v>
      </c>
    </row>
    <row r="2798" spans="1:5" x14ac:dyDescent="0.3">
      <c r="A2798" s="5" t="s">
        <v>3351</v>
      </c>
      <c r="B2798" s="8">
        <f>fact_orders[[#This Row],[Original Price]]*(1-fact_orders[[#This Row],[Discount%]])</f>
        <v>273.59999999999997</v>
      </c>
      <c r="C2798">
        <f t="shared" si="87"/>
        <v>2797</v>
      </c>
      <c r="D2798">
        <f>D2797+Table16[[#This Row],[SalesPrice]]</f>
        <v>1388258.3000000017</v>
      </c>
      <c r="E2798" s="4">
        <f t="shared" si="86"/>
        <v>0.7349766768266226</v>
      </c>
    </row>
    <row r="2799" spans="1:5" x14ac:dyDescent="0.3">
      <c r="A2799" s="6" t="s">
        <v>3304</v>
      </c>
      <c r="B2799" s="9">
        <f>fact_orders[[#This Row],[Original Price]]*(1-fact_orders[[#This Row],[Discount%]])</f>
        <v>309.59999999999997</v>
      </c>
      <c r="C2799">
        <f t="shared" si="87"/>
        <v>2798</v>
      </c>
      <c r="D2799">
        <f>D2798+Table16[[#This Row],[SalesPrice]]</f>
        <v>1388567.9000000018</v>
      </c>
      <c r="E2799" s="4">
        <f t="shared" si="86"/>
        <v>0.73514058636647239</v>
      </c>
    </row>
    <row r="2800" spans="1:5" x14ac:dyDescent="0.3">
      <c r="A2800" s="5" t="s">
        <v>3343</v>
      </c>
      <c r="B2800" s="8">
        <f>fact_orders[[#This Row],[Original Price]]*(1-fact_orders[[#This Row],[Discount%]])</f>
        <v>195.25000000000003</v>
      </c>
      <c r="C2800">
        <f t="shared" si="87"/>
        <v>2799</v>
      </c>
      <c r="D2800">
        <f>D2799+Table16[[#This Row],[SalesPrice]]</f>
        <v>1388763.1500000018</v>
      </c>
      <c r="E2800" s="4">
        <f t="shared" si="86"/>
        <v>0.7352439563201405</v>
      </c>
    </row>
    <row r="2801" spans="1:5" x14ac:dyDescent="0.3">
      <c r="A2801" s="6" t="s">
        <v>3346</v>
      </c>
      <c r="B2801" s="9">
        <f>fact_orders[[#This Row],[Original Price]]*(1-fact_orders[[#This Row],[Discount%]])</f>
        <v>255.75000000000003</v>
      </c>
      <c r="C2801">
        <f t="shared" si="87"/>
        <v>2800</v>
      </c>
      <c r="D2801">
        <f>D2800+Table16[[#This Row],[SalesPrice]]</f>
        <v>1389018.9000000018</v>
      </c>
      <c r="E2801" s="4">
        <f t="shared" si="86"/>
        <v>0.73537935640029728</v>
      </c>
    </row>
    <row r="2802" spans="1:5" x14ac:dyDescent="0.3">
      <c r="A2802" s="5" t="s">
        <v>3375</v>
      </c>
      <c r="B2802" s="8">
        <f>fact_orders[[#This Row],[Original Price]]*(1-fact_orders[[#This Row],[Discount%]])</f>
        <v>530.75</v>
      </c>
      <c r="C2802">
        <f t="shared" si="87"/>
        <v>2801</v>
      </c>
      <c r="D2802">
        <f>D2801+Table16[[#This Row],[SalesPrice]]</f>
        <v>1389549.6500000018</v>
      </c>
      <c r="E2802" s="4">
        <f t="shared" si="86"/>
        <v>0.73566034796449375</v>
      </c>
    </row>
    <row r="2803" spans="1:5" x14ac:dyDescent="0.3">
      <c r="A2803" s="6" t="s">
        <v>3301</v>
      </c>
      <c r="B2803" s="9">
        <f>fact_orders[[#This Row],[Original Price]]*(1-fact_orders[[#This Row],[Discount%]])</f>
        <v>613.74</v>
      </c>
      <c r="C2803">
        <f t="shared" si="87"/>
        <v>2802</v>
      </c>
      <c r="D2803">
        <f>D2802+Table16[[#This Row],[SalesPrice]]</f>
        <v>1390163.3900000018</v>
      </c>
      <c r="E2803" s="4">
        <f t="shared" si="86"/>
        <v>0.7359852763914555</v>
      </c>
    </row>
    <row r="2804" spans="1:5" x14ac:dyDescent="0.3">
      <c r="A2804" s="5" t="s">
        <v>3304</v>
      </c>
      <c r="B2804" s="8">
        <f>fact_orders[[#This Row],[Original Price]]*(1-fact_orders[[#This Row],[Discount%]])</f>
        <v>139.92000000000002</v>
      </c>
      <c r="C2804">
        <f t="shared" si="87"/>
        <v>2803</v>
      </c>
      <c r="D2804">
        <f>D2803+Table16[[#This Row],[SalesPrice]]</f>
        <v>1390303.3100000017</v>
      </c>
      <c r="E2804" s="4">
        <f t="shared" si="86"/>
        <v>0.73605935333853478</v>
      </c>
    </row>
    <row r="2805" spans="1:5" x14ac:dyDescent="0.3">
      <c r="A2805" s="6" t="s">
        <v>3305</v>
      </c>
      <c r="B2805" s="9">
        <f>fact_orders[[#This Row],[Original Price]]*(1-fact_orders[[#This Row],[Discount%]])</f>
        <v>233.82000000000002</v>
      </c>
      <c r="C2805">
        <f t="shared" si="87"/>
        <v>2804</v>
      </c>
      <c r="D2805">
        <f>D2804+Table16[[#This Row],[SalesPrice]]</f>
        <v>1390537.1300000018</v>
      </c>
      <c r="E2805" s="4">
        <f t="shared" si="86"/>
        <v>0.73618314315961908</v>
      </c>
    </row>
    <row r="2806" spans="1:5" x14ac:dyDescent="0.3">
      <c r="A2806" s="5" t="s">
        <v>3405</v>
      </c>
      <c r="B2806" s="8">
        <f>fact_orders[[#This Row],[Original Price]]*(1-fact_orders[[#This Row],[Discount%]])</f>
        <v>303.48</v>
      </c>
      <c r="C2806">
        <f t="shared" si="87"/>
        <v>2805</v>
      </c>
      <c r="D2806">
        <f>D2805+Table16[[#This Row],[SalesPrice]]</f>
        <v>1390840.6100000017</v>
      </c>
      <c r="E2806" s="4">
        <f t="shared" si="86"/>
        <v>0.73634381262716941</v>
      </c>
    </row>
    <row r="2807" spans="1:5" x14ac:dyDescent="0.3">
      <c r="A2807" s="6" t="s">
        <v>3334</v>
      </c>
      <c r="B2807" s="9">
        <f>fact_orders[[#This Row],[Original Price]]*(1-fact_orders[[#This Row],[Discount%]])</f>
        <v>228.42000000000002</v>
      </c>
      <c r="C2807">
        <f t="shared" si="87"/>
        <v>2806</v>
      </c>
      <c r="D2807">
        <f>D2806+Table16[[#This Row],[SalesPrice]]</f>
        <v>1391069.0300000017</v>
      </c>
      <c r="E2807" s="4">
        <f t="shared" si="86"/>
        <v>0.7364647435609305</v>
      </c>
    </row>
    <row r="2808" spans="1:5" x14ac:dyDescent="0.3">
      <c r="A2808" s="5" t="s">
        <v>3329</v>
      </c>
      <c r="B2808" s="8">
        <f>fact_orders[[#This Row],[Original Price]]*(1-fact_orders[[#This Row],[Discount%]])</f>
        <v>434.7</v>
      </c>
      <c r="C2808">
        <f t="shared" si="87"/>
        <v>2807</v>
      </c>
      <c r="D2808">
        <f>D2807+Table16[[#This Row],[SalesPrice]]</f>
        <v>1391503.7300000016</v>
      </c>
      <c r="E2808" s="4">
        <f t="shared" si="86"/>
        <v>0.73669488399042882</v>
      </c>
    </row>
    <row r="2809" spans="1:5" x14ac:dyDescent="0.3">
      <c r="A2809" s="6" t="s">
        <v>3338</v>
      </c>
      <c r="B2809" s="9">
        <f>fact_orders[[#This Row],[Original Price]]*(1-fact_orders[[#This Row],[Discount%]])</f>
        <v>233.1</v>
      </c>
      <c r="C2809">
        <f t="shared" si="87"/>
        <v>2808</v>
      </c>
      <c r="D2809">
        <f>D2808+Table16[[#This Row],[SalesPrice]]</f>
        <v>1391736.8300000017</v>
      </c>
      <c r="E2809" s="4">
        <f t="shared" si="86"/>
        <v>0.73681829262653653</v>
      </c>
    </row>
    <row r="2810" spans="1:5" x14ac:dyDescent="0.3">
      <c r="A2810" s="5" t="s">
        <v>3339</v>
      </c>
      <c r="B2810" s="8">
        <f>fact_orders[[#This Row],[Original Price]]*(1-fact_orders[[#This Row],[Discount%]])</f>
        <v>165.2</v>
      </c>
      <c r="C2810">
        <f t="shared" si="87"/>
        <v>2809</v>
      </c>
      <c r="D2810">
        <f>D2809+Table16[[#This Row],[SalesPrice]]</f>
        <v>1391902.0300000017</v>
      </c>
      <c r="E2810" s="4">
        <f t="shared" si="86"/>
        <v>0.73690575340167597</v>
      </c>
    </row>
    <row r="2811" spans="1:5" x14ac:dyDescent="0.3">
      <c r="A2811" s="6" t="s">
        <v>3388</v>
      </c>
      <c r="B2811" s="9">
        <f>fact_orders[[#This Row],[Original Price]]*(1-fact_orders[[#This Row],[Discount%]])</f>
        <v>319.2</v>
      </c>
      <c r="C2811">
        <f t="shared" si="87"/>
        <v>2810</v>
      </c>
      <c r="D2811">
        <f>D2810+Table16[[#This Row],[SalesPrice]]</f>
        <v>1392221.2300000016</v>
      </c>
      <c r="E2811" s="4">
        <f t="shared" si="86"/>
        <v>0.73707474540787754</v>
      </c>
    </row>
    <row r="2812" spans="1:5" x14ac:dyDescent="0.3">
      <c r="A2812" s="5" t="s">
        <v>3389</v>
      </c>
      <c r="B2812" s="8">
        <f>fact_orders[[#This Row],[Original Price]]*(1-fact_orders[[#This Row],[Discount%]])</f>
        <v>674.09999999999991</v>
      </c>
      <c r="C2812">
        <f t="shared" si="87"/>
        <v>2811</v>
      </c>
      <c r="D2812">
        <f>D2811+Table16[[#This Row],[SalesPrice]]</f>
        <v>1392895.3300000017</v>
      </c>
      <c r="E2812" s="4">
        <f t="shared" si="86"/>
        <v>0.73743162984202715</v>
      </c>
    </row>
    <row r="2813" spans="1:5" x14ac:dyDescent="0.3">
      <c r="A2813" s="6" t="s">
        <v>3391</v>
      </c>
      <c r="B2813" s="9">
        <f>fact_orders[[#This Row],[Original Price]]*(1-fact_orders[[#This Row],[Discount%]])</f>
        <v>152.1</v>
      </c>
      <c r="C2813">
        <f t="shared" si="87"/>
        <v>2812</v>
      </c>
      <c r="D2813">
        <f>D2812+Table16[[#This Row],[SalesPrice]]</f>
        <v>1393047.4300000018</v>
      </c>
      <c r="E2813" s="4">
        <f t="shared" si="86"/>
        <v>0.7375121551682905</v>
      </c>
    </row>
    <row r="2814" spans="1:5" x14ac:dyDescent="0.3">
      <c r="A2814" s="5" t="s">
        <v>3347</v>
      </c>
      <c r="B2814" s="8">
        <f>fact_orders[[#This Row],[Original Price]]*(1-fact_orders[[#This Row],[Discount%]])</f>
        <v>296.40000000000003</v>
      </c>
      <c r="C2814">
        <f t="shared" si="87"/>
        <v>2813</v>
      </c>
      <c r="D2814">
        <f>D2813+Table16[[#This Row],[SalesPrice]]</f>
        <v>1393343.8300000017</v>
      </c>
      <c r="E2814" s="4">
        <f t="shared" si="86"/>
        <v>0.73766907631690626</v>
      </c>
    </row>
    <row r="2815" spans="1:5" x14ac:dyDescent="0.3">
      <c r="A2815" s="6" t="s">
        <v>3290</v>
      </c>
      <c r="B2815" s="9">
        <f>fact_orders[[#This Row],[Original Price]]*(1-fact_orders[[#This Row],[Discount%]])</f>
        <v>366.6</v>
      </c>
      <c r="C2815">
        <f t="shared" si="87"/>
        <v>2814</v>
      </c>
      <c r="D2815">
        <f>D2814+Table16[[#This Row],[SalesPrice]]</f>
        <v>1393710.4300000018</v>
      </c>
      <c r="E2815" s="4">
        <f t="shared" si="86"/>
        <v>0.73786316300072063</v>
      </c>
    </row>
    <row r="2816" spans="1:5" x14ac:dyDescent="0.3">
      <c r="A2816" s="5" t="s">
        <v>3351</v>
      </c>
      <c r="B2816" s="8">
        <f>fact_orders[[#This Row],[Original Price]]*(1-fact_orders[[#This Row],[Discount%]])</f>
        <v>412.1</v>
      </c>
      <c r="C2816">
        <f t="shared" si="87"/>
        <v>2815</v>
      </c>
      <c r="D2816">
        <f>D2815+Table16[[#This Row],[SalesPrice]]</f>
        <v>1394122.5300000019</v>
      </c>
      <c r="E2816" s="4">
        <f t="shared" si="86"/>
        <v>0.7380813384573488</v>
      </c>
    </row>
    <row r="2817" spans="1:5" x14ac:dyDescent="0.3">
      <c r="A2817" s="6" t="s">
        <v>3301</v>
      </c>
      <c r="B2817" s="9">
        <f>fact_orders[[#This Row],[Original Price]]*(1-fact_orders[[#This Row],[Discount%]])</f>
        <v>153.4</v>
      </c>
      <c r="C2817">
        <f t="shared" si="87"/>
        <v>2816</v>
      </c>
      <c r="D2817">
        <f>D2816+Table16[[#This Row],[SalesPrice]]</f>
        <v>1394275.9300000018</v>
      </c>
      <c r="E2817" s="4">
        <f t="shared" si="86"/>
        <v>0.73816255203426395</v>
      </c>
    </row>
    <row r="2818" spans="1:5" x14ac:dyDescent="0.3">
      <c r="A2818" s="5" t="s">
        <v>3360</v>
      </c>
      <c r="B2818" s="8">
        <f>fact_orders[[#This Row],[Original Price]]*(1-fact_orders[[#This Row],[Discount%]])</f>
        <v>288.60000000000002</v>
      </c>
      <c r="C2818">
        <f t="shared" si="87"/>
        <v>2817</v>
      </c>
      <c r="D2818">
        <f>D2817+Table16[[#This Row],[SalesPrice]]</f>
        <v>1394564.5300000019</v>
      </c>
      <c r="E2818" s="4">
        <f t="shared" ref="E2818:E2881" si="88">D2818 / SUM($B$2:$B$3501)</f>
        <v>0.73831534367896878</v>
      </c>
    </row>
    <row r="2819" spans="1:5" x14ac:dyDescent="0.3">
      <c r="A2819" s="6" t="s">
        <v>3401</v>
      </c>
      <c r="B2819" s="9">
        <f>fact_orders[[#This Row],[Original Price]]*(1-fact_orders[[#This Row],[Discount%]])</f>
        <v>273.59999999999997</v>
      </c>
      <c r="C2819">
        <f t="shared" si="87"/>
        <v>2818</v>
      </c>
      <c r="D2819">
        <f>D2818+Table16[[#This Row],[SalesPrice]]</f>
        <v>1394838.130000002</v>
      </c>
      <c r="E2819" s="4">
        <f t="shared" si="88"/>
        <v>0.73846019396999885</v>
      </c>
    </row>
    <row r="2820" spans="1:5" x14ac:dyDescent="0.3">
      <c r="A2820" s="5" t="s">
        <v>3350</v>
      </c>
      <c r="B2820" s="8">
        <f>fact_orders[[#This Row],[Original Price]]*(1-fact_orders[[#This Row],[Discount%]])</f>
        <v>577.79999999999995</v>
      </c>
      <c r="C2820">
        <f t="shared" ref="C2820:C2883" si="89">C2819+1</f>
        <v>2819</v>
      </c>
      <c r="D2820">
        <f>D2819+Table16[[#This Row],[SalesPrice]]</f>
        <v>1395415.930000002</v>
      </c>
      <c r="E2820" s="4">
        <f t="shared" si="88"/>
        <v>0.73876609491355549</v>
      </c>
    </row>
    <row r="2821" spans="1:5" x14ac:dyDescent="0.3">
      <c r="A2821" s="6" t="s">
        <v>3406</v>
      </c>
      <c r="B2821" s="9">
        <f>fact_orders[[#This Row],[Original Price]]*(1-fact_orders[[#This Row],[Discount%]])</f>
        <v>387.59999999999997</v>
      </c>
      <c r="C2821">
        <f t="shared" si="89"/>
        <v>2820</v>
      </c>
      <c r="D2821">
        <f>D2820+Table16[[#This Row],[SalesPrice]]</f>
        <v>1395803.5300000021</v>
      </c>
      <c r="E2821" s="4">
        <f t="shared" si="88"/>
        <v>0.73897129949251472</v>
      </c>
    </row>
    <row r="2822" spans="1:5" x14ac:dyDescent="0.3">
      <c r="A2822" s="5" t="s">
        <v>3365</v>
      </c>
      <c r="B2822" s="8">
        <f>fact_orders[[#This Row],[Original Price]]*(1-fact_orders[[#This Row],[Discount%]])</f>
        <v>1010.65</v>
      </c>
      <c r="C2822">
        <f t="shared" si="89"/>
        <v>2821</v>
      </c>
      <c r="D2822">
        <f>D2821+Table16[[#This Row],[SalesPrice]]</f>
        <v>1396814.180000002</v>
      </c>
      <c r="E2822" s="4">
        <f t="shared" si="88"/>
        <v>0.7395063614319497</v>
      </c>
    </row>
    <row r="2823" spans="1:5" x14ac:dyDescent="0.3">
      <c r="A2823" s="6" t="s">
        <v>3288</v>
      </c>
      <c r="B2823" s="9">
        <f>fact_orders[[#This Row],[Original Price]]*(1-fact_orders[[#This Row],[Discount%]])</f>
        <v>1103.3</v>
      </c>
      <c r="C2823">
        <f t="shared" si="89"/>
        <v>2822</v>
      </c>
      <c r="D2823">
        <f>D2822+Table16[[#This Row],[SalesPrice]]</f>
        <v>1397917.4800000021</v>
      </c>
      <c r="E2823" s="4">
        <f t="shared" si="88"/>
        <v>0.74009047446591669</v>
      </c>
    </row>
    <row r="2824" spans="1:5" x14ac:dyDescent="0.3">
      <c r="A2824" s="5" t="s">
        <v>3347</v>
      </c>
      <c r="B2824" s="8">
        <f>fact_orders[[#This Row],[Original Price]]*(1-fact_orders[[#This Row],[Discount%]])</f>
        <v>946.4</v>
      </c>
      <c r="C2824">
        <f t="shared" si="89"/>
        <v>2823</v>
      </c>
      <c r="D2824">
        <f>D2823+Table16[[#This Row],[SalesPrice]]</f>
        <v>1398863.880000002</v>
      </c>
      <c r="E2824" s="4">
        <f t="shared" si="88"/>
        <v>0.74059152094044434</v>
      </c>
    </row>
    <row r="2825" spans="1:5" x14ac:dyDescent="0.3">
      <c r="A2825" s="6" t="s">
        <v>3405</v>
      </c>
      <c r="B2825" s="9">
        <f>fact_orders[[#This Row],[Original Price]]*(1-fact_orders[[#This Row],[Discount%]])</f>
        <v>960.7</v>
      </c>
      <c r="C2825">
        <f t="shared" si="89"/>
        <v>2824</v>
      </c>
      <c r="D2825">
        <f>D2824+Table16[[#This Row],[SalesPrice]]</f>
        <v>1399824.5800000019</v>
      </c>
      <c r="E2825" s="4">
        <f t="shared" si="88"/>
        <v>0.74110013817214193</v>
      </c>
    </row>
    <row r="2826" spans="1:5" x14ac:dyDescent="0.3">
      <c r="A2826" s="5" t="s">
        <v>3360</v>
      </c>
      <c r="B2826" s="8">
        <f>fact_orders[[#This Row],[Original Price]]*(1-fact_orders[[#This Row],[Discount%]])</f>
        <v>166.4</v>
      </c>
      <c r="C2826">
        <f t="shared" si="89"/>
        <v>2825</v>
      </c>
      <c r="D2826">
        <f>D2825+Table16[[#This Row],[SalesPrice]]</f>
        <v>1399990.9800000018</v>
      </c>
      <c r="E2826" s="4">
        <f t="shared" si="88"/>
        <v>0.74118823425557534</v>
      </c>
    </row>
    <row r="2827" spans="1:5" x14ac:dyDescent="0.3">
      <c r="A2827" s="6" t="s">
        <v>3383</v>
      </c>
      <c r="B2827" s="9">
        <f>fact_orders[[#This Row],[Original Price]]*(1-fact_orders[[#This Row],[Discount%]])</f>
        <v>1753.7</v>
      </c>
      <c r="C2827">
        <f t="shared" si="89"/>
        <v>2826</v>
      </c>
      <c r="D2827">
        <f>D2826+Table16[[#This Row],[SalesPrice]]</f>
        <v>1401744.6800000018</v>
      </c>
      <c r="E2827" s="4">
        <f t="shared" si="88"/>
        <v>0.74211668438488543</v>
      </c>
    </row>
    <row r="2828" spans="1:5" x14ac:dyDescent="0.3">
      <c r="A2828" s="5" t="s">
        <v>3339</v>
      </c>
      <c r="B2828" s="8">
        <f>fact_orders[[#This Row],[Original Price]]*(1-fact_orders[[#This Row],[Discount%]])</f>
        <v>1063.8</v>
      </c>
      <c r="C2828">
        <f t="shared" si="89"/>
        <v>2827</v>
      </c>
      <c r="D2828">
        <f>D2827+Table16[[#This Row],[SalesPrice]]</f>
        <v>1402808.4800000018</v>
      </c>
      <c r="E2828" s="4">
        <f t="shared" si="88"/>
        <v>0.74267988518750849</v>
      </c>
    </row>
    <row r="2829" spans="1:5" x14ac:dyDescent="0.3">
      <c r="A2829" s="6" t="s">
        <v>3401</v>
      </c>
      <c r="B2829" s="9">
        <f>fact_orders[[#This Row],[Original Price]]*(1-fact_orders[[#This Row],[Discount%]])</f>
        <v>556.19999999999993</v>
      </c>
      <c r="C2829">
        <f t="shared" si="89"/>
        <v>2828</v>
      </c>
      <c r="D2829">
        <f>D2828+Table16[[#This Row],[SalesPrice]]</f>
        <v>1403364.6800000018</v>
      </c>
      <c r="E2829" s="4">
        <f t="shared" si="88"/>
        <v>0.74297435058177341</v>
      </c>
    </row>
    <row r="2830" spans="1:5" x14ac:dyDescent="0.3">
      <c r="A2830" s="5" t="s">
        <v>3326</v>
      </c>
      <c r="B2830" s="8">
        <f>fact_orders[[#This Row],[Original Price]]*(1-fact_orders[[#This Row],[Discount%]])</f>
        <v>340.2</v>
      </c>
      <c r="C2830">
        <f t="shared" si="89"/>
        <v>2829</v>
      </c>
      <c r="D2830">
        <f>D2829+Table16[[#This Row],[SalesPrice]]</f>
        <v>1403704.8800000018</v>
      </c>
      <c r="E2830" s="4">
        <f t="shared" si="88"/>
        <v>0.74315446048311984</v>
      </c>
    </row>
    <row r="2831" spans="1:5" x14ac:dyDescent="0.3">
      <c r="A2831" s="6" t="s">
        <v>3385</v>
      </c>
      <c r="B2831" s="9">
        <f>fact_orders[[#This Row],[Original Price]]*(1-fact_orders[[#This Row],[Discount%]])</f>
        <v>146.69999999999999</v>
      </c>
      <c r="C2831">
        <f t="shared" si="89"/>
        <v>2830</v>
      </c>
      <c r="D2831">
        <f>D2830+Table16[[#This Row],[SalesPrice]]</f>
        <v>1403851.5800000017</v>
      </c>
      <c r="E2831" s="4">
        <f t="shared" si="88"/>
        <v>0.7432321269220602</v>
      </c>
    </row>
    <row r="2832" spans="1:5" x14ac:dyDescent="0.3">
      <c r="A2832" s="5" t="s">
        <v>3383</v>
      </c>
      <c r="B2832" s="8">
        <f>fact_orders[[#This Row],[Original Price]]*(1-fact_orders[[#This Row],[Discount%]])</f>
        <v>226.5</v>
      </c>
      <c r="C2832">
        <f t="shared" si="89"/>
        <v>2831</v>
      </c>
      <c r="D2832">
        <f>D2831+Table16[[#This Row],[SalesPrice]]</f>
        <v>1404078.0800000017</v>
      </c>
      <c r="E2832" s="4">
        <f t="shared" si="88"/>
        <v>0.74335204136255106</v>
      </c>
    </row>
    <row r="2833" spans="1:5" x14ac:dyDescent="0.3">
      <c r="A2833" s="6" t="s">
        <v>3350</v>
      </c>
      <c r="B2833" s="9">
        <f>fact_orders[[#This Row],[Original Price]]*(1-fact_orders[[#This Row],[Discount%]])</f>
        <v>163</v>
      </c>
      <c r="C2833">
        <f t="shared" si="89"/>
        <v>2832</v>
      </c>
      <c r="D2833">
        <f>D2832+Table16[[#This Row],[SalesPrice]]</f>
        <v>1404241.0800000017</v>
      </c>
      <c r="E2833" s="4">
        <f t="shared" si="88"/>
        <v>0.74343833740581811</v>
      </c>
    </row>
    <row r="2834" spans="1:5" x14ac:dyDescent="0.3">
      <c r="A2834" s="5" t="s">
        <v>3328</v>
      </c>
      <c r="B2834" s="8">
        <f>fact_orders[[#This Row],[Original Price]]*(1-fact_orders[[#This Row],[Discount%]])</f>
        <v>228</v>
      </c>
      <c r="C2834">
        <f t="shared" si="89"/>
        <v>2833</v>
      </c>
      <c r="D2834">
        <f>D2833+Table16[[#This Row],[SalesPrice]]</f>
        <v>1404469.0800000017</v>
      </c>
      <c r="E2834" s="4">
        <f t="shared" si="88"/>
        <v>0.74355904598167644</v>
      </c>
    </row>
    <row r="2835" spans="1:5" x14ac:dyDescent="0.3">
      <c r="A2835" s="6" t="s">
        <v>3372</v>
      </c>
      <c r="B2835" s="9">
        <f>fact_orders[[#This Row],[Original Price]]*(1-fact_orders[[#This Row],[Discount%]])</f>
        <v>337.5</v>
      </c>
      <c r="C2835">
        <f t="shared" si="89"/>
        <v>2834</v>
      </c>
      <c r="D2835">
        <f>D2834+Table16[[#This Row],[SalesPrice]]</f>
        <v>1404806.5800000017</v>
      </c>
      <c r="E2835" s="4">
        <f t="shared" si="88"/>
        <v>0.74373772643936142</v>
      </c>
    </row>
    <row r="2836" spans="1:5" x14ac:dyDescent="0.3">
      <c r="A2836" s="5" t="s">
        <v>3370</v>
      </c>
      <c r="B2836" s="8">
        <f>fact_orders[[#This Row],[Original Price]]*(1-fact_orders[[#This Row],[Discount%]])</f>
        <v>327</v>
      </c>
      <c r="C2836">
        <f t="shared" si="89"/>
        <v>2835</v>
      </c>
      <c r="D2836">
        <f>D2835+Table16[[#This Row],[SalesPrice]]</f>
        <v>1405133.5800000017</v>
      </c>
      <c r="E2836" s="4">
        <f t="shared" si="88"/>
        <v>0.74391084794947404</v>
      </c>
    </row>
    <row r="2837" spans="1:5" x14ac:dyDescent="0.3">
      <c r="A2837" s="6" t="s">
        <v>3404</v>
      </c>
      <c r="B2837" s="9">
        <f>fact_orders[[#This Row],[Original Price]]*(1-fact_orders[[#This Row],[Discount%]])</f>
        <v>457.79999999999995</v>
      </c>
      <c r="C2837">
        <f t="shared" si="89"/>
        <v>2836</v>
      </c>
      <c r="D2837">
        <f>D2836+Table16[[#This Row],[SalesPrice]]</f>
        <v>1405591.3800000018</v>
      </c>
      <c r="E2837" s="4">
        <f t="shared" si="88"/>
        <v>0.74415321806363166</v>
      </c>
    </row>
    <row r="2838" spans="1:5" x14ac:dyDescent="0.3">
      <c r="A2838" s="5" t="s">
        <v>3289</v>
      </c>
      <c r="B2838" s="8">
        <f>fact_orders[[#This Row],[Original Price]]*(1-fact_orders[[#This Row],[Discount%]])</f>
        <v>444.71999999999997</v>
      </c>
      <c r="C2838">
        <f t="shared" si="89"/>
        <v>2837</v>
      </c>
      <c r="D2838">
        <f>D2837+Table16[[#This Row],[SalesPrice]]</f>
        <v>1406036.1000000017</v>
      </c>
      <c r="E2838" s="4">
        <f t="shared" si="88"/>
        <v>0.74438866331738474</v>
      </c>
    </row>
    <row r="2839" spans="1:5" x14ac:dyDescent="0.3">
      <c r="A2839" s="6" t="s">
        <v>3300</v>
      </c>
      <c r="B2839" s="9">
        <f>fact_orders[[#This Row],[Original Price]]*(1-fact_orders[[#This Row],[Discount%]])</f>
        <v>490.5</v>
      </c>
      <c r="C2839">
        <f t="shared" si="89"/>
        <v>2838</v>
      </c>
      <c r="D2839">
        <f>D2838+Table16[[#This Row],[SalesPrice]]</f>
        <v>1406526.6000000017</v>
      </c>
      <c r="E2839" s="4">
        <f t="shared" si="88"/>
        <v>0.74464834558255355</v>
      </c>
    </row>
    <row r="2840" spans="1:5" x14ac:dyDescent="0.3">
      <c r="A2840" s="5" t="s">
        <v>3364</v>
      </c>
      <c r="B2840" s="8">
        <f>fact_orders[[#This Row],[Original Price]]*(1-fact_orders[[#This Row],[Discount%]])</f>
        <v>195.8</v>
      </c>
      <c r="C2840">
        <f t="shared" si="89"/>
        <v>2839</v>
      </c>
      <c r="D2840">
        <f>D2839+Table16[[#This Row],[SalesPrice]]</f>
        <v>1406722.4000000018</v>
      </c>
      <c r="E2840" s="4">
        <f t="shared" si="88"/>
        <v>0.74475200671918973</v>
      </c>
    </row>
    <row r="2841" spans="1:5" x14ac:dyDescent="0.3">
      <c r="A2841" s="6" t="s">
        <v>3294</v>
      </c>
      <c r="B2841" s="9">
        <f>fact_orders[[#This Row],[Original Price]]*(1-fact_orders[[#This Row],[Discount%]])</f>
        <v>583.1</v>
      </c>
      <c r="C2841">
        <f t="shared" si="89"/>
        <v>2840</v>
      </c>
      <c r="D2841">
        <f>D2840+Table16[[#This Row],[SalesPrice]]</f>
        <v>1407305.5000000019</v>
      </c>
      <c r="E2841" s="4">
        <f t="shared" si="88"/>
        <v>0.74506071360771164</v>
      </c>
    </row>
    <row r="2842" spans="1:5" x14ac:dyDescent="0.3">
      <c r="A2842" s="5" t="s">
        <v>3353</v>
      </c>
      <c r="B2842" s="8">
        <f>fact_orders[[#This Row],[Original Price]]*(1-fact_orders[[#This Row],[Discount%]])</f>
        <v>305.52</v>
      </c>
      <c r="C2842">
        <f t="shared" si="89"/>
        <v>2841</v>
      </c>
      <c r="D2842">
        <f>D2841+Table16[[#This Row],[SalesPrice]]</f>
        <v>1407611.0200000019</v>
      </c>
      <c r="E2842" s="4">
        <f t="shared" si="88"/>
        <v>0.7452224630993618</v>
      </c>
    </row>
    <row r="2843" spans="1:5" x14ac:dyDescent="0.3">
      <c r="A2843" s="6" t="s">
        <v>3410</v>
      </c>
      <c r="B2843" s="9">
        <f>fact_orders[[#This Row],[Original Price]]*(1-fact_orders[[#This Row],[Discount%]])</f>
        <v>299.28000000000003</v>
      </c>
      <c r="C2843">
        <f t="shared" si="89"/>
        <v>2842</v>
      </c>
      <c r="D2843">
        <f>D2842+Table16[[#This Row],[SalesPrice]]</f>
        <v>1407910.3000000019</v>
      </c>
      <c r="E2843" s="4">
        <f t="shared" si="88"/>
        <v>0.74538090898788323</v>
      </c>
    </row>
    <row r="2844" spans="1:5" x14ac:dyDescent="0.3">
      <c r="A2844" s="5" t="s">
        <v>3313</v>
      </c>
      <c r="B2844" s="8">
        <f>fact_orders[[#This Row],[Original Price]]*(1-fact_orders[[#This Row],[Discount%]])</f>
        <v>205.90000000000003</v>
      </c>
      <c r="C2844">
        <f t="shared" si="89"/>
        <v>2843</v>
      </c>
      <c r="D2844">
        <f>D2843+Table16[[#This Row],[SalesPrice]]</f>
        <v>1408116.2000000018</v>
      </c>
      <c r="E2844" s="4">
        <f t="shared" si="88"/>
        <v>0.74548991730266045</v>
      </c>
    </row>
    <row r="2845" spans="1:5" x14ac:dyDescent="0.3">
      <c r="A2845" s="6" t="s">
        <v>3296</v>
      </c>
      <c r="B2845" s="9">
        <f>fact_orders[[#This Row],[Original Price]]*(1-fact_orders[[#This Row],[Discount%]])</f>
        <v>283.64999999999998</v>
      </c>
      <c r="C2845">
        <f t="shared" si="89"/>
        <v>2844</v>
      </c>
      <c r="D2845">
        <f>D2844+Table16[[#This Row],[SalesPrice]]</f>
        <v>1408399.8500000017</v>
      </c>
      <c r="E2845" s="4">
        <f t="shared" si="88"/>
        <v>0.74564008830065254</v>
      </c>
    </row>
    <row r="2846" spans="1:5" x14ac:dyDescent="0.3">
      <c r="A2846" s="5" t="s">
        <v>3329</v>
      </c>
      <c r="B2846" s="8">
        <f>fact_orders[[#This Row],[Original Price]]*(1-fact_orders[[#This Row],[Discount%]])</f>
        <v>588.65</v>
      </c>
      <c r="C2846">
        <f t="shared" si="89"/>
        <v>2845</v>
      </c>
      <c r="D2846">
        <f>D2845+Table16[[#This Row],[SalesPrice]]</f>
        <v>1408988.5000000016</v>
      </c>
      <c r="E2846" s="4">
        <f t="shared" si="88"/>
        <v>0.74595173349003396</v>
      </c>
    </row>
    <row r="2847" spans="1:5" x14ac:dyDescent="0.3">
      <c r="A2847" s="6" t="s">
        <v>3379</v>
      </c>
      <c r="B2847" s="9">
        <f>fact_orders[[#This Row],[Original Price]]*(1-fact_orders[[#This Row],[Discount%]])</f>
        <v>706.38</v>
      </c>
      <c r="C2847">
        <f t="shared" si="89"/>
        <v>2846</v>
      </c>
      <c r="D2847">
        <f>D2846+Table16[[#This Row],[SalesPrice]]</f>
        <v>1409694.8800000015</v>
      </c>
      <c r="E2847" s="4">
        <f t="shared" si="88"/>
        <v>0.74632570771729179</v>
      </c>
    </row>
    <row r="2848" spans="1:5" x14ac:dyDescent="0.3">
      <c r="A2848" s="5" t="s">
        <v>3389</v>
      </c>
      <c r="B2848" s="8">
        <f>fact_orders[[#This Row],[Original Price]]*(1-fact_orders[[#This Row],[Discount%]])</f>
        <v>161.04</v>
      </c>
      <c r="C2848">
        <f t="shared" si="89"/>
        <v>2847</v>
      </c>
      <c r="D2848">
        <f>D2847+Table16[[#This Row],[SalesPrice]]</f>
        <v>1409855.9200000016</v>
      </c>
      <c r="E2848" s="4">
        <f t="shared" si="88"/>
        <v>0.74641096609034541</v>
      </c>
    </row>
    <row r="2849" spans="1:5" x14ac:dyDescent="0.3">
      <c r="A2849" s="6" t="s">
        <v>3344</v>
      </c>
      <c r="B2849" s="9">
        <f>fact_orders[[#This Row],[Original Price]]*(1-fact_orders[[#This Row],[Discount%]])</f>
        <v>303.09999999999997</v>
      </c>
      <c r="C2849">
        <f t="shared" si="89"/>
        <v>2848</v>
      </c>
      <c r="D2849">
        <f>D2848+Table16[[#This Row],[SalesPrice]]</f>
        <v>1410159.0200000016</v>
      </c>
      <c r="E2849" s="4">
        <f t="shared" si="88"/>
        <v>0.74657143437693607</v>
      </c>
    </row>
    <row r="2850" spans="1:5" x14ac:dyDescent="0.3">
      <c r="A2850" s="5" t="s">
        <v>3382</v>
      </c>
      <c r="B2850" s="8">
        <f>fact_orders[[#This Row],[Original Price]]*(1-fact_orders[[#This Row],[Discount%]])</f>
        <v>393.4</v>
      </c>
      <c r="C2850">
        <f t="shared" si="89"/>
        <v>2849</v>
      </c>
      <c r="D2850">
        <f>D2849+Table16[[#This Row],[SalesPrice]]</f>
        <v>1410552.4200000016</v>
      </c>
      <c r="E2850" s="4">
        <f t="shared" si="88"/>
        <v>0.74677970961264939</v>
      </c>
    </row>
    <row r="2851" spans="1:5" x14ac:dyDescent="0.3">
      <c r="A2851" s="6" t="s">
        <v>3388</v>
      </c>
      <c r="B2851" s="9">
        <f>fact_orders[[#This Row],[Original Price]]*(1-fact_orders[[#This Row],[Discount%]])</f>
        <v>296.09999999999997</v>
      </c>
      <c r="C2851">
        <f t="shared" si="89"/>
        <v>2850</v>
      </c>
      <c r="D2851">
        <f>D2850+Table16[[#This Row],[SalesPrice]]</f>
        <v>1410848.5200000016</v>
      </c>
      <c r="E2851" s="4">
        <f t="shared" si="88"/>
        <v>0.74693647193419177</v>
      </c>
    </row>
    <row r="2852" spans="1:5" x14ac:dyDescent="0.3">
      <c r="A2852" s="5" t="s">
        <v>3347</v>
      </c>
      <c r="B2852" s="8">
        <f>fact_orders[[#This Row],[Original Price]]*(1-fact_orders[[#This Row],[Discount%]])</f>
        <v>465.75</v>
      </c>
      <c r="C2852">
        <f t="shared" si="89"/>
        <v>2851</v>
      </c>
      <c r="D2852">
        <f>D2851+Table16[[#This Row],[SalesPrice]]</f>
        <v>1411314.2700000016</v>
      </c>
      <c r="E2852" s="4">
        <f t="shared" si="88"/>
        <v>0.74718305096579707</v>
      </c>
    </row>
    <row r="2853" spans="1:5" x14ac:dyDescent="0.3">
      <c r="A2853" s="6" t="s">
        <v>3288</v>
      </c>
      <c r="B2853" s="9">
        <f>fact_orders[[#This Row],[Original Price]]*(1-fact_orders[[#This Row],[Discount%]])</f>
        <v>249.75</v>
      </c>
      <c r="C2853">
        <f t="shared" si="89"/>
        <v>2852</v>
      </c>
      <c r="D2853">
        <f>D2852+Table16[[#This Row],[SalesPrice]]</f>
        <v>1411564.0200000016</v>
      </c>
      <c r="E2853" s="4">
        <f t="shared" si="88"/>
        <v>0.74731527450448387</v>
      </c>
    </row>
    <row r="2854" spans="1:5" x14ac:dyDescent="0.3">
      <c r="A2854" s="5" t="s">
        <v>3297</v>
      </c>
      <c r="B2854" s="8">
        <f>fact_orders[[#This Row],[Original Price]]*(1-fact_orders[[#This Row],[Discount%]])</f>
        <v>165.2</v>
      </c>
      <c r="C2854">
        <f t="shared" si="89"/>
        <v>2853</v>
      </c>
      <c r="D2854">
        <f>D2853+Table16[[#This Row],[SalesPrice]]</f>
        <v>1411729.2200000016</v>
      </c>
      <c r="E2854" s="4">
        <f t="shared" si="88"/>
        <v>0.74740273527962331</v>
      </c>
    </row>
    <row r="2855" spans="1:5" x14ac:dyDescent="0.3">
      <c r="A2855" s="6" t="s">
        <v>3361</v>
      </c>
      <c r="B2855" s="9">
        <f>fact_orders[[#This Row],[Original Price]]*(1-fact_orders[[#This Row],[Discount%]])</f>
        <v>319.2</v>
      </c>
      <c r="C2855">
        <f t="shared" si="89"/>
        <v>2854</v>
      </c>
      <c r="D2855">
        <f>D2854+Table16[[#This Row],[SalesPrice]]</f>
        <v>1412048.4200000016</v>
      </c>
      <c r="E2855" s="4">
        <f t="shared" si="88"/>
        <v>0.74757172728582488</v>
      </c>
    </row>
    <row r="2856" spans="1:5" x14ac:dyDescent="0.3">
      <c r="A2856" s="5" t="s">
        <v>3346</v>
      </c>
      <c r="B2856" s="8">
        <f>fact_orders[[#This Row],[Original Price]]*(1-fact_orders[[#This Row],[Discount%]])</f>
        <v>674.09999999999991</v>
      </c>
      <c r="C2856">
        <f t="shared" si="89"/>
        <v>2855</v>
      </c>
      <c r="D2856">
        <f>D2855+Table16[[#This Row],[SalesPrice]]</f>
        <v>1412722.5200000016</v>
      </c>
      <c r="E2856" s="4">
        <f t="shared" si="88"/>
        <v>0.74792861171997449</v>
      </c>
    </row>
    <row r="2857" spans="1:5" x14ac:dyDescent="0.3">
      <c r="A2857" s="6" t="s">
        <v>3296</v>
      </c>
      <c r="B2857" s="9">
        <f>fact_orders[[#This Row],[Original Price]]*(1-fact_orders[[#This Row],[Discount%]])</f>
        <v>140.4</v>
      </c>
      <c r="C2857">
        <f t="shared" si="89"/>
        <v>2856</v>
      </c>
      <c r="D2857">
        <f>D2856+Table16[[#This Row],[SalesPrice]]</f>
        <v>1412862.9200000016</v>
      </c>
      <c r="E2857" s="4">
        <f t="shared" si="88"/>
        <v>0.74800294279037138</v>
      </c>
    </row>
    <row r="2858" spans="1:5" x14ac:dyDescent="0.3">
      <c r="A2858" s="5" t="s">
        <v>3360</v>
      </c>
      <c r="B2858" s="8">
        <f>fact_orders[[#This Row],[Original Price]]*(1-fact_orders[[#This Row],[Discount%]])</f>
        <v>273.59999999999997</v>
      </c>
      <c r="C2858">
        <f t="shared" si="89"/>
        <v>2857</v>
      </c>
      <c r="D2858">
        <f>D2857+Table16[[#This Row],[SalesPrice]]</f>
        <v>1413136.5200000016</v>
      </c>
      <c r="E2858" s="4">
        <f t="shared" si="88"/>
        <v>0.74814779308140134</v>
      </c>
    </row>
    <row r="2859" spans="1:5" x14ac:dyDescent="0.3">
      <c r="A2859" s="6" t="s">
        <v>3325</v>
      </c>
      <c r="B2859" s="9">
        <f>fact_orders[[#This Row],[Original Price]]*(1-fact_orders[[#This Row],[Discount%]])</f>
        <v>338.4</v>
      </c>
      <c r="C2859">
        <f t="shared" si="89"/>
        <v>2858</v>
      </c>
      <c r="D2859">
        <f>D2858+Table16[[#This Row],[SalesPrice]]</f>
        <v>1413474.9200000016</v>
      </c>
      <c r="E2859" s="4">
        <f t="shared" si="88"/>
        <v>0.7483269500203068</v>
      </c>
    </row>
    <row r="2860" spans="1:5" x14ac:dyDescent="0.3">
      <c r="A2860" s="5" t="s">
        <v>3344</v>
      </c>
      <c r="B2860" s="8">
        <f>fact_orders[[#This Row],[Original Price]]*(1-fact_orders[[#This Row],[Discount%]])</f>
        <v>380.4</v>
      </c>
      <c r="C2860">
        <f t="shared" si="89"/>
        <v>2859</v>
      </c>
      <c r="D2860">
        <f>D2859+Table16[[#This Row],[SalesPrice]]</f>
        <v>1413855.3200000015</v>
      </c>
      <c r="E2860" s="4">
        <f t="shared" si="88"/>
        <v>0.74852834274950197</v>
      </c>
    </row>
    <row r="2861" spans="1:5" x14ac:dyDescent="0.3">
      <c r="A2861" s="6" t="s">
        <v>3320</v>
      </c>
      <c r="B2861" s="9">
        <f>fact_orders[[#This Row],[Original Price]]*(1-fact_orders[[#This Row],[Discount%]])</f>
        <v>141.6</v>
      </c>
      <c r="C2861">
        <f t="shared" si="89"/>
        <v>2860</v>
      </c>
      <c r="D2861">
        <f>D2860+Table16[[#This Row],[SalesPrice]]</f>
        <v>1413996.9200000016</v>
      </c>
      <c r="E2861" s="4">
        <f t="shared" si="88"/>
        <v>0.74860330912819295</v>
      </c>
    </row>
    <row r="2862" spans="1:5" x14ac:dyDescent="0.3">
      <c r="A2862" s="5" t="s">
        <v>3340</v>
      </c>
      <c r="B2862" s="8">
        <f>fact_orders[[#This Row],[Original Price]]*(1-fact_orders[[#This Row],[Discount%]])</f>
        <v>266.39999999999998</v>
      </c>
      <c r="C2862">
        <f t="shared" si="89"/>
        <v>2861</v>
      </c>
      <c r="D2862">
        <f>D2861+Table16[[#This Row],[SalesPrice]]</f>
        <v>1414263.3200000015</v>
      </c>
      <c r="E2862" s="4">
        <f t="shared" si="88"/>
        <v>0.74874434756945896</v>
      </c>
    </row>
    <row r="2863" spans="1:5" x14ac:dyDescent="0.3">
      <c r="A2863" s="6" t="s">
        <v>3388</v>
      </c>
      <c r="B2863" s="9">
        <f>fact_orders[[#This Row],[Original Price]]*(1-fact_orders[[#This Row],[Discount%]])</f>
        <v>250.8</v>
      </c>
      <c r="C2863">
        <f t="shared" si="89"/>
        <v>2862</v>
      </c>
      <c r="D2863">
        <f>D2862+Table16[[#This Row],[SalesPrice]]</f>
        <v>1414514.1200000015</v>
      </c>
      <c r="E2863" s="4">
        <f t="shared" si="88"/>
        <v>0.7488771270029031</v>
      </c>
    </row>
    <row r="2864" spans="1:5" x14ac:dyDescent="0.3">
      <c r="A2864" s="5" t="s">
        <v>3358</v>
      </c>
      <c r="B2864" s="8">
        <f>fact_orders[[#This Row],[Original Price]]*(1-fact_orders[[#This Row],[Discount%]])</f>
        <v>529.65000000000009</v>
      </c>
      <c r="C2864">
        <f t="shared" si="89"/>
        <v>2863</v>
      </c>
      <c r="D2864">
        <f>D2863+Table16[[#This Row],[SalesPrice]]</f>
        <v>1415043.7700000014</v>
      </c>
      <c r="E2864" s="4">
        <f t="shared" si="88"/>
        <v>0.74915753620116332</v>
      </c>
    </row>
    <row r="2865" spans="1:5" x14ac:dyDescent="0.3">
      <c r="A2865" s="6" t="s">
        <v>3324</v>
      </c>
      <c r="B2865" s="9">
        <f>fact_orders[[#This Row],[Original Price]]*(1-fact_orders[[#This Row],[Discount%]])</f>
        <v>250.8</v>
      </c>
      <c r="C2865">
        <f t="shared" si="89"/>
        <v>2864</v>
      </c>
      <c r="D2865">
        <f>D2864+Table16[[#This Row],[SalesPrice]]</f>
        <v>1415294.5700000015</v>
      </c>
      <c r="E2865" s="4">
        <f t="shared" si="88"/>
        <v>0.74929031563460746</v>
      </c>
    </row>
    <row r="2866" spans="1:5" x14ac:dyDescent="0.3">
      <c r="A2866" s="5" t="s">
        <v>3343</v>
      </c>
      <c r="B2866" s="8">
        <f>fact_orders[[#This Row],[Original Price]]*(1-fact_orders[[#This Row],[Discount%]])</f>
        <v>630.17000000000007</v>
      </c>
      <c r="C2866">
        <f t="shared" si="89"/>
        <v>2865</v>
      </c>
      <c r="D2866">
        <f>D2865+Table16[[#This Row],[SalesPrice]]</f>
        <v>1415924.7400000014</v>
      </c>
      <c r="E2866" s="4">
        <f t="shared" si="88"/>
        <v>0.74962394249096109</v>
      </c>
    </row>
    <row r="2867" spans="1:5" x14ac:dyDescent="0.3">
      <c r="A2867" s="6" t="s">
        <v>3379</v>
      </c>
      <c r="B2867" s="9">
        <f>fact_orders[[#This Row],[Original Price]]*(1-fact_orders[[#This Row],[Discount%]])</f>
        <v>687.94</v>
      </c>
      <c r="C2867">
        <f t="shared" si="89"/>
        <v>2866</v>
      </c>
      <c r="D2867">
        <f>D2866+Table16[[#This Row],[SalesPrice]]</f>
        <v>1416612.6800000013</v>
      </c>
      <c r="E2867" s="4">
        <f t="shared" si="88"/>
        <v>0.74998815414743458</v>
      </c>
    </row>
    <row r="2868" spans="1:5" x14ac:dyDescent="0.3">
      <c r="A2868" s="5" t="s">
        <v>3294</v>
      </c>
      <c r="B2868" s="8">
        <f>fact_orders[[#This Row],[Original Price]]*(1-fact_orders[[#This Row],[Discount%]])</f>
        <v>786.24</v>
      </c>
      <c r="C2868">
        <f t="shared" si="89"/>
        <v>2867</v>
      </c>
      <c r="D2868">
        <f>D2867+Table16[[#This Row],[SalesPrice]]</f>
        <v>1417398.9200000013</v>
      </c>
      <c r="E2868" s="4">
        <f t="shared" si="88"/>
        <v>0.75040440814165754</v>
      </c>
    </row>
    <row r="2869" spans="1:5" x14ac:dyDescent="0.3">
      <c r="A2869" s="6" t="s">
        <v>3377</v>
      </c>
      <c r="B2869" s="9">
        <f>fact_orders[[#This Row],[Original Price]]*(1-fact_orders[[#This Row],[Discount%]])</f>
        <v>798.12</v>
      </c>
      <c r="C2869">
        <f t="shared" si="89"/>
        <v>2868</v>
      </c>
      <c r="D2869">
        <f>D2868+Table16[[#This Row],[SalesPrice]]</f>
        <v>1418197.0400000014</v>
      </c>
      <c r="E2869" s="4">
        <f t="shared" si="88"/>
        <v>0.75082695168799107</v>
      </c>
    </row>
    <row r="2870" spans="1:5" x14ac:dyDescent="0.3">
      <c r="A2870" s="5" t="s">
        <v>3330</v>
      </c>
      <c r="B2870" s="8">
        <f>fact_orders[[#This Row],[Original Price]]*(1-fact_orders[[#This Row],[Discount%]])</f>
        <v>138.24</v>
      </c>
      <c r="C2870">
        <f t="shared" si="89"/>
        <v>2869</v>
      </c>
      <c r="D2870">
        <f>D2869+Table16[[#This Row],[SalesPrice]]</f>
        <v>1418335.2800000014</v>
      </c>
      <c r="E2870" s="4">
        <f t="shared" si="88"/>
        <v>0.75090013920345877</v>
      </c>
    </row>
    <row r="2871" spans="1:5" x14ac:dyDescent="0.3">
      <c r="A2871" s="6" t="s">
        <v>3323</v>
      </c>
      <c r="B2871" s="9">
        <f>fact_orders[[#This Row],[Original Price]]*(1-fact_orders[[#This Row],[Discount%]])</f>
        <v>1888.6</v>
      </c>
      <c r="C2871">
        <f t="shared" si="89"/>
        <v>2870</v>
      </c>
      <c r="D2871">
        <f>D2870+Table16[[#This Row],[SalesPrice]]</f>
        <v>1420223.8800000015</v>
      </c>
      <c r="E2871" s="4">
        <f t="shared" si="88"/>
        <v>0.75190000857348516</v>
      </c>
    </row>
    <row r="2872" spans="1:5" x14ac:dyDescent="0.3">
      <c r="A2872" s="5" t="s">
        <v>3325</v>
      </c>
      <c r="B2872" s="8">
        <f>fact_orders[[#This Row],[Original Price]]*(1-fact_orders[[#This Row],[Discount%]])</f>
        <v>1654.8</v>
      </c>
      <c r="C2872">
        <f t="shared" si="89"/>
        <v>2871</v>
      </c>
      <c r="D2872">
        <f>D2871+Table16[[#This Row],[SalesPrice]]</f>
        <v>1421878.6800000016</v>
      </c>
      <c r="E2872" s="4">
        <f t="shared" si="88"/>
        <v>0.75277609871089879</v>
      </c>
    </row>
    <row r="2873" spans="1:5" x14ac:dyDescent="0.3">
      <c r="A2873" s="6" t="s">
        <v>3404</v>
      </c>
      <c r="B2873" s="9">
        <f>fact_orders[[#This Row],[Original Price]]*(1-fact_orders[[#This Row],[Discount%]])</f>
        <v>865.19999999999993</v>
      </c>
      <c r="C2873">
        <f t="shared" si="89"/>
        <v>2872</v>
      </c>
      <c r="D2873">
        <f>D2872+Table16[[#This Row],[SalesPrice]]</f>
        <v>1422743.8800000015</v>
      </c>
      <c r="E2873" s="4">
        <f t="shared" si="88"/>
        <v>0.75323415599086641</v>
      </c>
    </row>
    <row r="2874" spans="1:5" x14ac:dyDescent="0.3">
      <c r="A2874" s="5" t="s">
        <v>3387</v>
      </c>
      <c r="B2874" s="8">
        <f>fact_orders[[#This Row],[Original Price]]*(1-fact_orders[[#This Row],[Discount%]])</f>
        <v>529.19999999999993</v>
      </c>
      <c r="C2874">
        <f t="shared" si="89"/>
        <v>2873</v>
      </c>
      <c r="D2874">
        <f>D2873+Table16[[#This Row],[SalesPrice]]</f>
        <v>1423273.0800000015</v>
      </c>
      <c r="E2874" s="4">
        <f t="shared" si="88"/>
        <v>0.75351432694851639</v>
      </c>
    </row>
    <row r="2875" spans="1:5" x14ac:dyDescent="0.3">
      <c r="A2875" s="6" t="s">
        <v>3361</v>
      </c>
      <c r="B2875" s="9">
        <f>fact_orders[[#This Row],[Original Price]]*(1-fact_orders[[#This Row],[Discount%]])</f>
        <v>228.2</v>
      </c>
      <c r="C2875">
        <f t="shared" si="89"/>
        <v>2874</v>
      </c>
      <c r="D2875">
        <f>D2874+Table16[[#This Row],[SalesPrice]]</f>
        <v>1423501.2800000014</v>
      </c>
      <c r="E2875" s="4">
        <f t="shared" si="88"/>
        <v>0.75363514140909038</v>
      </c>
    </row>
    <row r="2876" spans="1:5" x14ac:dyDescent="0.3">
      <c r="A2876" s="5" t="s">
        <v>3365</v>
      </c>
      <c r="B2876" s="8">
        <f>fact_orders[[#This Row],[Original Price]]*(1-fact_orders[[#This Row],[Discount%]])</f>
        <v>294.45</v>
      </c>
      <c r="C2876">
        <f t="shared" si="89"/>
        <v>2875</v>
      </c>
      <c r="D2876">
        <f>D2875+Table16[[#This Row],[SalesPrice]]</f>
        <v>1423795.7300000014</v>
      </c>
      <c r="E2876" s="4">
        <f t="shared" si="88"/>
        <v>0.75379103018172844</v>
      </c>
    </row>
    <row r="2877" spans="1:5" x14ac:dyDescent="0.3">
      <c r="A2877" s="6" t="s">
        <v>3318</v>
      </c>
      <c r="B2877" s="9">
        <f>fact_orders[[#This Row],[Original Price]]*(1-fact_orders[[#This Row],[Discount%]])</f>
        <v>211.9</v>
      </c>
      <c r="C2877">
        <f t="shared" si="89"/>
        <v>2876</v>
      </c>
      <c r="D2877">
        <f>D2876+Table16[[#This Row],[SalesPrice]]</f>
        <v>1424007.6300000013</v>
      </c>
      <c r="E2877" s="4">
        <f t="shared" si="88"/>
        <v>0.75390321503797564</v>
      </c>
    </row>
    <row r="2878" spans="1:5" x14ac:dyDescent="0.3">
      <c r="A2878" s="5" t="s">
        <v>3404</v>
      </c>
      <c r="B2878" s="8">
        <f>fact_orders[[#This Row],[Original Price]]*(1-fact_orders[[#This Row],[Discount%]])</f>
        <v>296.40000000000003</v>
      </c>
      <c r="C2878">
        <f t="shared" si="89"/>
        <v>2877</v>
      </c>
      <c r="D2878">
        <f>D2877+Table16[[#This Row],[SalesPrice]]</f>
        <v>1424304.0300000012</v>
      </c>
      <c r="E2878" s="4">
        <f t="shared" si="88"/>
        <v>0.75406013618659129</v>
      </c>
    </row>
    <row r="2879" spans="1:5" x14ac:dyDescent="0.3">
      <c r="A2879" s="6" t="s">
        <v>3284</v>
      </c>
      <c r="B2879" s="9">
        <f>fact_orders[[#This Row],[Original Price]]*(1-fact_orders[[#This Row],[Discount%]])</f>
        <v>438.75</v>
      </c>
      <c r="C2879">
        <f t="shared" si="89"/>
        <v>2878</v>
      </c>
      <c r="D2879">
        <f>D2878+Table16[[#This Row],[SalesPrice]]</f>
        <v>1424742.7800000012</v>
      </c>
      <c r="E2879" s="4">
        <f t="shared" si="88"/>
        <v>0.75429242078158187</v>
      </c>
    </row>
    <row r="2880" spans="1:5" x14ac:dyDescent="0.3">
      <c r="A2880" s="5" t="s">
        <v>3357</v>
      </c>
      <c r="B2880" s="8">
        <f>fact_orders[[#This Row],[Original Price]]*(1-fact_orders[[#This Row],[Discount%]])</f>
        <v>425.1</v>
      </c>
      <c r="C2880">
        <f t="shared" si="89"/>
        <v>2879</v>
      </c>
      <c r="D2880">
        <f>D2879+Table16[[#This Row],[SalesPrice]]</f>
        <v>1425167.8800000013</v>
      </c>
      <c r="E2880" s="4">
        <f t="shared" si="88"/>
        <v>0.75451747874472819</v>
      </c>
    </row>
    <row r="2881" spans="1:5" x14ac:dyDescent="0.3">
      <c r="A2881" s="6" t="s">
        <v>3367</v>
      </c>
      <c r="B2881" s="9">
        <f>fact_orders[[#This Row],[Original Price]]*(1-fact_orders[[#This Row],[Discount%]])</f>
        <v>425.1</v>
      </c>
      <c r="C2881">
        <f t="shared" si="89"/>
        <v>2880</v>
      </c>
      <c r="D2881">
        <f>D2880+Table16[[#This Row],[SalesPrice]]</f>
        <v>1425592.9800000014</v>
      </c>
      <c r="E2881" s="4">
        <f t="shared" si="88"/>
        <v>0.75474253670787461</v>
      </c>
    </row>
    <row r="2882" spans="1:5" x14ac:dyDescent="0.3">
      <c r="A2882" s="5" t="s">
        <v>3323</v>
      </c>
      <c r="B2882" s="8">
        <f>fact_orders[[#This Row],[Original Price]]*(1-fact_orders[[#This Row],[Discount%]])</f>
        <v>392.4</v>
      </c>
      <c r="C2882">
        <f t="shared" si="89"/>
        <v>2881</v>
      </c>
      <c r="D2882">
        <f>D2881+Table16[[#This Row],[SalesPrice]]</f>
        <v>1425985.3800000013</v>
      </c>
      <c r="E2882" s="4">
        <f t="shared" ref="E2882:E2945" si="90">D2882 / SUM($B$2:$B$3501)</f>
        <v>0.75495028252000962</v>
      </c>
    </row>
    <row r="2883" spans="1:5" x14ac:dyDescent="0.3">
      <c r="A2883" s="6" t="s">
        <v>3342</v>
      </c>
      <c r="B2883" s="9">
        <f>fact_orders[[#This Row],[Original Price]]*(1-fact_orders[[#This Row],[Discount%]])</f>
        <v>392.4</v>
      </c>
      <c r="C2883">
        <f t="shared" si="89"/>
        <v>2882</v>
      </c>
      <c r="D2883">
        <f>D2882+Table16[[#This Row],[SalesPrice]]</f>
        <v>1426377.7800000012</v>
      </c>
      <c r="E2883" s="4">
        <f t="shared" si="90"/>
        <v>0.75515802833214463</v>
      </c>
    </row>
    <row r="2884" spans="1:5" x14ac:dyDescent="0.3">
      <c r="A2884" s="5" t="s">
        <v>3283</v>
      </c>
      <c r="B2884" s="8">
        <f>fact_orders[[#This Row],[Original Price]]*(1-fact_orders[[#This Row],[Discount%]])</f>
        <v>302.59999999999997</v>
      </c>
      <c r="C2884">
        <f t="shared" ref="C2884:C2947" si="91">C2883+1</f>
        <v>2883</v>
      </c>
      <c r="D2884">
        <f>D2883+Table16[[#This Row],[SalesPrice]]</f>
        <v>1426680.3800000013</v>
      </c>
      <c r="E2884" s="4">
        <f t="shared" si="90"/>
        <v>0.75531823190694614</v>
      </c>
    </row>
    <row r="2885" spans="1:5" x14ac:dyDescent="0.3">
      <c r="A2885" s="6" t="s">
        <v>3356</v>
      </c>
      <c r="B2885" s="9">
        <f>fact_orders[[#This Row],[Original Price]]*(1-fact_orders[[#This Row],[Discount%]])</f>
        <v>583.1</v>
      </c>
      <c r="C2885">
        <f t="shared" si="91"/>
        <v>2884</v>
      </c>
      <c r="D2885">
        <f>D2884+Table16[[#This Row],[SalesPrice]]</f>
        <v>1427263.4800000014</v>
      </c>
      <c r="E2885" s="4">
        <f t="shared" si="90"/>
        <v>0.75562693879546805</v>
      </c>
    </row>
    <row r="2886" spans="1:5" x14ac:dyDescent="0.3">
      <c r="A2886" s="5" t="s">
        <v>3366</v>
      </c>
      <c r="B2886" s="8">
        <f>fact_orders[[#This Row],[Original Price]]*(1-fact_orders[[#This Row],[Discount%]])</f>
        <v>387.59999999999997</v>
      </c>
      <c r="C2886">
        <f t="shared" si="91"/>
        <v>2885</v>
      </c>
      <c r="D2886">
        <f>D2885+Table16[[#This Row],[SalesPrice]]</f>
        <v>1427651.0800000015</v>
      </c>
      <c r="E2886" s="4">
        <f t="shared" si="90"/>
        <v>0.75583214337442717</v>
      </c>
    </row>
    <row r="2887" spans="1:5" x14ac:dyDescent="0.3">
      <c r="A2887" s="6" t="s">
        <v>3320</v>
      </c>
      <c r="B2887" s="9">
        <f>fact_orders[[#This Row],[Original Price]]*(1-fact_orders[[#This Row],[Discount%]])</f>
        <v>335.40000000000003</v>
      </c>
      <c r="C2887">
        <f t="shared" si="91"/>
        <v>2886</v>
      </c>
      <c r="D2887">
        <f>D2886+Table16[[#This Row],[SalesPrice]]</f>
        <v>1427986.4800000014</v>
      </c>
      <c r="E2887" s="4">
        <f t="shared" si="90"/>
        <v>0.75600971204259759</v>
      </c>
    </row>
    <row r="2888" spans="1:5" x14ac:dyDescent="0.3">
      <c r="A2888" s="5" t="s">
        <v>3340</v>
      </c>
      <c r="B2888" s="8">
        <f>fact_orders[[#This Row],[Original Price]]*(1-fact_orders[[#This Row],[Discount%]])</f>
        <v>230.75</v>
      </c>
      <c r="C2888">
        <f t="shared" si="91"/>
        <v>2887</v>
      </c>
      <c r="D2888">
        <f>D2887+Table16[[#This Row],[SalesPrice]]</f>
        <v>1428217.2300000014</v>
      </c>
      <c r="E2888" s="4">
        <f t="shared" si="90"/>
        <v>0.75613187653329628</v>
      </c>
    </row>
    <row r="2889" spans="1:5" x14ac:dyDescent="0.3">
      <c r="A2889" s="6" t="s">
        <v>3329</v>
      </c>
      <c r="B2889" s="9">
        <f>fact_orders[[#This Row],[Original Price]]*(1-fact_orders[[#This Row],[Discount%]])</f>
        <v>302.25</v>
      </c>
      <c r="C2889">
        <f t="shared" si="91"/>
        <v>2888</v>
      </c>
      <c r="D2889">
        <f>D2888+Table16[[#This Row],[SalesPrice]]</f>
        <v>1428519.4800000014</v>
      </c>
      <c r="E2889" s="4">
        <f t="shared" si="90"/>
        <v>0.75629189480984538</v>
      </c>
    </row>
    <row r="2890" spans="1:5" x14ac:dyDescent="0.3">
      <c r="A2890" s="5" t="s">
        <v>3323</v>
      </c>
      <c r="B2890" s="8">
        <f>fact_orders[[#This Row],[Original Price]]*(1-fact_orders[[#This Row],[Discount%]])</f>
        <v>627.25</v>
      </c>
      <c r="C2890">
        <f t="shared" si="91"/>
        <v>2889</v>
      </c>
      <c r="D2890">
        <f>D2889+Table16[[#This Row],[SalesPrice]]</f>
        <v>1429146.7300000014</v>
      </c>
      <c r="E2890" s="4">
        <f t="shared" si="90"/>
        <v>0.75662397574935025</v>
      </c>
    </row>
    <row r="2891" spans="1:5" x14ac:dyDescent="0.3">
      <c r="A2891" s="6" t="s">
        <v>3371</v>
      </c>
      <c r="B2891" s="9">
        <f>fact_orders[[#This Row],[Original Price]]*(1-fact_orders[[#This Row],[Discount%]])</f>
        <v>521.09999999999991</v>
      </c>
      <c r="C2891">
        <f t="shared" si="91"/>
        <v>2890</v>
      </c>
      <c r="D2891">
        <f>D2890+Table16[[#This Row],[SalesPrice]]</f>
        <v>1429667.8300000015</v>
      </c>
      <c r="E2891" s="4">
        <f t="shared" si="90"/>
        <v>0.75689985837601592</v>
      </c>
    </row>
    <row r="2892" spans="1:5" x14ac:dyDescent="0.3">
      <c r="A2892" s="5" t="s">
        <v>3280</v>
      </c>
      <c r="B2892" s="8">
        <f>fact_orders[[#This Row],[Original Price]]*(1-fact_orders[[#This Row],[Discount%]])</f>
        <v>118.79999999999998</v>
      </c>
      <c r="C2892">
        <f t="shared" si="91"/>
        <v>2891</v>
      </c>
      <c r="D2892">
        <f>D2891+Table16[[#This Row],[SalesPrice]]</f>
        <v>1429786.6300000015</v>
      </c>
      <c r="E2892" s="4">
        <f t="shared" si="90"/>
        <v>0.75696275389712109</v>
      </c>
    </row>
    <row r="2893" spans="1:5" x14ac:dyDescent="0.3">
      <c r="A2893" s="6" t="s">
        <v>3355</v>
      </c>
      <c r="B2893" s="9">
        <f>fact_orders[[#This Row],[Original Price]]*(1-fact_orders[[#This Row],[Discount%]])</f>
        <v>194.85</v>
      </c>
      <c r="C2893">
        <f t="shared" si="91"/>
        <v>2892</v>
      </c>
      <c r="D2893">
        <f>D2892+Table16[[#This Row],[SalesPrice]]</f>
        <v>1429981.4800000016</v>
      </c>
      <c r="E2893" s="4">
        <f t="shared" si="90"/>
        <v>0.75706591208135787</v>
      </c>
    </row>
    <row r="2894" spans="1:5" x14ac:dyDescent="0.3">
      <c r="A2894" s="5" t="s">
        <v>3365</v>
      </c>
      <c r="B2894" s="8">
        <f>fact_orders[[#This Row],[Original Price]]*(1-fact_orders[[#This Row],[Discount%]])</f>
        <v>252.89999999999998</v>
      </c>
      <c r="C2894">
        <f t="shared" si="91"/>
        <v>2893</v>
      </c>
      <c r="D2894">
        <f>D2893+Table16[[#This Row],[SalesPrice]]</f>
        <v>1430234.3800000015</v>
      </c>
      <c r="E2894" s="4">
        <f t="shared" si="90"/>
        <v>0.75719980330431647</v>
      </c>
    </row>
    <row r="2895" spans="1:5" x14ac:dyDescent="0.3">
      <c r="A2895" s="6" t="s">
        <v>3319</v>
      </c>
      <c r="B2895" s="9">
        <f>fact_orders[[#This Row],[Original Price]]*(1-fact_orders[[#This Row],[Discount%]])</f>
        <v>211.5</v>
      </c>
      <c r="C2895">
        <f t="shared" si="91"/>
        <v>2894</v>
      </c>
      <c r="D2895">
        <f>D2894+Table16[[#This Row],[SalesPrice]]</f>
        <v>1430445.8800000015</v>
      </c>
      <c r="E2895" s="4">
        <f t="shared" si="90"/>
        <v>0.75731177639113245</v>
      </c>
    </row>
    <row r="2896" spans="1:5" x14ac:dyDescent="0.3">
      <c r="A2896" s="5" t="s">
        <v>3339</v>
      </c>
      <c r="B2896" s="8">
        <f>fact_orders[[#This Row],[Original Price]]*(1-fact_orders[[#This Row],[Discount%]])</f>
        <v>310.5</v>
      </c>
      <c r="C2896">
        <f t="shared" si="91"/>
        <v>2895</v>
      </c>
      <c r="D2896">
        <f>D2895+Table16[[#This Row],[SalesPrice]]</f>
        <v>1430756.3800000015</v>
      </c>
      <c r="E2896" s="4">
        <f t="shared" si="90"/>
        <v>0.75747616241220261</v>
      </c>
    </row>
    <row r="2897" spans="1:5" x14ac:dyDescent="0.3">
      <c r="A2897" s="6" t="s">
        <v>3306</v>
      </c>
      <c r="B2897" s="9">
        <f>fact_orders[[#This Row],[Original Price]]*(1-fact_orders[[#This Row],[Discount%]])</f>
        <v>166.5</v>
      </c>
      <c r="C2897">
        <f t="shared" si="91"/>
        <v>2896</v>
      </c>
      <c r="D2897">
        <f>D2896+Table16[[#This Row],[SalesPrice]]</f>
        <v>1430922.8800000015</v>
      </c>
      <c r="E2897" s="4">
        <f t="shared" si="90"/>
        <v>0.75756431143799385</v>
      </c>
    </row>
    <row r="2898" spans="1:5" x14ac:dyDescent="0.3">
      <c r="A2898" s="5" t="s">
        <v>3344</v>
      </c>
      <c r="B2898" s="8">
        <f>fact_orders[[#This Row],[Original Price]]*(1-fact_orders[[#This Row],[Discount%]])</f>
        <v>118</v>
      </c>
      <c r="C2898">
        <f t="shared" si="91"/>
        <v>2897</v>
      </c>
      <c r="D2898">
        <f>D2897+Table16[[#This Row],[SalesPrice]]</f>
        <v>1431040.8800000015</v>
      </c>
      <c r="E2898" s="4">
        <f t="shared" si="90"/>
        <v>0.75762678342023626</v>
      </c>
    </row>
    <row r="2899" spans="1:5" x14ac:dyDescent="0.3">
      <c r="A2899" s="6" t="s">
        <v>3295</v>
      </c>
      <c r="B2899" s="9">
        <f>fact_orders[[#This Row],[Original Price]]*(1-fact_orders[[#This Row],[Discount%]])</f>
        <v>228</v>
      </c>
      <c r="C2899">
        <f t="shared" si="91"/>
        <v>2898</v>
      </c>
      <c r="D2899">
        <f>D2898+Table16[[#This Row],[SalesPrice]]</f>
        <v>1431268.8800000015</v>
      </c>
      <c r="E2899" s="4">
        <f t="shared" si="90"/>
        <v>0.75774749199609459</v>
      </c>
    </row>
    <row r="2900" spans="1:5" x14ac:dyDescent="0.3">
      <c r="A2900" s="5" t="s">
        <v>3361</v>
      </c>
      <c r="B2900" s="8">
        <f>fact_orders[[#This Row],[Original Price]]*(1-fact_orders[[#This Row],[Discount%]])</f>
        <v>674.09999999999991</v>
      </c>
      <c r="C2900">
        <f t="shared" si="91"/>
        <v>2899</v>
      </c>
      <c r="D2900">
        <f>D2899+Table16[[#This Row],[SalesPrice]]</f>
        <v>1431942.9800000016</v>
      </c>
      <c r="E2900" s="4">
        <f t="shared" si="90"/>
        <v>0.7581043764302442</v>
      </c>
    </row>
    <row r="2901" spans="1:5" x14ac:dyDescent="0.3">
      <c r="A2901" s="6" t="s">
        <v>3364</v>
      </c>
      <c r="B2901" s="9">
        <f>fact_orders[[#This Row],[Original Price]]*(1-fact_orders[[#This Row],[Discount%]])</f>
        <v>159.11999999999998</v>
      </c>
      <c r="C2901">
        <f t="shared" si="91"/>
        <v>2900</v>
      </c>
      <c r="D2901">
        <f>D2900+Table16[[#This Row],[SalesPrice]]</f>
        <v>1432102.1000000017</v>
      </c>
      <c r="E2901" s="4">
        <f t="shared" si="90"/>
        <v>0.75818861831002737</v>
      </c>
    </row>
    <row r="2902" spans="1:5" x14ac:dyDescent="0.3">
      <c r="A2902" s="5" t="s">
        <v>3370</v>
      </c>
      <c r="B2902" s="8">
        <f>fact_orders[[#This Row],[Original Price]]*(1-fact_orders[[#This Row],[Discount%]])</f>
        <v>342</v>
      </c>
      <c r="C2902">
        <f t="shared" si="91"/>
        <v>2901</v>
      </c>
      <c r="D2902">
        <f>D2901+Table16[[#This Row],[SalesPrice]]</f>
        <v>1432444.1000000017</v>
      </c>
      <c r="E2902" s="4">
        <f t="shared" si="90"/>
        <v>0.75836968117381487</v>
      </c>
    </row>
    <row r="2903" spans="1:5" x14ac:dyDescent="0.3">
      <c r="A2903" s="6" t="s">
        <v>3371</v>
      </c>
      <c r="B2903" s="9">
        <f>fact_orders[[#This Row],[Original Price]]*(1-fact_orders[[#This Row],[Discount%]])</f>
        <v>310.20000000000005</v>
      </c>
      <c r="C2903">
        <f t="shared" si="91"/>
        <v>2902</v>
      </c>
      <c r="D2903">
        <f>D2902+Table16[[#This Row],[SalesPrice]]</f>
        <v>1432754.3000000017</v>
      </c>
      <c r="E2903" s="4">
        <f t="shared" si="90"/>
        <v>0.75853390836781154</v>
      </c>
    </row>
    <row r="2904" spans="1:5" x14ac:dyDescent="0.3">
      <c r="A2904" s="5" t="s">
        <v>3372</v>
      </c>
      <c r="B2904" s="8">
        <f>fact_orders[[#This Row],[Original Price]]*(1-fact_orders[[#This Row],[Discount%]])</f>
        <v>538.9</v>
      </c>
      <c r="C2904">
        <f t="shared" si="91"/>
        <v>2903</v>
      </c>
      <c r="D2904">
        <f>D2903+Table16[[#This Row],[SalesPrice]]</f>
        <v>1433293.2000000016</v>
      </c>
      <c r="E2904" s="4">
        <f t="shared" si="90"/>
        <v>0.75881921473417135</v>
      </c>
    </row>
    <row r="2905" spans="1:5" x14ac:dyDescent="0.3">
      <c r="A2905" s="6" t="s">
        <v>3330</v>
      </c>
      <c r="B2905" s="9">
        <f>fact_orders[[#This Row],[Original Price]]*(1-fact_orders[[#This Row],[Discount%]])</f>
        <v>158.11999999999998</v>
      </c>
      <c r="C2905">
        <f t="shared" si="91"/>
        <v>2904</v>
      </c>
      <c r="D2905">
        <f>D2904+Table16[[#This Row],[SalesPrice]]</f>
        <v>1433451.3200000017</v>
      </c>
      <c r="E2905" s="4">
        <f t="shared" si="90"/>
        <v>0.75890292719037622</v>
      </c>
    </row>
    <row r="2906" spans="1:5" x14ac:dyDescent="0.3">
      <c r="A2906" s="5" t="s">
        <v>3327</v>
      </c>
      <c r="B2906" s="8">
        <f>fact_orders[[#This Row],[Original Price]]*(1-fact_orders[[#This Row],[Discount%]])</f>
        <v>297.47999999999996</v>
      </c>
      <c r="C2906">
        <f t="shared" si="91"/>
        <v>2905</v>
      </c>
      <c r="D2906">
        <f>D2905+Table16[[#This Row],[SalesPrice]]</f>
        <v>1433748.8000000017</v>
      </c>
      <c r="E2906" s="4">
        <f t="shared" si="90"/>
        <v>0.75906042011645669</v>
      </c>
    </row>
    <row r="2907" spans="1:5" x14ac:dyDescent="0.3">
      <c r="A2907" s="6" t="s">
        <v>3370</v>
      </c>
      <c r="B2907" s="9">
        <f>fact_orders[[#This Row],[Original Price]]*(1-fact_orders[[#This Row],[Discount%]])</f>
        <v>305.52</v>
      </c>
      <c r="C2907">
        <f t="shared" si="91"/>
        <v>2906</v>
      </c>
      <c r="D2907">
        <f>D2906+Table16[[#This Row],[SalesPrice]]</f>
        <v>1434054.3200000017</v>
      </c>
      <c r="E2907" s="4">
        <f t="shared" si="90"/>
        <v>0.75922216960810673</v>
      </c>
    </row>
    <row r="2908" spans="1:5" x14ac:dyDescent="0.3">
      <c r="A2908" s="5" t="s">
        <v>3284</v>
      </c>
      <c r="B2908" s="8">
        <f>fact_orders[[#This Row],[Original Price]]*(1-fact_orders[[#This Row],[Discount%]])</f>
        <v>645.20999999999992</v>
      </c>
      <c r="C2908">
        <f t="shared" si="91"/>
        <v>2907</v>
      </c>
      <c r="D2908">
        <f>D2907+Table16[[#This Row],[SalesPrice]]</f>
        <v>1434699.5300000017</v>
      </c>
      <c r="E2908" s="4">
        <f t="shared" si="90"/>
        <v>0.75956375899507844</v>
      </c>
    </row>
    <row r="2909" spans="1:5" x14ac:dyDescent="0.3">
      <c r="A2909" s="6" t="s">
        <v>3285</v>
      </c>
      <c r="B2909" s="9">
        <f>fact_orders[[#This Row],[Original Price]]*(1-fact_orders[[#This Row],[Discount%]])</f>
        <v>305.52</v>
      </c>
      <c r="C2909">
        <f t="shared" si="91"/>
        <v>2908</v>
      </c>
      <c r="D2909">
        <f>D2908+Table16[[#This Row],[SalesPrice]]</f>
        <v>1435005.0500000017</v>
      </c>
      <c r="E2909" s="4">
        <f t="shared" si="90"/>
        <v>0.7597255084867286</v>
      </c>
    </row>
    <row r="2910" spans="1:5" x14ac:dyDescent="0.3">
      <c r="A2910" s="5" t="s">
        <v>3350</v>
      </c>
      <c r="B2910" s="8">
        <f>fact_orders[[#This Row],[Original Price]]*(1-fact_orders[[#This Row],[Discount%]])</f>
        <v>653.95000000000005</v>
      </c>
      <c r="C2910">
        <f t="shared" si="91"/>
        <v>2909</v>
      </c>
      <c r="D2910">
        <f>D2909+Table16[[#This Row],[SalesPrice]]</f>
        <v>1435659.0000000016</v>
      </c>
      <c r="E2910" s="4">
        <f t="shared" si="90"/>
        <v>0.76007172503577469</v>
      </c>
    </row>
    <row r="2911" spans="1:5" x14ac:dyDescent="0.3">
      <c r="A2911" s="6" t="s">
        <v>3300</v>
      </c>
      <c r="B2911" s="9">
        <f>fact_orders[[#This Row],[Original Price]]*(1-fact_orders[[#This Row],[Discount%]])</f>
        <v>713.90000000000009</v>
      </c>
      <c r="C2911">
        <f t="shared" si="91"/>
        <v>2910</v>
      </c>
      <c r="D2911">
        <f>D2910+Table16[[#This Row],[SalesPrice]]</f>
        <v>1436372.9000000015</v>
      </c>
      <c r="E2911" s="4">
        <f t="shared" si="90"/>
        <v>0.7604496805283415</v>
      </c>
    </row>
    <row r="2912" spans="1:5" x14ac:dyDescent="0.3">
      <c r="A2912" s="5" t="s">
        <v>3309</v>
      </c>
      <c r="B2912" s="8">
        <f>fact_orders[[#This Row],[Original Price]]*(1-fact_orders[[#This Row],[Discount%]])</f>
        <v>800.80000000000007</v>
      </c>
      <c r="C2912">
        <f t="shared" si="91"/>
        <v>2911</v>
      </c>
      <c r="D2912">
        <f>D2911+Table16[[#This Row],[SalesPrice]]</f>
        <v>1437173.7000000016</v>
      </c>
      <c r="E2912" s="4">
        <f t="shared" si="90"/>
        <v>0.76087364292986492</v>
      </c>
    </row>
    <row r="2913" spans="1:5" x14ac:dyDescent="0.3">
      <c r="A2913" s="6" t="s">
        <v>3311</v>
      </c>
      <c r="B2913" s="9">
        <f>fact_orders[[#This Row],[Original Price]]*(1-fact_orders[[#This Row],[Discount%]])</f>
        <v>812.90000000000009</v>
      </c>
      <c r="C2913">
        <f t="shared" si="91"/>
        <v>2912</v>
      </c>
      <c r="D2913">
        <f>D2912+Table16[[#This Row],[SalesPrice]]</f>
        <v>1437986.6000000015</v>
      </c>
      <c r="E2913" s="4">
        <f t="shared" si="90"/>
        <v>0.76130401135668602</v>
      </c>
    </row>
    <row r="2914" spans="1:5" x14ac:dyDescent="0.3">
      <c r="A2914" s="5" t="s">
        <v>3287</v>
      </c>
      <c r="B2914" s="8">
        <f>fact_orders[[#This Row],[Original Price]]*(1-fact_orders[[#This Row],[Discount%]])</f>
        <v>197.12</v>
      </c>
      <c r="C2914">
        <f t="shared" si="91"/>
        <v>2913</v>
      </c>
      <c r="D2914">
        <f>D2913+Table16[[#This Row],[SalesPrice]]</f>
        <v>1438183.7200000016</v>
      </c>
      <c r="E2914" s="4">
        <f t="shared" si="90"/>
        <v>0.76140837133244565</v>
      </c>
    </row>
    <row r="2915" spans="1:5" x14ac:dyDescent="0.3">
      <c r="A2915" s="6" t="s">
        <v>3315</v>
      </c>
      <c r="B2915" s="9">
        <f>fact_orders[[#This Row],[Original Price]]*(1-fact_orders[[#This Row],[Discount%]])</f>
        <v>2077.46</v>
      </c>
      <c r="C2915">
        <f t="shared" si="91"/>
        <v>2914</v>
      </c>
      <c r="D2915">
        <f>D2914+Table16[[#This Row],[SalesPrice]]</f>
        <v>1440261.1800000016</v>
      </c>
      <c r="E2915" s="4">
        <f t="shared" si="90"/>
        <v>0.76250822763947457</v>
      </c>
    </row>
    <row r="2916" spans="1:5" x14ac:dyDescent="0.3">
      <c r="A2916" s="5" t="s">
        <v>3403</v>
      </c>
      <c r="B2916" s="8">
        <f>fact_orders[[#This Row],[Original Price]]*(1-fact_orders[[#This Row],[Discount%]])</f>
        <v>1820.28</v>
      </c>
      <c r="C2916">
        <f t="shared" si="91"/>
        <v>2915</v>
      </c>
      <c r="D2916">
        <f>D2915+Table16[[#This Row],[SalesPrice]]</f>
        <v>1442081.4600000016</v>
      </c>
      <c r="E2916" s="4">
        <f t="shared" si="90"/>
        <v>0.7634719267906297</v>
      </c>
    </row>
    <row r="2917" spans="1:5" x14ac:dyDescent="0.3">
      <c r="A2917" s="6" t="s">
        <v>3308</v>
      </c>
      <c r="B2917" s="9">
        <f>fact_orders[[#This Row],[Original Price]]*(1-fact_orders[[#This Row],[Discount%]])</f>
        <v>951.72</v>
      </c>
      <c r="C2917">
        <f t="shared" si="91"/>
        <v>2916</v>
      </c>
      <c r="D2917">
        <f>D2916+Table16[[#This Row],[SalesPrice]]</f>
        <v>1443033.1800000016</v>
      </c>
      <c r="E2917" s="4">
        <f t="shared" si="90"/>
        <v>0.76397578979859393</v>
      </c>
    </row>
    <row r="2918" spans="1:5" x14ac:dyDescent="0.3">
      <c r="A2918" s="5" t="s">
        <v>3328</v>
      </c>
      <c r="B2918" s="8">
        <f>fact_orders[[#This Row],[Original Price]]*(1-fact_orders[[#This Row],[Discount%]])</f>
        <v>582.12</v>
      </c>
      <c r="C2918">
        <f t="shared" si="91"/>
        <v>2917</v>
      </c>
      <c r="D2918">
        <f>D2917+Table16[[#This Row],[SalesPrice]]</f>
        <v>1443615.3000000017</v>
      </c>
      <c r="E2918" s="4">
        <f t="shared" si="90"/>
        <v>0.76428397785200908</v>
      </c>
    </row>
    <row r="2919" spans="1:5" x14ac:dyDescent="0.3">
      <c r="A2919" s="6" t="s">
        <v>3329</v>
      </c>
      <c r="B2919" s="9">
        <f>fact_orders[[#This Row],[Original Price]]*(1-fact_orders[[#This Row],[Discount%]])</f>
        <v>286.88</v>
      </c>
      <c r="C2919">
        <f t="shared" si="91"/>
        <v>2918</v>
      </c>
      <c r="D2919">
        <f>D2918+Table16[[#This Row],[SalesPrice]]</f>
        <v>1443902.1800000016</v>
      </c>
      <c r="E2919" s="4">
        <f t="shared" si="90"/>
        <v>0.76443585888815913</v>
      </c>
    </row>
    <row r="2920" spans="1:5" x14ac:dyDescent="0.3">
      <c r="A2920" s="5" t="s">
        <v>3330</v>
      </c>
      <c r="B2920" s="8">
        <f>fact_orders[[#This Row],[Original Price]]*(1-fact_orders[[#This Row],[Discount%]])</f>
        <v>398.64</v>
      </c>
      <c r="C2920">
        <f t="shared" si="91"/>
        <v>2919</v>
      </c>
      <c r="D2920">
        <f>D2919+Table16[[#This Row],[SalesPrice]]</f>
        <v>1444300.8200000015</v>
      </c>
      <c r="E2920" s="4">
        <f t="shared" si="90"/>
        <v>0.76464690830342297</v>
      </c>
    </row>
    <row r="2921" spans="1:5" x14ac:dyDescent="0.3">
      <c r="A2921" s="6" t="s">
        <v>3333</v>
      </c>
      <c r="B2921" s="9">
        <f>fact_orders[[#This Row],[Original Price]]*(1-fact_orders[[#This Row],[Discount%]])</f>
        <v>286.88</v>
      </c>
      <c r="C2921">
        <f t="shared" si="91"/>
        <v>2920</v>
      </c>
      <c r="D2921">
        <f>D2920+Table16[[#This Row],[SalesPrice]]</f>
        <v>1444587.7000000014</v>
      </c>
      <c r="E2921" s="4">
        <f t="shared" si="90"/>
        <v>0.76479878933957302</v>
      </c>
    </row>
    <row r="2922" spans="1:5" x14ac:dyDescent="0.3">
      <c r="A2922" s="5" t="s">
        <v>3382</v>
      </c>
      <c r="B2922" s="8">
        <f>fact_orders[[#This Row],[Original Price]]*(1-fact_orders[[#This Row],[Discount%]])</f>
        <v>401.28000000000003</v>
      </c>
      <c r="C2922">
        <f t="shared" si="91"/>
        <v>2921</v>
      </c>
      <c r="D2922">
        <f>D2921+Table16[[#This Row],[SalesPrice]]</f>
        <v>1444988.9800000014</v>
      </c>
      <c r="E2922" s="4">
        <f t="shared" si="90"/>
        <v>0.76501123643308366</v>
      </c>
    </row>
    <row r="2923" spans="1:5" x14ac:dyDescent="0.3">
      <c r="A2923" s="6" t="s">
        <v>3383</v>
      </c>
      <c r="B2923" s="9">
        <f>fact_orders[[#This Row],[Original Price]]*(1-fact_orders[[#This Row],[Discount%]])</f>
        <v>401.28000000000003</v>
      </c>
      <c r="C2923">
        <f t="shared" si="91"/>
        <v>2922</v>
      </c>
      <c r="D2923">
        <f>D2922+Table16[[#This Row],[SalesPrice]]</f>
        <v>1445390.2600000014</v>
      </c>
      <c r="E2923" s="4">
        <f t="shared" si="90"/>
        <v>0.76522368352659431</v>
      </c>
    </row>
    <row r="2924" spans="1:5" x14ac:dyDescent="0.3">
      <c r="A2924" s="5" t="s">
        <v>3384</v>
      </c>
      <c r="B2924" s="8">
        <f>fact_orders[[#This Row],[Original Price]]*(1-fact_orders[[#This Row],[Discount%]])</f>
        <v>401.28000000000003</v>
      </c>
      <c r="C2924">
        <f t="shared" si="91"/>
        <v>2923</v>
      </c>
      <c r="D2924">
        <f>D2923+Table16[[#This Row],[SalesPrice]]</f>
        <v>1445791.5400000014</v>
      </c>
      <c r="E2924" s="4">
        <f t="shared" si="90"/>
        <v>0.76543613062010485</v>
      </c>
    </row>
    <row r="2925" spans="1:5" x14ac:dyDescent="0.3">
      <c r="A2925" s="6" t="s">
        <v>3318</v>
      </c>
      <c r="B2925" s="9">
        <f>fact_orders[[#This Row],[Original Price]]*(1-fact_orders[[#This Row],[Discount%]])</f>
        <v>401.28000000000003</v>
      </c>
      <c r="C2925">
        <f t="shared" si="91"/>
        <v>2924</v>
      </c>
      <c r="D2925">
        <f>D2924+Table16[[#This Row],[SalesPrice]]</f>
        <v>1446192.8200000015</v>
      </c>
      <c r="E2925" s="4">
        <f t="shared" si="90"/>
        <v>0.7656485777136155</v>
      </c>
    </row>
    <row r="2926" spans="1:5" x14ac:dyDescent="0.3">
      <c r="A2926" s="5" t="s">
        <v>3372</v>
      </c>
      <c r="B2926" s="8">
        <f>fact_orders[[#This Row],[Original Price]]*(1-fact_orders[[#This Row],[Discount%]])</f>
        <v>207.68</v>
      </c>
      <c r="C2926">
        <f t="shared" si="91"/>
        <v>2925</v>
      </c>
      <c r="D2926">
        <f>D2925+Table16[[#This Row],[SalesPrice]]</f>
        <v>1446400.5000000014</v>
      </c>
      <c r="E2926" s="4">
        <f t="shared" si="90"/>
        <v>0.76575852840236225</v>
      </c>
    </row>
    <row r="2927" spans="1:5" x14ac:dyDescent="0.3">
      <c r="A2927" s="6" t="s">
        <v>3285</v>
      </c>
      <c r="B2927" s="9">
        <f>fact_orders[[#This Row],[Original Price]]*(1-fact_orders[[#This Row],[Discount%]])</f>
        <v>876.48</v>
      </c>
      <c r="C2927">
        <f t="shared" si="91"/>
        <v>2926</v>
      </c>
      <c r="D2927">
        <f>D2926+Table16[[#This Row],[SalesPrice]]</f>
        <v>1447276.9800000014</v>
      </c>
      <c r="E2927" s="4">
        <f t="shared" si="90"/>
        <v>0.76622255758029323</v>
      </c>
    </row>
    <row r="2928" spans="1:5" x14ac:dyDescent="0.3">
      <c r="A2928" s="5" t="s">
        <v>3396</v>
      </c>
      <c r="B2928" s="8">
        <f>fact_orders[[#This Row],[Original Price]]*(1-fact_orders[[#This Row],[Discount%]])</f>
        <v>575.52</v>
      </c>
      <c r="C2928">
        <f t="shared" si="91"/>
        <v>2927</v>
      </c>
      <c r="D2928">
        <f>D2927+Table16[[#This Row],[SalesPrice]]</f>
        <v>1447852.5000000014</v>
      </c>
      <c r="E2928" s="4">
        <f t="shared" si="90"/>
        <v>0.76652725143809142</v>
      </c>
    </row>
    <row r="2929" spans="1:5" x14ac:dyDescent="0.3">
      <c r="A2929" s="6" t="s">
        <v>3409</v>
      </c>
      <c r="B2929" s="9">
        <f>fact_orders[[#This Row],[Original Price]]*(1-fact_orders[[#This Row],[Discount%]])</f>
        <v>425.1</v>
      </c>
      <c r="C2929">
        <f t="shared" si="91"/>
        <v>2928</v>
      </c>
      <c r="D2929">
        <f>D2928+Table16[[#This Row],[SalesPrice]]</f>
        <v>1448277.6000000015</v>
      </c>
      <c r="E2929" s="4">
        <f t="shared" si="90"/>
        <v>0.76675230940123784</v>
      </c>
    </row>
    <row r="2930" spans="1:5" x14ac:dyDescent="0.3">
      <c r="A2930" s="5" t="s">
        <v>3309</v>
      </c>
      <c r="B2930" s="8">
        <f>fact_orders[[#This Row],[Original Price]]*(1-fact_orders[[#This Row],[Discount%]])</f>
        <v>425.1</v>
      </c>
      <c r="C2930">
        <f t="shared" si="91"/>
        <v>2929</v>
      </c>
      <c r="D2930">
        <f>D2929+Table16[[#This Row],[SalesPrice]]</f>
        <v>1448702.7000000016</v>
      </c>
      <c r="E2930" s="4">
        <f t="shared" si="90"/>
        <v>0.76697736736438415</v>
      </c>
    </row>
    <row r="2931" spans="1:5" x14ac:dyDescent="0.3">
      <c r="A2931" s="6" t="s">
        <v>3370</v>
      </c>
      <c r="B2931" s="9">
        <f>fact_orders[[#This Row],[Original Price]]*(1-fact_orders[[#This Row],[Discount%]])</f>
        <v>425.1</v>
      </c>
      <c r="C2931">
        <f t="shared" si="91"/>
        <v>2930</v>
      </c>
      <c r="D2931">
        <f>D2930+Table16[[#This Row],[SalesPrice]]</f>
        <v>1449127.8000000017</v>
      </c>
      <c r="E2931" s="4">
        <f t="shared" si="90"/>
        <v>0.76720242532753058</v>
      </c>
    </row>
    <row r="2932" spans="1:5" x14ac:dyDescent="0.3">
      <c r="A2932" s="5" t="s">
        <v>3344</v>
      </c>
      <c r="B2932" s="8">
        <f>fact_orders[[#This Row],[Original Price]]*(1-fact_orders[[#This Row],[Discount%]])</f>
        <v>296.40000000000003</v>
      </c>
      <c r="C2932">
        <f t="shared" si="91"/>
        <v>2931</v>
      </c>
      <c r="D2932">
        <f>D2931+Table16[[#This Row],[SalesPrice]]</f>
        <v>1449424.2000000016</v>
      </c>
      <c r="E2932" s="4">
        <f t="shared" si="90"/>
        <v>0.76735934647614634</v>
      </c>
    </row>
    <row r="2933" spans="1:5" x14ac:dyDescent="0.3">
      <c r="A2933" s="6" t="s">
        <v>3389</v>
      </c>
      <c r="B2933" s="9">
        <f>fact_orders[[#This Row],[Original Price]]*(1-fact_orders[[#This Row],[Discount%]])</f>
        <v>750.1</v>
      </c>
      <c r="C2933">
        <f t="shared" si="91"/>
        <v>2932</v>
      </c>
      <c r="D2933">
        <f>D2932+Table16[[#This Row],[SalesPrice]]</f>
        <v>1450174.3000000017</v>
      </c>
      <c r="E2933" s="4">
        <f t="shared" si="90"/>
        <v>0.76775646710224865</v>
      </c>
    </row>
    <row r="2934" spans="1:5" x14ac:dyDescent="0.3">
      <c r="A2934" s="5" t="s">
        <v>3320</v>
      </c>
      <c r="B2934" s="8">
        <f>fact_orders[[#This Row],[Original Price]]*(1-fact_orders[[#This Row],[Discount%]])</f>
        <v>1060.8</v>
      </c>
      <c r="C2934">
        <f t="shared" si="91"/>
        <v>2933</v>
      </c>
      <c r="D2934">
        <f>D2933+Table16[[#This Row],[SalesPrice]]</f>
        <v>1451235.1000000017</v>
      </c>
      <c r="E2934" s="4">
        <f t="shared" si="90"/>
        <v>0.76831807963413679</v>
      </c>
    </row>
    <row r="2935" spans="1:5" x14ac:dyDescent="0.3">
      <c r="A2935" s="6" t="s">
        <v>3360</v>
      </c>
      <c r="B2935" s="9">
        <f>fact_orders[[#This Row],[Original Price]]*(1-fact_orders[[#This Row],[Discount%]])</f>
        <v>296.40000000000003</v>
      </c>
      <c r="C2935">
        <f t="shared" si="91"/>
        <v>2934</v>
      </c>
      <c r="D2935">
        <f>D2934+Table16[[#This Row],[SalesPrice]]</f>
        <v>1451531.5000000016</v>
      </c>
      <c r="E2935" s="4">
        <f t="shared" si="90"/>
        <v>0.76847500078275244</v>
      </c>
    </row>
    <row r="2936" spans="1:5" x14ac:dyDescent="0.3">
      <c r="A2936" s="5" t="s">
        <v>3340</v>
      </c>
      <c r="B2936" s="8">
        <f>fact_orders[[#This Row],[Original Price]]*(1-fact_orders[[#This Row],[Discount%]])</f>
        <v>822.25</v>
      </c>
      <c r="C2936">
        <f t="shared" si="91"/>
        <v>2935</v>
      </c>
      <c r="D2936">
        <f>D2935+Table16[[#This Row],[SalesPrice]]</f>
        <v>1452353.7500000016</v>
      </c>
      <c r="E2936" s="4">
        <f t="shared" si="90"/>
        <v>0.76891031932003095</v>
      </c>
    </row>
    <row r="2937" spans="1:5" x14ac:dyDescent="0.3">
      <c r="A2937" s="6" t="s">
        <v>3353</v>
      </c>
      <c r="B2937" s="9">
        <f>fact_orders[[#This Row],[Original Price]]*(1-fact_orders[[#This Row],[Discount%]])</f>
        <v>746.85</v>
      </c>
      <c r="C2937">
        <f t="shared" si="91"/>
        <v>2936</v>
      </c>
      <c r="D2937">
        <f>D2936+Table16[[#This Row],[SalesPrice]]</f>
        <v>1453100.6000000017</v>
      </c>
      <c r="E2937" s="4">
        <f t="shared" si="90"/>
        <v>0.76930571931950364</v>
      </c>
    </row>
    <row r="2938" spans="1:5" x14ac:dyDescent="0.3">
      <c r="A2938" s="5" t="s">
        <v>3309</v>
      </c>
      <c r="B2938" s="8">
        <f>fact_orders[[#This Row],[Original Price]]*(1-fact_orders[[#This Row],[Discount%]])</f>
        <v>1032.5</v>
      </c>
      <c r="C2938">
        <f t="shared" si="91"/>
        <v>2937</v>
      </c>
      <c r="D2938">
        <f>D2937+Table16[[#This Row],[SalesPrice]]</f>
        <v>1454133.1000000017</v>
      </c>
      <c r="E2938" s="4">
        <f t="shared" si="90"/>
        <v>0.76985234916412515</v>
      </c>
    </row>
    <row r="2939" spans="1:5" x14ac:dyDescent="0.3">
      <c r="A2939" s="6" t="s">
        <v>3311</v>
      </c>
      <c r="B2939" s="9">
        <f>fact_orders[[#This Row],[Original Price]]*(1-fact_orders[[#This Row],[Discount%]])</f>
        <v>879.19999999999993</v>
      </c>
      <c r="C2939">
        <f t="shared" si="91"/>
        <v>2938</v>
      </c>
      <c r="D2939">
        <f>D2938+Table16[[#This Row],[SalesPrice]]</f>
        <v>1455012.3000000017</v>
      </c>
      <c r="E2939" s="4">
        <f t="shared" si="90"/>
        <v>0.77031781837418933</v>
      </c>
    </row>
    <row r="2940" spans="1:5" x14ac:dyDescent="0.3">
      <c r="A2940" s="5" t="s">
        <v>3402</v>
      </c>
      <c r="B2940" s="8">
        <f>fact_orders[[#This Row],[Original Price]]*(1-fact_orders[[#This Row],[Discount%]])</f>
        <v>997.49999999999989</v>
      </c>
      <c r="C2940">
        <f t="shared" si="91"/>
        <v>2939</v>
      </c>
      <c r="D2940">
        <f>D2939+Table16[[#This Row],[SalesPrice]]</f>
        <v>1456009.8000000017</v>
      </c>
      <c r="E2940" s="4">
        <f t="shared" si="90"/>
        <v>0.77084591839356942</v>
      </c>
    </row>
    <row r="2941" spans="1:5" x14ac:dyDescent="0.3">
      <c r="A2941" s="6" t="s">
        <v>3398</v>
      </c>
      <c r="B2941" s="9">
        <f>fact_orders[[#This Row],[Original Price]]*(1-fact_orders[[#This Row],[Discount%]])</f>
        <v>1655.5</v>
      </c>
      <c r="C2941">
        <f t="shared" si="91"/>
        <v>2940</v>
      </c>
      <c r="D2941">
        <f>D2940+Table16[[#This Row],[SalesPrice]]</f>
        <v>1457665.3000000017</v>
      </c>
      <c r="E2941" s="4">
        <f t="shared" si="90"/>
        <v>0.77172237912748787</v>
      </c>
    </row>
    <row r="2942" spans="1:5" x14ac:dyDescent="0.3">
      <c r="A2942" s="5" t="s">
        <v>3369</v>
      </c>
      <c r="B2942" s="8">
        <f>fact_orders[[#This Row],[Original Price]]*(1-fact_orders[[#This Row],[Discount%]])</f>
        <v>451.49999999999994</v>
      </c>
      <c r="C2942">
        <f t="shared" si="91"/>
        <v>2941</v>
      </c>
      <c r="D2942">
        <f>D2941+Table16[[#This Row],[SalesPrice]]</f>
        <v>1458116.8000000017</v>
      </c>
      <c r="E2942" s="4">
        <f t="shared" si="90"/>
        <v>0.77196141387310202</v>
      </c>
    </row>
    <row r="2943" spans="1:5" x14ac:dyDescent="0.3">
      <c r="A2943" s="6" t="s">
        <v>3352</v>
      </c>
      <c r="B2943" s="9">
        <f>fact_orders[[#This Row],[Original Price]]*(1-fact_orders[[#This Row],[Discount%]])</f>
        <v>865.19999999999993</v>
      </c>
      <c r="C2943">
        <f t="shared" si="91"/>
        <v>2942</v>
      </c>
      <c r="D2943">
        <f>D2942+Table16[[#This Row],[SalesPrice]]</f>
        <v>1458982.0000000016</v>
      </c>
      <c r="E2943" s="4">
        <f t="shared" si="90"/>
        <v>0.77241947115306953</v>
      </c>
    </row>
    <row r="2944" spans="1:5" x14ac:dyDescent="0.3">
      <c r="A2944" s="5" t="s">
        <v>3280</v>
      </c>
      <c r="B2944" s="8">
        <f>fact_orders[[#This Row],[Original Price]]*(1-fact_orders[[#This Row],[Discount%]])</f>
        <v>457.79999999999995</v>
      </c>
      <c r="C2944">
        <f t="shared" si="91"/>
        <v>2943</v>
      </c>
      <c r="D2944">
        <f>D2943+Table16[[#This Row],[SalesPrice]]</f>
        <v>1459439.8000000017</v>
      </c>
      <c r="E2944" s="4">
        <f t="shared" si="90"/>
        <v>0.77266184126722715</v>
      </c>
    </row>
    <row r="2945" spans="1:5" x14ac:dyDescent="0.3">
      <c r="A2945" s="6" t="s">
        <v>3307</v>
      </c>
      <c r="B2945" s="9">
        <f>fact_orders[[#This Row],[Original Price]]*(1-fact_orders[[#This Row],[Discount%]])</f>
        <v>457.79999999999995</v>
      </c>
      <c r="C2945">
        <f t="shared" si="91"/>
        <v>2944</v>
      </c>
      <c r="D2945">
        <f>D2944+Table16[[#This Row],[SalesPrice]]</f>
        <v>1459897.6000000017</v>
      </c>
      <c r="E2945" s="4">
        <f t="shared" si="90"/>
        <v>0.77290421138138476</v>
      </c>
    </row>
    <row r="2946" spans="1:5" x14ac:dyDescent="0.3">
      <c r="A2946" s="5" t="s">
        <v>3366</v>
      </c>
      <c r="B2946" s="8">
        <f>fact_orders[[#This Row],[Original Price]]*(1-fact_orders[[#This Row],[Discount%]])</f>
        <v>457.79999999999995</v>
      </c>
      <c r="C2946">
        <f t="shared" si="91"/>
        <v>2945</v>
      </c>
      <c r="D2946">
        <f>D2945+Table16[[#This Row],[SalesPrice]]</f>
        <v>1460355.4000000018</v>
      </c>
      <c r="E2946" s="4">
        <f t="shared" ref="E2946:E3009" si="92">D2946 / SUM($B$2:$B$3501)</f>
        <v>0.77314658149554238</v>
      </c>
    </row>
    <row r="2947" spans="1:5" x14ac:dyDescent="0.3">
      <c r="A2947" s="6" t="s">
        <v>3289</v>
      </c>
      <c r="B2947" s="9">
        <f>fact_orders[[#This Row],[Original Price]]*(1-fact_orders[[#This Row],[Discount%]])</f>
        <v>457.79999999999995</v>
      </c>
      <c r="C2947">
        <f t="shared" si="91"/>
        <v>2946</v>
      </c>
      <c r="D2947">
        <f>D2946+Table16[[#This Row],[SalesPrice]]</f>
        <v>1460813.2000000018</v>
      </c>
      <c r="E2947" s="4">
        <f t="shared" si="92"/>
        <v>0.7733889516097</v>
      </c>
    </row>
    <row r="2948" spans="1:5" x14ac:dyDescent="0.3">
      <c r="A2948" s="5" t="s">
        <v>3315</v>
      </c>
      <c r="B2948" s="8">
        <f>fact_orders[[#This Row],[Original Price]]*(1-fact_orders[[#This Row],[Discount%]])</f>
        <v>267</v>
      </c>
      <c r="C2948">
        <f t="shared" ref="C2948:C3011" si="93">C2947+1</f>
        <v>2947</v>
      </c>
      <c r="D2948">
        <f>D2947+Table16[[#This Row],[SalesPrice]]</f>
        <v>1461080.2000000018</v>
      </c>
      <c r="E2948" s="4">
        <f t="shared" si="92"/>
        <v>0.773530307705113</v>
      </c>
    </row>
    <row r="2949" spans="1:5" x14ac:dyDescent="0.3">
      <c r="A2949" s="6" t="s">
        <v>3397</v>
      </c>
      <c r="B2949" s="9">
        <f>fact_orders[[#This Row],[Original Price]]*(1-fact_orders[[#This Row],[Discount%]])</f>
        <v>514.5</v>
      </c>
      <c r="C2949">
        <f t="shared" si="93"/>
        <v>2948</v>
      </c>
      <c r="D2949">
        <f>D2948+Table16[[#This Row],[SalesPrice]]</f>
        <v>1461594.7000000018</v>
      </c>
      <c r="E2949" s="4">
        <f t="shared" si="92"/>
        <v>0.77380269613616171</v>
      </c>
    </row>
    <row r="2950" spans="1:5" x14ac:dyDescent="0.3">
      <c r="A2950" s="5" t="s">
        <v>3406</v>
      </c>
      <c r="B2950" s="8">
        <f>fact_orders[[#This Row],[Original Price]]*(1-fact_orders[[#This Row],[Discount%]])</f>
        <v>342</v>
      </c>
      <c r="C2950">
        <f t="shared" si="93"/>
        <v>2949</v>
      </c>
      <c r="D2950">
        <f>D2949+Table16[[#This Row],[SalesPrice]]</f>
        <v>1461936.7000000018</v>
      </c>
      <c r="E2950" s="4">
        <f t="shared" si="92"/>
        <v>0.7739837589999492</v>
      </c>
    </row>
    <row r="2951" spans="1:5" x14ac:dyDescent="0.3">
      <c r="A2951" s="6" t="s">
        <v>3333</v>
      </c>
      <c r="B2951" s="9">
        <f>fact_orders[[#This Row],[Original Price]]*(1-fact_orders[[#This Row],[Discount%]])</f>
        <v>387</v>
      </c>
      <c r="C2951">
        <f t="shared" si="93"/>
        <v>2950</v>
      </c>
      <c r="D2951">
        <f>D2950+Table16[[#This Row],[SalesPrice]]</f>
        <v>1462323.7000000018</v>
      </c>
      <c r="E2951" s="4">
        <f t="shared" si="92"/>
        <v>0.77418864592476133</v>
      </c>
    </row>
    <row r="2952" spans="1:5" x14ac:dyDescent="0.3">
      <c r="A2952" s="5" t="s">
        <v>3283</v>
      </c>
      <c r="B2952" s="8">
        <f>fact_orders[[#This Row],[Original Price]]*(1-fact_orders[[#This Row],[Discount%]])</f>
        <v>159.74999999999997</v>
      </c>
      <c r="C2952">
        <f t="shared" si="93"/>
        <v>2951</v>
      </c>
      <c r="D2952">
        <f>D2951+Table16[[#This Row],[SalesPrice]]</f>
        <v>1462483.4500000018</v>
      </c>
      <c r="E2952" s="4">
        <f t="shared" si="92"/>
        <v>0.77427322134139887</v>
      </c>
    </row>
    <row r="2953" spans="1:5" x14ac:dyDescent="0.3">
      <c r="A2953" s="6" t="s">
        <v>3404</v>
      </c>
      <c r="B2953" s="9">
        <f>fact_orders[[#This Row],[Original Price]]*(1-fact_orders[[#This Row],[Discount%]])</f>
        <v>232.5</v>
      </c>
      <c r="C2953">
        <f t="shared" si="93"/>
        <v>2952</v>
      </c>
      <c r="D2953">
        <f>D2952+Table16[[#This Row],[SalesPrice]]</f>
        <v>1462715.9500000018</v>
      </c>
      <c r="E2953" s="4">
        <f t="shared" si="92"/>
        <v>0.77439631232335959</v>
      </c>
    </row>
    <row r="2954" spans="1:5" x14ac:dyDescent="0.3">
      <c r="A2954" s="5" t="s">
        <v>3288</v>
      </c>
      <c r="B2954" s="8">
        <f>fact_orders[[#This Row],[Original Price]]*(1-fact_orders[[#This Row],[Discount%]])</f>
        <v>482.5</v>
      </c>
      <c r="C2954">
        <f t="shared" si="93"/>
        <v>2953</v>
      </c>
      <c r="D2954">
        <f>D2953+Table16[[#This Row],[SalesPrice]]</f>
        <v>1463198.4500000018</v>
      </c>
      <c r="E2954" s="4">
        <f t="shared" si="92"/>
        <v>0.77465175919990192</v>
      </c>
    </row>
    <row r="2955" spans="1:5" x14ac:dyDescent="0.3">
      <c r="A2955" s="6" t="s">
        <v>3372</v>
      </c>
      <c r="B2955" s="9">
        <f>fact_orders[[#This Row],[Original Price]]*(1-fact_orders[[#This Row],[Discount%]])</f>
        <v>579</v>
      </c>
      <c r="C2955">
        <f t="shared" si="93"/>
        <v>2954</v>
      </c>
      <c r="D2955">
        <f>D2954+Table16[[#This Row],[SalesPrice]]</f>
        <v>1463777.4500000018</v>
      </c>
      <c r="E2955" s="4">
        <f t="shared" si="92"/>
        <v>0.77495829545175254</v>
      </c>
    </row>
    <row r="2956" spans="1:5" x14ac:dyDescent="0.3">
      <c r="A2956" s="5" t="s">
        <v>3323</v>
      </c>
      <c r="B2956" s="8">
        <f>fact_orders[[#This Row],[Original Price]]*(1-fact_orders[[#This Row],[Discount%]])</f>
        <v>132</v>
      </c>
      <c r="C2956">
        <f t="shared" si="93"/>
        <v>2955</v>
      </c>
      <c r="D2956">
        <f>D2955+Table16[[#This Row],[SalesPrice]]</f>
        <v>1463909.4500000018</v>
      </c>
      <c r="E2956" s="4">
        <f t="shared" si="92"/>
        <v>0.77502817936409163</v>
      </c>
    </row>
    <row r="2957" spans="1:5" x14ac:dyDescent="0.3">
      <c r="A2957" s="6" t="s">
        <v>3287</v>
      </c>
      <c r="B2957" s="9">
        <f>fact_orders[[#This Row],[Original Price]]*(1-fact_orders[[#This Row],[Discount%]])</f>
        <v>216.5</v>
      </c>
      <c r="C2957">
        <f t="shared" si="93"/>
        <v>2956</v>
      </c>
      <c r="D2957">
        <f>D2956+Table16[[#This Row],[SalesPrice]]</f>
        <v>1464125.9500000018</v>
      </c>
      <c r="E2957" s="4">
        <f t="shared" si="92"/>
        <v>0.77514279956879917</v>
      </c>
    </row>
    <row r="2958" spans="1:5" x14ac:dyDescent="0.3">
      <c r="A2958" s="5" t="s">
        <v>3329</v>
      </c>
      <c r="B2958" s="8">
        <f>fact_orders[[#This Row],[Original Price]]*(1-fact_orders[[#This Row],[Discount%]])</f>
        <v>393.4</v>
      </c>
      <c r="C2958">
        <f t="shared" si="93"/>
        <v>2957</v>
      </c>
      <c r="D2958">
        <f>D2957+Table16[[#This Row],[SalesPrice]]</f>
        <v>1464519.3500000017</v>
      </c>
      <c r="E2958" s="4">
        <f t="shared" si="92"/>
        <v>0.77535107480451249</v>
      </c>
    </row>
    <row r="2959" spans="1:5" x14ac:dyDescent="0.3">
      <c r="A2959" s="6" t="s">
        <v>3376</v>
      </c>
      <c r="B2959" s="9">
        <f>fact_orders[[#This Row],[Original Price]]*(1-fact_orders[[#This Row],[Discount%]])</f>
        <v>287.64</v>
      </c>
      <c r="C2959">
        <f t="shared" si="93"/>
        <v>2958</v>
      </c>
      <c r="D2959">
        <f>D2958+Table16[[#This Row],[SalesPrice]]</f>
        <v>1464806.9900000016</v>
      </c>
      <c r="E2959" s="4">
        <f t="shared" si="92"/>
        <v>0.77550335820258209</v>
      </c>
    </row>
    <row r="2960" spans="1:5" x14ac:dyDescent="0.3">
      <c r="A2960" s="5" t="s">
        <v>3393</v>
      </c>
      <c r="B2960" s="8">
        <f>fact_orders[[#This Row],[Original Price]]*(1-fact_orders[[#This Row],[Discount%]])</f>
        <v>465.75</v>
      </c>
      <c r="C2960">
        <f t="shared" si="93"/>
        <v>2959</v>
      </c>
      <c r="D2960">
        <f>D2959+Table16[[#This Row],[SalesPrice]]</f>
        <v>1465272.7400000016</v>
      </c>
      <c r="E2960" s="4">
        <f t="shared" si="92"/>
        <v>0.77574993723418739</v>
      </c>
    </row>
    <row r="2961" spans="1:5" x14ac:dyDescent="0.3">
      <c r="A2961" s="6" t="s">
        <v>3284</v>
      </c>
      <c r="B2961" s="9">
        <f>fact_orders[[#This Row],[Original Price]]*(1-fact_orders[[#This Row],[Discount%]])</f>
        <v>183.15</v>
      </c>
      <c r="C2961">
        <f t="shared" si="93"/>
        <v>2960</v>
      </c>
      <c r="D2961">
        <f>D2960+Table16[[#This Row],[SalesPrice]]</f>
        <v>1465455.8900000015</v>
      </c>
      <c r="E2961" s="4">
        <f t="shared" si="92"/>
        <v>0.77584690116255772</v>
      </c>
    </row>
    <row r="2962" spans="1:5" x14ac:dyDescent="0.3">
      <c r="A2962" s="5" t="s">
        <v>3343</v>
      </c>
      <c r="B2962" s="8">
        <f>fact_orders[[#This Row],[Original Price]]*(1-fact_orders[[#This Row],[Discount%]])</f>
        <v>200.6</v>
      </c>
      <c r="C2962">
        <f t="shared" si="93"/>
        <v>2961</v>
      </c>
      <c r="D2962">
        <f>D2961+Table16[[#This Row],[SalesPrice]]</f>
        <v>1465656.4900000016</v>
      </c>
      <c r="E2962" s="4">
        <f t="shared" si="92"/>
        <v>0.7759531035323699</v>
      </c>
    </row>
    <row r="2963" spans="1:5" x14ac:dyDescent="0.3">
      <c r="A2963" s="6" t="s">
        <v>3369</v>
      </c>
      <c r="B2963" s="9">
        <f>fact_orders[[#This Row],[Original Price]]*(1-fact_orders[[#This Row],[Discount%]])</f>
        <v>305.52</v>
      </c>
      <c r="C2963">
        <f t="shared" si="93"/>
        <v>2962</v>
      </c>
      <c r="D2963">
        <f>D2962+Table16[[#This Row],[SalesPrice]]</f>
        <v>1465962.0100000016</v>
      </c>
      <c r="E2963" s="4">
        <f t="shared" si="92"/>
        <v>0.77611485302402006</v>
      </c>
    </row>
    <row r="2964" spans="1:5" x14ac:dyDescent="0.3">
      <c r="A2964" s="5" t="s">
        <v>3408</v>
      </c>
      <c r="B2964" s="8">
        <f>fact_orders[[#This Row],[Original Price]]*(1-fact_orders[[#This Row],[Discount%]])</f>
        <v>558.54000000000008</v>
      </c>
      <c r="C2964">
        <f t="shared" si="93"/>
        <v>2963</v>
      </c>
      <c r="D2964">
        <f>D2963+Table16[[#This Row],[SalesPrice]]</f>
        <v>1466520.5500000017</v>
      </c>
      <c r="E2964" s="4">
        <f t="shared" si="92"/>
        <v>0.77641055726945829</v>
      </c>
    </row>
    <row r="2965" spans="1:5" x14ac:dyDescent="0.3">
      <c r="A2965" s="6" t="s">
        <v>3324</v>
      </c>
      <c r="B2965" s="9">
        <f>fact_orders[[#This Row],[Original Price]]*(1-fact_orders[[#This Row],[Discount%]])</f>
        <v>135.72000000000003</v>
      </c>
      <c r="C2965">
        <f t="shared" si="93"/>
        <v>2964</v>
      </c>
      <c r="D2965">
        <f>D2964+Table16[[#This Row],[SalesPrice]]</f>
        <v>1466656.2700000016</v>
      </c>
      <c r="E2965" s="4">
        <f t="shared" si="92"/>
        <v>0.77648241063750867</v>
      </c>
    </row>
    <row r="2966" spans="1:5" x14ac:dyDescent="0.3">
      <c r="A2966" s="5" t="s">
        <v>3374</v>
      </c>
      <c r="B2966" s="8">
        <f>fact_orders[[#This Row],[Original Price]]*(1-fact_orders[[#This Row],[Discount%]])</f>
        <v>278.15999999999997</v>
      </c>
      <c r="C2966">
        <f t="shared" si="93"/>
        <v>2965</v>
      </c>
      <c r="D2966">
        <f>D2965+Table16[[#This Row],[SalesPrice]]</f>
        <v>1466934.4300000016</v>
      </c>
      <c r="E2966" s="4">
        <f t="shared" si="92"/>
        <v>0.77662967510005576</v>
      </c>
    </row>
    <row r="2967" spans="1:5" x14ac:dyDescent="0.3">
      <c r="A2967" s="6" t="s">
        <v>3389</v>
      </c>
      <c r="B2967" s="9">
        <f>fact_orders[[#This Row],[Original Price]]*(1-fact_orders[[#This Row],[Discount%]])</f>
        <v>344.04</v>
      </c>
      <c r="C2967">
        <f t="shared" si="93"/>
        <v>2966</v>
      </c>
      <c r="D2967">
        <f>D2966+Table16[[#This Row],[SalesPrice]]</f>
        <v>1467278.4700000016</v>
      </c>
      <c r="E2967" s="4">
        <f t="shared" si="92"/>
        <v>0.77681181798794297</v>
      </c>
    </row>
    <row r="2968" spans="1:5" x14ac:dyDescent="0.3">
      <c r="A2968" s="5" t="s">
        <v>3413</v>
      </c>
      <c r="B2968" s="8">
        <f>fact_orders[[#This Row],[Original Price]]*(1-fact_orders[[#This Row],[Discount%]])</f>
        <v>386.74</v>
      </c>
      <c r="C2968">
        <f t="shared" si="93"/>
        <v>2967</v>
      </c>
      <c r="D2968">
        <f>D2967+Table16[[#This Row],[SalesPrice]]</f>
        <v>1467665.2100000016</v>
      </c>
      <c r="E2968" s="4">
        <f t="shared" si="92"/>
        <v>0.77701656726262469</v>
      </c>
    </row>
    <row r="2969" spans="1:5" x14ac:dyDescent="0.3">
      <c r="A2969" s="6" t="s">
        <v>3319</v>
      </c>
      <c r="B2969" s="9">
        <f>fact_orders[[#This Row],[Original Price]]*(1-fact_orders[[#This Row],[Discount%]])</f>
        <v>143.96</v>
      </c>
      <c r="C2969">
        <f t="shared" si="93"/>
        <v>2968</v>
      </c>
      <c r="D2969">
        <f>D2968+Table16[[#This Row],[SalesPrice]]</f>
        <v>1467809.1700000016</v>
      </c>
      <c r="E2969" s="4">
        <f t="shared" si="92"/>
        <v>0.77709278308096053</v>
      </c>
    </row>
    <row r="2970" spans="1:5" x14ac:dyDescent="0.3">
      <c r="A2970" s="5" t="s">
        <v>3328</v>
      </c>
      <c r="B2970" s="8">
        <f>fact_orders[[#This Row],[Original Price]]*(1-fact_orders[[#This Row],[Discount%]])</f>
        <v>310.79999999999995</v>
      </c>
      <c r="C2970">
        <f t="shared" si="93"/>
        <v>2969</v>
      </c>
      <c r="D2970">
        <f>D2969+Table16[[#This Row],[SalesPrice]]</f>
        <v>1468119.9700000016</v>
      </c>
      <c r="E2970" s="4">
        <f t="shared" si="92"/>
        <v>0.77725732792910418</v>
      </c>
    </row>
    <row r="2971" spans="1:5" x14ac:dyDescent="0.3">
      <c r="A2971" s="6" t="s">
        <v>3326</v>
      </c>
      <c r="B2971" s="9">
        <f>fact_orders[[#This Row],[Original Price]]*(1-fact_orders[[#This Row],[Discount%]])</f>
        <v>319.2</v>
      </c>
      <c r="C2971">
        <f t="shared" si="93"/>
        <v>2970</v>
      </c>
      <c r="D2971">
        <f>D2970+Table16[[#This Row],[SalesPrice]]</f>
        <v>1468439.1700000016</v>
      </c>
      <c r="E2971" s="4">
        <f t="shared" si="92"/>
        <v>0.77742631993530587</v>
      </c>
    </row>
    <row r="2972" spans="1:5" x14ac:dyDescent="0.3">
      <c r="A2972" s="5" t="s">
        <v>3347</v>
      </c>
      <c r="B2972" s="8">
        <f>fact_orders[[#This Row],[Original Price]]*(1-fact_orders[[#This Row],[Discount%]])</f>
        <v>674.09999999999991</v>
      </c>
      <c r="C2972">
        <f t="shared" si="93"/>
        <v>2971</v>
      </c>
      <c r="D2972">
        <f>D2971+Table16[[#This Row],[SalesPrice]]</f>
        <v>1469113.2700000016</v>
      </c>
      <c r="E2972" s="4">
        <f t="shared" si="92"/>
        <v>0.77778320436945536</v>
      </c>
    </row>
    <row r="2973" spans="1:5" x14ac:dyDescent="0.3">
      <c r="A2973" s="6" t="s">
        <v>3355</v>
      </c>
      <c r="B2973" s="9">
        <f>fact_orders[[#This Row],[Original Price]]*(1-fact_orders[[#This Row],[Discount%]])</f>
        <v>342</v>
      </c>
      <c r="C2973">
        <f t="shared" si="93"/>
        <v>2972</v>
      </c>
      <c r="D2973">
        <f>D2972+Table16[[#This Row],[SalesPrice]]</f>
        <v>1469455.2700000016</v>
      </c>
      <c r="E2973" s="4">
        <f t="shared" si="92"/>
        <v>0.77796426723324275</v>
      </c>
    </row>
    <row r="2974" spans="1:5" x14ac:dyDescent="0.3">
      <c r="A2974" s="5" t="s">
        <v>3372</v>
      </c>
      <c r="B2974" s="8">
        <f>fact_orders[[#This Row],[Original Price]]*(1-fact_orders[[#This Row],[Discount%]])</f>
        <v>891.75</v>
      </c>
      <c r="C2974">
        <f t="shared" si="93"/>
        <v>2973</v>
      </c>
      <c r="D2974">
        <f>D2973+Table16[[#This Row],[SalesPrice]]</f>
        <v>1470347.0200000016</v>
      </c>
      <c r="E2974" s="4">
        <f t="shared" si="92"/>
        <v>0.77843638070921495</v>
      </c>
    </row>
    <row r="2975" spans="1:5" x14ac:dyDescent="0.3">
      <c r="A2975" s="6" t="s">
        <v>3329</v>
      </c>
      <c r="B2975" s="9">
        <f>fact_orders[[#This Row],[Original Price]]*(1-fact_orders[[#This Row],[Discount%]])</f>
        <v>908.59999999999991</v>
      </c>
      <c r="C2975">
        <f t="shared" si="93"/>
        <v>2974</v>
      </c>
      <c r="D2975">
        <f>D2974+Table16[[#This Row],[SalesPrice]]</f>
        <v>1471255.6200000017</v>
      </c>
      <c r="E2975" s="4">
        <f t="shared" si="92"/>
        <v>0.7789174149724819</v>
      </c>
    </row>
    <row r="2976" spans="1:5" x14ac:dyDescent="0.3">
      <c r="A2976" s="5" t="s">
        <v>3405</v>
      </c>
      <c r="B2976" s="8">
        <f>fact_orders[[#This Row],[Original Price]]*(1-fact_orders[[#This Row],[Discount%]])</f>
        <v>1019.1999999999999</v>
      </c>
      <c r="C2976">
        <f t="shared" si="93"/>
        <v>2975</v>
      </c>
      <c r="D2976">
        <f>D2975+Table16[[#This Row],[SalesPrice]]</f>
        <v>1472274.8200000017</v>
      </c>
      <c r="E2976" s="4">
        <f t="shared" si="92"/>
        <v>0.77945700348351155</v>
      </c>
    </row>
    <row r="2977" spans="1:5" x14ac:dyDescent="0.3">
      <c r="A2977" s="6" t="s">
        <v>3330</v>
      </c>
      <c r="B2977" s="9">
        <f>fact_orders[[#This Row],[Original Price]]*(1-fact_orders[[#This Row],[Discount%]])</f>
        <v>1034.5999999999999</v>
      </c>
      <c r="C2977">
        <f t="shared" si="93"/>
        <v>2976</v>
      </c>
      <c r="D2977">
        <f>D2976+Table16[[#This Row],[SalesPrice]]</f>
        <v>1473309.4200000018</v>
      </c>
      <c r="E2977" s="4">
        <f t="shared" si="92"/>
        <v>0.78000474511764761</v>
      </c>
    </row>
    <row r="2978" spans="1:5" x14ac:dyDescent="0.3">
      <c r="A2978" s="5" t="s">
        <v>3327</v>
      </c>
      <c r="B2978" s="8">
        <f>fact_orders[[#This Row],[Original Price]]*(1-fact_orders[[#This Row],[Discount%]])</f>
        <v>153.6</v>
      </c>
      <c r="C2978">
        <f t="shared" si="93"/>
        <v>2977</v>
      </c>
      <c r="D2978">
        <f>D2977+Table16[[#This Row],[SalesPrice]]</f>
        <v>1473463.0200000019</v>
      </c>
      <c r="E2978" s="4">
        <f t="shared" si="92"/>
        <v>0.78008606457927854</v>
      </c>
    </row>
    <row r="2979" spans="1:5" x14ac:dyDescent="0.3">
      <c r="A2979" s="6" t="s">
        <v>3377</v>
      </c>
      <c r="B2979" s="9">
        <f>fact_orders[[#This Row],[Original Price]]*(1-fact_orders[[#This Row],[Discount%]])</f>
        <v>1618.8</v>
      </c>
      <c r="C2979">
        <f t="shared" si="93"/>
        <v>2978</v>
      </c>
      <c r="D2979">
        <f>D2978+Table16[[#This Row],[SalesPrice]]</f>
        <v>1475081.8200000019</v>
      </c>
      <c r="E2979" s="4">
        <f t="shared" si="92"/>
        <v>0.78094309546787255</v>
      </c>
    </row>
    <row r="2980" spans="1:5" x14ac:dyDescent="0.3">
      <c r="A2980" s="5" t="s">
        <v>3346</v>
      </c>
      <c r="B2980" s="8">
        <f>fact_orders[[#This Row],[Original Price]]*(1-fact_orders[[#This Row],[Discount%]])</f>
        <v>1418.3999999999999</v>
      </c>
      <c r="C2980">
        <f t="shared" si="93"/>
        <v>2979</v>
      </c>
      <c r="D2980">
        <f>D2979+Table16[[#This Row],[SalesPrice]]</f>
        <v>1476500.2200000018</v>
      </c>
      <c r="E2980" s="4">
        <f t="shared" si="92"/>
        <v>0.78169402987136993</v>
      </c>
    </row>
    <row r="2981" spans="1:5" x14ac:dyDescent="0.3">
      <c r="A2981" s="6" t="s">
        <v>3371</v>
      </c>
      <c r="B2981" s="9">
        <f>fact_orders[[#This Row],[Original Price]]*(1-fact_orders[[#This Row],[Discount%]])</f>
        <v>741.6</v>
      </c>
      <c r="C2981">
        <f t="shared" si="93"/>
        <v>2980</v>
      </c>
      <c r="D2981">
        <f>D2980+Table16[[#This Row],[SalesPrice]]</f>
        <v>1477241.8200000019</v>
      </c>
      <c r="E2981" s="4">
        <f t="shared" si="92"/>
        <v>0.78208665039705638</v>
      </c>
    </row>
    <row r="2982" spans="1:5" x14ac:dyDescent="0.3">
      <c r="A2982" s="5" t="s">
        <v>3326</v>
      </c>
      <c r="B2982" s="8">
        <f>fact_orders[[#This Row],[Original Price]]*(1-fact_orders[[#This Row],[Discount%]])</f>
        <v>453.59999999999997</v>
      </c>
      <c r="C2982">
        <f t="shared" si="93"/>
        <v>2981</v>
      </c>
      <c r="D2982">
        <f>D2981+Table16[[#This Row],[SalesPrice]]</f>
        <v>1477695.420000002</v>
      </c>
      <c r="E2982" s="4">
        <f t="shared" si="92"/>
        <v>0.7823267969321851</v>
      </c>
    </row>
    <row r="2983" spans="1:5" x14ac:dyDescent="0.3">
      <c r="A2983" s="6" t="s">
        <v>3329</v>
      </c>
      <c r="B2983" s="9">
        <f>fact_orders[[#This Row],[Original Price]]*(1-fact_orders[[#This Row],[Discount%]])</f>
        <v>195.6</v>
      </c>
      <c r="C2983">
        <f t="shared" si="93"/>
        <v>2982</v>
      </c>
      <c r="D2983">
        <f>D2982+Table16[[#This Row],[SalesPrice]]</f>
        <v>1477891.0200000021</v>
      </c>
      <c r="E2983" s="4">
        <f t="shared" si="92"/>
        <v>0.78243035218410573</v>
      </c>
    </row>
    <row r="2984" spans="1:5" x14ac:dyDescent="0.3">
      <c r="A2984" s="5" t="s">
        <v>3370</v>
      </c>
      <c r="B2984" s="8">
        <f>fact_orders[[#This Row],[Original Price]]*(1-fact_orders[[#This Row],[Discount%]])</f>
        <v>249.15000000000003</v>
      </c>
      <c r="C2984">
        <f t="shared" si="93"/>
        <v>2983</v>
      </c>
      <c r="D2984">
        <f>D2983+Table16[[#This Row],[SalesPrice]]</f>
        <v>1478140.170000002</v>
      </c>
      <c r="E2984" s="4">
        <f t="shared" si="92"/>
        <v>0.78256225806864554</v>
      </c>
    </row>
    <row r="2985" spans="1:5" x14ac:dyDescent="0.3">
      <c r="A2985" s="6" t="s">
        <v>3284</v>
      </c>
      <c r="B2985" s="9">
        <f>fact_orders[[#This Row],[Original Price]]*(1-fact_orders[[#This Row],[Discount%]])</f>
        <v>179.3</v>
      </c>
      <c r="C2985">
        <f t="shared" si="93"/>
        <v>2984</v>
      </c>
      <c r="D2985">
        <f>D2984+Table16[[#This Row],[SalesPrice]]</f>
        <v>1478319.4700000021</v>
      </c>
      <c r="E2985" s="4">
        <f t="shared" si="92"/>
        <v>0.78265718371623938</v>
      </c>
    </row>
    <row r="2986" spans="1:5" x14ac:dyDescent="0.3">
      <c r="A2986" s="5" t="s">
        <v>3369</v>
      </c>
      <c r="B2986" s="8">
        <f>fact_orders[[#This Row],[Original Price]]*(1-fact_orders[[#This Row],[Discount%]])</f>
        <v>250.8</v>
      </c>
      <c r="C2986">
        <f t="shared" si="93"/>
        <v>2985</v>
      </c>
      <c r="D2986">
        <f>D2985+Table16[[#This Row],[SalesPrice]]</f>
        <v>1478570.2700000021</v>
      </c>
      <c r="E2986" s="4">
        <f t="shared" si="92"/>
        <v>0.78278996314968352</v>
      </c>
    </row>
    <row r="2987" spans="1:5" x14ac:dyDescent="0.3">
      <c r="A2987" s="6" t="s">
        <v>3336</v>
      </c>
      <c r="B2987" s="9">
        <f>fact_orders[[#This Row],[Original Price]]*(1-fact_orders[[#This Row],[Discount%]])</f>
        <v>357.75</v>
      </c>
      <c r="C2987">
        <f t="shared" si="93"/>
        <v>2986</v>
      </c>
      <c r="D2987">
        <f>D2986+Table16[[#This Row],[SalesPrice]]</f>
        <v>1478928.0200000021</v>
      </c>
      <c r="E2987" s="4">
        <f t="shared" si="92"/>
        <v>0.78297936443482963</v>
      </c>
    </row>
    <row r="2988" spans="1:5" x14ac:dyDescent="0.3">
      <c r="A2988" s="5" t="s">
        <v>3409</v>
      </c>
      <c r="B2988" s="8">
        <f>fact_orders[[#This Row],[Original Price]]*(1-fact_orders[[#This Row],[Discount%]])</f>
        <v>346.62</v>
      </c>
      <c r="C2988">
        <f t="shared" si="93"/>
        <v>2987</v>
      </c>
      <c r="D2988">
        <f>D2987+Table16[[#This Row],[SalesPrice]]</f>
        <v>1479274.6400000022</v>
      </c>
      <c r="E2988" s="4">
        <f t="shared" si="92"/>
        <v>0.78316287323554901</v>
      </c>
    </row>
    <row r="2989" spans="1:5" x14ac:dyDescent="0.3">
      <c r="A2989" s="6" t="s">
        <v>3402</v>
      </c>
      <c r="B2989" s="9">
        <f>fact_orders[[#This Row],[Original Price]]*(1-fact_orders[[#This Row],[Discount%]])</f>
        <v>353.16</v>
      </c>
      <c r="C2989">
        <f t="shared" si="93"/>
        <v>2988</v>
      </c>
      <c r="D2989">
        <f>D2988+Table16[[#This Row],[SalesPrice]]</f>
        <v>1479627.8000000021</v>
      </c>
      <c r="E2989" s="4">
        <f t="shared" si="92"/>
        <v>0.7833498444664706</v>
      </c>
    </row>
    <row r="2990" spans="1:5" x14ac:dyDescent="0.3">
      <c r="A2990" s="5" t="s">
        <v>3396</v>
      </c>
      <c r="B2990" s="8">
        <f>fact_orders[[#This Row],[Original Price]]*(1-fact_orders[[#This Row],[Discount%]])</f>
        <v>353.16</v>
      </c>
      <c r="C2990">
        <f t="shared" si="93"/>
        <v>2989</v>
      </c>
      <c r="D2990">
        <f>D2989+Table16[[#This Row],[SalesPrice]]</f>
        <v>1479980.9600000021</v>
      </c>
      <c r="E2990" s="4">
        <f t="shared" si="92"/>
        <v>0.78353681569739209</v>
      </c>
    </row>
    <row r="2991" spans="1:5" x14ac:dyDescent="0.3">
      <c r="A2991" s="6" t="s">
        <v>3398</v>
      </c>
      <c r="B2991" s="9">
        <f>fact_orders[[#This Row],[Original Price]]*(1-fact_orders[[#This Row],[Discount%]])</f>
        <v>353.16</v>
      </c>
      <c r="C2991">
        <f t="shared" si="93"/>
        <v>2990</v>
      </c>
      <c r="D2991">
        <f>D2990+Table16[[#This Row],[SalesPrice]]</f>
        <v>1480334.120000002</v>
      </c>
      <c r="E2991" s="4">
        <f t="shared" si="92"/>
        <v>0.78372378692831357</v>
      </c>
    </row>
    <row r="2992" spans="1:5" x14ac:dyDescent="0.3">
      <c r="A2992" s="5" t="s">
        <v>3325</v>
      </c>
      <c r="B2992" s="8">
        <f>fact_orders[[#This Row],[Original Price]]*(1-fact_orders[[#This Row],[Discount%]])</f>
        <v>249.2</v>
      </c>
      <c r="C2992">
        <f t="shared" si="93"/>
        <v>2991</v>
      </c>
      <c r="D2992">
        <f>D2991+Table16[[#This Row],[SalesPrice]]</f>
        <v>1480583.3200000019</v>
      </c>
      <c r="E2992" s="4">
        <f t="shared" si="92"/>
        <v>0.78385571928403242</v>
      </c>
    </row>
    <row r="2993" spans="1:5" x14ac:dyDescent="0.3">
      <c r="A2993" s="6" t="s">
        <v>3312</v>
      </c>
      <c r="B2993" s="9">
        <f>fact_orders[[#This Row],[Original Price]]*(1-fact_orders[[#This Row],[Discount%]])</f>
        <v>480.2</v>
      </c>
      <c r="C2993">
        <f t="shared" si="93"/>
        <v>2992</v>
      </c>
      <c r="D2993">
        <f>D2992+Table16[[#This Row],[SalesPrice]]</f>
        <v>1481063.5200000019</v>
      </c>
      <c r="E2993" s="4">
        <f t="shared" si="92"/>
        <v>0.78410994848634452</v>
      </c>
    </row>
    <row r="2994" spans="1:5" x14ac:dyDescent="0.3">
      <c r="A2994" s="5" t="s">
        <v>3314</v>
      </c>
      <c r="B2994" s="8">
        <f>fact_orders[[#This Row],[Original Price]]*(1-fact_orders[[#This Row],[Discount%]])</f>
        <v>319.2</v>
      </c>
      <c r="C2994">
        <f t="shared" si="93"/>
        <v>2993</v>
      </c>
      <c r="D2994">
        <f>D2993+Table16[[#This Row],[SalesPrice]]</f>
        <v>1481382.7200000018</v>
      </c>
      <c r="E2994" s="4">
        <f t="shared" si="92"/>
        <v>0.78427894049254609</v>
      </c>
    </row>
    <row r="2995" spans="1:5" x14ac:dyDescent="0.3">
      <c r="A2995" s="6" t="s">
        <v>3374</v>
      </c>
      <c r="B2995" s="9">
        <f>fact_orders[[#This Row],[Original Price]]*(1-fact_orders[[#This Row],[Discount%]])</f>
        <v>361.2</v>
      </c>
      <c r="C2995">
        <f t="shared" si="93"/>
        <v>2994</v>
      </c>
      <c r="D2995">
        <f>D2994+Table16[[#This Row],[SalesPrice]]</f>
        <v>1481743.9200000018</v>
      </c>
      <c r="E2995" s="4">
        <f t="shared" si="92"/>
        <v>0.78447016828903737</v>
      </c>
    </row>
    <row r="2996" spans="1:5" x14ac:dyDescent="0.3">
      <c r="A2996" s="5" t="s">
        <v>3383</v>
      </c>
      <c r="B2996" s="8">
        <f>fact_orders[[#This Row],[Original Price]]*(1-fact_orders[[#This Row],[Discount%]])</f>
        <v>248.49999999999997</v>
      </c>
      <c r="C2996">
        <f t="shared" si="93"/>
        <v>2995</v>
      </c>
      <c r="D2996">
        <f>D2995+Table16[[#This Row],[SalesPrice]]</f>
        <v>1481992.4200000018</v>
      </c>
      <c r="E2996" s="4">
        <f t="shared" si="92"/>
        <v>0.7846017300482514</v>
      </c>
    </row>
    <row r="2997" spans="1:5" x14ac:dyDescent="0.3">
      <c r="A2997" s="6" t="s">
        <v>3335</v>
      </c>
      <c r="B2997" s="9">
        <f>fact_orders[[#This Row],[Original Price]]*(1-fact_orders[[#This Row],[Discount%]])</f>
        <v>302.25</v>
      </c>
      <c r="C2997">
        <f t="shared" si="93"/>
        <v>2996</v>
      </c>
      <c r="D2997">
        <f>D2996+Table16[[#This Row],[SalesPrice]]</f>
        <v>1482294.6700000018</v>
      </c>
      <c r="E2997" s="4">
        <f t="shared" si="92"/>
        <v>0.78476174832480039</v>
      </c>
    </row>
    <row r="2998" spans="1:5" x14ac:dyDescent="0.3">
      <c r="A2998" s="5" t="s">
        <v>3338</v>
      </c>
      <c r="B2998" s="8">
        <f>fact_orders[[#This Row],[Original Price]]*(1-fact_orders[[#This Row],[Discount%]])</f>
        <v>627.25</v>
      </c>
      <c r="C2998">
        <f t="shared" si="93"/>
        <v>2997</v>
      </c>
      <c r="D2998">
        <f>D2997+Table16[[#This Row],[SalesPrice]]</f>
        <v>1482921.9200000018</v>
      </c>
      <c r="E2998" s="4">
        <f t="shared" si="92"/>
        <v>0.78509382926430527</v>
      </c>
    </row>
    <row r="2999" spans="1:5" x14ac:dyDescent="0.3">
      <c r="A2999" s="6" t="s">
        <v>3394</v>
      </c>
      <c r="B2999" s="9">
        <f>fact_orders[[#This Row],[Original Price]]*(1-fact_orders[[#This Row],[Discount%]])</f>
        <v>752.7</v>
      </c>
      <c r="C2999">
        <f t="shared" si="93"/>
        <v>2998</v>
      </c>
      <c r="D2999">
        <f>D2998+Table16[[#This Row],[SalesPrice]]</f>
        <v>1483674.6200000017</v>
      </c>
      <c r="E2999" s="4">
        <f t="shared" si="92"/>
        <v>0.78549232639171118</v>
      </c>
    </row>
    <row r="3000" spans="1:5" x14ac:dyDescent="0.3">
      <c r="A3000" s="5" t="s">
        <v>3396</v>
      </c>
      <c r="B3000" s="8">
        <f>fact_orders[[#This Row],[Original Price]]*(1-fact_orders[[#This Row],[Discount%]])</f>
        <v>171.6</v>
      </c>
      <c r="C3000">
        <f t="shared" si="93"/>
        <v>2999</v>
      </c>
      <c r="D3000">
        <f>D2999+Table16[[#This Row],[SalesPrice]]</f>
        <v>1483846.2200000018</v>
      </c>
      <c r="E3000" s="4">
        <f t="shared" si="92"/>
        <v>0.78558317547775192</v>
      </c>
    </row>
    <row r="3001" spans="1:5" x14ac:dyDescent="0.3">
      <c r="A3001" s="6" t="s">
        <v>3319</v>
      </c>
      <c r="B3001" s="9">
        <f>fact_orders[[#This Row],[Original Price]]*(1-fact_orders[[#This Row],[Discount%]])</f>
        <v>281.45</v>
      </c>
      <c r="C3001">
        <f t="shared" si="93"/>
        <v>3000</v>
      </c>
      <c r="D3001">
        <f>D3000+Table16[[#This Row],[SalesPrice]]</f>
        <v>1484127.6700000018</v>
      </c>
      <c r="E3001" s="4">
        <f t="shared" si="92"/>
        <v>0.78573218174387172</v>
      </c>
    </row>
    <row r="3002" spans="1:5" x14ac:dyDescent="0.3">
      <c r="A3002" s="5" t="s">
        <v>3323</v>
      </c>
      <c r="B3002" s="8">
        <f>fact_orders[[#This Row],[Original Price]]*(1-fact_orders[[#This Row],[Discount%]])</f>
        <v>365.3</v>
      </c>
      <c r="C3002">
        <f t="shared" si="93"/>
        <v>3001</v>
      </c>
      <c r="D3002">
        <f>D3001+Table16[[#This Row],[SalesPrice]]</f>
        <v>1484492.9700000018</v>
      </c>
      <c r="E3002" s="4">
        <f t="shared" si="92"/>
        <v>0.78592558017703418</v>
      </c>
    </row>
    <row r="3003" spans="1:5" x14ac:dyDescent="0.3">
      <c r="A3003" s="6" t="s">
        <v>3330</v>
      </c>
      <c r="B3003" s="9">
        <f>fact_orders[[#This Row],[Original Price]]*(1-fact_orders[[#This Row],[Discount%]])</f>
        <v>253.79999999999998</v>
      </c>
      <c r="C3003">
        <f t="shared" si="93"/>
        <v>3002</v>
      </c>
      <c r="D3003">
        <f>D3002+Table16[[#This Row],[SalesPrice]]</f>
        <v>1484746.7700000019</v>
      </c>
      <c r="E3003" s="4">
        <f t="shared" si="92"/>
        <v>0.78605994788121336</v>
      </c>
    </row>
    <row r="3004" spans="1:5" x14ac:dyDescent="0.3">
      <c r="A3004" s="5" t="s">
        <v>3355</v>
      </c>
      <c r="B3004" s="8">
        <f>fact_orders[[#This Row],[Original Price]]*(1-fact_orders[[#This Row],[Discount%]])</f>
        <v>372.59999999999997</v>
      </c>
      <c r="C3004">
        <f t="shared" si="93"/>
        <v>3003</v>
      </c>
      <c r="D3004">
        <f>D3003+Table16[[#This Row],[SalesPrice]]</f>
        <v>1485119.370000002</v>
      </c>
      <c r="E3004" s="4">
        <f t="shared" si="92"/>
        <v>0.7862572111064976</v>
      </c>
    </row>
    <row r="3005" spans="1:5" x14ac:dyDescent="0.3">
      <c r="A3005" s="6" t="s">
        <v>3356</v>
      </c>
      <c r="B3005" s="9">
        <f>fact_orders[[#This Row],[Original Price]]*(1-fact_orders[[#This Row],[Discount%]])</f>
        <v>283.05</v>
      </c>
      <c r="C3005">
        <f t="shared" si="93"/>
        <v>3004</v>
      </c>
      <c r="D3005">
        <f>D3004+Table16[[#This Row],[SalesPrice]]</f>
        <v>1485402.420000002</v>
      </c>
      <c r="E3005" s="4">
        <f t="shared" si="92"/>
        <v>0.78640706445034281</v>
      </c>
    </row>
    <row r="3006" spans="1:5" x14ac:dyDescent="0.3">
      <c r="A3006" s="5" t="s">
        <v>3387</v>
      </c>
      <c r="B3006" s="8">
        <f>fact_orders[[#This Row],[Original Price]]*(1-fact_orders[[#This Row],[Discount%]])</f>
        <v>200.6</v>
      </c>
      <c r="C3006">
        <f t="shared" si="93"/>
        <v>3005</v>
      </c>
      <c r="D3006">
        <f>D3005+Table16[[#This Row],[SalesPrice]]</f>
        <v>1485603.0200000021</v>
      </c>
      <c r="E3006" s="4">
        <f t="shared" si="92"/>
        <v>0.78651326682015499</v>
      </c>
    </row>
    <row r="3007" spans="1:5" x14ac:dyDescent="0.3">
      <c r="A3007" s="6" t="s">
        <v>3389</v>
      </c>
      <c r="B3007" s="9">
        <f>fact_orders[[#This Row],[Original Price]]*(1-fact_orders[[#This Row],[Discount%]])</f>
        <v>387.59999999999997</v>
      </c>
      <c r="C3007">
        <f t="shared" si="93"/>
        <v>3006</v>
      </c>
      <c r="D3007">
        <f>D3006+Table16[[#This Row],[SalesPrice]]</f>
        <v>1485990.6200000022</v>
      </c>
      <c r="E3007" s="4">
        <f t="shared" si="92"/>
        <v>0.78671847139911411</v>
      </c>
    </row>
    <row r="3008" spans="1:5" x14ac:dyDescent="0.3">
      <c r="A3008" s="5" t="s">
        <v>3314</v>
      </c>
      <c r="B3008" s="8">
        <f>fact_orders[[#This Row],[Original Price]]*(1-fact_orders[[#This Row],[Discount%]])</f>
        <v>625.95000000000005</v>
      </c>
      <c r="C3008">
        <f t="shared" si="93"/>
        <v>3007</v>
      </c>
      <c r="D3008">
        <f>D3007+Table16[[#This Row],[SalesPrice]]</f>
        <v>1486616.5700000022</v>
      </c>
      <c r="E3008" s="4">
        <f t="shared" si="92"/>
        <v>0.78704986408796718</v>
      </c>
    </row>
    <row r="3009" spans="1:5" x14ac:dyDescent="0.3">
      <c r="A3009" s="6" t="s">
        <v>3365</v>
      </c>
      <c r="B3009" s="9">
        <f>fact_orders[[#This Row],[Original Price]]*(1-fact_orders[[#This Row],[Discount%]])</f>
        <v>152.1</v>
      </c>
      <c r="C3009">
        <f t="shared" si="93"/>
        <v>3008</v>
      </c>
      <c r="D3009">
        <f>D3008+Table16[[#This Row],[SalesPrice]]</f>
        <v>1486768.6700000023</v>
      </c>
      <c r="E3009" s="4">
        <f t="shared" si="92"/>
        <v>0.78713038941423064</v>
      </c>
    </row>
    <row r="3010" spans="1:5" x14ac:dyDescent="0.3">
      <c r="A3010" s="5" t="s">
        <v>3288</v>
      </c>
      <c r="B3010" s="8">
        <f>fact_orders[[#This Row],[Original Price]]*(1-fact_orders[[#This Row],[Discount%]])</f>
        <v>296.40000000000003</v>
      </c>
      <c r="C3010">
        <f t="shared" si="93"/>
        <v>3009</v>
      </c>
      <c r="D3010">
        <f>D3009+Table16[[#This Row],[SalesPrice]]</f>
        <v>1487065.0700000022</v>
      </c>
      <c r="E3010" s="4">
        <f t="shared" ref="E3010:E3073" si="94">D3010 / SUM($B$2:$B$3501)</f>
        <v>0.7872873105628464</v>
      </c>
    </row>
    <row r="3011" spans="1:5" x14ac:dyDescent="0.3">
      <c r="A3011" s="6" t="s">
        <v>3290</v>
      </c>
      <c r="B3011" s="9">
        <f>fact_orders[[#This Row],[Original Price]]*(1-fact_orders[[#This Row],[Discount%]])</f>
        <v>366.6</v>
      </c>
      <c r="C3011">
        <f t="shared" si="93"/>
        <v>3010</v>
      </c>
      <c r="D3011">
        <f>D3010+Table16[[#This Row],[SalesPrice]]</f>
        <v>1487431.6700000023</v>
      </c>
      <c r="E3011" s="4">
        <f t="shared" si="94"/>
        <v>0.78748139724666066</v>
      </c>
    </row>
    <row r="3012" spans="1:5" x14ac:dyDescent="0.3">
      <c r="A3012" s="5" t="s">
        <v>3360</v>
      </c>
      <c r="B3012" s="8">
        <f>fact_orders[[#This Row],[Original Price]]*(1-fact_orders[[#This Row],[Discount%]])</f>
        <v>285.29999999999995</v>
      </c>
      <c r="C3012">
        <f t="shared" ref="C3012:C3075" si="95">C3011+1</f>
        <v>3011</v>
      </c>
      <c r="D3012">
        <f>D3011+Table16[[#This Row],[SalesPrice]]</f>
        <v>1487716.9700000023</v>
      </c>
      <c r="E3012" s="4">
        <f t="shared" si="94"/>
        <v>0.78763244179355707</v>
      </c>
    </row>
    <row r="3013" spans="1:5" x14ac:dyDescent="0.3">
      <c r="A3013" s="6" t="s">
        <v>3283</v>
      </c>
      <c r="B3013" s="9">
        <f>fact_orders[[#This Row],[Original Price]]*(1-fact_orders[[#This Row],[Discount%]])</f>
        <v>106.19999999999999</v>
      </c>
      <c r="C3013">
        <f t="shared" si="95"/>
        <v>3012</v>
      </c>
      <c r="D3013">
        <f>D3012+Table16[[#This Row],[SalesPrice]]</f>
        <v>1487823.1700000023</v>
      </c>
      <c r="E3013" s="4">
        <f t="shared" si="94"/>
        <v>0.7876886665775753</v>
      </c>
    </row>
    <row r="3014" spans="1:5" x14ac:dyDescent="0.3">
      <c r="A3014" s="5" t="s">
        <v>3335</v>
      </c>
      <c r="B3014" s="8">
        <f>fact_orders[[#This Row],[Original Price]]*(1-fact_orders[[#This Row],[Discount%]])</f>
        <v>199.79999999999998</v>
      </c>
      <c r="C3014">
        <f t="shared" si="95"/>
        <v>3013</v>
      </c>
      <c r="D3014">
        <f>D3013+Table16[[#This Row],[SalesPrice]]</f>
        <v>1488022.9700000023</v>
      </c>
      <c r="E3014" s="4">
        <f t="shared" si="94"/>
        <v>0.78779444540852483</v>
      </c>
    </row>
    <row r="3015" spans="1:5" x14ac:dyDescent="0.3">
      <c r="A3015" s="6" t="s">
        <v>3295</v>
      </c>
      <c r="B3015" s="9">
        <f>fact_orders[[#This Row],[Original Price]]*(1-fact_orders[[#This Row],[Discount%]])</f>
        <v>205.2</v>
      </c>
      <c r="C3015">
        <f t="shared" si="95"/>
        <v>3014</v>
      </c>
      <c r="D3015">
        <f>D3014+Table16[[#This Row],[SalesPrice]]</f>
        <v>1488228.1700000023</v>
      </c>
      <c r="E3015" s="4">
        <f t="shared" si="94"/>
        <v>0.78790308312679724</v>
      </c>
    </row>
    <row r="3016" spans="1:5" x14ac:dyDescent="0.3">
      <c r="A3016" s="5" t="s">
        <v>3300</v>
      </c>
      <c r="B3016" s="8">
        <f>fact_orders[[#This Row],[Original Price]]*(1-fact_orders[[#This Row],[Discount%]])</f>
        <v>481.5</v>
      </c>
      <c r="C3016">
        <f t="shared" si="95"/>
        <v>3015</v>
      </c>
      <c r="D3016">
        <f>D3015+Table16[[#This Row],[SalesPrice]]</f>
        <v>1488709.6700000023</v>
      </c>
      <c r="E3016" s="4">
        <f t="shared" si="94"/>
        <v>0.78815800057976115</v>
      </c>
    </row>
    <row r="3017" spans="1:5" x14ac:dyDescent="0.3">
      <c r="A3017" s="6" t="s">
        <v>3343</v>
      </c>
      <c r="B3017" s="9">
        <f>fact_orders[[#This Row],[Original Price]]*(1-fact_orders[[#This Row],[Discount%]])</f>
        <v>228</v>
      </c>
      <c r="C3017">
        <f t="shared" si="95"/>
        <v>3016</v>
      </c>
      <c r="D3017">
        <f>D3016+Table16[[#This Row],[SalesPrice]]</f>
        <v>1488937.6700000023</v>
      </c>
      <c r="E3017" s="4">
        <f t="shared" si="94"/>
        <v>0.78827870915561948</v>
      </c>
    </row>
    <row r="3018" spans="1:5" x14ac:dyDescent="0.3">
      <c r="A3018" s="5" t="s">
        <v>3347</v>
      </c>
      <c r="B3018" s="8">
        <f>fact_orders[[#This Row],[Original Price]]*(1-fact_orders[[#This Row],[Discount%]])</f>
        <v>594.5</v>
      </c>
      <c r="C3018">
        <f t="shared" si="95"/>
        <v>3017</v>
      </c>
      <c r="D3018">
        <f>D3017+Table16[[#This Row],[SalesPrice]]</f>
        <v>1489532.1700000023</v>
      </c>
      <c r="E3018" s="4">
        <f t="shared" si="94"/>
        <v>0.78859345147293425</v>
      </c>
    </row>
    <row r="3019" spans="1:5" x14ac:dyDescent="0.3">
      <c r="A3019" s="6" t="s">
        <v>3379</v>
      </c>
      <c r="B3019" s="9">
        <f>fact_orders[[#This Row],[Original Price]]*(1-fact_orders[[#This Row],[Discount%]])</f>
        <v>649</v>
      </c>
      <c r="C3019">
        <f t="shared" si="95"/>
        <v>3018</v>
      </c>
      <c r="D3019">
        <f>D3018+Table16[[#This Row],[SalesPrice]]</f>
        <v>1490181.1700000023</v>
      </c>
      <c r="E3019" s="4">
        <f t="shared" si="94"/>
        <v>0.78893704737526771</v>
      </c>
    </row>
    <row r="3020" spans="1:5" x14ac:dyDescent="0.3">
      <c r="A3020" s="5" t="s">
        <v>3383</v>
      </c>
      <c r="B3020" s="8">
        <f>fact_orders[[#This Row],[Original Price]]*(1-fact_orders[[#This Row],[Discount%]])</f>
        <v>728</v>
      </c>
      <c r="C3020">
        <f t="shared" si="95"/>
        <v>3019</v>
      </c>
      <c r="D3020">
        <f>D3019+Table16[[#This Row],[SalesPrice]]</f>
        <v>1490909.1700000023</v>
      </c>
      <c r="E3020" s="4">
        <f t="shared" si="94"/>
        <v>0.78932246774028902</v>
      </c>
    </row>
    <row r="3021" spans="1:5" x14ac:dyDescent="0.3">
      <c r="A3021" s="6" t="s">
        <v>3284</v>
      </c>
      <c r="B3021" s="9">
        <f>fact_orders[[#This Row],[Original Price]]*(1-fact_orders[[#This Row],[Discount%]])</f>
        <v>1034.5999999999999</v>
      </c>
      <c r="C3021">
        <f t="shared" si="95"/>
        <v>3020</v>
      </c>
      <c r="D3021">
        <f>D3020+Table16[[#This Row],[SalesPrice]]</f>
        <v>1491943.7700000023</v>
      </c>
      <c r="E3021" s="4">
        <f t="shared" si="94"/>
        <v>0.78987020937442498</v>
      </c>
    </row>
    <row r="3022" spans="1:5" x14ac:dyDescent="0.3">
      <c r="A3022" s="5" t="s">
        <v>3308</v>
      </c>
      <c r="B3022" s="8">
        <f>fact_orders[[#This Row],[Original Price]]*(1-fact_orders[[#This Row],[Discount%]])</f>
        <v>174.07999999999998</v>
      </c>
      <c r="C3022">
        <f t="shared" si="95"/>
        <v>3021</v>
      </c>
      <c r="D3022">
        <f>D3021+Table16[[#This Row],[SalesPrice]]</f>
        <v>1492117.8500000024</v>
      </c>
      <c r="E3022" s="4">
        <f t="shared" si="94"/>
        <v>0.78996237143094006</v>
      </c>
    </row>
    <row r="3023" spans="1:5" x14ac:dyDescent="0.3">
      <c r="A3023" s="6" t="s">
        <v>3413</v>
      </c>
      <c r="B3023" s="9">
        <f>fact_orders[[#This Row],[Original Price]]*(1-fact_orders[[#This Row],[Discount%]])</f>
        <v>2023.5</v>
      </c>
      <c r="C3023">
        <f t="shared" si="95"/>
        <v>3022</v>
      </c>
      <c r="D3023">
        <f>D3022+Table16[[#This Row],[SalesPrice]]</f>
        <v>1494141.3500000024</v>
      </c>
      <c r="E3023" s="4">
        <f t="shared" si="94"/>
        <v>0.79103366004168252</v>
      </c>
    </row>
    <row r="3024" spans="1:5" x14ac:dyDescent="0.3">
      <c r="A3024" s="5" t="s">
        <v>3283</v>
      </c>
      <c r="B3024" s="8">
        <f>fact_orders[[#This Row],[Original Price]]*(1-fact_orders[[#This Row],[Discount%]])</f>
        <v>1300.2</v>
      </c>
      <c r="C3024">
        <f t="shared" si="95"/>
        <v>3023</v>
      </c>
      <c r="D3024">
        <f>D3023+Table16[[#This Row],[SalesPrice]]</f>
        <v>1495441.5500000024</v>
      </c>
      <c r="E3024" s="4">
        <f t="shared" si="94"/>
        <v>0.79172201657822183</v>
      </c>
    </row>
    <row r="3025" spans="1:5" x14ac:dyDescent="0.3">
      <c r="A3025" s="6" t="s">
        <v>3357</v>
      </c>
      <c r="B3025" s="9">
        <f>fact_orders[[#This Row],[Original Price]]*(1-fact_orders[[#This Row],[Discount%]])</f>
        <v>1050.5999999999999</v>
      </c>
      <c r="C3025">
        <f t="shared" si="95"/>
        <v>3024</v>
      </c>
      <c r="D3025">
        <f>D3024+Table16[[#This Row],[SalesPrice]]</f>
        <v>1496492.1500000025</v>
      </c>
      <c r="E3025" s="4">
        <f t="shared" si="94"/>
        <v>0.79227822898961098</v>
      </c>
    </row>
    <row r="3026" spans="1:5" x14ac:dyDescent="0.3">
      <c r="A3026" s="5" t="s">
        <v>3360</v>
      </c>
      <c r="B3026" s="8">
        <f>fact_orders[[#This Row],[Original Price]]*(1-fact_orders[[#This Row],[Discount%]])</f>
        <v>506.51999999999992</v>
      </c>
      <c r="C3026">
        <f t="shared" si="95"/>
        <v>3025</v>
      </c>
      <c r="D3026">
        <f>D3025+Table16[[#This Row],[SalesPrice]]</f>
        <v>1496998.6700000025</v>
      </c>
      <c r="E3026" s="4">
        <f t="shared" si="94"/>
        <v>0.79254639262050464</v>
      </c>
    </row>
    <row r="3027" spans="1:5" x14ac:dyDescent="0.3">
      <c r="A3027" s="6" t="s">
        <v>3324</v>
      </c>
      <c r="B3027" s="9">
        <f>fact_orders[[#This Row],[Original Price]]*(1-fact_orders[[#This Row],[Discount%]])</f>
        <v>218.42</v>
      </c>
      <c r="C3027">
        <f t="shared" si="95"/>
        <v>3026</v>
      </c>
      <c r="D3027">
        <f>D3026+Table16[[#This Row],[SalesPrice]]</f>
        <v>1497217.0900000024</v>
      </c>
      <c r="E3027" s="4">
        <f t="shared" si="94"/>
        <v>0.79266202931848251</v>
      </c>
    </row>
    <row r="3028" spans="1:5" x14ac:dyDescent="0.3">
      <c r="A3028" s="5" t="s">
        <v>3306</v>
      </c>
      <c r="B3028" s="8">
        <f>fact_orders[[#This Row],[Original Price]]*(1-fact_orders[[#This Row],[Discount%]])</f>
        <v>303.51</v>
      </c>
      <c r="C3028">
        <f t="shared" si="95"/>
        <v>3027</v>
      </c>
      <c r="D3028">
        <f>D3027+Table16[[#This Row],[SalesPrice]]</f>
        <v>1497520.6000000024</v>
      </c>
      <c r="E3028" s="4">
        <f t="shared" si="94"/>
        <v>0.79282271466874021</v>
      </c>
    </row>
    <row r="3029" spans="1:5" x14ac:dyDescent="0.3">
      <c r="A3029" s="6" t="s">
        <v>3391</v>
      </c>
      <c r="B3029" s="9">
        <f>fact_orders[[#This Row],[Original Price]]*(1-fact_orders[[#This Row],[Discount%]])</f>
        <v>218.42</v>
      </c>
      <c r="C3029">
        <f t="shared" si="95"/>
        <v>3028</v>
      </c>
      <c r="D3029">
        <f>D3028+Table16[[#This Row],[SalesPrice]]</f>
        <v>1497739.0200000023</v>
      </c>
      <c r="E3029" s="4">
        <f t="shared" si="94"/>
        <v>0.7929383513667182</v>
      </c>
    </row>
    <row r="3030" spans="1:5" x14ac:dyDescent="0.3">
      <c r="A3030" s="5" t="s">
        <v>3280</v>
      </c>
      <c r="B3030" s="8">
        <f>fact_orders[[#This Row],[Original Price]]*(1-fact_orders[[#This Row],[Discount%]])</f>
        <v>305.52</v>
      </c>
      <c r="C3030">
        <f t="shared" si="95"/>
        <v>3029</v>
      </c>
      <c r="D3030">
        <f>D3029+Table16[[#This Row],[SalesPrice]]</f>
        <v>1498044.5400000024</v>
      </c>
      <c r="E3030" s="4">
        <f t="shared" si="94"/>
        <v>0.79310010085836835</v>
      </c>
    </row>
    <row r="3031" spans="1:5" x14ac:dyDescent="0.3">
      <c r="A3031" s="6" t="s">
        <v>3334</v>
      </c>
      <c r="B3031" s="9">
        <f>fact_orders[[#This Row],[Original Price]]*(1-fact_orders[[#This Row],[Discount%]])</f>
        <v>250.8</v>
      </c>
      <c r="C3031">
        <f t="shared" si="95"/>
        <v>3030</v>
      </c>
      <c r="D3031">
        <f>D3030+Table16[[#This Row],[SalesPrice]]</f>
        <v>1498295.3400000024</v>
      </c>
      <c r="E3031" s="4">
        <f t="shared" si="94"/>
        <v>0.79323288029181249</v>
      </c>
    </row>
    <row r="3032" spans="1:5" x14ac:dyDescent="0.3">
      <c r="A3032" s="5" t="s">
        <v>3387</v>
      </c>
      <c r="B3032" s="8">
        <f>fact_orders[[#This Row],[Original Price]]*(1-fact_orders[[#This Row],[Discount%]])</f>
        <v>250.8</v>
      </c>
      <c r="C3032">
        <f t="shared" si="95"/>
        <v>3031</v>
      </c>
      <c r="D3032">
        <f>D3031+Table16[[#This Row],[SalesPrice]]</f>
        <v>1498546.1400000025</v>
      </c>
      <c r="E3032" s="4">
        <f t="shared" si="94"/>
        <v>0.79336565972525663</v>
      </c>
    </row>
    <row r="3033" spans="1:5" x14ac:dyDescent="0.3">
      <c r="A3033" s="6" t="s">
        <v>3333</v>
      </c>
      <c r="B3033" s="9">
        <f>fact_orders[[#This Row],[Original Price]]*(1-fact_orders[[#This Row],[Discount%]])</f>
        <v>250.8</v>
      </c>
      <c r="C3033">
        <f t="shared" si="95"/>
        <v>3032</v>
      </c>
      <c r="D3033">
        <f>D3032+Table16[[#This Row],[SalesPrice]]</f>
        <v>1498796.9400000025</v>
      </c>
      <c r="E3033" s="4">
        <f t="shared" si="94"/>
        <v>0.79349843915870077</v>
      </c>
    </row>
    <row r="3034" spans="1:5" x14ac:dyDescent="0.3">
      <c r="A3034" s="5" t="s">
        <v>3383</v>
      </c>
      <c r="B3034" s="8">
        <f>fact_orders[[#This Row],[Original Price]]*(1-fact_orders[[#This Row],[Discount%]])</f>
        <v>129.80000000000001</v>
      </c>
      <c r="C3034">
        <f t="shared" si="95"/>
        <v>3033</v>
      </c>
      <c r="D3034">
        <f>D3033+Table16[[#This Row],[SalesPrice]]</f>
        <v>1498926.7400000026</v>
      </c>
      <c r="E3034" s="4">
        <f t="shared" si="94"/>
        <v>0.79356715833916747</v>
      </c>
    </row>
    <row r="3035" spans="1:5" x14ac:dyDescent="0.3">
      <c r="A3035" s="6" t="s">
        <v>3295</v>
      </c>
      <c r="B3035" s="9">
        <f>fact_orders[[#This Row],[Original Price]]*(1-fact_orders[[#This Row],[Discount%]])</f>
        <v>766.92000000000007</v>
      </c>
      <c r="C3035">
        <f t="shared" si="95"/>
        <v>3034</v>
      </c>
      <c r="D3035">
        <f>D3034+Table16[[#This Row],[SalesPrice]]</f>
        <v>1499693.6600000025</v>
      </c>
      <c r="E3035" s="4">
        <f t="shared" si="94"/>
        <v>0.79397318386985716</v>
      </c>
    </row>
    <row r="3036" spans="1:5" x14ac:dyDescent="0.3">
      <c r="A3036" s="5" t="s">
        <v>3306</v>
      </c>
      <c r="B3036" s="8">
        <f>fact_orders[[#This Row],[Original Price]]*(1-fact_orders[[#This Row],[Discount%]])</f>
        <v>503.58</v>
      </c>
      <c r="C3036">
        <f t="shared" si="95"/>
        <v>3035</v>
      </c>
      <c r="D3036">
        <f>D3035+Table16[[#This Row],[SalesPrice]]</f>
        <v>1500197.2400000026</v>
      </c>
      <c r="E3036" s="4">
        <f t="shared" si="94"/>
        <v>0.79423979099543052</v>
      </c>
    </row>
    <row r="3037" spans="1:5" x14ac:dyDescent="0.3">
      <c r="A3037" s="6" t="s">
        <v>3313</v>
      </c>
      <c r="B3037" s="9">
        <f>fact_orders[[#This Row],[Original Price]]*(1-fact_orders[[#This Row],[Discount%]])</f>
        <v>351.12</v>
      </c>
      <c r="C3037">
        <f t="shared" si="95"/>
        <v>3036</v>
      </c>
      <c r="D3037">
        <f>D3036+Table16[[#This Row],[SalesPrice]]</f>
        <v>1500548.3600000027</v>
      </c>
      <c r="E3037" s="4">
        <f t="shared" si="94"/>
        <v>0.7944256822022524</v>
      </c>
    </row>
    <row r="3038" spans="1:5" x14ac:dyDescent="0.3">
      <c r="A3038" s="5" t="s">
        <v>3304</v>
      </c>
      <c r="B3038" s="8">
        <f>fact_orders[[#This Row],[Original Price]]*(1-fact_orders[[#This Row],[Discount%]])</f>
        <v>604.45000000000005</v>
      </c>
      <c r="C3038">
        <f t="shared" si="95"/>
        <v>3037</v>
      </c>
      <c r="D3038">
        <f>D3037+Table16[[#This Row],[SalesPrice]]</f>
        <v>1501152.8100000026</v>
      </c>
      <c r="E3038" s="4">
        <f t="shared" si="94"/>
        <v>0.79474569228417147</v>
      </c>
    </row>
    <row r="3039" spans="1:5" x14ac:dyDescent="0.3">
      <c r="A3039" s="6" t="s">
        <v>3372</v>
      </c>
      <c r="B3039" s="9">
        <f>fact_orders[[#This Row],[Original Price]]*(1-fact_orders[[#This Row],[Discount%]])</f>
        <v>281.05</v>
      </c>
      <c r="C3039">
        <f t="shared" si="95"/>
        <v>3038</v>
      </c>
      <c r="D3039">
        <f>D3038+Table16[[#This Row],[SalesPrice]]</f>
        <v>1501433.8600000027</v>
      </c>
      <c r="E3039" s="4">
        <f t="shared" si="94"/>
        <v>0.79489448678085994</v>
      </c>
    </row>
    <row r="3040" spans="1:5" x14ac:dyDescent="0.3">
      <c r="A3040" s="5" t="s">
        <v>3320</v>
      </c>
      <c r="B3040" s="8">
        <f>fact_orders[[#This Row],[Original Price]]*(1-fact_orders[[#This Row],[Discount%]])</f>
        <v>849.2</v>
      </c>
      <c r="C3040">
        <f t="shared" si="95"/>
        <v>3039</v>
      </c>
      <c r="D3040">
        <f>D3039+Table16[[#This Row],[SalesPrice]]</f>
        <v>1502283.0600000026</v>
      </c>
      <c r="E3040" s="4">
        <f t="shared" si="94"/>
        <v>0.79534407328357426</v>
      </c>
    </row>
    <row r="3041" spans="1:5" x14ac:dyDescent="0.3">
      <c r="A3041" s="6" t="s">
        <v>3360</v>
      </c>
      <c r="B3041" s="9">
        <f>fact_orders[[#This Row],[Original Price]]*(1-fact_orders[[#This Row],[Discount%]])</f>
        <v>390.72</v>
      </c>
      <c r="C3041">
        <f t="shared" si="95"/>
        <v>3040</v>
      </c>
      <c r="D3041">
        <f>D3040+Table16[[#This Row],[SalesPrice]]</f>
        <v>1502673.7800000026</v>
      </c>
      <c r="E3041" s="4">
        <f t="shared" si="94"/>
        <v>0.79555092966409779</v>
      </c>
    </row>
    <row r="3042" spans="1:5" x14ac:dyDescent="0.3">
      <c r="A3042" s="5" t="s">
        <v>3375</v>
      </c>
      <c r="B3042" s="8">
        <f>fact_orders[[#This Row],[Original Price]]*(1-fact_orders[[#This Row],[Discount%]])</f>
        <v>500.72</v>
      </c>
      <c r="C3042">
        <f t="shared" si="95"/>
        <v>3041</v>
      </c>
      <c r="D3042">
        <f>D3041+Table16[[#This Row],[SalesPrice]]</f>
        <v>1503174.5000000026</v>
      </c>
      <c r="E3042" s="4">
        <f t="shared" si="94"/>
        <v>0.79581602263823714</v>
      </c>
    </row>
    <row r="3043" spans="1:5" x14ac:dyDescent="0.3">
      <c r="A3043" s="6" t="s">
        <v>3398</v>
      </c>
      <c r="B3043" s="9">
        <f>fact_orders[[#This Row],[Original Price]]*(1-fact_orders[[#This Row],[Discount%]])</f>
        <v>418</v>
      </c>
      <c r="C3043">
        <f t="shared" si="95"/>
        <v>3042</v>
      </c>
      <c r="D3043">
        <f>D3042+Table16[[#This Row],[SalesPrice]]</f>
        <v>1503592.5000000026</v>
      </c>
      <c r="E3043" s="4">
        <f t="shared" si="94"/>
        <v>0.79603732169397734</v>
      </c>
    </row>
    <row r="3044" spans="1:5" x14ac:dyDescent="0.3">
      <c r="A3044" s="5" t="s">
        <v>3396</v>
      </c>
      <c r="B3044" s="8">
        <f>fact_orders[[#This Row],[Original Price]]*(1-fact_orders[[#This Row],[Discount%]])</f>
        <v>526.24</v>
      </c>
      <c r="C3044">
        <f t="shared" si="95"/>
        <v>3043</v>
      </c>
      <c r="D3044">
        <f>D3043+Table16[[#This Row],[SalesPrice]]</f>
        <v>1504118.7400000026</v>
      </c>
      <c r="E3044" s="4">
        <f t="shared" si="94"/>
        <v>0.79631592555783559</v>
      </c>
    </row>
    <row r="3045" spans="1:5" x14ac:dyDescent="0.3">
      <c r="A3045" s="6" t="s">
        <v>3378</v>
      </c>
      <c r="B3045" s="9">
        <f>fact_orders[[#This Row],[Original Price]]*(1-fact_orders[[#This Row],[Discount%]])</f>
        <v>471.68</v>
      </c>
      <c r="C3045">
        <f t="shared" si="95"/>
        <v>3044</v>
      </c>
      <c r="D3045">
        <f>D3044+Table16[[#This Row],[SalesPrice]]</f>
        <v>1504590.4200000025</v>
      </c>
      <c r="E3045" s="4">
        <f t="shared" si="94"/>
        <v>0.79656564407126029</v>
      </c>
    </row>
    <row r="3046" spans="1:5" x14ac:dyDescent="0.3">
      <c r="A3046" s="5" t="s">
        <v>3307</v>
      </c>
      <c r="B3046" s="8">
        <f>fact_orders[[#This Row],[Original Price]]*(1-fact_orders[[#This Row],[Discount%]])</f>
        <v>225.28</v>
      </c>
      <c r="C3046">
        <f t="shared" si="95"/>
        <v>3045</v>
      </c>
      <c r="D3046">
        <f>D3045+Table16[[#This Row],[SalesPrice]]</f>
        <v>1504815.7000000025</v>
      </c>
      <c r="E3046" s="4">
        <f t="shared" si="94"/>
        <v>0.79668491261498553</v>
      </c>
    </row>
    <row r="3047" spans="1:5" x14ac:dyDescent="0.3">
      <c r="A3047" s="6" t="s">
        <v>3356</v>
      </c>
      <c r="B3047" s="9">
        <f>fact_orders[[#This Row],[Original Price]]*(1-fact_orders[[#This Row],[Discount%]])</f>
        <v>401.28000000000003</v>
      </c>
      <c r="C3047">
        <f t="shared" si="95"/>
        <v>3046</v>
      </c>
      <c r="D3047">
        <f>D3046+Table16[[#This Row],[SalesPrice]]</f>
        <v>1505216.9800000025</v>
      </c>
      <c r="E3047" s="4">
        <f t="shared" si="94"/>
        <v>0.79689735970849618</v>
      </c>
    </row>
    <row r="3048" spans="1:5" x14ac:dyDescent="0.3">
      <c r="A3048" s="5" t="s">
        <v>3280</v>
      </c>
      <c r="B3048" s="8">
        <f>fact_orders[[#This Row],[Original Price]]*(1-fact_orders[[#This Row],[Discount%]])</f>
        <v>401.28000000000003</v>
      </c>
      <c r="C3048">
        <f t="shared" si="95"/>
        <v>3047</v>
      </c>
      <c r="D3048">
        <f>D3047+Table16[[#This Row],[SalesPrice]]</f>
        <v>1505618.2600000026</v>
      </c>
      <c r="E3048" s="4">
        <f t="shared" si="94"/>
        <v>0.79710980680200683</v>
      </c>
    </row>
    <row r="3049" spans="1:5" x14ac:dyDescent="0.3">
      <c r="A3049" s="6" t="s">
        <v>3327</v>
      </c>
      <c r="B3049" s="9">
        <f>fact_orders[[#This Row],[Original Price]]*(1-fact_orders[[#This Row],[Discount%]])</f>
        <v>655.6</v>
      </c>
      <c r="C3049">
        <f t="shared" si="95"/>
        <v>3048</v>
      </c>
      <c r="D3049">
        <f>D3048+Table16[[#This Row],[SalesPrice]]</f>
        <v>1506273.8600000027</v>
      </c>
      <c r="E3049" s="4">
        <f t="shared" si="94"/>
        <v>0.79745689689995725</v>
      </c>
    </row>
    <row r="3050" spans="1:5" x14ac:dyDescent="0.3">
      <c r="A3050" s="5" t="s">
        <v>3379</v>
      </c>
      <c r="B3050" s="8">
        <f>fact_orders[[#This Row],[Original Price]]*(1-fact_orders[[#This Row],[Discount%]])</f>
        <v>231.4</v>
      </c>
      <c r="C3050">
        <f t="shared" si="95"/>
        <v>3049</v>
      </c>
      <c r="D3050">
        <f>D3049+Table16[[#This Row],[SalesPrice]]</f>
        <v>1506505.2600000026</v>
      </c>
      <c r="E3050" s="4">
        <f t="shared" si="94"/>
        <v>0.79757940551598183</v>
      </c>
    </row>
    <row r="3051" spans="1:5" x14ac:dyDescent="0.3">
      <c r="A3051" s="6" t="s">
        <v>3364</v>
      </c>
      <c r="B3051" s="9">
        <f>fact_orders[[#This Row],[Original Price]]*(1-fact_orders[[#This Row],[Discount%]])</f>
        <v>772.85</v>
      </c>
      <c r="C3051">
        <f t="shared" si="95"/>
        <v>3050</v>
      </c>
      <c r="D3051">
        <f>D3050+Table16[[#This Row],[SalesPrice]]</f>
        <v>1507278.1100000027</v>
      </c>
      <c r="E3051" s="4">
        <f t="shared" si="94"/>
        <v>0.79798857052849104</v>
      </c>
    </row>
    <row r="3052" spans="1:5" x14ac:dyDescent="0.3">
      <c r="A3052" s="5" t="s">
        <v>3333</v>
      </c>
      <c r="B3052" s="8">
        <f>fact_orders[[#This Row],[Original Price]]*(1-fact_orders[[#This Row],[Discount%]])</f>
        <v>276.90000000000003</v>
      </c>
      <c r="C3052">
        <f t="shared" si="95"/>
        <v>3051</v>
      </c>
      <c r="D3052">
        <f>D3051+Table16[[#This Row],[SalesPrice]]</f>
        <v>1507555.0100000026</v>
      </c>
      <c r="E3052" s="4">
        <f t="shared" si="94"/>
        <v>0.79813516791732941</v>
      </c>
    </row>
    <row r="3053" spans="1:5" x14ac:dyDescent="0.3">
      <c r="A3053" s="6" t="s">
        <v>3369</v>
      </c>
      <c r="B3053" s="9">
        <f>fact_orders[[#This Row],[Original Price]]*(1-fact_orders[[#This Row],[Discount%]])</f>
        <v>731.9</v>
      </c>
      <c r="C3053">
        <f t="shared" si="95"/>
        <v>3052</v>
      </c>
      <c r="D3053">
        <f>D3052+Table16[[#This Row],[SalesPrice]]</f>
        <v>1508286.9100000025</v>
      </c>
      <c r="E3053" s="4">
        <f t="shared" si="94"/>
        <v>0.79852265303430614</v>
      </c>
    </row>
    <row r="3054" spans="1:5" x14ac:dyDescent="0.3">
      <c r="A3054" s="5" t="s">
        <v>3330</v>
      </c>
      <c r="B3054" s="8">
        <f>fact_orders[[#This Row],[Original Price]]*(1-fact_orders[[#This Row],[Discount%]])</f>
        <v>744.25</v>
      </c>
      <c r="C3054">
        <f t="shared" si="95"/>
        <v>3053</v>
      </c>
      <c r="D3054">
        <f>D3053+Table16[[#This Row],[SalesPrice]]</f>
        <v>1509031.1600000025</v>
      </c>
      <c r="E3054" s="4">
        <f t="shared" si="94"/>
        <v>0.79891667653247522</v>
      </c>
    </row>
    <row r="3055" spans="1:5" x14ac:dyDescent="0.3">
      <c r="A3055" s="6" t="s">
        <v>3383</v>
      </c>
      <c r="B3055" s="9">
        <f>fact_orders[[#This Row],[Original Price]]*(1-fact_orders[[#This Row],[Discount%]])</f>
        <v>802.75</v>
      </c>
      <c r="C3055">
        <f t="shared" si="95"/>
        <v>3054</v>
      </c>
      <c r="D3055">
        <f>D3054+Table16[[#This Row],[SalesPrice]]</f>
        <v>1509833.9100000025</v>
      </c>
      <c r="E3055" s="4">
        <f t="shared" si="94"/>
        <v>0.79934167130997624</v>
      </c>
    </row>
    <row r="3056" spans="1:5" x14ac:dyDescent="0.3">
      <c r="A3056" s="5" t="s">
        <v>3339</v>
      </c>
      <c r="B3056" s="8">
        <f>fact_orders[[#This Row],[Original Price]]*(1-fact_orders[[#This Row],[Discount%]])</f>
        <v>1016.6</v>
      </c>
      <c r="C3056">
        <f t="shared" si="95"/>
        <v>3055</v>
      </c>
      <c r="D3056">
        <f>D3055+Table16[[#This Row],[SalesPrice]]</f>
        <v>1510850.5100000026</v>
      </c>
      <c r="E3056" s="4">
        <f t="shared" si="94"/>
        <v>0.7998798833197025</v>
      </c>
    </row>
    <row r="3057" spans="1:5" x14ac:dyDescent="0.3">
      <c r="A3057" s="6" t="s">
        <v>3290</v>
      </c>
      <c r="B3057" s="9">
        <f>fact_orders[[#This Row],[Original Price]]*(1-fact_orders[[#This Row],[Discount%]])</f>
        <v>425.1</v>
      </c>
      <c r="C3057">
        <f t="shared" si="95"/>
        <v>3056</v>
      </c>
      <c r="D3057">
        <f>D3056+Table16[[#This Row],[SalesPrice]]</f>
        <v>1511275.6100000027</v>
      </c>
      <c r="E3057" s="4">
        <f t="shared" si="94"/>
        <v>0.80010494128284881</v>
      </c>
    </row>
    <row r="3058" spans="1:5" x14ac:dyDescent="0.3">
      <c r="A3058" s="5" t="s">
        <v>3385</v>
      </c>
      <c r="B3058" s="8">
        <f>fact_orders[[#This Row],[Original Price]]*(1-fact_orders[[#This Row],[Discount%]])</f>
        <v>555.1</v>
      </c>
      <c r="C3058">
        <f t="shared" si="95"/>
        <v>3057</v>
      </c>
      <c r="D3058">
        <f>D3057+Table16[[#This Row],[SalesPrice]]</f>
        <v>1511830.7100000028</v>
      </c>
      <c r="E3058" s="4">
        <f t="shared" si="94"/>
        <v>0.80039882431117759</v>
      </c>
    </row>
    <row r="3059" spans="1:5" x14ac:dyDescent="0.3">
      <c r="A3059" s="6" t="s">
        <v>3395</v>
      </c>
      <c r="B3059" s="9">
        <f>fact_orders[[#This Row],[Original Price]]*(1-fact_orders[[#This Row],[Discount%]])</f>
        <v>332.5</v>
      </c>
      <c r="C3059">
        <f t="shared" si="95"/>
        <v>3058</v>
      </c>
      <c r="D3059">
        <f>D3058+Table16[[#This Row],[SalesPrice]]</f>
        <v>1512163.2100000028</v>
      </c>
      <c r="E3059" s="4">
        <f t="shared" si="94"/>
        <v>0.80057485765097092</v>
      </c>
    </row>
    <row r="3060" spans="1:5" x14ac:dyDescent="0.3">
      <c r="A3060" s="5" t="s">
        <v>3295</v>
      </c>
      <c r="B3060" s="8">
        <f>fact_orders[[#This Row],[Original Price]]*(1-fact_orders[[#This Row],[Discount%]])</f>
        <v>244.29999999999998</v>
      </c>
      <c r="C3060">
        <f t="shared" si="95"/>
        <v>3059</v>
      </c>
      <c r="D3060">
        <f>D3059+Table16[[#This Row],[SalesPrice]]</f>
        <v>1512407.5100000028</v>
      </c>
      <c r="E3060" s="4">
        <f t="shared" si="94"/>
        <v>0.80070419583115604</v>
      </c>
    </row>
    <row r="3061" spans="1:5" x14ac:dyDescent="0.3">
      <c r="A3061" s="6" t="s">
        <v>3297</v>
      </c>
      <c r="B3061" s="9">
        <f>fact_orders[[#This Row],[Original Price]]*(1-fact_orders[[#This Row],[Discount%]])</f>
        <v>244.99999999999997</v>
      </c>
      <c r="C3061">
        <f t="shared" si="95"/>
        <v>3060</v>
      </c>
      <c r="D3061">
        <f>D3060+Table16[[#This Row],[SalesPrice]]</f>
        <v>1512652.5100000028</v>
      </c>
      <c r="E3061" s="4">
        <f t="shared" si="94"/>
        <v>0.80083390460784587</v>
      </c>
    </row>
    <row r="3062" spans="1:5" x14ac:dyDescent="0.3">
      <c r="A3062" s="5" t="s">
        <v>3398</v>
      </c>
      <c r="B3062" s="8">
        <f>fact_orders[[#This Row],[Original Price]]*(1-fact_orders[[#This Row],[Discount%]])</f>
        <v>245.7</v>
      </c>
      <c r="C3062">
        <f t="shared" si="95"/>
        <v>3061</v>
      </c>
      <c r="D3062">
        <f>D3061+Table16[[#This Row],[SalesPrice]]</f>
        <v>1512898.2100000028</v>
      </c>
      <c r="E3062" s="4">
        <f t="shared" si="94"/>
        <v>0.80096398398104052</v>
      </c>
    </row>
    <row r="3063" spans="1:5" x14ac:dyDescent="0.3">
      <c r="A3063" s="6" t="s">
        <v>3367</v>
      </c>
      <c r="B3063" s="9">
        <f>fact_orders[[#This Row],[Original Price]]*(1-fact_orders[[#This Row],[Discount%]])</f>
        <v>246.39999999999998</v>
      </c>
      <c r="C3063">
        <f t="shared" si="95"/>
        <v>3062</v>
      </c>
      <c r="D3063">
        <f>D3062+Table16[[#This Row],[SalesPrice]]</f>
        <v>1513144.6100000027</v>
      </c>
      <c r="E3063" s="4">
        <f t="shared" si="94"/>
        <v>0.80109443395073998</v>
      </c>
    </row>
    <row r="3064" spans="1:5" x14ac:dyDescent="0.3">
      <c r="A3064" s="5" t="s">
        <v>3290</v>
      </c>
      <c r="B3064" s="8">
        <f>fact_orders[[#This Row],[Original Price]]*(1-fact_orders[[#This Row],[Discount%]])</f>
        <v>247.1</v>
      </c>
      <c r="C3064">
        <f t="shared" si="95"/>
        <v>3063</v>
      </c>
      <c r="D3064">
        <f>D3063+Table16[[#This Row],[SalesPrice]]</f>
        <v>1513391.7100000028</v>
      </c>
      <c r="E3064" s="4">
        <f t="shared" si="94"/>
        <v>0.80122525451694426</v>
      </c>
    </row>
    <row r="3065" spans="1:5" x14ac:dyDescent="0.3">
      <c r="A3065" s="6" t="s">
        <v>3290</v>
      </c>
      <c r="B3065" s="9">
        <f>fact_orders[[#This Row],[Original Price]]*(1-fact_orders[[#This Row],[Discount%]])</f>
        <v>247.79999999999998</v>
      </c>
      <c r="C3065">
        <f t="shared" si="95"/>
        <v>3064</v>
      </c>
      <c r="D3065">
        <f>D3064+Table16[[#This Row],[SalesPrice]]</f>
        <v>1513639.5100000028</v>
      </c>
      <c r="E3065" s="4">
        <f t="shared" si="94"/>
        <v>0.80135644567965347</v>
      </c>
    </row>
    <row r="3066" spans="1:5" x14ac:dyDescent="0.3">
      <c r="A3066" s="5" t="s">
        <v>3312</v>
      </c>
      <c r="B3066" s="8">
        <f>fact_orders[[#This Row],[Original Price]]*(1-fact_orders[[#This Row],[Discount%]])</f>
        <v>248.49999999999997</v>
      </c>
      <c r="C3066">
        <f t="shared" si="95"/>
        <v>3065</v>
      </c>
      <c r="D3066">
        <f>D3065+Table16[[#This Row],[SalesPrice]]</f>
        <v>1513888.0100000028</v>
      </c>
      <c r="E3066" s="4">
        <f t="shared" si="94"/>
        <v>0.8014880074388675</v>
      </c>
    </row>
    <row r="3067" spans="1:5" x14ac:dyDescent="0.3">
      <c r="A3067" s="6" t="s">
        <v>3320</v>
      </c>
      <c r="B3067" s="9">
        <f>fact_orders[[#This Row],[Original Price]]*(1-fact_orders[[#This Row],[Discount%]])</f>
        <v>249.2</v>
      </c>
      <c r="C3067">
        <f t="shared" si="95"/>
        <v>3066</v>
      </c>
      <c r="D3067">
        <f>D3066+Table16[[#This Row],[SalesPrice]]</f>
        <v>1514137.2100000028</v>
      </c>
      <c r="E3067" s="4">
        <f t="shared" si="94"/>
        <v>0.80161993979458623</v>
      </c>
    </row>
    <row r="3068" spans="1:5" x14ac:dyDescent="0.3">
      <c r="A3068" s="5" t="s">
        <v>3336</v>
      </c>
      <c r="B3068" s="8">
        <f>fact_orders[[#This Row],[Original Price]]*(1-fact_orders[[#This Row],[Discount%]])</f>
        <v>699.3</v>
      </c>
      <c r="C3068">
        <f t="shared" si="95"/>
        <v>3067</v>
      </c>
      <c r="D3068">
        <f>D3067+Table16[[#This Row],[SalesPrice]]</f>
        <v>1514836.5100000028</v>
      </c>
      <c r="E3068" s="4">
        <f t="shared" si="94"/>
        <v>0.8019901657029096</v>
      </c>
    </row>
    <row r="3069" spans="1:5" x14ac:dyDescent="0.3">
      <c r="A3069" s="6" t="s">
        <v>3401</v>
      </c>
      <c r="B3069" s="9">
        <f>fact_orders[[#This Row],[Original Price]]*(1-fact_orders[[#This Row],[Discount%]])</f>
        <v>416.25</v>
      </c>
      <c r="C3069">
        <f t="shared" si="95"/>
        <v>3068</v>
      </c>
      <c r="D3069">
        <f>D3068+Table16[[#This Row],[SalesPrice]]</f>
        <v>1515252.7600000028</v>
      </c>
      <c r="E3069" s="4">
        <f t="shared" si="94"/>
        <v>0.80221053826738775</v>
      </c>
    </row>
    <row r="3070" spans="1:5" x14ac:dyDescent="0.3">
      <c r="A3070" s="5" t="s">
        <v>3291</v>
      </c>
      <c r="B3070" s="8">
        <f>fact_orders[[#This Row],[Original Price]]*(1-fact_orders[[#This Row],[Discount%]])</f>
        <v>416.25</v>
      </c>
      <c r="C3070">
        <f t="shared" si="95"/>
        <v>3069</v>
      </c>
      <c r="D3070">
        <f>D3069+Table16[[#This Row],[SalesPrice]]</f>
        <v>1515669.0100000028</v>
      </c>
      <c r="E3070" s="4">
        <f t="shared" si="94"/>
        <v>0.80243091083186591</v>
      </c>
    </row>
    <row r="3071" spans="1:5" x14ac:dyDescent="0.3">
      <c r="A3071" s="6" t="s">
        <v>3335</v>
      </c>
      <c r="B3071" s="9">
        <f>fact_orders[[#This Row],[Original Price]]*(1-fact_orders[[#This Row],[Discount%]])</f>
        <v>416.25</v>
      </c>
      <c r="C3071">
        <f t="shared" si="95"/>
        <v>3070</v>
      </c>
      <c r="D3071">
        <f>D3070+Table16[[#This Row],[SalesPrice]]</f>
        <v>1516085.2600000028</v>
      </c>
      <c r="E3071" s="4">
        <f t="shared" si="94"/>
        <v>0.80265128339634406</v>
      </c>
    </row>
    <row r="3072" spans="1:5" x14ac:dyDescent="0.3">
      <c r="A3072" s="5" t="s">
        <v>3384</v>
      </c>
      <c r="B3072" s="8">
        <f>fact_orders[[#This Row],[Original Price]]*(1-fact_orders[[#This Row],[Discount%]])</f>
        <v>416.25</v>
      </c>
      <c r="C3072">
        <f t="shared" si="95"/>
        <v>3071</v>
      </c>
      <c r="D3072">
        <f>D3071+Table16[[#This Row],[SalesPrice]]</f>
        <v>1516501.5100000028</v>
      </c>
      <c r="E3072" s="4">
        <f t="shared" si="94"/>
        <v>0.80287165596082222</v>
      </c>
    </row>
    <row r="3073" spans="1:5" x14ac:dyDescent="0.3">
      <c r="A3073" s="6" t="s">
        <v>3401</v>
      </c>
      <c r="B3073" s="9">
        <f>fact_orders[[#This Row],[Original Price]]*(1-fact_orders[[#This Row],[Discount%]])</f>
        <v>791</v>
      </c>
      <c r="C3073">
        <f t="shared" si="95"/>
        <v>3072</v>
      </c>
      <c r="D3073">
        <f>D3072+Table16[[#This Row],[SalesPrice]]</f>
        <v>1517292.5100000028</v>
      </c>
      <c r="E3073" s="4">
        <f t="shared" si="94"/>
        <v>0.80329043001127798</v>
      </c>
    </row>
    <row r="3074" spans="1:5" x14ac:dyDescent="0.3">
      <c r="A3074" s="5" t="s">
        <v>3280</v>
      </c>
      <c r="B3074" s="8">
        <f>fact_orders[[#This Row],[Original Price]]*(1-fact_orders[[#This Row],[Discount%]])</f>
        <v>1201.1999999999998</v>
      </c>
      <c r="C3074">
        <f t="shared" si="95"/>
        <v>3073</v>
      </c>
      <c r="D3074">
        <f>D3073+Table16[[#This Row],[SalesPrice]]</f>
        <v>1518493.7100000028</v>
      </c>
      <c r="E3074" s="4">
        <f t="shared" ref="E3074:E3137" si="96">D3074 / SUM($B$2:$B$3501)</f>
        <v>0.80392637361356301</v>
      </c>
    </row>
    <row r="3075" spans="1:5" x14ac:dyDescent="0.3">
      <c r="A3075" s="6" t="s">
        <v>3343</v>
      </c>
      <c r="B3075" s="9">
        <f>fact_orders[[#This Row],[Original Price]]*(1-fact_orders[[#This Row],[Discount%]])</f>
        <v>647.5</v>
      </c>
      <c r="C3075">
        <f t="shared" si="95"/>
        <v>3074</v>
      </c>
      <c r="D3075">
        <f>D3074+Table16[[#This Row],[SalesPrice]]</f>
        <v>1519141.2100000028</v>
      </c>
      <c r="E3075" s="4">
        <f t="shared" si="96"/>
        <v>0.804269175380529</v>
      </c>
    </row>
    <row r="3076" spans="1:5" x14ac:dyDescent="0.3">
      <c r="A3076" s="5" t="s">
        <v>3372</v>
      </c>
      <c r="B3076" s="8">
        <f>fact_orders[[#This Row],[Original Price]]*(1-fact_orders[[#This Row],[Discount%]])</f>
        <v>1305</v>
      </c>
      <c r="C3076">
        <f t="shared" ref="C3076:C3139" si="97">C3075+1</f>
        <v>3075</v>
      </c>
      <c r="D3076">
        <f>D3075+Table16[[#This Row],[SalesPrice]]</f>
        <v>1520446.2100000028</v>
      </c>
      <c r="E3076" s="4">
        <f t="shared" si="96"/>
        <v>0.80496007315024432</v>
      </c>
    </row>
    <row r="3077" spans="1:5" x14ac:dyDescent="0.3">
      <c r="A3077" s="6" t="s">
        <v>3374</v>
      </c>
      <c r="B3077" s="9">
        <f>fact_orders[[#This Row],[Original Price]]*(1-fact_orders[[#This Row],[Discount%]])</f>
        <v>1350.75</v>
      </c>
      <c r="C3077">
        <f t="shared" si="97"/>
        <v>3076</v>
      </c>
      <c r="D3077">
        <f>D3076+Table16[[#This Row],[SalesPrice]]</f>
        <v>1521796.9600000028</v>
      </c>
      <c r="E3077" s="4">
        <f t="shared" si="96"/>
        <v>0.805675192048668</v>
      </c>
    </row>
    <row r="3078" spans="1:5" x14ac:dyDescent="0.3">
      <c r="A3078" s="5" t="s">
        <v>3375</v>
      </c>
      <c r="B3078" s="8">
        <f>fact_orders[[#This Row],[Original Price]]*(1-fact_orders[[#This Row],[Discount%]])</f>
        <v>965.99999999999989</v>
      </c>
      <c r="C3078">
        <f t="shared" si="97"/>
        <v>3077</v>
      </c>
      <c r="D3078">
        <f>D3077+Table16[[#This Row],[SalesPrice]]</f>
        <v>1522762.9600000028</v>
      </c>
      <c r="E3078" s="4">
        <f t="shared" si="96"/>
        <v>0.80618661522533086</v>
      </c>
    </row>
    <row r="3079" spans="1:5" x14ac:dyDescent="0.3">
      <c r="A3079" s="6" t="s">
        <v>3408</v>
      </c>
      <c r="B3079" s="9">
        <f>fact_orders[[#This Row],[Original Price]]*(1-fact_orders[[#This Row],[Discount%]])</f>
        <v>613.9</v>
      </c>
      <c r="C3079">
        <f t="shared" si="97"/>
        <v>3078</v>
      </c>
      <c r="D3079">
        <f>D3078+Table16[[#This Row],[SalesPrice]]</f>
        <v>1523376.8600000027</v>
      </c>
      <c r="E3079" s="4">
        <f t="shared" si="96"/>
        <v>0.80651162836006507</v>
      </c>
    </row>
    <row r="3080" spans="1:5" x14ac:dyDescent="0.3">
      <c r="A3080" s="5" t="s">
        <v>3410</v>
      </c>
      <c r="B3080" s="8">
        <f>fact_orders[[#This Row],[Original Price]]*(1-fact_orders[[#This Row],[Discount%]])</f>
        <v>951.99999999999989</v>
      </c>
      <c r="C3080">
        <f t="shared" si="97"/>
        <v>3079</v>
      </c>
      <c r="D3080">
        <f>D3079+Table16[[#This Row],[SalesPrice]]</f>
        <v>1524328.8600000027</v>
      </c>
      <c r="E3080" s="4">
        <f t="shared" si="96"/>
        <v>0.80701563960663125</v>
      </c>
    </row>
    <row r="3081" spans="1:5" x14ac:dyDescent="0.3">
      <c r="A3081" s="6" t="s">
        <v>3367</v>
      </c>
      <c r="B3081" s="9">
        <f>fact_orders[[#This Row],[Original Price]]*(1-fact_orders[[#This Row],[Discount%]])</f>
        <v>420.59999999999997</v>
      </c>
      <c r="C3081">
        <f t="shared" si="97"/>
        <v>3080</v>
      </c>
      <c r="D3081">
        <f>D3080+Table16[[#This Row],[SalesPrice]]</f>
        <v>1524749.4600000028</v>
      </c>
      <c r="E3081" s="4">
        <f t="shared" si="96"/>
        <v>0.80723831516367517</v>
      </c>
    </row>
    <row r="3082" spans="1:5" x14ac:dyDescent="0.3">
      <c r="A3082" s="5" t="s">
        <v>3405</v>
      </c>
      <c r="B3082" s="8">
        <f>fact_orders[[#This Row],[Original Price]]*(1-fact_orders[[#This Row],[Discount%]])</f>
        <v>795</v>
      </c>
      <c r="C3082">
        <f t="shared" si="97"/>
        <v>3081</v>
      </c>
      <c r="D3082">
        <f>D3081+Table16[[#This Row],[SalesPrice]]</f>
        <v>1525544.4600000028</v>
      </c>
      <c r="E3082" s="4">
        <f t="shared" si="96"/>
        <v>0.80765920690844428</v>
      </c>
    </row>
    <row r="3083" spans="1:5" x14ac:dyDescent="0.3">
      <c r="A3083" s="6" t="s">
        <v>3320</v>
      </c>
      <c r="B3083" s="9">
        <f>fact_orders[[#This Row],[Original Price]]*(1-fact_orders[[#This Row],[Discount%]])</f>
        <v>851.4</v>
      </c>
      <c r="C3083">
        <f t="shared" si="97"/>
        <v>3082</v>
      </c>
      <c r="D3083">
        <f>D3082+Table16[[#This Row],[SalesPrice]]</f>
        <v>1526395.8600000027</v>
      </c>
      <c r="E3083" s="4">
        <f t="shared" si="96"/>
        <v>0.80810995814303088</v>
      </c>
    </row>
    <row r="3084" spans="1:5" x14ac:dyDescent="0.3">
      <c r="A3084" s="5" t="s">
        <v>3334</v>
      </c>
      <c r="B3084" s="8">
        <f>fact_orders[[#This Row],[Original Price]]*(1-fact_orders[[#This Row],[Discount%]])</f>
        <v>1153.2</v>
      </c>
      <c r="C3084">
        <f t="shared" si="97"/>
        <v>3083</v>
      </c>
      <c r="D3084">
        <f>D3083+Table16[[#This Row],[SalesPrice]]</f>
        <v>1527549.0600000026</v>
      </c>
      <c r="E3084" s="4">
        <f t="shared" si="96"/>
        <v>0.80872048941355634</v>
      </c>
    </row>
    <row r="3085" spans="1:5" x14ac:dyDescent="0.3">
      <c r="A3085" s="6" t="s">
        <v>3410</v>
      </c>
      <c r="B3085" s="9">
        <f>fact_orders[[#This Row],[Original Price]]*(1-fact_orders[[#This Row],[Discount%]])</f>
        <v>498.59999999999997</v>
      </c>
      <c r="C3085">
        <f t="shared" si="97"/>
        <v>3084</v>
      </c>
      <c r="D3085">
        <f>D3084+Table16[[#This Row],[SalesPrice]]</f>
        <v>1528047.6600000027</v>
      </c>
      <c r="E3085" s="4">
        <f t="shared" si="96"/>
        <v>0.80898446000970969</v>
      </c>
    </row>
    <row r="3086" spans="1:5" x14ac:dyDescent="0.3">
      <c r="A3086" s="5" t="s">
        <v>3382</v>
      </c>
      <c r="B3086" s="8">
        <f>fact_orders[[#This Row],[Original Price]]*(1-fact_orders[[#This Row],[Discount%]])</f>
        <v>1183.8</v>
      </c>
      <c r="C3086">
        <f t="shared" si="97"/>
        <v>3085</v>
      </c>
      <c r="D3086">
        <f>D3085+Table16[[#This Row],[SalesPrice]]</f>
        <v>1529231.4600000028</v>
      </c>
      <c r="E3086" s="4">
        <f t="shared" si="96"/>
        <v>0.8096111916417319</v>
      </c>
    </row>
    <row r="3087" spans="1:5" x14ac:dyDescent="0.3">
      <c r="A3087" s="6" t="s">
        <v>3390</v>
      </c>
      <c r="B3087" s="9">
        <f>fact_orders[[#This Row],[Original Price]]*(1-fact_orders[[#This Row],[Discount%]])</f>
        <v>1087.3500000000001</v>
      </c>
      <c r="C3087">
        <f t="shared" si="97"/>
        <v>3086</v>
      </c>
      <c r="D3087">
        <f>D3086+Table16[[#This Row],[SalesPrice]]</f>
        <v>1530318.8100000028</v>
      </c>
      <c r="E3087" s="4">
        <f t="shared" si="96"/>
        <v>0.81018686036962462</v>
      </c>
    </row>
    <row r="3088" spans="1:5" x14ac:dyDescent="0.3">
      <c r="A3088" s="5" t="s">
        <v>3376</v>
      </c>
      <c r="B3088" s="8">
        <f>fact_orders[[#This Row],[Original Price]]*(1-fact_orders[[#This Row],[Discount%]])</f>
        <v>461.45000000000005</v>
      </c>
      <c r="C3088">
        <f t="shared" si="97"/>
        <v>3087</v>
      </c>
      <c r="D3088">
        <f>D3087+Table16[[#This Row],[SalesPrice]]</f>
        <v>1530780.2600000028</v>
      </c>
      <c r="E3088" s="4">
        <f t="shared" si="96"/>
        <v>0.81043116287984307</v>
      </c>
    </row>
    <row r="3089" spans="1:5" x14ac:dyDescent="0.3">
      <c r="A3089" s="6" t="s">
        <v>3307</v>
      </c>
      <c r="B3089" s="9">
        <f>fact_orders[[#This Row],[Original Price]]*(1-fact_orders[[#This Row],[Discount%]])</f>
        <v>564.85</v>
      </c>
      <c r="C3089">
        <f t="shared" si="97"/>
        <v>3088</v>
      </c>
      <c r="D3089">
        <f>D3088+Table16[[#This Row],[SalesPrice]]</f>
        <v>1531345.1100000029</v>
      </c>
      <c r="E3089" s="4">
        <f t="shared" si="96"/>
        <v>0.81073020778806049</v>
      </c>
    </row>
    <row r="3090" spans="1:5" x14ac:dyDescent="0.3">
      <c r="A3090" s="5" t="s">
        <v>3388</v>
      </c>
      <c r="B3090" s="8">
        <f>fact_orders[[#This Row],[Original Price]]*(1-fact_orders[[#This Row],[Discount%]])</f>
        <v>451.56</v>
      </c>
      <c r="C3090">
        <f t="shared" si="97"/>
        <v>3089</v>
      </c>
      <c r="D3090">
        <f>D3089+Table16[[#This Row],[SalesPrice]]</f>
        <v>1531796.670000003</v>
      </c>
      <c r="E3090" s="4">
        <f t="shared" si="96"/>
        <v>0.81096927429908938</v>
      </c>
    </row>
    <row r="3091" spans="1:5" x14ac:dyDescent="0.3">
      <c r="A3091" s="6" t="s">
        <v>3412</v>
      </c>
      <c r="B3091" s="9">
        <f>fact_orders[[#This Row],[Original Price]]*(1-fact_orders[[#This Row],[Discount%]])</f>
        <v>608.44000000000005</v>
      </c>
      <c r="C3091">
        <f t="shared" si="97"/>
        <v>3090</v>
      </c>
      <c r="D3091">
        <f>D3090+Table16[[#This Row],[SalesPrice]]</f>
        <v>1532405.1100000029</v>
      </c>
      <c r="E3091" s="4">
        <f t="shared" si="96"/>
        <v>0.81129139678108597</v>
      </c>
    </row>
    <row r="3092" spans="1:5" x14ac:dyDescent="0.3">
      <c r="A3092" s="5" t="s">
        <v>3366</v>
      </c>
      <c r="B3092" s="8">
        <f>fact_orders[[#This Row],[Original Price]]*(1-fact_orders[[#This Row],[Discount%]])</f>
        <v>1055.7</v>
      </c>
      <c r="C3092">
        <f t="shared" si="97"/>
        <v>3091</v>
      </c>
      <c r="D3092">
        <f>D3091+Table16[[#This Row],[SalesPrice]]</f>
        <v>1533460.8100000028</v>
      </c>
      <c r="E3092" s="4">
        <f t="shared" si="96"/>
        <v>0.8118503092527245</v>
      </c>
    </row>
    <row r="3093" spans="1:5" x14ac:dyDescent="0.3">
      <c r="A3093" s="6" t="s">
        <v>3412</v>
      </c>
      <c r="B3093" s="9">
        <f>fact_orders[[#This Row],[Original Price]]*(1-fact_orders[[#This Row],[Discount%]])</f>
        <v>751.68000000000006</v>
      </c>
      <c r="C3093">
        <f t="shared" si="97"/>
        <v>3092</v>
      </c>
      <c r="D3093">
        <f>D3092+Table16[[#This Row],[SalesPrice]]</f>
        <v>1534212.4900000028</v>
      </c>
      <c r="E3093" s="4">
        <f t="shared" si="96"/>
        <v>0.81224826636808056</v>
      </c>
    </row>
    <row r="3094" spans="1:5" x14ac:dyDescent="0.3">
      <c r="A3094" s="5" t="s">
        <v>3364</v>
      </c>
      <c r="B3094" s="8">
        <f>fact_orders[[#This Row],[Original Price]]*(1-fact_orders[[#This Row],[Discount%]])</f>
        <v>628.56000000000006</v>
      </c>
      <c r="C3094">
        <f t="shared" si="97"/>
        <v>3093</v>
      </c>
      <c r="D3094">
        <f>D3093+Table16[[#This Row],[SalesPrice]]</f>
        <v>1534841.0500000028</v>
      </c>
      <c r="E3094" s="4">
        <f t="shared" si="96"/>
        <v>0.81258104085247307</v>
      </c>
    </row>
    <row r="3095" spans="1:5" x14ac:dyDescent="0.3">
      <c r="A3095" s="6" t="s">
        <v>3339</v>
      </c>
      <c r="B3095" s="9">
        <f>fact_orders[[#This Row],[Original Price]]*(1-fact_orders[[#This Row],[Discount%]])</f>
        <v>1087.0999999999999</v>
      </c>
      <c r="C3095">
        <f t="shared" si="97"/>
        <v>3094</v>
      </c>
      <c r="D3095">
        <f>D3094+Table16[[#This Row],[SalesPrice]]</f>
        <v>1535928.1500000029</v>
      </c>
      <c r="E3095" s="4">
        <f t="shared" si="96"/>
        <v>0.81315657722447121</v>
      </c>
    </row>
    <row r="3096" spans="1:5" x14ac:dyDescent="0.3">
      <c r="A3096" s="5" t="s">
        <v>3390</v>
      </c>
      <c r="B3096" s="8">
        <f>fact_orders[[#This Row],[Original Price]]*(1-fact_orders[[#This Row],[Discount%]])</f>
        <v>1140.3</v>
      </c>
      <c r="C3096">
        <f t="shared" si="97"/>
        <v>3095</v>
      </c>
      <c r="D3096">
        <f>D3095+Table16[[#This Row],[SalesPrice]]</f>
        <v>1537068.450000003</v>
      </c>
      <c r="E3096" s="4">
        <f t="shared" si="96"/>
        <v>0.81376027893083624</v>
      </c>
    </row>
    <row r="3097" spans="1:5" x14ac:dyDescent="0.3">
      <c r="A3097" s="6" t="s">
        <v>3338</v>
      </c>
      <c r="B3097" s="9">
        <f>fact_orders[[#This Row],[Original Price]]*(1-fact_orders[[#This Row],[Discount%]])</f>
        <v>592.19999999999993</v>
      </c>
      <c r="C3097">
        <f t="shared" si="97"/>
        <v>3096</v>
      </c>
      <c r="D3097">
        <f>D3096+Table16[[#This Row],[SalesPrice]]</f>
        <v>1537660.6500000029</v>
      </c>
      <c r="E3097" s="4">
        <f t="shared" si="96"/>
        <v>0.81407380357392078</v>
      </c>
    </row>
    <row r="3098" spans="1:5" x14ac:dyDescent="0.3">
      <c r="A3098" s="5" t="s">
        <v>3393</v>
      </c>
      <c r="B3098" s="8">
        <f>fact_orders[[#This Row],[Original Price]]*(1-fact_orders[[#This Row],[Discount%]])</f>
        <v>780.5</v>
      </c>
      <c r="C3098">
        <f t="shared" si="97"/>
        <v>3097</v>
      </c>
      <c r="D3098">
        <f>D3097+Table16[[#This Row],[SalesPrice]]</f>
        <v>1538441.1500000029</v>
      </c>
      <c r="E3098" s="4">
        <f t="shared" si="96"/>
        <v>0.81448701867680418</v>
      </c>
    </row>
    <row r="3099" spans="1:5" x14ac:dyDescent="0.3">
      <c r="A3099" s="6" t="s">
        <v>3405</v>
      </c>
      <c r="B3099" s="9">
        <f>fact_orders[[#This Row],[Original Price]]*(1-fact_orders[[#This Row],[Discount%]])</f>
        <v>709.8</v>
      </c>
      <c r="C3099">
        <f t="shared" si="97"/>
        <v>3098</v>
      </c>
      <c r="D3099">
        <f>D3098+Table16[[#This Row],[SalesPrice]]</f>
        <v>1539150.950000003</v>
      </c>
      <c r="E3099" s="4">
        <f t="shared" si="96"/>
        <v>0.81486280353269991</v>
      </c>
    </row>
    <row r="3100" spans="1:5" x14ac:dyDescent="0.3">
      <c r="A3100" s="5" t="s">
        <v>3403</v>
      </c>
      <c r="B3100" s="8">
        <f>fact_orders[[#This Row],[Original Price]]*(1-fact_orders[[#This Row],[Discount%]])</f>
        <v>733.85</v>
      </c>
      <c r="C3100">
        <f t="shared" si="97"/>
        <v>3099</v>
      </c>
      <c r="D3100">
        <f>D3099+Table16[[#This Row],[SalesPrice]]</f>
        <v>1539884.8000000031</v>
      </c>
      <c r="E3100" s="4">
        <f t="shared" si="96"/>
        <v>0.81525132102565445</v>
      </c>
    </row>
    <row r="3101" spans="1:5" x14ac:dyDescent="0.3">
      <c r="A3101" s="6" t="s">
        <v>3405</v>
      </c>
      <c r="B3101" s="9">
        <f>fact_orders[[#This Row],[Original Price]]*(1-fact_orders[[#This Row],[Discount%]])</f>
        <v>1058.2</v>
      </c>
      <c r="C3101">
        <f t="shared" si="97"/>
        <v>3100</v>
      </c>
      <c r="D3101">
        <f>D3100+Table16[[#This Row],[SalesPrice]]</f>
        <v>1540943.000000003</v>
      </c>
      <c r="E3101" s="4">
        <f t="shared" si="96"/>
        <v>0.81581155705623887</v>
      </c>
    </row>
    <row r="3102" spans="1:5" x14ac:dyDescent="0.3">
      <c r="A3102" s="5" t="s">
        <v>3338</v>
      </c>
      <c r="B3102" s="8">
        <f>fact_orders[[#This Row],[Original Price]]*(1-fact_orders[[#This Row],[Discount%]])</f>
        <v>439.40000000000003</v>
      </c>
      <c r="C3102">
        <f t="shared" si="97"/>
        <v>3101</v>
      </c>
      <c r="D3102">
        <f>D3101+Table16[[#This Row],[SalesPrice]]</f>
        <v>1541382.4000000029</v>
      </c>
      <c r="E3102" s="4">
        <f t="shared" si="96"/>
        <v>0.81604418577655524</v>
      </c>
    </row>
    <row r="3103" spans="1:5" x14ac:dyDescent="0.3">
      <c r="A3103" s="6" t="s">
        <v>3364</v>
      </c>
      <c r="B3103" s="9">
        <f>fact_orders[[#This Row],[Original Price]]*(1-fact_orders[[#This Row],[Discount%]])</f>
        <v>629.85</v>
      </c>
      <c r="C3103">
        <f t="shared" si="97"/>
        <v>3102</v>
      </c>
      <c r="D3103">
        <f>D3102+Table16[[#This Row],[SalesPrice]]</f>
        <v>1542012.250000003</v>
      </c>
      <c r="E3103" s="4">
        <f t="shared" si="96"/>
        <v>0.81637764321736384</v>
      </c>
    </row>
    <row r="3104" spans="1:5" x14ac:dyDescent="0.3">
      <c r="A3104" s="5" t="s">
        <v>3366</v>
      </c>
      <c r="B3104" s="8">
        <f>fact_orders[[#This Row],[Original Price]]*(1-fact_orders[[#This Row],[Discount%]])</f>
        <v>788.45</v>
      </c>
      <c r="C3104">
        <f t="shared" si="97"/>
        <v>3103</v>
      </c>
      <c r="D3104">
        <f>D3103+Table16[[#This Row],[SalesPrice]]</f>
        <v>1542800.700000003</v>
      </c>
      <c r="E3104" s="4">
        <f t="shared" si="96"/>
        <v>0.81679506723769479</v>
      </c>
    </row>
    <row r="3105" spans="1:5" x14ac:dyDescent="0.3">
      <c r="A3105" s="6" t="s">
        <v>3313</v>
      </c>
      <c r="B3105" s="9">
        <f>fact_orders[[#This Row],[Original Price]]*(1-fact_orders[[#This Row],[Discount%]])</f>
        <v>1237.6000000000001</v>
      </c>
      <c r="C3105">
        <f t="shared" si="97"/>
        <v>3104</v>
      </c>
      <c r="D3105">
        <f>D3104+Table16[[#This Row],[SalesPrice]]</f>
        <v>1544038.3000000031</v>
      </c>
      <c r="E3105" s="4">
        <f t="shared" si="96"/>
        <v>0.81745028185823099</v>
      </c>
    </row>
    <row r="3106" spans="1:5" x14ac:dyDescent="0.3">
      <c r="A3106" s="5" t="s">
        <v>3315</v>
      </c>
      <c r="B3106" s="8">
        <f>fact_orders[[#This Row],[Original Price]]*(1-fact_orders[[#This Row],[Discount%]])</f>
        <v>739.19999999999993</v>
      </c>
      <c r="C3106">
        <f t="shared" si="97"/>
        <v>3105</v>
      </c>
      <c r="D3106">
        <f>D3105+Table16[[#This Row],[SalesPrice]]</f>
        <v>1544777.500000003</v>
      </c>
      <c r="E3106" s="4">
        <f t="shared" si="96"/>
        <v>0.81784163176732949</v>
      </c>
    </row>
    <row r="3107" spans="1:5" x14ac:dyDescent="0.3">
      <c r="A3107" s="6" t="s">
        <v>3377</v>
      </c>
      <c r="B3107" s="9">
        <f>fact_orders[[#This Row],[Original Price]]*(1-fact_orders[[#This Row],[Discount%]])</f>
        <v>484.79999999999995</v>
      </c>
      <c r="C3107">
        <f t="shared" si="97"/>
        <v>3106</v>
      </c>
      <c r="D3107">
        <f>D3106+Table16[[#This Row],[SalesPrice]]</f>
        <v>1545262.3000000031</v>
      </c>
      <c r="E3107" s="4">
        <f t="shared" si="96"/>
        <v>0.81809829631810194</v>
      </c>
    </row>
    <row r="3108" spans="1:5" x14ac:dyDescent="0.3">
      <c r="A3108" s="5" t="s">
        <v>3367</v>
      </c>
      <c r="B3108" s="8">
        <f>fact_orders[[#This Row],[Original Price]]*(1-fact_orders[[#This Row],[Discount%]])</f>
        <v>803.25</v>
      </c>
      <c r="C3108">
        <f t="shared" si="97"/>
        <v>3107</v>
      </c>
      <c r="D3108">
        <f>D3107+Table16[[#This Row],[SalesPrice]]</f>
        <v>1546065.5500000031</v>
      </c>
      <c r="E3108" s="4">
        <f t="shared" si="96"/>
        <v>0.81852355580739222</v>
      </c>
    </row>
    <row r="3109" spans="1:5" x14ac:dyDescent="0.3">
      <c r="A3109" s="6" t="s">
        <v>3297</v>
      </c>
      <c r="B3109" s="9">
        <f>fact_orders[[#This Row],[Original Price]]*(1-fact_orders[[#This Row],[Discount%]])</f>
        <v>1301.3499999999999</v>
      </c>
      <c r="C3109">
        <f t="shared" si="97"/>
        <v>3108</v>
      </c>
      <c r="D3109">
        <f>D3108+Table16[[#This Row],[SalesPrice]]</f>
        <v>1547366.9000000032</v>
      </c>
      <c r="E3109" s="4">
        <f t="shared" si="96"/>
        <v>0.81921252118104659</v>
      </c>
    </row>
    <row r="3110" spans="1:5" x14ac:dyDescent="0.3">
      <c r="A3110" s="5" t="s">
        <v>3301</v>
      </c>
      <c r="B3110" s="8">
        <f>fact_orders[[#This Row],[Original Price]]*(1-fact_orders[[#This Row],[Discount%]])</f>
        <v>1575.8999999999999</v>
      </c>
      <c r="C3110">
        <f t="shared" si="97"/>
        <v>3109</v>
      </c>
      <c r="D3110">
        <f>D3109+Table16[[#This Row],[SalesPrice]]</f>
        <v>1548942.8000000031</v>
      </c>
      <c r="E3110" s="4">
        <f t="shared" si="96"/>
        <v>0.82004683979813031</v>
      </c>
    </row>
    <row r="3111" spans="1:5" x14ac:dyDescent="0.3">
      <c r="A3111" s="6" t="s">
        <v>3364</v>
      </c>
      <c r="B3111" s="9">
        <f>fact_orders[[#This Row],[Original Price]]*(1-fact_orders[[#This Row],[Discount%]])</f>
        <v>892.45</v>
      </c>
      <c r="C3111">
        <f t="shared" si="97"/>
        <v>3110</v>
      </c>
      <c r="D3111">
        <f>D3110+Table16[[#This Row],[SalesPrice]]</f>
        <v>1549835.250000003</v>
      </c>
      <c r="E3111" s="4">
        <f t="shared" si="96"/>
        <v>0.82051932387060733</v>
      </c>
    </row>
    <row r="3112" spans="1:5" x14ac:dyDescent="0.3">
      <c r="A3112" s="5" t="s">
        <v>3336</v>
      </c>
      <c r="B3112" s="8">
        <f>fact_orders[[#This Row],[Original Price]]*(1-fact_orders[[#This Row],[Discount%]])</f>
        <v>412.75</v>
      </c>
      <c r="C3112">
        <f t="shared" si="97"/>
        <v>3111</v>
      </c>
      <c r="D3112">
        <f>D3111+Table16[[#This Row],[SalesPrice]]</f>
        <v>1550248.000000003</v>
      </c>
      <c r="E3112" s="4">
        <f t="shared" si="96"/>
        <v>0.82073784345256129</v>
      </c>
    </row>
    <row r="3113" spans="1:5" x14ac:dyDescent="0.3">
      <c r="A3113" s="6" t="s">
        <v>3339</v>
      </c>
      <c r="B3113" s="9">
        <f>fact_orders[[#This Row],[Original Price]]*(1-fact_orders[[#This Row],[Discount%]])</f>
        <v>552.5</v>
      </c>
      <c r="C3113">
        <f t="shared" si="97"/>
        <v>3112</v>
      </c>
      <c r="D3113">
        <f>D3112+Table16[[#This Row],[SalesPrice]]</f>
        <v>1550800.500000003</v>
      </c>
      <c r="E3113" s="4">
        <f t="shared" si="96"/>
        <v>0.82103034997958635</v>
      </c>
    </row>
    <row r="3114" spans="1:5" x14ac:dyDescent="0.3">
      <c r="A3114" s="5" t="s">
        <v>3387</v>
      </c>
      <c r="B3114" s="8">
        <f>fact_orders[[#This Row],[Original Price]]*(1-fact_orders[[#This Row],[Discount%]])</f>
        <v>593.45000000000005</v>
      </c>
      <c r="C3114">
        <f t="shared" si="97"/>
        <v>3113</v>
      </c>
      <c r="D3114">
        <f>D3113+Table16[[#This Row],[SalesPrice]]</f>
        <v>1551393.950000003</v>
      </c>
      <c r="E3114" s="4">
        <f t="shared" si="96"/>
        <v>0.82134453640214378</v>
      </c>
    </row>
    <row r="3115" spans="1:5" x14ac:dyDescent="0.3">
      <c r="A3115" s="6" t="s">
        <v>3371</v>
      </c>
      <c r="B3115" s="9">
        <f>fact_orders[[#This Row],[Original Price]]*(1-fact_orders[[#This Row],[Discount%]])</f>
        <v>375.29999999999995</v>
      </c>
      <c r="C3115">
        <f t="shared" si="97"/>
        <v>3114</v>
      </c>
      <c r="D3115">
        <f>D3114+Table16[[#This Row],[SalesPrice]]</f>
        <v>1551769.250000003</v>
      </c>
      <c r="E3115" s="4">
        <f t="shared" si="96"/>
        <v>0.82154322907108956</v>
      </c>
    </row>
    <row r="3116" spans="1:5" x14ac:dyDescent="0.3">
      <c r="A3116" s="5" t="s">
        <v>3335</v>
      </c>
      <c r="B3116" s="8">
        <f>fact_orders[[#This Row],[Original Price]]*(1-fact_orders[[#This Row],[Discount%]])</f>
        <v>346.04999999999995</v>
      </c>
      <c r="C3116">
        <f t="shared" si="97"/>
        <v>3115</v>
      </c>
      <c r="D3116">
        <f>D3115+Table16[[#This Row],[SalesPrice]]</f>
        <v>1552115.3000000031</v>
      </c>
      <c r="E3116" s="4">
        <f t="shared" si="96"/>
        <v>0.82172643610036922</v>
      </c>
    </row>
    <row r="3117" spans="1:5" x14ac:dyDescent="0.3">
      <c r="A3117" s="6" t="s">
        <v>3315</v>
      </c>
      <c r="B3117" s="9">
        <f>fact_orders[[#This Row],[Original Price]]*(1-fact_orders[[#This Row],[Discount%]])</f>
        <v>331.65</v>
      </c>
      <c r="C3117">
        <f t="shared" si="97"/>
        <v>3116</v>
      </c>
      <c r="D3117">
        <f>D3116+Table16[[#This Row],[SalesPrice]]</f>
        <v>1552446.950000003</v>
      </c>
      <c r="E3117" s="4">
        <f t="shared" si="96"/>
        <v>0.82190201943012098</v>
      </c>
    </row>
    <row r="3118" spans="1:5" x14ac:dyDescent="0.3">
      <c r="A3118" s="5" t="s">
        <v>3334</v>
      </c>
      <c r="B3118" s="8">
        <f>fact_orders[[#This Row],[Original Price]]*(1-fact_orders[[#This Row],[Discount%]])</f>
        <v>281.7</v>
      </c>
      <c r="C3118">
        <f t="shared" si="97"/>
        <v>3117</v>
      </c>
      <c r="D3118">
        <f>D3117+Table16[[#This Row],[SalesPrice]]</f>
        <v>1552728.6500000029</v>
      </c>
      <c r="E3118" s="4">
        <f t="shared" si="96"/>
        <v>0.82205115805213536</v>
      </c>
    </row>
    <row r="3119" spans="1:5" x14ac:dyDescent="0.3">
      <c r="A3119" s="6" t="s">
        <v>3289</v>
      </c>
      <c r="B3119" s="9">
        <f>fact_orders[[#This Row],[Original Price]]*(1-fact_orders[[#This Row],[Discount%]])</f>
        <v>567.5</v>
      </c>
      <c r="C3119">
        <f t="shared" si="97"/>
        <v>3118</v>
      </c>
      <c r="D3119">
        <f>D3118+Table16[[#This Row],[SalesPrice]]</f>
        <v>1553296.1500000029</v>
      </c>
      <c r="E3119" s="4">
        <f t="shared" si="96"/>
        <v>0.82235160593283529</v>
      </c>
    </row>
    <row r="3120" spans="1:5" x14ac:dyDescent="0.3">
      <c r="A3120" s="5" t="s">
        <v>3314</v>
      </c>
      <c r="B3120" s="8">
        <f>fact_orders[[#This Row],[Original Price]]*(1-fact_orders[[#This Row],[Discount%]])</f>
        <v>942</v>
      </c>
      <c r="C3120">
        <f t="shared" si="97"/>
        <v>3119</v>
      </c>
      <c r="D3120">
        <f>D3119+Table16[[#This Row],[SalesPrice]]</f>
        <v>1554238.1500000029</v>
      </c>
      <c r="E3120" s="4">
        <f t="shared" si="96"/>
        <v>0.82285032294361826</v>
      </c>
    </row>
    <row r="3121" spans="1:5" x14ac:dyDescent="0.3">
      <c r="A3121" s="6" t="s">
        <v>3313</v>
      </c>
      <c r="B3121" s="9">
        <f>fact_orders[[#This Row],[Original Price]]*(1-fact_orders[[#This Row],[Discount%]])</f>
        <v>336</v>
      </c>
      <c r="C3121">
        <f t="shared" si="97"/>
        <v>3120</v>
      </c>
      <c r="D3121">
        <f>D3120+Table16[[#This Row],[SalesPrice]]</f>
        <v>1554574.1500000029</v>
      </c>
      <c r="E3121" s="4">
        <f t="shared" si="96"/>
        <v>0.82302820926593578</v>
      </c>
    </row>
    <row r="3122" spans="1:5" x14ac:dyDescent="0.3">
      <c r="A3122" s="5" t="s">
        <v>3330</v>
      </c>
      <c r="B3122" s="8">
        <f>fact_orders[[#This Row],[Original Price]]*(1-fact_orders[[#This Row],[Discount%]])</f>
        <v>520</v>
      </c>
      <c r="C3122">
        <f t="shared" si="97"/>
        <v>3121</v>
      </c>
      <c r="D3122">
        <f>D3121+Table16[[#This Row],[SalesPrice]]</f>
        <v>1555094.1500000029</v>
      </c>
      <c r="E3122" s="4">
        <f t="shared" si="96"/>
        <v>0.82330350952666531</v>
      </c>
    </row>
    <row r="3123" spans="1:5" x14ac:dyDescent="0.3">
      <c r="A3123" s="6" t="s">
        <v>3395</v>
      </c>
      <c r="B3123" s="9">
        <f>fact_orders[[#This Row],[Original Price]]*(1-fact_orders[[#This Row],[Discount%]])</f>
        <v>880</v>
      </c>
      <c r="C3123">
        <f t="shared" si="97"/>
        <v>3122</v>
      </c>
      <c r="D3123">
        <f>D3122+Table16[[#This Row],[SalesPrice]]</f>
        <v>1555974.1500000029</v>
      </c>
      <c r="E3123" s="4">
        <f t="shared" si="96"/>
        <v>0.82376940227559203</v>
      </c>
    </row>
    <row r="3124" spans="1:5" x14ac:dyDescent="0.3">
      <c r="A3124" s="5" t="s">
        <v>3374</v>
      </c>
      <c r="B3124" s="8">
        <f>fact_orders[[#This Row],[Original Price]]*(1-fact_orders[[#This Row],[Discount%]])</f>
        <v>496.99999999999994</v>
      </c>
      <c r="C3124">
        <f t="shared" si="97"/>
        <v>3123</v>
      </c>
      <c r="D3124">
        <f>D3123+Table16[[#This Row],[SalesPrice]]</f>
        <v>1556471.1500000029</v>
      </c>
      <c r="E3124" s="4">
        <f t="shared" si="96"/>
        <v>0.82403252579401998</v>
      </c>
    </row>
    <row r="3125" spans="1:5" x14ac:dyDescent="0.3">
      <c r="A3125" s="6" t="s">
        <v>3394</v>
      </c>
      <c r="B3125" s="9">
        <f>fact_orders[[#This Row],[Original Price]]*(1-fact_orders[[#This Row],[Discount%]])</f>
        <v>613.3599999999999</v>
      </c>
      <c r="C3125">
        <f t="shared" si="97"/>
        <v>3124</v>
      </c>
      <c r="D3125">
        <f>D3124+Table16[[#This Row],[SalesPrice]]</f>
        <v>1557084.510000003</v>
      </c>
      <c r="E3125" s="4">
        <f t="shared" si="96"/>
        <v>0.82435725304002205</v>
      </c>
    </row>
    <row r="3126" spans="1:5" x14ac:dyDescent="0.3">
      <c r="A3126" s="5" t="s">
        <v>3294</v>
      </c>
      <c r="B3126" s="8">
        <f>fact_orders[[#This Row],[Original Price]]*(1-fact_orders[[#This Row],[Discount%]])</f>
        <v>1392</v>
      </c>
      <c r="C3126">
        <f t="shared" si="97"/>
        <v>3125</v>
      </c>
      <c r="D3126">
        <f>D3125+Table16[[#This Row],[SalesPrice]]</f>
        <v>1558476.510000003</v>
      </c>
      <c r="E3126" s="4">
        <f t="shared" si="96"/>
        <v>0.82509421066105171</v>
      </c>
    </row>
    <row r="3127" spans="1:5" x14ac:dyDescent="0.3">
      <c r="A3127" s="6" t="s">
        <v>3307</v>
      </c>
      <c r="B3127" s="9">
        <f>fact_orders[[#This Row],[Original Price]]*(1-fact_orders[[#This Row],[Discount%]])</f>
        <v>336.05</v>
      </c>
      <c r="C3127">
        <f t="shared" si="97"/>
        <v>3126</v>
      </c>
      <c r="D3127">
        <f>D3126+Table16[[#This Row],[SalesPrice]]</f>
        <v>1558812.5600000031</v>
      </c>
      <c r="E3127" s="4">
        <f t="shared" si="96"/>
        <v>0.82527212345454815</v>
      </c>
    </row>
    <row r="3128" spans="1:5" x14ac:dyDescent="0.3">
      <c r="A3128" s="5" t="s">
        <v>3318</v>
      </c>
      <c r="B3128" s="8">
        <f>fact_orders[[#This Row],[Original Price]]*(1-fact_orders[[#This Row],[Discount%]])</f>
        <v>940.1</v>
      </c>
      <c r="C3128">
        <f t="shared" si="97"/>
        <v>3127</v>
      </c>
      <c r="D3128">
        <f>D3127+Table16[[#This Row],[SalesPrice]]</f>
        <v>1559752.6600000032</v>
      </c>
      <c r="E3128" s="4">
        <f t="shared" si="96"/>
        <v>0.82576983456053232</v>
      </c>
    </row>
    <row r="3129" spans="1:5" x14ac:dyDescent="0.3">
      <c r="A3129" s="6" t="s">
        <v>3409</v>
      </c>
      <c r="B3129" s="9">
        <f>fact_orders[[#This Row],[Original Price]]*(1-fact_orders[[#This Row],[Discount%]])</f>
        <v>917.89999999999986</v>
      </c>
      <c r="C3129">
        <f t="shared" si="97"/>
        <v>3128</v>
      </c>
      <c r="D3129">
        <f>D3128+Table16[[#This Row],[SalesPrice]]</f>
        <v>1560670.5600000031</v>
      </c>
      <c r="E3129" s="4">
        <f t="shared" si="96"/>
        <v>0.82625579246307768</v>
      </c>
    </row>
    <row r="3130" spans="1:5" x14ac:dyDescent="0.3">
      <c r="A3130" s="5" t="s">
        <v>3374</v>
      </c>
      <c r="B3130" s="8">
        <f>fact_orders[[#This Row],[Original Price]]*(1-fact_orders[[#This Row],[Discount%]])</f>
        <v>477.92000000000007</v>
      </c>
      <c r="C3130">
        <f t="shared" si="97"/>
        <v>3129</v>
      </c>
      <c r="D3130">
        <f>D3129+Table16[[#This Row],[SalesPrice]]</f>
        <v>1561148.480000003</v>
      </c>
      <c r="E3130" s="4">
        <f t="shared" si="96"/>
        <v>0.8265088145796311</v>
      </c>
    </row>
    <row r="3131" spans="1:5" x14ac:dyDescent="0.3">
      <c r="A3131" s="6" t="s">
        <v>3406</v>
      </c>
      <c r="B3131" s="9">
        <f>fact_orders[[#This Row],[Original Price]]*(1-fact_orders[[#This Row],[Discount%]])</f>
        <v>751.68000000000006</v>
      </c>
      <c r="C3131">
        <f t="shared" si="97"/>
        <v>3130</v>
      </c>
      <c r="D3131">
        <f>D3130+Table16[[#This Row],[SalesPrice]]</f>
        <v>1561900.1600000029</v>
      </c>
      <c r="E3131" s="4">
        <f t="shared" si="96"/>
        <v>0.82690677169498705</v>
      </c>
    </row>
    <row r="3132" spans="1:5" x14ac:dyDescent="0.3">
      <c r="A3132" s="5" t="s">
        <v>3406</v>
      </c>
      <c r="B3132" s="8">
        <f>fact_orders[[#This Row],[Original Price]]*(1-fact_orders[[#This Row],[Discount%]])</f>
        <v>1134.5999999999999</v>
      </c>
      <c r="C3132">
        <f t="shared" si="97"/>
        <v>3131</v>
      </c>
      <c r="D3132">
        <f>D3131+Table16[[#This Row],[SalesPrice]]</f>
        <v>1563034.760000003</v>
      </c>
      <c r="E3132" s="4">
        <f t="shared" si="96"/>
        <v>0.82750745568695572</v>
      </c>
    </row>
    <row r="3133" spans="1:5" x14ac:dyDescent="0.3">
      <c r="A3133" s="6" t="s">
        <v>3301</v>
      </c>
      <c r="B3133" s="9">
        <f>fact_orders[[#This Row],[Original Price]]*(1-fact_orders[[#This Row],[Discount%]])</f>
        <v>1010.16</v>
      </c>
      <c r="C3133">
        <f t="shared" si="97"/>
        <v>3132</v>
      </c>
      <c r="D3133">
        <f>D3132+Table16[[#This Row],[SalesPrice]]</f>
        <v>1564044.920000003</v>
      </c>
      <c r="E3133" s="4">
        <f t="shared" si="96"/>
        <v>0.82804225820883737</v>
      </c>
    </row>
    <row r="3134" spans="1:5" x14ac:dyDescent="0.3">
      <c r="A3134" s="5" t="s">
        <v>3391</v>
      </c>
      <c r="B3134" s="8">
        <f>fact_orders[[#This Row],[Original Price]]*(1-fact_orders[[#This Row],[Discount%]])</f>
        <v>1220</v>
      </c>
      <c r="C3134">
        <f t="shared" si="97"/>
        <v>3133</v>
      </c>
      <c r="D3134">
        <f>D3133+Table16[[#This Row],[SalesPrice]]</f>
        <v>1565264.920000003</v>
      </c>
      <c r="E3134" s="4">
        <f t="shared" si="96"/>
        <v>0.82868815497439496</v>
      </c>
    </row>
    <row r="3135" spans="1:5" x14ac:dyDescent="0.3">
      <c r="A3135" s="6" t="s">
        <v>3283</v>
      </c>
      <c r="B3135" s="9">
        <f>fact_orders[[#This Row],[Original Price]]*(1-fact_orders[[#This Row],[Discount%]])</f>
        <v>422.12</v>
      </c>
      <c r="C3135">
        <f t="shared" si="97"/>
        <v>3134</v>
      </c>
      <c r="D3135">
        <f>D3134+Table16[[#This Row],[SalesPrice]]</f>
        <v>1565687.0400000031</v>
      </c>
      <c r="E3135" s="4">
        <f t="shared" si="96"/>
        <v>0.82891163525527789</v>
      </c>
    </row>
    <row r="3136" spans="1:5" x14ac:dyDescent="0.3">
      <c r="A3136" s="5" t="s">
        <v>3351</v>
      </c>
      <c r="B3136" s="8">
        <f>fact_orders[[#This Row],[Original Price]]*(1-fact_orders[[#This Row],[Discount%]])</f>
        <v>876.4</v>
      </c>
      <c r="C3136">
        <f t="shared" si="97"/>
        <v>3135</v>
      </c>
      <c r="D3136">
        <f>D3135+Table16[[#This Row],[SalesPrice]]</f>
        <v>1566563.440000003</v>
      </c>
      <c r="E3136" s="4">
        <f t="shared" si="96"/>
        <v>0.82937562207932269</v>
      </c>
    </row>
    <row r="3137" spans="1:5" x14ac:dyDescent="0.3">
      <c r="A3137" s="6" t="s">
        <v>3412</v>
      </c>
      <c r="B3137" s="9">
        <f>fact_orders[[#This Row],[Original Price]]*(1-fact_orders[[#This Row],[Discount%]])</f>
        <v>1280.3</v>
      </c>
      <c r="C3137">
        <f t="shared" si="97"/>
        <v>3136</v>
      </c>
      <c r="D3137">
        <f>D3136+Table16[[#This Row],[SalesPrice]]</f>
        <v>1567843.740000003</v>
      </c>
      <c r="E3137" s="4">
        <f t="shared" si="96"/>
        <v>0.8300534430866533</v>
      </c>
    </row>
    <row r="3138" spans="1:5" x14ac:dyDescent="0.3">
      <c r="A3138" s="5" t="s">
        <v>3406</v>
      </c>
      <c r="B3138" s="8">
        <f>fact_orders[[#This Row],[Original Price]]*(1-fact_orders[[#This Row],[Discount%]])</f>
        <v>942.9</v>
      </c>
      <c r="C3138">
        <f t="shared" si="97"/>
        <v>3137</v>
      </c>
      <c r="D3138">
        <f>D3137+Table16[[#This Row],[SalesPrice]]</f>
        <v>1568786.6400000029</v>
      </c>
      <c r="E3138" s="4">
        <f t="shared" ref="E3138:E3201" si="98">D3138 / SUM($B$2:$B$3501)</f>
        <v>0.83055263657865674</v>
      </c>
    </row>
    <row r="3139" spans="1:5" x14ac:dyDescent="0.3">
      <c r="A3139" s="6" t="s">
        <v>3351</v>
      </c>
      <c r="B3139" s="9">
        <f>fact_orders[[#This Row],[Original Price]]*(1-fact_orders[[#This Row],[Discount%]])</f>
        <v>1164.75</v>
      </c>
      <c r="C3139">
        <f t="shared" si="97"/>
        <v>3138</v>
      </c>
      <c r="D3139">
        <f>D3138+Table16[[#This Row],[SalesPrice]]</f>
        <v>1569951.3900000029</v>
      </c>
      <c r="E3139" s="4">
        <f t="shared" si="98"/>
        <v>0.83116928269151191</v>
      </c>
    </row>
    <row r="3140" spans="1:5" x14ac:dyDescent="0.3">
      <c r="A3140" s="5" t="s">
        <v>3300</v>
      </c>
      <c r="B3140" s="8">
        <f>fact_orders[[#This Row],[Original Price]]*(1-fact_orders[[#This Row],[Discount%]])</f>
        <v>1003.5</v>
      </c>
      <c r="C3140">
        <f t="shared" ref="C3140:C3203" si="99">C3139+1</f>
        <v>3139</v>
      </c>
      <c r="D3140">
        <f>D3139+Table16[[#This Row],[SalesPrice]]</f>
        <v>1570954.8900000029</v>
      </c>
      <c r="E3140" s="4">
        <f t="shared" si="98"/>
        <v>0.83170055925236186</v>
      </c>
    </row>
    <row r="3141" spans="1:5" x14ac:dyDescent="0.3">
      <c r="A3141" s="6" t="s">
        <v>3346</v>
      </c>
      <c r="B3141" s="9">
        <f>fact_orders[[#This Row],[Original Price]]*(1-fact_orders[[#This Row],[Discount%]])</f>
        <v>881.3</v>
      </c>
      <c r="C3141">
        <f t="shared" si="99"/>
        <v>3140</v>
      </c>
      <c r="D3141">
        <f>D3140+Table16[[#This Row],[SalesPrice]]</f>
        <v>1571836.190000003</v>
      </c>
      <c r="E3141" s="4">
        <f t="shared" si="98"/>
        <v>0.8321671402519405</v>
      </c>
    </row>
    <row r="3142" spans="1:5" x14ac:dyDescent="0.3">
      <c r="A3142" s="5" t="s">
        <v>3387</v>
      </c>
      <c r="B3142" s="8">
        <f>fact_orders[[#This Row],[Original Price]]*(1-fact_orders[[#This Row],[Discount%]])</f>
        <v>1279.5999999999999</v>
      </c>
      <c r="C3142">
        <f t="shared" si="99"/>
        <v>3141</v>
      </c>
      <c r="D3142">
        <f>D3141+Table16[[#This Row],[SalesPrice]]</f>
        <v>1573115.7900000031</v>
      </c>
      <c r="E3142" s="4">
        <f t="shared" si="98"/>
        <v>0.83284459066276639</v>
      </c>
    </row>
    <row r="3143" spans="1:5" x14ac:dyDescent="0.3">
      <c r="A3143" s="6" t="s">
        <v>3390</v>
      </c>
      <c r="B3143" s="9">
        <f>fact_orders[[#This Row],[Original Price]]*(1-fact_orders[[#This Row],[Discount%]])</f>
        <v>1397.8999999999999</v>
      </c>
      <c r="C3143">
        <f t="shared" si="99"/>
        <v>3142</v>
      </c>
      <c r="D3143">
        <f>D3142+Table16[[#This Row],[SalesPrice]]</f>
        <v>1574513.690000003</v>
      </c>
      <c r="E3143" s="4">
        <f t="shared" si="98"/>
        <v>0.83358467188290808</v>
      </c>
    </row>
    <row r="3144" spans="1:5" x14ac:dyDescent="0.3">
      <c r="A3144" s="5" t="s">
        <v>3394</v>
      </c>
      <c r="B3144" s="8">
        <f>fact_orders[[#This Row],[Original Price]]*(1-fact_orders[[#This Row],[Discount%]])</f>
        <v>1066.8</v>
      </c>
      <c r="C3144">
        <f t="shared" si="99"/>
        <v>3143</v>
      </c>
      <c r="D3144">
        <f>D3143+Table16[[#This Row],[SalesPrice]]</f>
        <v>1575580.490000003</v>
      </c>
      <c r="E3144" s="4">
        <f t="shared" si="98"/>
        <v>0.83414946095626619</v>
      </c>
    </row>
    <row r="3145" spans="1:5" x14ac:dyDescent="0.3">
      <c r="A3145" s="6" t="s">
        <v>3300</v>
      </c>
      <c r="B3145" s="9">
        <f>fact_orders[[#This Row],[Original Price]]*(1-fact_orders[[#This Row],[Discount%]])</f>
        <v>960</v>
      </c>
      <c r="C3145">
        <f t="shared" si="99"/>
        <v>3144</v>
      </c>
      <c r="D3145">
        <f>D3144+Table16[[#This Row],[SalesPrice]]</f>
        <v>1576540.490000003</v>
      </c>
      <c r="E3145" s="4">
        <f t="shared" si="98"/>
        <v>0.83465770759145907</v>
      </c>
    </row>
    <row r="3146" spans="1:5" x14ac:dyDescent="0.3">
      <c r="A3146" s="5" t="s">
        <v>3358</v>
      </c>
      <c r="B3146" s="8">
        <f>fact_orders[[#This Row],[Original Price]]*(1-fact_orders[[#This Row],[Discount%]])</f>
        <v>405</v>
      </c>
      <c r="C3146">
        <f t="shared" si="99"/>
        <v>3145</v>
      </c>
      <c r="D3146">
        <f>D3145+Table16[[#This Row],[SalesPrice]]</f>
        <v>1576945.490000003</v>
      </c>
      <c r="E3146" s="4">
        <f t="shared" si="98"/>
        <v>0.83487212414068102</v>
      </c>
    </row>
    <row r="3147" spans="1:5" x14ac:dyDescent="0.3">
      <c r="A3147" s="6" t="s">
        <v>3291</v>
      </c>
      <c r="B3147" s="9">
        <f>fact_orders[[#This Row],[Original Price]]*(1-fact_orders[[#This Row],[Discount%]])</f>
        <v>1116</v>
      </c>
      <c r="C3147">
        <f t="shared" si="99"/>
        <v>3146</v>
      </c>
      <c r="D3147">
        <f>D3146+Table16[[#This Row],[SalesPrice]]</f>
        <v>1578061.490000003</v>
      </c>
      <c r="E3147" s="4">
        <f t="shared" si="98"/>
        <v>0.83546296085409277</v>
      </c>
    </row>
    <row r="3148" spans="1:5" x14ac:dyDescent="0.3">
      <c r="A3148" s="5" t="s">
        <v>3308</v>
      </c>
      <c r="B3148" s="8">
        <f>fact_orders[[#This Row],[Original Price]]*(1-fact_orders[[#This Row],[Discount%]])</f>
        <v>1051.2</v>
      </c>
      <c r="C3148">
        <f t="shared" si="99"/>
        <v>3147</v>
      </c>
      <c r="D3148">
        <f>D3147+Table16[[#This Row],[SalesPrice]]</f>
        <v>1579112.690000003</v>
      </c>
      <c r="E3148" s="4">
        <f t="shared" si="98"/>
        <v>0.8360194909196289</v>
      </c>
    </row>
    <row r="3149" spans="1:5" x14ac:dyDescent="0.3">
      <c r="A3149" s="6" t="s">
        <v>3330</v>
      </c>
      <c r="B3149" s="9">
        <f>fact_orders[[#This Row],[Original Price]]*(1-fact_orders[[#This Row],[Discount%]])</f>
        <v>777</v>
      </c>
      <c r="C3149">
        <f t="shared" si="99"/>
        <v>3148</v>
      </c>
      <c r="D3149">
        <f>D3148+Table16[[#This Row],[SalesPrice]]</f>
        <v>1579889.690000003</v>
      </c>
      <c r="E3149" s="4">
        <f t="shared" si="98"/>
        <v>0.8364308530399881</v>
      </c>
    </row>
    <row r="3150" spans="1:5" x14ac:dyDescent="0.3">
      <c r="A3150" s="5" t="s">
        <v>3342</v>
      </c>
      <c r="B3150" s="8">
        <f>fact_orders[[#This Row],[Original Price]]*(1-fact_orders[[#This Row],[Discount%]])</f>
        <v>862.40000000000009</v>
      </c>
      <c r="C3150">
        <f t="shared" si="99"/>
        <v>3149</v>
      </c>
      <c r="D3150">
        <f>D3149+Table16[[#This Row],[SalesPrice]]</f>
        <v>1580752.0900000029</v>
      </c>
      <c r="E3150" s="4">
        <f t="shared" si="98"/>
        <v>0.83688742793393633</v>
      </c>
    </row>
    <row r="3151" spans="1:5" x14ac:dyDescent="0.3">
      <c r="A3151" s="6" t="s">
        <v>3401</v>
      </c>
      <c r="B3151" s="9">
        <f>fact_orders[[#This Row],[Original Price]]*(1-fact_orders[[#This Row],[Discount%]])</f>
        <v>1065.3500000000001</v>
      </c>
      <c r="C3151">
        <f t="shared" si="99"/>
        <v>3150</v>
      </c>
      <c r="D3151">
        <f>D3150+Table16[[#This Row],[SalesPrice]]</f>
        <v>1581817.440000003</v>
      </c>
      <c r="E3151" s="4">
        <f t="shared" si="98"/>
        <v>0.83745144934310589</v>
      </c>
    </row>
    <row r="3152" spans="1:5" x14ac:dyDescent="0.3">
      <c r="A3152" s="5" t="s">
        <v>3412</v>
      </c>
      <c r="B3152" s="8">
        <f>fact_orders[[#This Row],[Original Price]]*(1-fact_orders[[#This Row],[Discount%]])</f>
        <v>666.6</v>
      </c>
      <c r="C3152">
        <f t="shared" si="99"/>
        <v>3151</v>
      </c>
      <c r="D3152">
        <f>D3151+Table16[[#This Row],[SalesPrice]]</f>
        <v>1582484.0400000031</v>
      </c>
      <c r="E3152" s="4">
        <f t="shared" si="98"/>
        <v>0.83780436310041795</v>
      </c>
    </row>
    <row r="3153" spans="1:5" x14ac:dyDescent="0.3">
      <c r="A3153" s="6" t="s">
        <v>3410</v>
      </c>
      <c r="B3153" s="9">
        <f>fact_orders[[#This Row],[Original Price]]*(1-fact_orders[[#This Row],[Discount%]])</f>
        <v>357.22</v>
      </c>
      <c r="C3153">
        <f t="shared" si="99"/>
        <v>3152</v>
      </c>
      <c r="D3153">
        <f>D3152+Table16[[#This Row],[SalesPrice]]</f>
        <v>1582841.260000003</v>
      </c>
      <c r="E3153" s="4">
        <f t="shared" si="98"/>
        <v>0.83799348379106753</v>
      </c>
    </row>
    <row r="3154" spans="1:5" x14ac:dyDescent="0.3">
      <c r="A3154" s="5" t="s">
        <v>3309</v>
      </c>
      <c r="B3154" s="8">
        <f>fact_orders[[#This Row],[Original Price]]*(1-fact_orders[[#This Row],[Discount%]])</f>
        <v>660.38</v>
      </c>
      <c r="C3154">
        <f t="shared" si="99"/>
        <v>3153</v>
      </c>
      <c r="D3154">
        <f>D3153+Table16[[#This Row],[SalesPrice]]</f>
        <v>1583501.6400000029</v>
      </c>
      <c r="E3154" s="4">
        <f t="shared" si="98"/>
        <v>0.83834310453372229</v>
      </c>
    </row>
    <row r="3155" spans="1:5" x14ac:dyDescent="0.3">
      <c r="A3155" s="6" t="s">
        <v>3324</v>
      </c>
      <c r="B3155" s="9">
        <f>fact_orders[[#This Row],[Original Price]]*(1-fact_orders[[#This Row],[Discount%]])</f>
        <v>827.28000000000009</v>
      </c>
      <c r="C3155">
        <f t="shared" si="99"/>
        <v>3154</v>
      </c>
      <c r="D3155">
        <f>D3154+Table16[[#This Row],[SalesPrice]]</f>
        <v>1584328.920000003</v>
      </c>
      <c r="E3155" s="4">
        <f t="shared" si="98"/>
        <v>0.83878108607159974</v>
      </c>
    </row>
    <row r="3156" spans="1:5" x14ac:dyDescent="0.3">
      <c r="A3156" s="5" t="s">
        <v>3391</v>
      </c>
      <c r="B3156" s="8">
        <f>fact_orders[[#This Row],[Original Price]]*(1-fact_orders[[#This Row],[Discount%]])</f>
        <v>335.88</v>
      </c>
      <c r="C3156">
        <f t="shared" si="99"/>
        <v>3155</v>
      </c>
      <c r="D3156">
        <f>D3155+Table16[[#This Row],[SalesPrice]]</f>
        <v>1584664.8000000028</v>
      </c>
      <c r="E3156" s="4">
        <f t="shared" si="98"/>
        <v>0.83895890886308777</v>
      </c>
    </row>
    <row r="3157" spans="1:5" x14ac:dyDescent="0.3">
      <c r="A3157" s="6" t="s">
        <v>3347</v>
      </c>
      <c r="B3157" s="9">
        <f>fact_orders[[#This Row],[Original Price]]*(1-fact_orders[[#This Row],[Discount%]])</f>
        <v>999.00000000000011</v>
      </c>
      <c r="C3157">
        <f t="shared" si="99"/>
        <v>3156</v>
      </c>
      <c r="D3157">
        <f>D3156+Table16[[#This Row],[SalesPrice]]</f>
        <v>1585663.8000000028</v>
      </c>
      <c r="E3157" s="4">
        <f t="shared" si="98"/>
        <v>0.83948780301783532</v>
      </c>
    </row>
    <row r="3158" spans="1:5" x14ac:dyDescent="0.3">
      <c r="A3158" s="5" t="s">
        <v>3398</v>
      </c>
      <c r="B3158" s="8">
        <f>fact_orders[[#This Row],[Original Price]]*(1-fact_orders[[#This Row],[Discount%]])</f>
        <v>889</v>
      </c>
      <c r="C3158">
        <f t="shared" si="99"/>
        <v>3157</v>
      </c>
      <c r="D3158">
        <f>D3157+Table16[[#This Row],[SalesPrice]]</f>
        <v>1586552.8000000028</v>
      </c>
      <c r="E3158" s="4">
        <f t="shared" si="98"/>
        <v>0.83995846057896706</v>
      </c>
    </row>
    <row r="3159" spans="1:5" x14ac:dyDescent="0.3">
      <c r="A3159" s="6" t="s">
        <v>3405</v>
      </c>
      <c r="B3159" s="9">
        <f>fact_orders[[#This Row],[Original Price]]*(1-fact_orders[[#This Row],[Discount%]])</f>
        <v>1163.3999999999999</v>
      </c>
      <c r="C3159">
        <f t="shared" si="99"/>
        <v>3158</v>
      </c>
      <c r="D3159">
        <f>D3158+Table16[[#This Row],[SalesPrice]]</f>
        <v>1587716.2000000027</v>
      </c>
      <c r="E3159" s="4">
        <f t="shared" si="98"/>
        <v>0.8405743919699914</v>
      </c>
    </row>
    <row r="3160" spans="1:5" x14ac:dyDescent="0.3">
      <c r="A3160" s="5" t="s">
        <v>3395</v>
      </c>
      <c r="B3160" s="8">
        <f>fact_orders[[#This Row],[Original Price]]*(1-fact_orders[[#This Row],[Discount%]])</f>
        <v>882</v>
      </c>
      <c r="C3160">
        <f t="shared" si="99"/>
        <v>3159</v>
      </c>
      <c r="D3160">
        <f>D3159+Table16[[#This Row],[SalesPrice]]</f>
        <v>1588598.2000000027</v>
      </c>
      <c r="E3160" s="4">
        <f t="shared" si="98"/>
        <v>0.84104134356607485</v>
      </c>
    </row>
    <row r="3161" spans="1:5" x14ac:dyDescent="0.3">
      <c r="A3161" s="6" t="s">
        <v>3397</v>
      </c>
      <c r="B3161" s="9">
        <f>fact_orders[[#This Row],[Original Price]]*(1-fact_orders[[#This Row],[Discount%]])</f>
        <v>532</v>
      </c>
      <c r="C3161">
        <f t="shared" si="99"/>
        <v>3160</v>
      </c>
      <c r="D3161">
        <f>D3160+Table16[[#This Row],[SalesPrice]]</f>
        <v>1589130.2000000027</v>
      </c>
      <c r="E3161" s="4">
        <f t="shared" si="98"/>
        <v>0.84132299690974421</v>
      </c>
    </row>
    <row r="3162" spans="1:5" x14ac:dyDescent="0.3">
      <c r="A3162" s="5" t="s">
        <v>3300</v>
      </c>
      <c r="B3162" s="8">
        <f>fact_orders[[#This Row],[Original Price]]*(1-fact_orders[[#This Row],[Discount%]])</f>
        <v>919.8</v>
      </c>
      <c r="C3162">
        <f t="shared" si="99"/>
        <v>3161</v>
      </c>
      <c r="D3162">
        <f>D3161+Table16[[#This Row],[SalesPrice]]</f>
        <v>1590050.0000000028</v>
      </c>
      <c r="E3162" s="4">
        <f t="shared" si="98"/>
        <v>0.84180996071708836</v>
      </c>
    </row>
    <row r="3163" spans="1:5" x14ac:dyDescent="0.3">
      <c r="A3163" s="6" t="s">
        <v>3374</v>
      </c>
      <c r="B3163" s="9">
        <f>fact_orders[[#This Row],[Original Price]]*(1-fact_orders[[#This Row],[Discount%]])</f>
        <v>992.55000000000007</v>
      </c>
      <c r="C3163">
        <f t="shared" si="99"/>
        <v>3162</v>
      </c>
      <c r="D3163">
        <f>D3162+Table16[[#This Row],[SalesPrice]]</f>
        <v>1591042.5500000028</v>
      </c>
      <c r="E3163" s="4">
        <f t="shared" si="98"/>
        <v>0.8423354400897558</v>
      </c>
    </row>
    <row r="3164" spans="1:5" x14ac:dyDescent="0.3">
      <c r="A3164" s="5" t="s">
        <v>3376</v>
      </c>
      <c r="B3164" s="8">
        <f>fact_orders[[#This Row],[Original Price]]*(1-fact_orders[[#This Row],[Discount%]])</f>
        <v>735.80000000000007</v>
      </c>
      <c r="C3164">
        <f t="shared" si="99"/>
        <v>3163</v>
      </c>
      <c r="D3164">
        <f>D3163+Table16[[#This Row],[SalesPrice]]</f>
        <v>1591778.3500000029</v>
      </c>
      <c r="E3164" s="4">
        <f t="shared" si="98"/>
        <v>0.84272498995868794</v>
      </c>
    </row>
    <row r="3165" spans="1:5" x14ac:dyDescent="0.3">
      <c r="A3165" s="6" t="s">
        <v>3355</v>
      </c>
      <c r="B3165" s="9">
        <f>fact_orders[[#This Row],[Original Price]]*(1-fact_orders[[#This Row],[Discount%]])</f>
        <v>443.3</v>
      </c>
      <c r="C3165">
        <f t="shared" si="99"/>
        <v>3164</v>
      </c>
      <c r="D3165">
        <f>D3164+Table16[[#This Row],[SalesPrice]]</f>
        <v>1592221.6500000029</v>
      </c>
      <c r="E3165" s="4">
        <f t="shared" si="98"/>
        <v>0.84295968343095984</v>
      </c>
    </row>
    <row r="3166" spans="1:5" x14ac:dyDescent="0.3">
      <c r="A3166" s="5" t="s">
        <v>3353</v>
      </c>
      <c r="B3166" s="8">
        <f>fact_orders[[#This Row],[Original Price]]*(1-fact_orders[[#This Row],[Discount%]])</f>
        <v>397.8</v>
      </c>
      <c r="C3166">
        <f t="shared" si="99"/>
        <v>3165</v>
      </c>
      <c r="D3166">
        <f>D3165+Table16[[#This Row],[SalesPrice]]</f>
        <v>1592619.450000003</v>
      </c>
      <c r="E3166" s="4">
        <f t="shared" si="98"/>
        <v>0.84317028813041794</v>
      </c>
    </row>
    <row r="3167" spans="1:5" x14ac:dyDescent="0.3">
      <c r="A3167" s="6" t="s">
        <v>3304</v>
      </c>
      <c r="B3167" s="9">
        <f>fact_orders[[#This Row],[Original Price]]*(1-fact_orders[[#This Row],[Discount%]])</f>
        <v>513.5</v>
      </c>
      <c r="C3167">
        <f t="shared" si="99"/>
        <v>3166</v>
      </c>
      <c r="D3167">
        <f>D3166+Table16[[#This Row],[SalesPrice]]</f>
        <v>1593132.950000003</v>
      </c>
      <c r="E3167" s="4">
        <f t="shared" si="98"/>
        <v>0.84344214713788834</v>
      </c>
    </row>
    <row r="3168" spans="1:5" x14ac:dyDescent="0.3">
      <c r="A3168" s="5" t="s">
        <v>3340</v>
      </c>
      <c r="B3168" s="8">
        <f>fact_orders[[#This Row],[Original Price]]*(1-fact_orders[[#This Row],[Discount%]])</f>
        <v>495.3</v>
      </c>
      <c r="C3168">
        <f t="shared" si="99"/>
        <v>3167</v>
      </c>
      <c r="D3168">
        <f>D3167+Table16[[#This Row],[SalesPrice]]</f>
        <v>1593628.250000003</v>
      </c>
      <c r="E3168" s="4">
        <f t="shared" si="98"/>
        <v>0.84370437063623316</v>
      </c>
    </row>
    <row r="3169" spans="1:5" x14ac:dyDescent="0.3">
      <c r="A3169" s="6" t="s">
        <v>3352</v>
      </c>
      <c r="B3169" s="9">
        <f>fact_orders[[#This Row],[Original Price]]*(1-fact_orders[[#This Row],[Discount%]])</f>
        <v>986.4</v>
      </c>
      <c r="C3169">
        <f t="shared" si="99"/>
        <v>3168</v>
      </c>
      <c r="D3169">
        <f>D3168+Table16[[#This Row],[SalesPrice]]</f>
        <v>1594614.6500000029</v>
      </c>
      <c r="E3169" s="4">
        <f t="shared" si="98"/>
        <v>0.84422659405389378</v>
      </c>
    </row>
    <row r="3170" spans="1:5" x14ac:dyDescent="0.3">
      <c r="A3170" s="5" t="s">
        <v>3351</v>
      </c>
      <c r="B3170" s="8">
        <f>fact_orders[[#This Row],[Original Price]]*(1-fact_orders[[#This Row],[Discount%]])</f>
        <v>916.19999999999993</v>
      </c>
      <c r="C3170">
        <f t="shared" si="99"/>
        <v>3169</v>
      </c>
      <c r="D3170">
        <f>D3169+Table16[[#This Row],[SalesPrice]]</f>
        <v>1595530.8500000029</v>
      </c>
      <c r="E3170" s="4">
        <f t="shared" si="98"/>
        <v>0.84471165193635589</v>
      </c>
    </row>
    <row r="3171" spans="1:5" x14ac:dyDescent="0.3">
      <c r="A3171" s="6" t="s">
        <v>3410</v>
      </c>
      <c r="B3171" s="9">
        <f>fact_orders[[#This Row],[Original Price]]*(1-fact_orders[[#This Row],[Discount%]])</f>
        <v>646.85</v>
      </c>
      <c r="C3171">
        <f t="shared" si="99"/>
        <v>3170</v>
      </c>
      <c r="D3171">
        <f>D3170+Table16[[#This Row],[SalesPrice]]</f>
        <v>1596177.700000003</v>
      </c>
      <c r="E3171" s="4">
        <f t="shared" si="98"/>
        <v>0.84505410957799609</v>
      </c>
    </row>
    <row r="3172" spans="1:5" x14ac:dyDescent="0.3">
      <c r="A3172" s="5" t="s">
        <v>3350</v>
      </c>
      <c r="B3172" s="8">
        <f>fact_orders[[#This Row],[Original Price]]*(1-fact_orders[[#This Row],[Discount%]])</f>
        <v>741.19999999999993</v>
      </c>
      <c r="C3172">
        <f t="shared" si="99"/>
        <v>3171</v>
      </c>
      <c r="D3172">
        <f>D3171+Table16[[#This Row],[SalesPrice]]</f>
        <v>1596918.9000000029</v>
      </c>
      <c r="E3172" s="4">
        <f t="shared" si="98"/>
        <v>0.84544651833425122</v>
      </c>
    </row>
    <row r="3173" spans="1:5" x14ac:dyDescent="0.3">
      <c r="A3173" s="6" t="s">
        <v>3351</v>
      </c>
      <c r="B3173" s="9">
        <f>fact_orders[[#This Row],[Original Price]]*(1-fact_orders[[#This Row],[Discount%]])</f>
        <v>1180.6499999999999</v>
      </c>
      <c r="C3173">
        <f t="shared" si="99"/>
        <v>3172</v>
      </c>
      <c r="D3173">
        <f>D3172+Table16[[#This Row],[SalesPrice]]</f>
        <v>1598099.5500000028</v>
      </c>
      <c r="E3173" s="4">
        <f t="shared" si="98"/>
        <v>0.84607158228200163</v>
      </c>
    </row>
    <row r="3174" spans="1:5" x14ac:dyDescent="0.3">
      <c r="A3174" s="5" t="s">
        <v>3367</v>
      </c>
      <c r="B3174" s="8">
        <f>fact_orders[[#This Row],[Original Price]]*(1-fact_orders[[#This Row],[Discount%]])</f>
        <v>1277.25</v>
      </c>
      <c r="C3174">
        <f t="shared" si="99"/>
        <v>3173</v>
      </c>
      <c r="D3174">
        <f>D3173+Table16[[#This Row],[SalesPrice]]</f>
        <v>1599376.8000000028</v>
      </c>
      <c r="E3174" s="4">
        <f t="shared" si="98"/>
        <v>0.84674778854741839</v>
      </c>
    </row>
    <row r="3175" spans="1:5" x14ac:dyDescent="0.3">
      <c r="A3175" s="6" t="s">
        <v>3370</v>
      </c>
      <c r="B3175" s="9">
        <f>fact_orders[[#This Row],[Original Price]]*(1-fact_orders[[#This Row],[Discount%]])</f>
        <v>746.85</v>
      </c>
      <c r="C3175">
        <f t="shared" si="99"/>
        <v>3174</v>
      </c>
      <c r="D3175">
        <f>D3174+Table16[[#This Row],[SalesPrice]]</f>
        <v>1600123.6500000029</v>
      </c>
      <c r="E3175" s="4">
        <f t="shared" si="98"/>
        <v>0.84714318854689108</v>
      </c>
    </row>
    <row r="3176" spans="1:5" x14ac:dyDescent="0.3">
      <c r="A3176" s="5" t="s">
        <v>3397</v>
      </c>
      <c r="B3176" s="8">
        <f>fact_orders[[#This Row],[Original Price]]*(1-fact_orders[[#This Row],[Discount%]])</f>
        <v>477.1</v>
      </c>
      <c r="C3176">
        <f t="shared" si="99"/>
        <v>3175</v>
      </c>
      <c r="D3176">
        <f>D3175+Table16[[#This Row],[SalesPrice]]</f>
        <v>1600600.750000003</v>
      </c>
      <c r="E3176" s="4">
        <f t="shared" si="98"/>
        <v>0.84739577653611042</v>
      </c>
    </row>
    <row r="3177" spans="1:5" x14ac:dyDescent="0.3">
      <c r="A3177" s="6" t="s">
        <v>3313</v>
      </c>
      <c r="B3177" s="9">
        <f>fact_orders[[#This Row],[Original Price]]*(1-fact_orders[[#This Row],[Discount%]])</f>
        <v>484.25</v>
      </c>
      <c r="C3177">
        <f t="shared" si="99"/>
        <v>3176</v>
      </c>
      <c r="D3177">
        <f>D3176+Table16[[#This Row],[SalesPrice]]</f>
        <v>1601085.000000003</v>
      </c>
      <c r="E3177" s="4">
        <f t="shared" si="98"/>
        <v>0.84765214990391469</v>
      </c>
    </row>
    <row r="3178" spans="1:5" x14ac:dyDescent="0.3">
      <c r="A3178" s="5" t="s">
        <v>3357</v>
      </c>
      <c r="B3178" s="8">
        <f>fact_orders[[#This Row],[Original Price]]*(1-fact_orders[[#This Row],[Discount%]])</f>
        <v>706.49999999999989</v>
      </c>
      <c r="C3178">
        <f t="shared" si="99"/>
        <v>3177</v>
      </c>
      <c r="D3178">
        <f>D3177+Table16[[#This Row],[SalesPrice]]</f>
        <v>1601791.500000003</v>
      </c>
      <c r="E3178" s="4">
        <f t="shared" si="98"/>
        <v>0.848026187662002</v>
      </c>
    </row>
    <row r="3179" spans="1:5" x14ac:dyDescent="0.3">
      <c r="A3179" s="6" t="s">
        <v>3340</v>
      </c>
      <c r="B3179" s="9">
        <f>fact_orders[[#This Row],[Original Price]]*(1-fact_orders[[#This Row],[Discount%]])</f>
        <v>780.3</v>
      </c>
      <c r="C3179">
        <f t="shared" si="99"/>
        <v>3178</v>
      </c>
      <c r="D3179">
        <f>D3178+Table16[[#This Row],[SalesPrice]]</f>
        <v>1602571.8000000031</v>
      </c>
      <c r="E3179" s="4">
        <f t="shared" si="98"/>
        <v>0.84843929688016972</v>
      </c>
    </row>
    <row r="3180" spans="1:5" x14ac:dyDescent="0.3">
      <c r="A3180" s="5" t="s">
        <v>3410</v>
      </c>
      <c r="B3180" s="8">
        <f>fact_orders[[#This Row],[Original Price]]*(1-fact_orders[[#This Row],[Discount%]])</f>
        <v>698.84999999999991</v>
      </c>
      <c r="C3180">
        <f t="shared" si="99"/>
        <v>3179</v>
      </c>
      <c r="D3180">
        <f>D3179+Table16[[#This Row],[SalesPrice]]</f>
        <v>1603270.6500000032</v>
      </c>
      <c r="E3180" s="4">
        <f t="shared" si="98"/>
        <v>0.84880928454788285</v>
      </c>
    </row>
    <row r="3181" spans="1:5" x14ac:dyDescent="0.3">
      <c r="A3181" s="6" t="s">
        <v>3287</v>
      </c>
      <c r="B3181" s="9">
        <f>fact_orders[[#This Row],[Original Price]]*(1-fact_orders[[#This Row],[Discount%]])</f>
        <v>789.3</v>
      </c>
      <c r="C3181">
        <f t="shared" si="99"/>
        <v>3180</v>
      </c>
      <c r="D3181">
        <f>D3180+Table16[[#This Row],[SalesPrice]]</f>
        <v>1604059.9500000032</v>
      </c>
      <c r="E3181" s="4">
        <f t="shared" si="98"/>
        <v>0.84922715857825548</v>
      </c>
    </row>
    <row r="3182" spans="1:5" x14ac:dyDescent="0.3">
      <c r="A3182" s="5" t="s">
        <v>3372</v>
      </c>
      <c r="B3182" s="8">
        <f>fact_orders[[#This Row],[Original Price]]*(1-fact_orders[[#This Row],[Discount%]])</f>
        <v>890.5</v>
      </c>
      <c r="C3182">
        <f t="shared" si="99"/>
        <v>3181</v>
      </c>
      <c r="D3182">
        <f>D3181+Table16[[#This Row],[SalesPrice]]</f>
        <v>1604950.4500000032</v>
      </c>
      <c r="E3182" s="4">
        <f t="shared" si="98"/>
        <v>0.84969861027475468</v>
      </c>
    </row>
    <row r="3183" spans="1:5" x14ac:dyDescent="0.3">
      <c r="A3183" s="6" t="s">
        <v>3375</v>
      </c>
      <c r="B3183" s="9">
        <f>fact_orders[[#This Row],[Original Price]]*(1-fact_orders[[#This Row],[Discount%]])</f>
        <v>315</v>
      </c>
      <c r="C3183">
        <f t="shared" si="99"/>
        <v>3182</v>
      </c>
      <c r="D3183">
        <f>D3182+Table16[[#This Row],[SalesPrice]]</f>
        <v>1605265.4500000032</v>
      </c>
      <c r="E3183" s="4">
        <f t="shared" si="98"/>
        <v>0.84986537870192735</v>
      </c>
    </row>
    <row r="3184" spans="1:5" x14ac:dyDescent="0.3">
      <c r="A3184" s="5" t="s">
        <v>3379</v>
      </c>
      <c r="B3184" s="8">
        <f>fact_orders[[#This Row],[Original Price]]*(1-fact_orders[[#This Row],[Discount%]])</f>
        <v>530.5</v>
      </c>
      <c r="C3184">
        <f t="shared" si="99"/>
        <v>3183</v>
      </c>
      <c r="D3184">
        <f>D3183+Table16[[#This Row],[SalesPrice]]</f>
        <v>1605795.9500000032</v>
      </c>
      <c r="E3184" s="4">
        <f t="shared" si="98"/>
        <v>0.85014623791022925</v>
      </c>
    </row>
    <row r="3185" spans="1:5" x14ac:dyDescent="0.3">
      <c r="A3185" s="6" t="s">
        <v>3304</v>
      </c>
      <c r="B3185" s="9">
        <f>fact_orders[[#This Row],[Original Price]]*(1-fact_orders[[#This Row],[Discount%]])</f>
        <v>730</v>
      </c>
      <c r="C3185">
        <f t="shared" si="99"/>
        <v>3184</v>
      </c>
      <c r="D3185">
        <f>D3184+Table16[[#This Row],[SalesPrice]]</f>
        <v>1606525.9500000032</v>
      </c>
      <c r="E3185" s="4">
        <f t="shared" si="98"/>
        <v>0.85053271712240708</v>
      </c>
    </row>
    <row r="3186" spans="1:5" x14ac:dyDescent="0.3">
      <c r="A3186" s="5" t="s">
        <v>3327</v>
      </c>
      <c r="B3186" s="8">
        <f>fact_orders[[#This Row],[Original Price]]*(1-fact_orders[[#This Row],[Discount%]])</f>
        <v>391</v>
      </c>
      <c r="C3186">
        <f t="shared" si="99"/>
        <v>3185</v>
      </c>
      <c r="D3186">
        <f>D3185+Table16[[#This Row],[SalesPrice]]</f>
        <v>1606916.9500000032</v>
      </c>
      <c r="E3186" s="4">
        <f t="shared" si="98"/>
        <v>0.85073972174153256</v>
      </c>
    </row>
    <row r="3187" spans="1:5" x14ac:dyDescent="0.3">
      <c r="A3187" s="6" t="s">
        <v>3351</v>
      </c>
      <c r="B3187" s="9">
        <f>fact_orders[[#This Row],[Original Price]]*(1-fact_orders[[#This Row],[Discount%]])</f>
        <v>867.3</v>
      </c>
      <c r="C3187">
        <f t="shared" si="99"/>
        <v>3186</v>
      </c>
      <c r="D3187">
        <f>D3186+Table16[[#This Row],[SalesPrice]]</f>
        <v>1607784.2500000033</v>
      </c>
      <c r="E3187" s="4">
        <f t="shared" si="98"/>
        <v>0.85119889081101463</v>
      </c>
    </row>
    <row r="3188" spans="1:5" x14ac:dyDescent="0.3">
      <c r="A3188" s="5" t="s">
        <v>3353</v>
      </c>
      <c r="B3188" s="8">
        <f>fact_orders[[#This Row],[Original Price]]*(1-fact_orders[[#This Row],[Discount%]])</f>
        <v>784.04</v>
      </c>
      <c r="C3188">
        <f t="shared" si="99"/>
        <v>3187</v>
      </c>
      <c r="D3188">
        <f>D3187+Table16[[#This Row],[SalesPrice]]</f>
        <v>1608568.2900000033</v>
      </c>
      <c r="E3188" s="4">
        <f t="shared" si="98"/>
        <v>0.85161398007336531</v>
      </c>
    </row>
    <row r="3189" spans="1:5" x14ac:dyDescent="0.3">
      <c r="A3189" s="6" t="s">
        <v>3371</v>
      </c>
      <c r="B3189" s="9">
        <f>fact_orders[[#This Row],[Original Price]]*(1-fact_orders[[#This Row],[Discount%]])</f>
        <v>932.25</v>
      </c>
      <c r="C3189">
        <f t="shared" si="99"/>
        <v>3188</v>
      </c>
      <c r="D3189">
        <f>D3188+Table16[[#This Row],[SalesPrice]]</f>
        <v>1609500.5400000033</v>
      </c>
      <c r="E3189" s="4">
        <f t="shared" si="98"/>
        <v>0.85210753520425953</v>
      </c>
    </row>
    <row r="3190" spans="1:5" x14ac:dyDescent="0.3">
      <c r="A3190" s="5" t="s">
        <v>3370</v>
      </c>
      <c r="B3190" s="8">
        <f>fact_orders[[#This Row],[Original Price]]*(1-fact_orders[[#This Row],[Discount%]])</f>
        <v>750.75000000000011</v>
      </c>
      <c r="C3190">
        <f t="shared" si="99"/>
        <v>3189</v>
      </c>
      <c r="D3190">
        <f>D3189+Table16[[#This Row],[SalesPrice]]</f>
        <v>1610251.2900000033</v>
      </c>
      <c r="E3190" s="4">
        <f t="shared" si="98"/>
        <v>0.85250499995568774</v>
      </c>
    </row>
    <row r="3191" spans="1:5" x14ac:dyDescent="0.3">
      <c r="A3191" s="6" t="s">
        <v>3402</v>
      </c>
      <c r="B3191" s="9">
        <f>fact_orders[[#This Row],[Original Price]]*(1-fact_orders[[#This Row],[Discount%]])</f>
        <v>1525.75</v>
      </c>
      <c r="C3191">
        <f t="shared" si="99"/>
        <v>3190</v>
      </c>
      <c r="D3191">
        <f>D3190+Table16[[#This Row],[SalesPrice]]</f>
        <v>1611777.0400000033</v>
      </c>
      <c r="E3191" s="4">
        <f t="shared" si="98"/>
        <v>0.85331276798031852</v>
      </c>
    </row>
    <row r="3192" spans="1:5" x14ac:dyDescent="0.3">
      <c r="A3192" s="5" t="s">
        <v>3413</v>
      </c>
      <c r="B3192" s="8">
        <f>fact_orders[[#This Row],[Original Price]]*(1-fact_orders[[#This Row],[Discount%]])</f>
        <v>441.53</v>
      </c>
      <c r="C3192">
        <f t="shared" si="99"/>
        <v>3191</v>
      </c>
      <c r="D3192">
        <f>D3191+Table16[[#This Row],[SalesPrice]]</f>
        <v>1612218.5700000033</v>
      </c>
      <c r="E3192" s="4">
        <f t="shared" si="98"/>
        <v>0.85354652437285672</v>
      </c>
    </row>
    <row r="3193" spans="1:5" x14ac:dyDescent="0.3">
      <c r="A3193" s="6" t="s">
        <v>3393</v>
      </c>
      <c r="B3193" s="9">
        <f>fact_orders[[#This Row],[Original Price]]*(1-fact_orders[[#This Row],[Discount%]])</f>
        <v>993.54000000000008</v>
      </c>
      <c r="C3193">
        <f t="shared" si="99"/>
        <v>3192</v>
      </c>
      <c r="D3193">
        <f>D3192+Table16[[#This Row],[SalesPrice]]</f>
        <v>1613212.1100000034</v>
      </c>
      <c r="E3193" s="4">
        <f t="shared" si="98"/>
        <v>0.85407252787486665</v>
      </c>
    </row>
    <row r="3194" spans="1:5" x14ac:dyDescent="0.3">
      <c r="A3194" s="5" t="s">
        <v>3315</v>
      </c>
      <c r="B3194" s="8">
        <f>fact_orders[[#This Row],[Original Price]]*(1-fact_orders[[#This Row],[Discount%]])</f>
        <v>1158.8400000000001</v>
      </c>
      <c r="C3194">
        <f t="shared" si="99"/>
        <v>3193</v>
      </c>
      <c r="D3194">
        <f>D3193+Table16[[#This Row],[SalesPrice]]</f>
        <v>1614370.9500000034</v>
      </c>
      <c r="E3194" s="4">
        <f t="shared" si="98"/>
        <v>0.85468604509437385</v>
      </c>
    </row>
    <row r="3195" spans="1:5" x14ac:dyDescent="0.3">
      <c r="A3195" s="6" t="s">
        <v>3384</v>
      </c>
      <c r="B3195" s="9">
        <f>fact_orders[[#This Row],[Original Price]]*(1-fact_orders[[#This Row],[Discount%]])</f>
        <v>1119.96</v>
      </c>
      <c r="C3195">
        <f t="shared" si="99"/>
        <v>3194</v>
      </c>
      <c r="D3195">
        <f>D3194+Table16[[#This Row],[SalesPrice]]</f>
        <v>1615490.9100000034</v>
      </c>
      <c r="E3195" s="4">
        <f t="shared" si="98"/>
        <v>0.85527897832515576</v>
      </c>
    </row>
    <row r="3196" spans="1:5" x14ac:dyDescent="0.3">
      <c r="A3196" s="5" t="s">
        <v>3319</v>
      </c>
      <c r="B3196" s="8">
        <f>fact_orders[[#This Row],[Original Price]]*(1-fact_orders[[#This Row],[Discount%]])</f>
        <v>541.67999999999995</v>
      </c>
      <c r="C3196">
        <f t="shared" si="99"/>
        <v>3195</v>
      </c>
      <c r="D3196">
        <f>D3195+Table16[[#This Row],[SalesPrice]]</f>
        <v>1616032.5900000033</v>
      </c>
      <c r="E3196" s="4">
        <f t="shared" si="98"/>
        <v>0.8555657564890633</v>
      </c>
    </row>
    <row r="3197" spans="1:5" x14ac:dyDescent="0.3">
      <c r="A3197" s="6" t="s">
        <v>3318</v>
      </c>
      <c r="B3197" s="9">
        <f>fact_orders[[#This Row],[Original Price]]*(1-fact_orders[[#This Row],[Discount%]])</f>
        <v>943.67</v>
      </c>
      <c r="C3197">
        <f t="shared" si="99"/>
        <v>3196</v>
      </c>
      <c r="D3197">
        <f>D3196+Table16[[#This Row],[SalesPrice]]</f>
        <v>1616976.2600000033</v>
      </c>
      <c r="E3197" s="4">
        <f t="shared" si="98"/>
        <v>0.85606535763722202</v>
      </c>
    </row>
    <row r="3198" spans="1:5" x14ac:dyDescent="0.3">
      <c r="A3198" s="5" t="s">
        <v>3317</v>
      </c>
      <c r="B3198" s="8">
        <f>fact_orders[[#This Row],[Original Price]]*(1-fact_orders[[#This Row],[Discount%]])</f>
        <v>793.61</v>
      </c>
      <c r="C3198">
        <f t="shared" si="99"/>
        <v>3197</v>
      </c>
      <c r="D3198">
        <f>D3197+Table16[[#This Row],[SalesPrice]]</f>
        <v>1617769.8700000034</v>
      </c>
      <c r="E3198" s="4">
        <f t="shared" si="98"/>
        <v>0.85648551348321722</v>
      </c>
    </row>
    <row r="3199" spans="1:5" x14ac:dyDescent="0.3">
      <c r="A3199" s="6" t="s">
        <v>3306</v>
      </c>
      <c r="B3199" s="9">
        <f>fact_orders[[#This Row],[Original Price]]*(1-fact_orders[[#This Row],[Discount%]])</f>
        <v>499.79999999999995</v>
      </c>
      <c r="C3199">
        <f t="shared" si="99"/>
        <v>3198</v>
      </c>
      <c r="D3199">
        <f>D3198+Table16[[#This Row],[SalesPrice]]</f>
        <v>1618269.6700000034</v>
      </c>
      <c r="E3199" s="4">
        <f t="shared" si="98"/>
        <v>0.85675011938766454</v>
      </c>
    </row>
    <row r="3200" spans="1:5" x14ac:dyDescent="0.3">
      <c r="A3200" s="5" t="s">
        <v>3375</v>
      </c>
      <c r="B3200" s="8">
        <f>fact_orders[[#This Row],[Original Price]]*(1-fact_orders[[#This Row],[Discount%]])</f>
        <v>777.69999999999993</v>
      </c>
      <c r="C3200">
        <f t="shared" si="99"/>
        <v>3199</v>
      </c>
      <c r="D3200">
        <f>D3199+Table16[[#This Row],[SalesPrice]]</f>
        <v>1619047.3700000034</v>
      </c>
      <c r="E3200" s="4">
        <f t="shared" si="98"/>
        <v>0.85716185210452855</v>
      </c>
    </row>
    <row r="3201" spans="1:5" x14ac:dyDescent="0.3">
      <c r="A3201" s="6" t="s">
        <v>3405</v>
      </c>
      <c r="B3201" s="9">
        <f>fact_orders[[#This Row],[Original Price]]*(1-fact_orders[[#This Row],[Discount%]])</f>
        <v>863.09999999999991</v>
      </c>
      <c r="C3201">
        <f t="shared" si="99"/>
        <v>3200</v>
      </c>
      <c r="D3201">
        <f>D3200+Table16[[#This Row],[SalesPrice]]</f>
        <v>1619910.4700000035</v>
      </c>
      <c r="E3201" s="4">
        <f t="shared" si="98"/>
        <v>0.85761879759498172</v>
      </c>
    </row>
    <row r="3202" spans="1:5" x14ac:dyDescent="0.3">
      <c r="A3202" s="5" t="s">
        <v>3366</v>
      </c>
      <c r="B3202" s="8">
        <f>fact_orders[[#This Row],[Original Price]]*(1-fact_orders[[#This Row],[Discount%]])</f>
        <v>941.25</v>
      </c>
      <c r="C3202">
        <f t="shared" si="99"/>
        <v>3201</v>
      </c>
      <c r="D3202">
        <f>D3201+Table16[[#This Row],[SalesPrice]]</f>
        <v>1620851.7200000035</v>
      </c>
      <c r="E3202" s="4">
        <f t="shared" ref="E3202:E3265" si="100">D3202 / SUM($B$2:$B$3501)</f>
        <v>0.85811711753808095</v>
      </c>
    </row>
    <row r="3203" spans="1:5" x14ac:dyDescent="0.3">
      <c r="A3203" s="6" t="s">
        <v>3289</v>
      </c>
      <c r="B3203" s="9">
        <f>fact_orders[[#This Row],[Original Price]]*(1-fact_orders[[#This Row],[Discount%]])</f>
        <v>874.5</v>
      </c>
      <c r="C3203">
        <f t="shared" si="99"/>
        <v>3202</v>
      </c>
      <c r="D3203">
        <f>D3202+Table16[[#This Row],[SalesPrice]]</f>
        <v>1621726.2200000035</v>
      </c>
      <c r="E3203" s="4">
        <f t="shared" si="100"/>
        <v>0.85858009845732697</v>
      </c>
    </row>
    <row r="3204" spans="1:5" x14ac:dyDescent="0.3">
      <c r="A3204" s="5" t="s">
        <v>3374</v>
      </c>
      <c r="B3204" s="8">
        <f>fact_orders[[#This Row],[Original Price]]*(1-fact_orders[[#This Row],[Discount%]])</f>
        <v>1368.5</v>
      </c>
      <c r="C3204">
        <f t="shared" ref="C3204:C3267" si="101">C3203+1</f>
        <v>3203</v>
      </c>
      <c r="D3204">
        <f>D3203+Table16[[#This Row],[SalesPrice]]</f>
        <v>1623094.7200000035</v>
      </c>
      <c r="E3204" s="4">
        <f t="shared" si="100"/>
        <v>0.85930461462426599</v>
      </c>
    </row>
    <row r="3205" spans="1:5" x14ac:dyDescent="0.3">
      <c r="A3205" s="6" t="s">
        <v>3382</v>
      </c>
      <c r="B3205" s="9">
        <f>fact_orders[[#This Row],[Original Price]]*(1-fact_orders[[#This Row],[Discount%]])</f>
        <v>527.79999999999995</v>
      </c>
      <c r="C3205">
        <f t="shared" si="101"/>
        <v>3204</v>
      </c>
      <c r="D3205">
        <f>D3204+Table16[[#This Row],[SalesPrice]]</f>
        <v>1623622.5200000035</v>
      </c>
      <c r="E3205" s="4">
        <f t="shared" si="100"/>
        <v>0.85958404438890634</v>
      </c>
    </row>
    <row r="3206" spans="1:5" x14ac:dyDescent="0.3">
      <c r="A3206" s="5" t="s">
        <v>3372</v>
      </c>
      <c r="B3206" s="8">
        <f>fact_orders[[#This Row],[Original Price]]*(1-fact_orders[[#This Row],[Discount%]])</f>
        <v>1384.6</v>
      </c>
      <c r="C3206">
        <f t="shared" si="101"/>
        <v>3205</v>
      </c>
      <c r="D3206">
        <f>D3205+Table16[[#This Row],[SalesPrice]]</f>
        <v>1625007.1200000036</v>
      </c>
      <c r="E3206" s="4">
        <f t="shared" si="100"/>
        <v>0.8603170842754565</v>
      </c>
    </row>
    <row r="3207" spans="1:5" x14ac:dyDescent="0.3">
      <c r="A3207" s="6" t="s">
        <v>3379</v>
      </c>
      <c r="B3207" s="9">
        <f>fact_orders[[#This Row],[Original Price]]*(1-fact_orders[[#This Row],[Discount%]])</f>
        <v>910.8</v>
      </c>
      <c r="C3207">
        <f t="shared" si="101"/>
        <v>3206</v>
      </c>
      <c r="D3207">
        <f>D3206+Table16[[#This Row],[SalesPrice]]</f>
        <v>1625917.9200000037</v>
      </c>
      <c r="E3207" s="4">
        <f t="shared" si="100"/>
        <v>0.86079928327059574</v>
      </c>
    </row>
    <row r="3208" spans="1:5" x14ac:dyDescent="0.3">
      <c r="A3208" s="5" t="s">
        <v>3378</v>
      </c>
      <c r="B3208" s="8">
        <f>fact_orders[[#This Row],[Original Price]]*(1-fact_orders[[#This Row],[Discount%]])</f>
        <v>957</v>
      </c>
      <c r="C3208">
        <f t="shared" si="101"/>
        <v>3207</v>
      </c>
      <c r="D3208">
        <f>D3207+Table16[[#This Row],[SalesPrice]]</f>
        <v>1626874.9200000037</v>
      </c>
      <c r="E3208" s="4">
        <f t="shared" si="100"/>
        <v>0.86130594163505358</v>
      </c>
    </row>
    <row r="3209" spans="1:5" x14ac:dyDescent="0.3">
      <c r="A3209" s="6" t="s">
        <v>3289</v>
      </c>
      <c r="B3209" s="9">
        <f>fact_orders[[#This Row],[Original Price]]*(1-fact_orders[[#This Row],[Discount%]])</f>
        <v>1144.2</v>
      </c>
      <c r="C3209">
        <f t="shared" si="101"/>
        <v>3208</v>
      </c>
      <c r="D3209">
        <f>D3208+Table16[[#This Row],[SalesPrice]]</f>
        <v>1628019.1200000036</v>
      </c>
      <c r="E3209" s="4">
        <f t="shared" si="100"/>
        <v>0.86191170809337403</v>
      </c>
    </row>
    <row r="3210" spans="1:5" x14ac:dyDescent="0.3">
      <c r="A3210" s="5" t="s">
        <v>3338</v>
      </c>
      <c r="B3210" s="8">
        <f>fact_orders[[#This Row],[Original Price]]*(1-fact_orders[[#This Row],[Discount%]])</f>
        <v>1195.2</v>
      </c>
      <c r="C3210">
        <f t="shared" si="101"/>
        <v>3209</v>
      </c>
      <c r="D3210">
        <f>D3209+Table16[[#This Row],[SalesPrice]]</f>
        <v>1629214.3200000036</v>
      </c>
      <c r="E3210" s="4">
        <f t="shared" si="100"/>
        <v>0.86254447515418919</v>
      </c>
    </row>
    <row r="3211" spans="1:5" x14ac:dyDescent="0.3">
      <c r="A3211" s="6" t="s">
        <v>3318</v>
      </c>
      <c r="B3211" s="9">
        <f>fact_orders[[#This Row],[Original Price]]*(1-fact_orders[[#This Row],[Discount%]])</f>
        <v>486</v>
      </c>
      <c r="C3211">
        <f t="shared" si="101"/>
        <v>3210</v>
      </c>
      <c r="D3211">
        <f>D3210+Table16[[#This Row],[SalesPrice]]</f>
        <v>1629700.3200000036</v>
      </c>
      <c r="E3211" s="4">
        <f t="shared" si="100"/>
        <v>0.8628017750132555</v>
      </c>
    </row>
    <row r="3212" spans="1:5" x14ac:dyDescent="0.3">
      <c r="A3212" s="5" t="s">
        <v>3295</v>
      </c>
      <c r="B3212" s="8">
        <f>fact_orders[[#This Row],[Original Price]]*(1-fact_orders[[#This Row],[Discount%]])</f>
        <v>1079.3999999999999</v>
      </c>
      <c r="C3212">
        <f t="shared" si="101"/>
        <v>3211</v>
      </c>
      <c r="D3212">
        <f>D3211+Table16[[#This Row],[SalesPrice]]</f>
        <v>1630779.7200000035</v>
      </c>
      <c r="E3212" s="4">
        <f t="shared" si="100"/>
        <v>0.86337323482370043</v>
      </c>
    </row>
    <row r="3213" spans="1:5" x14ac:dyDescent="0.3">
      <c r="A3213" s="6" t="s">
        <v>3294</v>
      </c>
      <c r="B3213" s="9">
        <f>fact_orders[[#This Row],[Original Price]]*(1-fact_orders[[#This Row],[Discount%]])</f>
        <v>338.8</v>
      </c>
      <c r="C3213">
        <f t="shared" si="101"/>
        <v>3212</v>
      </c>
      <c r="D3213">
        <f>D3212+Table16[[#This Row],[SalesPrice]]</f>
        <v>1631118.5200000035</v>
      </c>
      <c r="E3213" s="4">
        <f t="shared" si="100"/>
        <v>0.86355260353203733</v>
      </c>
    </row>
    <row r="3214" spans="1:5" x14ac:dyDescent="0.3">
      <c r="A3214" s="5" t="s">
        <v>3296</v>
      </c>
      <c r="B3214" s="8">
        <f>fact_orders[[#This Row],[Original Price]]*(1-fact_orders[[#This Row],[Discount%]])</f>
        <v>678.15000000000009</v>
      </c>
      <c r="C3214">
        <f t="shared" si="101"/>
        <v>3213</v>
      </c>
      <c r="D3214">
        <f>D3213+Table16[[#This Row],[SalesPrice]]</f>
        <v>1631796.6700000034</v>
      </c>
      <c r="E3214" s="4">
        <f t="shared" si="100"/>
        <v>0.86391163213167899</v>
      </c>
    </row>
    <row r="3215" spans="1:5" x14ac:dyDescent="0.3">
      <c r="A3215" s="6" t="s">
        <v>3291</v>
      </c>
      <c r="B3215" s="9">
        <f>fact_orders[[#This Row],[Original Price]]*(1-fact_orders[[#This Row],[Discount%]])</f>
        <v>889.90000000000009</v>
      </c>
      <c r="C3215">
        <f t="shared" si="101"/>
        <v>3214</v>
      </c>
      <c r="D3215">
        <f>D3214+Table16[[#This Row],[SalesPrice]]</f>
        <v>1632686.5700000033</v>
      </c>
      <c r="E3215" s="4">
        <f t="shared" si="100"/>
        <v>0.86438276617403109</v>
      </c>
    </row>
    <row r="3216" spans="1:5" x14ac:dyDescent="0.3">
      <c r="A3216" s="5" t="s">
        <v>3323</v>
      </c>
      <c r="B3216" s="8">
        <f>fact_orders[[#This Row],[Original Price]]*(1-fact_orders[[#This Row],[Discount%]])</f>
        <v>1001.1700000000001</v>
      </c>
      <c r="C3216">
        <f t="shared" si="101"/>
        <v>3215</v>
      </c>
      <c r="D3216">
        <f>D3215+Table16[[#This Row],[SalesPrice]]</f>
        <v>1633687.7400000033</v>
      </c>
      <c r="E3216" s="4">
        <f t="shared" si="100"/>
        <v>0.86491280917794355</v>
      </c>
    </row>
    <row r="3217" spans="1:5" x14ac:dyDescent="0.3">
      <c r="A3217" s="6" t="s">
        <v>3384</v>
      </c>
      <c r="B3217" s="9">
        <f>fact_orders[[#This Row],[Original Price]]*(1-fact_orders[[#This Row],[Discount%]])</f>
        <v>949.23</v>
      </c>
      <c r="C3217">
        <f t="shared" si="101"/>
        <v>3216</v>
      </c>
      <c r="D3217">
        <f>D3216+Table16[[#This Row],[SalesPrice]]</f>
        <v>1634636.9700000032</v>
      </c>
      <c r="E3217" s="4">
        <f t="shared" si="100"/>
        <v>0.86541535392119784</v>
      </c>
    </row>
    <row r="3218" spans="1:5" x14ac:dyDescent="0.3">
      <c r="A3218" s="5" t="s">
        <v>3327</v>
      </c>
      <c r="B3218" s="8">
        <f>fact_orders[[#This Row],[Original Price]]*(1-fact_orders[[#This Row],[Discount%]])</f>
        <v>682.0200000000001</v>
      </c>
      <c r="C3218">
        <f t="shared" si="101"/>
        <v>3217</v>
      </c>
      <c r="D3218">
        <f>D3217+Table16[[#This Row],[SalesPrice]]</f>
        <v>1635318.9900000033</v>
      </c>
      <c r="E3218" s="4">
        <f t="shared" si="100"/>
        <v>0.86577643139008775</v>
      </c>
    </row>
    <row r="3219" spans="1:5" x14ac:dyDescent="0.3">
      <c r="A3219" s="6" t="s">
        <v>3339</v>
      </c>
      <c r="B3219" s="9">
        <f>fact_orders[[#This Row],[Original Price]]*(1-fact_orders[[#This Row],[Discount%]])</f>
        <v>643.68000000000006</v>
      </c>
      <c r="C3219">
        <f t="shared" si="101"/>
        <v>3218</v>
      </c>
      <c r="D3219">
        <f>D3218+Table16[[#This Row],[SalesPrice]]</f>
        <v>1635962.6700000032</v>
      </c>
      <c r="E3219" s="4">
        <f t="shared" si="100"/>
        <v>0.86611721075898451</v>
      </c>
    </row>
    <row r="3220" spans="1:5" x14ac:dyDescent="0.3">
      <c r="A3220" s="5" t="s">
        <v>3320</v>
      </c>
      <c r="B3220" s="8">
        <f>fact_orders[[#This Row],[Original Price]]*(1-fact_orders[[#This Row],[Discount%]])</f>
        <v>782.46</v>
      </c>
      <c r="C3220">
        <f t="shared" si="101"/>
        <v>3219</v>
      </c>
      <c r="D3220">
        <f>D3219+Table16[[#This Row],[SalesPrice]]</f>
        <v>1636745.1300000031</v>
      </c>
      <c r="E3220" s="4">
        <f t="shared" si="100"/>
        <v>0.86653146353208133</v>
      </c>
    </row>
    <row r="3221" spans="1:5" x14ac:dyDescent="0.3">
      <c r="A3221" s="6" t="s">
        <v>3387</v>
      </c>
      <c r="B3221" s="9">
        <f>fact_orders[[#This Row],[Original Price]]*(1-fact_orders[[#This Row],[Discount%]])</f>
        <v>1278.8999999999999</v>
      </c>
      <c r="C3221">
        <f t="shared" si="101"/>
        <v>3220</v>
      </c>
      <c r="D3221">
        <f>D3220+Table16[[#This Row],[SalesPrice]]</f>
        <v>1638024.0300000031</v>
      </c>
      <c r="E3221" s="4">
        <f t="shared" si="100"/>
        <v>0.86720854334640229</v>
      </c>
    </row>
    <row r="3222" spans="1:5" x14ac:dyDescent="0.3">
      <c r="A3222" s="5" t="s">
        <v>3403</v>
      </c>
      <c r="B3222" s="8">
        <f>fact_orders[[#This Row],[Original Price]]*(1-fact_orders[[#This Row],[Discount%]])</f>
        <v>485.79999999999995</v>
      </c>
      <c r="C3222">
        <f t="shared" si="101"/>
        <v>3221</v>
      </c>
      <c r="D3222">
        <f>D3221+Table16[[#This Row],[SalesPrice]]</f>
        <v>1638509.8300000031</v>
      </c>
      <c r="E3222" s="4">
        <f t="shared" si="100"/>
        <v>0.86746573732075305</v>
      </c>
    </row>
    <row r="3223" spans="1:5" x14ac:dyDescent="0.3">
      <c r="A3223" s="6" t="s">
        <v>3377</v>
      </c>
      <c r="B3223" s="9">
        <f>fact_orders[[#This Row],[Original Price]]*(1-fact_orders[[#This Row],[Discount%]])</f>
        <v>961.8</v>
      </c>
      <c r="C3223">
        <f t="shared" si="101"/>
        <v>3222</v>
      </c>
      <c r="D3223">
        <f>D3222+Table16[[#This Row],[SalesPrice]]</f>
        <v>1639471.6300000031</v>
      </c>
      <c r="E3223" s="4">
        <f t="shared" si="100"/>
        <v>0.8679749369183869</v>
      </c>
    </row>
    <row r="3224" spans="1:5" x14ac:dyDescent="0.3">
      <c r="A3224" s="5" t="s">
        <v>3284</v>
      </c>
      <c r="B3224" s="8">
        <f>fact_orders[[#This Row],[Original Price]]*(1-fact_orders[[#This Row],[Discount%]])</f>
        <v>506.09999999999997</v>
      </c>
      <c r="C3224">
        <f t="shared" si="101"/>
        <v>3223</v>
      </c>
      <c r="D3224">
        <f>D3223+Table16[[#This Row],[SalesPrice]]</f>
        <v>1639977.7300000032</v>
      </c>
      <c r="E3224" s="4">
        <f t="shared" si="100"/>
        <v>0.86824287819137769</v>
      </c>
    </row>
    <row r="3225" spans="1:5" x14ac:dyDescent="0.3">
      <c r="A3225" s="6" t="s">
        <v>3376</v>
      </c>
      <c r="B3225" s="9">
        <f>fact_orders[[#This Row],[Original Price]]*(1-fact_orders[[#This Row],[Discount%]])</f>
        <v>654.5</v>
      </c>
      <c r="C3225">
        <f t="shared" si="101"/>
        <v>3224</v>
      </c>
      <c r="D3225">
        <f>D3224+Table16[[#This Row],[SalesPrice]]</f>
        <v>1640632.2300000032</v>
      </c>
      <c r="E3225" s="4">
        <f t="shared" si="100"/>
        <v>0.86858938592339197</v>
      </c>
    </row>
    <row r="3226" spans="1:5" x14ac:dyDescent="0.3">
      <c r="A3226" s="5" t="s">
        <v>3290</v>
      </c>
      <c r="B3226" s="8">
        <f>fact_orders[[#This Row],[Original Price]]*(1-fact_orders[[#This Row],[Discount%]])</f>
        <v>1030.25</v>
      </c>
      <c r="C3226">
        <f t="shared" si="101"/>
        <v>3225</v>
      </c>
      <c r="D3226">
        <f>D3225+Table16[[#This Row],[SalesPrice]]</f>
        <v>1641662.4800000032</v>
      </c>
      <c r="E3226" s="4">
        <f t="shared" si="100"/>
        <v>0.86913482456496227</v>
      </c>
    </row>
    <row r="3227" spans="1:5" x14ac:dyDescent="0.3">
      <c r="A3227" s="6" t="s">
        <v>3300</v>
      </c>
      <c r="B3227" s="9">
        <f>fact_orders[[#This Row],[Original Price]]*(1-fact_orders[[#This Row],[Discount%]])</f>
        <v>1217.45</v>
      </c>
      <c r="C3227">
        <f t="shared" si="101"/>
        <v>3226</v>
      </c>
      <c r="D3227">
        <f>D3226+Table16[[#This Row],[SalesPrice]]</f>
        <v>1642879.9300000032</v>
      </c>
      <c r="E3227" s="4">
        <f t="shared" si="100"/>
        <v>0.86977937130039507</v>
      </c>
    </row>
    <row r="3228" spans="1:5" x14ac:dyDescent="0.3">
      <c r="A3228" s="5" t="s">
        <v>3358</v>
      </c>
      <c r="B3228" s="8">
        <f>fact_orders[[#This Row],[Original Price]]*(1-fact_orders[[#This Row],[Discount%]])</f>
        <v>973.7</v>
      </c>
      <c r="C3228">
        <f t="shared" si="101"/>
        <v>3227</v>
      </c>
      <c r="D3228">
        <f>D3227+Table16[[#This Row],[SalesPrice]]</f>
        <v>1643853.6300000031</v>
      </c>
      <c r="E3228" s="4">
        <f t="shared" si="100"/>
        <v>0.87029487103861092</v>
      </c>
    </row>
    <row r="3229" spans="1:5" x14ac:dyDescent="0.3">
      <c r="A3229" s="6" t="s">
        <v>3283</v>
      </c>
      <c r="B3229" s="9">
        <f>fact_orders[[#This Row],[Original Price]]*(1-fact_orders[[#This Row],[Discount%]])</f>
        <v>815.75</v>
      </c>
      <c r="C3229">
        <f t="shared" si="101"/>
        <v>3228</v>
      </c>
      <c r="D3229">
        <f>D3228+Table16[[#This Row],[SalesPrice]]</f>
        <v>1644669.3800000031</v>
      </c>
      <c r="E3229" s="4">
        <f t="shared" si="100"/>
        <v>0.87072674832263031</v>
      </c>
    </row>
    <row r="3230" spans="1:5" x14ac:dyDescent="0.3">
      <c r="A3230" s="5" t="s">
        <v>3377</v>
      </c>
      <c r="B3230" s="8">
        <f>fact_orders[[#This Row],[Original Price]]*(1-fact_orders[[#This Row],[Discount%]])</f>
        <v>1170.6500000000001</v>
      </c>
      <c r="C3230">
        <f t="shared" si="101"/>
        <v>3229</v>
      </c>
      <c r="D3230">
        <f>D3229+Table16[[#This Row],[SalesPrice]]</f>
        <v>1645840.0300000031</v>
      </c>
      <c r="E3230" s="4">
        <f t="shared" si="100"/>
        <v>0.87134651803459751</v>
      </c>
    </row>
    <row r="3231" spans="1:5" x14ac:dyDescent="0.3">
      <c r="A3231" s="6" t="s">
        <v>3326</v>
      </c>
      <c r="B3231" s="9">
        <f>fact_orders[[#This Row],[Original Price]]*(1-fact_orders[[#This Row],[Discount%]])</f>
        <v>1027</v>
      </c>
      <c r="C3231">
        <f t="shared" si="101"/>
        <v>3230</v>
      </c>
      <c r="D3231">
        <f>D3230+Table16[[#This Row],[SalesPrice]]</f>
        <v>1646867.0300000031</v>
      </c>
      <c r="E3231" s="4">
        <f t="shared" si="100"/>
        <v>0.87189023604953819</v>
      </c>
    </row>
    <row r="3232" spans="1:5" x14ac:dyDescent="0.3">
      <c r="A3232" s="5" t="s">
        <v>3385</v>
      </c>
      <c r="B3232" s="8">
        <f>fact_orders[[#This Row],[Original Price]]*(1-fact_orders[[#This Row],[Discount%]])</f>
        <v>670.19999999999993</v>
      </c>
      <c r="C3232">
        <f t="shared" si="101"/>
        <v>3231</v>
      </c>
      <c r="D3232">
        <f>D3231+Table16[[#This Row],[SalesPrice]]</f>
        <v>1647537.230000003</v>
      </c>
      <c r="E3232" s="4">
        <f t="shared" si="100"/>
        <v>0.87224505573173217</v>
      </c>
    </row>
    <row r="3233" spans="1:5" x14ac:dyDescent="0.3">
      <c r="A3233" s="6" t="s">
        <v>3409</v>
      </c>
      <c r="B3233" s="9">
        <f>fact_orders[[#This Row],[Original Price]]*(1-fact_orders[[#This Row],[Discount%]])</f>
        <v>616.19999999999993</v>
      </c>
      <c r="C3233">
        <f t="shared" si="101"/>
        <v>3232</v>
      </c>
      <c r="D3233">
        <f>D3232+Table16[[#This Row],[SalesPrice]]</f>
        <v>1648153.430000003</v>
      </c>
      <c r="E3233" s="4">
        <f t="shared" si="100"/>
        <v>0.87257128654069649</v>
      </c>
    </row>
    <row r="3234" spans="1:5" x14ac:dyDescent="0.3">
      <c r="A3234" s="5" t="s">
        <v>3394</v>
      </c>
      <c r="B3234" s="8">
        <f>fact_orders[[#This Row],[Original Price]]*(1-fact_orders[[#This Row],[Discount%]])</f>
        <v>1257.1499999999999</v>
      </c>
      <c r="C3234">
        <f t="shared" si="101"/>
        <v>3233</v>
      </c>
      <c r="D3234">
        <f>D3233+Table16[[#This Row],[SalesPrice]]</f>
        <v>1649410.5800000029</v>
      </c>
      <c r="E3234" s="4">
        <f t="shared" si="100"/>
        <v>0.87323685139218887</v>
      </c>
    </row>
    <row r="3235" spans="1:5" x14ac:dyDescent="0.3">
      <c r="A3235" s="6" t="s">
        <v>3408</v>
      </c>
      <c r="B3235" s="9">
        <f>fact_orders[[#This Row],[Original Price]]*(1-fact_orders[[#This Row],[Discount%]])</f>
        <v>1555.5</v>
      </c>
      <c r="C3235">
        <f t="shared" si="101"/>
        <v>3234</v>
      </c>
      <c r="D3235">
        <f>D3234+Table16[[#This Row],[SalesPrice]]</f>
        <v>1650966.0800000029</v>
      </c>
      <c r="E3235" s="4">
        <f t="shared" si="100"/>
        <v>0.87406036976827484</v>
      </c>
    </row>
    <row r="3236" spans="1:5" x14ac:dyDescent="0.3">
      <c r="A3236" s="5" t="s">
        <v>3285</v>
      </c>
      <c r="B3236" s="8">
        <f>fact_orders[[#This Row],[Original Price]]*(1-fact_orders[[#This Row],[Discount%]])</f>
        <v>909.5</v>
      </c>
      <c r="C3236">
        <f t="shared" si="101"/>
        <v>3235</v>
      </c>
      <c r="D3236">
        <f>D3235+Table16[[#This Row],[SalesPrice]]</f>
        <v>1651875.5800000029</v>
      </c>
      <c r="E3236" s="4">
        <f t="shared" si="100"/>
        <v>0.87454188051276216</v>
      </c>
    </row>
    <row r="3237" spans="1:5" x14ac:dyDescent="0.3">
      <c r="A3237" s="6" t="s">
        <v>3382</v>
      </c>
      <c r="B3237" s="9">
        <f>fact_orders[[#This Row],[Original Price]]*(1-fact_orders[[#This Row],[Discount%]])</f>
        <v>430.95</v>
      </c>
      <c r="C3237">
        <f t="shared" si="101"/>
        <v>3236</v>
      </c>
      <c r="D3237">
        <f>D3236+Table16[[#This Row],[SalesPrice]]</f>
        <v>1652306.5300000028</v>
      </c>
      <c r="E3237" s="4">
        <f t="shared" si="100"/>
        <v>0.8747700356038417</v>
      </c>
    </row>
    <row r="3238" spans="1:5" x14ac:dyDescent="0.3">
      <c r="A3238" s="5" t="s">
        <v>3325</v>
      </c>
      <c r="B3238" s="8">
        <f>fact_orders[[#This Row],[Original Price]]*(1-fact_orders[[#This Row],[Discount%]])</f>
        <v>645.45000000000005</v>
      </c>
      <c r="C3238">
        <f t="shared" si="101"/>
        <v>3237</v>
      </c>
      <c r="D3238">
        <f>D3237+Table16[[#This Row],[SalesPrice]]</f>
        <v>1652951.9800000028</v>
      </c>
      <c r="E3238" s="4">
        <f t="shared" si="100"/>
        <v>0.87511175205247216</v>
      </c>
    </row>
    <row r="3239" spans="1:5" x14ac:dyDescent="0.3">
      <c r="A3239" s="6" t="s">
        <v>3297</v>
      </c>
      <c r="B3239" s="9">
        <f>fact_orders[[#This Row],[Original Price]]*(1-fact_orders[[#This Row],[Discount%]])</f>
        <v>679.9</v>
      </c>
      <c r="C3239">
        <f t="shared" si="101"/>
        <v>3238</v>
      </c>
      <c r="D3239">
        <f>D3238+Table16[[#This Row],[SalesPrice]]</f>
        <v>1653631.8800000027</v>
      </c>
      <c r="E3239" s="4">
        <f t="shared" si="100"/>
        <v>0.87547170714337585</v>
      </c>
    </row>
    <row r="3240" spans="1:5" x14ac:dyDescent="0.3">
      <c r="A3240" s="5" t="s">
        <v>3340</v>
      </c>
      <c r="B3240" s="8">
        <f>fact_orders[[#This Row],[Original Price]]*(1-fact_orders[[#This Row],[Discount%]])</f>
        <v>672.75</v>
      </c>
      <c r="C3240">
        <f t="shared" si="101"/>
        <v>3239</v>
      </c>
      <c r="D3240">
        <f>D3239+Table16[[#This Row],[SalesPrice]]</f>
        <v>1654304.6300000027</v>
      </c>
      <c r="E3240" s="4">
        <f t="shared" si="100"/>
        <v>0.87582787685569463</v>
      </c>
    </row>
    <row r="3241" spans="1:5" x14ac:dyDescent="0.3">
      <c r="A3241" s="6" t="s">
        <v>3344</v>
      </c>
      <c r="B3241" s="9">
        <f>fact_orders[[#This Row],[Original Price]]*(1-fact_orders[[#This Row],[Discount%]])</f>
        <v>544.5</v>
      </c>
      <c r="C3241">
        <f t="shared" si="101"/>
        <v>3240</v>
      </c>
      <c r="D3241">
        <f>D3240+Table16[[#This Row],[SalesPrice]]</f>
        <v>1654849.1300000027</v>
      </c>
      <c r="E3241" s="4">
        <f t="shared" si="100"/>
        <v>0.8761161479940931</v>
      </c>
    </row>
    <row r="3242" spans="1:5" x14ac:dyDescent="0.3">
      <c r="A3242" s="5" t="s">
        <v>3412</v>
      </c>
      <c r="B3242" s="8">
        <f>fact_orders[[#This Row],[Original Price]]*(1-fact_orders[[#This Row],[Discount%]])</f>
        <v>757.34999999999991</v>
      </c>
      <c r="C3242">
        <f t="shared" si="101"/>
        <v>3241</v>
      </c>
      <c r="D3242">
        <f>D3241+Table16[[#This Row],[SalesPrice]]</f>
        <v>1655606.4800000028</v>
      </c>
      <c r="E3242" s="4">
        <f t="shared" si="100"/>
        <v>0.87651710694113827</v>
      </c>
    </row>
    <row r="3243" spans="1:5" x14ac:dyDescent="0.3">
      <c r="A3243" s="6" t="s">
        <v>3377</v>
      </c>
      <c r="B3243" s="9">
        <f>fact_orders[[#This Row],[Original Price]]*(1-fact_orders[[#This Row],[Discount%]])</f>
        <v>367.2</v>
      </c>
      <c r="C3243">
        <f t="shared" si="101"/>
        <v>3242</v>
      </c>
      <c r="D3243">
        <f>D3242+Table16[[#This Row],[SalesPrice]]</f>
        <v>1655973.6800000027</v>
      </c>
      <c r="E3243" s="4">
        <f t="shared" si="100"/>
        <v>0.87671151127909952</v>
      </c>
    </row>
    <row r="3244" spans="1:5" x14ac:dyDescent="0.3">
      <c r="A3244" s="5" t="s">
        <v>3402</v>
      </c>
      <c r="B3244" s="8">
        <f>fact_orders[[#This Row],[Original Price]]*(1-fact_orders[[#This Row],[Discount%]])</f>
        <v>781.65</v>
      </c>
      <c r="C3244">
        <f t="shared" si="101"/>
        <v>3243</v>
      </c>
      <c r="D3244">
        <f>D3243+Table16[[#This Row],[SalesPrice]]</f>
        <v>1656755.3300000026</v>
      </c>
      <c r="E3244" s="4">
        <f t="shared" si="100"/>
        <v>0.87712533521909786</v>
      </c>
    </row>
    <row r="3245" spans="1:5" x14ac:dyDescent="0.3">
      <c r="A3245" s="6" t="s">
        <v>3413</v>
      </c>
      <c r="B3245" s="9">
        <f>fact_orders[[#This Row],[Original Price]]*(1-fact_orders[[#This Row],[Discount%]])</f>
        <v>811</v>
      </c>
      <c r="C3245">
        <f t="shared" si="101"/>
        <v>3244</v>
      </c>
      <c r="D3245">
        <f>D3244+Table16[[#This Row],[SalesPrice]]</f>
        <v>1657566.3300000026</v>
      </c>
      <c r="E3245" s="4">
        <f t="shared" si="100"/>
        <v>0.87755469774112016</v>
      </c>
    </row>
    <row r="3246" spans="1:5" x14ac:dyDescent="0.3">
      <c r="A3246" s="5" t="s">
        <v>3306</v>
      </c>
      <c r="B3246" s="8">
        <f>fact_orders[[#This Row],[Original Price]]*(1-fact_orders[[#This Row],[Discount%]])</f>
        <v>715.5</v>
      </c>
      <c r="C3246">
        <f t="shared" si="101"/>
        <v>3245</v>
      </c>
      <c r="D3246">
        <f>D3245+Table16[[#This Row],[SalesPrice]]</f>
        <v>1658281.8300000026</v>
      </c>
      <c r="E3246" s="4">
        <f t="shared" si="100"/>
        <v>0.87793350031141237</v>
      </c>
    </row>
    <row r="3247" spans="1:5" x14ac:dyDescent="0.3">
      <c r="A3247" s="6" t="s">
        <v>3329</v>
      </c>
      <c r="B3247" s="9">
        <f>fact_orders[[#This Row],[Original Price]]*(1-fact_orders[[#This Row],[Discount%]])</f>
        <v>786</v>
      </c>
      <c r="C3247">
        <f t="shared" si="101"/>
        <v>3246</v>
      </c>
      <c r="D3247">
        <f>D3246+Table16[[#This Row],[SalesPrice]]</f>
        <v>1659067.8300000026</v>
      </c>
      <c r="E3247" s="4">
        <f t="shared" si="100"/>
        <v>0.87834962724397647</v>
      </c>
    </row>
    <row r="3248" spans="1:5" x14ac:dyDescent="0.3">
      <c r="A3248" s="5" t="s">
        <v>3314</v>
      </c>
      <c r="B3248" s="8">
        <f>fact_orders[[#This Row],[Original Price]]*(1-fact_orders[[#This Row],[Discount%]])</f>
        <v>699</v>
      </c>
      <c r="C3248">
        <f t="shared" si="101"/>
        <v>3247</v>
      </c>
      <c r="D3248">
        <f>D3247+Table16[[#This Row],[SalesPrice]]</f>
        <v>1659766.8300000026</v>
      </c>
      <c r="E3248" s="4">
        <f t="shared" si="100"/>
        <v>0.87871969432522634</v>
      </c>
    </row>
    <row r="3249" spans="1:5" x14ac:dyDescent="0.3">
      <c r="A3249" s="6" t="s">
        <v>3374</v>
      </c>
      <c r="B3249" s="9">
        <f>fact_orders[[#This Row],[Original Price]]*(1-fact_orders[[#This Row],[Discount%]])</f>
        <v>862</v>
      </c>
      <c r="C3249">
        <f t="shared" si="101"/>
        <v>3248</v>
      </c>
      <c r="D3249">
        <f>D3248+Table16[[#This Row],[SalesPrice]]</f>
        <v>1660628.8300000026</v>
      </c>
      <c r="E3249" s="4">
        <f t="shared" si="100"/>
        <v>0.87917605744974325</v>
      </c>
    </row>
    <row r="3250" spans="1:5" x14ac:dyDescent="0.3">
      <c r="A3250" s="5" t="s">
        <v>3395</v>
      </c>
      <c r="B3250" s="8">
        <f>fact_orders[[#This Row],[Original Price]]*(1-fact_orders[[#This Row],[Discount%]])</f>
        <v>1332.1</v>
      </c>
      <c r="C3250">
        <f t="shared" si="101"/>
        <v>3249</v>
      </c>
      <c r="D3250">
        <f>D3249+Table16[[#This Row],[SalesPrice]]</f>
        <v>1661960.9300000027</v>
      </c>
      <c r="E3250" s="4">
        <f t="shared" si="100"/>
        <v>0.87988130259843123</v>
      </c>
    </row>
    <row r="3251" spans="1:5" x14ac:dyDescent="0.3">
      <c r="A3251" s="6" t="s">
        <v>3328</v>
      </c>
      <c r="B3251" s="9">
        <f>fact_orders[[#This Row],[Original Price]]*(1-fact_orders[[#This Row],[Discount%]])</f>
        <v>590.91999999999996</v>
      </c>
      <c r="C3251">
        <f t="shared" si="101"/>
        <v>3250</v>
      </c>
      <c r="D3251">
        <f>D3250+Table16[[#This Row],[SalesPrice]]</f>
        <v>1662551.8500000027</v>
      </c>
      <c r="E3251" s="4">
        <f t="shared" si="100"/>
        <v>0.88019414957933551</v>
      </c>
    </row>
    <row r="3252" spans="1:5" x14ac:dyDescent="0.3">
      <c r="A3252" s="5" t="s">
        <v>3388</v>
      </c>
      <c r="B3252" s="8">
        <f>fact_orders[[#This Row],[Original Price]]*(1-fact_orders[[#This Row],[Discount%]])</f>
        <v>573.75</v>
      </c>
      <c r="C3252">
        <f t="shared" si="101"/>
        <v>3251</v>
      </c>
      <c r="D3252">
        <f>D3251+Table16[[#This Row],[SalesPrice]]</f>
        <v>1663125.6000000027</v>
      </c>
      <c r="E3252" s="4">
        <f t="shared" si="100"/>
        <v>0.8804979063574</v>
      </c>
    </row>
    <row r="3253" spans="1:5" x14ac:dyDescent="0.3">
      <c r="A3253" s="6" t="s">
        <v>3313</v>
      </c>
      <c r="B3253" s="9">
        <f>fact_orders[[#This Row],[Original Price]]*(1-fact_orders[[#This Row],[Discount%]])</f>
        <v>490.6</v>
      </c>
      <c r="C3253">
        <f t="shared" si="101"/>
        <v>3252</v>
      </c>
      <c r="D3253">
        <f>D3252+Table16[[#This Row],[SalesPrice]]</f>
        <v>1663616.2000000027</v>
      </c>
      <c r="E3253" s="4">
        <f t="shared" si="100"/>
        <v>0.88075764156492675</v>
      </c>
    </row>
    <row r="3254" spans="1:5" x14ac:dyDescent="0.3">
      <c r="A3254" s="5" t="s">
        <v>3355</v>
      </c>
      <c r="B3254" s="8">
        <f>fact_orders[[#This Row],[Original Price]]*(1-fact_orders[[#This Row],[Discount%]])</f>
        <v>1699.1499999999999</v>
      </c>
      <c r="C3254">
        <f t="shared" si="101"/>
        <v>3253</v>
      </c>
      <c r="D3254">
        <f>D3253+Table16[[#This Row],[SalesPrice]]</f>
        <v>1665315.3500000027</v>
      </c>
      <c r="E3254" s="4">
        <f t="shared" si="100"/>
        <v>0.88165721163803912</v>
      </c>
    </row>
    <row r="3255" spans="1:5" x14ac:dyDescent="0.3">
      <c r="A3255" s="6" t="s">
        <v>3330</v>
      </c>
      <c r="B3255" s="9">
        <f>fact_orders[[#This Row],[Original Price]]*(1-fact_orders[[#This Row],[Discount%]])</f>
        <v>682.06</v>
      </c>
      <c r="C3255">
        <f t="shared" si="101"/>
        <v>3254</v>
      </c>
      <c r="D3255">
        <f>D3254+Table16[[#This Row],[SalesPrice]]</f>
        <v>1665997.4100000027</v>
      </c>
      <c r="E3255" s="4">
        <f t="shared" si="100"/>
        <v>0.88201831028387212</v>
      </c>
    </row>
    <row r="3256" spans="1:5" x14ac:dyDescent="0.3">
      <c r="A3256" s="5" t="s">
        <v>3404</v>
      </c>
      <c r="B3256" s="8">
        <f>fact_orders[[#This Row],[Original Price]]*(1-fact_orders[[#This Row],[Discount%]])</f>
        <v>859.56000000000006</v>
      </c>
      <c r="C3256">
        <f t="shared" si="101"/>
        <v>3255</v>
      </c>
      <c r="D3256">
        <f>D3255+Table16[[#This Row],[SalesPrice]]</f>
        <v>1666856.9700000028</v>
      </c>
      <c r="E3256" s="4">
        <f t="shared" si="100"/>
        <v>0.88247338161485789</v>
      </c>
    </row>
    <row r="3257" spans="1:5" x14ac:dyDescent="0.3">
      <c r="A3257" s="6" t="s">
        <v>3356</v>
      </c>
      <c r="B3257" s="9">
        <f>fact_orders[[#This Row],[Original Price]]*(1-fact_orders[[#This Row],[Discount%]])</f>
        <v>515.04000000000008</v>
      </c>
      <c r="C3257">
        <f t="shared" si="101"/>
        <v>3256</v>
      </c>
      <c r="D3257">
        <f>D3256+Table16[[#This Row],[SalesPrice]]</f>
        <v>1667372.0100000028</v>
      </c>
      <c r="E3257" s="4">
        <f t="shared" si="100"/>
        <v>0.88274605593463895</v>
      </c>
    </row>
    <row r="3258" spans="1:5" x14ac:dyDescent="0.3">
      <c r="A3258" s="5" t="s">
        <v>3307</v>
      </c>
      <c r="B3258" s="8">
        <f>fact_orders[[#This Row],[Original Price]]*(1-fact_orders[[#This Row],[Discount%]])</f>
        <v>663.68</v>
      </c>
      <c r="C3258">
        <f t="shared" si="101"/>
        <v>3257</v>
      </c>
      <c r="D3258">
        <f>D3257+Table16[[#This Row],[SalesPrice]]</f>
        <v>1668035.6900000027</v>
      </c>
      <c r="E3258" s="4">
        <f t="shared" si="100"/>
        <v>0.88309742377510225</v>
      </c>
    </row>
    <row r="3259" spans="1:5" x14ac:dyDescent="0.3">
      <c r="A3259" s="6" t="s">
        <v>3371</v>
      </c>
      <c r="B3259" s="9">
        <f>fact_orders[[#This Row],[Original Price]]*(1-fact_orders[[#This Row],[Discount%]])</f>
        <v>816.79</v>
      </c>
      <c r="C3259">
        <f t="shared" si="101"/>
        <v>3258</v>
      </c>
      <c r="D3259">
        <f>D3258+Table16[[#This Row],[SalesPrice]]</f>
        <v>1668852.4800000028</v>
      </c>
      <c r="E3259" s="4">
        <f t="shared" si="100"/>
        <v>0.88352985165964304</v>
      </c>
    </row>
    <row r="3260" spans="1:5" x14ac:dyDescent="0.3">
      <c r="A3260" s="5" t="s">
        <v>3295</v>
      </c>
      <c r="B3260" s="8">
        <f>fact_orders[[#This Row],[Original Price]]*(1-fact_orders[[#This Row],[Discount%]])</f>
        <v>460.55</v>
      </c>
      <c r="C3260">
        <f t="shared" si="101"/>
        <v>3259</v>
      </c>
      <c r="D3260">
        <f>D3259+Table16[[#This Row],[SalesPrice]]</f>
        <v>1669313.0300000028</v>
      </c>
      <c r="E3260" s="4">
        <f t="shared" si="100"/>
        <v>0.88377367768864101</v>
      </c>
    </row>
    <row r="3261" spans="1:5" x14ac:dyDescent="0.3">
      <c r="A3261" s="6" t="s">
        <v>3379</v>
      </c>
      <c r="B3261" s="9">
        <f>fact_orders[[#This Row],[Original Price]]*(1-fact_orders[[#This Row],[Discount%]])</f>
        <v>692.96</v>
      </c>
      <c r="C3261">
        <f t="shared" si="101"/>
        <v>3260</v>
      </c>
      <c r="D3261">
        <f>D3260+Table16[[#This Row],[SalesPrice]]</f>
        <v>1670005.9900000028</v>
      </c>
      <c r="E3261" s="4">
        <f t="shared" si="100"/>
        <v>0.88414054705147771</v>
      </c>
    </row>
    <row r="3262" spans="1:5" x14ac:dyDescent="0.3">
      <c r="A3262" s="5" t="s">
        <v>3280</v>
      </c>
      <c r="B3262" s="8">
        <f>fact_orders[[#This Row],[Original Price]]*(1-fact_orders[[#This Row],[Discount%]])</f>
        <v>1400</v>
      </c>
      <c r="C3262">
        <f t="shared" si="101"/>
        <v>3261</v>
      </c>
      <c r="D3262">
        <f>D3261+Table16[[#This Row],[SalesPrice]]</f>
        <v>1671405.9900000028</v>
      </c>
      <c r="E3262" s="4">
        <f t="shared" si="100"/>
        <v>0.88488174006113396</v>
      </c>
    </row>
    <row r="3263" spans="1:5" x14ac:dyDescent="0.3">
      <c r="A3263" s="6" t="s">
        <v>3314</v>
      </c>
      <c r="B3263" s="9">
        <f>fact_orders[[#This Row],[Original Price]]*(1-fact_orders[[#This Row],[Discount%]])</f>
        <v>1376.8999999999999</v>
      </c>
      <c r="C3263">
        <f t="shared" si="101"/>
        <v>3262</v>
      </c>
      <c r="D3263">
        <f>D3262+Table16[[#This Row],[SalesPrice]]</f>
        <v>1672782.8900000027</v>
      </c>
      <c r="E3263" s="4">
        <f t="shared" si="100"/>
        <v>0.8856107033861309</v>
      </c>
    </row>
    <row r="3264" spans="1:5" x14ac:dyDescent="0.3">
      <c r="A3264" s="5" t="s">
        <v>3413</v>
      </c>
      <c r="B3264" s="8">
        <f>fact_orders[[#This Row],[Original Price]]*(1-fact_orders[[#This Row],[Discount%]])</f>
        <v>444.5</v>
      </c>
      <c r="C3264">
        <f t="shared" si="101"/>
        <v>3263</v>
      </c>
      <c r="D3264">
        <f>D3263+Table16[[#This Row],[SalesPrice]]</f>
        <v>1673227.3900000027</v>
      </c>
      <c r="E3264" s="4">
        <f t="shared" si="100"/>
        <v>0.88584603216669666</v>
      </c>
    </row>
    <row r="3265" spans="1:5" x14ac:dyDescent="0.3">
      <c r="A3265" s="6" t="s">
        <v>3333</v>
      </c>
      <c r="B3265" s="9">
        <f>fact_orders[[#This Row],[Original Price]]*(1-fact_orders[[#This Row],[Discount%]])</f>
        <v>921</v>
      </c>
      <c r="C3265">
        <f t="shared" si="101"/>
        <v>3264</v>
      </c>
      <c r="D3265">
        <f>D3264+Table16[[#This Row],[SalesPrice]]</f>
        <v>1674148.3900000027</v>
      </c>
      <c r="E3265" s="4">
        <f t="shared" si="100"/>
        <v>0.88633363128233489</v>
      </c>
    </row>
    <row r="3266" spans="1:5" x14ac:dyDescent="0.3">
      <c r="A3266" s="5" t="s">
        <v>3280</v>
      </c>
      <c r="B3266" s="8">
        <f>fact_orders[[#This Row],[Original Price]]*(1-fact_orders[[#This Row],[Discount%]])</f>
        <v>1046.25</v>
      </c>
      <c r="C3266">
        <f t="shared" si="101"/>
        <v>3265</v>
      </c>
      <c r="D3266">
        <f>D3265+Table16[[#This Row],[SalesPrice]]</f>
        <v>1675194.6400000027</v>
      </c>
      <c r="E3266" s="4">
        <f t="shared" ref="E3266:E3329" si="102">D3266 / SUM($B$2:$B$3501)</f>
        <v>0.88688754070115838</v>
      </c>
    </row>
    <row r="3267" spans="1:5" x14ac:dyDescent="0.3">
      <c r="A3267" s="6" t="s">
        <v>3328</v>
      </c>
      <c r="B3267" s="9">
        <f>fact_orders[[#This Row],[Original Price]]*(1-fact_orders[[#This Row],[Discount%]])</f>
        <v>854</v>
      </c>
      <c r="C3267">
        <f t="shared" si="101"/>
        <v>3266</v>
      </c>
      <c r="D3267">
        <f>D3266+Table16[[#This Row],[SalesPrice]]</f>
        <v>1676048.6400000027</v>
      </c>
      <c r="E3267" s="4">
        <f t="shared" si="102"/>
        <v>0.88733966843704859</v>
      </c>
    </row>
    <row r="3268" spans="1:5" x14ac:dyDescent="0.3">
      <c r="A3268" s="5" t="s">
        <v>3305</v>
      </c>
      <c r="B3268" s="8">
        <f>fact_orders[[#This Row],[Original Price]]*(1-fact_orders[[#This Row],[Discount%]])</f>
        <v>604.79999999999995</v>
      </c>
      <c r="C3268">
        <f t="shared" ref="C3268:C3331" si="103">C3267+1</f>
        <v>3267</v>
      </c>
      <c r="D3268">
        <f>D3267+Table16[[#This Row],[SalesPrice]]</f>
        <v>1676653.4400000027</v>
      </c>
      <c r="E3268" s="4">
        <f t="shared" si="102"/>
        <v>0.88765986381722017</v>
      </c>
    </row>
    <row r="3269" spans="1:5" x14ac:dyDescent="0.3">
      <c r="A3269" s="6" t="s">
        <v>3335</v>
      </c>
      <c r="B3269" s="9">
        <f>fact_orders[[#This Row],[Original Price]]*(1-fact_orders[[#This Row],[Discount%]])</f>
        <v>1347.5</v>
      </c>
      <c r="C3269">
        <f t="shared" si="103"/>
        <v>3268</v>
      </c>
      <c r="D3269">
        <f>D3268+Table16[[#This Row],[SalesPrice]]</f>
        <v>1678000.9400000027</v>
      </c>
      <c r="E3269" s="4">
        <f t="shared" si="102"/>
        <v>0.88837326208901435</v>
      </c>
    </row>
    <row r="3270" spans="1:5" x14ac:dyDescent="0.3">
      <c r="A3270" s="5" t="s">
        <v>3291</v>
      </c>
      <c r="B3270" s="8">
        <f>fact_orders[[#This Row],[Original Price]]*(1-fact_orders[[#This Row],[Discount%]])</f>
        <v>799.8</v>
      </c>
      <c r="C3270">
        <f t="shared" si="103"/>
        <v>3269</v>
      </c>
      <c r="D3270">
        <f>D3269+Table16[[#This Row],[SalesPrice]]</f>
        <v>1678800.7400000028</v>
      </c>
      <c r="E3270" s="4">
        <f t="shared" si="102"/>
        <v>0.88879669506695935</v>
      </c>
    </row>
    <row r="3271" spans="1:5" x14ac:dyDescent="0.3">
      <c r="A3271" s="6" t="s">
        <v>3327</v>
      </c>
      <c r="B3271" s="9">
        <f>fact_orders[[#This Row],[Original Price]]*(1-fact_orders[[#This Row],[Discount%]])</f>
        <v>935.4</v>
      </c>
      <c r="C3271">
        <f t="shared" si="103"/>
        <v>3270</v>
      </c>
      <c r="D3271">
        <f>D3270+Table16[[#This Row],[SalesPrice]]</f>
        <v>1679736.1400000027</v>
      </c>
      <c r="E3271" s="4">
        <f t="shared" si="102"/>
        <v>0.88929191788212536</v>
      </c>
    </row>
    <row r="3272" spans="1:5" x14ac:dyDescent="0.3">
      <c r="A3272" s="5" t="s">
        <v>3290</v>
      </c>
      <c r="B3272" s="8">
        <f>fact_orders[[#This Row],[Original Price]]*(1-fact_orders[[#This Row],[Discount%]])</f>
        <v>1116</v>
      </c>
      <c r="C3272">
        <f t="shared" si="103"/>
        <v>3271</v>
      </c>
      <c r="D3272">
        <f>D3271+Table16[[#This Row],[SalesPrice]]</f>
        <v>1680852.1400000027</v>
      </c>
      <c r="E3272" s="4">
        <f t="shared" si="102"/>
        <v>0.88988275459553712</v>
      </c>
    </row>
    <row r="3273" spans="1:5" x14ac:dyDescent="0.3">
      <c r="A3273" s="6" t="s">
        <v>3375</v>
      </c>
      <c r="B3273" s="9">
        <f>fact_orders[[#This Row],[Original Price]]*(1-fact_orders[[#This Row],[Discount%]])</f>
        <v>783.6</v>
      </c>
      <c r="C3273">
        <f t="shared" si="103"/>
        <v>3272</v>
      </c>
      <c r="D3273">
        <f>D3272+Table16[[#This Row],[SalesPrice]]</f>
        <v>1681635.7400000028</v>
      </c>
      <c r="E3273" s="4">
        <f t="shared" si="102"/>
        <v>0.89029761091151327</v>
      </c>
    </row>
    <row r="3274" spans="1:5" x14ac:dyDescent="0.3">
      <c r="A3274" s="5" t="s">
        <v>3379</v>
      </c>
      <c r="B3274" s="8">
        <f>fact_orders[[#This Row],[Original Price]]*(1-fact_orders[[#This Row],[Discount%]])</f>
        <v>917.4</v>
      </c>
      <c r="C3274">
        <f t="shared" si="103"/>
        <v>3273</v>
      </c>
      <c r="D3274">
        <f>D3273+Table16[[#This Row],[SalesPrice]]</f>
        <v>1682553.1400000027</v>
      </c>
      <c r="E3274" s="4">
        <f t="shared" si="102"/>
        <v>0.89078330410226947</v>
      </c>
    </row>
    <row r="3275" spans="1:5" x14ac:dyDescent="0.3">
      <c r="A3275" s="6" t="s">
        <v>3328</v>
      </c>
      <c r="B3275" s="9">
        <f>fact_orders[[#This Row],[Original Price]]*(1-fact_orders[[#This Row],[Discount%]])</f>
        <v>1021.1999999999999</v>
      </c>
      <c r="C3275">
        <f t="shared" si="103"/>
        <v>3274</v>
      </c>
      <c r="D3275">
        <f>D3274+Table16[[#This Row],[SalesPrice]]</f>
        <v>1683574.3400000026</v>
      </c>
      <c r="E3275" s="4">
        <f t="shared" si="102"/>
        <v>0.89132395146045584</v>
      </c>
    </row>
    <row r="3276" spans="1:5" x14ac:dyDescent="0.3">
      <c r="A3276" s="5" t="s">
        <v>3326</v>
      </c>
      <c r="B3276" s="8">
        <f>fact_orders[[#This Row],[Original Price]]*(1-fact_orders[[#This Row],[Discount%]])</f>
        <v>507.65000000000003</v>
      </c>
      <c r="C3276">
        <f t="shared" si="103"/>
        <v>3275</v>
      </c>
      <c r="D3276">
        <f>D3275+Table16[[#This Row],[SalesPrice]]</f>
        <v>1684081.9900000026</v>
      </c>
      <c r="E3276" s="4">
        <f t="shared" si="102"/>
        <v>0.8915927133399929</v>
      </c>
    </row>
    <row r="3277" spans="1:5" x14ac:dyDescent="0.3">
      <c r="A3277" s="6" t="s">
        <v>3325</v>
      </c>
      <c r="B3277" s="9">
        <f>fact_orders[[#This Row],[Original Price]]*(1-fact_orders[[#This Row],[Discount%]])</f>
        <v>551.1</v>
      </c>
      <c r="C3277">
        <f t="shared" si="103"/>
        <v>3276</v>
      </c>
      <c r="D3277">
        <f>D3276+Table16[[#This Row],[SalesPrice]]</f>
        <v>1684633.0900000026</v>
      </c>
      <c r="E3277" s="4">
        <f t="shared" si="102"/>
        <v>0.89188447867400833</v>
      </c>
    </row>
    <row r="3278" spans="1:5" x14ac:dyDescent="0.3">
      <c r="A3278" s="5" t="s">
        <v>3287</v>
      </c>
      <c r="B3278" s="8">
        <f>fact_orders[[#This Row],[Original Price]]*(1-fact_orders[[#This Row],[Discount%]])</f>
        <v>1061.5</v>
      </c>
      <c r="C3278">
        <f t="shared" si="103"/>
        <v>3277</v>
      </c>
      <c r="D3278">
        <f>D3277+Table16[[#This Row],[SalesPrice]]</f>
        <v>1685694.5900000026</v>
      </c>
      <c r="E3278" s="4">
        <f t="shared" si="102"/>
        <v>0.89244646180240128</v>
      </c>
    </row>
    <row r="3279" spans="1:5" x14ac:dyDescent="0.3">
      <c r="A3279" s="6" t="s">
        <v>3356</v>
      </c>
      <c r="B3279" s="9">
        <f>fact_orders[[#This Row],[Original Price]]*(1-fact_orders[[#This Row],[Discount%]])</f>
        <v>606.32000000000005</v>
      </c>
      <c r="C3279">
        <f t="shared" si="103"/>
        <v>3278</v>
      </c>
      <c r="D3279">
        <f>D3278+Table16[[#This Row],[SalesPrice]]</f>
        <v>1686300.9100000027</v>
      </c>
      <c r="E3279" s="4">
        <f t="shared" si="102"/>
        <v>0.89276746190641187</v>
      </c>
    </row>
    <row r="3280" spans="1:5" x14ac:dyDescent="0.3">
      <c r="A3280" s="5" t="s">
        <v>3324</v>
      </c>
      <c r="B3280" s="8">
        <f>fact_orders[[#This Row],[Original Price]]*(1-fact_orders[[#This Row],[Discount%]])</f>
        <v>495.55</v>
      </c>
      <c r="C3280">
        <f t="shared" si="103"/>
        <v>3279</v>
      </c>
      <c r="D3280">
        <f>D3279+Table16[[#This Row],[SalesPrice]]</f>
        <v>1686796.4600000028</v>
      </c>
      <c r="E3280" s="4">
        <f t="shared" si="102"/>
        <v>0.89302981776065127</v>
      </c>
    </row>
    <row r="3281" spans="1:5" x14ac:dyDescent="0.3">
      <c r="A3281" s="6" t="s">
        <v>3313</v>
      </c>
      <c r="B3281" s="9">
        <f>fact_orders[[#This Row],[Original Price]]*(1-fact_orders[[#This Row],[Discount%]])</f>
        <v>691.2</v>
      </c>
      <c r="C3281">
        <f t="shared" si="103"/>
        <v>3280</v>
      </c>
      <c r="D3281">
        <f>D3280+Table16[[#This Row],[SalesPrice]]</f>
        <v>1687487.6600000027</v>
      </c>
      <c r="E3281" s="4">
        <f t="shared" si="102"/>
        <v>0.89339575533799009</v>
      </c>
    </row>
    <row r="3282" spans="1:5" x14ac:dyDescent="0.3">
      <c r="A3282" s="5" t="s">
        <v>3288</v>
      </c>
      <c r="B3282" s="8">
        <f>fact_orders[[#This Row],[Original Price]]*(1-fact_orders[[#This Row],[Discount%]])</f>
        <v>975.78000000000009</v>
      </c>
      <c r="C3282">
        <f t="shared" si="103"/>
        <v>3281</v>
      </c>
      <c r="D3282">
        <f>D3281+Table16[[#This Row],[SalesPrice]]</f>
        <v>1688463.4400000027</v>
      </c>
      <c r="E3282" s="4">
        <f t="shared" si="102"/>
        <v>0.89391235627724897</v>
      </c>
    </row>
    <row r="3283" spans="1:5" x14ac:dyDescent="0.3">
      <c r="A3283" s="6" t="s">
        <v>3317</v>
      </c>
      <c r="B3283" s="9">
        <f>fact_orders[[#This Row],[Original Price]]*(1-fact_orders[[#This Row],[Discount%]])</f>
        <v>980.1</v>
      </c>
      <c r="C3283">
        <f t="shared" si="103"/>
        <v>3282</v>
      </c>
      <c r="D3283">
        <f>D3282+Table16[[#This Row],[SalesPrice]]</f>
        <v>1689443.5400000028</v>
      </c>
      <c r="E3283" s="4">
        <f t="shared" si="102"/>
        <v>0.89443124432636623</v>
      </c>
    </row>
    <row r="3284" spans="1:5" x14ac:dyDescent="0.3">
      <c r="A3284" s="5" t="s">
        <v>3285</v>
      </c>
      <c r="B3284" s="8">
        <f>fact_orders[[#This Row],[Original Price]]*(1-fact_orders[[#This Row],[Discount%]])</f>
        <v>1141.6999999999998</v>
      </c>
      <c r="C3284">
        <f t="shared" si="103"/>
        <v>3283</v>
      </c>
      <c r="D3284">
        <f>D3283+Table16[[#This Row],[SalesPrice]]</f>
        <v>1690585.2400000028</v>
      </c>
      <c r="E3284" s="4">
        <f t="shared" si="102"/>
        <v>0.89503568722574089</v>
      </c>
    </row>
    <row r="3285" spans="1:5" x14ac:dyDescent="0.3">
      <c r="A3285" s="6" t="s">
        <v>3334</v>
      </c>
      <c r="B3285" s="9">
        <f>fact_orders[[#This Row],[Original Price]]*(1-fact_orders[[#This Row],[Discount%]])</f>
        <v>989.09999999999991</v>
      </c>
      <c r="C3285">
        <f t="shared" si="103"/>
        <v>3284</v>
      </c>
      <c r="D3285">
        <f>D3284+Table16[[#This Row],[SalesPrice]]</f>
        <v>1691574.3400000029</v>
      </c>
      <c r="E3285" s="4">
        <f t="shared" si="102"/>
        <v>0.89555934008706306</v>
      </c>
    </row>
    <row r="3286" spans="1:5" x14ac:dyDescent="0.3">
      <c r="A3286" s="5" t="s">
        <v>3360</v>
      </c>
      <c r="B3286" s="8">
        <f>fact_orders[[#This Row],[Original Price]]*(1-fact_orders[[#This Row],[Discount%]])</f>
        <v>904.4</v>
      </c>
      <c r="C3286">
        <f t="shared" si="103"/>
        <v>3285</v>
      </c>
      <c r="D3286">
        <f>D3285+Table16[[#This Row],[SalesPrice]]</f>
        <v>1692478.7400000028</v>
      </c>
      <c r="E3286" s="4">
        <f t="shared" si="102"/>
        <v>0.896038150771301</v>
      </c>
    </row>
    <row r="3287" spans="1:5" x14ac:dyDescent="0.3">
      <c r="A3287" s="6" t="s">
        <v>3351</v>
      </c>
      <c r="B3287" s="9">
        <f>fact_orders[[#This Row],[Original Price]]*(1-fact_orders[[#This Row],[Discount%]])</f>
        <v>1215.1999999999998</v>
      </c>
      <c r="C3287">
        <f t="shared" si="103"/>
        <v>3286</v>
      </c>
      <c r="D3287">
        <f>D3286+Table16[[#This Row],[SalesPrice]]</f>
        <v>1693693.9400000027</v>
      </c>
      <c r="E3287" s="4">
        <f t="shared" si="102"/>
        <v>0.8966815063036826</v>
      </c>
    </row>
    <row r="3288" spans="1:5" x14ac:dyDescent="0.3">
      <c r="A3288" s="5" t="s">
        <v>3393</v>
      </c>
      <c r="B3288" s="8">
        <f>fact_orders[[#This Row],[Original Price]]*(1-fact_orders[[#This Row],[Discount%]])</f>
        <v>746.9</v>
      </c>
      <c r="C3288">
        <f t="shared" si="103"/>
        <v>3287</v>
      </c>
      <c r="D3288">
        <f>D3287+Table16[[#This Row],[SalesPrice]]</f>
        <v>1694440.8400000026</v>
      </c>
      <c r="E3288" s="4">
        <f t="shared" si="102"/>
        <v>0.89707693277433409</v>
      </c>
    </row>
    <row r="3289" spans="1:5" x14ac:dyDescent="0.3">
      <c r="A3289" s="6" t="s">
        <v>3338</v>
      </c>
      <c r="B3289" s="9">
        <f>fact_orders[[#This Row],[Original Price]]*(1-fact_orders[[#This Row],[Discount%]])</f>
        <v>1006.85</v>
      </c>
      <c r="C3289">
        <f t="shared" si="103"/>
        <v>3288</v>
      </c>
      <c r="D3289">
        <f>D3288+Table16[[#This Row],[SalesPrice]]</f>
        <v>1695447.6900000027</v>
      </c>
      <c r="E3289" s="4">
        <f t="shared" si="102"/>
        <v>0.8976099829041716</v>
      </c>
    </row>
    <row r="3290" spans="1:5" x14ac:dyDescent="0.3">
      <c r="A3290" s="5" t="s">
        <v>3342</v>
      </c>
      <c r="B3290" s="8">
        <f>fact_orders[[#This Row],[Original Price]]*(1-fact_orders[[#This Row],[Discount%]])</f>
        <v>1244.1000000000001</v>
      </c>
      <c r="C3290">
        <f t="shared" si="103"/>
        <v>3289</v>
      </c>
      <c r="D3290">
        <f>D3289+Table16[[#This Row],[SalesPrice]]</f>
        <v>1696691.7900000028</v>
      </c>
      <c r="E3290" s="4">
        <f t="shared" si="102"/>
        <v>0.89826863877796692</v>
      </c>
    </row>
    <row r="3291" spans="1:5" x14ac:dyDescent="0.3">
      <c r="A3291" s="6" t="s">
        <v>3320</v>
      </c>
      <c r="B3291" s="9">
        <f>fact_orders[[#This Row],[Original Price]]*(1-fact_orders[[#This Row],[Discount%]])</f>
        <v>1103.7</v>
      </c>
      <c r="C3291">
        <f t="shared" si="103"/>
        <v>3290</v>
      </c>
      <c r="D3291">
        <f>D3290+Table16[[#This Row],[SalesPrice]]</f>
        <v>1697795.4900000028</v>
      </c>
      <c r="E3291" s="4">
        <f t="shared" si="102"/>
        <v>0.89885296358136513</v>
      </c>
    </row>
    <row r="3292" spans="1:5" x14ac:dyDescent="0.3">
      <c r="A3292" s="5" t="s">
        <v>3389</v>
      </c>
      <c r="B3292" s="8">
        <f>fact_orders[[#This Row],[Original Price]]*(1-fact_orders[[#This Row],[Discount%]])</f>
        <v>954.85</v>
      </c>
      <c r="C3292">
        <f t="shared" si="103"/>
        <v>3291</v>
      </c>
      <c r="D3292">
        <f>D3291+Table16[[#This Row],[SalesPrice]]</f>
        <v>1698750.3400000029</v>
      </c>
      <c r="E3292" s="4">
        <f t="shared" si="102"/>
        <v>0.89935848368512972</v>
      </c>
    </row>
    <row r="3293" spans="1:5" x14ac:dyDescent="0.3">
      <c r="A3293" s="6" t="s">
        <v>3404</v>
      </c>
      <c r="B3293" s="9">
        <f>fact_orders[[#This Row],[Original Price]]*(1-fact_orders[[#This Row],[Discount%]])</f>
        <v>554.45000000000005</v>
      </c>
      <c r="C3293">
        <f t="shared" si="103"/>
        <v>3292</v>
      </c>
      <c r="D3293">
        <f>D3292+Table16[[#This Row],[SalesPrice]]</f>
        <v>1699304.7900000028</v>
      </c>
      <c r="E3293" s="4">
        <f t="shared" si="102"/>
        <v>0.89965202258813248</v>
      </c>
    </row>
    <row r="3294" spans="1:5" x14ac:dyDescent="0.3">
      <c r="A3294" s="5" t="s">
        <v>3305</v>
      </c>
      <c r="B3294" s="8">
        <f>fact_orders[[#This Row],[Original Price]]*(1-fact_orders[[#This Row],[Discount%]])</f>
        <v>819</v>
      </c>
      <c r="C3294">
        <f t="shared" si="103"/>
        <v>3293</v>
      </c>
      <c r="D3294">
        <f>D3293+Table16[[#This Row],[SalesPrice]]</f>
        <v>1700123.7900000028</v>
      </c>
      <c r="E3294" s="4">
        <f t="shared" si="102"/>
        <v>0.90008562049878138</v>
      </c>
    </row>
    <row r="3295" spans="1:5" x14ac:dyDescent="0.3">
      <c r="A3295" s="6" t="s">
        <v>3296</v>
      </c>
      <c r="B3295" s="9">
        <f>fact_orders[[#This Row],[Original Price]]*(1-fact_orders[[#This Row],[Discount%]])</f>
        <v>804</v>
      </c>
      <c r="C3295">
        <f t="shared" si="103"/>
        <v>3294</v>
      </c>
      <c r="D3295">
        <f>D3294+Table16[[#This Row],[SalesPrice]]</f>
        <v>1700927.7900000028</v>
      </c>
      <c r="E3295" s="4">
        <f t="shared" si="102"/>
        <v>0.9005112770557554</v>
      </c>
    </row>
    <row r="3296" spans="1:5" x14ac:dyDescent="0.3">
      <c r="A3296" s="5" t="s">
        <v>3413</v>
      </c>
      <c r="B3296" s="8">
        <f>fact_orders[[#This Row],[Original Price]]*(1-fact_orders[[#This Row],[Discount%]])</f>
        <v>724.19999999999993</v>
      </c>
      <c r="C3296">
        <f t="shared" si="103"/>
        <v>3295</v>
      </c>
      <c r="D3296">
        <f>D3295+Table16[[#This Row],[SalesPrice]]</f>
        <v>1701651.9900000028</v>
      </c>
      <c r="E3296" s="4">
        <f t="shared" si="102"/>
        <v>0.90089468561117891</v>
      </c>
    </row>
    <row r="3297" spans="1:5" x14ac:dyDescent="0.3">
      <c r="A3297" s="6" t="s">
        <v>3327</v>
      </c>
      <c r="B3297" s="9">
        <f>fact_orders[[#This Row],[Original Price]]*(1-fact_orders[[#This Row],[Discount%]])</f>
        <v>884.85</v>
      </c>
      <c r="C3297">
        <f t="shared" si="103"/>
        <v>3296</v>
      </c>
      <c r="D3297">
        <f>D3296+Table16[[#This Row],[SalesPrice]]</f>
        <v>1702536.8400000029</v>
      </c>
      <c r="E3297" s="4">
        <f t="shared" si="102"/>
        <v>0.90136314606446066</v>
      </c>
    </row>
    <row r="3298" spans="1:5" x14ac:dyDescent="0.3">
      <c r="A3298" s="5" t="s">
        <v>3294</v>
      </c>
      <c r="B3298" s="8">
        <f>fact_orders[[#This Row],[Original Price]]*(1-fact_orders[[#This Row],[Discount%]])</f>
        <v>1394</v>
      </c>
      <c r="C3298">
        <f t="shared" si="103"/>
        <v>3297</v>
      </c>
      <c r="D3298">
        <f>D3297+Table16[[#This Row],[SalesPrice]]</f>
        <v>1703930.8400000029</v>
      </c>
      <c r="E3298" s="4">
        <f t="shared" si="102"/>
        <v>0.90210116253264694</v>
      </c>
    </row>
    <row r="3299" spans="1:5" x14ac:dyDescent="0.3">
      <c r="A3299" s="6" t="s">
        <v>3317</v>
      </c>
      <c r="B3299" s="9">
        <f>fact_orders[[#This Row],[Original Price]]*(1-fact_orders[[#This Row],[Discount%]])</f>
        <v>1469.6499999999999</v>
      </c>
      <c r="C3299">
        <f t="shared" si="103"/>
        <v>3298</v>
      </c>
      <c r="D3299">
        <f>D3298+Table16[[#This Row],[SalesPrice]]</f>
        <v>1705400.4900000028</v>
      </c>
      <c r="E3299" s="4">
        <f t="shared" si="102"/>
        <v>0.90287922989453362</v>
      </c>
    </row>
    <row r="3300" spans="1:5" x14ac:dyDescent="0.3">
      <c r="A3300" s="5" t="s">
        <v>3370</v>
      </c>
      <c r="B3300" s="8">
        <f>fact_orders[[#This Row],[Original Price]]*(1-fact_orders[[#This Row],[Discount%]])</f>
        <v>1162.2</v>
      </c>
      <c r="C3300">
        <f t="shared" si="103"/>
        <v>3299</v>
      </c>
      <c r="D3300">
        <f>D3299+Table16[[#This Row],[SalesPrice]]</f>
        <v>1706562.6900000027</v>
      </c>
      <c r="E3300" s="4">
        <f t="shared" si="102"/>
        <v>0.90349452597726387</v>
      </c>
    </row>
    <row r="3301" spans="1:5" x14ac:dyDescent="0.3">
      <c r="A3301" s="6" t="s">
        <v>3283</v>
      </c>
      <c r="B3301" s="9">
        <f>fact_orders[[#This Row],[Original Price]]*(1-fact_orders[[#This Row],[Discount%]])</f>
        <v>1138.1500000000001</v>
      </c>
      <c r="C3301">
        <f t="shared" si="103"/>
        <v>3300</v>
      </c>
      <c r="D3301">
        <f>D3300+Table16[[#This Row],[SalesPrice]]</f>
        <v>1707700.8400000026</v>
      </c>
      <c r="E3301" s="4">
        <f t="shared" si="102"/>
        <v>0.90409708942293543</v>
      </c>
    </row>
    <row r="3302" spans="1:5" x14ac:dyDescent="0.3">
      <c r="A3302" s="5" t="s">
        <v>3304</v>
      </c>
      <c r="B3302" s="8">
        <f>fact_orders[[#This Row],[Original Price]]*(1-fact_orders[[#This Row],[Discount%]])</f>
        <v>1019.2</v>
      </c>
      <c r="C3302">
        <f t="shared" si="103"/>
        <v>3301</v>
      </c>
      <c r="D3302">
        <f>D3301+Table16[[#This Row],[SalesPrice]]</f>
        <v>1708720.0400000026</v>
      </c>
      <c r="E3302" s="4">
        <f t="shared" si="102"/>
        <v>0.90463667793396518</v>
      </c>
    </row>
    <row r="3303" spans="1:5" x14ac:dyDescent="0.3">
      <c r="A3303" s="6" t="s">
        <v>3352</v>
      </c>
      <c r="B3303" s="9">
        <f>fact_orders[[#This Row],[Original Price]]*(1-fact_orders[[#This Row],[Discount%]])</f>
        <v>1144.6500000000001</v>
      </c>
      <c r="C3303">
        <f t="shared" si="103"/>
        <v>3302</v>
      </c>
      <c r="D3303">
        <f>D3302+Table16[[#This Row],[SalesPrice]]</f>
        <v>1709864.6900000025</v>
      </c>
      <c r="E3303" s="4">
        <f t="shared" si="102"/>
        <v>0.90524268263289587</v>
      </c>
    </row>
    <row r="3304" spans="1:5" x14ac:dyDescent="0.3">
      <c r="A3304" s="5" t="s">
        <v>3361</v>
      </c>
      <c r="B3304" s="8">
        <f>fact_orders[[#This Row],[Original Price]]*(1-fact_orders[[#This Row],[Discount%]])</f>
        <v>781.19999999999993</v>
      </c>
      <c r="C3304">
        <f t="shared" si="103"/>
        <v>3303</v>
      </c>
      <c r="D3304">
        <f>D3303+Table16[[#This Row],[SalesPrice]]</f>
        <v>1710645.8900000025</v>
      </c>
      <c r="E3304" s="4">
        <f t="shared" si="102"/>
        <v>0.90565626833228408</v>
      </c>
    </row>
    <row r="3305" spans="1:5" x14ac:dyDescent="0.3">
      <c r="A3305" s="6" t="s">
        <v>3317</v>
      </c>
      <c r="B3305" s="9">
        <f>fact_orders[[#This Row],[Original Price]]*(1-fact_orders[[#This Row],[Discount%]])</f>
        <v>623.69999999999993</v>
      </c>
      <c r="C3305">
        <f t="shared" si="103"/>
        <v>3304</v>
      </c>
      <c r="D3305">
        <f>D3304+Table16[[#This Row],[SalesPrice]]</f>
        <v>1711269.5900000024</v>
      </c>
      <c r="E3305" s="4">
        <f t="shared" si="102"/>
        <v>0.90598646981808584</v>
      </c>
    </row>
    <row r="3306" spans="1:5" x14ac:dyDescent="0.3">
      <c r="A3306" s="5" t="s">
        <v>3308</v>
      </c>
      <c r="B3306" s="8">
        <f>fact_orders[[#This Row],[Original Price]]*(1-fact_orders[[#This Row],[Discount%]])</f>
        <v>473.84999999999997</v>
      </c>
      <c r="C3306">
        <f t="shared" si="103"/>
        <v>3305</v>
      </c>
      <c r="D3306">
        <f>D3305+Table16[[#This Row],[SalesPrice]]</f>
        <v>1711743.4400000025</v>
      </c>
      <c r="E3306" s="4">
        <f t="shared" si="102"/>
        <v>0.90623733718067567</v>
      </c>
    </row>
    <row r="3307" spans="1:5" x14ac:dyDescent="0.3">
      <c r="A3307" s="6" t="s">
        <v>3317</v>
      </c>
      <c r="B3307" s="9">
        <f>fact_orders[[#This Row],[Original Price]]*(1-fact_orders[[#This Row],[Discount%]])</f>
        <v>893.24999999999989</v>
      </c>
      <c r="C3307">
        <f t="shared" si="103"/>
        <v>3306</v>
      </c>
      <c r="D3307">
        <f>D3306+Table16[[#This Row],[SalesPrice]]</f>
        <v>1712636.6900000025</v>
      </c>
      <c r="E3307" s="4">
        <f t="shared" si="102"/>
        <v>0.90671024479201523</v>
      </c>
    </row>
    <row r="3308" spans="1:5" x14ac:dyDescent="0.3">
      <c r="A3308" s="5" t="s">
        <v>3367</v>
      </c>
      <c r="B3308" s="8">
        <f>fact_orders[[#This Row],[Original Price]]*(1-fact_orders[[#This Row],[Discount%]])</f>
        <v>937.5</v>
      </c>
      <c r="C3308">
        <f t="shared" si="103"/>
        <v>3307</v>
      </c>
      <c r="D3308">
        <f>D3307+Table16[[#This Row],[SalesPrice]]</f>
        <v>1713574.1900000025</v>
      </c>
      <c r="E3308" s="4">
        <f t="shared" si="102"/>
        <v>0.9072065793966958</v>
      </c>
    </row>
    <row r="3309" spans="1:5" x14ac:dyDescent="0.3">
      <c r="A3309" s="6" t="s">
        <v>3376</v>
      </c>
      <c r="B3309" s="9">
        <f>fact_orders[[#This Row],[Original Price]]*(1-fact_orders[[#This Row],[Discount%]])</f>
        <v>780.5</v>
      </c>
      <c r="C3309">
        <f t="shared" si="103"/>
        <v>3308</v>
      </c>
      <c r="D3309">
        <f>D3308+Table16[[#This Row],[SalesPrice]]</f>
        <v>1714354.6900000025</v>
      </c>
      <c r="E3309" s="4">
        <f t="shared" si="102"/>
        <v>0.90761979449957908</v>
      </c>
    </row>
    <row r="3310" spans="1:5" x14ac:dyDescent="0.3">
      <c r="A3310" s="5" t="s">
        <v>3290</v>
      </c>
      <c r="B3310" s="8">
        <f>fact_orders[[#This Row],[Original Price]]*(1-fact_orders[[#This Row],[Discount%]])</f>
        <v>784.5</v>
      </c>
      <c r="C3310">
        <f t="shared" si="103"/>
        <v>3309</v>
      </c>
      <c r="D3310">
        <f>D3309+Table16[[#This Row],[SalesPrice]]</f>
        <v>1715139.1900000025</v>
      </c>
      <c r="E3310" s="4">
        <f t="shared" si="102"/>
        <v>0.90803512729677582</v>
      </c>
    </row>
    <row r="3311" spans="1:5" x14ac:dyDescent="0.3">
      <c r="A3311" s="6" t="s">
        <v>3301</v>
      </c>
      <c r="B3311" s="9">
        <f>fact_orders[[#This Row],[Original Price]]*(1-fact_orders[[#This Row],[Discount%]])</f>
        <v>947</v>
      </c>
      <c r="C3311">
        <f t="shared" si="103"/>
        <v>3310</v>
      </c>
      <c r="D3311">
        <f>D3310+Table16[[#This Row],[SalesPrice]]</f>
        <v>1716086.1900000025</v>
      </c>
      <c r="E3311" s="4">
        <f t="shared" si="102"/>
        <v>0.90853649142545045</v>
      </c>
    </row>
    <row r="3312" spans="1:5" x14ac:dyDescent="0.3">
      <c r="A3312" s="5" t="s">
        <v>3328</v>
      </c>
      <c r="B3312" s="8">
        <f>fact_orders[[#This Row],[Original Price]]*(1-fact_orders[[#This Row],[Discount%]])</f>
        <v>975</v>
      </c>
      <c r="C3312">
        <f t="shared" si="103"/>
        <v>3311</v>
      </c>
      <c r="D3312">
        <f>D3311+Table16[[#This Row],[SalesPrice]]</f>
        <v>1717061.1900000025</v>
      </c>
      <c r="E3312" s="4">
        <f t="shared" si="102"/>
        <v>0.90905267941431811</v>
      </c>
    </row>
    <row r="3313" spans="1:5" x14ac:dyDescent="0.3">
      <c r="A3313" s="6" t="s">
        <v>3317</v>
      </c>
      <c r="B3313" s="9">
        <f>fact_orders[[#This Row],[Original Price]]*(1-fact_orders[[#This Row],[Discount%]])</f>
        <v>724.5</v>
      </c>
      <c r="C3313">
        <f t="shared" si="103"/>
        <v>3312</v>
      </c>
      <c r="D3313">
        <f>D3312+Table16[[#This Row],[SalesPrice]]</f>
        <v>1717785.6900000025</v>
      </c>
      <c r="E3313" s="4">
        <f t="shared" si="102"/>
        <v>0.90943624679681523</v>
      </c>
    </row>
    <row r="3314" spans="1:5" x14ac:dyDescent="0.3">
      <c r="A3314" s="5" t="s">
        <v>3385</v>
      </c>
      <c r="B3314" s="8">
        <f>fact_orders[[#This Row],[Original Price]]*(1-fact_orders[[#This Row],[Discount%]])</f>
        <v>1049.24</v>
      </c>
      <c r="C3314">
        <f t="shared" si="103"/>
        <v>3313</v>
      </c>
      <c r="D3314">
        <f>D3313+Table16[[#This Row],[SalesPrice]]</f>
        <v>1718834.9300000025</v>
      </c>
      <c r="E3314" s="4">
        <f t="shared" si="102"/>
        <v>0.90999173919213794</v>
      </c>
    </row>
    <row r="3315" spans="1:5" x14ac:dyDescent="0.3">
      <c r="A3315" s="6" t="s">
        <v>3311</v>
      </c>
      <c r="B3315" s="9">
        <f>fact_orders[[#This Row],[Original Price]]*(1-fact_orders[[#This Row],[Discount%]])</f>
        <v>1243.5</v>
      </c>
      <c r="C3315">
        <f t="shared" si="103"/>
        <v>3314</v>
      </c>
      <c r="D3315">
        <f>D3314+Table16[[#This Row],[SalesPrice]]</f>
        <v>1720078.4300000025</v>
      </c>
      <c r="E3315" s="4">
        <f t="shared" si="102"/>
        <v>0.91065007741178616</v>
      </c>
    </row>
    <row r="3316" spans="1:5" x14ac:dyDescent="0.3">
      <c r="A3316" s="5" t="s">
        <v>3335</v>
      </c>
      <c r="B3316" s="8">
        <f>fact_orders[[#This Row],[Original Price]]*(1-fact_orders[[#This Row],[Discount%]])</f>
        <v>347.05</v>
      </c>
      <c r="C3316">
        <f t="shared" si="103"/>
        <v>3315</v>
      </c>
      <c r="D3316">
        <f>D3315+Table16[[#This Row],[SalesPrice]]</f>
        <v>1720425.4800000025</v>
      </c>
      <c r="E3316" s="4">
        <f t="shared" si="102"/>
        <v>0.91083381386464424</v>
      </c>
    </row>
    <row r="3317" spans="1:5" x14ac:dyDescent="0.3">
      <c r="A3317" s="6" t="s">
        <v>3347</v>
      </c>
      <c r="B3317" s="9">
        <f>fact_orders[[#This Row],[Original Price]]*(1-fact_orders[[#This Row],[Discount%]])</f>
        <v>1271.5999999999999</v>
      </c>
      <c r="C3317">
        <f t="shared" si="103"/>
        <v>3316</v>
      </c>
      <c r="D3317">
        <f>D3316+Table16[[#This Row],[SalesPrice]]</f>
        <v>1721697.0800000026</v>
      </c>
      <c r="E3317" s="4">
        <f t="shared" si="102"/>
        <v>0.91150702888684343</v>
      </c>
    </row>
    <row r="3318" spans="1:5" x14ac:dyDescent="0.3">
      <c r="A3318" s="5" t="s">
        <v>3408</v>
      </c>
      <c r="B3318" s="8">
        <f>fact_orders[[#This Row],[Original Price]]*(1-fact_orders[[#This Row],[Discount%]])</f>
        <v>1006.3399999999999</v>
      </c>
      <c r="C3318">
        <f t="shared" si="103"/>
        <v>3317</v>
      </c>
      <c r="D3318">
        <f>D3317+Table16[[#This Row],[SalesPrice]]</f>
        <v>1722703.4200000027</v>
      </c>
      <c r="E3318" s="4">
        <f t="shared" si="102"/>
        <v>0.91203980901065596</v>
      </c>
    </row>
    <row r="3319" spans="1:5" x14ac:dyDescent="0.3">
      <c r="A3319" s="6" t="s">
        <v>3334</v>
      </c>
      <c r="B3319" s="9">
        <f>fact_orders[[#This Row],[Original Price]]*(1-fact_orders[[#This Row],[Discount%]])</f>
        <v>526.06000000000006</v>
      </c>
      <c r="C3319">
        <f t="shared" si="103"/>
        <v>3318</v>
      </c>
      <c r="D3319">
        <f>D3318+Table16[[#This Row],[SalesPrice]]</f>
        <v>1723229.4800000028</v>
      </c>
      <c r="E3319" s="4">
        <f t="shared" si="102"/>
        <v>0.91231831757827009</v>
      </c>
    </row>
    <row r="3320" spans="1:5" x14ac:dyDescent="0.3">
      <c r="A3320" s="5" t="s">
        <v>3284</v>
      </c>
      <c r="B3320" s="8">
        <f>fact_orders[[#This Row],[Original Price]]*(1-fact_orders[[#This Row],[Discount%]])</f>
        <v>703.54000000000008</v>
      </c>
      <c r="C3320">
        <f t="shared" si="103"/>
        <v>3319</v>
      </c>
      <c r="D3320">
        <f>D3319+Table16[[#This Row],[SalesPrice]]</f>
        <v>1723933.0200000028</v>
      </c>
      <c r="E3320" s="4">
        <f t="shared" si="102"/>
        <v>0.91269078824256555</v>
      </c>
    </row>
    <row r="3321" spans="1:5" x14ac:dyDescent="0.3">
      <c r="A3321" s="6" t="s">
        <v>3343</v>
      </c>
      <c r="B3321" s="9">
        <f>fact_orders[[#This Row],[Original Price]]*(1-fact_orders[[#This Row],[Discount%]])</f>
        <v>767.38</v>
      </c>
      <c r="C3321">
        <f t="shared" si="103"/>
        <v>3320</v>
      </c>
      <c r="D3321">
        <f>D3320+Table16[[#This Row],[SalesPrice]]</f>
        <v>1724700.4000000027</v>
      </c>
      <c r="E3321" s="4">
        <f t="shared" si="102"/>
        <v>0.9130970573081012</v>
      </c>
    </row>
    <row r="3322" spans="1:5" x14ac:dyDescent="0.3">
      <c r="A3322" s="5" t="s">
        <v>3307</v>
      </c>
      <c r="B3322" s="8">
        <f>fact_orders[[#This Row],[Original Price]]*(1-fact_orders[[#This Row],[Discount%]])</f>
        <v>398.33</v>
      </c>
      <c r="C3322">
        <f t="shared" si="103"/>
        <v>3321</v>
      </c>
      <c r="D3322">
        <f>D3321+Table16[[#This Row],[SalesPrice]]</f>
        <v>1725098.7300000028</v>
      </c>
      <c r="E3322" s="4">
        <f t="shared" si="102"/>
        <v>0.91330794260205583</v>
      </c>
    </row>
    <row r="3323" spans="1:5" x14ac:dyDescent="0.3">
      <c r="A3323" s="6" t="s">
        <v>3295</v>
      </c>
      <c r="B3323" s="9">
        <f>fact_orders[[#This Row],[Original Price]]*(1-fact_orders[[#This Row],[Discount%]])</f>
        <v>829.6</v>
      </c>
      <c r="C3323">
        <f t="shared" si="103"/>
        <v>3322</v>
      </c>
      <c r="D3323">
        <f>D3322+Table16[[#This Row],[SalesPrice]]</f>
        <v>1725928.3300000029</v>
      </c>
      <c r="E3323" s="4">
        <f t="shared" si="102"/>
        <v>0.91374715240263504</v>
      </c>
    </row>
    <row r="3324" spans="1:5" x14ac:dyDescent="0.3">
      <c r="A3324" s="5" t="s">
        <v>3390</v>
      </c>
      <c r="B3324" s="8">
        <f>fact_orders[[#This Row],[Original Price]]*(1-fact_orders[[#This Row],[Discount%]])</f>
        <v>578.28</v>
      </c>
      <c r="C3324">
        <f t="shared" si="103"/>
        <v>3323</v>
      </c>
      <c r="D3324">
        <f>D3323+Table16[[#This Row],[SalesPrice]]</f>
        <v>1726506.6100000029</v>
      </c>
      <c r="E3324" s="4">
        <f t="shared" si="102"/>
        <v>0.9140533074695093</v>
      </c>
    </row>
    <row r="3325" spans="1:5" x14ac:dyDescent="0.3">
      <c r="A3325" s="6" t="s">
        <v>3405</v>
      </c>
      <c r="B3325" s="9">
        <f>fact_orders[[#This Row],[Original Price]]*(1-fact_orders[[#This Row],[Discount%]])</f>
        <v>1324.3999999999999</v>
      </c>
      <c r="C3325">
        <f t="shared" si="103"/>
        <v>3324</v>
      </c>
      <c r="D3325">
        <f>D3324+Table16[[#This Row],[SalesPrice]]</f>
        <v>1727831.0100000028</v>
      </c>
      <c r="E3325" s="4">
        <f t="shared" si="102"/>
        <v>0.91475447605664406</v>
      </c>
    </row>
    <row r="3326" spans="1:5" x14ac:dyDescent="0.3">
      <c r="A3326" s="5" t="s">
        <v>3330</v>
      </c>
      <c r="B3326" s="8">
        <f>fact_orders[[#This Row],[Original Price]]*(1-fact_orders[[#This Row],[Discount%]])</f>
        <v>1223.5999999999999</v>
      </c>
      <c r="C3326">
        <f t="shared" si="103"/>
        <v>3325</v>
      </c>
      <c r="D3326">
        <f>D3325+Table16[[#This Row],[SalesPrice]]</f>
        <v>1729054.6100000029</v>
      </c>
      <c r="E3326" s="4">
        <f t="shared" si="102"/>
        <v>0.91540227874708369</v>
      </c>
    </row>
    <row r="3327" spans="1:5" x14ac:dyDescent="0.3">
      <c r="A3327" s="6" t="s">
        <v>3305</v>
      </c>
      <c r="B3327" s="9">
        <f>fact_orders[[#This Row],[Original Price]]*(1-fact_orders[[#This Row],[Discount%]])</f>
        <v>1237.5999999999999</v>
      </c>
      <c r="C3327">
        <f t="shared" si="103"/>
        <v>3326</v>
      </c>
      <c r="D3327">
        <f>D3326+Table16[[#This Row],[SalesPrice]]</f>
        <v>1730292.210000003</v>
      </c>
      <c r="E3327" s="4">
        <f t="shared" si="102"/>
        <v>0.91605749336761988</v>
      </c>
    </row>
    <row r="3328" spans="1:5" x14ac:dyDescent="0.3">
      <c r="A3328" s="5" t="s">
        <v>3374</v>
      </c>
      <c r="B3328" s="8">
        <f>fact_orders[[#This Row],[Original Price]]*(1-fact_orders[[#This Row],[Discount%]])</f>
        <v>729.75</v>
      </c>
      <c r="C3328">
        <f t="shared" si="103"/>
        <v>3327</v>
      </c>
      <c r="D3328">
        <f>D3327+Table16[[#This Row],[SalesPrice]]</f>
        <v>1731021.960000003</v>
      </c>
      <c r="E3328" s="4">
        <f t="shared" si="102"/>
        <v>0.91644384022390324</v>
      </c>
    </row>
    <row r="3329" spans="1:5" x14ac:dyDescent="0.3">
      <c r="A3329" s="6" t="s">
        <v>3383</v>
      </c>
      <c r="B3329" s="9">
        <f>fact_orders[[#This Row],[Original Price]]*(1-fact_orders[[#This Row],[Discount%]])</f>
        <v>666</v>
      </c>
      <c r="C3329">
        <f t="shared" si="103"/>
        <v>3328</v>
      </c>
      <c r="D3329">
        <f>D3328+Table16[[#This Row],[SalesPrice]]</f>
        <v>1731687.960000003</v>
      </c>
      <c r="E3329" s="4">
        <f t="shared" si="102"/>
        <v>0.9167964363270682</v>
      </c>
    </row>
    <row r="3330" spans="1:5" x14ac:dyDescent="0.3">
      <c r="A3330" s="5" t="s">
        <v>3296</v>
      </c>
      <c r="B3330" s="8">
        <f>fact_orders[[#This Row],[Original Price]]*(1-fact_orders[[#This Row],[Discount%]])</f>
        <v>1223.5999999999999</v>
      </c>
      <c r="C3330">
        <f t="shared" si="103"/>
        <v>3329</v>
      </c>
      <c r="D3330">
        <f>D3329+Table16[[#This Row],[SalesPrice]]</f>
        <v>1732911.5600000031</v>
      </c>
      <c r="E3330" s="4">
        <f t="shared" ref="E3330:E3393" si="104">D3330 / SUM($B$2:$B$3501)</f>
        <v>0.91744423901750782</v>
      </c>
    </row>
    <row r="3331" spans="1:5" x14ac:dyDescent="0.3">
      <c r="A3331" s="6" t="s">
        <v>3312</v>
      </c>
      <c r="B3331" s="9">
        <f>fact_orders[[#This Row],[Original Price]]*(1-fact_orders[[#This Row],[Discount%]])</f>
        <v>836.5</v>
      </c>
      <c r="C3331">
        <f t="shared" si="103"/>
        <v>3330</v>
      </c>
      <c r="D3331">
        <f>D3330+Table16[[#This Row],[SalesPrice]]</f>
        <v>1733748.0600000031</v>
      </c>
      <c r="E3331" s="4">
        <f t="shared" si="104"/>
        <v>0.91788710184077749</v>
      </c>
    </row>
    <row r="3332" spans="1:5" x14ac:dyDescent="0.3">
      <c r="A3332" s="5" t="s">
        <v>3371</v>
      </c>
      <c r="B3332" s="8">
        <f>fact_orders[[#This Row],[Original Price]]*(1-fact_orders[[#This Row],[Discount%]])</f>
        <v>560</v>
      </c>
      <c r="C3332">
        <f t="shared" ref="C3332:C3395" si="105">C3331+1</f>
        <v>3331</v>
      </c>
      <c r="D3332">
        <f>D3331+Table16[[#This Row],[SalesPrice]]</f>
        <v>1734308.0600000031</v>
      </c>
      <c r="E3332" s="4">
        <f t="shared" si="104"/>
        <v>0.91818357904463999</v>
      </c>
    </row>
    <row r="3333" spans="1:5" x14ac:dyDescent="0.3">
      <c r="A3333" s="6" t="s">
        <v>3295</v>
      </c>
      <c r="B3333" s="9">
        <f>fact_orders[[#This Row],[Original Price]]*(1-fact_orders[[#This Row],[Discount%]])</f>
        <v>912.6</v>
      </c>
      <c r="C3333">
        <f t="shared" si="105"/>
        <v>3332</v>
      </c>
      <c r="D3333">
        <f>D3332+Table16[[#This Row],[SalesPrice]]</f>
        <v>1735220.6600000032</v>
      </c>
      <c r="E3333" s="4">
        <f t="shared" si="104"/>
        <v>0.91866673100222018</v>
      </c>
    </row>
    <row r="3334" spans="1:5" x14ac:dyDescent="0.3">
      <c r="A3334" s="5" t="s">
        <v>3306</v>
      </c>
      <c r="B3334" s="8">
        <f>fact_orders[[#This Row],[Original Price]]*(1-fact_orders[[#This Row],[Discount%]])</f>
        <v>1152.5999999999999</v>
      </c>
      <c r="C3334">
        <f t="shared" si="105"/>
        <v>3333</v>
      </c>
      <c r="D3334">
        <f>D3333+Table16[[#This Row],[SalesPrice]]</f>
        <v>1736373.2600000033</v>
      </c>
      <c r="E3334" s="4">
        <f t="shared" si="104"/>
        <v>0.91927694461859866</v>
      </c>
    </row>
    <row r="3335" spans="1:5" x14ac:dyDescent="0.3">
      <c r="A3335" s="6" t="s">
        <v>3339</v>
      </c>
      <c r="B3335" s="9">
        <f>fact_orders[[#This Row],[Original Price]]*(1-fact_orders[[#This Row],[Discount%]])</f>
        <v>1195.2</v>
      </c>
      <c r="C3335">
        <f t="shared" si="105"/>
        <v>3334</v>
      </c>
      <c r="D3335">
        <f>D3334+Table16[[#This Row],[SalesPrice]]</f>
        <v>1737568.4600000032</v>
      </c>
      <c r="E3335" s="4">
        <f t="shared" si="104"/>
        <v>0.91990971167941382</v>
      </c>
    </row>
    <row r="3336" spans="1:5" x14ac:dyDescent="0.3">
      <c r="A3336" s="5" t="s">
        <v>3406</v>
      </c>
      <c r="B3336" s="8">
        <f>fact_orders[[#This Row],[Original Price]]*(1-fact_orders[[#This Row],[Discount%]])</f>
        <v>691.8</v>
      </c>
      <c r="C3336">
        <f t="shared" si="105"/>
        <v>3335</v>
      </c>
      <c r="D3336">
        <f>D3335+Table16[[#This Row],[SalesPrice]]</f>
        <v>1738260.2600000033</v>
      </c>
      <c r="E3336" s="4">
        <f t="shared" si="104"/>
        <v>0.92027596691089963</v>
      </c>
    </row>
    <row r="3337" spans="1:5" x14ac:dyDescent="0.3">
      <c r="A3337" s="6" t="s">
        <v>3326</v>
      </c>
      <c r="B3337" s="9">
        <f>fact_orders[[#This Row],[Original Price]]*(1-fact_orders[[#This Row],[Discount%]])</f>
        <v>626.4</v>
      </c>
      <c r="C3337">
        <f t="shared" si="105"/>
        <v>3336</v>
      </c>
      <c r="D3337">
        <f>D3336+Table16[[#This Row],[SalesPrice]]</f>
        <v>1738886.6600000032</v>
      </c>
      <c r="E3337" s="4">
        <f t="shared" si="104"/>
        <v>0.92060759784036295</v>
      </c>
    </row>
    <row r="3338" spans="1:5" x14ac:dyDescent="0.3">
      <c r="A3338" s="5" t="s">
        <v>3385</v>
      </c>
      <c r="B3338" s="8">
        <f>fact_orders[[#This Row],[Original Price]]*(1-fact_orders[[#This Row],[Discount%]])</f>
        <v>889.19999999999993</v>
      </c>
      <c r="C3338">
        <f t="shared" si="105"/>
        <v>3337</v>
      </c>
      <c r="D3338">
        <f>D3337+Table16[[#This Row],[SalesPrice]]</f>
        <v>1739775.8600000031</v>
      </c>
      <c r="E3338" s="4">
        <f t="shared" si="104"/>
        <v>0.92107836128621035</v>
      </c>
    </row>
    <row r="3339" spans="1:5" x14ac:dyDescent="0.3">
      <c r="A3339" s="6" t="s">
        <v>3382</v>
      </c>
      <c r="B3339" s="9">
        <f>fact_orders[[#This Row],[Original Price]]*(1-fact_orders[[#This Row],[Discount%]])</f>
        <v>677.05000000000007</v>
      </c>
      <c r="C3339">
        <f t="shared" si="105"/>
        <v>3338</v>
      </c>
      <c r="D3339">
        <f>D3338+Table16[[#This Row],[SalesPrice]]</f>
        <v>1740452.9100000032</v>
      </c>
      <c r="E3339" s="4">
        <f t="shared" si="104"/>
        <v>0.92143680751991586</v>
      </c>
    </row>
    <row r="3340" spans="1:5" x14ac:dyDescent="0.3">
      <c r="A3340" s="5" t="s">
        <v>3384</v>
      </c>
      <c r="B3340" s="8">
        <f>fact_orders[[#This Row],[Original Price]]*(1-fact_orders[[#This Row],[Discount%]])</f>
        <v>725.45</v>
      </c>
      <c r="C3340">
        <f t="shared" si="105"/>
        <v>3339</v>
      </c>
      <c r="D3340">
        <f>D3339+Table16[[#This Row],[SalesPrice]]</f>
        <v>1741178.3600000031</v>
      </c>
      <c r="E3340" s="4">
        <f t="shared" si="104"/>
        <v>0.92182087785481237</v>
      </c>
    </row>
    <row r="3341" spans="1:5" x14ac:dyDescent="0.3">
      <c r="A3341" s="6" t="s">
        <v>3412</v>
      </c>
      <c r="B3341" s="9">
        <f>fact_orders[[#This Row],[Original Price]]*(1-fact_orders[[#This Row],[Discount%]])</f>
        <v>410.85</v>
      </c>
      <c r="C3341">
        <f t="shared" si="105"/>
        <v>3340</v>
      </c>
      <c r="D3341">
        <f>D3340+Table16[[#This Row],[SalesPrice]]</f>
        <v>1741589.2100000032</v>
      </c>
      <c r="E3341" s="4">
        <f t="shared" si="104"/>
        <v>0.92203839153196765</v>
      </c>
    </row>
    <row r="3342" spans="1:5" x14ac:dyDescent="0.3">
      <c r="A3342" s="5" t="s">
        <v>3294</v>
      </c>
      <c r="B3342" s="8">
        <f>fact_orders[[#This Row],[Original Price]]*(1-fact_orders[[#This Row],[Discount%]])</f>
        <v>432.48</v>
      </c>
      <c r="C3342">
        <f t="shared" si="105"/>
        <v>3341</v>
      </c>
      <c r="D3342">
        <f>D3341+Table16[[#This Row],[SalesPrice]]</f>
        <v>1742021.6900000032</v>
      </c>
      <c r="E3342" s="4">
        <f t="shared" si="104"/>
        <v>0.92226735664112203</v>
      </c>
    </row>
    <row r="3343" spans="1:5" x14ac:dyDescent="0.3">
      <c r="A3343" s="6" t="s">
        <v>3296</v>
      </c>
      <c r="B3343" s="9">
        <f>fact_orders[[#This Row],[Original Price]]*(1-fact_orders[[#This Row],[Discount%]])</f>
        <v>973.61</v>
      </c>
      <c r="C3343">
        <f t="shared" si="105"/>
        <v>3342</v>
      </c>
      <c r="D3343">
        <f>D3342+Table16[[#This Row],[SalesPrice]]</f>
        <v>1742995.3000000033</v>
      </c>
      <c r="E3343" s="4">
        <f t="shared" si="104"/>
        <v>0.92278280873121588</v>
      </c>
    </row>
    <row r="3344" spans="1:5" x14ac:dyDescent="0.3">
      <c r="A3344" s="5" t="s">
        <v>3305</v>
      </c>
      <c r="B3344" s="8">
        <f>fact_orders[[#This Row],[Original Price]]*(1-fact_orders[[#This Row],[Discount%]])</f>
        <v>1034.1000000000001</v>
      </c>
      <c r="C3344">
        <f t="shared" si="105"/>
        <v>3343</v>
      </c>
      <c r="D3344">
        <f>D3343+Table16[[#This Row],[SalesPrice]]</f>
        <v>1744029.4000000034</v>
      </c>
      <c r="E3344" s="4">
        <f t="shared" si="104"/>
        <v>0.92333028565356279</v>
      </c>
    </row>
    <row r="3345" spans="1:5" x14ac:dyDescent="0.3">
      <c r="A3345" s="6" t="s">
        <v>3307</v>
      </c>
      <c r="B3345" s="9">
        <f>fact_orders[[#This Row],[Original Price]]*(1-fact_orders[[#This Row],[Discount%]])</f>
        <v>875.34</v>
      </c>
      <c r="C3345">
        <f t="shared" si="105"/>
        <v>3344</v>
      </c>
      <c r="D3345">
        <f>D3344+Table16[[#This Row],[SalesPrice]]</f>
        <v>1744904.7400000035</v>
      </c>
      <c r="E3345" s="4">
        <f t="shared" si="104"/>
        <v>0.92379371128861465</v>
      </c>
    </row>
    <row r="3346" spans="1:5" x14ac:dyDescent="0.3">
      <c r="A3346" s="5" t="s">
        <v>3312</v>
      </c>
      <c r="B3346" s="8">
        <f>fact_orders[[#This Row],[Original Price]]*(1-fact_orders[[#This Row],[Discount%]])</f>
        <v>840.78000000000009</v>
      </c>
      <c r="C3346">
        <f t="shared" si="105"/>
        <v>3345</v>
      </c>
      <c r="D3346">
        <f>D3345+Table16[[#This Row],[SalesPrice]]</f>
        <v>1745745.5200000035</v>
      </c>
      <c r="E3346" s="4">
        <f t="shared" si="104"/>
        <v>0.9242388400447995</v>
      </c>
    </row>
    <row r="3347" spans="1:5" x14ac:dyDescent="0.3">
      <c r="A3347" s="6" t="s">
        <v>3305</v>
      </c>
      <c r="B3347" s="9">
        <f>fact_orders[[#This Row],[Original Price]]*(1-fact_orders[[#This Row],[Discount%]])</f>
        <v>777</v>
      </c>
      <c r="C3347">
        <f t="shared" si="105"/>
        <v>3346</v>
      </c>
      <c r="D3347">
        <f>D3346+Table16[[#This Row],[SalesPrice]]</f>
        <v>1746522.5200000035</v>
      </c>
      <c r="E3347" s="4">
        <f t="shared" si="104"/>
        <v>0.9246502021651587</v>
      </c>
    </row>
    <row r="3348" spans="1:5" x14ac:dyDescent="0.3">
      <c r="A3348" s="5" t="s">
        <v>3343</v>
      </c>
      <c r="B3348" s="8">
        <f>fact_orders[[#This Row],[Original Price]]*(1-fact_orders[[#This Row],[Discount%]])</f>
        <v>638.4</v>
      </c>
      <c r="C3348">
        <f t="shared" si="105"/>
        <v>3347</v>
      </c>
      <c r="D3348">
        <f>D3347+Table16[[#This Row],[SalesPrice]]</f>
        <v>1747160.9200000034</v>
      </c>
      <c r="E3348" s="4">
        <f t="shared" si="104"/>
        <v>0.92498818617756184</v>
      </c>
    </row>
    <row r="3349" spans="1:5" x14ac:dyDescent="0.3">
      <c r="A3349" s="6" t="s">
        <v>3327</v>
      </c>
      <c r="B3349" s="9">
        <f>fact_orders[[#This Row],[Original Price]]*(1-fact_orders[[#This Row],[Discount%]])</f>
        <v>875.69999999999993</v>
      </c>
      <c r="C3349">
        <f t="shared" si="105"/>
        <v>3348</v>
      </c>
      <c r="D3349">
        <f>D3348+Table16[[#This Row],[SalesPrice]]</f>
        <v>1748036.6200000034</v>
      </c>
      <c r="E3349" s="4">
        <f t="shared" si="104"/>
        <v>0.92545180240510183</v>
      </c>
    </row>
    <row r="3350" spans="1:5" x14ac:dyDescent="0.3">
      <c r="A3350" s="5" t="s">
        <v>3324</v>
      </c>
      <c r="B3350" s="8">
        <f>fact_orders[[#This Row],[Original Price]]*(1-fact_orders[[#This Row],[Discount%]])</f>
        <v>856.8</v>
      </c>
      <c r="C3350">
        <f t="shared" si="105"/>
        <v>3349</v>
      </c>
      <c r="D3350">
        <f>D3349+Table16[[#This Row],[SalesPrice]]</f>
        <v>1748893.4200000034</v>
      </c>
      <c r="E3350" s="4">
        <f t="shared" si="104"/>
        <v>0.92590541252701153</v>
      </c>
    </row>
    <row r="3351" spans="1:5" x14ac:dyDescent="0.3">
      <c r="A3351" s="6" t="s">
        <v>3352</v>
      </c>
      <c r="B3351" s="9">
        <f>fact_orders[[#This Row],[Original Price]]*(1-fact_orders[[#This Row],[Discount%]])</f>
        <v>1225.6999999999998</v>
      </c>
      <c r="C3351">
        <f t="shared" si="105"/>
        <v>3350</v>
      </c>
      <c r="D3351">
        <f>D3350+Table16[[#This Row],[SalesPrice]]</f>
        <v>1750119.1200000034</v>
      </c>
      <c r="E3351" s="4">
        <f t="shared" si="104"/>
        <v>0.92655432700696549</v>
      </c>
    </row>
    <row r="3352" spans="1:5" x14ac:dyDescent="0.3">
      <c r="A3352" s="5" t="s">
        <v>3409</v>
      </c>
      <c r="B3352" s="8">
        <f>fact_orders[[#This Row],[Original Price]]*(1-fact_orders[[#This Row],[Discount%]])</f>
        <v>1282.45</v>
      </c>
      <c r="C3352">
        <f t="shared" si="105"/>
        <v>3351</v>
      </c>
      <c r="D3352">
        <f>D3351+Table16[[#This Row],[SalesPrice]]</f>
        <v>1751401.5700000033</v>
      </c>
      <c r="E3352" s="4">
        <f t="shared" si="104"/>
        <v>0.92723328627498958</v>
      </c>
    </row>
    <row r="3353" spans="1:5" x14ac:dyDescent="0.3">
      <c r="A3353" s="6" t="s">
        <v>3342</v>
      </c>
      <c r="B3353" s="9">
        <f>fact_orders[[#This Row],[Original Price]]*(1-fact_orders[[#This Row],[Discount%]])</f>
        <v>432.25</v>
      </c>
      <c r="C3353">
        <f t="shared" si="105"/>
        <v>3352</v>
      </c>
      <c r="D3353">
        <f>D3352+Table16[[#This Row],[SalesPrice]]</f>
        <v>1751833.8200000033</v>
      </c>
      <c r="E3353" s="4">
        <f t="shared" si="104"/>
        <v>0.92746212961672092</v>
      </c>
    </row>
    <row r="3354" spans="1:5" x14ac:dyDescent="0.3">
      <c r="A3354" s="5" t="s">
        <v>3394</v>
      </c>
      <c r="B3354" s="8">
        <f>fact_orders[[#This Row],[Original Price]]*(1-fact_orders[[#This Row],[Discount%]])</f>
        <v>1084.8500000000001</v>
      </c>
      <c r="C3354">
        <f t="shared" si="105"/>
        <v>3353</v>
      </c>
      <c r="D3354">
        <f>D3353+Table16[[#This Row],[SalesPrice]]</f>
        <v>1752918.6700000034</v>
      </c>
      <c r="E3354" s="4">
        <f t="shared" si="104"/>
        <v>0.92803647478566775</v>
      </c>
    </row>
    <row r="3355" spans="1:5" x14ac:dyDescent="0.3">
      <c r="A3355" s="6" t="s">
        <v>3285</v>
      </c>
      <c r="B3355" s="9">
        <f>fact_orders[[#This Row],[Original Price]]*(1-fact_orders[[#This Row],[Discount%]])</f>
        <v>619.45000000000005</v>
      </c>
      <c r="C3355">
        <f t="shared" si="105"/>
        <v>3354</v>
      </c>
      <c r="D3355">
        <f>D3354+Table16[[#This Row],[SalesPrice]]</f>
        <v>1753538.1200000034</v>
      </c>
      <c r="E3355" s="4">
        <f t="shared" si="104"/>
        <v>0.92836442622126181</v>
      </c>
    </row>
    <row r="3356" spans="1:5" x14ac:dyDescent="0.3">
      <c r="A3356" s="5" t="s">
        <v>3340</v>
      </c>
      <c r="B3356" s="8">
        <f>fact_orders[[#This Row],[Original Price]]*(1-fact_orders[[#This Row],[Discount%]])</f>
        <v>651.95000000000005</v>
      </c>
      <c r="C3356">
        <f t="shared" si="105"/>
        <v>3355</v>
      </c>
      <c r="D3356">
        <f>D3355+Table16[[#This Row],[SalesPrice]]</f>
        <v>1754190.0700000033</v>
      </c>
      <c r="E3356" s="4">
        <f t="shared" si="104"/>
        <v>0.92870958392315128</v>
      </c>
    </row>
    <row r="3357" spans="1:5" x14ac:dyDescent="0.3">
      <c r="A3357" s="6" t="s">
        <v>3328</v>
      </c>
      <c r="B3357" s="9">
        <f>fact_orders[[#This Row],[Original Price]]*(1-fact_orders[[#This Row],[Discount%]])</f>
        <v>571.35</v>
      </c>
      <c r="C3357">
        <f t="shared" si="105"/>
        <v>3356</v>
      </c>
      <c r="D3357">
        <f>D3356+Table16[[#This Row],[SalesPrice]]</f>
        <v>1754761.4200000034</v>
      </c>
      <c r="E3357" s="4">
        <f t="shared" si="104"/>
        <v>0.92901207008462783</v>
      </c>
    </row>
    <row r="3358" spans="1:5" x14ac:dyDescent="0.3">
      <c r="A3358" s="5" t="s">
        <v>3339</v>
      </c>
      <c r="B3358" s="8">
        <f>fact_orders[[#This Row],[Original Price]]*(1-fact_orders[[#This Row],[Discount%]])</f>
        <v>433.2</v>
      </c>
      <c r="C3358">
        <f t="shared" si="105"/>
        <v>3357</v>
      </c>
      <c r="D3358">
        <f>D3357+Table16[[#This Row],[SalesPrice]]</f>
        <v>1755194.6200000034</v>
      </c>
      <c r="E3358" s="4">
        <f t="shared" si="104"/>
        <v>0.92924141637875857</v>
      </c>
    </row>
    <row r="3359" spans="1:5" x14ac:dyDescent="0.3">
      <c r="A3359" s="6" t="s">
        <v>3394</v>
      </c>
      <c r="B3359" s="9">
        <f>fact_orders[[#This Row],[Original Price]]*(1-fact_orders[[#This Row],[Discount%]])</f>
        <v>382.2</v>
      </c>
      <c r="C3359">
        <f t="shared" si="105"/>
        <v>3358</v>
      </c>
      <c r="D3359">
        <f>D3358+Table16[[#This Row],[SalesPrice]]</f>
        <v>1755576.8200000033</v>
      </c>
      <c r="E3359" s="4">
        <f t="shared" si="104"/>
        <v>0.9294437620703947</v>
      </c>
    </row>
    <row r="3360" spans="1:5" x14ac:dyDescent="0.3">
      <c r="A3360" s="5" t="s">
        <v>3338</v>
      </c>
      <c r="B3360" s="8">
        <f>fact_orders[[#This Row],[Original Price]]*(1-fact_orders[[#This Row],[Discount%]])</f>
        <v>1473.8999999999999</v>
      </c>
      <c r="C3360">
        <f t="shared" si="105"/>
        <v>3359</v>
      </c>
      <c r="D3360">
        <f>D3359+Table16[[#This Row],[SalesPrice]]</f>
        <v>1757050.7200000032</v>
      </c>
      <c r="E3360" s="4">
        <f t="shared" si="104"/>
        <v>0.9302240794824892</v>
      </c>
    </row>
    <row r="3361" spans="1:5" x14ac:dyDescent="0.3">
      <c r="A3361" s="6" t="s">
        <v>3284</v>
      </c>
      <c r="B3361" s="9">
        <f>fact_orders[[#This Row],[Original Price]]*(1-fact_orders[[#This Row],[Discount%]])</f>
        <v>1620.95</v>
      </c>
      <c r="C3361">
        <f t="shared" si="105"/>
        <v>3360</v>
      </c>
      <c r="D3361">
        <f>D3360+Table16[[#This Row],[SalesPrice]]</f>
        <v>1758671.6700000032</v>
      </c>
      <c r="E3361" s="4">
        <f t="shared" si="104"/>
        <v>0.93108224863177658</v>
      </c>
    </row>
    <row r="3362" spans="1:5" x14ac:dyDescent="0.3">
      <c r="A3362" s="5" t="s">
        <v>3369</v>
      </c>
      <c r="B3362" s="8">
        <f>fact_orders[[#This Row],[Original Price]]*(1-fact_orders[[#This Row],[Discount%]])</f>
        <v>1413.55</v>
      </c>
      <c r="C3362">
        <f t="shared" si="105"/>
        <v>3361</v>
      </c>
      <c r="D3362">
        <f>D3361+Table16[[#This Row],[SalesPrice]]</f>
        <v>1760085.2200000032</v>
      </c>
      <c r="E3362" s="4">
        <f t="shared" si="104"/>
        <v>0.93183061533091915</v>
      </c>
    </row>
    <row r="3363" spans="1:5" x14ac:dyDescent="0.3">
      <c r="A3363" s="6" t="s">
        <v>3318</v>
      </c>
      <c r="B3363" s="9">
        <f>fact_orders[[#This Row],[Original Price]]*(1-fact_orders[[#This Row],[Discount%]])</f>
        <v>469.3</v>
      </c>
      <c r="C3363">
        <f t="shared" si="105"/>
        <v>3362</v>
      </c>
      <c r="D3363">
        <f>D3362+Table16[[#This Row],[SalesPrice]]</f>
        <v>1760554.5200000033</v>
      </c>
      <c r="E3363" s="4">
        <f t="shared" si="104"/>
        <v>0.93207907381622745</v>
      </c>
    </row>
    <row r="3364" spans="1:5" x14ac:dyDescent="0.3">
      <c r="A3364" s="5" t="s">
        <v>3410</v>
      </c>
      <c r="B3364" s="8">
        <f>fact_orders[[#This Row],[Original Price]]*(1-fact_orders[[#This Row],[Discount%]])</f>
        <v>547.95000000000005</v>
      </c>
      <c r="C3364">
        <f t="shared" si="105"/>
        <v>3363</v>
      </c>
      <c r="D3364">
        <f>D3363+Table16[[#This Row],[SalesPrice]]</f>
        <v>1761102.4700000032</v>
      </c>
      <c r="E3364" s="4">
        <f t="shared" si="104"/>
        <v>0.9323691714659712</v>
      </c>
    </row>
    <row r="3365" spans="1:5" x14ac:dyDescent="0.3">
      <c r="A3365" s="6" t="s">
        <v>3336</v>
      </c>
      <c r="B3365" s="9">
        <f>fact_orders[[#This Row],[Original Price]]*(1-fact_orders[[#This Row],[Discount%]])</f>
        <v>1135.55</v>
      </c>
      <c r="C3365">
        <f t="shared" si="105"/>
        <v>3364</v>
      </c>
      <c r="D3365">
        <f>D3364+Table16[[#This Row],[SalesPrice]]</f>
        <v>1762238.0200000033</v>
      </c>
      <c r="E3365" s="4">
        <f t="shared" si="104"/>
        <v>0.93297035841033915</v>
      </c>
    </row>
    <row r="3366" spans="1:5" x14ac:dyDescent="0.3">
      <c r="A3366" s="5" t="s">
        <v>3320</v>
      </c>
      <c r="B3366" s="8">
        <f>fact_orders[[#This Row],[Original Price]]*(1-fact_orders[[#This Row],[Discount%]])</f>
        <v>833.95</v>
      </c>
      <c r="C3366">
        <f t="shared" si="105"/>
        <v>3365</v>
      </c>
      <c r="D3366">
        <f>D3365+Table16[[#This Row],[SalesPrice]]</f>
        <v>1763071.9700000032</v>
      </c>
      <c r="E3366" s="4">
        <f t="shared" si="104"/>
        <v>0.93341187120348401</v>
      </c>
    </row>
    <row r="3367" spans="1:5" x14ac:dyDescent="0.3">
      <c r="A3367" s="6" t="s">
        <v>3398</v>
      </c>
      <c r="B3367" s="9">
        <f>fact_orders[[#This Row],[Original Price]]*(1-fact_orders[[#This Row],[Discount%]])</f>
        <v>310.04999999999995</v>
      </c>
      <c r="C3367">
        <f t="shared" si="105"/>
        <v>3366</v>
      </c>
      <c r="D3367">
        <f>D3366+Table16[[#This Row],[SalesPrice]]</f>
        <v>1763382.0200000033</v>
      </c>
      <c r="E3367" s="4">
        <f t="shared" si="104"/>
        <v>0.93357601898394393</v>
      </c>
    </row>
    <row r="3368" spans="1:5" x14ac:dyDescent="0.3">
      <c r="A3368" s="5" t="s">
        <v>3323</v>
      </c>
      <c r="B3368" s="8">
        <f>fact_orders[[#This Row],[Original Price]]*(1-fact_orders[[#This Row],[Discount%]])</f>
        <v>409.04999999999995</v>
      </c>
      <c r="C3368">
        <f t="shared" si="105"/>
        <v>3367</v>
      </c>
      <c r="D3368">
        <f>D3367+Table16[[#This Row],[SalesPrice]]</f>
        <v>1763791.0700000033</v>
      </c>
      <c r="E3368" s="4">
        <f t="shared" si="104"/>
        <v>0.93379257969865825</v>
      </c>
    </row>
    <row r="3369" spans="1:5" x14ac:dyDescent="0.3">
      <c r="A3369" s="6" t="s">
        <v>3315</v>
      </c>
      <c r="B3369" s="9">
        <f>fact_orders[[#This Row],[Original Price]]*(1-fact_orders[[#This Row],[Discount%]])</f>
        <v>575.09999999999991</v>
      </c>
      <c r="C3369">
        <f t="shared" si="105"/>
        <v>3368</v>
      </c>
      <c r="D3369">
        <f>D3368+Table16[[#This Row],[SalesPrice]]</f>
        <v>1764366.1700000034</v>
      </c>
      <c r="E3369" s="4">
        <f t="shared" si="104"/>
        <v>0.93409705119855346</v>
      </c>
    </row>
    <row r="3370" spans="1:5" x14ac:dyDescent="0.3">
      <c r="A3370" s="5" t="s">
        <v>3365</v>
      </c>
      <c r="B3370" s="8">
        <f>fact_orders[[#This Row],[Original Price]]*(1-fact_orders[[#This Row],[Discount%]])</f>
        <v>658.34999999999991</v>
      </c>
      <c r="C3370">
        <f t="shared" si="105"/>
        <v>3369</v>
      </c>
      <c r="D3370">
        <f>D3369+Table16[[#This Row],[SalesPrice]]</f>
        <v>1765024.5200000035</v>
      </c>
      <c r="E3370" s="4">
        <f t="shared" si="104"/>
        <v>0.93444559721134435</v>
      </c>
    </row>
    <row r="3371" spans="1:5" x14ac:dyDescent="0.3">
      <c r="A3371" s="6" t="s">
        <v>3384</v>
      </c>
      <c r="B3371" s="9">
        <f>fact_orders[[#This Row],[Original Price]]*(1-fact_orders[[#This Row],[Discount%]])</f>
        <v>599.5</v>
      </c>
      <c r="C3371">
        <f t="shared" si="105"/>
        <v>3370</v>
      </c>
      <c r="D3371">
        <f>D3370+Table16[[#This Row],[SalesPrice]]</f>
        <v>1765624.0200000035</v>
      </c>
      <c r="E3371" s="4">
        <f t="shared" si="104"/>
        <v>0.93476298664655078</v>
      </c>
    </row>
    <row r="3372" spans="1:5" x14ac:dyDescent="0.3">
      <c r="A3372" s="5" t="s">
        <v>3369</v>
      </c>
      <c r="B3372" s="8">
        <f>fact_orders[[#This Row],[Original Price]]*(1-fact_orders[[#This Row],[Discount%]])</f>
        <v>864.5</v>
      </c>
      <c r="C3372">
        <f t="shared" si="105"/>
        <v>3371</v>
      </c>
      <c r="D3372">
        <f>D3371+Table16[[#This Row],[SalesPrice]]</f>
        <v>1766488.5200000035</v>
      </c>
      <c r="E3372" s="4">
        <f t="shared" si="104"/>
        <v>0.93522067333001346</v>
      </c>
    </row>
    <row r="3373" spans="1:5" x14ac:dyDescent="0.3">
      <c r="A3373" s="6" t="s">
        <v>3403</v>
      </c>
      <c r="B3373" s="9">
        <f>fact_orders[[#This Row],[Original Price]]*(1-fact_orders[[#This Row],[Discount%]])</f>
        <v>949</v>
      </c>
      <c r="C3373">
        <f t="shared" si="105"/>
        <v>3372</v>
      </c>
      <c r="D3373">
        <f>D3372+Table16[[#This Row],[SalesPrice]]</f>
        <v>1767437.5200000035</v>
      </c>
      <c r="E3373" s="4">
        <f t="shared" si="104"/>
        <v>0.93572309630584471</v>
      </c>
    </row>
    <row r="3374" spans="1:5" x14ac:dyDescent="0.3">
      <c r="A3374" s="5" t="s">
        <v>3328</v>
      </c>
      <c r="B3374" s="8">
        <f>fact_orders[[#This Row],[Original Price]]*(1-fact_orders[[#This Row],[Discount%]])</f>
        <v>573</v>
      </c>
      <c r="C3374">
        <f t="shared" si="105"/>
        <v>3373</v>
      </c>
      <c r="D3374">
        <f>D3373+Table16[[#This Row],[SalesPrice]]</f>
        <v>1768010.5200000035</v>
      </c>
      <c r="E3374" s="4">
        <f t="shared" si="104"/>
        <v>0.93602645601622547</v>
      </c>
    </row>
    <row r="3375" spans="1:5" x14ac:dyDescent="0.3">
      <c r="A3375" s="6" t="s">
        <v>3364</v>
      </c>
      <c r="B3375" s="9">
        <f>fact_orders[[#This Row],[Original Price]]*(1-fact_orders[[#This Row],[Discount%]])</f>
        <v>944.5</v>
      </c>
      <c r="C3375">
        <f t="shared" si="105"/>
        <v>3374</v>
      </c>
      <c r="D3375">
        <f>D3374+Table16[[#This Row],[SalesPrice]]</f>
        <v>1768955.0200000035</v>
      </c>
      <c r="E3375" s="4">
        <f t="shared" si="104"/>
        <v>0.93652649658595433</v>
      </c>
    </row>
    <row r="3376" spans="1:5" x14ac:dyDescent="0.3">
      <c r="A3376" s="5" t="s">
        <v>3397</v>
      </c>
      <c r="B3376" s="8">
        <f>fact_orders[[#This Row],[Original Price]]*(1-fact_orders[[#This Row],[Discount%]])</f>
        <v>1131.1999999999998</v>
      </c>
      <c r="C3376">
        <f t="shared" si="105"/>
        <v>3375</v>
      </c>
      <c r="D3376">
        <f>D3375+Table16[[#This Row],[SalesPrice]]</f>
        <v>1770086.2200000035</v>
      </c>
      <c r="E3376" s="4">
        <f t="shared" si="104"/>
        <v>0.93712538053775651</v>
      </c>
    </row>
    <row r="3377" spans="1:5" x14ac:dyDescent="0.3">
      <c r="A3377" s="6" t="s">
        <v>3344</v>
      </c>
      <c r="B3377" s="9">
        <f>fact_orders[[#This Row],[Original Price]]*(1-fact_orders[[#This Row],[Discount%]])</f>
        <v>988.04</v>
      </c>
      <c r="C3377">
        <f t="shared" si="105"/>
        <v>3376</v>
      </c>
      <c r="D3377">
        <f>D3376+Table16[[#This Row],[SalesPrice]]</f>
        <v>1771074.2600000035</v>
      </c>
      <c r="E3377" s="4">
        <f t="shared" si="104"/>
        <v>0.93764847221008563</v>
      </c>
    </row>
    <row r="3378" spans="1:5" x14ac:dyDescent="0.3">
      <c r="A3378" s="5" t="s">
        <v>3396</v>
      </c>
      <c r="B3378" s="8">
        <f>fact_orders[[#This Row],[Original Price]]*(1-fact_orders[[#This Row],[Discount%]])</f>
        <v>537.75</v>
      </c>
      <c r="C3378">
        <f t="shared" si="105"/>
        <v>3377</v>
      </c>
      <c r="D3378">
        <f>D3377+Table16[[#This Row],[SalesPrice]]</f>
        <v>1771612.0100000035</v>
      </c>
      <c r="E3378" s="4">
        <f t="shared" si="104"/>
        <v>0.93793316973933039</v>
      </c>
    </row>
    <row r="3379" spans="1:5" x14ac:dyDescent="0.3">
      <c r="A3379" s="6" t="s">
        <v>3347</v>
      </c>
      <c r="B3379" s="9">
        <f>fact_orders[[#This Row],[Original Price]]*(1-fact_orders[[#This Row],[Discount%]])</f>
        <v>910.25000000000011</v>
      </c>
      <c r="C3379">
        <f t="shared" si="105"/>
        <v>3378</v>
      </c>
      <c r="D3379">
        <f>D3378+Table16[[#This Row],[SalesPrice]]</f>
        <v>1772522.2600000035</v>
      </c>
      <c r="E3379" s="4">
        <f t="shared" si="104"/>
        <v>0.93841507755150155</v>
      </c>
    </row>
    <row r="3380" spans="1:5" x14ac:dyDescent="0.3">
      <c r="A3380" s="5" t="s">
        <v>3365</v>
      </c>
      <c r="B3380" s="8">
        <f>fact_orders[[#This Row],[Original Price]]*(1-fact_orders[[#This Row],[Discount%]])</f>
        <v>864.44999999999993</v>
      </c>
      <c r="C3380">
        <f t="shared" si="105"/>
        <v>3379</v>
      </c>
      <c r="D3380">
        <f>D3379+Table16[[#This Row],[SalesPrice]]</f>
        <v>1773386.7100000035</v>
      </c>
      <c r="E3380" s="4">
        <f t="shared" si="104"/>
        <v>0.93887273776378533</v>
      </c>
    </row>
    <row r="3381" spans="1:5" x14ac:dyDescent="0.3">
      <c r="A3381" s="6" t="s">
        <v>3320</v>
      </c>
      <c r="B3381" s="9">
        <f>fact_orders[[#This Row],[Original Price]]*(1-fact_orders[[#This Row],[Discount%]])</f>
        <v>721.58999999999992</v>
      </c>
      <c r="C3381">
        <f t="shared" si="105"/>
        <v>3380</v>
      </c>
      <c r="D3381">
        <f>D3380+Table16[[#This Row],[SalesPrice]]</f>
        <v>1774108.3000000035</v>
      </c>
      <c r="E3381" s="4">
        <f t="shared" si="104"/>
        <v>0.93925476452366952</v>
      </c>
    </row>
    <row r="3382" spans="1:5" x14ac:dyDescent="0.3">
      <c r="A3382" s="5" t="s">
        <v>3308</v>
      </c>
      <c r="B3382" s="8">
        <f>fact_orders[[#This Row],[Original Price]]*(1-fact_orders[[#This Row],[Discount%]])</f>
        <v>854.34000000000015</v>
      </c>
      <c r="C3382">
        <f t="shared" si="105"/>
        <v>3381</v>
      </c>
      <c r="D3382">
        <f>D3381+Table16[[#This Row],[SalesPrice]]</f>
        <v>1774962.6400000036</v>
      </c>
      <c r="E3382" s="4">
        <f t="shared" si="104"/>
        <v>0.93970707226357653</v>
      </c>
    </row>
    <row r="3383" spans="1:5" x14ac:dyDescent="0.3">
      <c r="A3383" s="6" t="s">
        <v>3301</v>
      </c>
      <c r="B3383" s="9">
        <f>fact_orders[[#This Row],[Original Price]]*(1-fact_orders[[#This Row],[Discount%]])</f>
        <v>555.06000000000006</v>
      </c>
      <c r="C3383">
        <f t="shared" si="105"/>
        <v>3382</v>
      </c>
      <c r="D3383">
        <f>D3382+Table16[[#This Row],[SalesPrice]]</f>
        <v>1775517.7000000037</v>
      </c>
      <c r="E3383" s="4">
        <f t="shared" si="104"/>
        <v>0.94000093411496211</v>
      </c>
    </row>
    <row r="3384" spans="1:5" x14ac:dyDescent="0.3">
      <c r="A3384" s="5" t="s">
        <v>3365</v>
      </c>
      <c r="B3384" s="8">
        <f>fact_orders[[#This Row],[Original Price]]*(1-fact_orders[[#This Row],[Discount%]])</f>
        <v>629.52</v>
      </c>
      <c r="C3384">
        <f t="shared" si="105"/>
        <v>3383</v>
      </c>
      <c r="D3384">
        <f>D3383+Table16[[#This Row],[SalesPrice]]</f>
        <v>1776147.2200000037</v>
      </c>
      <c r="E3384" s="4">
        <f t="shared" si="104"/>
        <v>0.94033421684598983</v>
      </c>
    </row>
    <row r="3385" spans="1:5" x14ac:dyDescent="0.3">
      <c r="A3385" s="6" t="s">
        <v>3353</v>
      </c>
      <c r="B3385" s="9">
        <f>fact_orders[[#This Row],[Original Price]]*(1-fact_orders[[#This Row],[Discount%]])</f>
        <v>545.94999999999993</v>
      </c>
      <c r="C3385">
        <f t="shared" si="105"/>
        <v>3384</v>
      </c>
      <c r="D3385">
        <f>D3384+Table16[[#This Row],[SalesPrice]]</f>
        <v>1776693.1700000037</v>
      </c>
      <c r="E3385" s="4">
        <f t="shared" si="104"/>
        <v>0.94062325564857685</v>
      </c>
    </row>
    <row r="3386" spans="1:5" x14ac:dyDescent="0.3">
      <c r="A3386" s="5" t="s">
        <v>3388</v>
      </c>
      <c r="B3386" s="8">
        <f>fact_orders[[#This Row],[Original Price]]*(1-fact_orders[[#This Row],[Discount%]])</f>
        <v>971.73</v>
      </c>
      <c r="C3386">
        <f t="shared" si="105"/>
        <v>3385</v>
      </c>
      <c r="D3386">
        <f>D3385+Table16[[#This Row],[SalesPrice]]</f>
        <v>1777664.9000000036</v>
      </c>
      <c r="E3386" s="4">
        <f t="shared" si="104"/>
        <v>0.94113771242234345</v>
      </c>
    </row>
    <row r="3387" spans="1:5" x14ac:dyDescent="0.3">
      <c r="A3387" s="6" t="s">
        <v>3369</v>
      </c>
      <c r="B3387" s="9">
        <f>fact_orders[[#This Row],[Original Price]]*(1-fact_orders[[#This Row],[Discount%]])</f>
        <v>1166.32</v>
      </c>
      <c r="C3387">
        <f t="shared" si="105"/>
        <v>3386</v>
      </c>
      <c r="D3387">
        <f>D3386+Table16[[#This Row],[SalesPrice]]</f>
        <v>1778831.2200000037</v>
      </c>
      <c r="E3387" s="4">
        <f t="shared" si="104"/>
        <v>0.94175518973021655</v>
      </c>
    </row>
    <row r="3388" spans="1:5" x14ac:dyDescent="0.3">
      <c r="A3388" s="5" t="s">
        <v>3389</v>
      </c>
      <c r="B3388" s="8">
        <f>fact_orders[[#This Row],[Original Price]]*(1-fact_orders[[#This Row],[Discount%]])</f>
        <v>950.59999999999991</v>
      </c>
      <c r="C3388">
        <f t="shared" si="105"/>
        <v>3387</v>
      </c>
      <c r="D3388">
        <f>D3387+Table16[[#This Row],[SalesPrice]]</f>
        <v>1779781.8200000038</v>
      </c>
      <c r="E3388" s="4">
        <f t="shared" si="104"/>
        <v>0.94225845978377321</v>
      </c>
    </row>
    <row r="3389" spans="1:5" x14ac:dyDescent="0.3">
      <c r="A3389" s="6" t="s">
        <v>3338</v>
      </c>
      <c r="B3389" s="9">
        <f>fact_orders[[#This Row],[Original Price]]*(1-fact_orders[[#This Row],[Discount%]])</f>
        <v>1377.6</v>
      </c>
      <c r="C3389">
        <f t="shared" si="105"/>
        <v>3388</v>
      </c>
      <c r="D3389">
        <f>D3388+Table16[[#This Row],[SalesPrice]]</f>
        <v>1781159.4200000039</v>
      </c>
      <c r="E3389" s="4">
        <f t="shared" si="104"/>
        <v>0.94298779370527508</v>
      </c>
    </row>
    <row r="3390" spans="1:5" x14ac:dyDescent="0.3">
      <c r="A3390" s="5" t="s">
        <v>3385</v>
      </c>
      <c r="B3390" s="8">
        <f>fact_orders[[#This Row],[Original Price]]*(1-fact_orders[[#This Row],[Discount%]])</f>
        <v>657.3</v>
      </c>
      <c r="C3390">
        <f t="shared" si="105"/>
        <v>3389</v>
      </c>
      <c r="D3390">
        <f>D3389+Table16[[#This Row],[SalesPrice]]</f>
        <v>1781816.7200000039</v>
      </c>
      <c r="E3390" s="4">
        <f t="shared" si="104"/>
        <v>0.94333578382330863</v>
      </c>
    </row>
    <row r="3391" spans="1:5" x14ac:dyDescent="0.3">
      <c r="A3391" s="6" t="s">
        <v>3398</v>
      </c>
      <c r="B3391" s="9">
        <f>fact_orders[[#This Row],[Original Price]]*(1-fact_orders[[#This Row],[Discount%]])</f>
        <v>1023.75</v>
      </c>
      <c r="C3391">
        <f t="shared" si="105"/>
        <v>3390</v>
      </c>
      <c r="D3391">
        <f>D3390+Table16[[#This Row],[SalesPrice]]</f>
        <v>1782840.4700000039</v>
      </c>
      <c r="E3391" s="4">
        <f t="shared" si="104"/>
        <v>0.9438777812116198</v>
      </c>
    </row>
    <row r="3392" spans="1:5" x14ac:dyDescent="0.3">
      <c r="A3392" s="5" t="s">
        <v>3284</v>
      </c>
      <c r="B3392" s="8">
        <f>fact_orders[[#This Row],[Original Price]]*(1-fact_orders[[#This Row],[Discount%]])</f>
        <v>734.25</v>
      </c>
      <c r="C3392">
        <f t="shared" si="105"/>
        <v>3391</v>
      </c>
      <c r="D3392">
        <f>D3391+Table16[[#This Row],[SalesPrice]]</f>
        <v>1783574.7200000039</v>
      </c>
      <c r="E3392" s="4">
        <f t="shared" si="104"/>
        <v>0.94426651047400556</v>
      </c>
    </row>
    <row r="3393" spans="1:5" x14ac:dyDescent="0.3">
      <c r="A3393" s="6" t="s">
        <v>3296</v>
      </c>
      <c r="B3393" s="9">
        <f>fact_orders[[#This Row],[Original Price]]*(1-fact_orders[[#This Row],[Discount%]])</f>
        <v>773.5</v>
      </c>
      <c r="C3393">
        <f t="shared" si="105"/>
        <v>3392</v>
      </c>
      <c r="D3393">
        <f>D3392+Table16[[#This Row],[SalesPrice]]</f>
        <v>1784348.2200000039</v>
      </c>
      <c r="E3393" s="4">
        <f t="shared" si="104"/>
        <v>0.94467601961184067</v>
      </c>
    </row>
    <row r="3394" spans="1:5" x14ac:dyDescent="0.3">
      <c r="A3394" s="5" t="s">
        <v>3402</v>
      </c>
      <c r="B3394" s="8">
        <f>fact_orders[[#This Row],[Original Price]]*(1-fact_orders[[#This Row],[Discount%]])</f>
        <v>579.59999999999991</v>
      </c>
      <c r="C3394">
        <f t="shared" si="105"/>
        <v>3393</v>
      </c>
      <c r="D3394">
        <f>D3393+Table16[[#This Row],[SalesPrice]]</f>
        <v>1784927.820000004</v>
      </c>
      <c r="E3394" s="4">
        <f t="shared" ref="E3394:E3457" si="106">D3394 / SUM($B$2:$B$3501)</f>
        <v>0.94498287351783838</v>
      </c>
    </row>
    <row r="3395" spans="1:5" x14ac:dyDescent="0.3">
      <c r="A3395" s="6" t="s">
        <v>3283</v>
      </c>
      <c r="B3395" s="9">
        <f>fact_orders[[#This Row],[Original Price]]*(1-fact_orders[[#This Row],[Discount%]])</f>
        <v>1109.5</v>
      </c>
      <c r="C3395">
        <f t="shared" si="105"/>
        <v>3394</v>
      </c>
      <c r="D3395">
        <f>D3394+Table16[[#This Row],[SalesPrice]]</f>
        <v>1786037.320000004</v>
      </c>
      <c r="E3395" s="4">
        <f t="shared" si="106"/>
        <v>0.94557026897799101</v>
      </c>
    </row>
    <row r="3396" spans="1:5" x14ac:dyDescent="0.3">
      <c r="A3396" s="5" t="s">
        <v>3344</v>
      </c>
      <c r="B3396" s="8">
        <f>fact_orders[[#This Row],[Original Price]]*(1-fact_orders[[#This Row],[Discount%]])</f>
        <v>1149.5999999999999</v>
      </c>
      <c r="C3396">
        <f t="shared" ref="C3396:C3459" si="107">C3395+1</f>
        <v>3395</v>
      </c>
      <c r="D3396">
        <f>D3395+Table16[[#This Row],[SalesPrice]]</f>
        <v>1787186.9200000041</v>
      </c>
      <c r="E3396" s="4">
        <f t="shared" si="106"/>
        <v>0.94617889432363445</v>
      </c>
    </row>
    <row r="3397" spans="1:5" x14ac:dyDescent="0.3">
      <c r="A3397" s="6" t="s">
        <v>3412</v>
      </c>
      <c r="B3397" s="9">
        <f>fact_orders[[#This Row],[Original Price]]*(1-fact_orders[[#This Row],[Discount%]])</f>
        <v>963</v>
      </c>
      <c r="C3397">
        <f t="shared" si="107"/>
        <v>3396</v>
      </c>
      <c r="D3397">
        <f>D3396+Table16[[#This Row],[SalesPrice]]</f>
        <v>1788149.9200000041</v>
      </c>
      <c r="E3397" s="4">
        <f t="shared" si="106"/>
        <v>0.94668872922956226</v>
      </c>
    </row>
    <row r="3398" spans="1:5" x14ac:dyDescent="0.3">
      <c r="A3398" s="5" t="s">
        <v>3280</v>
      </c>
      <c r="B3398" s="8">
        <f>fact_orders[[#This Row],[Original Price]]*(1-fact_orders[[#This Row],[Discount%]])</f>
        <v>497.4</v>
      </c>
      <c r="C3398">
        <f t="shared" si="107"/>
        <v>3397</v>
      </c>
      <c r="D3398">
        <f>D3397+Table16[[#This Row],[SalesPrice]]</f>
        <v>1788647.320000004</v>
      </c>
      <c r="E3398" s="4">
        <f t="shared" si="106"/>
        <v>0.94695206451742153</v>
      </c>
    </row>
    <row r="3399" spans="1:5" x14ac:dyDescent="0.3">
      <c r="A3399" s="6" t="s">
        <v>3412</v>
      </c>
      <c r="B3399" s="9">
        <f>fact_orders[[#This Row],[Original Price]]*(1-fact_orders[[#This Row],[Discount%]])</f>
        <v>972.59999999999991</v>
      </c>
      <c r="C3399">
        <f t="shared" si="107"/>
        <v>3398</v>
      </c>
      <c r="D3399">
        <f>D3398+Table16[[#This Row],[SalesPrice]]</f>
        <v>1789619.9200000041</v>
      </c>
      <c r="E3399" s="4">
        <f t="shared" si="106"/>
        <v>0.94746698188970135</v>
      </c>
    </row>
    <row r="3400" spans="1:5" x14ac:dyDescent="0.3">
      <c r="A3400" s="5" t="s">
        <v>3343</v>
      </c>
      <c r="B3400" s="8">
        <f>fact_orders[[#This Row],[Original Price]]*(1-fact_orders[[#This Row],[Discount%]])</f>
        <v>1003.8</v>
      </c>
      <c r="C3400">
        <f t="shared" si="107"/>
        <v>3399</v>
      </c>
      <c r="D3400">
        <f>D3399+Table16[[#This Row],[SalesPrice]]</f>
        <v>1790623.7200000042</v>
      </c>
      <c r="E3400" s="4">
        <f t="shared" si="106"/>
        <v>0.94799841727762491</v>
      </c>
    </row>
    <row r="3401" spans="1:5" x14ac:dyDescent="0.3">
      <c r="A3401" s="6" t="s">
        <v>3357</v>
      </c>
      <c r="B3401" s="9">
        <f>fact_orders[[#This Row],[Original Price]]*(1-fact_orders[[#This Row],[Discount%]])</f>
        <v>366</v>
      </c>
      <c r="C3401">
        <f t="shared" si="107"/>
        <v>3400</v>
      </c>
      <c r="D3401">
        <f>D3400+Table16[[#This Row],[SalesPrice]]</f>
        <v>1790989.7200000042</v>
      </c>
      <c r="E3401" s="4">
        <f t="shared" si="106"/>
        <v>0.94819218630729218</v>
      </c>
    </row>
    <row r="3402" spans="1:5" x14ac:dyDescent="0.3">
      <c r="A3402" s="5" t="s">
        <v>3372</v>
      </c>
      <c r="B3402" s="8">
        <f>fact_orders[[#This Row],[Original Price]]*(1-fact_orders[[#This Row],[Discount%]])</f>
        <v>619.85</v>
      </c>
      <c r="C3402">
        <f t="shared" si="107"/>
        <v>3401</v>
      </c>
      <c r="D3402">
        <f>D3401+Table16[[#This Row],[SalesPrice]]</f>
        <v>1791609.5700000043</v>
      </c>
      <c r="E3402" s="4">
        <f t="shared" si="106"/>
        <v>0.94852034951231756</v>
      </c>
    </row>
    <row r="3403" spans="1:5" x14ac:dyDescent="0.3">
      <c r="A3403" s="6" t="s">
        <v>3320</v>
      </c>
      <c r="B3403" s="9">
        <f>fact_orders[[#This Row],[Original Price]]*(1-fact_orders[[#This Row],[Discount%]])</f>
        <v>585.75</v>
      </c>
      <c r="C3403">
        <f t="shared" si="107"/>
        <v>3402</v>
      </c>
      <c r="D3403">
        <f>D3402+Table16[[#This Row],[SalesPrice]]</f>
        <v>1792195.3200000043</v>
      </c>
      <c r="E3403" s="4">
        <f t="shared" si="106"/>
        <v>0.948830459373322</v>
      </c>
    </row>
    <row r="3404" spans="1:5" x14ac:dyDescent="0.3">
      <c r="A3404" s="5" t="s">
        <v>3389</v>
      </c>
      <c r="B3404" s="8">
        <f>fact_orders[[#This Row],[Original Price]]*(1-fact_orders[[#This Row],[Discount%]])</f>
        <v>338.8</v>
      </c>
      <c r="C3404">
        <f t="shared" si="107"/>
        <v>3403</v>
      </c>
      <c r="D3404">
        <f>D3403+Table16[[#This Row],[SalesPrice]]</f>
        <v>1792534.1200000043</v>
      </c>
      <c r="E3404" s="4">
        <f t="shared" si="106"/>
        <v>0.94900982808165879</v>
      </c>
    </row>
    <row r="3405" spans="1:5" x14ac:dyDescent="0.3">
      <c r="A3405" s="6" t="s">
        <v>3403</v>
      </c>
      <c r="B3405" s="9">
        <f>fact_orders[[#This Row],[Original Price]]*(1-fact_orders[[#This Row],[Discount%]])</f>
        <v>447.85</v>
      </c>
      <c r="C3405">
        <f t="shared" si="107"/>
        <v>3404</v>
      </c>
      <c r="D3405">
        <f>D3404+Table16[[#This Row],[SalesPrice]]</f>
        <v>1792981.9700000044</v>
      </c>
      <c r="E3405" s="4">
        <f t="shared" si="106"/>
        <v>0.94924693043121211</v>
      </c>
    </row>
    <row r="3406" spans="1:5" x14ac:dyDescent="0.3">
      <c r="A3406" s="5" t="s">
        <v>3412</v>
      </c>
      <c r="B3406" s="8">
        <f>fact_orders[[#This Row],[Original Price]]*(1-fact_orders[[#This Row],[Discount%]])</f>
        <v>428.24</v>
      </c>
      <c r="C3406">
        <f t="shared" si="107"/>
        <v>3405</v>
      </c>
      <c r="D3406">
        <f>D3405+Table16[[#This Row],[SalesPrice]]</f>
        <v>1793410.2100000044</v>
      </c>
      <c r="E3406" s="4">
        <f t="shared" si="106"/>
        <v>0.94947365078439439</v>
      </c>
    </row>
    <row r="3407" spans="1:5" x14ac:dyDescent="0.3">
      <c r="A3407" s="6" t="s">
        <v>3287</v>
      </c>
      <c r="B3407" s="9">
        <f>fact_orders[[#This Row],[Original Price]]*(1-fact_orders[[#This Row],[Discount%]])</f>
        <v>555.12</v>
      </c>
      <c r="C3407">
        <f t="shared" si="107"/>
        <v>3406</v>
      </c>
      <c r="D3407">
        <f>D3406+Table16[[#This Row],[SalesPrice]]</f>
        <v>1793965.3300000045</v>
      </c>
      <c r="E3407" s="4">
        <f t="shared" si="106"/>
        <v>0.94976754440119471</v>
      </c>
    </row>
    <row r="3408" spans="1:5" x14ac:dyDescent="0.3">
      <c r="A3408" s="5" t="s">
        <v>3409</v>
      </c>
      <c r="B3408" s="8">
        <f>fact_orders[[#This Row],[Original Price]]*(1-fact_orders[[#This Row],[Discount%]])</f>
        <v>725.22</v>
      </c>
      <c r="C3408">
        <f t="shared" si="107"/>
        <v>3407</v>
      </c>
      <c r="D3408">
        <f>D3407+Table16[[#This Row],[SalesPrice]]</f>
        <v>1794690.5500000045</v>
      </c>
      <c r="E3408" s="4">
        <f t="shared" si="106"/>
        <v>0.95015149296866819</v>
      </c>
    </row>
    <row r="3409" spans="1:5" x14ac:dyDescent="0.3">
      <c r="A3409" s="6" t="s">
        <v>3404</v>
      </c>
      <c r="B3409" s="9">
        <f>fact_orders[[#This Row],[Original Price]]*(1-fact_orders[[#This Row],[Discount%]])</f>
        <v>808.38000000000011</v>
      </c>
      <c r="C3409">
        <f t="shared" si="107"/>
        <v>3408</v>
      </c>
      <c r="D3409">
        <f>D3408+Table16[[#This Row],[SalesPrice]]</f>
        <v>1795498.9300000044</v>
      </c>
      <c r="E3409" s="4">
        <f t="shared" si="106"/>
        <v>0.95057946840091523</v>
      </c>
    </row>
    <row r="3410" spans="1:5" x14ac:dyDescent="0.3">
      <c r="A3410" s="5" t="s">
        <v>3291</v>
      </c>
      <c r="B3410" s="8">
        <f>fact_orders[[#This Row],[Original Price]]*(1-fact_orders[[#This Row],[Discount%]])</f>
        <v>633.5</v>
      </c>
      <c r="C3410">
        <f t="shared" si="107"/>
        <v>3409</v>
      </c>
      <c r="D3410">
        <f>D3409+Table16[[#This Row],[SalesPrice]]</f>
        <v>1796132.4300000044</v>
      </c>
      <c r="E3410" s="4">
        <f t="shared" si="106"/>
        <v>0.95091485823778465</v>
      </c>
    </row>
    <row r="3411" spans="1:5" x14ac:dyDescent="0.3">
      <c r="A3411" s="6" t="s">
        <v>3340</v>
      </c>
      <c r="B3411" s="9">
        <f>fact_orders[[#This Row],[Original Price]]*(1-fact_orders[[#This Row],[Discount%]])</f>
        <v>435.4</v>
      </c>
      <c r="C3411">
        <f t="shared" si="107"/>
        <v>3410</v>
      </c>
      <c r="D3411">
        <f>D3410+Table16[[#This Row],[SalesPrice]]</f>
        <v>1796567.8300000043</v>
      </c>
      <c r="E3411" s="4">
        <f t="shared" si="106"/>
        <v>0.95114536926378768</v>
      </c>
    </row>
    <row r="3412" spans="1:5" x14ac:dyDescent="0.3">
      <c r="A3412" s="5" t="s">
        <v>3408</v>
      </c>
      <c r="B3412" s="8">
        <f>fact_orders[[#This Row],[Original Price]]*(1-fact_orders[[#This Row],[Discount%]])</f>
        <v>1306.8999999999999</v>
      </c>
      <c r="C3412">
        <f t="shared" si="107"/>
        <v>3411</v>
      </c>
      <c r="D3412">
        <f>D3411+Table16[[#This Row],[SalesPrice]]</f>
        <v>1797874.7300000042</v>
      </c>
      <c r="E3412" s="4">
        <f t="shared" si="106"/>
        <v>0.95183727293830178</v>
      </c>
    </row>
    <row r="3413" spans="1:5" x14ac:dyDescent="0.3">
      <c r="A3413" s="6" t="s">
        <v>3301</v>
      </c>
      <c r="B3413" s="9">
        <f>fact_orders[[#This Row],[Original Price]]*(1-fact_orders[[#This Row],[Discount%]])</f>
        <v>508.2</v>
      </c>
      <c r="C3413">
        <f t="shared" si="107"/>
        <v>3412</v>
      </c>
      <c r="D3413">
        <f>D3412+Table16[[#This Row],[SalesPrice]]</f>
        <v>1798382.9300000041</v>
      </c>
      <c r="E3413" s="4">
        <f t="shared" si="106"/>
        <v>0.95210632600080691</v>
      </c>
    </row>
    <row r="3414" spans="1:5" x14ac:dyDescent="0.3">
      <c r="A3414" s="5" t="s">
        <v>3334</v>
      </c>
      <c r="B3414" s="8">
        <f>fact_orders[[#This Row],[Original Price]]*(1-fact_orders[[#This Row],[Discount%]])</f>
        <v>758.09999999999991</v>
      </c>
      <c r="C3414">
        <f t="shared" si="107"/>
        <v>3413</v>
      </c>
      <c r="D3414">
        <f>D3413+Table16[[#This Row],[SalesPrice]]</f>
        <v>1799141.0300000042</v>
      </c>
      <c r="E3414" s="4">
        <f t="shared" si="106"/>
        <v>0.95250768201553593</v>
      </c>
    </row>
    <row r="3415" spans="1:5" x14ac:dyDescent="0.3">
      <c r="A3415" s="6" t="s">
        <v>3371</v>
      </c>
      <c r="B3415" s="9">
        <f>fact_orders[[#This Row],[Original Price]]*(1-fact_orders[[#This Row],[Discount%]])</f>
        <v>904.80000000000007</v>
      </c>
      <c r="C3415">
        <f t="shared" si="107"/>
        <v>3414</v>
      </c>
      <c r="D3415">
        <f>D3414+Table16[[#This Row],[SalesPrice]]</f>
        <v>1800045.8300000043</v>
      </c>
      <c r="E3415" s="4">
        <f t="shared" si="106"/>
        <v>0.95298670446920519</v>
      </c>
    </row>
    <row r="3416" spans="1:5" x14ac:dyDescent="0.3">
      <c r="A3416" s="5" t="s">
        <v>3395</v>
      </c>
      <c r="B3416" s="8">
        <f>fact_orders[[#This Row],[Original Price]]*(1-fact_orders[[#This Row],[Discount%]])</f>
        <v>1029.6000000000001</v>
      </c>
      <c r="C3416">
        <f t="shared" si="107"/>
        <v>3415</v>
      </c>
      <c r="D3416">
        <f>D3415+Table16[[#This Row],[SalesPrice]]</f>
        <v>1801075.4300000044</v>
      </c>
      <c r="E3416" s="4">
        <f t="shared" si="106"/>
        <v>0.9535317989854496</v>
      </c>
    </row>
    <row r="3417" spans="1:5" x14ac:dyDescent="0.3">
      <c r="A3417" s="6" t="s">
        <v>3301</v>
      </c>
      <c r="B3417" s="9">
        <f>fact_orders[[#This Row],[Original Price]]*(1-fact_orders[[#This Row],[Discount%]])</f>
        <v>673.4</v>
      </c>
      <c r="C3417">
        <f t="shared" si="107"/>
        <v>3416</v>
      </c>
      <c r="D3417">
        <f>D3416+Table16[[#This Row],[SalesPrice]]</f>
        <v>1801748.8300000043</v>
      </c>
      <c r="E3417" s="4">
        <f t="shared" si="106"/>
        <v>0.95388831282309416</v>
      </c>
    </row>
    <row r="3418" spans="1:5" x14ac:dyDescent="0.3">
      <c r="A3418" s="5" t="s">
        <v>3283</v>
      </c>
      <c r="B3418" s="8">
        <f>fact_orders[[#This Row],[Original Price]]*(1-fact_orders[[#This Row],[Discount%]])</f>
        <v>1024.4000000000001</v>
      </c>
      <c r="C3418">
        <f t="shared" si="107"/>
        <v>3417</v>
      </c>
      <c r="D3418">
        <f>D3417+Table16[[#This Row],[SalesPrice]]</f>
        <v>1802773.2300000042</v>
      </c>
      <c r="E3418" s="4">
        <f t="shared" si="106"/>
        <v>0.95443065433673113</v>
      </c>
    </row>
    <row r="3419" spans="1:5" x14ac:dyDescent="0.3">
      <c r="A3419" s="6" t="s">
        <v>3309</v>
      </c>
      <c r="B3419" s="9">
        <f>fact_orders[[#This Row],[Original Price]]*(1-fact_orders[[#This Row],[Discount%]])</f>
        <v>867.1</v>
      </c>
      <c r="C3419">
        <f t="shared" si="107"/>
        <v>3418</v>
      </c>
      <c r="D3419">
        <f>D3418+Table16[[#This Row],[SalesPrice]]</f>
        <v>1803640.3300000043</v>
      </c>
      <c r="E3419" s="4">
        <f t="shared" si="106"/>
        <v>0.95488971752149754</v>
      </c>
    </row>
    <row r="3420" spans="1:5" x14ac:dyDescent="0.3">
      <c r="A3420" s="5" t="s">
        <v>3352</v>
      </c>
      <c r="B3420" s="8">
        <f>fact_orders[[#This Row],[Original Price]]*(1-fact_orders[[#This Row],[Discount%]])</f>
        <v>1067.3</v>
      </c>
      <c r="C3420">
        <f t="shared" si="107"/>
        <v>3419</v>
      </c>
      <c r="D3420">
        <f>D3419+Table16[[#This Row],[SalesPrice]]</f>
        <v>1804707.6300000043</v>
      </c>
      <c r="E3420" s="4">
        <f t="shared" si="106"/>
        <v>0.9554547713066448</v>
      </c>
    </row>
    <row r="3421" spans="1:5" x14ac:dyDescent="0.3">
      <c r="A3421" s="6" t="s">
        <v>3344</v>
      </c>
      <c r="B3421" s="9">
        <f>fact_orders[[#This Row],[Original Price]]*(1-fact_orders[[#This Row],[Discount%]])</f>
        <v>969.59999999999991</v>
      </c>
      <c r="C3421">
        <f t="shared" si="107"/>
        <v>3420</v>
      </c>
      <c r="D3421">
        <f>D3420+Table16[[#This Row],[SalesPrice]]</f>
        <v>1805677.2300000044</v>
      </c>
      <c r="E3421" s="4">
        <f t="shared" si="106"/>
        <v>0.95596810040818969</v>
      </c>
    </row>
    <row r="3422" spans="1:5" x14ac:dyDescent="0.3">
      <c r="A3422" s="5" t="s">
        <v>3309</v>
      </c>
      <c r="B3422" s="8">
        <f>fact_orders[[#This Row],[Original Price]]*(1-fact_orders[[#This Row],[Discount%]])</f>
        <v>372</v>
      </c>
      <c r="C3422">
        <f t="shared" si="107"/>
        <v>3421</v>
      </c>
      <c r="D3422">
        <f>D3421+Table16[[#This Row],[SalesPrice]]</f>
        <v>1806049.2300000044</v>
      </c>
      <c r="E3422" s="4">
        <f t="shared" si="106"/>
        <v>0.95616504597932694</v>
      </c>
    </row>
    <row r="3423" spans="1:5" x14ac:dyDescent="0.3">
      <c r="A3423" s="6" t="s">
        <v>3391</v>
      </c>
      <c r="B3423" s="9">
        <f>fact_orders[[#This Row],[Original Price]]*(1-fact_orders[[#This Row],[Discount%]])</f>
        <v>849.15</v>
      </c>
      <c r="C3423">
        <f t="shared" si="107"/>
        <v>3422</v>
      </c>
      <c r="D3423">
        <f>D3422+Table16[[#This Row],[SalesPrice]]</f>
        <v>1806898.3800000043</v>
      </c>
      <c r="E3423" s="4">
        <f t="shared" si="106"/>
        <v>0.95661460601086235</v>
      </c>
    </row>
    <row r="3424" spans="1:5" x14ac:dyDescent="0.3">
      <c r="A3424" s="5" t="s">
        <v>3401</v>
      </c>
      <c r="B3424" s="8">
        <f>fact_orders[[#This Row],[Original Price]]*(1-fact_orders[[#This Row],[Discount%]])</f>
        <v>972.4</v>
      </c>
      <c r="C3424">
        <f t="shared" si="107"/>
        <v>3423</v>
      </c>
      <c r="D3424">
        <f>D3423+Table16[[#This Row],[SalesPrice]]</f>
        <v>1807870.7800000042</v>
      </c>
      <c r="E3424" s="4">
        <f t="shared" si="106"/>
        <v>0.95712941749842639</v>
      </c>
    </row>
    <row r="3425" spans="1:5" x14ac:dyDescent="0.3">
      <c r="A3425" s="6" t="s">
        <v>3378</v>
      </c>
      <c r="B3425" s="9">
        <f>fact_orders[[#This Row],[Original Price]]*(1-fact_orders[[#This Row],[Discount%]])</f>
        <v>1152.5999999999999</v>
      </c>
      <c r="C3425">
        <f t="shared" si="107"/>
        <v>3424</v>
      </c>
      <c r="D3425">
        <f>D3424+Table16[[#This Row],[SalesPrice]]</f>
        <v>1809023.3800000043</v>
      </c>
      <c r="E3425" s="4">
        <f t="shared" si="106"/>
        <v>0.95773963111480487</v>
      </c>
    </row>
    <row r="3426" spans="1:5" x14ac:dyDescent="0.3">
      <c r="A3426" s="5" t="s">
        <v>3364</v>
      </c>
      <c r="B3426" s="8">
        <f>fact_orders[[#This Row],[Original Price]]*(1-fact_orders[[#This Row],[Discount%]])</f>
        <v>759.2</v>
      </c>
      <c r="C3426">
        <f t="shared" si="107"/>
        <v>3425</v>
      </c>
      <c r="D3426">
        <f>D3425+Table16[[#This Row],[SalesPrice]]</f>
        <v>1809782.5800000043</v>
      </c>
      <c r="E3426" s="4">
        <f t="shared" si="106"/>
        <v>0.9581415694954698</v>
      </c>
    </row>
    <row r="3427" spans="1:5" x14ac:dyDescent="0.3">
      <c r="A3427" s="6" t="s">
        <v>3291</v>
      </c>
      <c r="B3427" s="9">
        <f>fact_orders[[#This Row],[Original Price]]*(1-fact_orders[[#This Row],[Discount%]])</f>
        <v>720.2</v>
      </c>
      <c r="C3427">
        <f t="shared" si="107"/>
        <v>3426</v>
      </c>
      <c r="D3427">
        <f>D3426+Table16[[#This Row],[SalesPrice]]</f>
        <v>1810502.7800000042</v>
      </c>
      <c r="E3427" s="4">
        <f t="shared" si="106"/>
        <v>0.95852286035658008</v>
      </c>
    </row>
    <row r="3428" spans="1:5" x14ac:dyDescent="0.3">
      <c r="A3428" s="5" t="s">
        <v>3379</v>
      </c>
      <c r="B3428" s="8">
        <f>fact_orders[[#This Row],[Original Price]]*(1-fact_orders[[#This Row],[Discount%]])</f>
        <v>920.4</v>
      </c>
      <c r="C3428">
        <f t="shared" si="107"/>
        <v>3427</v>
      </c>
      <c r="D3428">
        <f>D3427+Table16[[#This Row],[SalesPrice]]</f>
        <v>1811423.1800000041</v>
      </c>
      <c r="E3428" s="4">
        <f t="shared" si="106"/>
        <v>0.9590101418180712</v>
      </c>
    </row>
    <row r="3429" spans="1:5" x14ac:dyDescent="0.3">
      <c r="A3429" s="6" t="s">
        <v>3326</v>
      </c>
      <c r="B3429" s="9">
        <f>fact_orders[[#This Row],[Original Price]]*(1-fact_orders[[#This Row],[Discount%]])</f>
        <v>1151.1500000000001</v>
      </c>
      <c r="C3429">
        <f t="shared" si="107"/>
        <v>3428</v>
      </c>
      <c r="D3429">
        <f>D3428+Table16[[#This Row],[SalesPrice]]</f>
        <v>1812574.330000004</v>
      </c>
      <c r="E3429" s="4">
        <f t="shared" si="106"/>
        <v>0.95961958777026102</v>
      </c>
    </row>
    <row r="3430" spans="1:5" x14ac:dyDescent="0.3">
      <c r="A3430" s="5" t="s">
        <v>3311</v>
      </c>
      <c r="B3430" s="8">
        <f>fact_orders[[#This Row],[Original Price]]*(1-fact_orders[[#This Row],[Discount%]])</f>
        <v>580.49999999999989</v>
      </c>
      <c r="C3430">
        <f t="shared" si="107"/>
        <v>3429</v>
      </c>
      <c r="D3430">
        <f>D3429+Table16[[#This Row],[SalesPrice]]</f>
        <v>1813154.830000004</v>
      </c>
      <c r="E3430" s="4">
        <f t="shared" si="106"/>
        <v>0.95992691815747921</v>
      </c>
    </row>
    <row r="3431" spans="1:5" x14ac:dyDescent="0.3">
      <c r="A3431" s="6" t="s">
        <v>3408</v>
      </c>
      <c r="B3431" s="9">
        <f>fact_orders[[#This Row],[Original Price]]*(1-fact_orders[[#This Row],[Discount%]])</f>
        <v>876.14999999999986</v>
      </c>
      <c r="C3431">
        <f t="shared" si="107"/>
        <v>3430</v>
      </c>
      <c r="D3431">
        <f>D3430+Table16[[#This Row],[SalesPrice]]</f>
        <v>1814030.9800000039</v>
      </c>
      <c r="E3431" s="4">
        <f t="shared" si="106"/>
        <v>0.96039077262562933</v>
      </c>
    </row>
    <row r="3432" spans="1:5" x14ac:dyDescent="0.3">
      <c r="A3432" s="5" t="s">
        <v>3325</v>
      </c>
      <c r="B3432" s="8">
        <f>fact_orders[[#This Row],[Original Price]]*(1-fact_orders[[#This Row],[Discount%]])</f>
        <v>544.94999999999993</v>
      </c>
      <c r="C3432">
        <f t="shared" si="107"/>
        <v>3431</v>
      </c>
      <c r="D3432">
        <f>D3431+Table16[[#This Row],[SalesPrice]]</f>
        <v>1814575.9300000039</v>
      </c>
      <c r="E3432" s="4">
        <f t="shared" si="106"/>
        <v>0.96067928200463804</v>
      </c>
    </row>
    <row r="3433" spans="1:5" x14ac:dyDescent="0.3">
      <c r="A3433" s="6" t="s">
        <v>3343</v>
      </c>
      <c r="B3433" s="9">
        <f>fact_orders[[#This Row],[Original Price]]*(1-fact_orders[[#This Row],[Discount%]])</f>
        <v>505.34999999999997</v>
      </c>
      <c r="C3433">
        <f t="shared" si="107"/>
        <v>3432</v>
      </c>
      <c r="D3433">
        <f>D3432+Table16[[#This Row],[SalesPrice]]</f>
        <v>1815081.280000004</v>
      </c>
      <c r="E3433" s="4">
        <f t="shared" si="106"/>
        <v>0.96094682620994509</v>
      </c>
    </row>
    <row r="3434" spans="1:5" x14ac:dyDescent="0.3">
      <c r="A3434" s="5" t="s">
        <v>3393</v>
      </c>
      <c r="B3434" s="8">
        <f>fact_orders[[#This Row],[Original Price]]*(1-fact_orders[[#This Row],[Discount%]])</f>
        <v>355.5</v>
      </c>
      <c r="C3434">
        <f t="shared" si="107"/>
        <v>3433</v>
      </c>
      <c r="D3434">
        <f>D3433+Table16[[#This Row],[SalesPrice]]</f>
        <v>1815436.780000004</v>
      </c>
      <c r="E3434" s="4">
        <f t="shared" si="106"/>
        <v>0.96113503629203989</v>
      </c>
    </row>
    <row r="3435" spans="1:5" x14ac:dyDescent="0.3">
      <c r="A3435" s="6" t="s">
        <v>3350</v>
      </c>
      <c r="B3435" s="9">
        <f>fact_orders[[#This Row],[Original Price]]*(1-fact_orders[[#This Row],[Discount%]])</f>
        <v>374</v>
      </c>
      <c r="C3435">
        <f t="shared" si="107"/>
        <v>3434</v>
      </c>
      <c r="D3435">
        <f>D3434+Table16[[#This Row],[SalesPrice]]</f>
        <v>1815810.780000004</v>
      </c>
      <c r="E3435" s="4">
        <f t="shared" si="106"/>
        <v>0.96133304071033376</v>
      </c>
    </row>
    <row r="3436" spans="1:5" x14ac:dyDescent="0.3">
      <c r="A3436" s="5" t="s">
        <v>3344</v>
      </c>
      <c r="B3436" s="8">
        <f>fact_orders[[#This Row],[Original Price]]*(1-fact_orders[[#This Row],[Discount%]])</f>
        <v>790</v>
      </c>
      <c r="C3436">
        <f t="shared" si="107"/>
        <v>3435</v>
      </c>
      <c r="D3436">
        <f>D3435+Table16[[#This Row],[SalesPrice]]</f>
        <v>1816600.780000004</v>
      </c>
      <c r="E3436" s="4">
        <f t="shared" si="106"/>
        <v>0.96175128533721121</v>
      </c>
    </row>
    <row r="3437" spans="1:5" x14ac:dyDescent="0.3">
      <c r="A3437" s="6" t="s">
        <v>3297</v>
      </c>
      <c r="B3437" s="9">
        <f>fact_orders[[#This Row],[Original Price]]*(1-fact_orders[[#This Row],[Discount%]])</f>
        <v>1000</v>
      </c>
      <c r="C3437">
        <f t="shared" si="107"/>
        <v>3436</v>
      </c>
      <c r="D3437">
        <f>D3436+Table16[[#This Row],[SalesPrice]]</f>
        <v>1817600.780000004</v>
      </c>
      <c r="E3437" s="4">
        <f t="shared" si="106"/>
        <v>0.96228070891553719</v>
      </c>
    </row>
    <row r="3438" spans="1:5" x14ac:dyDescent="0.3">
      <c r="A3438" s="5" t="s">
        <v>3340</v>
      </c>
      <c r="B3438" s="8">
        <f>fact_orders[[#This Row],[Original Price]]*(1-fact_orders[[#This Row],[Discount%]])</f>
        <v>919.5</v>
      </c>
      <c r="C3438">
        <f t="shared" si="107"/>
        <v>3437</v>
      </c>
      <c r="D3438">
        <f>D3437+Table16[[#This Row],[SalesPrice]]</f>
        <v>1818520.280000004</v>
      </c>
      <c r="E3438" s="4">
        <f t="shared" si="106"/>
        <v>0.96276751389580784</v>
      </c>
    </row>
    <row r="3439" spans="1:5" x14ac:dyDescent="0.3">
      <c r="A3439" s="6" t="s">
        <v>3389</v>
      </c>
      <c r="B3439" s="9">
        <f>fact_orders[[#This Row],[Original Price]]*(1-fact_orders[[#This Row],[Discount%]])</f>
        <v>728.69999999999993</v>
      </c>
      <c r="C3439">
        <f t="shared" si="107"/>
        <v>3438</v>
      </c>
      <c r="D3439">
        <f>D3438+Table16[[#This Row],[SalesPrice]]</f>
        <v>1819248.9800000039</v>
      </c>
      <c r="E3439" s="4">
        <f t="shared" si="106"/>
        <v>0.96315330485733386</v>
      </c>
    </row>
    <row r="3440" spans="1:5" x14ac:dyDescent="0.3">
      <c r="A3440" s="5" t="s">
        <v>3374</v>
      </c>
      <c r="B3440" s="8">
        <f>fact_orders[[#This Row],[Original Price]]*(1-fact_orders[[#This Row],[Discount%]])</f>
        <v>973.07999999999993</v>
      </c>
      <c r="C3440">
        <f t="shared" si="107"/>
        <v>3439</v>
      </c>
      <c r="D3440">
        <f>D3439+Table16[[#This Row],[SalesPrice]]</f>
        <v>1820222.060000004</v>
      </c>
      <c r="E3440" s="4">
        <f t="shared" si="106"/>
        <v>0.96366847635293129</v>
      </c>
    </row>
    <row r="3441" spans="1:5" x14ac:dyDescent="0.3">
      <c r="A3441" s="6" t="s">
        <v>3323</v>
      </c>
      <c r="B3441" s="9">
        <f>fact_orders[[#This Row],[Original Price]]*(1-fact_orders[[#This Row],[Discount%]])</f>
        <v>744</v>
      </c>
      <c r="C3441">
        <f t="shared" si="107"/>
        <v>3440</v>
      </c>
      <c r="D3441">
        <f>D3440+Table16[[#This Row],[SalesPrice]]</f>
        <v>1820966.060000004</v>
      </c>
      <c r="E3441" s="4">
        <f t="shared" si="106"/>
        <v>0.9640623674952058</v>
      </c>
    </row>
    <row r="3442" spans="1:5" x14ac:dyDescent="0.3">
      <c r="A3442" s="5" t="s">
        <v>3323</v>
      </c>
      <c r="B3442" s="8">
        <f>fact_orders[[#This Row],[Original Price]]*(1-fact_orders[[#This Row],[Discount%]])</f>
        <v>828.30000000000007</v>
      </c>
      <c r="C3442">
        <f t="shared" si="107"/>
        <v>3441</v>
      </c>
      <c r="D3442">
        <f>D3441+Table16[[#This Row],[SalesPrice]]</f>
        <v>1821794.3600000041</v>
      </c>
      <c r="E3442" s="4">
        <f t="shared" si="106"/>
        <v>0.96450088904513309</v>
      </c>
    </row>
    <row r="3443" spans="1:5" x14ac:dyDescent="0.3">
      <c r="A3443" s="6" t="s">
        <v>3314</v>
      </c>
      <c r="B3443" s="9">
        <f>fact_orders[[#This Row],[Original Price]]*(1-fact_orders[[#This Row],[Discount%]])</f>
        <v>1147.5</v>
      </c>
      <c r="C3443">
        <f t="shared" si="107"/>
        <v>3442</v>
      </c>
      <c r="D3443">
        <f>D3442+Table16[[#This Row],[SalesPrice]]</f>
        <v>1822941.8600000041</v>
      </c>
      <c r="E3443" s="4">
        <f t="shared" si="106"/>
        <v>0.96510840260126207</v>
      </c>
    </row>
    <row r="3444" spans="1:5" x14ac:dyDescent="0.3">
      <c r="A3444" s="5" t="s">
        <v>3338</v>
      </c>
      <c r="B3444" s="8">
        <f>fact_orders[[#This Row],[Original Price]]*(1-fact_orders[[#This Row],[Discount%]])</f>
        <v>638.50999999999988</v>
      </c>
      <c r="C3444">
        <f t="shared" si="107"/>
        <v>3443</v>
      </c>
      <c r="D3444">
        <f>D3443+Table16[[#This Row],[SalesPrice]]</f>
        <v>1823580.3700000041</v>
      </c>
      <c r="E3444" s="4">
        <f t="shared" si="106"/>
        <v>0.96544644485025899</v>
      </c>
    </row>
    <row r="3445" spans="1:5" x14ac:dyDescent="0.3">
      <c r="A3445" s="6" t="s">
        <v>3288</v>
      </c>
      <c r="B3445" s="9">
        <f>fact_orders[[#This Row],[Original Price]]*(1-fact_orders[[#This Row],[Discount%]])</f>
        <v>1083.44</v>
      </c>
      <c r="C3445">
        <f t="shared" si="107"/>
        <v>3444</v>
      </c>
      <c r="D3445">
        <f>D3444+Table16[[#This Row],[SalesPrice]]</f>
        <v>1824663.810000004</v>
      </c>
      <c r="E3445" s="4">
        <f t="shared" si="106"/>
        <v>0.96602004353196036</v>
      </c>
    </row>
    <row r="3446" spans="1:5" x14ac:dyDescent="0.3">
      <c r="A3446" s="5" t="s">
        <v>3353</v>
      </c>
      <c r="B3446" s="8">
        <f>fact_orders[[#This Row],[Original Price]]*(1-fact_orders[[#This Row],[Discount%]])</f>
        <v>828.82</v>
      </c>
      <c r="C3446">
        <f t="shared" si="107"/>
        <v>3445</v>
      </c>
      <c r="D3446">
        <f>D3445+Table16[[#This Row],[SalesPrice]]</f>
        <v>1825492.6300000041</v>
      </c>
      <c r="E3446" s="4">
        <f t="shared" si="106"/>
        <v>0.96645884038214847</v>
      </c>
    </row>
    <row r="3447" spans="1:5" x14ac:dyDescent="0.3">
      <c r="A3447" s="6" t="s">
        <v>3335</v>
      </c>
      <c r="B3447" s="9">
        <f>fact_orders[[#This Row],[Original Price]]*(1-fact_orders[[#This Row],[Discount%]])</f>
        <v>511.18</v>
      </c>
      <c r="C3447">
        <f t="shared" si="107"/>
        <v>3446</v>
      </c>
      <c r="D3447">
        <f>D3446+Table16[[#This Row],[SalesPrice]]</f>
        <v>1826003.810000004</v>
      </c>
      <c r="E3447" s="4">
        <f t="shared" si="106"/>
        <v>0.96672947112691698</v>
      </c>
    </row>
    <row r="3448" spans="1:5" x14ac:dyDescent="0.3">
      <c r="A3448" s="5" t="s">
        <v>3397</v>
      </c>
      <c r="B3448" s="8">
        <f>fact_orders[[#This Row],[Original Price]]*(1-fact_orders[[#This Row],[Discount%]])</f>
        <v>1369.45</v>
      </c>
      <c r="C3448">
        <f t="shared" si="107"/>
        <v>3447</v>
      </c>
      <c r="D3448">
        <f>D3447+Table16[[#This Row],[SalesPrice]]</f>
        <v>1827373.260000004</v>
      </c>
      <c r="E3448" s="4">
        <f t="shared" si="106"/>
        <v>0.96745449024625541</v>
      </c>
    </row>
    <row r="3449" spans="1:5" x14ac:dyDescent="0.3">
      <c r="A3449" s="6" t="s">
        <v>3357</v>
      </c>
      <c r="B3449" s="9">
        <f>fact_orders[[#This Row],[Original Price]]*(1-fact_orders[[#This Row],[Discount%]])</f>
        <v>1435.94</v>
      </c>
      <c r="C3449">
        <f t="shared" si="107"/>
        <v>3448</v>
      </c>
      <c r="D3449">
        <f>D3448+Table16[[#This Row],[SalesPrice]]</f>
        <v>1828809.2000000039</v>
      </c>
      <c r="E3449" s="4">
        <f t="shared" si="106"/>
        <v>0.96821471073931664</v>
      </c>
    </row>
    <row r="3450" spans="1:5" x14ac:dyDescent="0.3">
      <c r="A3450" s="5" t="s">
        <v>3353</v>
      </c>
      <c r="B3450" s="8">
        <f>fact_orders[[#This Row],[Original Price]]*(1-fact_orders[[#This Row],[Discount%]])</f>
        <v>1350.54</v>
      </c>
      <c r="C3450">
        <f t="shared" si="107"/>
        <v>3449</v>
      </c>
      <c r="D3450">
        <f>D3449+Table16[[#This Row],[SalesPrice]]</f>
        <v>1830159.7400000039</v>
      </c>
      <c r="E3450" s="4">
        <f t="shared" si="106"/>
        <v>0.96892971845878895</v>
      </c>
    </row>
    <row r="3451" spans="1:5" x14ac:dyDescent="0.3">
      <c r="A3451" s="6" t="s">
        <v>3353</v>
      </c>
      <c r="B3451" s="9">
        <f>fact_orders[[#This Row],[Original Price]]*(1-fact_orders[[#This Row],[Discount%]])</f>
        <v>1655.5</v>
      </c>
      <c r="C3451">
        <f t="shared" si="107"/>
        <v>3450</v>
      </c>
      <c r="D3451">
        <f>D3450+Table16[[#This Row],[SalesPrice]]</f>
        <v>1831815.2400000039</v>
      </c>
      <c r="E3451" s="4">
        <f t="shared" si="106"/>
        <v>0.9698061791927074</v>
      </c>
    </row>
    <row r="3452" spans="1:5" x14ac:dyDescent="0.3">
      <c r="A3452" s="5" t="s">
        <v>3410</v>
      </c>
      <c r="B3452" s="8">
        <f>fact_orders[[#This Row],[Original Price]]*(1-fact_orders[[#This Row],[Discount%]])</f>
        <v>1778.6999999999998</v>
      </c>
      <c r="C3452">
        <f t="shared" si="107"/>
        <v>3451</v>
      </c>
      <c r="D3452">
        <f>D3451+Table16[[#This Row],[SalesPrice]]</f>
        <v>1833593.9400000039</v>
      </c>
      <c r="E3452" s="4">
        <f t="shared" si="106"/>
        <v>0.97074786491147569</v>
      </c>
    </row>
    <row r="3453" spans="1:5" x14ac:dyDescent="0.3">
      <c r="A3453" s="6" t="s">
        <v>3305</v>
      </c>
      <c r="B3453" s="9">
        <f>fact_orders[[#This Row],[Original Price]]*(1-fact_orders[[#This Row],[Discount%]])</f>
        <v>864.5</v>
      </c>
      <c r="C3453">
        <f t="shared" si="107"/>
        <v>3452</v>
      </c>
      <c r="D3453">
        <f>D3452+Table16[[#This Row],[SalesPrice]]</f>
        <v>1834458.4400000039</v>
      </c>
      <c r="E3453" s="4">
        <f t="shared" si="106"/>
        <v>0.97120555159493838</v>
      </c>
    </row>
    <row r="3454" spans="1:5" x14ac:dyDescent="0.3">
      <c r="A3454" s="5" t="s">
        <v>3346</v>
      </c>
      <c r="B3454" s="8">
        <f>fact_orders[[#This Row],[Original Price]]*(1-fact_orders[[#This Row],[Discount%]])</f>
        <v>16773.75</v>
      </c>
      <c r="C3454">
        <f t="shared" si="107"/>
        <v>3453</v>
      </c>
      <c r="D3454">
        <f>D3453+Table16[[#This Row],[SalesPrice]]</f>
        <v>1851232.1900000039</v>
      </c>
      <c r="E3454" s="4">
        <f t="shared" si="106"/>
        <v>0.98008597034188238</v>
      </c>
    </row>
    <row r="3455" spans="1:5" x14ac:dyDescent="0.3">
      <c r="A3455" s="6" t="s">
        <v>3390</v>
      </c>
      <c r="B3455" s="9">
        <f>fact_orders[[#This Row],[Original Price]]*(1-fact_orders[[#This Row],[Discount%]])</f>
        <v>1683.75</v>
      </c>
      <c r="C3455">
        <f t="shared" si="107"/>
        <v>3454</v>
      </c>
      <c r="D3455">
        <f>D3454+Table16[[#This Row],[SalesPrice]]</f>
        <v>1852915.9400000039</v>
      </c>
      <c r="E3455" s="4">
        <f t="shared" si="106"/>
        <v>0.98097738729188855</v>
      </c>
    </row>
    <row r="3456" spans="1:5" x14ac:dyDescent="0.3">
      <c r="A3456" s="5" t="s">
        <v>3306</v>
      </c>
      <c r="B3456" s="8">
        <f>fact_orders[[#This Row],[Original Price]]*(1-fact_orders[[#This Row],[Discount%]])</f>
        <v>1571.5</v>
      </c>
      <c r="C3456">
        <f t="shared" si="107"/>
        <v>3455</v>
      </c>
      <c r="D3456">
        <f>D3455+Table16[[#This Row],[SalesPrice]]</f>
        <v>1854487.4400000039</v>
      </c>
      <c r="E3456" s="4">
        <f t="shared" si="106"/>
        <v>0.9818093764452277</v>
      </c>
    </row>
    <row r="3457" spans="1:5" x14ac:dyDescent="0.3">
      <c r="A3457" s="6" t="s">
        <v>3285</v>
      </c>
      <c r="B3457" s="9">
        <f>fact_orders[[#This Row],[Original Price]]*(1-fact_orders[[#This Row],[Discount%]])</f>
        <v>1779.3999999999999</v>
      </c>
      <c r="C3457">
        <f t="shared" si="107"/>
        <v>3456</v>
      </c>
      <c r="D3457">
        <f>D3456+Table16[[#This Row],[SalesPrice]]</f>
        <v>1856266.8400000038</v>
      </c>
      <c r="E3457" s="4">
        <f t="shared" si="106"/>
        <v>0.98275143276050081</v>
      </c>
    </row>
    <row r="3458" spans="1:5" x14ac:dyDescent="0.3">
      <c r="A3458" s="5" t="s">
        <v>3284</v>
      </c>
      <c r="B3458" s="8">
        <f>fact_orders[[#This Row],[Original Price]]*(1-fact_orders[[#This Row],[Discount%]])</f>
        <v>1584.1</v>
      </c>
      <c r="C3458">
        <f t="shared" si="107"/>
        <v>3457</v>
      </c>
      <c r="D3458">
        <f>D3457+Table16[[#This Row],[SalesPrice]]</f>
        <v>1857850.9400000039</v>
      </c>
      <c r="E3458" s="4">
        <f t="shared" ref="E3458:E3501" si="108">D3458 / SUM($B$2:$B$3501)</f>
        <v>0.98359009265092689</v>
      </c>
    </row>
    <row r="3459" spans="1:5" x14ac:dyDescent="0.3">
      <c r="A3459" s="6" t="s">
        <v>3398</v>
      </c>
      <c r="B3459" s="9">
        <f>fact_orders[[#This Row],[Original Price]]*(1-fact_orders[[#This Row],[Discount%]])</f>
        <v>3913.7999999999997</v>
      </c>
      <c r="C3459">
        <f t="shared" si="107"/>
        <v>3458</v>
      </c>
      <c r="D3459">
        <f>D3458+Table16[[#This Row],[SalesPrice]]</f>
        <v>1861764.7400000039</v>
      </c>
      <c r="E3459" s="4">
        <f t="shared" si="108"/>
        <v>0.98566215065177876</v>
      </c>
    </row>
    <row r="3460" spans="1:5" x14ac:dyDescent="0.3">
      <c r="A3460" s="5" t="s">
        <v>3290</v>
      </c>
      <c r="B3460" s="8">
        <f>fact_orders[[#This Row],[Original Price]]*(1-fact_orders[[#This Row],[Discount%]])</f>
        <v>1407</v>
      </c>
      <c r="C3460">
        <f t="shared" ref="C3460:C3501" si="109">C3459+1</f>
        <v>3459</v>
      </c>
      <c r="D3460">
        <f>D3459+Table16[[#This Row],[SalesPrice]]</f>
        <v>1863171.7400000039</v>
      </c>
      <c r="E3460" s="4">
        <f t="shared" si="108"/>
        <v>0.98640704962648329</v>
      </c>
    </row>
    <row r="3461" spans="1:5" x14ac:dyDescent="0.3">
      <c r="A3461" s="6" t="s">
        <v>3334</v>
      </c>
      <c r="B3461" s="9">
        <f>fact_orders[[#This Row],[Original Price]]*(1-fact_orders[[#This Row],[Discount%]])</f>
        <v>1412.3999999999999</v>
      </c>
      <c r="C3461">
        <f t="shared" si="109"/>
        <v>3460</v>
      </c>
      <c r="D3461">
        <f>D3460+Table16[[#This Row],[SalesPrice]]</f>
        <v>1864584.1400000039</v>
      </c>
      <c r="E3461" s="4">
        <f t="shared" si="108"/>
        <v>0.9871548074885107</v>
      </c>
    </row>
    <row r="3462" spans="1:5" x14ac:dyDescent="0.3">
      <c r="A3462" s="5" t="s">
        <v>3388</v>
      </c>
      <c r="B3462" s="8">
        <f>fact_orders[[#This Row],[Original Price]]*(1-fact_orders[[#This Row],[Discount%]])</f>
        <v>1347</v>
      </c>
      <c r="C3462">
        <f t="shared" si="109"/>
        <v>3461</v>
      </c>
      <c r="D3462">
        <f>D3461+Table16[[#This Row],[SalesPrice]]</f>
        <v>1865931.1400000039</v>
      </c>
      <c r="E3462" s="4">
        <f t="shared" si="108"/>
        <v>0.98786794104851572</v>
      </c>
    </row>
    <row r="3463" spans="1:5" x14ac:dyDescent="0.3">
      <c r="A3463" s="6" t="s">
        <v>3294</v>
      </c>
      <c r="B3463" s="9">
        <f>fact_orders[[#This Row],[Original Price]]*(1-fact_orders[[#This Row],[Discount%]])</f>
        <v>1352.3999999999999</v>
      </c>
      <c r="C3463">
        <f t="shared" si="109"/>
        <v>3462</v>
      </c>
      <c r="D3463">
        <f>D3462+Table16[[#This Row],[SalesPrice]]</f>
        <v>1867283.5400000038</v>
      </c>
      <c r="E3463" s="4">
        <f t="shared" si="108"/>
        <v>0.98858393349584361</v>
      </c>
    </row>
    <row r="3464" spans="1:5" x14ac:dyDescent="0.3">
      <c r="A3464" s="5" t="s">
        <v>3406</v>
      </c>
      <c r="B3464" s="8">
        <f>fact_orders[[#This Row],[Original Price]]*(1-fact_orders[[#This Row],[Discount%]])</f>
        <v>1953.6</v>
      </c>
      <c r="C3464">
        <f t="shared" si="109"/>
        <v>3463</v>
      </c>
      <c r="D3464">
        <f>D3463+Table16[[#This Row],[SalesPrice]]</f>
        <v>1869237.1400000039</v>
      </c>
      <c r="E3464" s="4">
        <f t="shared" si="108"/>
        <v>0.98961821539846118</v>
      </c>
    </row>
    <row r="3465" spans="1:5" x14ac:dyDescent="0.3">
      <c r="A3465" s="6" t="s">
        <v>3306</v>
      </c>
      <c r="B3465" s="9">
        <f>fact_orders[[#This Row],[Original Price]]*(1-fact_orders[[#This Row],[Discount%]])</f>
        <v>2329.25</v>
      </c>
      <c r="C3465">
        <f t="shared" si="109"/>
        <v>3464</v>
      </c>
      <c r="D3465">
        <f>D3464+Table16[[#This Row],[SalesPrice]]</f>
        <v>1871566.3900000039</v>
      </c>
      <c r="E3465" s="4">
        <f t="shared" si="108"/>
        <v>0.99085137526827671</v>
      </c>
    </row>
    <row r="3466" spans="1:5" x14ac:dyDescent="0.3">
      <c r="A3466" s="5" t="s">
        <v>3396</v>
      </c>
      <c r="B3466" s="8">
        <f>fact_orders[[#This Row],[Original Price]]*(1-fact_orders[[#This Row],[Discount%]])</f>
        <v>2449.7000000000003</v>
      </c>
      <c r="C3466">
        <f t="shared" si="109"/>
        <v>3465</v>
      </c>
      <c r="D3466">
        <f>D3465+Table16[[#This Row],[SalesPrice]]</f>
        <v>1874016.0900000038</v>
      </c>
      <c r="E3466" s="4">
        <f t="shared" si="108"/>
        <v>0.99214830420810163</v>
      </c>
    </row>
    <row r="3467" spans="1:5" x14ac:dyDescent="0.3">
      <c r="A3467" s="6" t="s">
        <v>3347</v>
      </c>
      <c r="B3467" s="9">
        <f>fact_orders[[#This Row],[Original Price]]*(1-fact_orders[[#This Row],[Discount%]])</f>
        <v>2449.7000000000003</v>
      </c>
      <c r="C3467">
        <f t="shared" si="109"/>
        <v>3466</v>
      </c>
      <c r="D3467">
        <f>D3466+Table16[[#This Row],[SalesPrice]]</f>
        <v>1876465.7900000038</v>
      </c>
      <c r="E3467" s="4">
        <f t="shared" si="108"/>
        <v>0.99344523314792654</v>
      </c>
    </row>
    <row r="3468" spans="1:5" x14ac:dyDescent="0.3">
      <c r="A3468" s="5" t="s">
        <v>3378</v>
      </c>
      <c r="B3468" s="8">
        <f>fact_orders[[#This Row],[Original Price]]*(1-fact_orders[[#This Row],[Discount%]])</f>
        <v>955.59</v>
      </c>
      <c r="C3468">
        <f t="shared" si="109"/>
        <v>3467</v>
      </c>
      <c r="D3468">
        <f>D3467+Table16[[#This Row],[SalesPrice]]</f>
        <v>1877421.3800000038</v>
      </c>
      <c r="E3468" s="4">
        <f t="shared" si="108"/>
        <v>0.99395114502513904</v>
      </c>
    </row>
    <row r="3469" spans="1:5" x14ac:dyDescent="0.3">
      <c r="A3469" s="6" t="s">
        <v>3291</v>
      </c>
      <c r="B3469" s="9">
        <f>fact_orders[[#This Row],[Original Price]]*(1-fact_orders[[#This Row],[Discount%]])</f>
        <v>818.32</v>
      </c>
      <c r="C3469">
        <f t="shared" si="109"/>
        <v>3468</v>
      </c>
      <c r="D3469">
        <f>D3468+Table16[[#This Row],[SalesPrice]]</f>
        <v>1878239.7000000039</v>
      </c>
      <c r="E3469" s="4">
        <f t="shared" si="108"/>
        <v>0.99438438292775466</v>
      </c>
    </row>
    <row r="3470" spans="1:5" x14ac:dyDescent="0.3">
      <c r="A3470" s="5" t="s">
        <v>3287</v>
      </c>
      <c r="B3470" s="8">
        <f>fact_orders[[#This Row],[Original Price]]*(1-fact_orders[[#This Row],[Discount%]])</f>
        <v>459.54</v>
      </c>
      <c r="C3470">
        <f t="shared" si="109"/>
        <v>3469</v>
      </c>
      <c r="D3470">
        <f>D3469+Table16[[#This Row],[SalesPrice]]</f>
        <v>1878699.2400000039</v>
      </c>
      <c r="E3470" s="4">
        <f t="shared" si="108"/>
        <v>0.99462767423893861</v>
      </c>
    </row>
    <row r="3471" spans="1:5" x14ac:dyDescent="0.3">
      <c r="A3471" s="6" t="s">
        <v>3402</v>
      </c>
      <c r="B3471" s="9">
        <f>fact_orders[[#This Row],[Original Price]]*(1-fact_orders[[#This Row],[Discount%]])</f>
        <v>767.34</v>
      </c>
      <c r="C3471">
        <f t="shared" si="109"/>
        <v>3470</v>
      </c>
      <c r="D3471">
        <f>D3470+Table16[[#This Row],[SalesPrice]]</f>
        <v>1879466.580000004</v>
      </c>
      <c r="E3471" s="4">
        <f t="shared" si="108"/>
        <v>0.99503392212753128</v>
      </c>
    </row>
    <row r="3472" spans="1:5" x14ac:dyDescent="0.3">
      <c r="A3472" s="5" t="s">
        <v>3312</v>
      </c>
      <c r="B3472" s="8">
        <f>fact_orders[[#This Row],[Original Price]]*(1-fact_orders[[#This Row],[Discount%]])</f>
        <v>431.46000000000004</v>
      </c>
      <c r="C3472">
        <f t="shared" si="109"/>
        <v>3471</v>
      </c>
      <c r="D3472">
        <f>D3471+Table16[[#This Row],[SalesPrice]]</f>
        <v>1879898.040000004</v>
      </c>
      <c r="E3472" s="4">
        <f t="shared" si="108"/>
        <v>0.99526234722463569</v>
      </c>
    </row>
    <row r="3473" spans="1:5" x14ac:dyDescent="0.3">
      <c r="A3473" s="6" t="s">
        <v>3403</v>
      </c>
      <c r="B3473" s="9">
        <f>fact_orders[[#This Row],[Original Price]]*(1-fact_orders[[#This Row],[Discount%]])</f>
        <v>1086.3999999999999</v>
      </c>
      <c r="C3473">
        <f t="shared" si="109"/>
        <v>3472</v>
      </c>
      <c r="D3473">
        <f>D3472+Table16[[#This Row],[SalesPrice]]</f>
        <v>1880984.4400000039</v>
      </c>
      <c r="E3473" s="4">
        <f t="shared" si="108"/>
        <v>0.9958375130001289</v>
      </c>
    </row>
    <row r="3474" spans="1:5" x14ac:dyDescent="0.3">
      <c r="A3474" s="5" t="s">
        <v>3379</v>
      </c>
      <c r="B3474" s="8">
        <f>fact_orders[[#This Row],[Original Price]]*(1-fact_orders[[#This Row],[Discount%]])</f>
        <v>1109.5</v>
      </c>
      <c r="C3474">
        <f t="shared" si="109"/>
        <v>3473</v>
      </c>
      <c r="D3474">
        <f>D3473+Table16[[#This Row],[SalesPrice]]</f>
        <v>1882093.9400000039</v>
      </c>
      <c r="E3474" s="4">
        <f t="shared" si="108"/>
        <v>0.99642490846028153</v>
      </c>
    </row>
    <row r="3475" spans="1:5" x14ac:dyDescent="0.3">
      <c r="A3475" s="6" t="s">
        <v>3329</v>
      </c>
      <c r="B3475" s="9">
        <f>fact_orders[[#This Row],[Original Price]]*(1-fact_orders[[#This Row],[Discount%]])</f>
        <v>633.5</v>
      </c>
      <c r="C3475">
        <f t="shared" si="109"/>
        <v>3474</v>
      </c>
      <c r="D3475">
        <f>D3474+Table16[[#This Row],[SalesPrice]]</f>
        <v>1882727.4400000039</v>
      </c>
      <c r="E3475" s="4">
        <f t="shared" si="108"/>
        <v>0.99676029829715096</v>
      </c>
    </row>
    <row r="3476" spans="1:5" x14ac:dyDescent="0.3">
      <c r="A3476" s="5" t="s">
        <v>3376</v>
      </c>
      <c r="B3476" s="8">
        <f>fact_orders[[#This Row],[Original Price]]*(1-fact_orders[[#This Row],[Discount%]])</f>
        <v>585.9</v>
      </c>
      <c r="C3476">
        <f t="shared" si="109"/>
        <v>3475</v>
      </c>
      <c r="D3476">
        <f>D3475+Table16[[#This Row],[SalesPrice]]</f>
        <v>1883313.3400000038</v>
      </c>
      <c r="E3476" s="4">
        <f t="shared" si="108"/>
        <v>0.99707048757169203</v>
      </c>
    </row>
    <row r="3477" spans="1:5" x14ac:dyDescent="0.3">
      <c r="A3477" s="6" t="s">
        <v>3326</v>
      </c>
      <c r="B3477" s="9">
        <f>fact_orders[[#This Row],[Original Price]]*(1-fact_orders[[#This Row],[Discount%]])</f>
        <v>655.19999999999993</v>
      </c>
      <c r="C3477">
        <f t="shared" si="109"/>
        <v>3476</v>
      </c>
      <c r="D3477">
        <f>D3476+Table16[[#This Row],[SalesPrice]]</f>
        <v>1883968.5400000038</v>
      </c>
      <c r="E3477" s="4">
        <f t="shared" si="108"/>
        <v>0.99741736590021113</v>
      </c>
    </row>
    <row r="3478" spans="1:5" x14ac:dyDescent="0.3">
      <c r="A3478" s="5" t="s">
        <v>3319</v>
      </c>
      <c r="B3478" s="8">
        <f>fact_orders[[#This Row],[Original Price]]*(1-fact_orders[[#This Row],[Discount%]])</f>
        <v>818.35</v>
      </c>
      <c r="C3478">
        <f t="shared" si="109"/>
        <v>3477</v>
      </c>
      <c r="D3478">
        <f>D3477+Table16[[#This Row],[SalesPrice]]</f>
        <v>1884786.8900000039</v>
      </c>
      <c r="E3478" s="4">
        <f t="shared" si="108"/>
        <v>0.99785061968553423</v>
      </c>
    </row>
    <row r="3479" spans="1:5" x14ac:dyDescent="0.3">
      <c r="A3479" s="6" t="s">
        <v>3358</v>
      </c>
      <c r="B3479" s="9">
        <f>fact_orders[[#This Row],[Original Price]]*(1-fact_orders[[#This Row],[Discount%]])</f>
        <v>900.25</v>
      </c>
      <c r="C3479">
        <f t="shared" si="109"/>
        <v>3478</v>
      </c>
      <c r="D3479">
        <f>D3478+Table16[[#This Row],[SalesPrice]]</f>
        <v>1885687.1400000039</v>
      </c>
      <c r="E3479" s="4">
        <f t="shared" si="108"/>
        <v>0.99832723326192208</v>
      </c>
    </row>
    <row r="3480" spans="1:5" x14ac:dyDescent="0.3">
      <c r="A3480" s="5" t="s">
        <v>3335</v>
      </c>
      <c r="B3480" s="8">
        <f>fact_orders[[#This Row],[Original Price]]*(1-fact_orders[[#This Row],[Discount%]])</f>
        <v>999.7</v>
      </c>
      <c r="C3480">
        <f t="shared" si="109"/>
        <v>3479</v>
      </c>
      <c r="D3480">
        <f>D3479+Table16[[#This Row],[SalesPrice]]</f>
        <v>1886686.8400000038</v>
      </c>
      <c r="E3480" s="4">
        <f t="shared" si="108"/>
        <v>0.99885649801317444</v>
      </c>
    </row>
    <row r="3481" spans="1:5" x14ac:dyDescent="0.3">
      <c r="A3481" s="6" t="s">
        <v>3314</v>
      </c>
      <c r="B3481" s="9">
        <f>fact_orders[[#This Row],[Original Price]]*(1-fact_orders[[#This Row],[Discount%]])</f>
        <v>948.35</v>
      </c>
      <c r="C3481">
        <f t="shared" si="109"/>
        <v>3480</v>
      </c>
      <c r="D3481">
        <f>D3480+Table16[[#This Row],[SalesPrice]]</f>
        <v>1887635.1900000039</v>
      </c>
      <c r="E3481" s="4">
        <f t="shared" si="108"/>
        <v>0.9993585768636799</v>
      </c>
    </row>
    <row r="3482" spans="1:5" x14ac:dyDescent="0.3">
      <c r="A3482" s="5" t="s">
        <v>3383</v>
      </c>
      <c r="B3482" s="8">
        <f>fact_orders[[#This Row],[Original Price]]*(1-fact_orders[[#This Row],[Discount%]])</f>
        <v>1056.9000000000001</v>
      </c>
      <c r="C3482">
        <f t="shared" si="109"/>
        <v>3481</v>
      </c>
      <c r="D3482">
        <f>D3481+Table16[[#This Row],[SalesPrice]]</f>
        <v>1888692.0900000038</v>
      </c>
      <c r="E3482" s="4">
        <f t="shared" si="108"/>
        <v>0.9999181246436124</v>
      </c>
    </row>
    <row r="3483" spans="1:5" x14ac:dyDescent="0.3">
      <c r="A3483" s="6" t="s">
        <v>3294</v>
      </c>
      <c r="B3483" s="9">
        <f>fact_orders[[#This Row],[Original Price]]*(1-fact_orders[[#This Row],[Discount%]])</f>
        <v>1121.9000000000001</v>
      </c>
      <c r="C3483">
        <f t="shared" si="109"/>
        <v>3482</v>
      </c>
      <c r="D3483">
        <f>D3482+Table16[[#This Row],[SalesPrice]]</f>
        <v>1889813.9900000037</v>
      </c>
      <c r="E3483" s="4">
        <f t="shared" si="108"/>
        <v>1.0005120849561362</v>
      </c>
    </row>
    <row r="3484" spans="1:5" x14ac:dyDescent="0.3">
      <c r="A3484" s="5" t="s">
        <v>3408</v>
      </c>
      <c r="B3484" s="8">
        <f>fact_orders[[#This Row],[Original Price]]*(1-fact_orders[[#This Row],[Discount%]])</f>
        <v>1077.5999999999999</v>
      </c>
      <c r="C3484">
        <f t="shared" si="109"/>
        <v>3483</v>
      </c>
      <c r="D3484">
        <f>D3483+Table16[[#This Row],[SalesPrice]]</f>
        <v>1890891.5900000038</v>
      </c>
      <c r="E3484" s="4">
        <f t="shared" si="108"/>
        <v>1.0010825918041402</v>
      </c>
    </row>
    <row r="3485" spans="1:5" x14ac:dyDescent="0.3">
      <c r="A3485" s="6" t="s">
        <v>3369</v>
      </c>
      <c r="B3485" s="9">
        <f>fact_orders[[#This Row],[Original Price]]*(1-fact_orders[[#This Row],[Discount%]])</f>
        <v>799.8</v>
      </c>
      <c r="C3485">
        <f t="shared" si="109"/>
        <v>3484</v>
      </c>
      <c r="D3485">
        <f>D3484+Table16[[#This Row],[SalesPrice]]</f>
        <v>1891691.3900000039</v>
      </c>
      <c r="E3485" s="4">
        <f t="shared" si="108"/>
        <v>1.0015060247820853</v>
      </c>
    </row>
    <row r="3486" spans="1:5" x14ac:dyDescent="0.3">
      <c r="A3486" s="5" t="s">
        <v>3355</v>
      </c>
      <c r="B3486" s="8">
        <f>fact_orders[[#This Row],[Original Price]]*(1-fact_orders[[#This Row],[Discount%]])</f>
        <v>1377</v>
      </c>
      <c r="C3486">
        <f t="shared" si="109"/>
        <v>3485</v>
      </c>
      <c r="D3486">
        <f>D3485+Table16[[#This Row],[SalesPrice]]</f>
        <v>1893068.3900000039</v>
      </c>
      <c r="E3486" s="4">
        <f t="shared" si="108"/>
        <v>1.0022350410494401</v>
      </c>
    </row>
    <row r="3487" spans="1:5" x14ac:dyDescent="0.3">
      <c r="A3487" s="6" t="s">
        <v>3323</v>
      </c>
      <c r="B3487" s="9">
        <f>fact_orders[[#This Row],[Original Price]]*(1-fact_orders[[#This Row],[Discount%]])</f>
        <v>799.85</v>
      </c>
      <c r="C3487">
        <f t="shared" si="109"/>
        <v>3486</v>
      </c>
      <c r="D3487">
        <f>D3486+Table16[[#This Row],[SalesPrice]]</f>
        <v>1893868.2400000039</v>
      </c>
      <c r="E3487" s="4">
        <f t="shared" si="108"/>
        <v>1.0026585004985642</v>
      </c>
    </row>
    <row r="3488" spans="1:5" x14ac:dyDescent="0.3">
      <c r="A3488" s="5" t="s">
        <v>3390</v>
      </c>
      <c r="B3488" s="8">
        <f>fact_orders[[#This Row],[Original Price]]*(1-fact_orders[[#This Row],[Discount%]])</f>
        <v>1234.2</v>
      </c>
      <c r="C3488">
        <f t="shared" si="109"/>
        <v>3487</v>
      </c>
      <c r="D3488">
        <f>D3487+Table16[[#This Row],[SalesPrice]]</f>
        <v>1895102.4400000039</v>
      </c>
      <c r="E3488" s="4">
        <f t="shared" si="108"/>
        <v>1.0033119150789338</v>
      </c>
    </row>
    <row r="3489" spans="1:5" x14ac:dyDescent="0.3">
      <c r="A3489" s="6" t="s">
        <v>3297</v>
      </c>
      <c r="B3489" s="9">
        <f>fact_orders[[#This Row],[Original Price]]*(1-fact_orders[[#This Row],[Discount%]])</f>
        <v>1151.1500000000001</v>
      </c>
      <c r="C3489">
        <f t="shared" si="109"/>
        <v>3488</v>
      </c>
      <c r="D3489">
        <f>D3488+Table16[[#This Row],[SalesPrice]]</f>
        <v>1896253.5900000038</v>
      </c>
      <c r="E3489" s="4">
        <f t="shared" si="108"/>
        <v>1.0039213610311237</v>
      </c>
    </row>
    <row r="3490" spans="1:5" x14ac:dyDescent="0.3">
      <c r="A3490" s="5" t="s">
        <v>3346</v>
      </c>
      <c r="B3490" s="8">
        <f>fact_orders[[#This Row],[Original Price]]*(1-fact_orders[[#This Row],[Discount%]])</f>
        <v>453.05</v>
      </c>
      <c r="C3490">
        <f t="shared" si="109"/>
        <v>3489</v>
      </c>
      <c r="D3490">
        <f>D3489+Table16[[#This Row],[SalesPrice]]</f>
        <v>1896706.6400000039</v>
      </c>
      <c r="E3490" s="4">
        <f t="shared" si="108"/>
        <v>1.0041612163832843</v>
      </c>
    </row>
    <row r="3491" spans="1:5" x14ac:dyDescent="0.3">
      <c r="A3491" s="6" t="s">
        <v>3375</v>
      </c>
      <c r="B3491" s="9">
        <f>fact_orders[[#This Row],[Original Price]]*(1-fact_orders[[#This Row],[Discount%]])</f>
        <v>986.7</v>
      </c>
      <c r="C3491">
        <f t="shared" si="109"/>
        <v>3490</v>
      </c>
      <c r="D3491">
        <f>D3490+Table16[[#This Row],[SalesPrice]]</f>
        <v>1897693.3400000038</v>
      </c>
      <c r="E3491" s="4">
        <f t="shared" si="108"/>
        <v>1.0046835986280185</v>
      </c>
    </row>
    <row r="3492" spans="1:5" x14ac:dyDescent="0.3">
      <c r="A3492" s="5" t="s">
        <v>3405</v>
      </c>
      <c r="B3492" s="8">
        <f>fact_orders[[#This Row],[Original Price]]*(1-fact_orders[[#This Row],[Discount%]])</f>
        <v>817.7</v>
      </c>
      <c r="C3492">
        <f t="shared" si="109"/>
        <v>3491</v>
      </c>
      <c r="D3492">
        <f>D3491+Table16[[#This Row],[SalesPrice]]</f>
        <v>1898511.0400000038</v>
      </c>
      <c r="E3492" s="4">
        <f t="shared" si="108"/>
        <v>1.0051165082880154</v>
      </c>
    </row>
    <row r="3493" spans="1:5" x14ac:dyDescent="0.3">
      <c r="A3493" s="6" t="s">
        <v>3287</v>
      </c>
      <c r="B3493" s="9">
        <f>fact_orders[[#This Row],[Original Price]]*(1-fact_orders[[#This Row],[Discount%]])</f>
        <v>724.94999999999993</v>
      </c>
      <c r="C3493">
        <f t="shared" si="109"/>
        <v>3492</v>
      </c>
      <c r="D3493">
        <f>D3492+Table16[[#This Row],[SalesPrice]]</f>
        <v>1899235.9900000037</v>
      </c>
      <c r="E3493" s="4">
        <f t="shared" si="108"/>
        <v>1.0055003139111227</v>
      </c>
    </row>
    <row r="3494" spans="1:5" x14ac:dyDescent="0.3">
      <c r="A3494" s="5" t="s">
        <v>3306</v>
      </c>
      <c r="B3494" s="8">
        <f>fact_orders[[#This Row],[Original Price]]*(1-fact_orders[[#This Row],[Discount%]])</f>
        <v>549.9</v>
      </c>
      <c r="C3494">
        <f t="shared" si="109"/>
        <v>3493</v>
      </c>
      <c r="D3494">
        <f>D3493+Table16[[#This Row],[SalesPrice]]</f>
        <v>1899785.8900000036</v>
      </c>
      <c r="E3494" s="4">
        <f t="shared" si="108"/>
        <v>1.0057914439368441</v>
      </c>
    </row>
    <row r="3495" spans="1:5" x14ac:dyDescent="0.3">
      <c r="A3495" s="6" t="s">
        <v>3398</v>
      </c>
      <c r="B3495" s="9">
        <f>fact_orders[[#This Row],[Original Price]]*(1-fact_orders[[#This Row],[Discount%]])</f>
        <v>623.24999999999989</v>
      </c>
      <c r="C3495">
        <f t="shared" si="109"/>
        <v>3494</v>
      </c>
      <c r="D3495">
        <f>D3494+Table16[[#This Row],[SalesPrice]]</f>
        <v>1900409.1400000036</v>
      </c>
      <c r="E3495" s="4">
        <f t="shared" si="108"/>
        <v>1.0061214071820357</v>
      </c>
    </row>
    <row r="3496" spans="1:5" x14ac:dyDescent="0.3">
      <c r="A3496" s="5" t="s">
        <v>3342</v>
      </c>
      <c r="B3496" s="8">
        <f>fact_orders[[#This Row],[Original Price]]*(1-fact_orders[[#This Row],[Discount%]])</f>
        <v>895.05</v>
      </c>
      <c r="C3496">
        <f t="shared" si="109"/>
        <v>3495</v>
      </c>
      <c r="D3496">
        <f>D3495+Table16[[#This Row],[SalesPrice]]</f>
        <v>1901304.1900000037</v>
      </c>
      <c r="E3496" s="4">
        <f t="shared" si="108"/>
        <v>1.0065952677558163</v>
      </c>
    </row>
    <row r="3497" spans="1:5" x14ac:dyDescent="0.3">
      <c r="A3497" s="6" t="s">
        <v>3377</v>
      </c>
      <c r="B3497" s="9">
        <f>fact_orders[[#This Row],[Original Price]]*(1-fact_orders[[#This Row],[Discount%]])</f>
        <v>830.5</v>
      </c>
      <c r="C3497">
        <f t="shared" si="109"/>
        <v>3496</v>
      </c>
      <c r="D3497">
        <f>D3496+Table16[[#This Row],[SalesPrice]]</f>
        <v>1902134.6900000037</v>
      </c>
      <c r="E3497" s="4">
        <f t="shared" si="108"/>
        <v>1.007034954037616</v>
      </c>
    </row>
    <row r="3498" spans="1:5" x14ac:dyDescent="0.3">
      <c r="A3498" s="5" t="s">
        <v>3410</v>
      </c>
      <c r="B3498" s="8">
        <f>fact_orders[[#This Row],[Original Price]]*(1-fact_orders[[#This Row],[Discount%]])</f>
        <v>783.5</v>
      </c>
      <c r="C3498">
        <f t="shared" si="109"/>
        <v>3497</v>
      </c>
      <c r="D3498">
        <f>D3497+Table16[[#This Row],[SalesPrice]]</f>
        <v>1902918.1900000037</v>
      </c>
      <c r="E3498" s="4">
        <f t="shared" si="108"/>
        <v>1.0074497574112344</v>
      </c>
    </row>
    <row r="3499" spans="1:5" x14ac:dyDescent="0.3">
      <c r="A3499" s="6" t="s">
        <v>3409</v>
      </c>
      <c r="B3499" s="9">
        <f>fact_orders[[#This Row],[Original Price]]*(1-fact_orders[[#This Row],[Discount%]])</f>
        <v>834.5</v>
      </c>
      <c r="C3499">
        <f t="shared" si="109"/>
        <v>3498</v>
      </c>
      <c r="D3499">
        <f>D3498+Table16[[#This Row],[SalesPrice]]</f>
        <v>1903752.6900000037</v>
      </c>
      <c r="E3499" s="4">
        <f t="shared" si="108"/>
        <v>1.0078915613873474</v>
      </c>
    </row>
    <row r="3500" spans="1:5" x14ac:dyDescent="0.3">
      <c r="A3500" s="5" t="s">
        <v>3350</v>
      </c>
      <c r="B3500" s="8">
        <f>fact_orders[[#This Row],[Original Price]]*(1-fact_orders[[#This Row],[Discount%]])</f>
        <v>715</v>
      </c>
      <c r="C3500">
        <f t="shared" si="109"/>
        <v>3499</v>
      </c>
      <c r="D3500">
        <f>D3499+Table16[[#This Row],[SalesPrice]]</f>
        <v>1904467.6900000037</v>
      </c>
      <c r="E3500" s="4">
        <f t="shared" si="108"/>
        <v>1.0082700992458504</v>
      </c>
    </row>
    <row r="3501" spans="1:5" x14ac:dyDescent="0.3">
      <c r="A3501" s="15" t="s">
        <v>3404</v>
      </c>
      <c r="B3501" s="16">
        <f>fact_orders[[#This Row],[Original Price]]*(1-fact_orders[[#This Row],[Discount%]])</f>
        <v>908.5</v>
      </c>
      <c r="C3501">
        <f t="shared" si="109"/>
        <v>3500</v>
      </c>
      <c r="D3501">
        <f>D3500+Table16[[#This Row],[SalesPrice]]</f>
        <v>1905376.1900000037</v>
      </c>
      <c r="E3501" s="4">
        <f t="shared" si="108"/>
        <v>1.0087510805667594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97401-1C5A-42C0-9372-00C6C46D4853}">
  <dimension ref="A1"/>
  <sheetViews>
    <sheetView showGridLines="0" showRowColHeaders="0" tabSelected="1" workbookViewId="0">
      <selection activeCell="J40" sqref="J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2883D-5FC3-412B-B7F7-6B0F4808720F}">
  <dimension ref="A1"/>
  <sheetViews>
    <sheetView showGridLines="0" showRowColHeaders="0" workbookViewId="0">
      <selection activeCell="U26" sqref="U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69D76F03-E5D2-4458-8C49-00C8319EBC80}">
  <ds:schemaRefs/>
</ds:datastoreItem>
</file>

<file path=customXml/itemProps2.xml><?xml version="1.0" encoding="utf-8"?>
<ds:datastoreItem xmlns:ds="http://schemas.openxmlformats.org/officeDocument/2006/customXml" ds:itemID="{6234110C-B1CA-486A-A9EE-40F3DF8BFCB9}">
  <ds:schemaRefs/>
</ds:datastoreItem>
</file>

<file path=customXml/itemProps3.xml><?xml version="1.0" encoding="utf-8"?>
<ds:datastoreItem xmlns:ds="http://schemas.openxmlformats.org/officeDocument/2006/customXml" ds:itemID="{41E50A34-AC59-4C73-9AB8-7AD31246A367}">
  <ds:schemaRefs/>
</ds:datastoreItem>
</file>

<file path=customXml/itemProps4.xml><?xml version="1.0" encoding="utf-8"?>
<ds:datastoreItem xmlns:ds="http://schemas.openxmlformats.org/officeDocument/2006/customXml" ds:itemID="{DB962A0E-842F-4CA7-A9CD-BE7BD3F7A2DE}">
  <ds:schemaRefs/>
</ds:datastoreItem>
</file>

<file path=customXml/itemProps5.xml><?xml version="1.0" encoding="utf-8"?>
<ds:datastoreItem xmlns:ds="http://schemas.openxmlformats.org/officeDocument/2006/customXml" ds:itemID="{61E8D086-7454-4B6B-AF87-1F9AAC6D6FCA}">
  <ds:schemaRefs/>
</ds:datastoreItem>
</file>

<file path=customXml/itemProps6.xml><?xml version="1.0" encoding="utf-8"?>
<ds:datastoreItem xmlns:ds="http://schemas.openxmlformats.org/officeDocument/2006/customXml" ds:itemID="{E3289D68-5D09-4584-B30C-EB82268C1775}">
  <ds:schemaRefs/>
</ds:datastoreItem>
</file>

<file path=customXml/itemProps7.xml><?xml version="1.0" encoding="utf-8"?>
<ds:datastoreItem xmlns:ds="http://schemas.openxmlformats.org/officeDocument/2006/customXml" ds:itemID="{9E6FCE1D-5A00-41E6-AFBF-01C64EF34DAC}">
  <ds:schemaRefs/>
</ds:datastoreItem>
</file>

<file path=customXml/itemProps8.xml><?xml version="1.0" encoding="utf-8"?>
<ds:datastoreItem xmlns:ds="http://schemas.openxmlformats.org/officeDocument/2006/customXml" ds:itemID="{9DCB4E00-8CE7-498F-A4F1-BC250A99A11A}">
  <ds:schemaRefs/>
</ds:datastoreItem>
</file>

<file path=customXml/itemProps9.xml><?xml version="1.0" encoding="utf-8"?>
<ds:datastoreItem xmlns:ds="http://schemas.openxmlformats.org/officeDocument/2006/customXml" ds:itemID="{89E26E30-A014-4E25-9C19-28BAC9FF5ABB}">
  <ds:schemaRefs/>
</ds:datastoreItem>
</file>

<file path=customXml/itemProps10.xml><?xml version="1.0" encoding="utf-8"?>
<ds:datastoreItem xmlns:ds="http://schemas.openxmlformats.org/officeDocument/2006/customXml" ds:itemID="{39CABF14-1071-419D-8B93-8B3ABD483366}">
  <ds:schemaRefs/>
</ds:datastoreItem>
</file>

<file path=customXml/itemProps11.xml><?xml version="1.0" encoding="utf-8"?>
<ds:datastoreItem xmlns:ds="http://schemas.openxmlformats.org/officeDocument/2006/customXml" ds:itemID="{894CE12D-F40F-4050-93FC-230B76F4401E}">
  <ds:schemaRefs/>
</ds:datastoreItem>
</file>

<file path=customXml/itemProps12.xml><?xml version="1.0" encoding="utf-8"?>
<ds:datastoreItem xmlns:ds="http://schemas.openxmlformats.org/officeDocument/2006/customXml" ds:itemID="{80F9A680-9F76-47EC-A789-992330919A3B}">
  <ds:schemaRefs/>
</ds:datastoreItem>
</file>

<file path=customXml/itemProps13.xml><?xml version="1.0" encoding="utf-8"?>
<ds:datastoreItem xmlns:ds="http://schemas.openxmlformats.org/officeDocument/2006/customXml" ds:itemID="{093C6945-D40B-49CF-9894-2EF868A34C5F}">
  <ds:schemaRefs/>
</ds:datastoreItem>
</file>

<file path=customXml/itemProps14.xml><?xml version="1.0" encoding="utf-8"?>
<ds:datastoreItem xmlns:ds="http://schemas.openxmlformats.org/officeDocument/2006/customXml" ds:itemID="{B6F5385F-169C-449E-BB1D-F64888BC7A7B}">
  <ds:schemaRefs/>
</ds:datastoreItem>
</file>

<file path=customXml/itemProps15.xml><?xml version="1.0" encoding="utf-8"?>
<ds:datastoreItem xmlns:ds="http://schemas.openxmlformats.org/officeDocument/2006/customXml" ds:itemID="{F421D8EB-FB20-442B-B4CF-62A2700FF3D2}">
  <ds:schemaRefs/>
</ds:datastoreItem>
</file>

<file path=customXml/itemProps16.xml><?xml version="1.0" encoding="utf-8"?>
<ds:datastoreItem xmlns:ds="http://schemas.openxmlformats.org/officeDocument/2006/customXml" ds:itemID="{9547D1D1-618E-4215-B7C9-0A3D0667822F}">
  <ds:schemaRefs/>
</ds:datastoreItem>
</file>

<file path=customXml/itemProps17.xml><?xml version="1.0" encoding="utf-8"?>
<ds:datastoreItem xmlns:ds="http://schemas.openxmlformats.org/officeDocument/2006/customXml" ds:itemID="{6496A50A-583E-457F-B083-A79FE87DB3FC}">
  <ds:schemaRefs/>
</ds:datastoreItem>
</file>

<file path=customXml/itemProps18.xml><?xml version="1.0" encoding="utf-8"?>
<ds:datastoreItem xmlns:ds="http://schemas.openxmlformats.org/officeDocument/2006/customXml" ds:itemID="{B9EC0212-1BE6-423D-83EF-9DAF4E3E3E78}">
  <ds:schemaRefs/>
</ds:datastoreItem>
</file>

<file path=customXml/itemProps19.xml><?xml version="1.0" encoding="utf-8"?>
<ds:datastoreItem xmlns:ds="http://schemas.openxmlformats.org/officeDocument/2006/customXml" ds:itemID="{1F7FCAD8-C11B-46D1-9680-4C2DE5E5EF42}">
  <ds:schemaRefs/>
</ds:datastoreItem>
</file>

<file path=customXml/itemProps20.xml><?xml version="1.0" encoding="utf-8"?>
<ds:datastoreItem xmlns:ds="http://schemas.openxmlformats.org/officeDocument/2006/customXml" ds:itemID="{7D5368DA-17A8-4FC8-A094-57596A2898FC}">
  <ds:schemaRefs/>
</ds:datastoreItem>
</file>

<file path=customXml/itemProps21.xml><?xml version="1.0" encoding="utf-8"?>
<ds:datastoreItem xmlns:ds="http://schemas.openxmlformats.org/officeDocument/2006/customXml" ds:itemID="{6C356778-DD5D-4778-A7FF-636AFE4206C3}">
  <ds:schemaRefs/>
</ds:datastoreItem>
</file>

<file path=customXml/itemProps22.xml><?xml version="1.0" encoding="utf-8"?>
<ds:datastoreItem xmlns:ds="http://schemas.openxmlformats.org/officeDocument/2006/customXml" ds:itemID="{4783D29E-0FF2-4AE9-A37E-278A30D6CCE1}">
  <ds:schemaRefs/>
</ds:datastoreItem>
</file>

<file path=customXml/itemProps23.xml><?xml version="1.0" encoding="utf-8"?>
<ds:datastoreItem xmlns:ds="http://schemas.openxmlformats.org/officeDocument/2006/customXml" ds:itemID="{C34D4F26-8B00-4A34-8381-609C9F74478C}">
  <ds:schemaRefs/>
</ds:datastoreItem>
</file>

<file path=customXml/itemProps24.xml><?xml version="1.0" encoding="utf-8"?>
<ds:datastoreItem xmlns:ds="http://schemas.openxmlformats.org/officeDocument/2006/customXml" ds:itemID="{19C261E5-7499-46DB-9069-6DE32FA1D01F}">
  <ds:schemaRefs/>
</ds:datastoreItem>
</file>

<file path=customXml/itemProps25.xml><?xml version="1.0" encoding="utf-8"?>
<ds:datastoreItem xmlns:ds="http://schemas.openxmlformats.org/officeDocument/2006/customXml" ds:itemID="{62E3DA3E-E038-4C1F-B7FE-E133A98B828E}">
  <ds:schemaRefs/>
</ds:datastoreItem>
</file>

<file path=customXml/itemProps26.xml><?xml version="1.0" encoding="utf-8"?>
<ds:datastoreItem xmlns:ds="http://schemas.openxmlformats.org/officeDocument/2006/customXml" ds:itemID="{CEF068A9-25D1-40F2-B8FD-4BF70ED15A5B}">
  <ds:schemaRefs>
    <ds:schemaRef ds:uri="http://schemas.microsoft.com/DataMashup"/>
  </ds:schemaRefs>
</ds:datastoreItem>
</file>

<file path=customXml/itemProps27.xml><?xml version="1.0" encoding="utf-8"?>
<ds:datastoreItem xmlns:ds="http://schemas.openxmlformats.org/officeDocument/2006/customXml" ds:itemID="{F65CF22A-9B1F-49EA-B32E-EB0CC768955C}">
  <ds:schemaRefs/>
</ds:datastoreItem>
</file>

<file path=customXml/itemProps28.xml><?xml version="1.0" encoding="utf-8"?>
<ds:datastoreItem xmlns:ds="http://schemas.openxmlformats.org/officeDocument/2006/customXml" ds:itemID="{658BD17C-E3F0-4D2D-B464-1042F10BBCF8}">
  <ds:schemaRefs/>
</ds:datastoreItem>
</file>

<file path=customXml/itemProps29.xml><?xml version="1.0" encoding="utf-8"?>
<ds:datastoreItem xmlns:ds="http://schemas.openxmlformats.org/officeDocument/2006/customXml" ds:itemID="{EDA47C38-C0F3-4DF2-9CDC-DFD27A9E1C5B}">
  <ds:schemaRefs/>
</ds:datastoreItem>
</file>

<file path=customXml/itemProps30.xml><?xml version="1.0" encoding="utf-8"?>
<ds:datastoreItem xmlns:ds="http://schemas.openxmlformats.org/officeDocument/2006/customXml" ds:itemID="{49ADF7B1-DAF8-44A2-9488-B4E69C687F17}">
  <ds:schemaRefs/>
</ds:datastoreItem>
</file>

<file path=customXml/itemProps31.xml><?xml version="1.0" encoding="utf-8"?>
<ds:datastoreItem xmlns:ds="http://schemas.openxmlformats.org/officeDocument/2006/customXml" ds:itemID="{1618FFB9-895C-4919-94EA-C30D2EF587EA}">
  <ds:schemaRefs/>
</ds:datastoreItem>
</file>

<file path=customXml/itemProps32.xml><?xml version="1.0" encoding="utf-8"?>
<ds:datastoreItem xmlns:ds="http://schemas.openxmlformats.org/officeDocument/2006/customXml" ds:itemID="{E13D8FA2-D644-4774-B5DB-7E3B3894F00B}">
  <ds:schemaRefs/>
</ds:datastoreItem>
</file>

<file path=customXml/itemProps33.xml><?xml version="1.0" encoding="utf-8"?>
<ds:datastoreItem xmlns:ds="http://schemas.openxmlformats.org/officeDocument/2006/customXml" ds:itemID="{397593E2-9E45-46B0-8724-929A3092DECA}">
  <ds:schemaRefs/>
</ds:datastoreItem>
</file>

<file path=customXml/itemProps34.xml><?xml version="1.0" encoding="utf-8"?>
<ds:datastoreItem xmlns:ds="http://schemas.openxmlformats.org/officeDocument/2006/customXml" ds:itemID="{A798D150-F8F3-43E2-AFC0-0D85D2765E19}">
  <ds:schemaRefs/>
</ds:datastoreItem>
</file>

<file path=customXml/itemProps35.xml><?xml version="1.0" encoding="utf-8"?>
<ds:datastoreItem xmlns:ds="http://schemas.openxmlformats.org/officeDocument/2006/customXml" ds:itemID="{8F57D638-33AD-4046-B5F9-BFA43BFAA6FF}">
  <ds:schemaRefs/>
</ds:datastoreItem>
</file>

<file path=customXml/itemProps36.xml><?xml version="1.0" encoding="utf-8"?>
<ds:datastoreItem xmlns:ds="http://schemas.openxmlformats.org/officeDocument/2006/customXml" ds:itemID="{39A6C577-FB1B-4204-93E2-E9F85515CEA1}">
  <ds:schemaRefs/>
</ds:datastoreItem>
</file>

<file path=customXml/itemProps37.xml><?xml version="1.0" encoding="utf-8"?>
<ds:datastoreItem xmlns:ds="http://schemas.openxmlformats.org/officeDocument/2006/customXml" ds:itemID="{8942BD9B-8E6C-4D82-91DE-D2F9538B6D97}">
  <ds:schemaRefs/>
</ds:datastoreItem>
</file>

<file path=customXml/itemProps38.xml><?xml version="1.0" encoding="utf-8"?>
<ds:datastoreItem xmlns:ds="http://schemas.openxmlformats.org/officeDocument/2006/customXml" ds:itemID="{D8CB2E2E-8498-4DCE-A458-B3E00EDC0A50}">
  <ds:schemaRefs/>
</ds:datastoreItem>
</file>

<file path=customXml/itemProps39.xml><?xml version="1.0" encoding="utf-8"?>
<ds:datastoreItem xmlns:ds="http://schemas.openxmlformats.org/officeDocument/2006/customXml" ds:itemID="{2D6E9D79-A900-49A8-B4B5-C46B15DD928F}">
  <ds:schemaRefs/>
</ds:datastoreItem>
</file>

<file path=customXml/itemProps40.xml><?xml version="1.0" encoding="utf-8"?>
<ds:datastoreItem xmlns:ds="http://schemas.openxmlformats.org/officeDocument/2006/customXml" ds:itemID="{5E46E85E-33B6-4E3E-B249-FC999BCE7DF6}">
  <ds:schemaRefs/>
</ds:datastoreItem>
</file>

<file path=customXml/itemProps41.xml><?xml version="1.0" encoding="utf-8"?>
<ds:datastoreItem xmlns:ds="http://schemas.openxmlformats.org/officeDocument/2006/customXml" ds:itemID="{28CAAF98-05A6-4A42-A363-3B7B5CD5D02E}">
  <ds:schemaRefs/>
</ds:datastoreItem>
</file>

<file path=customXml/itemProps42.xml><?xml version="1.0" encoding="utf-8"?>
<ds:datastoreItem xmlns:ds="http://schemas.openxmlformats.org/officeDocument/2006/customXml" ds:itemID="{B587DDB3-35B4-4075-9DDB-C4CA04FB392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Analyzed_data</vt:lpstr>
      <vt:lpstr>pivot_tables</vt:lpstr>
      <vt:lpstr>customer_concentration</vt:lpstr>
      <vt:lpstr>D</vt:lpstr>
      <vt:lpstr>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siddharthachakraborty2023@outlook.com</dc:creator>
  <cp:lastModifiedBy>siddharthachakraborty2023@outlook.com</cp:lastModifiedBy>
  <dcterms:created xsi:type="dcterms:W3CDTF">2026-09-18T09:38:39Z</dcterms:created>
  <dcterms:modified xsi:type="dcterms:W3CDTF">2026-10-03T13:00:01Z</dcterms:modified>
</cp:coreProperties>
</file>